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S\INDIA_CPI\"/>
    </mc:Choice>
  </mc:AlternateContent>
  <xr:revisionPtr revIDLastSave="0" documentId="13_ncr:1_{C28B5058-440A-4F41-B62D-4E4C8045462E}" xr6:coauthVersionLast="47" xr6:coauthVersionMax="47" xr10:uidLastSave="{00000000-0000-0000-0000-000000000000}"/>
  <bookViews>
    <workbookView xWindow="-120" yWindow="-120" windowWidth="38640" windowHeight="21120" xr2:uid="{00000000-000D-0000-FFFF-FFFF00000000}"/>
  </bookViews>
  <sheets>
    <sheet name="DASHBOARD" sheetId="18" r:id="rId1"/>
    <sheet name="Fact_CPI " sheetId="3" r:id="rId2"/>
    <sheet name="Bucket_Map" sheetId="4" r:id="rId3"/>
    <sheet name="Q1_Bucket_Contribution" sheetId="5" r:id="rId4"/>
    <sheet name="Q2)YoY_Inflation_2017_onwards" sheetId="9" r:id="rId5"/>
    <sheet name="Q3_Food_Inflation_(A)" sheetId="10" r:id="rId6"/>
    <sheet name="Q3_Category_Change" sheetId="11" r:id="rId7"/>
    <sheet name="Q4_COVID_Impact" sheetId="12" r:id="rId8"/>
    <sheet name="Crude-Oil-FOB-Price-(India)" sheetId="13" r:id="rId9"/>
    <sheet name="Q5_Oil_Price" sheetId="14" r:id="rId10"/>
    <sheet name="Q5_CPI_Category_Levels" sheetId="16" r:id="rId11"/>
  </sheets>
  <definedNames>
    <definedName name="_xlcn.WorksheetConnection_INDIA_CPI.xlsxAll_India_Index_Upto_April2331" hidden="1">All_India_Index_Upto_April233[]</definedName>
    <definedName name="ExternalData_1" localSheetId="1" hidden="1">'Fact_CPI '!$A$1:$D$10045</definedName>
    <definedName name="Fact_CPI">All_India_Index_Upto_April233[]</definedName>
  </definedNames>
  <calcPr calcId="191029"/>
  <pivotCaches>
    <pivotCache cacheId="0"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_India_Index_Upto_April233" name="Fact_CPI" connection="WorksheetConnection_INDIA_CPI.xlsx!All_India_Index_Upto_April233"/>
          <x15:modelTable id="Calendar" name="Calendar" connection="Connection"/>
        </x15:modelTables>
        <x15:modelRelationships>
          <x15:modelRelationship fromTable="Fact_CPI"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8" i="18" l="1"/>
  <c r="AB7" i="18"/>
  <c r="AB6" i="18"/>
  <c r="K12" i="14"/>
  <c r="L12" i="14"/>
  <c r="H5" i="14"/>
  <c r="I5" i="14"/>
  <c r="J5" i="14"/>
  <c r="K5" i="14"/>
  <c r="L5" i="14"/>
  <c r="M5" i="14"/>
  <c r="N5" i="14"/>
  <c r="O5" i="14"/>
  <c r="P5" i="14"/>
  <c r="Q5" i="14"/>
  <c r="R5" i="14"/>
  <c r="S5" i="14"/>
  <c r="T5" i="14"/>
  <c r="U5" i="14"/>
  <c r="V5" i="14"/>
  <c r="W5" i="14"/>
  <c r="X5" i="14"/>
  <c r="Y5" i="14"/>
  <c r="Z5" i="14"/>
  <c r="AA5" i="14"/>
  <c r="AB5" i="14"/>
  <c r="AC5" i="14"/>
  <c r="H6" i="14"/>
  <c r="I6" i="14"/>
  <c r="J6" i="14"/>
  <c r="K6" i="14"/>
  <c r="L6" i="14"/>
  <c r="M6" i="14"/>
  <c r="N6" i="14"/>
  <c r="O6" i="14"/>
  <c r="P6" i="14"/>
  <c r="Q6" i="14"/>
  <c r="R6" i="14"/>
  <c r="S6" i="14"/>
  <c r="T6" i="14"/>
  <c r="U6" i="14"/>
  <c r="V6" i="14"/>
  <c r="W6" i="14"/>
  <c r="X6" i="14"/>
  <c r="Y6" i="14"/>
  <c r="Z6" i="14"/>
  <c r="AA6" i="14"/>
  <c r="AB6" i="14"/>
  <c r="AC6" i="14"/>
  <c r="H7" i="14"/>
  <c r="I7" i="14"/>
  <c r="J7" i="14"/>
  <c r="K7" i="14"/>
  <c r="L7" i="14"/>
  <c r="M7" i="14"/>
  <c r="N7" i="14"/>
  <c r="O7" i="14"/>
  <c r="P7" i="14"/>
  <c r="Q7" i="14"/>
  <c r="R7" i="14"/>
  <c r="S7" i="14"/>
  <c r="T7" i="14"/>
  <c r="U7" i="14"/>
  <c r="V7" i="14"/>
  <c r="W7" i="14"/>
  <c r="X7" i="14"/>
  <c r="Y7" i="14"/>
  <c r="Z7" i="14"/>
  <c r="AA7" i="14"/>
  <c r="AB7" i="14"/>
  <c r="AC7" i="14"/>
  <c r="H8" i="14"/>
  <c r="I8" i="14"/>
  <c r="J8" i="14"/>
  <c r="K8" i="14"/>
  <c r="L8" i="14"/>
  <c r="M8" i="14"/>
  <c r="N8" i="14"/>
  <c r="O8" i="14"/>
  <c r="P8" i="14"/>
  <c r="Q8" i="14"/>
  <c r="R8" i="14"/>
  <c r="S8" i="14"/>
  <c r="T8" i="14"/>
  <c r="U8" i="14"/>
  <c r="V8" i="14"/>
  <c r="W8" i="14"/>
  <c r="X8" i="14"/>
  <c r="Y8" i="14"/>
  <c r="Z8" i="14"/>
  <c r="AA8" i="14"/>
  <c r="AB8" i="14"/>
  <c r="AC8" i="14"/>
  <c r="H9" i="14"/>
  <c r="I9" i="14"/>
  <c r="J9" i="14"/>
  <c r="K9" i="14"/>
  <c r="L9" i="14"/>
  <c r="M9" i="14"/>
  <c r="N9" i="14"/>
  <c r="O9" i="14"/>
  <c r="P9" i="14"/>
  <c r="Q9" i="14"/>
  <c r="R9" i="14"/>
  <c r="S9" i="14"/>
  <c r="T9" i="14"/>
  <c r="U9" i="14"/>
  <c r="V9" i="14"/>
  <c r="W9" i="14"/>
  <c r="X9" i="14"/>
  <c r="Y9" i="14"/>
  <c r="Z9" i="14"/>
  <c r="AA9" i="14"/>
  <c r="AB9" i="14"/>
  <c r="AC9" i="14"/>
  <c r="H10" i="14"/>
  <c r="I10" i="14"/>
  <c r="J10" i="14"/>
  <c r="K10" i="14"/>
  <c r="L10" i="14"/>
  <c r="M10" i="14"/>
  <c r="N10" i="14"/>
  <c r="O10" i="14"/>
  <c r="P10" i="14"/>
  <c r="Q10" i="14"/>
  <c r="R10" i="14"/>
  <c r="S10" i="14"/>
  <c r="T10" i="14"/>
  <c r="U10" i="14"/>
  <c r="V10" i="14"/>
  <c r="W10" i="14"/>
  <c r="X10" i="14"/>
  <c r="Y10" i="14"/>
  <c r="Z10" i="14"/>
  <c r="AA10" i="14"/>
  <c r="AB10" i="14"/>
  <c r="AC10" i="14"/>
  <c r="H11" i="14"/>
  <c r="I11" i="14"/>
  <c r="J11" i="14"/>
  <c r="K11" i="14"/>
  <c r="L11" i="14"/>
  <c r="M11" i="14"/>
  <c r="N11" i="14"/>
  <c r="O11" i="14"/>
  <c r="P11" i="14"/>
  <c r="Q11" i="14"/>
  <c r="R11" i="14"/>
  <c r="S11" i="14"/>
  <c r="T11" i="14"/>
  <c r="U11" i="14"/>
  <c r="V11" i="14"/>
  <c r="W11" i="14"/>
  <c r="X11" i="14"/>
  <c r="Y11" i="14"/>
  <c r="Z11" i="14"/>
  <c r="AA11" i="14"/>
  <c r="AB11" i="14"/>
  <c r="AC11" i="14"/>
  <c r="H12" i="14"/>
  <c r="I12" i="14"/>
  <c r="J12" i="14"/>
  <c r="M12" i="14"/>
  <c r="N12" i="14"/>
  <c r="O12" i="14"/>
  <c r="P12" i="14"/>
  <c r="Q12" i="14"/>
  <c r="R12" i="14"/>
  <c r="S12" i="14"/>
  <c r="T12" i="14"/>
  <c r="U12" i="14"/>
  <c r="V12" i="14"/>
  <c r="W12" i="14"/>
  <c r="X12" i="14"/>
  <c r="Y12" i="14"/>
  <c r="Z12" i="14"/>
  <c r="AA12" i="14"/>
  <c r="AB12" i="14"/>
  <c r="AC12" i="14"/>
  <c r="H13" i="14"/>
  <c r="I13" i="14"/>
  <c r="J13" i="14"/>
  <c r="K13" i="14"/>
  <c r="L13" i="14"/>
  <c r="M13" i="14"/>
  <c r="N13" i="14"/>
  <c r="O13" i="14"/>
  <c r="P13" i="14"/>
  <c r="Q13" i="14"/>
  <c r="R13" i="14"/>
  <c r="S13" i="14"/>
  <c r="T13" i="14"/>
  <c r="U13" i="14"/>
  <c r="V13" i="14"/>
  <c r="W13" i="14"/>
  <c r="X13" i="14"/>
  <c r="Y13" i="14"/>
  <c r="Z13" i="14"/>
  <c r="AA13" i="14"/>
  <c r="AB13" i="14"/>
  <c r="AC13" i="14"/>
  <c r="H14" i="14"/>
  <c r="I14" i="14"/>
  <c r="J14" i="14"/>
  <c r="K14" i="14"/>
  <c r="L14" i="14"/>
  <c r="M14" i="14"/>
  <c r="N14" i="14"/>
  <c r="O14" i="14"/>
  <c r="P14" i="14"/>
  <c r="Q14" i="14"/>
  <c r="R14" i="14"/>
  <c r="S14" i="14"/>
  <c r="T14" i="14"/>
  <c r="U14" i="14"/>
  <c r="V14" i="14"/>
  <c r="W14" i="14"/>
  <c r="X14" i="14"/>
  <c r="Y14" i="14"/>
  <c r="Z14" i="14"/>
  <c r="AA14" i="14"/>
  <c r="AB14" i="14"/>
  <c r="AC14" i="14"/>
  <c r="H15" i="14"/>
  <c r="I15" i="14"/>
  <c r="J15" i="14"/>
  <c r="K15" i="14"/>
  <c r="L15" i="14"/>
  <c r="M15" i="14"/>
  <c r="N15" i="14"/>
  <c r="O15" i="14"/>
  <c r="P15" i="14"/>
  <c r="Q15" i="14"/>
  <c r="R15" i="14"/>
  <c r="S15" i="14"/>
  <c r="T15" i="14"/>
  <c r="U15" i="14"/>
  <c r="V15" i="14"/>
  <c r="W15" i="14"/>
  <c r="X15" i="14"/>
  <c r="Y15" i="14"/>
  <c r="Z15" i="14"/>
  <c r="AA15" i="14"/>
  <c r="AB15" i="14"/>
  <c r="AC15" i="14"/>
  <c r="H16" i="14"/>
  <c r="I16" i="14"/>
  <c r="J16" i="14"/>
  <c r="K16" i="14"/>
  <c r="L16" i="14"/>
  <c r="M16" i="14"/>
  <c r="N16" i="14"/>
  <c r="O16" i="14"/>
  <c r="P16" i="14"/>
  <c r="Q16" i="14"/>
  <c r="R16" i="14"/>
  <c r="S16" i="14"/>
  <c r="T16" i="14"/>
  <c r="U16" i="14"/>
  <c r="V16" i="14"/>
  <c r="W16" i="14"/>
  <c r="X16" i="14"/>
  <c r="Y16" i="14"/>
  <c r="Z16" i="14"/>
  <c r="AA16" i="14"/>
  <c r="AB16" i="14"/>
  <c r="AC16" i="14"/>
  <c r="H17" i="14"/>
  <c r="I17" i="14"/>
  <c r="J17" i="14"/>
  <c r="K17" i="14"/>
  <c r="L17" i="14"/>
  <c r="M17" i="14"/>
  <c r="N17" i="14"/>
  <c r="O17" i="14"/>
  <c r="P17" i="14"/>
  <c r="Q17" i="14"/>
  <c r="R17" i="14"/>
  <c r="S17" i="14"/>
  <c r="T17" i="14"/>
  <c r="U17" i="14"/>
  <c r="V17" i="14"/>
  <c r="W17" i="14"/>
  <c r="X17" i="14"/>
  <c r="Y17" i="14"/>
  <c r="Z17" i="14"/>
  <c r="AA17" i="14"/>
  <c r="AB17" i="14"/>
  <c r="AC17" i="14"/>
  <c r="H18" i="14"/>
  <c r="I18" i="14"/>
  <c r="J18" i="14"/>
  <c r="K18" i="14"/>
  <c r="L18" i="14"/>
  <c r="M18" i="14"/>
  <c r="N18" i="14"/>
  <c r="O18" i="14"/>
  <c r="P18" i="14"/>
  <c r="Q18" i="14"/>
  <c r="R18" i="14"/>
  <c r="S18" i="14"/>
  <c r="T18" i="14"/>
  <c r="U18" i="14"/>
  <c r="V18" i="14"/>
  <c r="W18" i="14"/>
  <c r="X18" i="14"/>
  <c r="Y18" i="14"/>
  <c r="Z18" i="14"/>
  <c r="AA18" i="14"/>
  <c r="AB18" i="14"/>
  <c r="AC18" i="14"/>
  <c r="H19" i="14"/>
  <c r="I19" i="14"/>
  <c r="J19" i="14"/>
  <c r="K19" i="14"/>
  <c r="L19" i="14"/>
  <c r="M19" i="14"/>
  <c r="N19" i="14"/>
  <c r="O19" i="14"/>
  <c r="P19" i="14"/>
  <c r="Q19" i="14"/>
  <c r="R19" i="14"/>
  <c r="S19" i="14"/>
  <c r="T19" i="14"/>
  <c r="U19" i="14"/>
  <c r="V19" i="14"/>
  <c r="W19" i="14"/>
  <c r="X19" i="14"/>
  <c r="Y19" i="14"/>
  <c r="Z19" i="14"/>
  <c r="AA19" i="14"/>
  <c r="AB19" i="14"/>
  <c r="AC19" i="14"/>
  <c r="H20" i="14"/>
  <c r="I20" i="14"/>
  <c r="J20" i="14"/>
  <c r="K20" i="14"/>
  <c r="L20" i="14"/>
  <c r="M20" i="14"/>
  <c r="N20" i="14"/>
  <c r="O20" i="14"/>
  <c r="P20" i="14"/>
  <c r="Q20" i="14"/>
  <c r="R20" i="14"/>
  <c r="S20" i="14"/>
  <c r="T20" i="14"/>
  <c r="U20" i="14"/>
  <c r="V20" i="14"/>
  <c r="W20" i="14"/>
  <c r="X20" i="14"/>
  <c r="Y20" i="14"/>
  <c r="Z20" i="14"/>
  <c r="AA20" i="14"/>
  <c r="AB20" i="14"/>
  <c r="AC20" i="14"/>
  <c r="H21" i="14"/>
  <c r="I21" i="14"/>
  <c r="J21" i="14"/>
  <c r="K21" i="14"/>
  <c r="L21" i="14"/>
  <c r="M21" i="14"/>
  <c r="N21" i="14"/>
  <c r="O21" i="14"/>
  <c r="P21" i="14"/>
  <c r="Q21" i="14"/>
  <c r="R21" i="14"/>
  <c r="S21" i="14"/>
  <c r="T21" i="14"/>
  <c r="U21" i="14"/>
  <c r="V21" i="14"/>
  <c r="W21" i="14"/>
  <c r="X21" i="14"/>
  <c r="Y21" i="14"/>
  <c r="Z21" i="14"/>
  <c r="AA21" i="14"/>
  <c r="AB21" i="14"/>
  <c r="AC21" i="14"/>
  <c r="H22" i="14"/>
  <c r="I22" i="14"/>
  <c r="J22" i="14"/>
  <c r="K22" i="14"/>
  <c r="L22" i="14"/>
  <c r="M22" i="14"/>
  <c r="N22" i="14"/>
  <c r="O22" i="14"/>
  <c r="P22" i="14"/>
  <c r="Q22" i="14"/>
  <c r="R22" i="14"/>
  <c r="S22" i="14"/>
  <c r="T22" i="14"/>
  <c r="U22" i="14"/>
  <c r="V22" i="14"/>
  <c r="W22" i="14"/>
  <c r="X22" i="14"/>
  <c r="Y22" i="14"/>
  <c r="Z22" i="14"/>
  <c r="AA22" i="14"/>
  <c r="AB22" i="14"/>
  <c r="AC22" i="14"/>
  <c r="H23" i="14"/>
  <c r="I23" i="14"/>
  <c r="J23" i="14"/>
  <c r="K23" i="14"/>
  <c r="L23" i="14"/>
  <c r="M23" i="14"/>
  <c r="N23" i="14"/>
  <c r="O23" i="14"/>
  <c r="P23" i="14"/>
  <c r="Q23" i="14"/>
  <c r="R23" i="14"/>
  <c r="S23" i="14"/>
  <c r="T23" i="14"/>
  <c r="U23" i="14"/>
  <c r="V23" i="14"/>
  <c r="W23" i="14"/>
  <c r="X23" i="14"/>
  <c r="Y23" i="14"/>
  <c r="Z23" i="14"/>
  <c r="AA23" i="14"/>
  <c r="AB23" i="14"/>
  <c r="AC23" i="14"/>
  <c r="H24" i="14"/>
  <c r="I24" i="14"/>
  <c r="J24" i="14"/>
  <c r="K24" i="14"/>
  <c r="L24" i="14"/>
  <c r="M24" i="14"/>
  <c r="N24" i="14"/>
  <c r="O24" i="14"/>
  <c r="P24" i="14"/>
  <c r="Q24" i="14"/>
  <c r="R24" i="14"/>
  <c r="S24" i="14"/>
  <c r="T24" i="14"/>
  <c r="U24" i="14"/>
  <c r="V24" i="14"/>
  <c r="W24" i="14"/>
  <c r="X24" i="14"/>
  <c r="Y24" i="14"/>
  <c r="Z24" i="14"/>
  <c r="AA24" i="14"/>
  <c r="AB24" i="14"/>
  <c r="AC24" i="14"/>
  <c r="H25" i="14"/>
  <c r="I25" i="14"/>
  <c r="J25" i="14"/>
  <c r="K25" i="14"/>
  <c r="L25" i="14"/>
  <c r="M25" i="14"/>
  <c r="N25" i="14"/>
  <c r="O25" i="14"/>
  <c r="P25" i="14"/>
  <c r="Q25" i="14"/>
  <c r="R25" i="14"/>
  <c r="S25" i="14"/>
  <c r="T25" i="14"/>
  <c r="U25" i="14"/>
  <c r="V25" i="14"/>
  <c r="W25" i="14"/>
  <c r="X25" i="14"/>
  <c r="Y25" i="14"/>
  <c r="Z25" i="14"/>
  <c r="AA25" i="14"/>
  <c r="AB25" i="14"/>
  <c r="AC25" i="14"/>
  <c r="H26" i="14"/>
  <c r="I26" i="14"/>
  <c r="J26" i="14"/>
  <c r="K26" i="14"/>
  <c r="L26" i="14"/>
  <c r="M26" i="14"/>
  <c r="N26" i="14"/>
  <c r="O26" i="14"/>
  <c r="P26" i="14"/>
  <c r="Q26" i="14"/>
  <c r="R26" i="14"/>
  <c r="S26" i="14"/>
  <c r="T26" i="14"/>
  <c r="U26" i="14"/>
  <c r="V26" i="14"/>
  <c r="W26" i="14"/>
  <c r="X26" i="14"/>
  <c r="Y26" i="14"/>
  <c r="Z26" i="14"/>
  <c r="AA26" i="14"/>
  <c r="AB26" i="14"/>
  <c r="AC26" i="14"/>
  <c r="H27" i="14"/>
  <c r="I27" i="14"/>
  <c r="J27" i="14"/>
  <c r="K27" i="14"/>
  <c r="L27" i="14"/>
  <c r="M27" i="14"/>
  <c r="N27" i="14"/>
  <c r="O27" i="14"/>
  <c r="P27" i="14"/>
  <c r="Q27" i="14"/>
  <c r="R27" i="14"/>
  <c r="S27" i="14"/>
  <c r="T27" i="14"/>
  <c r="U27" i="14"/>
  <c r="V27" i="14"/>
  <c r="W27" i="14"/>
  <c r="X27" i="14"/>
  <c r="Y27" i="14"/>
  <c r="Z27" i="14"/>
  <c r="AA27" i="14"/>
  <c r="AB27" i="14"/>
  <c r="AC27" i="14"/>
  <c r="H28" i="14"/>
  <c r="I28" i="14"/>
  <c r="J28" i="14"/>
  <c r="K28" i="14"/>
  <c r="L28" i="14"/>
  <c r="M28" i="14"/>
  <c r="N28" i="14"/>
  <c r="O28" i="14"/>
  <c r="P28" i="14"/>
  <c r="Q28" i="14"/>
  <c r="R28" i="14"/>
  <c r="S28" i="14"/>
  <c r="T28" i="14"/>
  <c r="U28" i="14"/>
  <c r="V28" i="14"/>
  <c r="W28" i="14"/>
  <c r="X28" i="14"/>
  <c r="Y28" i="14"/>
  <c r="Z28" i="14"/>
  <c r="AA28" i="14"/>
  <c r="AB28" i="14"/>
  <c r="AC28" i="14"/>
  <c r="H29" i="14"/>
  <c r="I29" i="14"/>
  <c r="J29" i="14"/>
  <c r="K29" i="14"/>
  <c r="L29" i="14"/>
  <c r="M29" i="14"/>
  <c r="N29" i="14"/>
  <c r="O29" i="14"/>
  <c r="P29" i="14"/>
  <c r="Q29" i="14"/>
  <c r="R29" i="14"/>
  <c r="S29" i="14"/>
  <c r="T29" i="14"/>
  <c r="U29" i="14"/>
  <c r="V29" i="14"/>
  <c r="W29" i="14"/>
  <c r="X29" i="14"/>
  <c r="Y29" i="14"/>
  <c r="Z29" i="14"/>
  <c r="AA29" i="14"/>
  <c r="AB29" i="14"/>
  <c r="AC29" i="14"/>
  <c r="H30" i="14"/>
  <c r="I30" i="14"/>
  <c r="J30" i="14"/>
  <c r="K30" i="14"/>
  <c r="L30" i="14"/>
  <c r="M30" i="14"/>
  <c r="N30" i="14"/>
  <c r="O30" i="14"/>
  <c r="P30" i="14"/>
  <c r="Q30" i="14"/>
  <c r="R30" i="14"/>
  <c r="S30" i="14"/>
  <c r="T30" i="14"/>
  <c r="U30" i="14"/>
  <c r="V30" i="14"/>
  <c r="W30" i="14"/>
  <c r="X30" i="14"/>
  <c r="Y30" i="14"/>
  <c r="Z30" i="14"/>
  <c r="AA30" i="14"/>
  <c r="AB30" i="14"/>
  <c r="AC30" i="14"/>
  <c r="H31" i="14"/>
  <c r="I31" i="14"/>
  <c r="J31" i="14"/>
  <c r="K31" i="14"/>
  <c r="L31" i="14"/>
  <c r="M31" i="14"/>
  <c r="N31" i="14"/>
  <c r="O31" i="14"/>
  <c r="P31" i="14"/>
  <c r="Q31" i="14"/>
  <c r="R31" i="14"/>
  <c r="S31" i="14"/>
  <c r="T31" i="14"/>
  <c r="U31" i="14"/>
  <c r="V31" i="14"/>
  <c r="W31" i="14"/>
  <c r="X31" i="14"/>
  <c r="Y31" i="14"/>
  <c r="Z31" i="14"/>
  <c r="AA31" i="14"/>
  <c r="AB31" i="14"/>
  <c r="AC31" i="14"/>
  <c r="H32" i="14"/>
  <c r="I32" i="14"/>
  <c r="J32" i="14"/>
  <c r="K32" i="14"/>
  <c r="L32" i="14"/>
  <c r="M32" i="14"/>
  <c r="N32" i="14"/>
  <c r="O32" i="14"/>
  <c r="P32" i="14"/>
  <c r="Q32" i="14"/>
  <c r="R32" i="14"/>
  <c r="S32" i="14"/>
  <c r="T32" i="14"/>
  <c r="U32" i="14"/>
  <c r="V32" i="14"/>
  <c r="W32" i="14"/>
  <c r="X32" i="14"/>
  <c r="Y32" i="14"/>
  <c r="Z32" i="14"/>
  <c r="AA32" i="14"/>
  <c r="AB32" i="14"/>
  <c r="AC32" i="14"/>
  <c r="H4" i="14"/>
  <c r="I4" i="14"/>
  <c r="J4" i="14"/>
  <c r="K4" i="14"/>
  <c r="L4" i="14"/>
  <c r="M4" i="14"/>
  <c r="N4" i="14"/>
  <c r="O4" i="14"/>
  <c r="P4" i="14"/>
  <c r="Q4" i="14"/>
  <c r="R4" i="14"/>
  <c r="S4" i="14"/>
  <c r="T4" i="14"/>
  <c r="U4" i="14"/>
  <c r="V4" i="14"/>
  <c r="W4" i="14"/>
  <c r="X4" i="14"/>
  <c r="Y4" i="14"/>
  <c r="Z4" i="14"/>
  <c r="AA4" i="14"/>
  <c r="AB4" i="14"/>
  <c r="AC4" i="14"/>
  <c r="G5" i="14"/>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4" i="14"/>
  <c r="A4" i="14"/>
  <c r="A5" i="14" s="1"/>
  <c r="A6" i="14" s="1"/>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U6" i="12"/>
  <c r="U5" i="12"/>
  <c r="T6" i="12"/>
  <c r="T5" i="12"/>
  <c r="S6" i="12"/>
  <c r="S5" i="12"/>
  <c r="L6" i="12"/>
  <c r="L5" i="12"/>
  <c r="K6" i="12"/>
  <c r="K5" i="12"/>
  <c r="J6" i="12"/>
  <c r="J5"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G3" i="12"/>
  <c r="F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3" i="1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F7505" i="3"/>
  <c r="F7506" i="3"/>
  <c r="F7507" i="3"/>
  <c r="F7508" i="3"/>
  <c r="F7509" i="3"/>
  <c r="F7510" i="3"/>
  <c r="F7511" i="3"/>
  <c r="F7512" i="3"/>
  <c r="F7513" i="3"/>
  <c r="F7514" i="3"/>
  <c r="F7515" i="3"/>
  <c r="F7516" i="3"/>
  <c r="F7517" i="3"/>
  <c r="F7518" i="3"/>
  <c r="F7519" i="3"/>
  <c r="F7520" i="3"/>
  <c r="F7521" i="3"/>
  <c r="F7522" i="3"/>
  <c r="F7523" i="3"/>
  <c r="F7524" i="3"/>
  <c r="F7525" i="3"/>
  <c r="F7526" i="3"/>
  <c r="F7527" i="3"/>
  <c r="F7528" i="3"/>
  <c r="F7529" i="3"/>
  <c r="F7530" i="3"/>
  <c r="F7531" i="3"/>
  <c r="F7532" i="3"/>
  <c r="F7533" i="3"/>
  <c r="F7534" i="3"/>
  <c r="F7535" i="3"/>
  <c r="F7536" i="3"/>
  <c r="F7537" i="3"/>
  <c r="F7538" i="3"/>
  <c r="F7539" i="3"/>
  <c r="F7540" i="3"/>
  <c r="F7541" i="3"/>
  <c r="F7542" i="3"/>
  <c r="F7543" i="3"/>
  <c r="F7544" i="3"/>
  <c r="F7545" i="3"/>
  <c r="F7546" i="3"/>
  <c r="F7547" i="3"/>
  <c r="F7548" i="3"/>
  <c r="F7549" i="3"/>
  <c r="F7550" i="3"/>
  <c r="F7551" i="3"/>
  <c r="F7552" i="3"/>
  <c r="F7553" i="3"/>
  <c r="F7554" i="3"/>
  <c r="F7555" i="3"/>
  <c r="F7556" i="3"/>
  <c r="F7557" i="3"/>
  <c r="F7558" i="3"/>
  <c r="F7559" i="3"/>
  <c r="F7560" i="3"/>
  <c r="F7561" i="3"/>
  <c r="F7562" i="3"/>
  <c r="F7563" i="3"/>
  <c r="F7564" i="3"/>
  <c r="F7565" i="3"/>
  <c r="F7566" i="3"/>
  <c r="F7567" i="3"/>
  <c r="F7568" i="3"/>
  <c r="F7569" i="3"/>
  <c r="F7570" i="3"/>
  <c r="F7571" i="3"/>
  <c r="F7572" i="3"/>
  <c r="F7573" i="3"/>
  <c r="F7574" i="3"/>
  <c r="F7575" i="3"/>
  <c r="F7576" i="3"/>
  <c r="F7577" i="3"/>
  <c r="F7578" i="3"/>
  <c r="F7579" i="3"/>
  <c r="F7580" i="3"/>
  <c r="F7581" i="3"/>
  <c r="F7582" i="3"/>
  <c r="F7583" i="3"/>
  <c r="F7584" i="3"/>
  <c r="F7585" i="3"/>
  <c r="F7586" i="3"/>
  <c r="F7587" i="3"/>
  <c r="F7588" i="3"/>
  <c r="F7589" i="3"/>
  <c r="F7590" i="3"/>
  <c r="F7591" i="3"/>
  <c r="F7592" i="3"/>
  <c r="F7593" i="3"/>
  <c r="F7594" i="3"/>
  <c r="F7595" i="3"/>
  <c r="F7596" i="3"/>
  <c r="F7597" i="3"/>
  <c r="F7598" i="3"/>
  <c r="F7599" i="3"/>
  <c r="F7600" i="3"/>
  <c r="F7601" i="3"/>
  <c r="F7602" i="3"/>
  <c r="F7603" i="3"/>
  <c r="F7604" i="3"/>
  <c r="F7605" i="3"/>
  <c r="F7606" i="3"/>
  <c r="F7607" i="3"/>
  <c r="F7608" i="3"/>
  <c r="F7609" i="3"/>
  <c r="F7610" i="3"/>
  <c r="F7611" i="3"/>
  <c r="F7612" i="3"/>
  <c r="F7613" i="3"/>
  <c r="F7614" i="3"/>
  <c r="F7615" i="3"/>
  <c r="F7616" i="3"/>
  <c r="F7617" i="3"/>
  <c r="F7618" i="3"/>
  <c r="F7619" i="3"/>
  <c r="F7620" i="3"/>
  <c r="F7621" i="3"/>
  <c r="F7622" i="3"/>
  <c r="F7623" i="3"/>
  <c r="F7624" i="3"/>
  <c r="F7625" i="3"/>
  <c r="F7626" i="3"/>
  <c r="F7627" i="3"/>
  <c r="F7628" i="3"/>
  <c r="F7629" i="3"/>
  <c r="F7630" i="3"/>
  <c r="F7631" i="3"/>
  <c r="F7632" i="3"/>
  <c r="F7633" i="3"/>
  <c r="F7634" i="3"/>
  <c r="F7635" i="3"/>
  <c r="F7636" i="3"/>
  <c r="F7637" i="3"/>
  <c r="F7638" i="3"/>
  <c r="F7639" i="3"/>
  <c r="F7640" i="3"/>
  <c r="F7641" i="3"/>
  <c r="F7642" i="3"/>
  <c r="F7643" i="3"/>
  <c r="F7644" i="3"/>
  <c r="F7645" i="3"/>
  <c r="F7646" i="3"/>
  <c r="F7647" i="3"/>
  <c r="F7648" i="3"/>
  <c r="F7649" i="3"/>
  <c r="F7650" i="3"/>
  <c r="F7651" i="3"/>
  <c r="F7652" i="3"/>
  <c r="F7653" i="3"/>
  <c r="F7654" i="3"/>
  <c r="F7655" i="3"/>
  <c r="F7656" i="3"/>
  <c r="F7657" i="3"/>
  <c r="F7658" i="3"/>
  <c r="F7659" i="3"/>
  <c r="F7660" i="3"/>
  <c r="F7661" i="3"/>
  <c r="F7662" i="3"/>
  <c r="F7663" i="3"/>
  <c r="F7664" i="3"/>
  <c r="F7665" i="3"/>
  <c r="F7666" i="3"/>
  <c r="F7667" i="3"/>
  <c r="F7668" i="3"/>
  <c r="F7669" i="3"/>
  <c r="F7670" i="3"/>
  <c r="F7671" i="3"/>
  <c r="F7672" i="3"/>
  <c r="F7673" i="3"/>
  <c r="F7674" i="3"/>
  <c r="F7675" i="3"/>
  <c r="F7676" i="3"/>
  <c r="F7677" i="3"/>
  <c r="F7678" i="3"/>
  <c r="F7679" i="3"/>
  <c r="F7680" i="3"/>
  <c r="F7681" i="3"/>
  <c r="F7682" i="3"/>
  <c r="F7683" i="3"/>
  <c r="F7684" i="3"/>
  <c r="F7685" i="3"/>
  <c r="F7686" i="3"/>
  <c r="F7687" i="3"/>
  <c r="F7688" i="3"/>
  <c r="F7689" i="3"/>
  <c r="F7690" i="3"/>
  <c r="F7691" i="3"/>
  <c r="F7692" i="3"/>
  <c r="F7693" i="3"/>
  <c r="F7694" i="3"/>
  <c r="F7695" i="3"/>
  <c r="F7696" i="3"/>
  <c r="F7697" i="3"/>
  <c r="F7698" i="3"/>
  <c r="F7699" i="3"/>
  <c r="F7700" i="3"/>
  <c r="F7701" i="3"/>
  <c r="F7702" i="3"/>
  <c r="F7703" i="3"/>
  <c r="F7704" i="3"/>
  <c r="F7705" i="3"/>
  <c r="F7706" i="3"/>
  <c r="F7707" i="3"/>
  <c r="F7708" i="3"/>
  <c r="F7709" i="3"/>
  <c r="F7710" i="3"/>
  <c r="F7711" i="3"/>
  <c r="F7712" i="3"/>
  <c r="F7713" i="3"/>
  <c r="F7714" i="3"/>
  <c r="F7715" i="3"/>
  <c r="F7716" i="3"/>
  <c r="F7717" i="3"/>
  <c r="F7718" i="3"/>
  <c r="F7719" i="3"/>
  <c r="F7720" i="3"/>
  <c r="F7721" i="3"/>
  <c r="F7722" i="3"/>
  <c r="F7723" i="3"/>
  <c r="F7724" i="3"/>
  <c r="F7725" i="3"/>
  <c r="F7726" i="3"/>
  <c r="F7727" i="3"/>
  <c r="F7728" i="3"/>
  <c r="F7729" i="3"/>
  <c r="F7730" i="3"/>
  <c r="F7731" i="3"/>
  <c r="F7732" i="3"/>
  <c r="F7733" i="3"/>
  <c r="F7734" i="3"/>
  <c r="F7735" i="3"/>
  <c r="F7736" i="3"/>
  <c r="F7737" i="3"/>
  <c r="F7738" i="3"/>
  <c r="F7739" i="3"/>
  <c r="F7740" i="3"/>
  <c r="F7741" i="3"/>
  <c r="F7742" i="3"/>
  <c r="F7743" i="3"/>
  <c r="F7744" i="3"/>
  <c r="F7745" i="3"/>
  <c r="F7746" i="3"/>
  <c r="F7747" i="3"/>
  <c r="F7748" i="3"/>
  <c r="F7749" i="3"/>
  <c r="F7750" i="3"/>
  <c r="F7751" i="3"/>
  <c r="F7752" i="3"/>
  <c r="F7753" i="3"/>
  <c r="F7754" i="3"/>
  <c r="F7755" i="3"/>
  <c r="F7756" i="3"/>
  <c r="F7757" i="3"/>
  <c r="F7758" i="3"/>
  <c r="F7759" i="3"/>
  <c r="F7760" i="3"/>
  <c r="F7761" i="3"/>
  <c r="F7762" i="3"/>
  <c r="F7763" i="3"/>
  <c r="F7764" i="3"/>
  <c r="F7765" i="3"/>
  <c r="F7766" i="3"/>
  <c r="F7767" i="3"/>
  <c r="F7768" i="3"/>
  <c r="F7769" i="3"/>
  <c r="F7770" i="3"/>
  <c r="F7771" i="3"/>
  <c r="F7772" i="3"/>
  <c r="F7773" i="3"/>
  <c r="F7774" i="3"/>
  <c r="F7775" i="3"/>
  <c r="F7776" i="3"/>
  <c r="F7777" i="3"/>
  <c r="F7778" i="3"/>
  <c r="F7779" i="3"/>
  <c r="F7780" i="3"/>
  <c r="F7781" i="3"/>
  <c r="F7782" i="3"/>
  <c r="F7783" i="3"/>
  <c r="F7784" i="3"/>
  <c r="F7785" i="3"/>
  <c r="F7786" i="3"/>
  <c r="F7787" i="3"/>
  <c r="F7788" i="3"/>
  <c r="F7789" i="3"/>
  <c r="F7790" i="3"/>
  <c r="F7791" i="3"/>
  <c r="F7792" i="3"/>
  <c r="F7793" i="3"/>
  <c r="F7794" i="3"/>
  <c r="F7795" i="3"/>
  <c r="F7796" i="3"/>
  <c r="F7797" i="3"/>
  <c r="F7798" i="3"/>
  <c r="F7799" i="3"/>
  <c r="F7800" i="3"/>
  <c r="F7801" i="3"/>
  <c r="F7802" i="3"/>
  <c r="F7803" i="3"/>
  <c r="F7804" i="3"/>
  <c r="F7805" i="3"/>
  <c r="F7806" i="3"/>
  <c r="F7807" i="3"/>
  <c r="F7808" i="3"/>
  <c r="F7809" i="3"/>
  <c r="F7810" i="3"/>
  <c r="F7811" i="3"/>
  <c r="F7812" i="3"/>
  <c r="F7813" i="3"/>
  <c r="F7814" i="3"/>
  <c r="F7815" i="3"/>
  <c r="F7816" i="3"/>
  <c r="F7817" i="3"/>
  <c r="F7818" i="3"/>
  <c r="F7819" i="3"/>
  <c r="F7820" i="3"/>
  <c r="F7821" i="3"/>
  <c r="F7822" i="3"/>
  <c r="F7823" i="3"/>
  <c r="F7824" i="3"/>
  <c r="F7825" i="3"/>
  <c r="F7826" i="3"/>
  <c r="F7827" i="3"/>
  <c r="F7828" i="3"/>
  <c r="F7829" i="3"/>
  <c r="F7830" i="3"/>
  <c r="F7831" i="3"/>
  <c r="F7832" i="3"/>
  <c r="F7833" i="3"/>
  <c r="F7834" i="3"/>
  <c r="F7835" i="3"/>
  <c r="F7836" i="3"/>
  <c r="F7837" i="3"/>
  <c r="F7838" i="3"/>
  <c r="F7839" i="3"/>
  <c r="F7840" i="3"/>
  <c r="F7841" i="3"/>
  <c r="F7842" i="3"/>
  <c r="F7843" i="3"/>
  <c r="F7844" i="3"/>
  <c r="F7845" i="3"/>
  <c r="F7846" i="3"/>
  <c r="F7847" i="3"/>
  <c r="F7848" i="3"/>
  <c r="F7849" i="3"/>
  <c r="F7850" i="3"/>
  <c r="F7851" i="3"/>
  <c r="F7852" i="3"/>
  <c r="F7853" i="3"/>
  <c r="F7854" i="3"/>
  <c r="F7855" i="3"/>
  <c r="F7856" i="3"/>
  <c r="F7857" i="3"/>
  <c r="F7858" i="3"/>
  <c r="F7859" i="3"/>
  <c r="F7860" i="3"/>
  <c r="F7861" i="3"/>
  <c r="F7862" i="3"/>
  <c r="F7863" i="3"/>
  <c r="F7864" i="3"/>
  <c r="F7865" i="3"/>
  <c r="F7866" i="3"/>
  <c r="F7867" i="3"/>
  <c r="F7868" i="3"/>
  <c r="F7869" i="3"/>
  <c r="F7870" i="3"/>
  <c r="F7871" i="3"/>
  <c r="F7872" i="3"/>
  <c r="F7873" i="3"/>
  <c r="F7874" i="3"/>
  <c r="F7875" i="3"/>
  <c r="F7876" i="3"/>
  <c r="F7877" i="3"/>
  <c r="F7878" i="3"/>
  <c r="F7879" i="3"/>
  <c r="F7880" i="3"/>
  <c r="F7881" i="3"/>
  <c r="F7882" i="3"/>
  <c r="F7883" i="3"/>
  <c r="F7884" i="3"/>
  <c r="F7885" i="3"/>
  <c r="F7886" i="3"/>
  <c r="F7887" i="3"/>
  <c r="F7888" i="3"/>
  <c r="F7889" i="3"/>
  <c r="F7890" i="3"/>
  <c r="F7891" i="3"/>
  <c r="F7892" i="3"/>
  <c r="F7893" i="3"/>
  <c r="F7894" i="3"/>
  <c r="F7895" i="3"/>
  <c r="F7896" i="3"/>
  <c r="F7897" i="3"/>
  <c r="F7898" i="3"/>
  <c r="F7899" i="3"/>
  <c r="F7900" i="3"/>
  <c r="F7901" i="3"/>
  <c r="F7902" i="3"/>
  <c r="F7903" i="3"/>
  <c r="F7904" i="3"/>
  <c r="F7905" i="3"/>
  <c r="F7906" i="3"/>
  <c r="F7907" i="3"/>
  <c r="F7908" i="3"/>
  <c r="F7909" i="3"/>
  <c r="F7910" i="3"/>
  <c r="F7911" i="3"/>
  <c r="F7912" i="3"/>
  <c r="F7913" i="3"/>
  <c r="F7914" i="3"/>
  <c r="F7915" i="3"/>
  <c r="F7916" i="3"/>
  <c r="F7917" i="3"/>
  <c r="F7918" i="3"/>
  <c r="F7919" i="3"/>
  <c r="F7920" i="3"/>
  <c r="F7921" i="3"/>
  <c r="F7922" i="3"/>
  <c r="F7923" i="3"/>
  <c r="F7924" i="3"/>
  <c r="F7925" i="3"/>
  <c r="F7926" i="3"/>
  <c r="F7927" i="3"/>
  <c r="F7928" i="3"/>
  <c r="F7929" i="3"/>
  <c r="F7930" i="3"/>
  <c r="F7931" i="3"/>
  <c r="F7932" i="3"/>
  <c r="F7933" i="3"/>
  <c r="F7934" i="3"/>
  <c r="F7935" i="3"/>
  <c r="F7936" i="3"/>
  <c r="F7937" i="3"/>
  <c r="F7938" i="3"/>
  <c r="F7939" i="3"/>
  <c r="F7940" i="3"/>
  <c r="F7941" i="3"/>
  <c r="F7942" i="3"/>
  <c r="F7943" i="3"/>
  <c r="F7944" i="3"/>
  <c r="F7945" i="3"/>
  <c r="F7946" i="3"/>
  <c r="F7947" i="3"/>
  <c r="F7948" i="3"/>
  <c r="F7949" i="3"/>
  <c r="F7950" i="3"/>
  <c r="F7951" i="3"/>
  <c r="F7952" i="3"/>
  <c r="F7953" i="3"/>
  <c r="F7954" i="3"/>
  <c r="F7955" i="3"/>
  <c r="F7956" i="3"/>
  <c r="F7957" i="3"/>
  <c r="F7958" i="3"/>
  <c r="F7959" i="3"/>
  <c r="F7960" i="3"/>
  <c r="F7961" i="3"/>
  <c r="F7962" i="3"/>
  <c r="F7963" i="3"/>
  <c r="F7964" i="3"/>
  <c r="F7965" i="3"/>
  <c r="F7966" i="3"/>
  <c r="F7967" i="3"/>
  <c r="F7968" i="3"/>
  <c r="F7969" i="3"/>
  <c r="F7970" i="3"/>
  <c r="F7971" i="3"/>
  <c r="F7972" i="3"/>
  <c r="F7973" i="3"/>
  <c r="F7974" i="3"/>
  <c r="F7975" i="3"/>
  <c r="F7976" i="3"/>
  <c r="F7977" i="3"/>
  <c r="F7978" i="3"/>
  <c r="F7979" i="3"/>
  <c r="F7980" i="3"/>
  <c r="F7981" i="3"/>
  <c r="F7982" i="3"/>
  <c r="F7983" i="3"/>
  <c r="F7984" i="3"/>
  <c r="F7985" i="3"/>
  <c r="F7986" i="3"/>
  <c r="F7987" i="3"/>
  <c r="F7988" i="3"/>
  <c r="F7989" i="3"/>
  <c r="F7990" i="3"/>
  <c r="F7991" i="3"/>
  <c r="F7992" i="3"/>
  <c r="F7993" i="3"/>
  <c r="F7994" i="3"/>
  <c r="F7995" i="3"/>
  <c r="F7996" i="3"/>
  <c r="F7997" i="3"/>
  <c r="F7998" i="3"/>
  <c r="F7999" i="3"/>
  <c r="F8000" i="3"/>
  <c r="F8001" i="3"/>
  <c r="F8002" i="3"/>
  <c r="F8003" i="3"/>
  <c r="F8004" i="3"/>
  <c r="F8005" i="3"/>
  <c r="F8006" i="3"/>
  <c r="F8007" i="3"/>
  <c r="F8008" i="3"/>
  <c r="F8009" i="3"/>
  <c r="F8010" i="3"/>
  <c r="F8011" i="3"/>
  <c r="F8012" i="3"/>
  <c r="F8013" i="3"/>
  <c r="F8014" i="3"/>
  <c r="F8015" i="3"/>
  <c r="F8016" i="3"/>
  <c r="F8017" i="3"/>
  <c r="F8018" i="3"/>
  <c r="F8019" i="3"/>
  <c r="F8020" i="3"/>
  <c r="F8021" i="3"/>
  <c r="F8022" i="3"/>
  <c r="F8023" i="3"/>
  <c r="F8024" i="3"/>
  <c r="F8025" i="3"/>
  <c r="F8026" i="3"/>
  <c r="F8027" i="3"/>
  <c r="F8028" i="3"/>
  <c r="F8029" i="3"/>
  <c r="F8030" i="3"/>
  <c r="F8031" i="3"/>
  <c r="F8032" i="3"/>
  <c r="F8033" i="3"/>
  <c r="F8034" i="3"/>
  <c r="F8035" i="3"/>
  <c r="F8036" i="3"/>
  <c r="F8037" i="3"/>
  <c r="F8038" i="3"/>
  <c r="F8039" i="3"/>
  <c r="F8040" i="3"/>
  <c r="F8041" i="3"/>
  <c r="F8042" i="3"/>
  <c r="F8043" i="3"/>
  <c r="F8044" i="3"/>
  <c r="F8045" i="3"/>
  <c r="F8046" i="3"/>
  <c r="F8047" i="3"/>
  <c r="F8048" i="3"/>
  <c r="F8049" i="3"/>
  <c r="F8050" i="3"/>
  <c r="F8051" i="3"/>
  <c r="F8052" i="3"/>
  <c r="F8053" i="3"/>
  <c r="F8054" i="3"/>
  <c r="F8055" i="3"/>
  <c r="F8056" i="3"/>
  <c r="F8057" i="3"/>
  <c r="F8058" i="3"/>
  <c r="F8059" i="3"/>
  <c r="F8060" i="3"/>
  <c r="F8061" i="3"/>
  <c r="F8062" i="3"/>
  <c r="F8063" i="3"/>
  <c r="F8064" i="3"/>
  <c r="F8065" i="3"/>
  <c r="F8066" i="3"/>
  <c r="F8067" i="3"/>
  <c r="F8068" i="3"/>
  <c r="F8069" i="3"/>
  <c r="F8070" i="3"/>
  <c r="F8071" i="3"/>
  <c r="F8072" i="3"/>
  <c r="F8073" i="3"/>
  <c r="F8074" i="3"/>
  <c r="F8075" i="3"/>
  <c r="F8076" i="3"/>
  <c r="F8077" i="3"/>
  <c r="F8078" i="3"/>
  <c r="F8079" i="3"/>
  <c r="F8080" i="3"/>
  <c r="F8081" i="3"/>
  <c r="F8082" i="3"/>
  <c r="F8083" i="3"/>
  <c r="F8084" i="3"/>
  <c r="F8085" i="3"/>
  <c r="F8086" i="3"/>
  <c r="F8087" i="3"/>
  <c r="F8088" i="3"/>
  <c r="F8089" i="3"/>
  <c r="F8090" i="3"/>
  <c r="F8091" i="3"/>
  <c r="F8092" i="3"/>
  <c r="F8093" i="3"/>
  <c r="F8094" i="3"/>
  <c r="F8095" i="3"/>
  <c r="F8096" i="3"/>
  <c r="F8097" i="3"/>
  <c r="F8098" i="3"/>
  <c r="F8099" i="3"/>
  <c r="F8100" i="3"/>
  <c r="F8101" i="3"/>
  <c r="F8102" i="3"/>
  <c r="F8103" i="3"/>
  <c r="F8104" i="3"/>
  <c r="F8105" i="3"/>
  <c r="F8106" i="3"/>
  <c r="F8107" i="3"/>
  <c r="F8108" i="3"/>
  <c r="F8109" i="3"/>
  <c r="F8110" i="3"/>
  <c r="F8111" i="3"/>
  <c r="F8112" i="3"/>
  <c r="F8113" i="3"/>
  <c r="F8114" i="3"/>
  <c r="F8115" i="3"/>
  <c r="F8116" i="3"/>
  <c r="F8117" i="3"/>
  <c r="F8118" i="3"/>
  <c r="F8119" i="3"/>
  <c r="F8120" i="3"/>
  <c r="F8121" i="3"/>
  <c r="F8122" i="3"/>
  <c r="F8123" i="3"/>
  <c r="F8124" i="3"/>
  <c r="F8125" i="3"/>
  <c r="F8126" i="3"/>
  <c r="F8127" i="3"/>
  <c r="F8128" i="3"/>
  <c r="F8129" i="3"/>
  <c r="F8130" i="3"/>
  <c r="F8131" i="3"/>
  <c r="F8132" i="3"/>
  <c r="F8133" i="3"/>
  <c r="F8134" i="3"/>
  <c r="F8135" i="3"/>
  <c r="F8136" i="3"/>
  <c r="F8137" i="3"/>
  <c r="F8138" i="3"/>
  <c r="F8139" i="3"/>
  <c r="F8140" i="3"/>
  <c r="F8141" i="3"/>
  <c r="F8142" i="3"/>
  <c r="F8143" i="3"/>
  <c r="F8144" i="3"/>
  <c r="F8145" i="3"/>
  <c r="F8146" i="3"/>
  <c r="F8147" i="3"/>
  <c r="F8148" i="3"/>
  <c r="F8149" i="3"/>
  <c r="F8150" i="3"/>
  <c r="F8151" i="3"/>
  <c r="F8152" i="3"/>
  <c r="F8153" i="3"/>
  <c r="F8154" i="3"/>
  <c r="F8155" i="3"/>
  <c r="F8156" i="3"/>
  <c r="F8157" i="3"/>
  <c r="F8158" i="3"/>
  <c r="F8159" i="3"/>
  <c r="F8160" i="3"/>
  <c r="F8161" i="3"/>
  <c r="F8162" i="3"/>
  <c r="F8163" i="3"/>
  <c r="F8164" i="3"/>
  <c r="F8165" i="3"/>
  <c r="F8166" i="3"/>
  <c r="F8167" i="3"/>
  <c r="F8168" i="3"/>
  <c r="F8169" i="3"/>
  <c r="F8170" i="3"/>
  <c r="F8171" i="3"/>
  <c r="F8172" i="3"/>
  <c r="F8173" i="3"/>
  <c r="F8174" i="3"/>
  <c r="F8175" i="3"/>
  <c r="F8176" i="3"/>
  <c r="F8177" i="3"/>
  <c r="F8178" i="3"/>
  <c r="F8179" i="3"/>
  <c r="F8180" i="3"/>
  <c r="F8181" i="3"/>
  <c r="F8182" i="3"/>
  <c r="F8183" i="3"/>
  <c r="F8184" i="3"/>
  <c r="F8185" i="3"/>
  <c r="F8186" i="3"/>
  <c r="F8187" i="3"/>
  <c r="F8188" i="3"/>
  <c r="F8189" i="3"/>
  <c r="F8190" i="3"/>
  <c r="F8191" i="3"/>
  <c r="F8192" i="3"/>
  <c r="F8193" i="3"/>
  <c r="F8194" i="3"/>
  <c r="F8195" i="3"/>
  <c r="F8196" i="3"/>
  <c r="F8197" i="3"/>
  <c r="F8198" i="3"/>
  <c r="F8199" i="3"/>
  <c r="F8200" i="3"/>
  <c r="F8201" i="3"/>
  <c r="F8202" i="3"/>
  <c r="F8203" i="3"/>
  <c r="F8204" i="3"/>
  <c r="F8205" i="3"/>
  <c r="F8206" i="3"/>
  <c r="F8207" i="3"/>
  <c r="F8208" i="3"/>
  <c r="F8209" i="3"/>
  <c r="F8210" i="3"/>
  <c r="F8211" i="3"/>
  <c r="F8212" i="3"/>
  <c r="F8213" i="3"/>
  <c r="F8214" i="3"/>
  <c r="F8215" i="3"/>
  <c r="F8216" i="3"/>
  <c r="F8217" i="3"/>
  <c r="F8218" i="3"/>
  <c r="F8219" i="3"/>
  <c r="F8220" i="3"/>
  <c r="F8221" i="3"/>
  <c r="F8222" i="3"/>
  <c r="F8223" i="3"/>
  <c r="F8224" i="3"/>
  <c r="F8225" i="3"/>
  <c r="F8226" i="3"/>
  <c r="F8227" i="3"/>
  <c r="F8228" i="3"/>
  <c r="F8229" i="3"/>
  <c r="F8230" i="3"/>
  <c r="F8231" i="3"/>
  <c r="F8232" i="3"/>
  <c r="F8233" i="3"/>
  <c r="F8234" i="3"/>
  <c r="F8235" i="3"/>
  <c r="F8236" i="3"/>
  <c r="F8237" i="3"/>
  <c r="F8238" i="3"/>
  <c r="F8239" i="3"/>
  <c r="F8240" i="3"/>
  <c r="F8241" i="3"/>
  <c r="F8242" i="3"/>
  <c r="F8243" i="3"/>
  <c r="F8244" i="3"/>
  <c r="F8245" i="3"/>
  <c r="F8246" i="3"/>
  <c r="F8247" i="3"/>
  <c r="F8248" i="3"/>
  <c r="F8249" i="3"/>
  <c r="F8250" i="3"/>
  <c r="F8251" i="3"/>
  <c r="F8252" i="3"/>
  <c r="F8253" i="3"/>
  <c r="F8254" i="3"/>
  <c r="F8255" i="3"/>
  <c r="F8256" i="3"/>
  <c r="F8257" i="3"/>
  <c r="F8258" i="3"/>
  <c r="F8259" i="3"/>
  <c r="F8260" i="3"/>
  <c r="F8261" i="3"/>
  <c r="F8262" i="3"/>
  <c r="F8263" i="3"/>
  <c r="F8264" i="3"/>
  <c r="F8265" i="3"/>
  <c r="F8266" i="3"/>
  <c r="F8267" i="3"/>
  <c r="F8268" i="3"/>
  <c r="F8269" i="3"/>
  <c r="F8270" i="3"/>
  <c r="F8271" i="3"/>
  <c r="F8272" i="3"/>
  <c r="F8273" i="3"/>
  <c r="F8274" i="3"/>
  <c r="F8275" i="3"/>
  <c r="F8276" i="3"/>
  <c r="F8277" i="3"/>
  <c r="F8278" i="3"/>
  <c r="F8279" i="3"/>
  <c r="F8280" i="3"/>
  <c r="F8281" i="3"/>
  <c r="F8282" i="3"/>
  <c r="F8283" i="3"/>
  <c r="F8284" i="3"/>
  <c r="F8285" i="3"/>
  <c r="F8286" i="3"/>
  <c r="F8287" i="3"/>
  <c r="F8288" i="3"/>
  <c r="F8289" i="3"/>
  <c r="F8290" i="3"/>
  <c r="F8291" i="3"/>
  <c r="F8292" i="3"/>
  <c r="F8293" i="3"/>
  <c r="F8294" i="3"/>
  <c r="F8295" i="3"/>
  <c r="F8296" i="3"/>
  <c r="F8297" i="3"/>
  <c r="F8298" i="3"/>
  <c r="F8299" i="3"/>
  <c r="F8300" i="3"/>
  <c r="F8301" i="3"/>
  <c r="F8302" i="3"/>
  <c r="F8303" i="3"/>
  <c r="F8304" i="3"/>
  <c r="F8305" i="3"/>
  <c r="F8306" i="3"/>
  <c r="F8307" i="3"/>
  <c r="F8308" i="3"/>
  <c r="F8309" i="3"/>
  <c r="F8310" i="3"/>
  <c r="F8311" i="3"/>
  <c r="F8312" i="3"/>
  <c r="F8313" i="3"/>
  <c r="F8314" i="3"/>
  <c r="F8315" i="3"/>
  <c r="F8316" i="3"/>
  <c r="F8317" i="3"/>
  <c r="F8318" i="3"/>
  <c r="F8319" i="3"/>
  <c r="F8320" i="3"/>
  <c r="F8321" i="3"/>
  <c r="F8322" i="3"/>
  <c r="F8323" i="3"/>
  <c r="F8324" i="3"/>
  <c r="F8325" i="3"/>
  <c r="F8326" i="3"/>
  <c r="F8327" i="3"/>
  <c r="F8328" i="3"/>
  <c r="F8329" i="3"/>
  <c r="F8330" i="3"/>
  <c r="F8331" i="3"/>
  <c r="F8332" i="3"/>
  <c r="F8333" i="3"/>
  <c r="F8334" i="3"/>
  <c r="F8335" i="3"/>
  <c r="F8336" i="3"/>
  <c r="F8337" i="3"/>
  <c r="F8338" i="3"/>
  <c r="F8339" i="3"/>
  <c r="F8340" i="3"/>
  <c r="F8341" i="3"/>
  <c r="F8342" i="3"/>
  <c r="F8343" i="3"/>
  <c r="F8344" i="3"/>
  <c r="F8345" i="3"/>
  <c r="F8346" i="3"/>
  <c r="F8347" i="3"/>
  <c r="F8348" i="3"/>
  <c r="F8349" i="3"/>
  <c r="F8350" i="3"/>
  <c r="F8351" i="3"/>
  <c r="F8352" i="3"/>
  <c r="F8353" i="3"/>
  <c r="F8354" i="3"/>
  <c r="F8355" i="3"/>
  <c r="F8356" i="3"/>
  <c r="F8357" i="3"/>
  <c r="F8358" i="3"/>
  <c r="F8359" i="3"/>
  <c r="F8360" i="3"/>
  <c r="F8361" i="3"/>
  <c r="F8362" i="3"/>
  <c r="F8363" i="3"/>
  <c r="F8364" i="3"/>
  <c r="F8365" i="3"/>
  <c r="F8366" i="3"/>
  <c r="F8367" i="3"/>
  <c r="F8368" i="3"/>
  <c r="F8369" i="3"/>
  <c r="F8370" i="3"/>
  <c r="F8371" i="3"/>
  <c r="F8372" i="3"/>
  <c r="F8373" i="3"/>
  <c r="F8374" i="3"/>
  <c r="F8375" i="3"/>
  <c r="F8376" i="3"/>
  <c r="F8377" i="3"/>
  <c r="F8378" i="3"/>
  <c r="F8379" i="3"/>
  <c r="F8380" i="3"/>
  <c r="F8381" i="3"/>
  <c r="F8382" i="3"/>
  <c r="F8383" i="3"/>
  <c r="F8384" i="3"/>
  <c r="F8385" i="3"/>
  <c r="F8386" i="3"/>
  <c r="F8387" i="3"/>
  <c r="F8388" i="3"/>
  <c r="F8389" i="3"/>
  <c r="F8390" i="3"/>
  <c r="F8391" i="3"/>
  <c r="F8392" i="3"/>
  <c r="F8393" i="3"/>
  <c r="F8394" i="3"/>
  <c r="F8395" i="3"/>
  <c r="F8396" i="3"/>
  <c r="F8397" i="3"/>
  <c r="F8398" i="3"/>
  <c r="F8399" i="3"/>
  <c r="F8400" i="3"/>
  <c r="F8401" i="3"/>
  <c r="F8402" i="3"/>
  <c r="F8403" i="3"/>
  <c r="F8404" i="3"/>
  <c r="F8405" i="3"/>
  <c r="F8406" i="3"/>
  <c r="F8407" i="3"/>
  <c r="F8408" i="3"/>
  <c r="F8409" i="3"/>
  <c r="F8410" i="3"/>
  <c r="F8411" i="3"/>
  <c r="F8412" i="3"/>
  <c r="F8413" i="3"/>
  <c r="F8414" i="3"/>
  <c r="F8415" i="3"/>
  <c r="F8416" i="3"/>
  <c r="F8417" i="3"/>
  <c r="F8418" i="3"/>
  <c r="F8419" i="3"/>
  <c r="F8420" i="3"/>
  <c r="F8421" i="3"/>
  <c r="F8422" i="3"/>
  <c r="F8423" i="3"/>
  <c r="F8424" i="3"/>
  <c r="F8425" i="3"/>
  <c r="F8426" i="3"/>
  <c r="F8427" i="3"/>
  <c r="F8428" i="3"/>
  <c r="F8429" i="3"/>
  <c r="F8430" i="3"/>
  <c r="F8431" i="3"/>
  <c r="F8432" i="3"/>
  <c r="F8433" i="3"/>
  <c r="F8434" i="3"/>
  <c r="F8435" i="3"/>
  <c r="F8436" i="3"/>
  <c r="F8437" i="3"/>
  <c r="F8438" i="3"/>
  <c r="F8439" i="3"/>
  <c r="F8440" i="3"/>
  <c r="F8441" i="3"/>
  <c r="F8442" i="3"/>
  <c r="F8443" i="3"/>
  <c r="F8444" i="3"/>
  <c r="F8445" i="3"/>
  <c r="F8446" i="3"/>
  <c r="F8447" i="3"/>
  <c r="F8448" i="3"/>
  <c r="F8449" i="3"/>
  <c r="F8450" i="3"/>
  <c r="F8451" i="3"/>
  <c r="F8452" i="3"/>
  <c r="F8453" i="3"/>
  <c r="F8454" i="3"/>
  <c r="F8455" i="3"/>
  <c r="F8456" i="3"/>
  <c r="F8457" i="3"/>
  <c r="F8458" i="3"/>
  <c r="F8459" i="3"/>
  <c r="F8460" i="3"/>
  <c r="F8461" i="3"/>
  <c r="F8462" i="3"/>
  <c r="F8463" i="3"/>
  <c r="F8464" i="3"/>
  <c r="F8465" i="3"/>
  <c r="F8466" i="3"/>
  <c r="F8467" i="3"/>
  <c r="F8468" i="3"/>
  <c r="F8469" i="3"/>
  <c r="F8470" i="3"/>
  <c r="F8471" i="3"/>
  <c r="F8472" i="3"/>
  <c r="F8473" i="3"/>
  <c r="F8474" i="3"/>
  <c r="F8475" i="3"/>
  <c r="F8476" i="3"/>
  <c r="F8477" i="3"/>
  <c r="F8478" i="3"/>
  <c r="F8479" i="3"/>
  <c r="F8480" i="3"/>
  <c r="F8481" i="3"/>
  <c r="F8482" i="3"/>
  <c r="F8483" i="3"/>
  <c r="F8484" i="3"/>
  <c r="F8485" i="3"/>
  <c r="F8486" i="3"/>
  <c r="F8487" i="3"/>
  <c r="F8488" i="3"/>
  <c r="F8489" i="3"/>
  <c r="F8490" i="3"/>
  <c r="F8491" i="3"/>
  <c r="F8492" i="3"/>
  <c r="F8493" i="3"/>
  <c r="F8494" i="3"/>
  <c r="F8495" i="3"/>
  <c r="F8496" i="3"/>
  <c r="F8497" i="3"/>
  <c r="F8498" i="3"/>
  <c r="F8499" i="3"/>
  <c r="F8500" i="3"/>
  <c r="F8501" i="3"/>
  <c r="F8502" i="3"/>
  <c r="F8503" i="3"/>
  <c r="F8504" i="3"/>
  <c r="F8505" i="3"/>
  <c r="F8506" i="3"/>
  <c r="F8507" i="3"/>
  <c r="F8508" i="3"/>
  <c r="F8509" i="3"/>
  <c r="F8510" i="3"/>
  <c r="F8511" i="3"/>
  <c r="F8512" i="3"/>
  <c r="F8513" i="3"/>
  <c r="F8514" i="3"/>
  <c r="F8515" i="3"/>
  <c r="F8516" i="3"/>
  <c r="F8517" i="3"/>
  <c r="F8518" i="3"/>
  <c r="F8519" i="3"/>
  <c r="F8520" i="3"/>
  <c r="F8521" i="3"/>
  <c r="F8522" i="3"/>
  <c r="F8523" i="3"/>
  <c r="F8524" i="3"/>
  <c r="F8525" i="3"/>
  <c r="F8526" i="3"/>
  <c r="F8527" i="3"/>
  <c r="F8528" i="3"/>
  <c r="F8529" i="3"/>
  <c r="F8530" i="3"/>
  <c r="F8531" i="3"/>
  <c r="F8532" i="3"/>
  <c r="F8533" i="3"/>
  <c r="F8534" i="3"/>
  <c r="F8535" i="3"/>
  <c r="F8536" i="3"/>
  <c r="F8537" i="3"/>
  <c r="F8538" i="3"/>
  <c r="F8539" i="3"/>
  <c r="F8540" i="3"/>
  <c r="F8541" i="3"/>
  <c r="F8542" i="3"/>
  <c r="F8543" i="3"/>
  <c r="F8544" i="3"/>
  <c r="F8545" i="3"/>
  <c r="F8546" i="3"/>
  <c r="F8547" i="3"/>
  <c r="F8548" i="3"/>
  <c r="F8549" i="3"/>
  <c r="F8550" i="3"/>
  <c r="F8551" i="3"/>
  <c r="F8552" i="3"/>
  <c r="F8553" i="3"/>
  <c r="F8554" i="3"/>
  <c r="F8555" i="3"/>
  <c r="F8556" i="3"/>
  <c r="F8557" i="3"/>
  <c r="F8558" i="3"/>
  <c r="F8559" i="3"/>
  <c r="F8560" i="3"/>
  <c r="F8561" i="3"/>
  <c r="F8562" i="3"/>
  <c r="F8563" i="3"/>
  <c r="F8564" i="3"/>
  <c r="F8565" i="3"/>
  <c r="F8566" i="3"/>
  <c r="F8567" i="3"/>
  <c r="F8568" i="3"/>
  <c r="F8569" i="3"/>
  <c r="F8570" i="3"/>
  <c r="F8571" i="3"/>
  <c r="F8572" i="3"/>
  <c r="F8573" i="3"/>
  <c r="F8574" i="3"/>
  <c r="F8575" i="3"/>
  <c r="F8576" i="3"/>
  <c r="F8577" i="3"/>
  <c r="F8578" i="3"/>
  <c r="F8579" i="3"/>
  <c r="F8580" i="3"/>
  <c r="F8581" i="3"/>
  <c r="F8582" i="3"/>
  <c r="F8583" i="3"/>
  <c r="F8584" i="3"/>
  <c r="F8585" i="3"/>
  <c r="F8586" i="3"/>
  <c r="F8587" i="3"/>
  <c r="F8588" i="3"/>
  <c r="F8589" i="3"/>
  <c r="F8590" i="3"/>
  <c r="F8591" i="3"/>
  <c r="F8592" i="3"/>
  <c r="F8593" i="3"/>
  <c r="F8594" i="3"/>
  <c r="F8595" i="3"/>
  <c r="F8596" i="3"/>
  <c r="F8597" i="3"/>
  <c r="F8598" i="3"/>
  <c r="F8599" i="3"/>
  <c r="F8600" i="3"/>
  <c r="F8601" i="3"/>
  <c r="F8602" i="3"/>
  <c r="F8603" i="3"/>
  <c r="F8604" i="3"/>
  <c r="F8605" i="3"/>
  <c r="F8606" i="3"/>
  <c r="F8607" i="3"/>
  <c r="F8608" i="3"/>
  <c r="F8609" i="3"/>
  <c r="F8610" i="3"/>
  <c r="F8611" i="3"/>
  <c r="F8612" i="3"/>
  <c r="F8613" i="3"/>
  <c r="F8614" i="3"/>
  <c r="F8615" i="3"/>
  <c r="F8616" i="3"/>
  <c r="F8617" i="3"/>
  <c r="F8618" i="3"/>
  <c r="F8619" i="3"/>
  <c r="F8620" i="3"/>
  <c r="F8621" i="3"/>
  <c r="F8622" i="3"/>
  <c r="F8623" i="3"/>
  <c r="F8624" i="3"/>
  <c r="F8625" i="3"/>
  <c r="F8626" i="3"/>
  <c r="F8627" i="3"/>
  <c r="F8628" i="3"/>
  <c r="F8629" i="3"/>
  <c r="F8630" i="3"/>
  <c r="F8631" i="3"/>
  <c r="F8632" i="3"/>
  <c r="F8633" i="3"/>
  <c r="F8634" i="3"/>
  <c r="F8635" i="3"/>
  <c r="F8636" i="3"/>
  <c r="F8637" i="3"/>
  <c r="F8638" i="3"/>
  <c r="F8639" i="3"/>
  <c r="F8640" i="3"/>
  <c r="F8641" i="3"/>
  <c r="F8642" i="3"/>
  <c r="F8643" i="3"/>
  <c r="F8644" i="3"/>
  <c r="F8645" i="3"/>
  <c r="F8646" i="3"/>
  <c r="F8647" i="3"/>
  <c r="F8648" i="3"/>
  <c r="F8649" i="3"/>
  <c r="F8650" i="3"/>
  <c r="F8651" i="3"/>
  <c r="F8652" i="3"/>
  <c r="F8653" i="3"/>
  <c r="F8654" i="3"/>
  <c r="F8655" i="3"/>
  <c r="F8656" i="3"/>
  <c r="F8657" i="3"/>
  <c r="F8658" i="3"/>
  <c r="F8659" i="3"/>
  <c r="F8660" i="3"/>
  <c r="F8661" i="3"/>
  <c r="F8662" i="3"/>
  <c r="F8663" i="3"/>
  <c r="F8664" i="3"/>
  <c r="F8665" i="3"/>
  <c r="F8666" i="3"/>
  <c r="F8667" i="3"/>
  <c r="F8668" i="3"/>
  <c r="F8669" i="3"/>
  <c r="F8670" i="3"/>
  <c r="F8671" i="3"/>
  <c r="F8672" i="3"/>
  <c r="F8673" i="3"/>
  <c r="F8674" i="3"/>
  <c r="F8675" i="3"/>
  <c r="F8676" i="3"/>
  <c r="F8677" i="3"/>
  <c r="F8678" i="3"/>
  <c r="F8679" i="3"/>
  <c r="F8680" i="3"/>
  <c r="F8681" i="3"/>
  <c r="F8682" i="3"/>
  <c r="F8683" i="3"/>
  <c r="F8684" i="3"/>
  <c r="F8685" i="3"/>
  <c r="F8686" i="3"/>
  <c r="F8687" i="3"/>
  <c r="F8688" i="3"/>
  <c r="F8689" i="3"/>
  <c r="F8690" i="3"/>
  <c r="F8691" i="3"/>
  <c r="F8692" i="3"/>
  <c r="F8693" i="3"/>
  <c r="F8694" i="3"/>
  <c r="F8695" i="3"/>
  <c r="F8696" i="3"/>
  <c r="F8697" i="3"/>
  <c r="F8698" i="3"/>
  <c r="F8699" i="3"/>
  <c r="F8700" i="3"/>
  <c r="F8701" i="3"/>
  <c r="F8702" i="3"/>
  <c r="F8703" i="3"/>
  <c r="F8704" i="3"/>
  <c r="F8705" i="3"/>
  <c r="F8706" i="3"/>
  <c r="F8707" i="3"/>
  <c r="F8708" i="3"/>
  <c r="F8709" i="3"/>
  <c r="F8710" i="3"/>
  <c r="F8711" i="3"/>
  <c r="F8712" i="3"/>
  <c r="F8713" i="3"/>
  <c r="F8714" i="3"/>
  <c r="F8715" i="3"/>
  <c r="F8716" i="3"/>
  <c r="F8717" i="3"/>
  <c r="F8718" i="3"/>
  <c r="F8719" i="3"/>
  <c r="F8720" i="3"/>
  <c r="F8721" i="3"/>
  <c r="F8722" i="3"/>
  <c r="F8723" i="3"/>
  <c r="F8724" i="3"/>
  <c r="F8725" i="3"/>
  <c r="F8726" i="3"/>
  <c r="F8727" i="3"/>
  <c r="F8728" i="3"/>
  <c r="F8729" i="3"/>
  <c r="F8730" i="3"/>
  <c r="F8731" i="3"/>
  <c r="F8732" i="3"/>
  <c r="F8733" i="3"/>
  <c r="F8734" i="3"/>
  <c r="F8735" i="3"/>
  <c r="F8736" i="3"/>
  <c r="F8737" i="3"/>
  <c r="F8738" i="3"/>
  <c r="F8739" i="3"/>
  <c r="F8740" i="3"/>
  <c r="F8741" i="3"/>
  <c r="F8742" i="3"/>
  <c r="F8743" i="3"/>
  <c r="F8744" i="3"/>
  <c r="F8745" i="3"/>
  <c r="F8746" i="3"/>
  <c r="F8747" i="3"/>
  <c r="F8748" i="3"/>
  <c r="F8749" i="3"/>
  <c r="F8750" i="3"/>
  <c r="F8751" i="3"/>
  <c r="F8752" i="3"/>
  <c r="F8753" i="3"/>
  <c r="F8754" i="3"/>
  <c r="F8755" i="3"/>
  <c r="F8756" i="3"/>
  <c r="F8757" i="3"/>
  <c r="F8758" i="3"/>
  <c r="F8759" i="3"/>
  <c r="F8760" i="3"/>
  <c r="F8761" i="3"/>
  <c r="F8762" i="3"/>
  <c r="F8763" i="3"/>
  <c r="F8764" i="3"/>
  <c r="F8765" i="3"/>
  <c r="F8766" i="3"/>
  <c r="F8767" i="3"/>
  <c r="F8768" i="3"/>
  <c r="F8769" i="3"/>
  <c r="F8770" i="3"/>
  <c r="F8771" i="3"/>
  <c r="F8772" i="3"/>
  <c r="F8773" i="3"/>
  <c r="F8774" i="3"/>
  <c r="F8775" i="3"/>
  <c r="F8776" i="3"/>
  <c r="F8777" i="3"/>
  <c r="F8778" i="3"/>
  <c r="F8779" i="3"/>
  <c r="F8780" i="3"/>
  <c r="F8781" i="3"/>
  <c r="F8782" i="3"/>
  <c r="F8783" i="3"/>
  <c r="F8784" i="3"/>
  <c r="F8785" i="3"/>
  <c r="F8786" i="3"/>
  <c r="F8787" i="3"/>
  <c r="F8788" i="3"/>
  <c r="F8789" i="3"/>
  <c r="F8790" i="3"/>
  <c r="F8791" i="3"/>
  <c r="F8792" i="3"/>
  <c r="F8793" i="3"/>
  <c r="F8794" i="3"/>
  <c r="F8795" i="3"/>
  <c r="F8796" i="3"/>
  <c r="F8797" i="3"/>
  <c r="F8798" i="3"/>
  <c r="F8799" i="3"/>
  <c r="F8800" i="3"/>
  <c r="F8801" i="3"/>
  <c r="F8802" i="3"/>
  <c r="F8803" i="3"/>
  <c r="F8804" i="3"/>
  <c r="F8805" i="3"/>
  <c r="F8806" i="3"/>
  <c r="F8807" i="3"/>
  <c r="F8808" i="3"/>
  <c r="F8809" i="3"/>
  <c r="F8810" i="3"/>
  <c r="F8811" i="3"/>
  <c r="F8812" i="3"/>
  <c r="F8813" i="3"/>
  <c r="F8814" i="3"/>
  <c r="F8815" i="3"/>
  <c r="F8816" i="3"/>
  <c r="F8817" i="3"/>
  <c r="F8818" i="3"/>
  <c r="F8819" i="3"/>
  <c r="F8820" i="3"/>
  <c r="F8821" i="3"/>
  <c r="F8822" i="3"/>
  <c r="F8823" i="3"/>
  <c r="F8824" i="3"/>
  <c r="F8825" i="3"/>
  <c r="F8826" i="3"/>
  <c r="F8827" i="3"/>
  <c r="F8828" i="3"/>
  <c r="F8829" i="3"/>
  <c r="F8830" i="3"/>
  <c r="F8831" i="3"/>
  <c r="F8832" i="3"/>
  <c r="F8833" i="3"/>
  <c r="F8834" i="3"/>
  <c r="F8835" i="3"/>
  <c r="F8836" i="3"/>
  <c r="F8837" i="3"/>
  <c r="F8838" i="3"/>
  <c r="F8839" i="3"/>
  <c r="F8840" i="3"/>
  <c r="F8841" i="3"/>
  <c r="F8842" i="3"/>
  <c r="F8843" i="3"/>
  <c r="F8844" i="3"/>
  <c r="F8845" i="3"/>
  <c r="F8846" i="3"/>
  <c r="F8847" i="3"/>
  <c r="F8848" i="3"/>
  <c r="F8849" i="3"/>
  <c r="F8850" i="3"/>
  <c r="F8851" i="3"/>
  <c r="F8852" i="3"/>
  <c r="F8853" i="3"/>
  <c r="F8854" i="3"/>
  <c r="F8855" i="3"/>
  <c r="F8856" i="3"/>
  <c r="F8857" i="3"/>
  <c r="F8858" i="3"/>
  <c r="F8859" i="3"/>
  <c r="F8860" i="3"/>
  <c r="F8861" i="3"/>
  <c r="F8862" i="3"/>
  <c r="F8863" i="3"/>
  <c r="F8864" i="3"/>
  <c r="F8865" i="3"/>
  <c r="F8866" i="3"/>
  <c r="F8867" i="3"/>
  <c r="F8868" i="3"/>
  <c r="F8869" i="3"/>
  <c r="F8870" i="3"/>
  <c r="F8871" i="3"/>
  <c r="F8872" i="3"/>
  <c r="F8873" i="3"/>
  <c r="F8874" i="3"/>
  <c r="F8875" i="3"/>
  <c r="F8876" i="3"/>
  <c r="F8877" i="3"/>
  <c r="F8878" i="3"/>
  <c r="F8879" i="3"/>
  <c r="F8880" i="3"/>
  <c r="F8881" i="3"/>
  <c r="F8882" i="3"/>
  <c r="F8883" i="3"/>
  <c r="F8884" i="3"/>
  <c r="F8885" i="3"/>
  <c r="F8886" i="3"/>
  <c r="F8887" i="3"/>
  <c r="F8888" i="3"/>
  <c r="F8889" i="3"/>
  <c r="F8890" i="3"/>
  <c r="F8891" i="3"/>
  <c r="F8892" i="3"/>
  <c r="F8893" i="3"/>
  <c r="F8894" i="3"/>
  <c r="F8895" i="3"/>
  <c r="F8896" i="3"/>
  <c r="F8897" i="3"/>
  <c r="F8898" i="3"/>
  <c r="F8899" i="3"/>
  <c r="F8900" i="3"/>
  <c r="F8901" i="3"/>
  <c r="F8902" i="3"/>
  <c r="F8903" i="3"/>
  <c r="F8904" i="3"/>
  <c r="F8905" i="3"/>
  <c r="F8906" i="3"/>
  <c r="F8907" i="3"/>
  <c r="F8908" i="3"/>
  <c r="F8909" i="3"/>
  <c r="F8910" i="3"/>
  <c r="F8911" i="3"/>
  <c r="F8912" i="3"/>
  <c r="F8913" i="3"/>
  <c r="F8914" i="3"/>
  <c r="F8915" i="3"/>
  <c r="F8916" i="3"/>
  <c r="F8917" i="3"/>
  <c r="F8918" i="3"/>
  <c r="F8919" i="3"/>
  <c r="F8920" i="3"/>
  <c r="F8921" i="3"/>
  <c r="F8922" i="3"/>
  <c r="F8923" i="3"/>
  <c r="F8924" i="3"/>
  <c r="F8925" i="3"/>
  <c r="F8926" i="3"/>
  <c r="F8927" i="3"/>
  <c r="F8928" i="3"/>
  <c r="F8929" i="3"/>
  <c r="F8930" i="3"/>
  <c r="F8931" i="3"/>
  <c r="F8932" i="3"/>
  <c r="F8933" i="3"/>
  <c r="F8934" i="3"/>
  <c r="F8935" i="3"/>
  <c r="F8936" i="3"/>
  <c r="F8937" i="3"/>
  <c r="F8938" i="3"/>
  <c r="F8939" i="3"/>
  <c r="F8940" i="3"/>
  <c r="F8941" i="3"/>
  <c r="F8942" i="3"/>
  <c r="F8943" i="3"/>
  <c r="F8944" i="3"/>
  <c r="F8945" i="3"/>
  <c r="F8946" i="3"/>
  <c r="F8947" i="3"/>
  <c r="F8948" i="3"/>
  <c r="F8949" i="3"/>
  <c r="F8950" i="3"/>
  <c r="F8951" i="3"/>
  <c r="F8952" i="3"/>
  <c r="F8953" i="3"/>
  <c r="F8954" i="3"/>
  <c r="F8955" i="3"/>
  <c r="F8956" i="3"/>
  <c r="F8957" i="3"/>
  <c r="F8958" i="3"/>
  <c r="F8959" i="3"/>
  <c r="F8960" i="3"/>
  <c r="F8961" i="3"/>
  <c r="F8962" i="3"/>
  <c r="F8963" i="3"/>
  <c r="F8964" i="3"/>
  <c r="F8965" i="3"/>
  <c r="F8966" i="3"/>
  <c r="F8967" i="3"/>
  <c r="F8968" i="3"/>
  <c r="F8969" i="3"/>
  <c r="F8970" i="3"/>
  <c r="F8971" i="3"/>
  <c r="F8972" i="3"/>
  <c r="F8973" i="3"/>
  <c r="F8974" i="3"/>
  <c r="F8975" i="3"/>
  <c r="F8976" i="3"/>
  <c r="F8977" i="3"/>
  <c r="F8978" i="3"/>
  <c r="F8979" i="3"/>
  <c r="F8980" i="3"/>
  <c r="F8981" i="3"/>
  <c r="F8982" i="3"/>
  <c r="F8983" i="3"/>
  <c r="F8984" i="3"/>
  <c r="F8985" i="3"/>
  <c r="F8986" i="3"/>
  <c r="F8987" i="3"/>
  <c r="F8988" i="3"/>
  <c r="F8989" i="3"/>
  <c r="F8990" i="3"/>
  <c r="F8991" i="3"/>
  <c r="F8992" i="3"/>
  <c r="F8993" i="3"/>
  <c r="F8994" i="3"/>
  <c r="F8995" i="3"/>
  <c r="F8996" i="3"/>
  <c r="F8997" i="3"/>
  <c r="F8998" i="3"/>
  <c r="F8999" i="3"/>
  <c r="F9000" i="3"/>
  <c r="F9001" i="3"/>
  <c r="F9002" i="3"/>
  <c r="F9003" i="3"/>
  <c r="F9004" i="3"/>
  <c r="F9005" i="3"/>
  <c r="F9006" i="3"/>
  <c r="F9007" i="3"/>
  <c r="F9008" i="3"/>
  <c r="F9009" i="3"/>
  <c r="F9010" i="3"/>
  <c r="F9011" i="3"/>
  <c r="F9012" i="3"/>
  <c r="F9013" i="3"/>
  <c r="F9014" i="3"/>
  <c r="F9015" i="3"/>
  <c r="F9016" i="3"/>
  <c r="F9017" i="3"/>
  <c r="F9018" i="3"/>
  <c r="F9019" i="3"/>
  <c r="F9020" i="3"/>
  <c r="F9021" i="3"/>
  <c r="F9022" i="3"/>
  <c r="F9023" i="3"/>
  <c r="F9024" i="3"/>
  <c r="F9025" i="3"/>
  <c r="F9026" i="3"/>
  <c r="F9027" i="3"/>
  <c r="F9028" i="3"/>
  <c r="F9029" i="3"/>
  <c r="F9030" i="3"/>
  <c r="F9031" i="3"/>
  <c r="F9032" i="3"/>
  <c r="F9033" i="3"/>
  <c r="F9034" i="3"/>
  <c r="F9035" i="3"/>
  <c r="F9036" i="3"/>
  <c r="F9037" i="3"/>
  <c r="F9038" i="3"/>
  <c r="F9039" i="3"/>
  <c r="F9040" i="3"/>
  <c r="F9041" i="3"/>
  <c r="F9042" i="3"/>
  <c r="F9043" i="3"/>
  <c r="F9044" i="3"/>
  <c r="F9045" i="3"/>
  <c r="F9046" i="3"/>
  <c r="F9047" i="3"/>
  <c r="F9048" i="3"/>
  <c r="F9049" i="3"/>
  <c r="F9050" i="3"/>
  <c r="F9051" i="3"/>
  <c r="F9052" i="3"/>
  <c r="F9053" i="3"/>
  <c r="F9054" i="3"/>
  <c r="F9055" i="3"/>
  <c r="F9056" i="3"/>
  <c r="F9057" i="3"/>
  <c r="F9058" i="3"/>
  <c r="F9059" i="3"/>
  <c r="F9060" i="3"/>
  <c r="F9061" i="3"/>
  <c r="F9062" i="3"/>
  <c r="F9063" i="3"/>
  <c r="F9064" i="3"/>
  <c r="F9065" i="3"/>
  <c r="F9066" i="3"/>
  <c r="F9067" i="3"/>
  <c r="F9068" i="3"/>
  <c r="F9069" i="3"/>
  <c r="F9070" i="3"/>
  <c r="F9071" i="3"/>
  <c r="F9072" i="3"/>
  <c r="F9073" i="3"/>
  <c r="F9074" i="3"/>
  <c r="F9075" i="3"/>
  <c r="F9076" i="3"/>
  <c r="F9077" i="3"/>
  <c r="F9078" i="3"/>
  <c r="F9079" i="3"/>
  <c r="F9080" i="3"/>
  <c r="F9081" i="3"/>
  <c r="F9082" i="3"/>
  <c r="F9083" i="3"/>
  <c r="F9084" i="3"/>
  <c r="F9085" i="3"/>
  <c r="F9086" i="3"/>
  <c r="F9087" i="3"/>
  <c r="F9088" i="3"/>
  <c r="F9089" i="3"/>
  <c r="F9090" i="3"/>
  <c r="F9091" i="3"/>
  <c r="F9092" i="3"/>
  <c r="F9093" i="3"/>
  <c r="F9094" i="3"/>
  <c r="F9095" i="3"/>
  <c r="F9096" i="3"/>
  <c r="F9097" i="3"/>
  <c r="F9098" i="3"/>
  <c r="F9099" i="3"/>
  <c r="F9100" i="3"/>
  <c r="F9101" i="3"/>
  <c r="F9102" i="3"/>
  <c r="F9103" i="3"/>
  <c r="F9104" i="3"/>
  <c r="F9105" i="3"/>
  <c r="F9106" i="3"/>
  <c r="F9107" i="3"/>
  <c r="F9108" i="3"/>
  <c r="F9109" i="3"/>
  <c r="F9110" i="3"/>
  <c r="F9111" i="3"/>
  <c r="F9112" i="3"/>
  <c r="F9113" i="3"/>
  <c r="F9114" i="3"/>
  <c r="F9115" i="3"/>
  <c r="F9116" i="3"/>
  <c r="F9117" i="3"/>
  <c r="F9118" i="3"/>
  <c r="F9119" i="3"/>
  <c r="F9120" i="3"/>
  <c r="F9121" i="3"/>
  <c r="F9122" i="3"/>
  <c r="F9123" i="3"/>
  <c r="F9124" i="3"/>
  <c r="F9125" i="3"/>
  <c r="F9126" i="3"/>
  <c r="F9127" i="3"/>
  <c r="F9128" i="3"/>
  <c r="F9129" i="3"/>
  <c r="F9130" i="3"/>
  <c r="F9131" i="3"/>
  <c r="F9132" i="3"/>
  <c r="F9133" i="3"/>
  <c r="F9134" i="3"/>
  <c r="F9135" i="3"/>
  <c r="F9136" i="3"/>
  <c r="F9137" i="3"/>
  <c r="F9138" i="3"/>
  <c r="F9139" i="3"/>
  <c r="F9140" i="3"/>
  <c r="F9141" i="3"/>
  <c r="F9142" i="3"/>
  <c r="F9143" i="3"/>
  <c r="F9144" i="3"/>
  <c r="F9145" i="3"/>
  <c r="F9146" i="3"/>
  <c r="F9147" i="3"/>
  <c r="F9148" i="3"/>
  <c r="F9149" i="3"/>
  <c r="F9150" i="3"/>
  <c r="F9151" i="3"/>
  <c r="F9152" i="3"/>
  <c r="F9153" i="3"/>
  <c r="F9154" i="3"/>
  <c r="F9155" i="3"/>
  <c r="F9156" i="3"/>
  <c r="F9157" i="3"/>
  <c r="F9158" i="3"/>
  <c r="F9159" i="3"/>
  <c r="F9160" i="3"/>
  <c r="F9161" i="3"/>
  <c r="F9162" i="3"/>
  <c r="F9163" i="3"/>
  <c r="F9164" i="3"/>
  <c r="F9165" i="3"/>
  <c r="F9166" i="3"/>
  <c r="F9167" i="3"/>
  <c r="F9168" i="3"/>
  <c r="F9169" i="3"/>
  <c r="F9170" i="3"/>
  <c r="F9171" i="3"/>
  <c r="F9172" i="3"/>
  <c r="F9173" i="3"/>
  <c r="F9174" i="3"/>
  <c r="F9175" i="3"/>
  <c r="F9176" i="3"/>
  <c r="F9177" i="3"/>
  <c r="F9178" i="3"/>
  <c r="F9179" i="3"/>
  <c r="F9180" i="3"/>
  <c r="F9181" i="3"/>
  <c r="F9182" i="3"/>
  <c r="F9183" i="3"/>
  <c r="F9184" i="3"/>
  <c r="F9185" i="3"/>
  <c r="F9186" i="3"/>
  <c r="F9187" i="3"/>
  <c r="F9188" i="3"/>
  <c r="F9189" i="3"/>
  <c r="F9190" i="3"/>
  <c r="F9191" i="3"/>
  <c r="F9192" i="3"/>
  <c r="F9193" i="3"/>
  <c r="F9194" i="3"/>
  <c r="F9195" i="3"/>
  <c r="F9196" i="3"/>
  <c r="F9197" i="3"/>
  <c r="F9198" i="3"/>
  <c r="F9199" i="3"/>
  <c r="F9200" i="3"/>
  <c r="F9201" i="3"/>
  <c r="F9202" i="3"/>
  <c r="F9203" i="3"/>
  <c r="F9204" i="3"/>
  <c r="F9205" i="3"/>
  <c r="F9206" i="3"/>
  <c r="F9207" i="3"/>
  <c r="F9208" i="3"/>
  <c r="F9209" i="3"/>
  <c r="F9210" i="3"/>
  <c r="F9211" i="3"/>
  <c r="F9212" i="3"/>
  <c r="F9213" i="3"/>
  <c r="F9214" i="3"/>
  <c r="F9215" i="3"/>
  <c r="F9216" i="3"/>
  <c r="F9217" i="3"/>
  <c r="F9218" i="3"/>
  <c r="F9219" i="3"/>
  <c r="F9220" i="3"/>
  <c r="F9221" i="3"/>
  <c r="F9222" i="3"/>
  <c r="F9223" i="3"/>
  <c r="F9224" i="3"/>
  <c r="F9225" i="3"/>
  <c r="F9226" i="3"/>
  <c r="F9227" i="3"/>
  <c r="F9228" i="3"/>
  <c r="F9229" i="3"/>
  <c r="F9230" i="3"/>
  <c r="F9231" i="3"/>
  <c r="F9232" i="3"/>
  <c r="F9233" i="3"/>
  <c r="F9234" i="3"/>
  <c r="F9235" i="3"/>
  <c r="F9236" i="3"/>
  <c r="F9237" i="3"/>
  <c r="F9238" i="3"/>
  <c r="F9239" i="3"/>
  <c r="F9240" i="3"/>
  <c r="F9241" i="3"/>
  <c r="F9242" i="3"/>
  <c r="F9243" i="3"/>
  <c r="F9244" i="3"/>
  <c r="F9245" i="3"/>
  <c r="F9246" i="3"/>
  <c r="F9247" i="3"/>
  <c r="F9248" i="3"/>
  <c r="F9249" i="3"/>
  <c r="F9250" i="3"/>
  <c r="F9251" i="3"/>
  <c r="F9252" i="3"/>
  <c r="F9253" i="3"/>
  <c r="F9254" i="3"/>
  <c r="F9255" i="3"/>
  <c r="F9256" i="3"/>
  <c r="F9257" i="3"/>
  <c r="F9258" i="3"/>
  <c r="F9259" i="3"/>
  <c r="F9260" i="3"/>
  <c r="F9261" i="3"/>
  <c r="F9262" i="3"/>
  <c r="F9263" i="3"/>
  <c r="F9264" i="3"/>
  <c r="F9265" i="3"/>
  <c r="F9266" i="3"/>
  <c r="F9267" i="3"/>
  <c r="F9268" i="3"/>
  <c r="F9269" i="3"/>
  <c r="F9270" i="3"/>
  <c r="F9271" i="3"/>
  <c r="F9272" i="3"/>
  <c r="F9273" i="3"/>
  <c r="F9274" i="3"/>
  <c r="F9275" i="3"/>
  <c r="F9276" i="3"/>
  <c r="F9277" i="3"/>
  <c r="F9278" i="3"/>
  <c r="F9279" i="3"/>
  <c r="F9280" i="3"/>
  <c r="F9281" i="3"/>
  <c r="F9282" i="3"/>
  <c r="F9283" i="3"/>
  <c r="F9284" i="3"/>
  <c r="F9285" i="3"/>
  <c r="F9286" i="3"/>
  <c r="F9287" i="3"/>
  <c r="F9288" i="3"/>
  <c r="F9289" i="3"/>
  <c r="F9290" i="3"/>
  <c r="F9291" i="3"/>
  <c r="F9292" i="3"/>
  <c r="F9293" i="3"/>
  <c r="F9294" i="3"/>
  <c r="F9295" i="3"/>
  <c r="F9296" i="3"/>
  <c r="F9297" i="3"/>
  <c r="F9298" i="3"/>
  <c r="F9299" i="3"/>
  <c r="F9300" i="3"/>
  <c r="F9301" i="3"/>
  <c r="F9302" i="3"/>
  <c r="F9303" i="3"/>
  <c r="F9304" i="3"/>
  <c r="F9305" i="3"/>
  <c r="F9306" i="3"/>
  <c r="F9307" i="3"/>
  <c r="F9308" i="3"/>
  <c r="F9309" i="3"/>
  <c r="F9310" i="3"/>
  <c r="F9311" i="3"/>
  <c r="F9312" i="3"/>
  <c r="F9313" i="3"/>
  <c r="F9314" i="3"/>
  <c r="F9315" i="3"/>
  <c r="F9316" i="3"/>
  <c r="F9317" i="3"/>
  <c r="F9318" i="3"/>
  <c r="F9319" i="3"/>
  <c r="F9320" i="3"/>
  <c r="F9321" i="3"/>
  <c r="F9322" i="3"/>
  <c r="F9323" i="3"/>
  <c r="F9324" i="3"/>
  <c r="F9325" i="3"/>
  <c r="F9326" i="3"/>
  <c r="F9327" i="3"/>
  <c r="F9328" i="3"/>
  <c r="F9329" i="3"/>
  <c r="F9330" i="3"/>
  <c r="F9331" i="3"/>
  <c r="F9332" i="3"/>
  <c r="F9333" i="3"/>
  <c r="F9334" i="3"/>
  <c r="F9335" i="3"/>
  <c r="F9336" i="3"/>
  <c r="F9337" i="3"/>
  <c r="F9338" i="3"/>
  <c r="F9339" i="3"/>
  <c r="F9340" i="3"/>
  <c r="F9341" i="3"/>
  <c r="F9342" i="3"/>
  <c r="F9343" i="3"/>
  <c r="F9344" i="3"/>
  <c r="F9345" i="3"/>
  <c r="F9346" i="3"/>
  <c r="F9347" i="3"/>
  <c r="F9348" i="3"/>
  <c r="F9349" i="3"/>
  <c r="F9350" i="3"/>
  <c r="F9351" i="3"/>
  <c r="F9352" i="3"/>
  <c r="F9353" i="3"/>
  <c r="F9354" i="3"/>
  <c r="F9355" i="3"/>
  <c r="F9356" i="3"/>
  <c r="F9357" i="3"/>
  <c r="F9358" i="3"/>
  <c r="F9359" i="3"/>
  <c r="F9360" i="3"/>
  <c r="F9361" i="3"/>
  <c r="F9362" i="3"/>
  <c r="F9363" i="3"/>
  <c r="F9364" i="3"/>
  <c r="F9365" i="3"/>
  <c r="F9366" i="3"/>
  <c r="F9367" i="3"/>
  <c r="F9368" i="3"/>
  <c r="F9369" i="3"/>
  <c r="F9370" i="3"/>
  <c r="F9371" i="3"/>
  <c r="F9372" i="3"/>
  <c r="F9373" i="3"/>
  <c r="F9374" i="3"/>
  <c r="F9375" i="3"/>
  <c r="F9376" i="3"/>
  <c r="F9377" i="3"/>
  <c r="F9378" i="3"/>
  <c r="F9379" i="3"/>
  <c r="F9380" i="3"/>
  <c r="F9381" i="3"/>
  <c r="F9382" i="3"/>
  <c r="F9383" i="3"/>
  <c r="F9384" i="3"/>
  <c r="F9385" i="3"/>
  <c r="F9386" i="3"/>
  <c r="F9387" i="3"/>
  <c r="F9388" i="3"/>
  <c r="F9389" i="3"/>
  <c r="F9390" i="3"/>
  <c r="F9391" i="3"/>
  <c r="F9392" i="3"/>
  <c r="F9393" i="3"/>
  <c r="F9394" i="3"/>
  <c r="F9395" i="3"/>
  <c r="F9396" i="3"/>
  <c r="F9397" i="3"/>
  <c r="F9398" i="3"/>
  <c r="F9399" i="3"/>
  <c r="F9400" i="3"/>
  <c r="F9401" i="3"/>
  <c r="F9402" i="3"/>
  <c r="F9403" i="3"/>
  <c r="F9404" i="3"/>
  <c r="F9405" i="3"/>
  <c r="F9406" i="3"/>
  <c r="F9407" i="3"/>
  <c r="F9408" i="3"/>
  <c r="F9409" i="3"/>
  <c r="F9410" i="3"/>
  <c r="F9411" i="3"/>
  <c r="F9412" i="3"/>
  <c r="F9413" i="3"/>
  <c r="F9414" i="3"/>
  <c r="F9415" i="3"/>
  <c r="F9416" i="3"/>
  <c r="F9417" i="3"/>
  <c r="F9418" i="3"/>
  <c r="F9419" i="3"/>
  <c r="F9420" i="3"/>
  <c r="F9421" i="3"/>
  <c r="F9422" i="3"/>
  <c r="F9423" i="3"/>
  <c r="F9424" i="3"/>
  <c r="F9425" i="3"/>
  <c r="F9426" i="3"/>
  <c r="F9427" i="3"/>
  <c r="F9428" i="3"/>
  <c r="F9429" i="3"/>
  <c r="F9430" i="3"/>
  <c r="F9431" i="3"/>
  <c r="F9432" i="3"/>
  <c r="F9433" i="3"/>
  <c r="F9434" i="3"/>
  <c r="F9435" i="3"/>
  <c r="F9436" i="3"/>
  <c r="F9437" i="3"/>
  <c r="F9438" i="3"/>
  <c r="F9439" i="3"/>
  <c r="F9440" i="3"/>
  <c r="F9441" i="3"/>
  <c r="F9442" i="3"/>
  <c r="F9443" i="3"/>
  <c r="F9444" i="3"/>
  <c r="F9445" i="3"/>
  <c r="F9446" i="3"/>
  <c r="F9447" i="3"/>
  <c r="F9448" i="3"/>
  <c r="F9449" i="3"/>
  <c r="F9450" i="3"/>
  <c r="F9451" i="3"/>
  <c r="F9452" i="3"/>
  <c r="F9453" i="3"/>
  <c r="F9454" i="3"/>
  <c r="F9455" i="3"/>
  <c r="F9456" i="3"/>
  <c r="F9457" i="3"/>
  <c r="F9458" i="3"/>
  <c r="F9459" i="3"/>
  <c r="F9460" i="3"/>
  <c r="F9461" i="3"/>
  <c r="F9462" i="3"/>
  <c r="F9463" i="3"/>
  <c r="F9464" i="3"/>
  <c r="F9465" i="3"/>
  <c r="F9466" i="3"/>
  <c r="F9467" i="3"/>
  <c r="F9468" i="3"/>
  <c r="F9469" i="3"/>
  <c r="F9470" i="3"/>
  <c r="F9471" i="3"/>
  <c r="F9472" i="3"/>
  <c r="F9473" i="3"/>
  <c r="F9474" i="3"/>
  <c r="F9475" i="3"/>
  <c r="F9476" i="3"/>
  <c r="F9477" i="3"/>
  <c r="F9478" i="3"/>
  <c r="F9479" i="3"/>
  <c r="F9480" i="3"/>
  <c r="F9481" i="3"/>
  <c r="F9482" i="3"/>
  <c r="F9483" i="3"/>
  <c r="F9484" i="3"/>
  <c r="F9485" i="3"/>
  <c r="F9486" i="3"/>
  <c r="F9487" i="3"/>
  <c r="F9488" i="3"/>
  <c r="F9489" i="3"/>
  <c r="F9490" i="3"/>
  <c r="F9491" i="3"/>
  <c r="F9492" i="3"/>
  <c r="F9493" i="3"/>
  <c r="F9494" i="3"/>
  <c r="F9495" i="3"/>
  <c r="F9496" i="3"/>
  <c r="F9497" i="3"/>
  <c r="F9498" i="3"/>
  <c r="F9499" i="3"/>
  <c r="F9500" i="3"/>
  <c r="F9501" i="3"/>
  <c r="F9502" i="3"/>
  <c r="F9503" i="3"/>
  <c r="F9504" i="3"/>
  <c r="F9505" i="3"/>
  <c r="F9506" i="3"/>
  <c r="F9507" i="3"/>
  <c r="F9508" i="3"/>
  <c r="F9509" i="3"/>
  <c r="F9510" i="3"/>
  <c r="F9511" i="3"/>
  <c r="F9512" i="3"/>
  <c r="F9513" i="3"/>
  <c r="F9514" i="3"/>
  <c r="F9515" i="3"/>
  <c r="F9516" i="3"/>
  <c r="F9517" i="3"/>
  <c r="F9518" i="3"/>
  <c r="F9519" i="3"/>
  <c r="F9520" i="3"/>
  <c r="F9521" i="3"/>
  <c r="F9522" i="3"/>
  <c r="F9523" i="3"/>
  <c r="F9524" i="3"/>
  <c r="F9525" i="3"/>
  <c r="F9526" i="3"/>
  <c r="F9527" i="3"/>
  <c r="F9528" i="3"/>
  <c r="F9529" i="3"/>
  <c r="F9530" i="3"/>
  <c r="F9531" i="3"/>
  <c r="F9532" i="3"/>
  <c r="F9533" i="3"/>
  <c r="F9534" i="3"/>
  <c r="F9535" i="3"/>
  <c r="F9536" i="3"/>
  <c r="F9537" i="3"/>
  <c r="F9538" i="3"/>
  <c r="F9539" i="3"/>
  <c r="F9540" i="3"/>
  <c r="F9541" i="3"/>
  <c r="F9542" i="3"/>
  <c r="F9543" i="3"/>
  <c r="F9544" i="3"/>
  <c r="F9545" i="3"/>
  <c r="F9546" i="3"/>
  <c r="F9547" i="3"/>
  <c r="F9548" i="3"/>
  <c r="F9549" i="3"/>
  <c r="F9550" i="3"/>
  <c r="F9551" i="3"/>
  <c r="F9552" i="3"/>
  <c r="F9553" i="3"/>
  <c r="F9554" i="3"/>
  <c r="F9555" i="3"/>
  <c r="F9556" i="3"/>
  <c r="F9557" i="3"/>
  <c r="F9558" i="3"/>
  <c r="F9559" i="3"/>
  <c r="F9560" i="3"/>
  <c r="F9561" i="3"/>
  <c r="F9562" i="3"/>
  <c r="F9563" i="3"/>
  <c r="F9564" i="3"/>
  <c r="F9565" i="3"/>
  <c r="F9566" i="3"/>
  <c r="F9567" i="3"/>
  <c r="F9568" i="3"/>
  <c r="F9569" i="3"/>
  <c r="F9570" i="3"/>
  <c r="F9571" i="3"/>
  <c r="F9572" i="3"/>
  <c r="F9573" i="3"/>
  <c r="F9574" i="3"/>
  <c r="F9575" i="3"/>
  <c r="F9576" i="3"/>
  <c r="F9577" i="3"/>
  <c r="F9578" i="3"/>
  <c r="F9579" i="3"/>
  <c r="F9580" i="3"/>
  <c r="F9581" i="3"/>
  <c r="F9582" i="3"/>
  <c r="F9583" i="3"/>
  <c r="F9584" i="3"/>
  <c r="F9585" i="3"/>
  <c r="F9586" i="3"/>
  <c r="F9587" i="3"/>
  <c r="F9588" i="3"/>
  <c r="F9589" i="3"/>
  <c r="F9590" i="3"/>
  <c r="F9591" i="3"/>
  <c r="F9592" i="3"/>
  <c r="F9593" i="3"/>
  <c r="F9594" i="3"/>
  <c r="F9595" i="3"/>
  <c r="F9596" i="3"/>
  <c r="F9597" i="3"/>
  <c r="F9598" i="3"/>
  <c r="F9599" i="3"/>
  <c r="F9600" i="3"/>
  <c r="F9601" i="3"/>
  <c r="F9602" i="3"/>
  <c r="F9603" i="3"/>
  <c r="F9604" i="3"/>
  <c r="F9605" i="3"/>
  <c r="F9606" i="3"/>
  <c r="F9607" i="3"/>
  <c r="F9608" i="3"/>
  <c r="F9609" i="3"/>
  <c r="F9610" i="3"/>
  <c r="F9611" i="3"/>
  <c r="F9612" i="3"/>
  <c r="F9613" i="3"/>
  <c r="F9614" i="3"/>
  <c r="F9615" i="3"/>
  <c r="F9616" i="3"/>
  <c r="F9617" i="3"/>
  <c r="F9618" i="3"/>
  <c r="F9619" i="3"/>
  <c r="F9620" i="3"/>
  <c r="F9621" i="3"/>
  <c r="F9622" i="3"/>
  <c r="F9623" i="3"/>
  <c r="F9624" i="3"/>
  <c r="F9625" i="3"/>
  <c r="F9626" i="3"/>
  <c r="F9627" i="3"/>
  <c r="F9628" i="3"/>
  <c r="F9629" i="3"/>
  <c r="F9630" i="3"/>
  <c r="F9631" i="3"/>
  <c r="F9632" i="3"/>
  <c r="F9633" i="3"/>
  <c r="F9634" i="3"/>
  <c r="F9635" i="3"/>
  <c r="F9636" i="3"/>
  <c r="F9637" i="3"/>
  <c r="F9638" i="3"/>
  <c r="F9639" i="3"/>
  <c r="F9640" i="3"/>
  <c r="F9641" i="3"/>
  <c r="F9642" i="3"/>
  <c r="F9643" i="3"/>
  <c r="F9644" i="3"/>
  <c r="F9645" i="3"/>
  <c r="F9646" i="3"/>
  <c r="F9647" i="3"/>
  <c r="F9648" i="3"/>
  <c r="F9649" i="3"/>
  <c r="F9650" i="3"/>
  <c r="F9651" i="3"/>
  <c r="F9652" i="3"/>
  <c r="F9653" i="3"/>
  <c r="F9654" i="3"/>
  <c r="F9655" i="3"/>
  <c r="F9656" i="3"/>
  <c r="F9657" i="3"/>
  <c r="F9658" i="3"/>
  <c r="F9659" i="3"/>
  <c r="F9660" i="3"/>
  <c r="F9661" i="3"/>
  <c r="F9662" i="3"/>
  <c r="F9663" i="3"/>
  <c r="F9664" i="3"/>
  <c r="F9665" i="3"/>
  <c r="F9666" i="3"/>
  <c r="F9667" i="3"/>
  <c r="F9668" i="3"/>
  <c r="F9669" i="3"/>
  <c r="F9670" i="3"/>
  <c r="F9671" i="3"/>
  <c r="F9672" i="3"/>
  <c r="F9673" i="3"/>
  <c r="F9674" i="3"/>
  <c r="F9675" i="3"/>
  <c r="F9676" i="3"/>
  <c r="F9677" i="3"/>
  <c r="F9678" i="3"/>
  <c r="F9679" i="3"/>
  <c r="F9680" i="3"/>
  <c r="F9681" i="3"/>
  <c r="F9682" i="3"/>
  <c r="F9683" i="3"/>
  <c r="F9684" i="3"/>
  <c r="F9685" i="3"/>
  <c r="F9686" i="3"/>
  <c r="F9687" i="3"/>
  <c r="F9688" i="3"/>
  <c r="F9689" i="3"/>
  <c r="F9690" i="3"/>
  <c r="F9691" i="3"/>
  <c r="F9692" i="3"/>
  <c r="F9693" i="3"/>
  <c r="F9694" i="3"/>
  <c r="F9695" i="3"/>
  <c r="F9696" i="3"/>
  <c r="F9697" i="3"/>
  <c r="F9698" i="3"/>
  <c r="F9699" i="3"/>
  <c r="F9700" i="3"/>
  <c r="F9701" i="3"/>
  <c r="F9702" i="3"/>
  <c r="F9703" i="3"/>
  <c r="F9704" i="3"/>
  <c r="F9705" i="3"/>
  <c r="F9706" i="3"/>
  <c r="F9707" i="3"/>
  <c r="F9708" i="3"/>
  <c r="F9709" i="3"/>
  <c r="F9710" i="3"/>
  <c r="F9711" i="3"/>
  <c r="F9712" i="3"/>
  <c r="F9713" i="3"/>
  <c r="F9714" i="3"/>
  <c r="F9715" i="3"/>
  <c r="F9716" i="3"/>
  <c r="F9717" i="3"/>
  <c r="F9718" i="3"/>
  <c r="F9719" i="3"/>
  <c r="F9720" i="3"/>
  <c r="F9721" i="3"/>
  <c r="F9722" i="3"/>
  <c r="F9723" i="3"/>
  <c r="F9724" i="3"/>
  <c r="F9725" i="3"/>
  <c r="F9726" i="3"/>
  <c r="F9727" i="3"/>
  <c r="F9728" i="3"/>
  <c r="F9729" i="3"/>
  <c r="F9730" i="3"/>
  <c r="F9731" i="3"/>
  <c r="F9732" i="3"/>
  <c r="F9733" i="3"/>
  <c r="F9734" i="3"/>
  <c r="F9735" i="3"/>
  <c r="F9736" i="3"/>
  <c r="F9737" i="3"/>
  <c r="F9738" i="3"/>
  <c r="F9739" i="3"/>
  <c r="F9740" i="3"/>
  <c r="F9741" i="3"/>
  <c r="F9742" i="3"/>
  <c r="F9743" i="3"/>
  <c r="F9744" i="3"/>
  <c r="F9745" i="3"/>
  <c r="F9746" i="3"/>
  <c r="F9747" i="3"/>
  <c r="F9748" i="3"/>
  <c r="F9749" i="3"/>
  <c r="F9750" i="3"/>
  <c r="F9751" i="3"/>
  <c r="F9752" i="3"/>
  <c r="F9753" i="3"/>
  <c r="F9754" i="3"/>
  <c r="F9755" i="3"/>
  <c r="F9756" i="3"/>
  <c r="F9757" i="3"/>
  <c r="F9758" i="3"/>
  <c r="F9759" i="3"/>
  <c r="F9760" i="3"/>
  <c r="F9761" i="3"/>
  <c r="F9762" i="3"/>
  <c r="F9763" i="3"/>
  <c r="F9764" i="3"/>
  <c r="F9765" i="3"/>
  <c r="F9766" i="3"/>
  <c r="F9767" i="3"/>
  <c r="F9768" i="3"/>
  <c r="F9769" i="3"/>
  <c r="F9770" i="3"/>
  <c r="F9771" i="3"/>
  <c r="F9772" i="3"/>
  <c r="F9773" i="3"/>
  <c r="F9774" i="3"/>
  <c r="F9775" i="3"/>
  <c r="F9776" i="3"/>
  <c r="F9777" i="3"/>
  <c r="F9778" i="3"/>
  <c r="F9779" i="3"/>
  <c r="F9780" i="3"/>
  <c r="F9781" i="3"/>
  <c r="F9782" i="3"/>
  <c r="F9783" i="3"/>
  <c r="F9784" i="3"/>
  <c r="F9785" i="3"/>
  <c r="F9786" i="3"/>
  <c r="F9787" i="3"/>
  <c r="F9788" i="3"/>
  <c r="F9789" i="3"/>
  <c r="F9790" i="3"/>
  <c r="F9791" i="3"/>
  <c r="F9792" i="3"/>
  <c r="F9793" i="3"/>
  <c r="F9794" i="3"/>
  <c r="F9795" i="3"/>
  <c r="F9796" i="3"/>
  <c r="F9797" i="3"/>
  <c r="F9798" i="3"/>
  <c r="F9799" i="3"/>
  <c r="F9800" i="3"/>
  <c r="F9801" i="3"/>
  <c r="F9802" i="3"/>
  <c r="F9803" i="3"/>
  <c r="F9804" i="3"/>
  <c r="F9805" i="3"/>
  <c r="F9806" i="3"/>
  <c r="F9807" i="3"/>
  <c r="F9808" i="3"/>
  <c r="F9809" i="3"/>
  <c r="F9810" i="3"/>
  <c r="F9811" i="3"/>
  <c r="F9812" i="3"/>
  <c r="F9813" i="3"/>
  <c r="F9814" i="3"/>
  <c r="F9815" i="3"/>
  <c r="F9816" i="3"/>
  <c r="F9817" i="3"/>
  <c r="F9818" i="3"/>
  <c r="F9819" i="3"/>
  <c r="F9820" i="3"/>
  <c r="F9821" i="3"/>
  <c r="F9822" i="3"/>
  <c r="F9823" i="3"/>
  <c r="F9824" i="3"/>
  <c r="F9825" i="3"/>
  <c r="F9826" i="3"/>
  <c r="F9827" i="3"/>
  <c r="F9828" i="3"/>
  <c r="F9829" i="3"/>
  <c r="F9830" i="3"/>
  <c r="F9831" i="3"/>
  <c r="F9832" i="3"/>
  <c r="F9833" i="3"/>
  <c r="F9834" i="3"/>
  <c r="F9835" i="3"/>
  <c r="F9836" i="3"/>
  <c r="F9837" i="3"/>
  <c r="F9838" i="3"/>
  <c r="F9839" i="3"/>
  <c r="F9840" i="3"/>
  <c r="F9841" i="3"/>
  <c r="F9842" i="3"/>
  <c r="F9843" i="3"/>
  <c r="F9844" i="3"/>
  <c r="F9845" i="3"/>
  <c r="F9846" i="3"/>
  <c r="F9847" i="3"/>
  <c r="F9848" i="3"/>
  <c r="F9849" i="3"/>
  <c r="F9850" i="3"/>
  <c r="F9851" i="3"/>
  <c r="F9852" i="3"/>
  <c r="F9853" i="3"/>
  <c r="F9854" i="3"/>
  <c r="F9855" i="3"/>
  <c r="F9856" i="3"/>
  <c r="F9857" i="3"/>
  <c r="F9858" i="3"/>
  <c r="F9859" i="3"/>
  <c r="F9860" i="3"/>
  <c r="F9861" i="3"/>
  <c r="F9862" i="3"/>
  <c r="F9863" i="3"/>
  <c r="F9864" i="3"/>
  <c r="F9865" i="3"/>
  <c r="F9866" i="3"/>
  <c r="F9867" i="3"/>
  <c r="F9868" i="3"/>
  <c r="F9869" i="3"/>
  <c r="F9870" i="3"/>
  <c r="F9871" i="3"/>
  <c r="F9872" i="3"/>
  <c r="F9873" i="3"/>
  <c r="F9874" i="3"/>
  <c r="F9875" i="3"/>
  <c r="F9876" i="3"/>
  <c r="F9877" i="3"/>
  <c r="F9878" i="3"/>
  <c r="F9879" i="3"/>
  <c r="F9880" i="3"/>
  <c r="F9881" i="3"/>
  <c r="F9882" i="3"/>
  <c r="F9883" i="3"/>
  <c r="F9884" i="3"/>
  <c r="F9885" i="3"/>
  <c r="F9886" i="3"/>
  <c r="F9887" i="3"/>
  <c r="F9888" i="3"/>
  <c r="F9889" i="3"/>
  <c r="F9890" i="3"/>
  <c r="F9891" i="3"/>
  <c r="F9892" i="3"/>
  <c r="F9893" i="3"/>
  <c r="F9894" i="3"/>
  <c r="F9895" i="3"/>
  <c r="F9896" i="3"/>
  <c r="F9897" i="3"/>
  <c r="F9898" i="3"/>
  <c r="F9899" i="3"/>
  <c r="F9900" i="3"/>
  <c r="F9901" i="3"/>
  <c r="F9902" i="3"/>
  <c r="F9903" i="3"/>
  <c r="F9904" i="3"/>
  <c r="F9905" i="3"/>
  <c r="F9906" i="3"/>
  <c r="F9907" i="3"/>
  <c r="F9908" i="3"/>
  <c r="F9909" i="3"/>
  <c r="F9910" i="3"/>
  <c r="F9911" i="3"/>
  <c r="F9912" i="3"/>
  <c r="F9913" i="3"/>
  <c r="F9914" i="3"/>
  <c r="F9915" i="3"/>
  <c r="F9916" i="3"/>
  <c r="F9917" i="3"/>
  <c r="F9918" i="3"/>
  <c r="F9919" i="3"/>
  <c r="F9920" i="3"/>
  <c r="F9921" i="3"/>
  <c r="F9922" i="3"/>
  <c r="F9923" i="3"/>
  <c r="F9924" i="3"/>
  <c r="F9925" i="3"/>
  <c r="F9926" i="3"/>
  <c r="F9927" i="3"/>
  <c r="F9928" i="3"/>
  <c r="F9929" i="3"/>
  <c r="F9930" i="3"/>
  <c r="F9931" i="3"/>
  <c r="F9932" i="3"/>
  <c r="F9933" i="3"/>
  <c r="F9934" i="3"/>
  <c r="F9935" i="3"/>
  <c r="F9936" i="3"/>
  <c r="F9937" i="3"/>
  <c r="F9938" i="3"/>
  <c r="F9939" i="3"/>
  <c r="F9940" i="3"/>
  <c r="F9941" i="3"/>
  <c r="F9942" i="3"/>
  <c r="F9943" i="3"/>
  <c r="F9944" i="3"/>
  <c r="F9945" i="3"/>
  <c r="F9946" i="3"/>
  <c r="F9947" i="3"/>
  <c r="F9948" i="3"/>
  <c r="F9949" i="3"/>
  <c r="F9950" i="3"/>
  <c r="F9951" i="3"/>
  <c r="F9952" i="3"/>
  <c r="F9953" i="3"/>
  <c r="F9954" i="3"/>
  <c r="F9955" i="3"/>
  <c r="F9956" i="3"/>
  <c r="F9957" i="3"/>
  <c r="F9958" i="3"/>
  <c r="F9959" i="3"/>
  <c r="F9960" i="3"/>
  <c r="F9961" i="3"/>
  <c r="F9962" i="3"/>
  <c r="F9963" i="3"/>
  <c r="F9964" i="3"/>
  <c r="F9965" i="3"/>
  <c r="F9966" i="3"/>
  <c r="F9967" i="3"/>
  <c r="F9968" i="3"/>
  <c r="F9969" i="3"/>
  <c r="F9970" i="3"/>
  <c r="F9971" i="3"/>
  <c r="F9972" i="3"/>
  <c r="F9973" i="3"/>
  <c r="F9974" i="3"/>
  <c r="F9975" i="3"/>
  <c r="F9976" i="3"/>
  <c r="F9977" i="3"/>
  <c r="F9978" i="3"/>
  <c r="F9979" i="3"/>
  <c r="F9980" i="3"/>
  <c r="F9981" i="3"/>
  <c r="F9982" i="3"/>
  <c r="F9983" i="3"/>
  <c r="F9984" i="3"/>
  <c r="F9985" i="3"/>
  <c r="F9986" i="3"/>
  <c r="F9987" i="3"/>
  <c r="F9988" i="3"/>
  <c r="F9989" i="3"/>
  <c r="F9990" i="3"/>
  <c r="F9991" i="3"/>
  <c r="F9992" i="3"/>
  <c r="F9993" i="3"/>
  <c r="F9994" i="3"/>
  <c r="F9995" i="3"/>
  <c r="F9996" i="3"/>
  <c r="F9997" i="3"/>
  <c r="F9998" i="3"/>
  <c r="F9999" i="3"/>
  <c r="F10000" i="3"/>
  <c r="F10001" i="3"/>
  <c r="F10002" i="3"/>
  <c r="F10003" i="3"/>
  <c r="F10004" i="3"/>
  <c r="F10005" i="3"/>
  <c r="F10006" i="3"/>
  <c r="F10007" i="3"/>
  <c r="F10008" i="3"/>
  <c r="F10009" i="3"/>
  <c r="F10010" i="3"/>
  <c r="F10011" i="3"/>
  <c r="F10012" i="3"/>
  <c r="F10013" i="3"/>
  <c r="F10014" i="3"/>
  <c r="F10015" i="3"/>
  <c r="F10016" i="3"/>
  <c r="F10017" i="3"/>
  <c r="F10018" i="3"/>
  <c r="F10019" i="3"/>
  <c r="F10020" i="3"/>
  <c r="F10021" i="3"/>
  <c r="F10022" i="3"/>
  <c r="F10023" i="3"/>
  <c r="F10024" i="3"/>
  <c r="F10025" i="3"/>
  <c r="F10026" i="3"/>
  <c r="F10027" i="3"/>
  <c r="F10028" i="3"/>
  <c r="F10029" i="3"/>
  <c r="F10030" i="3"/>
  <c r="F10031" i="3"/>
  <c r="F10032" i="3"/>
  <c r="F10033" i="3"/>
  <c r="F10034" i="3"/>
  <c r="F10035" i="3"/>
  <c r="F10036" i="3"/>
  <c r="F10037" i="3"/>
  <c r="F10038" i="3"/>
  <c r="F10039" i="3"/>
  <c r="F10040" i="3"/>
  <c r="F10041" i="3"/>
  <c r="F10042" i="3"/>
  <c r="F10043" i="3"/>
  <c r="F10044" i="3"/>
  <c r="F10045" i="3"/>
  <c r="F2" i="3"/>
  <c r="E2" i="3" a="1"/>
  <c r="E2" i="3" s="1"/>
  <c r="E3" i="3" a="1"/>
  <c r="E3" i="3" s="1"/>
  <c r="E4" i="3" a="1"/>
  <c r="E4" i="3" s="1"/>
  <c r="E5" i="3" a="1"/>
  <c r="E5" i="3" s="1"/>
  <c r="E6" i="3" a="1"/>
  <c r="E6" i="3" s="1"/>
  <c r="E7" i="3" a="1"/>
  <c r="E7" i="3" s="1"/>
  <c r="E8" i="3" a="1"/>
  <c r="E8" i="3" s="1"/>
  <c r="E9" i="3" a="1"/>
  <c r="E9" i="3" s="1"/>
  <c r="E10" i="3" a="1"/>
  <c r="E10" i="3" s="1"/>
  <c r="E11" i="3" a="1"/>
  <c r="E11" i="3" s="1"/>
  <c r="E12" i="3" a="1"/>
  <c r="E12" i="3" s="1"/>
  <c r="E13" i="3" a="1"/>
  <c r="E13" i="3" s="1"/>
  <c r="E14" i="3" a="1"/>
  <c r="E14" i="3" s="1"/>
  <c r="E15" i="3" a="1"/>
  <c r="E15" i="3" s="1"/>
  <c r="E16" i="3" a="1"/>
  <c r="E16" i="3" s="1"/>
  <c r="E17" i="3" a="1"/>
  <c r="E17" i="3" s="1"/>
  <c r="E18" i="3" a="1"/>
  <c r="E18" i="3" s="1"/>
  <c r="E19" i="3" a="1"/>
  <c r="E19" i="3" s="1"/>
  <c r="E20" i="3" a="1"/>
  <c r="E20" i="3" s="1"/>
  <c r="E21" i="3" a="1"/>
  <c r="E21" i="3" s="1"/>
  <c r="E22" i="3" a="1"/>
  <c r="E22" i="3" s="1"/>
  <c r="E23" i="3" a="1"/>
  <c r="E23" i="3" s="1"/>
  <c r="E24" i="3" a="1"/>
  <c r="E24" i="3" s="1"/>
  <c r="E25" i="3" a="1"/>
  <c r="E25" i="3" s="1"/>
  <c r="E26" i="3" a="1"/>
  <c r="E26" i="3" s="1"/>
  <c r="E27" i="3" a="1"/>
  <c r="E27" i="3" s="1"/>
  <c r="E28" i="3" a="1"/>
  <c r="E28" i="3" s="1"/>
  <c r="E29" i="3" a="1"/>
  <c r="E29" i="3" s="1"/>
  <c r="E30" i="3" a="1"/>
  <c r="E30" i="3" s="1"/>
  <c r="E31" i="3" a="1"/>
  <c r="E31" i="3" s="1"/>
  <c r="E32" i="3" a="1"/>
  <c r="E32" i="3" s="1"/>
  <c r="E33" i="3" a="1"/>
  <c r="E33" i="3" s="1"/>
  <c r="E34" i="3" a="1"/>
  <c r="E34" i="3" s="1"/>
  <c r="E35" i="3" a="1"/>
  <c r="E35" i="3" s="1"/>
  <c r="E36" i="3" a="1"/>
  <c r="E36" i="3" s="1"/>
  <c r="E37" i="3" a="1"/>
  <c r="E37" i="3" s="1"/>
  <c r="E38" i="3" a="1"/>
  <c r="E38" i="3" s="1"/>
  <c r="E39" i="3" a="1"/>
  <c r="E39" i="3" s="1"/>
  <c r="E40" i="3" a="1"/>
  <c r="E40" i="3" s="1"/>
  <c r="E41" i="3" a="1"/>
  <c r="E41" i="3" s="1"/>
  <c r="E42" i="3" a="1"/>
  <c r="E42" i="3" s="1"/>
  <c r="E43" i="3" a="1"/>
  <c r="E43" i="3" s="1"/>
  <c r="E44" i="3" a="1"/>
  <c r="E44" i="3" s="1"/>
  <c r="E45" i="3" a="1"/>
  <c r="E45" i="3" s="1"/>
  <c r="E46" i="3" a="1"/>
  <c r="E46" i="3" s="1"/>
  <c r="E47" i="3" a="1"/>
  <c r="E47" i="3" s="1"/>
  <c r="E48" i="3" a="1"/>
  <c r="E48" i="3" s="1"/>
  <c r="E49" i="3" a="1"/>
  <c r="E49" i="3" s="1"/>
  <c r="E50" i="3" a="1"/>
  <c r="E50" i="3" s="1"/>
  <c r="E51" i="3" a="1"/>
  <c r="E51" i="3" s="1"/>
  <c r="E52" i="3" a="1"/>
  <c r="E52" i="3" s="1"/>
  <c r="E53" i="3" a="1"/>
  <c r="E53" i="3" s="1"/>
  <c r="E54" i="3" a="1"/>
  <c r="E54" i="3" s="1"/>
  <c r="E55" i="3" a="1"/>
  <c r="E55" i="3" s="1"/>
  <c r="E56" i="3" a="1"/>
  <c r="E56" i="3" s="1"/>
  <c r="E57" i="3" a="1"/>
  <c r="E57" i="3" s="1"/>
  <c r="E58" i="3" a="1"/>
  <c r="E58" i="3" s="1"/>
  <c r="E59" i="3" a="1"/>
  <c r="E59" i="3" s="1"/>
  <c r="E60" i="3" a="1"/>
  <c r="E60" i="3" s="1"/>
  <c r="E61" i="3" a="1"/>
  <c r="E61" i="3" s="1"/>
  <c r="E62" i="3" a="1"/>
  <c r="E62" i="3" s="1"/>
  <c r="E63" i="3" a="1"/>
  <c r="E63" i="3" s="1"/>
  <c r="E64" i="3" a="1"/>
  <c r="E64" i="3" s="1"/>
  <c r="E65" i="3" a="1"/>
  <c r="E65" i="3" s="1"/>
  <c r="E66" i="3" a="1"/>
  <c r="E66" i="3" s="1"/>
  <c r="E67" i="3" a="1"/>
  <c r="E67" i="3" s="1"/>
  <c r="E68" i="3" a="1"/>
  <c r="E68" i="3" s="1"/>
  <c r="E69" i="3" a="1"/>
  <c r="E69" i="3" s="1"/>
  <c r="E70" i="3" a="1"/>
  <c r="E70" i="3" s="1"/>
  <c r="E71" i="3" a="1"/>
  <c r="E71" i="3" s="1"/>
  <c r="E72" i="3" a="1"/>
  <c r="E72" i="3" s="1"/>
  <c r="E73" i="3" a="1"/>
  <c r="E73" i="3" s="1"/>
  <c r="E74" i="3" a="1"/>
  <c r="E74" i="3" s="1"/>
  <c r="E75" i="3" a="1"/>
  <c r="E75" i="3" s="1"/>
  <c r="E76" i="3" a="1"/>
  <c r="E76" i="3" s="1"/>
  <c r="E77" i="3" a="1"/>
  <c r="E77" i="3" s="1"/>
  <c r="E78" i="3" a="1"/>
  <c r="E78" i="3" s="1"/>
  <c r="E79" i="3" a="1"/>
  <c r="E79" i="3" s="1"/>
  <c r="E80" i="3" a="1"/>
  <c r="E80" i="3" s="1"/>
  <c r="E81" i="3" a="1"/>
  <c r="E81" i="3" s="1"/>
  <c r="E82" i="3" a="1"/>
  <c r="E82" i="3" s="1"/>
  <c r="E83" i="3" a="1"/>
  <c r="E83" i="3" s="1"/>
  <c r="E84" i="3" a="1"/>
  <c r="E84" i="3" s="1"/>
  <c r="E85" i="3" a="1"/>
  <c r="E85" i="3" s="1"/>
  <c r="E86" i="3" a="1"/>
  <c r="E86" i="3" s="1"/>
  <c r="E87" i="3" a="1"/>
  <c r="E87" i="3" s="1"/>
  <c r="E88" i="3" a="1"/>
  <c r="E88" i="3" s="1"/>
  <c r="E89" i="3" a="1"/>
  <c r="E89" i="3" s="1"/>
  <c r="E90" i="3" a="1"/>
  <c r="E90" i="3" s="1"/>
  <c r="E91" i="3" a="1"/>
  <c r="E91" i="3" s="1"/>
  <c r="E92" i="3" a="1"/>
  <c r="E92" i="3" s="1"/>
  <c r="E93" i="3" a="1"/>
  <c r="E93" i="3" s="1"/>
  <c r="E94" i="3" a="1"/>
  <c r="E94" i="3" s="1"/>
  <c r="E95" i="3" a="1"/>
  <c r="E95" i="3" s="1"/>
  <c r="E96" i="3" a="1"/>
  <c r="E96" i="3" s="1"/>
  <c r="E97" i="3" a="1"/>
  <c r="E97" i="3" s="1"/>
  <c r="E98" i="3" a="1"/>
  <c r="E98" i="3" s="1"/>
  <c r="E99" i="3" a="1"/>
  <c r="E99" i="3" s="1"/>
  <c r="E100" i="3" a="1"/>
  <c r="E100" i="3" s="1"/>
  <c r="E101" i="3" a="1"/>
  <c r="E101" i="3" s="1"/>
  <c r="E102" i="3" a="1"/>
  <c r="E102" i="3" s="1"/>
  <c r="E103" i="3" a="1"/>
  <c r="E103" i="3" s="1"/>
  <c r="E104" i="3" a="1"/>
  <c r="E104" i="3" s="1"/>
  <c r="E105" i="3" a="1"/>
  <c r="E105" i="3" s="1"/>
  <c r="E106" i="3" a="1"/>
  <c r="E106" i="3" s="1"/>
  <c r="E107" i="3" a="1"/>
  <c r="E107" i="3" s="1"/>
  <c r="E108" i="3" a="1"/>
  <c r="E108" i="3" s="1"/>
  <c r="E109" i="3" a="1"/>
  <c r="E109" i="3" s="1"/>
  <c r="E110" i="3" a="1"/>
  <c r="E110" i="3" s="1"/>
  <c r="E111" i="3" a="1"/>
  <c r="E111" i="3" s="1"/>
  <c r="E112" i="3" a="1"/>
  <c r="E112" i="3" s="1"/>
  <c r="E113" i="3" a="1"/>
  <c r="E113" i="3" s="1"/>
  <c r="E114" i="3" a="1"/>
  <c r="E114" i="3" s="1"/>
  <c r="E115" i="3" a="1"/>
  <c r="E115" i="3" s="1"/>
  <c r="E116" i="3" a="1"/>
  <c r="E116" i="3" s="1"/>
  <c r="E117" i="3" a="1"/>
  <c r="E117" i="3" s="1"/>
  <c r="E118" i="3" a="1"/>
  <c r="E118" i="3" s="1"/>
  <c r="E119" i="3" a="1"/>
  <c r="E119" i="3" s="1"/>
  <c r="E120" i="3" a="1"/>
  <c r="E120" i="3" s="1"/>
  <c r="E121" i="3" a="1"/>
  <c r="E121" i="3" s="1"/>
  <c r="E122" i="3" a="1"/>
  <c r="E122" i="3" s="1"/>
  <c r="E123" i="3" a="1"/>
  <c r="E123" i="3" s="1"/>
  <c r="E124" i="3" a="1"/>
  <c r="E124" i="3" s="1"/>
  <c r="E125" i="3" a="1"/>
  <c r="E125" i="3" s="1"/>
  <c r="E126" i="3" a="1"/>
  <c r="E126" i="3" s="1"/>
  <c r="E127" i="3" a="1"/>
  <c r="E127" i="3" s="1"/>
  <c r="E128" i="3" a="1"/>
  <c r="E128" i="3" s="1"/>
  <c r="E129" i="3" a="1"/>
  <c r="E129" i="3" s="1"/>
  <c r="E130" i="3" a="1"/>
  <c r="E130" i="3" s="1"/>
  <c r="E131" i="3" a="1"/>
  <c r="E131" i="3" s="1"/>
  <c r="E132" i="3" a="1"/>
  <c r="E132" i="3" s="1"/>
  <c r="E133" i="3" a="1"/>
  <c r="E133" i="3" s="1"/>
  <c r="E134" i="3" a="1"/>
  <c r="E134" i="3" s="1"/>
  <c r="E135" i="3" a="1"/>
  <c r="E135" i="3" s="1"/>
  <c r="E136" i="3" a="1"/>
  <c r="E136" i="3" s="1"/>
  <c r="E137" i="3" a="1"/>
  <c r="E137" i="3" s="1"/>
  <c r="E138" i="3" a="1"/>
  <c r="E138" i="3" s="1"/>
  <c r="E139" i="3" a="1"/>
  <c r="E139" i="3" s="1"/>
  <c r="E140" i="3" a="1"/>
  <c r="E140" i="3" s="1"/>
  <c r="E141" i="3" a="1"/>
  <c r="E141" i="3" s="1"/>
  <c r="E142" i="3" a="1"/>
  <c r="E142" i="3" s="1"/>
  <c r="E143" i="3" a="1"/>
  <c r="E143" i="3" s="1"/>
  <c r="E144" i="3" a="1"/>
  <c r="E144" i="3" s="1"/>
  <c r="E145" i="3" a="1"/>
  <c r="E145" i="3" s="1"/>
  <c r="E146" i="3" a="1"/>
  <c r="E146" i="3" s="1"/>
  <c r="E147" i="3" a="1"/>
  <c r="E147" i="3" s="1"/>
  <c r="E148" i="3" a="1"/>
  <c r="E148" i="3" s="1"/>
  <c r="E149" i="3" a="1"/>
  <c r="E149" i="3" s="1"/>
  <c r="E150" i="3" a="1"/>
  <c r="E150" i="3" s="1"/>
  <c r="E151" i="3" a="1"/>
  <c r="E151" i="3" s="1"/>
  <c r="E152" i="3" a="1"/>
  <c r="E152" i="3" s="1"/>
  <c r="E153" i="3" a="1"/>
  <c r="E153" i="3" s="1"/>
  <c r="E154" i="3" a="1"/>
  <c r="E154" i="3" s="1"/>
  <c r="E155" i="3" a="1"/>
  <c r="E155" i="3" s="1"/>
  <c r="E156" i="3" a="1"/>
  <c r="E156" i="3" s="1"/>
  <c r="E157" i="3" a="1"/>
  <c r="E157" i="3" s="1"/>
  <c r="E158" i="3" a="1"/>
  <c r="E158" i="3" s="1"/>
  <c r="E159" i="3" a="1"/>
  <c r="E159" i="3" s="1"/>
  <c r="E160" i="3" a="1"/>
  <c r="E160" i="3" s="1"/>
  <c r="E161" i="3" a="1"/>
  <c r="E161" i="3" s="1"/>
  <c r="E162" i="3" a="1"/>
  <c r="E162" i="3" s="1"/>
  <c r="E163" i="3" a="1"/>
  <c r="E163" i="3" s="1"/>
  <c r="E164" i="3" a="1"/>
  <c r="E164" i="3" s="1"/>
  <c r="E165" i="3" a="1"/>
  <c r="E165" i="3" s="1"/>
  <c r="E166" i="3" a="1"/>
  <c r="E166" i="3" s="1"/>
  <c r="E167" i="3" a="1"/>
  <c r="E167" i="3" s="1"/>
  <c r="E168" i="3" a="1"/>
  <c r="E168" i="3" s="1"/>
  <c r="E169" i="3" a="1"/>
  <c r="E169" i="3" s="1"/>
  <c r="E170" i="3" a="1"/>
  <c r="E170" i="3" s="1"/>
  <c r="E171" i="3" a="1"/>
  <c r="E171" i="3" s="1"/>
  <c r="E172" i="3" a="1"/>
  <c r="E172" i="3" s="1"/>
  <c r="E173" i="3" a="1"/>
  <c r="E173" i="3" s="1"/>
  <c r="E174" i="3" a="1"/>
  <c r="E174" i="3" s="1"/>
  <c r="E175" i="3" a="1"/>
  <c r="E175" i="3" s="1"/>
  <c r="E176" i="3" a="1"/>
  <c r="E176" i="3" s="1"/>
  <c r="E177" i="3" a="1"/>
  <c r="E177" i="3" s="1"/>
  <c r="E178" i="3" a="1"/>
  <c r="E178" i="3" s="1"/>
  <c r="E179" i="3" a="1"/>
  <c r="E179" i="3" s="1"/>
  <c r="E180" i="3" a="1"/>
  <c r="E180" i="3" s="1"/>
  <c r="E181" i="3" a="1"/>
  <c r="E181" i="3" s="1"/>
  <c r="E182" i="3" a="1"/>
  <c r="E182" i="3" s="1"/>
  <c r="E183" i="3" a="1"/>
  <c r="E183" i="3" s="1"/>
  <c r="E184" i="3" a="1"/>
  <c r="E184" i="3" s="1"/>
  <c r="E185" i="3" a="1"/>
  <c r="E185" i="3" s="1"/>
  <c r="E186" i="3" a="1"/>
  <c r="E186" i="3" s="1"/>
  <c r="E187" i="3" a="1"/>
  <c r="E187" i="3" s="1"/>
  <c r="E188" i="3" a="1"/>
  <c r="E188" i="3" s="1"/>
  <c r="E189" i="3" a="1"/>
  <c r="E189" i="3" s="1"/>
  <c r="E190" i="3" a="1"/>
  <c r="E190" i="3" s="1"/>
  <c r="E191" i="3" a="1"/>
  <c r="E191" i="3" s="1"/>
  <c r="E192" i="3" a="1"/>
  <c r="E192" i="3" s="1"/>
  <c r="E193" i="3" a="1"/>
  <c r="E193" i="3" s="1"/>
  <c r="E194" i="3" a="1"/>
  <c r="E194" i="3" s="1"/>
  <c r="E195" i="3" a="1"/>
  <c r="E195" i="3" s="1"/>
  <c r="E196" i="3" a="1"/>
  <c r="E196" i="3" s="1"/>
  <c r="E197" i="3" a="1"/>
  <c r="E197" i="3" s="1"/>
  <c r="E198" i="3" a="1"/>
  <c r="E198" i="3" s="1"/>
  <c r="E199" i="3" a="1"/>
  <c r="E199" i="3" s="1"/>
  <c r="E200" i="3" a="1"/>
  <c r="E200" i="3" s="1"/>
  <c r="E201" i="3" a="1"/>
  <c r="E201" i="3" s="1"/>
  <c r="E202" i="3" a="1"/>
  <c r="E202" i="3" s="1"/>
  <c r="E203" i="3" a="1"/>
  <c r="E203" i="3" s="1"/>
  <c r="E204" i="3" a="1"/>
  <c r="E204" i="3" s="1"/>
  <c r="E205" i="3" a="1"/>
  <c r="E205" i="3" s="1"/>
  <c r="E206" i="3" a="1"/>
  <c r="E206" i="3" s="1"/>
  <c r="E207" i="3" a="1"/>
  <c r="E207" i="3" s="1"/>
  <c r="E208" i="3" a="1"/>
  <c r="E208" i="3" s="1"/>
  <c r="E209" i="3" a="1"/>
  <c r="E209" i="3" s="1"/>
  <c r="E210" i="3" a="1"/>
  <c r="E210" i="3" s="1"/>
  <c r="E211" i="3" a="1"/>
  <c r="E211" i="3" s="1"/>
  <c r="E213" i="3" a="1"/>
  <c r="E213" i="3" s="1"/>
  <c r="E214" i="3" a="1"/>
  <c r="E214" i="3" s="1"/>
  <c r="E215" i="3" a="1"/>
  <c r="E215" i="3" s="1"/>
  <c r="E216" i="3" a="1"/>
  <c r="E216" i="3" s="1"/>
  <c r="E217" i="3" a="1"/>
  <c r="E217" i="3" s="1"/>
  <c r="E218" i="3" a="1"/>
  <c r="E218" i="3" s="1"/>
  <c r="E219" i="3" a="1"/>
  <c r="E219" i="3" s="1"/>
  <c r="E220" i="3" a="1"/>
  <c r="E220" i="3" s="1"/>
  <c r="E221" i="3" a="1"/>
  <c r="E221" i="3" s="1"/>
  <c r="E222" i="3" a="1"/>
  <c r="E222" i="3" s="1"/>
  <c r="E223" i="3" a="1"/>
  <c r="E223" i="3" s="1"/>
  <c r="E224" i="3" a="1"/>
  <c r="E224" i="3" s="1"/>
  <c r="E225" i="3" a="1"/>
  <c r="E225" i="3" s="1"/>
  <c r="E226" i="3" a="1"/>
  <c r="E226" i="3" s="1"/>
  <c r="E227" i="3" a="1"/>
  <c r="E227" i="3" s="1"/>
  <c r="E228" i="3" a="1"/>
  <c r="E228" i="3" s="1"/>
  <c r="E229" i="3" a="1"/>
  <c r="E229" i="3" s="1"/>
  <c r="E230" i="3" a="1"/>
  <c r="E230" i="3" s="1"/>
  <c r="E231" i="3" a="1"/>
  <c r="E231" i="3" s="1"/>
  <c r="E232" i="3" a="1"/>
  <c r="E232" i="3" s="1"/>
  <c r="E233" i="3" a="1"/>
  <c r="E233" i="3" s="1"/>
  <c r="E234" i="3" a="1"/>
  <c r="E234" i="3" s="1"/>
  <c r="E235" i="3" a="1"/>
  <c r="E235" i="3" s="1"/>
  <c r="E236" i="3" a="1"/>
  <c r="E236" i="3" s="1"/>
  <c r="E237" i="3" a="1"/>
  <c r="E237" i="3" s="1"/>
  <c r="E238" i="3" a="1"/>
  <c r="E238" i="3" s="1"/>
  <c r="E239" i="3" a="1"/>
  <c r="E239" i="3" s="1"/>
  <c r="E240" i="3" a="1"/>
  <c r="E240" i="3" s="1"/>
  <c r="E241" i="3" a="1"/>
  <c r="E241" i="3" s="1"/>
  <c r="E242" i="3" a="1"/>
  <c r="E242" i="3" s="1"/>
  <c r="E243" i="3" a="1"/>
  <c r="E243" i="3" s="1"/>
  <c r="E244" i="3" a="1"/>
  <c r="E244" i="3" s="1"/>
  <c r="E245" i="3" a="1"/>
  <c r="E245" i="3" s="1"/>
  <c r="E246" i="3" a="1"/>
  <c r="E246" i="3" s="1"/>
  <c r="E247" i="3" a="1"/>
  <c r="E247" i="3" s="1"/>
  <c r="E248" i="3" a="1"/>
  <c r="E248" i="3" s="1"/>
  <c r="E249" i="3" a="1"/>
  <c r="E249" i="3" s="1"/>
  <c r="E250" i="3" a="1"/>
  <c r="E250" i="3" s="1"/>
  <c r="E251" i="3" a="1"/>
  <c r="E251" i="3" s="1"/>
  <c r="E252" i="3" a="1"/>
  <c r="E252" i="3" s="1"/>
  <c r="E253" i="3" a="1"/>
  <c r="E253" i="3" s="1"/>
  <c r="E254" i="3" a="1"/>
  <c r="E254" i="3" s="1"/>
  <c r="E255" i="3" a="1"/>
  <c r="E255" i="3" s="1"/>
  <c r="E256" i="3" a="1"/>
  <c r="E256" i="3" s="1"/>
  <c r="E257" i="3" a="1"/>
  <c r="E257" i="3" s="1"/>
  <c r="E258" i="3" a="1"/>
  <c r="E258" i="3" s="1"/>
  <c r="E259" i="3" a="1"/>
  <c r="E259" i="3" s="1"/>
  <c r="E260" i="3" a="1"/>
  <c r="E260" i="3" s="1"/>
  <c r="E261" i="3" a="1"/>
  <c r="E261" i="3" s="1"/>
  <c r="E262" i="3" a="1"/>
  <c r="E262" i="3" s="1"/>
  <c r="E263" i="3" a="1"/>
  <c r="E263" i="3" s="1"/>
  <c r="E264" i="3" a="1"/>
  <c r="E264" i="3" s="1"/>
  <c r="E265" i="3" a="1"/>
  <c r="E265" i="3" s="1"/>
  <c r="E266" i="3" a="1"/>
  <c r="E266" i="3" s="1"/>
  <c r="E267" i="3" a="1"/>
  <c r="E267" i="3" s="1"/>
  <c r="E268" i="3" a="1"/>
  <c r="E268" i="3" s="1"/>
  <c r="E269" i="3" a="1"/>
  <c r="E269" i="3" s="1"/>
  <c r="E270" i="3" a="1"/>
  <c r="E270" i="3" s="1"/>
  <c r="E271" i="3" a="1"/>
  <c r="E271" i="3" s="1"/>
  <c r="E272" i="3" a="1"/>
  <c r="E272" i="3" s="1"/>
  <c r="E273" i="3" a="1"/>
  <c r="E273" i="3" s="1"/>
  <c r="E274" i="3" a="1"/>
  <c r="E274" i="3" s="1"/>
  <c r="E275" i="3" a="1"/>
  <c r="E275" i="3" s="1"/>
  <c r="E276" i="3" a="1"/>
  <c r="E276" i="3" s="1"/>
  <c r="E277" i="3" a="1"/>
  <c r="E277" i="3" s="1"/>
  <c r="E278" i="3" a="1"/>
  <c r="E278" i="3" s="1"/>
  <c r="E279" i="3" a="1"/>
  <c r="E279" i="3" s="1"/>
  <c r="E280" i="3" a="1"/>
  <c r="E280" i="3" s="1"/>
  <c r="E281" i="3" a="1"/>
  <c r="E281" i="3" s="1"/>
  <c r="E282" i="3" a="1"/>
  <c r="E282" i="3" s="1"/>
  <c r="E283" i="3" a="1"/>
  <c r="E283" i="3" s="1"/>
  <c r="E284" i="3" a="1"/>
  <c r="E284" i="3" s="1"/>
  <c r="E285" i="3" a="1"/>
  <c r="E285" i="3" s="1"/>
  <c r="E286" i="3" a="1"/>
  <c r="E286" i="3" s="1"/>
  <c r="E287" i="3" a="1"/>
  <c r="E287" i="3" s="1"/>
  <c r="E288" i="3" a="1"/>
  <c r="E288" i="3" s="1"/>
  <c r="E289" i="3" a="1"/>
  <c r="E289" i="3" s="1"/>
  <c r="E290" i="3" a="1"/>
  <c r="E290" i="3" s="1"/>
  <c r="E291" i="3" a="1"/>
  <c r="E291" i="3" s="1"/>
  <c r="E292" i="3" a="1"/>
  <c r="E292" i="3" s="1"/>
  <c r="E293" i="3" a="1"/>
  <c r="E293" i="3" s="1"/>
  <c r="E294" i="3" a="1"/>
  <c r="E294" i="3" s="1"/>
  <c r="E295" i="3" a="1"/>
  <c r="E295" i="3" s="1"/>
  <c r="E296" i="3" a="1"/>
  <c r="E296" i="3" s="1"/>
  <c r="E297" i="3" a="1"/>
  <c r="E297" i="3" s="1"/>
  <c r="E298" i="3" a="1"/>
  <c r="E298" i="3" s="1"/>
  <c r="E299" i="3" a="1"/>
  <c r="E299" i="3" s="1"/>
  <c r="E300" i="3" a="1"/>
  <c r="E300" i="3" s="1"/>
  <c r="E301" i="3" a="1"/>
  <c r="E301" i="3" s="1"/>
  <c r="E302" i="3" a="1"/>
  <c r="E302" i="3" s="1"/>
  <c r="E303" i="3" a="1"/>
  <c r="E303" i="3" s="1"/>
  <c r="E304" i="3" a="1"/>
  <c r="E304" i="3" s="1"/>
  <c r="E305" i="3" a="1"/>
  <c r="E305" i="3" s="1"/>
  <c r="E306" i="3" a="1"/>
  <c r="E306" i="3" s="1"/>
  <c r="E307" i="3" a="1"/>
  <c r="E307" i="3" s="1"/>
  <c r="E308" i="3" a="1"/>
  <c r="E308" i="3" s="1"/>
  <c r="E309" i="3" a="1"/>
  <c r="E309" i="3" s="1"/>
  <c r="E310" i="3" a="1"/>
  <c r="E310" i="3" s="1"/>
  <c r="E311" i="3" a="1"/>
  <c r="E311" i="3" s="1"/>
  <c r="E312" i="3" a="1"/>
  <c r="E312" i="3" s="1"/>
  <c r="E313" i="3" a="1"/>
  <c r="E313" i="3" s="1"/>
  <c r="E314" i="3" a="1"/>
  <c r="E314" i="3" s="1"/>
  <c r="E315" i="3" a="1"/>
  <c r="E315" i="3" s="1"/>
  <c r="E316" i="3" a="1"/>
  <c r="E316" i="3" s="1"/>
  <c r="E317" i="3" a="1"/>
  <c r="E317" i="3" s="1"/>
  <c r="E318" i="3" a="1"/>
  <c r="E318" i="3" s="1"/>
  <c r="E319" i="3" a="1"/>
  <c r="E319" i="3" s="1"/>
  <c r="E320" i="3" a="1"/>
  <c r="E320" i="3" s="1"/>
  <c r="E321" i="3" a="1"/>
  <c r="E321" i="3" s="1"/>
  <c r="E322" i="3" a="1"/>
  <c r="E322" i="3" s="1"/>
  <c r="E323" i="3" a="1"/>
  <c r="E323" i="3" s="1"/>
  <c r="E324" i="3" a="1"/>
  <c r="E324" i="3" s="1"/>
  <c r="E325" i="3" a="1"/>
  <c r="E325" i="3" s="1"/>
  <c r="E326" i="3" a="1"/>
  <c r="E326" i="3" s="1"/>
  <c r="E327" i="3" a="1"/>
  <c r="E327" i="3" s="1"/>
  <c r="E328" i="3" a="1"/>
  <c r="E328" i="3" s="1"/>
  <c r="E329" i="3" a="1"/>
  <c r="E329" i="3" s="1"/>
  <c r="E330" i="3" a="1"/>
  <c r="E330" i="3" s="1"/>
  <c r="E331" i="3" a="1"/>
  <c r="E331" i="3" s="1"/>
  <c r="E332" i="3" a="1"/>
  <c r="E332" i="3" s="1"/>
  <c r="E333" i="3" a="1"/>
  <c r="E333" i="3" s="1"/>
  <c r="E334" i="3" a="1"/>
  <c r="E334" i="3" s="1"/>
  <c r="E335" i="3" a="1"/>
  <c r="E335" i="3" s="1"/>
  <c r="E336" i="3" a="1"/>
  <c r="E336" i="3" s="1"/>
  <c r="E337" i="3" a="1"/>
  <c r="E337" i="3" s="1"/>
  <c r="E338" i="3" a="1"/>
  <c r="E338" i="3" s="1"/>
  <c r="E339" i="3" a="1"/>
  <c r="E339" i="3" s="1"/>
  <c r="E340" i="3" a="1"/>
  <c r="E340" i="3" s="1"/>
  <c r="E341" i="3" a="1"/>
  <c r="E341" i="3" s="1"/>
  <c r="E342" i="3" a="1"/>
  <c r="E342" i="3" s="1"/>
  <c r="E343" i="3" a="1"/>
  <c r="E343" i="3" s="1"/>
  <c r="E344" i="3" a="1"/>
  <c r="E344" i="3" s="1"/>
  <c r="E345" i="3" a="1"/>
  <c r="E345" i="3" s="1"/>
  <c r="E346" i="3" a="1"/>
  <c r="E346" i="3" s="1"/>
  <c r="E347" i="3" a="1"/>
  <c r="E347" i="3" s="1"/>
  <c r="E348" i="3" a="1"/>
  <c r="E348" i="3" s="1"/>
  <c r="E349" i="3" a="1"/>
  <c r="E349" i="3" s="1"/>
  <c r="E350" i="3" a="1"/>
  <c r="E350" i="3" s="1"/>
  <c r="E351" i="3" a="1"/>
  <c r="E351" i="3" s="1"/>
  <c r="E352" i="3" a="1"/>
  <c r="E352" i="3" s="1"/>
  <c r="E353" i="3" a="1"/>
  <c r="E353" i="3" s="1"/>
  <c r="E354" i="3" a="1"/>
  <c r="E354" i="3" s="1"/>
  <c r="E355" i="3" a="1"/>
  <c r="E355" i="3" s="1"/>
  <c r="E356" i="3" a="1"/>
  <c r="E356" i="3" s="1"/>
  <c r="E357" i="3" a="1"/>
  <c r="E357" i="3" s="1"/>
  <c r="E358" i="3" a="1"/>
  <c r="E358" i="3" s="1"/>
  <c r="E359" i="3" a="1"/>
  <c r="E359" i="3" s="1"/>
  <c r="E360" i="3" a="1"/>
  <c r="E360" i="3" s="1"/>
  <c r="E361" i="3" a="1"/>
  <c r="E361" i="3" s="1"/>
  <c r="E362" i="3" a="1"/>
  <c r="E362" i="3" s="1"/>
  <c r="E363" i="3" a="1"/>
  <c r="E363" i="3" s="1"/>
  <c r="E364" i="3" a="1"/>
  <c r="E364" i="3" s="1"/>
  <c r="E365" i="3" a="1"/>
  <c r="E365" i="3" s="1"/>
  <c r="E366" i="3" a="1"/>
  <c r="E366" i="3" s="1"/>
  <c r="E367" i="3" a="1"/>
  <c r="E367" i="3" s="1"/>
  <c r="E368" i="3" a="1"/>
  <c r="E368" i="3" s="1"/>
  <c r="E369" i="3" a="1"/>
  <c r="E369" i="3" s="1"/>
  <c r="E370" i="3" a="1"/>
  <c r="E370" i="3" s="1"/>
  <c r="E371" i="3" a="1"/>
  <c r="E371" i="3" s="1"/>
  <c r="E372" i="3" a="1"/>
  <c r="E372" i="3" s="1"/>
  <c r="E373" i="3" a="1"/>
  <c r="E373" i="3" s="1"/>
  <c r="E374" i="3" a="1"/>
  <c r="E374" i="3" s="1"/>
  <c r="E375" i="3" a="1"/>
  <c r="E375" i="3" s="1"/>
  <c r="E376" i="3" a="1"/>
  <c r="E376" i="3" s="1"/>
  <c r="E377" i="3" a="1"/>
  <c r="E377" i="3" s="1"/>
  <c r="E378" i="3" a="1"/>
  <c r="E378" i="3" s="1"/>
  <c r="E379" i="3" a="1"/>
  <c r="E379" i="3" s="1"/>
  <c r="E380" i="3" a="1"/>
  <c r="E380" i="3" s="1"/>
  <c r="E381" i="3" a="1"/>
  <c r="E381" i="3" s="1"/>
  <c r="E382" i="3" a="1"/>
  <c r="E382" i="3" s="1"/>
  <c r="E383" i="3" a="1"/>
  <c r="E383" i="3" s="1"/>
  <c r="E384" i="3" a="1"/>
  <c r="E384" i="3" s="1"/>
  <c r="E385" i="3" a="1"/>
  <c r="E385" i="3" s="1"/>
  <c r="E386" i="3" a="1"/>
  <c r="E386" i="3" s="1"/>
  <c r="E387" i="3" a="1"/>
  <c r="E387" i="3" s="1"/>
  <c r="E388" i="3" a="1"/>
  <c r="E388" i="3" s="1"/>
  <c r="E389" i="3" a="1"/>
  <c r="E389" i="3" s="1"/>
  <c r="E390" i="3" a="1"/>
  <c r="E390" i="3" s="1"/>
  <c r="E391" i="3" a="1"/>
  <c r="E391" i="3" s="1"/>
  <c r="E392" i="3" a="1"/>
  <c r="E392" i="3" s="1"/>
  <c r="E393" i="3" a="1"/>
  <c r="E393" i="3" s="1"/>
  <c r="E394" i="3" a="1"/>
  <c r="E394" i="3" s="1"/>
  <c r="E395" i="3" a="1"/>
  <c r="E395" i="3" s="1"/>
  <c r="E396" i="3" a="1"/>
  <c r="E396" i="3" s="1"/>
  <c r="E397" i="3" a="1"/>
  <c r="E397" i="3" s="1"/>
  <c r="E398" i="3" a="1"/>
  <c r="E398" i="3" s="1"/>
  <c r="E399" i="3" a="1"/>
  <c r="E399" i="3" s="1"/>
  <c r="E400" i="3" a="1"/>
  <c r="E400" i="3" s="1"/>
  <c r="E401" i="3" a="1"/>
  <c r="E401" i="3" s="1"/>
  <c r="E402" i="3" a="1"/>
  <c r="E402" i="3" s="1"/>
  <c r="E403" i="3" a="1"/>
  <c r="E403" i="3" s="1"/>
  <c r="E404" i="3" a="1"/>
  <c r="E404" i="3" s="1"/>
  <c r="E405" i="3" a="1"/>
  <c r="E405" i="3" s="1"/>
  <c r="E406" i="3" a="1"/>
  <c r="E406" i="3" s="1"/>
  <c r="E407" i="3" a="1"/>
  <c r="E407" i="3" s="1"/>
  <c r="E408" i="3" a="1"/>
  <c r="E408" i="3" s="1"/>
  <c r="E409" i="3" a="1"/>
  <c r="E409" i="3" s="1"/>
  <c r="E410" i="3" a="1"/>
  <c r="E410" i="3" s="1"/>
  <c r="E411" i="3" a="1"/>
  <c r="E411" i="3" s="1"/>
  <c r="E412" i="3" a="1"/>
  <c r="E412" i="3" s="1"/>
  <c r="E413" i="3" a="1"/>
  <c r="E413" i="3" s="1"/>
  <c r="E414" i="3" a="1"/>
  <c r="E414" i="3" s="1"/>
  <c r="E415" i="3" a="1"/>
  <c r="E415" i="3" s="1"/>
  <c r="E416" i="3" a="1"/>
  <c r="E416" i="3" s="1"/>
  <c r="E417" i="3" a="1"/>
  <c r="E417" i="3" s="1"/>
  <c r="E418" i="3" a="1"/>
  <c r="E418" i="3" s="1"/>
  <c r="E419" i="3" a="1"/>
  <c r="E419" i="3" s="1"/>
  <c r="E420" i="3" a="1"/>
  <c r="E420" i="3" s="1"/>
  <c r="E421" i="3" a="1"/>
  <c r="E421" i="3" s="1"/>
  <c r="E422" i="3" a="1"/>
  <c r="E422" i="3" s="1"/>
  <c r="E423" i="3" a="1"/>
  <c r="E423" i="3" s="1"/>
  <c r="E424" i="3" a="1"/>
  <c r="E424" i="3" s="1"/>
  <c r="E425" i="3" a="1"/>
  <c r="E425" i="3" s="1"/>
  <c r="E426" i="3" a="1"/>
  <c r="E426" i="3" s="1"/>
  <c r="E427" i="3" a="1"/>
  <c r="E427" i="3" s="1"/>
  <c r="E428" i="3" a="1"/>
  <c r="E428" i="3" s="1"/>
  <c r="E429" i="3" a="1"/>
  <c r="E429" i="3" s="1"/>
  <c r="E430" i="3" a="1"/>
  <c r="E430" i="3" s="1"/>
  <c r="E431" i="3" a="1"/>
  <c r="E431" i="3" s="1"/>
  <c r="E432" i="3" a="1"/>
  <c r="E432" i="3" s="1"/>
  <c r="E433" i="3" a="1"/>
  <c r="E433" i="3" s="1"/>
  <c r="E434" i="3" a="1"/>
  <c r="E434" i="3" s="1"/>
  <c r="E435" i="3" a="1"/>
  <c r="E435" i="3" s="1"/>
  <c r="E436" i="3" a="1"/>
  <c r="E436" i="3" s="1"/>
  <c r="E437" i="3" a="1"/>
  <c r="E437" i="3" s="1"/>
  <c r="E438" i="3" a="1"/>
  <c r="E438" i="3" s="1"/>
  <c r="E439" i="3" a="1"/>
  <c r="E439" i="3" s="1"/>
  <c r="E440" i="3" a="1"/>
  <c r="E440" i="3" s="1"/>
  <c r="E441" i="3" a="1"/>
  <c r="E441" i="3" s="1"/>
  <c r="E442" i="3" a="1"/>
  <c r="E442" i="3" s="1"/>
  <c r="E443" i="3" a="1"/>
  <c r="E443" i="3" s="1"/>
  <c r="E444" i="3" a="1"/>
  <c r="E444" i="3" s="1"/>
  <c r="E445" i="3" a="1"/>
  <c r="E445" i="3" s="1"/>
  <c r="E446" i="3" a="1"/>
  <c r="E446" i="3" s="1"/>
  <c r="E447" i="3" a="1"/>
  <c r="E447" i="3" s="1"/>
  <c r="E448" i="3" a="1"/>
  <c r="E448" i="3" s="1"/>
  <c r="E449" i="3" a="1"/>
  <c r="E449" i="3" s="1"/>
  <c r="E450" i="3" a="1"/>
  <c r="E450" i="3" s="1"/>
  <c r="E451" i="3" a="1"/>
  <c r="E451" i="3" s="1"/>
  <c r="E452" i="3" a="1"/>
  <c r="E452" i="3" s="1"/>
  <c r="E453" i="3" a="1"/>
  <c r="E453" i="3" s="1"/>
  <c r="E454" i="3" a="1"/>
  <c r="E454" i="3" s="1"/>
  <c r="E455" i="3" a="1"/>
  <c r="E455" i="3" s="1"/>
  <c r="E456" i="3" a="1"/>
  <c r="E456" i="3" s="1"/>
  <c r="E457" i="3" a="1"/>
  <c r="E457" i="3" s="1"/>
  <c r="E458" i="3" a="1"/>
  <c r="E458" i="3" s="1"/>
  <c r="E459" i="3" a="1"/>
  <c r="E459" i="3" s="1"/>
  <c r="E460" i="3" a="1"/>
  <c r="E460" i="3" s="1"/>
  <c r="E461" i="3" a="1"/>
  <c r="E461" i="3" s="1"/>
  <c r="E462" i="3" a="1"/>
  <c r="E462" i="3" s="1"/>
  <c r="E463" i="3" a="1"/>
  <c r="E463" i="3" s="1"/>
  <c r="E464" i="3" a="1"/>
  <c r="E464" i="3" s="1"/>
  <c r="E465" i="3" a="1"/>
  <c r="E465" i="3" s="1"/>
  <c r="E466" i="3" a="1"/>
  <c r="E466" i="3" s="1"/>
  <c r="E467" i="3" a="1"/>
  <c r="E467" i="3" s="1"/>
  <c r="E468" i="3" a="1"/>
  <c r="E468" i="3" s="1"/>
  <c r="E469" i="3" a="1"/>
  <c r="E469" i="3" s="1"/>
  <c r="E470" i="3" a="1"/>
  <c r="E470" i="3" s="1"/>
  <c r="E471" i="3" a="1"/>
  <c r="E471" i="3" s="1"/>
  <c r="E472" i="3" a="1"/>
  <c r="E472" i="3" s="1"/>
  <c r="E473" i="3" a="1"/>
  <c r="E473" i="3" s="1"/>
  <c r="E474" i="3" a="1"/>
  <c r="E474" i="3" s="1"/>
  <c r="E475" i="3" a="1"/>
  <c r="E475" i="3" s="1"/>
  <c r="E476" i="3" a="1"/>
  <c r="E476" i="3" s="1"/>
  <c r="E477" i="3" a="1"/>
  <c r="E477" i="3" s="1"/>
  <c r="E478" i="3" a="1"/>
  <c r="E478" i="3" s="1"/>
  <c r="E479" i="3" a="1"/>
  <c r="E479" i="3" s="1"/>
  <c r="E480" i="3" a="1"/>
  <c r="E480" i="3" s="1"/>
  <c r="E481" i="3" a="1"/>
  <c r="E481" i="3" s="1"/>
  <c r="E482" i="3" a="1"/>
  <c r="E482" i="3" s="1"/>
  <c r="E483" i="3" a="1"/>
  <c r="E483" i="3" s="1"/>
  <c r="E484" i="3" a="1"/>
  <c r="E484" i="3" s="1"/>
  <c r="E485" i="3" a="1"/>
  <c r="E485" i="3" s="1"/>
  <c r="E486" i="3" a="1"/>
  <c r="E486" i="3" s="1"/>
  <c r="E487" i="3" a="1"/>
  <c r="E487" i="3" s="1"/>
  <c r="E488" i="3" a="1"/>
  <c r="E488" i="3" s="1"/>
  <c r="E489" i="3" a="1"/>
  <c r="E489" i="3" s="1"/>
  <c r="E490" i="3" a="1"/>
  <c r="E490" i="3" s="1"/>
  <c r="E491" i="3" a="1"/>
  <c r="E491" i="3" s="1"/>
  <c r="E492" i="3" a="1"/>
  <c r="E492" i="3" s="1"/>
  <c r="E493" i="3" a="1"/>
  <c r="E493" i="3" s="1"/>
  <c r="E494" i="3" a="1"/>
  <c r="E494" i="3" s="1"/>
  <c r="E495" i="3" a="1"/>
  <c r="E495" i="3" s="1"/>
  <c r="E496" i="3" a="1"/>
  <c r="E496" i="3" s="1"/>
  <c r="E497" i="3" a="1"/>
  <c r="E497" i="3" s="1"/>
  <c r="E498" i="3" a="1"/>
  <c r="E498" i="3" s="1"/>
  <c r="E499" i="3" a="1"/>
  <c r="E499" i="3" s="1"/>
  <c r="E500" i="3" a="1"/>
  <c r="E500" i="3" s="1"/>
  <c r="E501" i="3" a="1"/>
  <c r="E501" i="3" s="1"/>
  <c r="E502" i="3" a="1"/>
  <c r="E502" i="3" s="1"/>
  <c r="E503" i="3" a="1"/>
  <c r="E503" i="3" s="1"/>
  <c r="E504" i="3" a="1"/>
  <c r="E504" i="3" s="1"/>
  <c r="E505" i="3" a="1"/>
  <c r="E505" i="3" s="1"/>
  <c r="E506" i="3" a="1"/>
  <c r="E506" i="3" s="1"/>
  <c r="E507" i="3" a="1"/>
  <c r="E507" i="3" s="1"/>
  <c r="E508" i="3" a="1"/>
  <c r="E508" i="3" s="1"/>
  <c r="E509" i="3" a="1"/>
  <c r="E509" i="3" s="1"/>
  <c r="E510" i="3" a="1"/>
  <c r="E510" i="3" s="1"/>
  <c r="E511" i="3" a="1"/>
  <c r="E511" i="3" s="1"/>
  <c r="E512" i="3" a="1"/>
  <c r="E512" i="3" s="1"/>
  <c r="E513" i="3" a="1"/>
  <c r="E513" i="3" s="1"/>
  <c r="E514" i="3" a="1"/>
  <c r="E514" i="3" s="1"/>
  <c r="E515" i="3" a="1"/>
  <c r="E515" i="3" s="1"/>
  <c r="E516" i="3" a="1"/>
  <c r="E516" i="3" s="1"/>
  <c r="E517" i="3" a="1"/>
  <c r="E517" i="3" s="1"/>
  <c r="E518" i="3" a="1"/>
  <c r="E518" i="3" s="1"/>
  <c r="E519" i="3" a="1"/>
  <c r="E519" i="3" s="1"/>
  <c r="E520" i="3" a="1"/>
  <c r="E520" i="3" s="1"/>
  <c r="E521" i="3" a="1"/>
  <c r="E521" i="3" s="1"/>
  <c r="E522" i="3" a="1"/>
  <c r="E522" i="3" s="1"/>
  <c r="E523" i="3" a="1"/>
  <c r="E523" i="3" s="1"/>
  <c r="E524" i="3" a="1"/>
  <c r="E524" i="3" s="1"/>
  <c r="E525" i="3" a="1"/>
  <c r="E525" i="3" s="1"/>
  <c r="E526" i="3" a="1"/>
  <c r="E526" i="3" s="1"/>
  <c r="E527" i="3" a="1"/>
  <c r="E527" i="3" s="1"/>
  <c r="E528" i="3" a="1"/>
  <c r="E528" i="3" s="1"/>
  <c r="E529" i="3" a="1"/>
  <c r="E529" i="3" s="1"/>
  <c r="E530" i="3" a="1"/>
  <c r="E530" i="3" s="1"/>
  <c r="E531" i="3" a="1"/>
  <c r="E531" i="3" s="1"/>
  <c r="E532" i="3" a="1"/>
  <c r="E532" i="3" s="1"/>
  <c r="E533" i="3" a="1"/>
  <c r="E533" i="3" s="1"/>
  <c r="E534" i="3" a="1"/>
  <c r="E534" i="3" s="1"/>
  <c r="E535" i="3" a="1"/>
  <c r="E535" i="3" s="1"/>
  <c r="E536" i="3" a="1"/>
  <c r="E536" i="3" s="1"/>
  <c r="E537" i="3" a="1"/>
  <c r="E537" i="3" s="1"/>
  <c r="E538" i="3" a="1"/>
  <c r="E538" i="3" s="1"/>
  <c r="E539" i="3" a="1"/>
  <c r="E539" i="3" s="1"/>
  <c r="E540" i="3" a="1"/>
  <c r="E540" i="3" s="1"/>
  <c r="E541" i="3" a="1"/>
  <c r="E541" i="3" s="1"/>
  <c r="E542" i="3" a="1"/>
  <c r="E542" i="3" s="1"/>
  <c r="E543" i="3" a="1"/>
  <c r="E543" i="3" s="1"/>
  <c r="E544" i="3" a="1"/>
  <c r="E544" i="3" s="1"/>
  <c r="E545" i="3" a="1"/>
  <c r="E545" i="3" s="1"/>
  <c r="E546" i="3" a="1"/>
  <c r="E546" i="3" s="1"/>
  <c r="E547" i="3" a="1"/>
  <c r="E547" i="3" s="1"/>
  <c r="E548" i="3" a="1"/>
  <c r="E548" i="3" s="1"/>
  <c r="E549" i="3" a="1"/>
  <c r="E549" i="3" s="1"/>
  <c r="E550" i="3" a="1"/>
  <c r="E550" i="3" s="1"/>
  <c r="E551" i="3" a="1"/>
  <c r="E551" i="3" s="1"/>
  <c r="E552" i="3" a="1"/>
  <c r="E552" i="3" s="1"/>
  <c r="E553" i="3" a="1"/>
  <c r="E553" i="3" s="1"/>
  <c r="E554" i="3" a="1"/>
  <c r="E554" i="3" s="1"/>
  <c r="E555" i="3" a="1"/>
  <c r="E555" i="3" s="1"/>
  <c r="E556" i="3" a="1"/>
  <c r="E556" i="3" s="1"/>
  <c r="E557" i="3" a="1"/>
  <c r="E557" i="3" s="1"/>
  <c r="E558" i="3" a="1"/>
  <c r="E558" i="3" s="1"/>
  <c r="E559" i="3" a="1"/>
  <c r="E559" i="3" s="1"/>
  <c r="E560" i="3" a="1"/>
  <c r="E560" i="3" s="1"/>
  <c r="E561" i="3" a="1"/>
  <c r="E561" i="3" s="1"/>
  <c r="E562" i="3" a="1"/>
  <c r="E562" i="3" s="1"/>
  <c r="E563" i="3" a="1"/>
  <c r="E563" i="3" s="1"/>
  <c r="E564" i="3" a="1"/>
  <c r="E564" i="3" s="1"/>
  <c r="E565" i="3" a="1"/>
  <c r="E565" i="3" s="1"/>
  <c r="E566" i="3" a="1"/>
  <c r="E566" i="3" s="1"/>
  <c r="E567" i="3" a="1"/>
  <c r="E567" i="3" s="1"/>
  <c r="E568" i="3" a="1"/>
  <c r="E568" i="3" s="1"/>
  <c r="E569" i="3" a="1"/>
  <c r="E569" i="3" s="1"/>
  <c r="E570" i="3" a="1"/>
  <c r="E570" i="3" s="1"/>
  <c r="E571" i="3" a="1"/>
  <c r="E571" i="3" s="1"/>
  <c r="E572" i="3" a="1"/>
  <c r="E572" i="3" s="1"/>
  <c r="E573" i="3" a="1"/>
  <c r="E573" i="3" s="1"/>
  <c r="E574" i="3" a="1"/>
  <c r="E574" i="3" s="1"/>
  <c r="E575" i="3" a="1"/>
  <c r="E575" i="3" s="1"/>
  <c r="E576" i="3" a="1"/>
  <c r="E576" i="3" s="1"/>
  <c r="E577" i="3" a="1"/>
  <c r="E577" i="3" s="1"/>
  <c r="E578" i="3" a="1"/>
  <c r="E578" i="3" s="1"/>
  <c r="E579" i="3" a="1"/>
  <c r="E579" i="3" s="1"/>
  <c r="E580" i="3" a="1"/>
  <c r="E580" i="3" s="1"/>
  <c r="E581" i="3" a="1"/>
  <c r="E581" i="3" s="1"/>
  <c r="E582" i="3" a="1"/>
  <c r="E582" i="3" s="1"/>
  <c r="E583" i="3" a="1"/>
  <c r="E583" i="3" s="1"/>
  <c r="E584" i="3" a="1"/>
  <c r="E584" i="3" s="1"/>
  <c r="E585" i="3" a="1"/>
  <c r="E585" i="3" s="1"/>
  <c r="E586" i="3" a="1"/>
  <c r="E586" i="3" s="1"/>
  <c r="E587" i="3" a="1"/>
  <c r="E587" i="3" s="1"/>
  <c r="E588" i="3" a="1"/>
  <c r="E588" i="3" s="1"/>
  <c r="E589" i="3" a="1"/>
  <c r="E589" i="3" s="1"/>
  <c r="E590" i="3" a="1"/>
  <c r="E590" i="3" s="1"/>
  <c r="E591" i="3" a="1"/>
  <c r="E591" i="3" s="1"/>
  <c r="E592" i="3" a="1"/>
  <c r="E592" i="3" s="1"/>
  <c r="E593" i="3" a="1"/>
  <c r="E593" i="3" s="1"/>
  <c r="E594" i="3" a="1"/>
  <c r="E594" i="3" s="1"/>
  <c r="E595" i="3" a="1"/>
  <c r="E595" i="3" s="1"/>
  <c r="E596" i="3" a="1"/>
  <c r="E596" i="3" s="1"/>
  <c r="E597" i="3" a="1"/>
  <c r="E597" i="3" s="1"/>
  <c r="E598" i="3" a="1"/>
  <c r="E598" i="3" s="1"/>
  <c r="E599" i="3" a="1"/>
  <c r="E599" i="3" s="1"/>
  <c r="E600" i="3" a="1"/>
  <c r="E600" i="3" s="1"/>
  <c r="E601" i="3" a="1"/>
  <c r="E601" i="3" s="1"/>
  <c r="E602" i="3" a="1"/>
  <c r="E602" i="3" s="1"/>
  <c r="E603" i="3" a="1"/>
  <c r="E603" i="3" s="1"/>
  <c r="E604" i="3" a="1"/>
  <c r="E604" i="3" s="1"/>
  <c r="E605" i="3" a="1"/>
  <c r="E605" i="3" s="1"/>
  <c r="E606" i="3" a="1"/>
  <c r="E606" i="3" s="1"/>
  <c r="E607" i="3" a="1"/>
  <c r="E607" i="3" s="1"/>
  <c r="E608" i="3" a="1"/>
  <c r="E608" i="3" s="1"/>
  <c r="E609" i="3" a="1"/>
  <c r="E609" i="3" s="1"/>
  <c r="E610" i="3" a="1"/>
  <c r="E610" i="3" s="1"/>
  <c r="E611" i="3" a="1"/>
  <c r="E611" i="3" s="1"/>
  <c r="E612" i="3" a="1"/>
  <c r="E612" i="3" s="1"/>
  <c r="E613" i="3" a="1"/>
  <c r="E613" i="3" s="1"/>
  <c r="E614" i="3" a="1"/>
  <c r="E614" i="3" s="1"/>
  <c r="E615" i="3" a="1"/>
  <c r="E615" i="3" s="1"/>
  <c r="E616" i="3" a="1"/>
  <c r="E616" i="3" s="1"/>
  <c r="E617" i="3" a="1"/>
  <c r="E617" i="3" s="1"/>
  <c r="E618" i="3" a="1"/>
  <c r="E618" i="3" s="1"/>
  <c r="E619" i="3" a="1"/>
  <c r="E619" i="3" s="1"/>
  <c r="E620" i="3" a="1"/>
  <c r="E620" i="3" s="1"/>
  <c r="E621" i="3" a="1"/>
  <c r="E621" i="3" s="1"/>
  <c r="E622" i="3" a="1"/>
  <c r="E622" i="3" s="1"/>
  <c r="E623" i="3" a="1"/>
  <c r="E623" i="3" s="1"/>
  <c r="E624" i="3" a="1"/>
  <c r="E624" i="3" s="1"/>
  <c r="E625" i="3" a="1"/>
  <c r="E625" i="3" s="1"/>
  <c r="E626" i="3" a="1"/>
  <c r="E626" i="3" s="1"/>
  <c r="E627" i="3" a="1"/>
  <c r="E627" i="3" s="1"/>
  <c r="E628" i="3" a="1"/>
  <c r="E628" i="3" s="1"/>
  <c r="E629" i="3" a="1"/>
  <c r="E629" i="3" s="1"/>
  <c r="E630" i="3" a="1"/>
  <c r="E630" i="3" s="1"/>
  <c r="E631" i="3" a="1"/>
  <c r="E631" i="3" s="1"/>
  <c r="E632" i="3" a="1"/>
  <c r="E632" i="3" s="1"/>
  <c r="E633" i="3" a="1"/>
  <c r="E633" i="3" s="1"/>
  <c r="E634" i="3" a="1"/>
  <c r="E634" i="3" s="1"/>
  <c r="E635" i="3" a="1"/>
  <c r="E635" i="3" s="1"/>
  <c r="E636" i="3" a="1"/>
  <c r="E636" i="3" s="1"/>
  <c r="E637" i="3" a="1"/>
  <c r="E637" i="3" s="1"/>
  <c r="E638" i="3" a="1"/>
  <c r="E638" i="3" s="1"/>
  <c r="E639" i="3" a="1"/>
  <c r="E639" i="3" s="1"/>
  <c r="E640" i="3" a="1"/>
  <c r="E640" i="3" s="1"/>
  <c r="E641" i="3" a="1"/>
  <c r="E641" i="3" s="1"/>
  <c r="E642" i="3" a="1"/>
  <c r="E642" i="3" s="1"/>
  <c r="E643" i="3" a="1"/>
  <c r="E643" i="3" s="1"/>
  <c r="E644" i="3" a="1"/>
  <c r="E644" i="3" s="1"/>
  <c r="E645" i="3" a="1"/>
  <c r="E645" i="3" s="1"/>
  <c r="E646" i="3" a="1"/>
  <c r="E646" i="3" s="1"/>
  <c r="E647" i="3" a="1"/>
  <c r="E647" i="3" s="1"/>
  <c r="E648" i="3" a="1"/>
  <c r="E648" i="3" s="1"/>
  <c r="E649" i="3" a="1"/>
  <c r="E649" i="3" s="1"/>
  <c r="E650" i="3" a="1"/>
  <c r="E650" i="3" s="1"/>
  <c r="E651" i="3" a="1"/>
  <c r="E651" i="3" s="1"/>
  <c r="E652" i="3" a="1"/>
  <c r="E652" i="3" s="1"/>
  <c r="E653" i="3" a="1"/>
  <c r="E653" i="3" s="1"/>
  <c r="E654" i="3" a="1"/>
  <c r="E654" i="3" s="1"/>
  <c r="E655" i="3" a="1"/>
  <c r="E655" i="3" s="1"/>
  <c r="E656" i="3" a="1"/>
  <c r="E656" i="3" s="1"/>
  <c r="E657" i="3" a="1"/>
  <c r="E657" i="3" s="1"/>
  <c r="E658" i="3" a="1"/>
  <c r="E658" i="3" s="1"/>
  <c r="E659" i="3" a="1"/>
  <c r="E659" i="3" s="1"/>
  <c r="E660" i="3" a="1"/>
  <c r="E660" i="3" s="1"/>
  <c r="E661" i="3" a="1"/>
  <c r="E661" i="3" s="1"/>
  <c r="E662" i="3" a="1"/>
  <c r="E662" i="3" s="1"/>
  <c r="E663" i="3" a="1"/>
  <c r="E663" i="3" s="1"/>
  <c r="E664" i="3" a="1"/>
  <c r="E664" i="3" s="1"/>
  <c r="E665" i="3" a="1"/>
  <c r="E665" i="3" s="1"/>
  <c r="E666" i="3" a="1"/>
  <c r="E666" i="3" s="1"/>
  <c r="E667" i="3" a="1"/>
  <c r="E667" i="3" s="1"/>
  <c r="E668" i="3" a="1"/>
  <c r="E668" i="3" s="1"/>
  <c r="E669" i="3" a="1"/>
  <c r="E669" i="3" s="1"/>
  <c r="E670" i="3" a="1"/>
  <c r="E670" i="3" s="1"/>
  <c r="E671" i="3" a="1"/>
  <c r="E671" i="3" s="1"/>
  <c r="E672" i="3" a="1"/>
  <c r="E672" i="3" s="1"/>
  <c r="E673" i="3" a="1"/>
  <c r="E673" i="3" s="1"/>
  <c r="E674" i="3" a="1"/>
  <c r="E674" i="3" s="1"/>
  <c r="E675" i="3" a="1"/>
  <c r="E675" i="3" s="1"/>
  <c r="E676" i="3" a="1"/>
  <c r="E676" i="3" s="1"/>
  <c r="E677" i="3" a="1"/>
  <c r="E677" i="3" s="1"/>
  <c r="E678" i="3" a="1"/>
  <c r="E678" i="3" s="1"/>
  <c r="E679" i="3" a="1"/>
  <c r="E679" i="3" s="1"/>
  <c r="E680" i="3" a="1"/>
  <c r="E680" i="3" s="1"/>
  <c r="E681" i="3" a="1"/>
  <c r="E681" i="3" s="1"/>
  <c r="E682" i="3" a="1"/>
  <c r="E682" i="3" s="1"/>
  <c r="E683" i="3" a="1"/>
  <c r="E683" i="3" s="1"/>
  <c r="E684" i="3" a="1"/>
  <c r="E684" i="3" s="1"/>
  <c r="E685" i="3" a="1"/>
  <c r="E685" i="3" s="1"/>
  <c r="E686" i="3" a="1"/>
  <c r="E686" i="3" s="1"/>
  <c r="E687" i="3" a="1"/>
  <c r="E687" i="3" s="1"/>
  <c r="E688" i="3" a="1"/>
  <c r="E688" i="3" s="1"/>
  <c r="E689" i="3" a="1"/>
  <c r="E689" i="3" s="1"/>
  <c r="E690" i="3" a="1"/>
  <c r="E690" i="3" s="1"/>
  <c r="E691" i="3" a="1"/>
  <c r="E691" i="3" s="1"/>
  <c r="E692" i="3" a="1"/>
  <c r="E692" i="3" s="1"/>
  <c r="E693" i="3" a="1"/>
  <c r="E693" i="3" s="1"/>
  <c r="E694" i="3" a="1"/>
  <c r="E694" i="3" s="1"/>
  <c r="E695" i="3" a="1"/>
  <c r="E695" i="3" s="1"/>
  <c r="E696" i="3" a="1"/>
  <c r="E696" i="3" s="1"/>
  <c r="E697" i="3" a="1"/>
  <c r="E697" i="3" s="1"/>
  <c r="E698" i="3" a="1"/>
  <c r="E698" i="3" s="1"/>
  <c r="E699" i="3" a="1"/>
  <c r="E699" i="3" s="1"/>
  <c r="E700" i="3" a="1"/>
  <c r="E700" i="3" s="1"/>
  <c r="E701" i="3" a="1"/>
  <c r="E701" i="3" s="1"/>
  <c r="E702" i="3" a="1"/>
  <c r="E702" i="3" s="1"/>
  <c r="E703" i="3" a="1"/>
  <c r="E703" i="3" s="1"/>
  <c r="E704" i="3" a="1"/>
  <c r="E704" i="3" s="1"/>
  <c r="E705" i="3" a="1"/>
  <c r="E705" i="3" s="1"/>
  <c r="E706" i="3" a="1"/>
  <c r="E706" i="3" s="1"/>
  <c r="E707" i="3" a="1"/>
  <c r="E707" i="3" s="1"/>
  <c r="E708" i="3" a="1"/>
  <c r="E708" i="3" s="1"/>
  <c r="E709" i="3" a="1"/>
  <c r="E709" i="3" s="1"/>
  <c r="E710" i="3" a="1"/>
  <c r="E710" i="3" s="1"/>
  <c r="E711" i="3" a="1"/>
  <c r="E711" i="3" s="1"/>
  <c r="E712" i="3" a="1"/>
  <c r="E712" i="3" s="1"/>
  <c r="E713" i="3" a="1"/>
  <c r="E713" i="3" s="1"/>
  <c r="E714" i="3" a="1"/>
  <c r="E714" i="3" s="1"/>
  <c r="E715" i="3" a="1"/>
  <c r="E715" i="3" s="1"/>
  <c r="E716" i="3" a="1"/>
  <c r="E716" i="3" s="1"/>
  <c r="E717" i="3" a="1"/>
  <c r="E717" i="3" s="1"/>
  <c r="E718" i="3" a="1"/>
  <c r="E718" i="3" s="1"/>
  <c r="E719" i="3" a="1"/>
  <c r="E719" i="3" s="1"/>
  <c r="E720" i="3" a="1"/>
  <c r="E720" i="3" s="1"/>
  <c r="E721" i="3" a="1"/>
  <c r="E721" i="3" s="1"/>
  <c r="E722" i="3" a="1"/>
  <c r="E722" i="3" s="1"/>
  <c r="E723" i="3" a="1"/>
  <c r="E723" i="3" s="1"/>
  <c r="E724" i="3" a="1"/>
  <c r="E724" i="3" s="1"/>
  <c r="E725" i="3" a="1"/>
  <c r="E725" i="3" s="1"/>
  <c r="E726" i="3" a="1"/>
  <c r="E726" i="3" s="1"/>
  <c r="E727" i="3" a="1"/>
  <c r="E727" i="3" s="1"/>
  <c r="E728" i="3" a="1"/>
  <c r="E728" i="3" s="1"/>
  <c r="E729" i="3" a="1"/>
  <c r="E729" i="3" s="1"/>
  <c r="E730" i="3" a="1"/>
  <c r="E730" i="3" s="1"/>
  <c r="E731" i="3" a="1"/>
  <c r="E731" i="3" s="1"/>
  <c r="E732" i="3" a="1"/>
  <c r="E732" i="3" s="1"/>
  <c r="E733" i="3" a="1"/>
  <c r="E733" i="3" s="1"/>
  <c r="E734" i="3" a="1"/>
  <c r="E734" i="3" s="1"/>
  <c r="E735" i="3" a="1"/>
  <c r="E735" i="3" s="1"/>
  <c r="E736" i="3" a="1"/>
  <c r="E736" i="3" s="1"/>
  <c r="E737" i="3" a="1"/>
  <c r="E737" i="3" s="1"/>
  <c r="E738" i="3" a="1"/>
  <c r="E738" i="3" s="1"/>
  <c r="E739" i="3" a="1"/>
  <c r="E739" i="3" s="1"/>
  <c r="E740" i="3" a="1"/>
  <c r="E740" i="3" s="1"/>
  <c r="E741" i="3" a="1"/>
  <c r="E741" i="3" s="1"/>
  <c r="E742" i="3" a="1"/>
  <c r="E742" i="3" s="1"/>
  <c r="E743" i="3" a="1"/>
  <c r="E743" i="3" s="1"/>
  <c r="E744" i="3" a="1"/>
  <c r="E744" i="3" s="1"/>
  <c r="E745" i="3" a="1"/>
  <c r="E745" i="3" s="1"/>
  <c r="E746" i="3" a="1"/>
  <c r="E746" i="3" s="1"/>
  <c r="E747" i="3" a="1"/>
  <c r="E747" i="3" s="1"/>
  <c r="E748" i="3" a="1"/>
  <c r="E748" i="3" s="1"/>
  <c r="E749" i="3" a="1"/>
  <c r="E749" i="3" s="1"/>
  <c r="E750" i="3" a="1"/>
  <c r="E750" i="3" s="1"/>
  <c r="E751" i="3" a="1"/>
  <c r="E751" i="3" s="1"/>
  <c r="E752" i="3" a="1"/>
  <c r="E752" i="3" s="1"/>
  <c r="E753" i="3" a="1"/>
  <c r="E753" i="3" s="1"/>
  <c r="E754" i="3" a="1"/>
  <c r="E754" i="3" s="1"/>
  <c r="E755" i="3" a="1"/>
  <c r="E755" i="3" s="1"/>
  <c r="E756" i="3" a="1"/>
  <c r="E756" i="3" s="1"/>
  <c r="E757" i="3" a="1"/>
  <c r="E757" i="3" s="1"/>
  <c r="E758" i="3" a="1"/>
  <c r="E758" i="3" s="1"/>
  <c r="E759" i="3" a="1"/>
  <c r="E759" i="3" s="1"/>
  <c r="E760" i="3" a="1"/>
  <c r="E760" i="3" s="1"/>
  <c r="E761" i="3" a="1"/>
  <c r="E761" i="3" s="1"/>
  <c r="E762" i="3" a="1"/>
  <c r="E762" i="3" s="1"/>
  <c r="E763" i="3" a="1"/>
  <c r="E763" i="3" s="1"/>
  <c r="E764" i="3" a="1"/>
  <c r="E764" i="3" s="1"/>
  <c r="E765" i="3" a="1"/>
  <c r="E765" i="3" s="1"/>
  <c r="E766" i="3" a="1"/>
  <c r="E766" i="3" s="1"/>
  <c r="E767" i="3" a="1"/>
  <c r="E767" i="3" s="1"/>
  <c r="E768" i="3" a="1"/>
  <c r="E768" i="3" s="1"/>
  <c r="E769" i="3" a="1"/>
  <c r="E769" i="3" s="1"/>
  <c r="E770" i="3" a="1"/>
  <c r="E770" i="3" s="1"/>
  <c r="E771" i="3" a="1"/>
  <c r="E771" i="3" s="1"/>
  <c r="E772" i="3" a="1"/>
  <c r="E772" i="3" s="1"/>
  <c r="E773" i="3" a="1"/>
  <c r="E773" i="3" s="1"/>
  <c r="E774" i="3" a="1"/>
  <c r="E774" i="3" s="1"/>
  <c r="E775" i="3" a="1"/>
  <c r="E775" i="3" s="1"/>
  <c r="E776" i="3" a="1"/>
  <c r="E776" i="3" s="1"/>
  <c r="E777" i="3" a="1"/>
  <c r="E777" i="3" s="1"/>
  <c r="E778" i="3" a="1"/>
  <c r="E778" i="3" s="1"/>
  <c r="E779" i="3" a="1"/>
  <c r="E779" i="3" s="1"/>
  <c r="E780" i="3" a="1"/>
  <c r="E780" i="3" s="1"/>
  <c r="E781" i="3" a="1"/>
  <c r="E781" i="3" s="1"/>
  <c r="E782" i="3" a="1"/>
  <c r="E782" i="3" s="1"/>
  <c r="E783" i="3" a="1"/>
  <c r="E783" i="3" s="1"/>
  <c r="E784" i="3" a="1"/>
  <c r="E784" i="3" s="1"/>
  <c r="E785" i="3" a="1"/>
  <c r="E785" i="3" s="1"/>
  <c r="E786" i="3" a="1"/>
  <c r="E786" i="3" s="1"/>
  <c r="E787" i="3" a="1"/>
  <c r="E787" i="3" s="1"/>
  <c r="E788" i="3" a="1"/>
  <c r="E788" i="3" s="1"/>
  <c r="E789" i="3" a="1"/>
  <c r="E789" i="3" s="1"/>
  <c r="E790" i="3" a="1"/>
  <c r="E790" i="3" s="1"/>
  <c r="E791" i="3" a="1"/>
  <c r="E791" i="3" s="1"/>
  <c r="E792" i="3" a="1"/>
  <c r="E792" i="3" s="1"/>
  <c r="E793" i="3" a="1"/>
  <c r="E793" i="3" s="1"/>
  <c r="E794" i="3" a="1"/>
  <c r="E794" i="3" s="1"/>
  <c r="E795" i="3" a="1"/>
  <c r="E795" i="3" s="1"/>
  <c r="E796" i="3" a="1"/>
  <c r="E796" i="3" s="1"/>
  <c r="E797" i="3" a="1"/>
  <c r="E797" i="3" s="1"/>
  <c r="E798" i="3" a="1"/>
  <c r="E798" i="3" s="1"/>
  <c r="E799" i="3" a="1"/>
  <c r="E799" i="3" s="1"/>
  <c r="E800" i="3" a="1"/>
  <c r="E800" i="3" s="1"/>
  <c r="E801" i="3" a="1"/>
  <c r="E801" i="3" s="1"/>
  <c r="E802" i="3" a="1"/>
  <c r="E802" i="3" s="1"/>
  <c r="E803" i="3" a="1"/>
  <c r="E803" i="3" s="1"/>
  <c r="E804" i="3" a="1"/>
  <c r="E804" i="3" s="1"/>
  <c r="E805" i="3" a="1"/>
  <c r="E805" i="3" s="1"/>
  <c r="E806" i="3" a="1"/>
  <c r="E806" i="3" s="1"/>
  <c r="E807" i="3" a="1"/>
  <c r="E807" i="3" s="1"/>
  <c r="E808" i="3" a="1"/>
  <c r="E808" i="3" s="1"/>
  <c r="E809" i="3" a="1"/>
  <c r="E809" i="3" s="1"/>
  <c r="E810" i="3" a="1"/>
  <c r="E810" i="3" s="1"/>
  <c r="E811" i="3" a="1"/>
  <c r="E811" i="3" s="1"/>
  <c r="E812" i="3" a="1"/>
  <c r="E812" i="3" s="1"/>
  <c r="E813" i="3" a="1"/>
  <c r="E813" i="3" s="1"/>
  <c r="E814" i="3" a="1"/>
  <c r="E814" i="3" s="1"/>
  <c r="E815" i="3" a="1"/>
  <c r="E815" i="3" s="1"/>
  <c r="E816" i="3" a="1"/>
  <c r="E816" i="3" s="1"/>
  <c r="E817" i="3" a="1"/>
  <c r="E817" i="3" s="1"/>
  <c r="E818" i="3" a="1"/>
  <c r="E818" i="3" s="1"/>
  <c r="E819" i="3" a="1"/>
  <c r="E819" i="3" s="1"/>
  <c r="E820" i="3" a="1"/>
  <c r="E820" i="3" s="1"/>
  <c r="E821" i="3" a="1"/>
  <c r="E821" i="3" s="1"/>
  <c r="E822" i="3" a="1"/>
  <c r="E822" i="3" s="1"/>
  <c r="E823" i="3" a="1"/>
  <c r="E823" i="3" s="1"/>
  <c r="E824" i="3" a="1"/>
  <c r="E824" i="3" s="1"/>
  <c r="E825" i="3" a="1"/>
  <c r="E825" i="3" s="1"/>
  <c r="E826" i="3" a="1"/>
  <c r="E826" i="3" s="1"/>
  <c r="E827" i="3" a="1"/>
  <c r="E827" i="3" s="1"/>
  <c r="E828" i="3" a="1"/>
  <c r="E828" i="3" s="1"/>
  <c r="E829" i="3" a="1"/>
  <c r="E829" i="3" s="1"/>
  <c r="E830" i="3" a="1"/>
  <c r="E830" i="3" s="1"/>
  <c r="E831" i="3" a="1"/>
  <c r="E831" i="3" s="1"/>
  <c r="E832" i="3" a="1"/>
  <c r="E832" i="3" s="1"/>
  <c r="E833" i="3" a="1"/>
  <c r="E833" i="3" s="1"/>
  <c r="E834" i="3" a="1"/>
  <c r="E834" i="3" s="1"/>
  <c r="E835" i="3" a="1"/>
  <c r="E835" i="3" s="1"/>
  <c r="E836" i="3" a="1"/>
  <c r="E836" i="3" s="1"/>
  <c r="E837" i="3" a="1"/>
  <c r="E837" i="3" s="1"/>
  <c r="E838" i="3" a="1"/>
  <c r="E838" i="3" s="1"/>
  <c r="E839" i="3" a="1"/>
  <c r="E839" i="3" s="1"/>
  <c r="E840" i="3" a="1"/>
  <c r="E840" i="3" s="1"/>
  <c r="E841" i="3" a="1"/>
  <c r="E841" i="3" s="1"/>
  <c r="E842" i="3" a="1"/>
  <c r="E842" i="3" s="1"/>
  <c r="E843" i="3" a="1"/>
  <c r="E843" i="3" s="1"/>
  <c r="E844" i="3" a="1"/>
  <c r="E844" i="3" s="1"/>
  <c r="E845" i="3" a="1"/>
  <c r="E845" i="3" s="1"/>
  <c r="E846" i="3" a="1"/>
  <c r="E846" i="3" s="1"/>
  <c r="E847" i="3" a="1"/>
  <c r="E847" i="3" s="1"/>
  <c r="E848" i="3" a="1"/>
  <c r="E848" i="3" s="1"/>
  <c r="E849" i="3" a="1"/>
  <c r="E849" i="3" s="1"/>
  <c r="E850" i="3" a="1"/>
  <c r="E850" i="3" s="1"/>
  <c r="E851" i="3" a="1"/>
  <c r="E851" i="3" s="1"/>
  <c r="E852" i="3" a="1"/>
  <c r="E852" i="3" s="1"/>
  <c r="E853" i="3" a="1"/>
  <c r="E853" i="3" s="1"/>
  <c r="E854" i="3" a="1"/>
  <c r="E854" i="3" s="1"/>
  <c r="E855" i="3" a="1"/>
  <c r="E855" i="3" s="1"/>
  <c r="E856" i="3" a="1"/>
  <c r="E856" i="3" s="1"/>
  <c r="E857" i="3" a="1"/>
  <c r="E857" i="3" s="1"/>
  <c r="E858" i="3" a="1"/>
  <c r="E858" i="3" s="1"/>
  <c r="E859" i="3" a="1"/>
  <c r="E859" i="3" s="1"/>
  <c r="E860" i="3" a="1"/>
  <c r="E860" i="3" s="1"/>
  <c r="E861" i="3" a="1"/>
  <c r="E861" i="3" s="1"/>
  <c r="E862" i="3" a="1"/>
  <c r="E862" i="3" s="1"/>
  <c r="E863" i="3" a="1"/>
  <c r="E863" i="3" s="1"/>
  <c r="E864" i="3" a="1"/>
  <c r="E864" i="3" s="1"/>
  <c r="E865" i="3" a="1"/>
  <c r="E865" i="3" s="1"/>
  <c r="E866" i="3" a="1"/>
  <c r="E866" i="3" s="1"/>
  <c r="E867" i="3" a="1"/>
  <c r="E867" i="3" s="1"/>
  <c r="E868" i="3" a="1"/>
  <c r="E868" i="3" s="1"/>
  <c r="E869" i="3" a="1"/>
  <c r="E869" i="3" s="1"/>
  <c r="E870" i="3" a="1"/>
  <c r="E870" i="3" s="1"/>
  <c r="E871" i="3" a="1"/>
  <c r="E871" i="3" s="1"/>
  <c r="E872" i="3" a="1"/>
  <c r="E872" i="3" s="1"/>
  <c r="E873" i="3" a="1"/>
  <c r="E873" i="3" s="1"/>
  <c r="E874" i="3" a="1"/>
  <c r="E874" i="3" s="1"/>
  <c r="E875" i="3" a="1"/>
  <c r="E875" i="3" s="1"/>
  <c r="E876" i="3" a="1"/>
  <c r="E876" i="3" s="1"/>
  <c r="E877" i="3" a="1"/>
  <c r="E877" i="3" s="1"/>
  <c r="E878" i="3" a="1"/>
  <c r="E878" i="3" s="1"/>
  <c r="E879" i="3" a="1"/>
  <c r="E879" i="3" s="1"/>
  <c r="E880" i="3" a="1"/>
  <c r="E880" i="3" s="1"/>
  <c r="E881" i="3" a="1"/>
  <c r="E881" i="3" s="1"/>
  <c r="E882" i="3" a="1"/>
  <c r="E882" i="3" s="1"/>
  <c r="E883" i="3" a="1"/>
  <c r="E883" i="3" s="1"/>
  <c r="E884" i="3" a="1"/>
  <c r="E884" i="3" s="1"/>
  <c r="E885" i="3" a="1"/>
  <c r="E885" i="3" s="1"/>
  <c r="E886" i="3" a="1"/>
  <c r="E886" i="3" s="1"/>
  <c r="E887" i="3" a="1"/>
  <c r="E887" i="3" s="1"/>
  <c r="E888" i="3" a="1"/>
  <c r="E888" i="3" s="1"/>
  <c r="E889" i="3" a="1"/>
  <c r="E889" i="3" s="1"/>
  <c r="E890" i="3" a="1"/>
  <c r="E890" i="3" s="1"/>
  <c r="E891" i="3" a="1"/>
  <c r="E891" i="3" s="1"/>
  <c r="E892" i="3" a="1"/>
  <c r="E892" i="3" s="1"/>
  <c r="E893" i="3" a="1"/>
  <c r="E893" i="3" s="1"/>
  <c r="E894" i="3" a="1"/>
  <c r="E894" i="3" s="1"/>
  <c r="E895" i="3" a="1"/>
  <c r="E895" i="3" s="1"/>
  <c r="E896" i="3" a="1"/>
  <c r="E896" i="3" s="1"/>
  <c r="E897" i="3" a="1"/>
  <c r="E897" i="3" s="1"/>
  <c r="E898" i="3" a="1"/>
  <c r="E898" i="3" s="1"/>
  <c r="E899" i="3" a="1"/>
  <c r="E899" i="3" s="1"/>
  <c r="E900" i="3" a="1"/>
  <c r="E900" i="3" s="1"/>
  <c r="E901" i="3" a="1"/>
  <c r="E901" i="3" s="1"/>
  <c r="E902" i="3" a="1"/>
  <c r="E902" i="3" s="1"/>
  <c r="E903" i="3" a="1"/>
  <c r="E903" i="3" s="1"/>
  <c r="E904" i="3" a="1"/>
  <c r="E904" i="3" s="1"/>
  <c r="E905" i="3" a="1"/>
  <c r="E905" i="3" s="1"/>
  <c r="E906" i="3" a="1"/>
  <c r="E906" i="3" s="1"/>
  <c r="E907" i="3" a="1"/>
  <c r="E907" i="3" s="1"/>
  <c r="E908" i="3" a="1"/>
  <c r="E908" i="3" s="1"/>
  <c r="E909" i="3" a="1"/>
  <c r="E909" i="3" s="1"/>
  <c r="E910" i="3" a="1"/>
  <c r="E910" i="3" s="1"/>
  <c r="E911" i="3" a="1"/>
  <c r="E911" i="3" s="1"/>
  <c r="E912" i="3" a="1"/>
  <c r="E912" i="3" s="1"/>
  <c r="E913" i="3" a="1"/>
  <c r="E913" i="3" s="1"/>
  <c r="E914" i="3" a="1"/>
  <c r="E914" i="3" s="1"/>
  <c r="E915" i="3" a="1"/>
  <c r="E915" i="3" s="1"/>
  <c r="E916" i="3" a="1"/>
  <c r="E916" i="3" s="1"/>
  <c r="E917" i="3" a="1"/>
  <c r="E917" i="3" s="1"/>
  <c r="E918" i="3" a="1"/>
  <c r="E918" i="3" s="1"/>
  <c r="E919" i="3" a="1"/>
  <c r="E919" i="3" s="1"/>
  <c r="E920" i="3" a="1"/>
  <c r="E920" i="3" s="1"/>
  <c r="E921" i="3" a="1"/>
  <c r="E921" i="3" s="1"/>
  <c r="E922" i="3" a="1"/>
  <c r="E922" i="3" s="1"/>
  <c r="E923" i="3" a="1"/>
  <c r="E923" i="3" s="1"/>
  <c r="E924" i="3" a="1"/>
  <c r="E924" i="3" s="1"/>
  <c r="E925" i="3" a="1"/>
  <c r="E925" i="3" s="1"/>
  <c r="E926" i="3" a="1"/>
  <c r="E926" i="3" s="1"/>
  <c r="E927" i="3" a="1"/>
  <c r="E927" i="3" s="1"/>
  <c r="E928" i="3" a="1"/>
  <c r="E928" i="3" s="1"/>
  <c r="E929" i="3" a="1"/>
  <c r="E929" i="3" s="1"/>
  <c r="E930" i="3" a="1"/>
  <c r="E930" i="3" s="1"/>
  <c r="E931" i="3" a="1"/>
  <c r="E931" i="3" s="1"/>
  <c r="E932" i="3" a="1"/>
  <c r="E932" i="3" s="1"/>
  <c r="E933" i="3" a="1"/>
  <c r="E933" i="3" s="1"/>
  <c r="E934" i="3" a="1"/>
  <c r="E934" i="3" s="1"/>
  <c r="E935" i="3" a="1"/>
  <c r="E935" i="3" s="1"/>
  <c r="E936" i="3" a="1"/>
  <c r="E936" i="3" s="1"/>
  <c r="E937" i="3" a="1"/>
  <c r="E937" i="3" s="1"/>
  <c r="E938" i="3" a="1"/>
  <c r="E938" i="3" s="1"/>
  <c r="E939" i="3" a="1"/>
  <c r="E939" i="3" s="1"/>
  <c r="E940" i="3" a="1"/>
  <c r="E940" i="3" s="1"/>
  <c r="E941" i="3" a="1"/>
  <c r="E941" i="3" s="1"/>
  <c r="E942" i="3" a="1"/>
  <c r="E942" i="3" s="1"/>
  <c r="E943" i="3" a="1"/>
  <c r="E943" i="3" s="1"/>
  <c r="E944" i="3" a="1"/>
  <c r="E944" i="3" s="1"/>
  <c r="E945" i="3" a="1"/>
  <c r="E945" i="3" s="1"/>
  <c r="E946" i="3" a="1"/>
  <c r="E946" i="3" s="1"/>
  <c r="E947" i="3" a="1"/>
  <c r="E947" i="3" s="1"/>
  <c r="E948" i="3" a="1"/>
  <c r="E948" i="3" s="1"/>
  <c r="E949" i="3" a="1"/>
  <c r="E949" i="3" s="1"/>
  <c r="E950" i="3" a="1"/>
  <c r="E950" i="3" s="1"/>
  <c r="E951" i="3" a="1"/>
  <c r="E951" i="3" s="1"/>
  <c r="E952" i="3" a="1"/>
  <c r="E952" i="3" s="1"/>
  <c r="E953" i="3" a="1"/>
  <c r="E953" i="3" s="1"/>
  <c r="E954" i="3" a="1"/>
  <c r="E954" i="3" s="1"/>
  <c r="E955" i="3" a="1"/>
  <c r="E955" i="3" s="1"/>
  <c r="E956" i="3" a="1"/>
  <c r="E956" i="3" s="1"/>
  <c r="E957" i="3" a="1"/>
  <c r="E957" i="3" s="1"/>
  <c r="E958" i="3" a="1"/>
  <c r="E958" i="3" s="1"/>
  <c r="E959" i="3" a="1"/>
  <c r="E959" i="3" s="1"/>
  <c r="E960" i="3" a="1"/>
  <c r="E960" i="3" s="1"/>
  <c r="E961" i="3" a="1"/>
  <c r="E961" i="3" s="1"/>
  <c r="E962" i="3" a="1"/>
  <c r="E962" i="3" s="1"/>
  <c r="E963" i="3" a="1"/>
  <c r="E963" i="3" s="1"/>
  <c r="E964" i="3" a="1"/>
  <c r="E964" i="3" s="1"/>
  <c r="E965" i="3" a="1"/>
  <c r="E965" i="3" s="1"/>
  <c r="E966" i="3" a="1"/>
  <c r="E966" i="3" s="1"/>
  <c r="E967" i="3" a="1"/>
  <c r="E967" i="3" s="1"/>
  <c r="E968" i="3" a="1"/>
  <c r="E968" i="3" s="1"/>
  <c r="E969" i="3" a="1"/>
  <c r="E969" i="3" s="1"/>
  <c r="E970" i="3" a="1"/>
  <c r="E970" i="3" s="1"/>
  <c r="E971" i="3" a="1"/>
  <c r="E971" i="3" s="1"/>
  <c r="E972" i="3" a="1"/>
  <c r="E972" i="3" s="1"/>
  <c r="E973" i="3" a="1"/>
  <c r="E973" i="3" s="1"/>
  <c r="E974" i="3" a="1"/>
  <c r="E974" i="3" s="1"/>
  <c r="E975" i="3" a="1"/>
  <c r="E975" i="3" s="1"/>
  <c r="E976" i="3" a="1"/>
  <c r="E976" i="3" s="1"/>
  <c r="E977" i="3" a="1"/>
  <c r="E977" i="3" s="1"/>
  <c r="E978" i="3" a="1"/>
  <c r="E978" i="3" s="1"/>
  <c r="E979" i="3" a="1"/>
  <c r="E979" i="3" s="1"/>
  <c r="E980" i="3" a="1"/>
  <c r="E980" i="3" s="1"/>
  <c r="E981" i="3" a="1"/>
  <c r="E981" i="3" s="1"/>
  <c r="E982" i="3" a="1"/>
  <c r="E982" i="3" s="1"/>
  <c r="E983" i="3" a="1"/>
  <c r="E983" i="3" s="1"/>
  <c r="E984" i="3" a="1"/>
  <c r="E984" i="3" s="1"/>
  <c r="E985" i="3" a="1"/>
  <c r="E985" i="3" s="1"/>
  <c r="E986" i="3" a="1"/>
  <c r="E986" i="3" s="1"/>
  <c r="E987" i="3" a="1"/>
  <c r="E987" i="3" s="1"/>
  <c r="E988" i="3" a="1"/>
  <c r="E988" i="3" s="1"/>
  <c r="E989" i="3" a="1"/>
  <c r="E989" i="3" s="1"/>
  <c r="E990" i="3" a="1"/>
  <c r="E990" i="3" s="1"/>
  <c r="E991" i="3" a="1"/>
  <c r="E991" i="3" s="1"/>
  <c r="E992" i="3" a="1"/>
  <c r="E992" i="3" s="1"/>
  <c r="E993" i="3" a="1"/>
  <c r="E993" i="3" s="1"/>
  <c r="E994" i="3" a="1"/>
  <c r="E994" i="3" s="1"/>
  <c r="E995" i="3" a="1"/>
  <c r="E995" i="3" s="1"/>
  <c r="E996" i="3" a="1"/>
  <c r="E996" i="3" s="1"/>
  <c r="E997" i="3" a="1"/>
  <c r="E997" i="3" s="1"/>
  <c r="E998" i="3" a="1"/>
  <c r="E998" i="3" s="1"/>
  <c r="E999" i="3" a="1"/>
  <c r="E999" i="3" s="1"/>
  <c r="E1000" i="3" a="1"/>
  <c r="E1000" i="3" s="1"/>
  <c r="E1001" i="3" a="1"/>
  <c r="E1001" i="3" s="1"/>
  <c r="E1002" i="3" a="1"/>
  <c r="E1002" i="3" s="1"/>
  <c r="E1003" i="3" a="1"/>
  <c r="E1003" i="3" s="1"/>
  <c r="E1004" i="3" a="1"/>
  <c r="E1004" i="3" s="1"/>
  <c r="E1005" i="3" a="1"/>
  <c r="E1005" i="3" s="1"/>
  <c r="E1006" i="3" a="1"/>
  <c r="E1006" i="3" s="1"/>
  <c r="E1007" i="3" a="1"/>
  <c r="E1007" i="3" s="1"/>
  <c r="E1008" i="3" a="1"/>
  <c r="E1008" i="3" s="1"/>
  <c r="E1009" i="3" a="1"/>
  <c r="E1009" i="3" s="1"/>
  <c r="E1010" i="3" a="1"/>
  <c r="E1010" i="3" s="1"/>
  <c r="E1011" i="3" a="1"/>
  <c r="E1011" i="3" s="1"/>
  <c r="E1012" i="3" a="1"/>
  <c r="E1012" i="3" s="1"/>
  <c r="E1013" i="3" a="1"/>
  <c r="E1013" i="3" s="1"/>
  <c r="E1014" i="3" a="1"/>
  <c r="E1014" i="3" s="1"/>
  <c r="E1015" i="3" a="1"/>
  <c r="E1015" i="3" s="1"/>
  <c r="E1016" i="3" a="1"/>
  <c r="E1016" i="3" s="1"/>
  <c r="E1017" i="3" a="1"/>
  <c r="E1017" i="3" s="1"/>
  <c r="E1018" i="3" a="1"/>
  <c r="E1018" i="3" s="1"/>
  <c r="E1019" i="3" a="1"/>
  <c r="E1019" i="3" s="1"/>
  <c r="E1020" i="3" a="1"/>
  <c r="E1020" i="3" s="1"/>
  <c r="E1021" i="3" a="1"/>
  <c r="E1021" i="3" s="1"/>
  <c r="E1022" i="3" a="1"/>
  <c r="E1022" i="3" s="1"/>
  <c r="E1023" i="3" a="1"/>
  <c r="E1023" i="3" s="1"/>
  <c r="E1024" i="3" a="1"/>
  <c r="E1024" i="3" s="1"/>
  <c r="E1025" i="3" a="1"/>
  <c r="E1025" i="3" s="1"/>
  <c r="E1026" i="3" a="1"/>
  <c r="E1026" i="3" s="1"/>
  <c r="E1027" i="3" a="1"/>
  <c r="E1027" i="3" s="1"/>
  <c r="E1028" i="3" a="1"/>
  <c r="E1028" i="3" s="1"/>
  <c r="E1029" i="3" a="1"/>
  <c r="E1029" i="3" s="1"/>
  <c r="E1030" i="3" a="1"/>
  <c r="E1030" i="3" s="1"/>
  <c r="E1031" i="3" a="1"/>
  <c r="E1031" i="3" s="1"/>
  <c r="E1032" i="3" a="1"/>
  <c r="E1032" i="3" s="1"/>
  <c r="E1033" i="3" a="1"/>
  <c r="E1033" i="3" s="1"/>
  <c r="E1034" i="3" a="1"/>
  <c r="E1034" i="3" s="1"/>
  <c r="E1035" i="3" a="1"/>
  <c r="E1035" i="3" s="1"/>
  <c r="E1036" i="3" a="1"/>
  <c r="E1036" i="3" s="1"/>
  <c r="E1037" i="3" a="1"/>
  <c r="E1037" i="3" s="1"/>
  <c r="E1038" i="3" a="1"/>
  <c r="E1038" i="3" s="1"/>
  <c r="E1039" i="3" a="1"/>
  <c r="E1039" i="3" s="1"/>
  <c r="E1040" i="3" a="1"/>
  <c r="E1040" i="3" s="1"/>
  <c r="E1041" i="3" a="1"/>
  <c r="E1041" i="3" s="1"/>
  <c r="E1042" i="3" a="1"/>
  <c r="E1042" i="3" s="1"/>
  <c r="E1043" i="3" a="1"/>
  <c r="E1043" i="3" s="1"/>
  <c r="E1044" i="3" a="1"/>
  <c r="E1044" i="3" s="1"/>
  <c r="E1045" i="3" a="1"/>
  <c r="E1045" i="3" s="1"/>
  <c r="E1046" i="3" a="1"/>
  <c r="E1046" i="3" s="1"/>
  <c r="E1047" i="3" a="1"/>
  <c r="E1047" i="3" s="1"/>
  <c r="E1048" i="3" a="1"/>
  <c r="E1048" i="3" s="1"/>
  <c r="E1049" i="3" a="1"/>
  <c r="E1049" i="3" s="1"/>
  <c r="E1050" i="3" a="1"/>
  <c r="E1050" i="3" s="1"/>
  <c r="E1051" i="3" a="1"/>
  <c r="E1051" i="3" s="1"/>
  <c r="E1052" i="3" a="1"/>
  <c r="E1052" i="3" s="1"/>
  <c r="E1053" i="3" a="1"/>
  <c r="E1053" i="3" s="1"/>
  <c r="E1054" i="3" a="1"/>
  <c r="E1054" i="3" s="1"/>
  <c r="E1055" i="3" a="1"/>
  <c r="E1055" i="3" s="1"/>
  <c r="E1056" i="3" a="1"/>
  <c r="E1056" i="3" s="1"/>
  <c r="E1057" i="3" a="1"/>
  <c r="E1057" i="3" s="1"/>
  <c r="E1058" i="3" a="1"/>
  <c r="E1058" i="3" s="1"/>
  <c r="E1059" i="3" a="1"/>
  <c r="E1059" i="3" s="1"/>
  <c r="E1060" i="3" a="1"/>
  <c r="E1060" i="3" s="1"/>
  <c r="E1061" i="3" a="1"/>
  <c r="E1061" i="3" s="1"/>
  <c r="E1062" i="3" a="1"/>
  <c r="E1062" i="3" s="1"/>
  <c r="E1063" i="3" a="1"/>
  <c r="E1063" i="3" s="1"/>
  <c r="E1064" i="3" a="1"/>
  <c r="E1064" i="3" s="1"/>
  <c r="E1065" i="3" a="1"/>
  <c r="E1065" i="3" s="1"/>
  <c r="E1066" i="3" a="1"/>
  <c r="E1066" i="3" s="1"/>
  <c r="E1067" i="3" a="1"/>
  <c r="E1067" i="3" s="1"/>
  <c r="E1068" i="3" a="1"/>
  <c r="E1068" i="3" s="1"/>
  <c r="E1069" i="3" a="1"/>
  <c r="E1069" i="3" s="1"/>
  <c r="E1070" i="3" a="1"/>
  <c r="E1070" i="3" s="1"/>
  <c r="E1071" i="3" a="1"/>
  <c r="E1071" i="3" s="1"/>
  <c r="E1072" i="3" a="1"/>
  <c r="E1072" i="3" s="1"/>
  <c r="E1073" i="3" a="1"/>
  <c r="E1073" i="3" s="1"/>
  <c r="E1074" i="3" a="1"/>
  <c r="E1074" i="3" s="1"/>
  <c r="E1075" i="3" a="1"/>
  <c r="E1075" i="3" s="1"/>
  <c r="E1076" i="3" a="1"/>
  <c r="E1076" i="3" s="1"/>
  <c r="E1077" i="3" a="1"/>
  <c r="E1077" i="3" s="1"/>
  <c r="E1078" i="3" a="1"/>
  <c r="E1078" i="3" s="1"/>
  <c r="E1079" i="3" a="1"/>
  <c r="E1079" i="3" s="1"/>
  <c r="E1080" i="3" a="1"/>
  <c r="E1080" i="3" s="1"/>
  <c r="E1081" i="3" a="1"/>
  <c r="E1081" i="3" s="1"/>
  <c r="E1082" i="3" a="1"/>
  <c r="E1082" i="3" s="1"/>
  <c r="E1083" i="3" a="1"/>
  <c r="E1083" i="3" s="1"/>
  <c r="E1084" i="3" a="1"/>
  <c r="E1084" i="3" s="1"/>
  <c r="E1085" i="3" a="1"/>
  <c r="E1085" i="3" s="1"/>
  <c r="E1086" i="3" a="1"/>
  <c r="E1086" i="3" s="1"/>
  <c r="E1087" i="3" a="1"/>
  <c r="E1087" i="3" s="1"/>
  <c r="E1088" i="3" a="1"/>
  <c r="E1088" i="3" s="1"/>
  <c r="E1089" i="3" a="1"/>
  <c r="E1089" i="3" s="1"/>
  <c r="E1090" i="3" a="1"/>
  <c r="E1090" i="3" s="1"/>
  <c r="E1091" i="3" a="1"/>
  <c r="E1091" i="3" s="1"/>
  <c r="E1092" i="3" a="1"/>
  <c r="E1092" i="3" s="1"/>
  <c r="E1093" i="3" a="1"/>
  <c r="E1093" i="3" s="1"/>
  <c r="E1094" i="3" a="1"/>
  <c r="E1094" i="3" s="1"/>
  <c r="E1095" i="3" a="1"/>
  <c r="E1095" i="3" s="1"/>
  <c r="E1096" i="3" a="1"/>
  <c r="E1096" i="3" s="1"/>
  <c r="E1097" i="3" a="1"/>
  <c r="E1097" i="3" s="1"/>
  <c r="E1098" i="3" a="1"/>
  <c r="E1098" i="3" s="1"/>
  <c r="E1099" i="3" a="1"/>
  <c r="E1099" i="3" s="1"/>
  <c r="E1100" i="3" a="1"/>
  <c r="E1100" i="3" s="1"/>
  <c r="E1101" i="3" a="1"/>
  <c r="E1101" i="3" s="1"/>
  <c r="E1102" i="3" a="1"/>
  <c r="E1102" i="3" s="1"/>
  <c r="E1103" i="3" a="1"/>
  <c r="E1103" i="3" s="1"/>
  <c r="E1104" i="3" a="1"/>
  <c r="E1104" i="3" s="1"/>
  <c r="E1105" i="3" a="1"/>
  <c r="E1105" i="3" s="1"/>
  <c r="E1106" i="3" a="1"/>
  <c r="E1106" i="3" s="1"/>
  <c r="E1107" i="3" a="1"/>
  <c r="E1107" i="3" s="1"/>
  <c r="E1108" i="3" a="1"/>
  <c r="E1108" i="3" s="1"/>
  <c r="E1109" i="3" a="1"/>
  <c r="E1109" i="3" s="1"/>
  <c r="E1110" i="3" a="1"/>
  <c r="E1110" i="3" s="1"/>
  <c r="E1111" i="3" a="1"/>
  <c r="E1111" i="3" s="1"/>
  <c r="E1112" i="3" a="1"/>
  <c r="E1112" i="3" s="1"/>
  <c r="E1113" i="3" a="1"/>
  <c r="E1113" i="3" s="1"/>
  <c r="E1114" i="3" a="1"/>
  <c r="E1114" i="3" s="1"/>
  <c r="E1115" i="3" a="1"/>
  <c r="E1115" i="3" s="1"/>
  <c r="E1116" i="3" a="1"/>
  <c r="E1116" i="3" s="1"/>
  <c r="E1117" i="3" a="1"/>
  <c r="E1117" i="3" s="1"/>
  <c r="E1118" i="3" a="1"/>
  <c r="E1118" i="3" s="1"/>
  <c r="E1119" i="3" a="1"/>
  <c r="E1119" i="3" s="1"/>
  <c r="E1120" i="3" a="1"/>
  <c r="E1120" i="3" s="1"/>
  <c r="E1121" i="3" a="1"/>
  <c r="E1121" i="3" s="1"/>
  <c r="E1122" i="3" a="1"/>
  <c r="E1122" i="3" s="1"/>
  <c r="E1123" i="3" a="1"/>
  <c r="E1123" i="3" s="1"/>
  <c r="E1124" i="3" a="1"/>
  <c r="E1124" i="3" s="1"/>
  <c r="E1125" i="3" a="1"/>
  <c r="E1125" i="3" s="1"/>
  <c r="E1126" i="3" a="1"/>
  <c r="E1126" i="3" s="1"/>
  <c r="E1127" i="3" a="1"/>
  <c r="E1127" i="3" s="1"/>
  <c r="E1128" i="3" a="1"/>
  <c r="E1128" i="3" s="1"/>
  <c r="E1129" i="3" a="1"/>
  <c r="E1129" i="3" s="1"/>
  <c r="E1130" i="3" a="1"/>
  <c r="E1130" i="3" s="1"/>
  <c r="E1131" i="3" a="1"/>
  <c r="E1131" i="3" s="1"/>
  <c r="E1132" i="3" a="1"/>
  <c r="E1132" i="3" s="1"/>
  <c r="E1133" i="3" a="1"/>
  <c r="E1133" i="3" s="1"/>
  <c r="E1134" i="3" a="1"/>
  <c r="E1134" i="3" s="1"/>
  <c r="E1135" i="3" a="1"/>
  <c r="E1135" i="3" s="1"/>
  <c r="E1136" i="3" a="1"/>
  <c r="E1136" i="3" s="1"/>
  <c r="E1137" i="3" a="1"/>
  <c r="E1137" i="3" s="1"/>
  <c r="E1138" i="3" a="1"/>
  <c r="E1138" i="3" s="1"/>
  <c r="E1139" i="3" a="1"/>
  <c r="E1139" i="3" s="1"/>
  <c r="E1140" i="3" a="1"/>
  <c r="E1140" i="3" s="1"/>
  <c r="E1141" i="3" a="1"/>
  <c r="E1141" i="3" s="1"/>
  <c r="E1142" i="3" a="1"/>
  <c r="E1142" i="3" s="1"/>
  <c r="E1143" i="3" a="1"/>
  <c r="E1143" i="3" s="1"/>
  <c r="E1144" i="3" a="1"/>
  <c r="E1144" i="3" s="1"/>
  <c r="E1145" i="3" a="1"/>
  <c r="E1145" i="3" s="1"/>
  <c r="E1146" i="3" a="1"/>
  <c r="E1146" i="3" s="1"/>
  <c r="E1147" i="3" a="1"/>
  <c r="E1147" i="3" s="1"/>
  <c r="E1148" i="3" a="1"/>
  <c r="E1148" i="3" s="1"/>
  <c r="E1149" i="3" a="1"/>
  <c r="E1149" i="3" s="1"/>
  <c r="E1150" i="3" a="1"/>
  <c r="E1150" i="3" s="1"/>
  <c r="E1151" i="3" a="1"/>
  <c r="E1151" i="3" s="1"/>
  <c r="E1152" i="3" a="1"/>
  <c r="E1152" i="3" s="1"/>
  <c r="E1153" i="3" a="1"/>
  <c r="E1153" i="3" s="1"/>
  <c r="E1154" i="3" a="1"/>
  <c r="E1154" i="3" s="1"/>
  <c r="E1155" i="3" a="1"/>
  <c r="E1155" i="3" s="1"/>
  <c r="E1156" i="3" a="1"/>
  <c r="E1156" i="3" s="1"/>
  <c r="E1157" i="3" a="1"/>
  <c r="E1157" i="3" s="1"/>
  <c r="E1158" i="3" a="1"/>
  <c r="E1158" i="3" s="1"/>
  <c r="E1159" i="3" a="1"/>
  <c r="E1159" i="3" s="1"/>
  <c r="E1160" i="3" a="1"/>
  <c r="E1160" i="3" s="1"/>
  <c r="E1161" i="3" a="1"/>
  <c r="E1161" i="3" s="1"/>
  <c r="E1162" i="3" a="1"/>
  <c r="E1162" i="3" s="1"/>
  <c r="E1163" i="3" a="1"/>
  <c r="E1163" i="3" s="1"/>
  <c r="E1164" i="3" a="1"/>
  <c r="E1164" i="3" s="1"/>
  <c r="E1165" i="3" a="1"/>
  <c r="E1165" i="3" s="1"/>
  <c r="E1166" i="3" a="1"/>
  <c r="E1166" i="3" s="1"/>
  <c r="E1167" i="3" a="1"/>
  <c r="E1167" i="3" s="1"/>
  <c r="E1168" i="3" a="1"/>
  <c r="E1168" i="3" s="1"/>
  <c r="E1169" i="3" a="1"/>
  <c r="E1169" i="3" s="1"/>
  <c r="E1170" i="3" a="1"/>
  <c r="E1170" i="3" s="1"/>
  <c r="E1171" i="3" a="1"/>
  <c r="E1171" i="3" s="1"/>
  <c r="E1172" i="3" a="1"/>
  <c r="E1172" i="3" s="1"/>
  <c r="E1173" i="3" a="1"/>
  <c r="E1173" i="3" s="1"/>
  <c r="E1174" i="3" a="1"/>
  <c r="E1174" i="3" s="1"/>
  <c r="E1175" i="3" a="1"/>
  <c r="E1175" i="3" s="1"/>
  <c r="E1176" i="3" a="1"/>
  <c r="E1176" i="3" s="1"/>
  <c r="E1177" i="3" a="1"/>
  <c r="E1177" i="3" s="1"/>
  <c r="E1178" i="3" a="1"/>
  <c r="E1178" i="3" s="1"/>
  <c r="E1179" i="3" a="1"/>
  <c r="E1179" i="3" s="1"/>
  <c r="E1180" i="3" a="1"/>
  <c r="E1180" i="3" s="1"/>
  <c r="E1181" i="3" a="1"/>
  <c r="E1181" i="3" s="1"/>
  <c r="E1182" i="3" a="1"/>
  <c r="E1182" i="3" s="1"/>
  <c r="E1183" i="3" a="1"/>
  <c r="E1183" i="3" s="1"/>
  <c r="E1184" i="3" a="1"/>
  <c r="E1184" i="3" s="1"/>
  <c r="E1185" i="3" a="1"/>
  <c r="E1185" i="3" s="1"/>
  <c r="E1186" i="3" a="1"/>
  <c r="E1186" i="3" s="1"/>
  <c r="E1187" i="3" a="1"/>
  <c r="E1187" i="3" s="1"/>
  <c r="E1188" i="3" a="1"/>
  <c r="E1188" i="3" s="1"/>
  <c r="E1189" i="3" a="1"/>
  <c r="E1189" i="3" s="1"/>
  <c r="E1190" i="3" a="1"/>
  <c r="E1190" i="3" s="1"/>
  <c r="E1191" i="3" a="1"/>
  <c r="E1191" i="3" s="1"/>
  <c r="E1192" i="3" a="1"/>
  <c r="E1192" i="3" s="1"/>
  <c r="E1193" i="3" a="1"/>
  <c r="E1193" i="3" s="1"/>
  <c r="E1194" i="3" a="1"/>
  <c r="E1194" i="3" s="1"/>
  <c r="E1195" i="3" a="1"/>
  <c r="E1195" i="3" s="1"/>
  <c r="E1196" i="3" a="1"/>
  <c r="E1196" i="3" s="1"/>
  <c r="E1197" i="3" a="1"/>
  <c r="E1197" i="3" s="1"/>
  <c r="E1198" i="3" a="1"/>
  <c r="E1198" i="3" s="1"/>
  <c r="E1199" i="3" a="1"/>
  <c r="E1199" i="3" s="1"/>
  <c r="E1200" i="3" a="1"/>
  <c r="E1200" i="3" s="1"/>
  <c r="E1201" i="3" a="1"/>
  <c r="E1201" i="3" s="1"/>
  <c r="E1202" i="3" a="1"/>
  <c r="E1202" i="3" s="1"/>
  <c r="E1203" i="3" a="1"/>
  <c r="E1203" i="3" s="1"/>
  <c r="E1204" i="3" a="1"/>
  <c r="E1204" i="3" s="1"/>
  <c r="E1205" i="3" a="1"/>
  <c r="E1205" i="3" s="1"/>
  <c r="E1206" i="3" a="1"/>
  <c r="E1206" i="3" s="1"/>
  <c r="E1207" i="3" a="1"/>
  <c r="E1207" i="3" s="1"/>
  <c r="E1208" i="3" a="1"/>
  <c r="E1208" i="3" s="1"/>
  <c r="E1209" i="3" a="1"/>
  <c r="E1209" i="3" s="1"/>
  <c r="E1210" i="3" a="1"/>
  <c r="E1210" i="3" s="1"/>
  <c r="E1211" i="3" a="1"/>
  <c r="E1211" i="3" s="1"/>
  <c r="E1212" i="3" a="1"/>
  <c r="E1212" i="3" s="1"/>
  <c r="E1213" i="3" a="1"/>
  <c r="E1213" i="3" s="1"/>
  <c r="E1214" i="3" a="1"/>
  <c r="E1214" i="3" s="1"/>
  <c r="E1215" i="3" a="1"/>
  <c r="E1215" i="3" s="1"/>
  <c r="E1216" i="3" a="1"/>
  <c r="E1216" i="3" s="1"/>
  <c r="E1217" i="3" a="1"/>
  <c r="E1217" i="3" s="1"/>
  <c r="E1218" i="3" a="1"/>
  <c r="E1218" i="3" s="1"/>
  <c r="E1219" i="3" a="1"/>
  <c r="E1219" i="3" s="1"/>
  <c r="E1220" i="3" a="1"/>
  <c r="E1220" i="3" s="1"/>
  <c r="E1221" i="3" a="1"/>
  <c r="E1221" i="3" s="1"/>
  <c r="E1222" i="3" a="1"/>
  <c r="E1222" i="3" s="1"/>
  <c r="E1223" i="3" a="1"/>
  <c r="E1223" i="3" s="1"/>
  <c r="E1224" i="3" a="1"/>
  <c r="E1224" i="3" s="1"/>
  <c r="E1225" i="3" a="1"/>
  <c r="E1225" i="3" s="1"/>
  <c r="E1226" i="3" a="1"/>
  <c r="E1226" i="3" s="1"/>
  <c r="E1227" i="3" a="1"/>
  <c r="E1227" i="3" s="1"/>
  <c r="E1228" i="3" a="1"/>
  <c r="E1228" i="3" s="1"/>
  <c r="E1229" i="3" a="1"/>
  <c r="E1229" i="3" s="1"/>
  <c r="E1230" i="3" a="1"/>
  <c r="E1230" i="3" s="1"/>
  <c r="E1231" i="3" a="1"/>
  <c r="E1231" i="3" s="1"/>
  <c r="E1232" i="3" a="1"/>
  <c r="E1232" i="3" s="1"/>
  <c r="E1233" i="3" a="1"/>
  <c r="E1233" i="3" s="1"/>
  <c r="E1234" i="3" a="1"/>
  <c r="E1234" i="3" s="1"/>
  <c r="E1235" i="3" a="1"/>
  <c r="E1235" i="3" s="1"/>
  <c r="E1236" i="3" a="1"/>
  <c r="E1236" i="3" s="1"/>
  <c r="E1237" i="3" a="1"/>
  <c r="E1237" i="3" s="1"/>
  <c r="E1238" i="3" a="1"/>
  <c r="E1238" i="3" s="1"/>
  <c r="E1239" i="3" a="1"/>
  <c r="E1239" i="3" s="1"/>
  <c r="E1240" i="3" a="1"/>
  <c r="E1240" i="3" s="1"/>
  <c r="E1241" i="3" a="1"/>
  <c r="E1241" i="3" s="1"/>
  <c r="E1242" i="3" a="1"/>
  <c r="E1242" i="3" s="1"/>
  <c r="E1243" i="3" a="1"/>
  <c r="E1243" i="3" s="1"/>
  <c r="E1244" i="3" a="1"/>
  <c r="E1244" i="3" s="1"/>
  <c r="E1245" i="3" a="1"/>
  <c r="E1245" i="3" s="1"/>
  <c r="E1246" i="3" a="1"/>
  <c r="E1246" i="3" s="1"/>
  <c r="E1247" i="3" a="1"/>
  <c r="E1247" i="3" s="1"/>
  <c r="E1248" i="3" a="1"/>
  <c r="E1248" i="3" s="1"/>
  <c r="E1249" i="3" a="1"/>
  <c r="E1249" i="3" s="1"/>
  <c r="E1250" i="3" a="1"/>
  <c r="E1250" i="3" s="1"/>
  <c r="E1251" i="3" a="1"/>
  <c r="E1251" i="3" s="1"/>
  <c r="E1252" i="3" a="1"/>
  <c r="E1252" i="3" s="1"/>
  <c r="E1253" i="3" a="1"/>
  <c r="E1253" i="3" s="1"/>
  <c r="E1254" i="3" a="1"/>
  <c r="E1254" i="3" s="1"/>
  <c r="E1255" i="3" a="1"/>
  <c r="E1255" i="3" s="1"/>
  <c r="E1256" i="3" a="1"/>
  <c r="E1256" i="3" s="1"/>
  <c r="E1257" i="3" a="1"/>
  <c r="E1257" i="3" s="1"/>
  <c r="E1258" i="3" a="1"/>
  <c r="E1258" i="3" s="1"/>
  <c r="E1259" i="3" a="1"/>
  <c r="E1259" i="3" s="1"/>
  <c r="E1260" i="3" a="1"/>
  <c r="E1260" i="3" s="1"/>
  <c r="E1261" i="3" a="1"/>
  <c r="E1261" i="3" s="1"/>
  <c r="E1262" i="3" a="1"/>
  <c r="E1262" i="3" s="1"/>
  <c r="E1263" i="3" a="1"/>
  <c r="E1263" i="3" s="1"/>
  <c r="E1264" i="3" a="1"/>
  <c r="E1264" i="3" s="1"/>
  <c r="E1265" i="3" a="1"/>
  <c r="E1265" i="3" s="1"/>
  <c r="E1266" i="3" a="1"/>
  <c r="E1266" i="3" s="1"/>
  <c r="E1267" i="3" a="1"/>
  <c r="E1267" i="3" s="1"/>
  <c r="E1268" i="3" a="1"/>
  <c r="E1268" i="3" s="1"/>
  <c r="E1269" i="3" a="1"/>
  <c r="E1269" i="3" s="1"/>
  <c r="E1270" i="3" a="1"/>
  <c r="E1270" i="3" s="1"/>
  <c r="E1271" i="3" a="1"/>
  <c r="E1271" i="3" s="1"/>
  <c r="E1272" i="3" a="1"/>
  <c r="E1272" i="3" s="1"/>
  <c r="E1273" i="3" a="1"/>
  <c r="E1273" i="3" s="1"/>
  <c r="E1274" i="3" a="1"/>
  <c r="E1274" i="3" s="1"/>
  <c r="E1275" i="3" a="1"/>
  <c r="E1275" i="3" s="1"/>
  <c r="E1276" i="3" a="1"/>
  <c r="E1276" i="3" s="1"/>
  <c r="E1277" i="3" a="1"/>
  <c r="E1277" i="3" s="1"/>
  <c r="E1278" i="3" a="1"/>
  <c r="E1278" i="3" s="1"/>
  <c r="E1279" i="3" a="1"/>
  <c r="E1279" i="3" s="1"/>
  <c r="E1280" i="3" a="1"/>
  <c r="E1280" i="3" s="1"/>
  <c r="E1281" i="3" a="1"/>
  <c r="E1281" i="3" s="1"/>
  <c r="E1282" i="3" a="1"/>
  <c r="E1282" i="3" s="1"/>
  <c r="E1283" i="3" a="1"/>
  <c r="E1283" i="3" s="1"/>
  <c r="E1284" i="3" a="1"/>
  <c r="E1284" i="3" s="1"/>
  <c r="E1285" i="3" a="1"/>
  <c r="E1285" i="3" s="1"/>
  <c r="E1286" i="3" a="1"/>
  <c r="E1286" i="3" s="1"/>
  <c r="E1287" i="3" a="1"/>
  <c r="E1287" i="3" s="1"/>
  <c r="E1288" i="3" a="1"/>
  <c r="E1288" i="3" s="1"/>
  <c r="E1289" i="3" a="1"/>
  <c r="E1289" i="3" s="1"/>
  <c r="E1290" i="3" a="1"/>
  <c r="E1290" i="3" s="1"/>
  <c r="E1291" i="3" a="1"/>
  <c r="E1291" i="3" s="1"/>
  <c r="E1292" i="3" a="1"/>
  <c r="E1292" i="3" s="1"/>
  <c r="E1293" i="3" a="1"/>
  <c r="E1293" i="3" s="1"/>
  <c r="E1294" i="3" a="1"/>
  <c r="E1294" i="3" s="1"/>
  <c r="E1295" i="3" a="1"/>
  <c r="E1295" i="3" s="1"/>
  <c r="E1296" i="3" a="1"/>
  <c r="E1296" i="3" s="1"/>
  <c r="E1297" i="3" a="1"/>
  <c r="E1297" i="3" s="1"/>
  <c r="E1298" i="3" a="1"/>
  <c r="E1298" i="3" s="1"/>
  <c r="E1299" i="3" a="1"/>
  <c r="E1299" i="3" s="1"/>
  <c r="E1300" i="3" a="1"/>
  <c r="E1300" i="3" s="1"/>
  <c r="E1301" i="3" a="1"/>
  <c r="E1301" i="3" s="1"/>
  <c r="E1302" i="3" a="1"/>
  <c r="E1302" i="3" s="1"/>
  <c r="E1303" i="3" a="1"/>
  <c r="E1303" i="3" s="1"/>
  <c r="E1304" i="3" a="1"/>
  <c r="E1304" i="3" s="1"/>
  <c r="E1305" i="3" a="1"/>
  <c r="E1305" i="3" s="1"/>
  <c r="E1306" i="3" a="1"/>
  <c r="E1306" i="3" s="1"/>
  <c r="E1307" i="3" a="1"/>
  <c r="E1307" i="3" s="1"/>
  <c r="E1308" i="3" a="1"/>
  <c r="E1308" i="3" s="1"/>
  <c r="E1309" i="3" a="1"/>
  <c r="E1309" i="3" s="1"/>
  <c r="E1310" i="3" a="1"/>
  <c r="E1310" i="3" s="1"/>
  <c r="E1311" i="3" a="1"/>
  <c r="E1311" i="3" s="1"/>
  <c r="E1312" i="3" a="1"/>
  <c r="E1312" i="3" s="1"/>
  <c r="E1313" i="3" a="1"/>
  <c r="E1313" i="3" s="1"/>
  <c r="E1314" i="3" a="1"/>
  <c r="E1314" i="3" s="1"/>
  <c r="E1315" i="3" a="1"/>
  <c r="E1315" i="3" s="1"/>
  <c r="E1316" i="3" a="1"/>
  <c r="E1316" i="3" s="1"/>
  <c r="E1317" i="3" a="1"/>
  <c r="E1317" i="3" s="1"/>
  <c r="E1318" i="3" a="1"/>
  <c r="E1318" i="3" s="1"/>
  <c r="E1319" i="3" a="1"/>
  <c r="E1319" i="3" s="1"/>
  <c r="E1320" i="3" a="1"/>
  <c r="E1320" i="3" s="1"/>
  <c r="E1321" i="3" a="1"/>
  <c r="E1321" i="3" s="1"/>
  <c r="E1322" i="3" a="1"/>
  <c r="E1322" i="3" s="1"/>
  <c r="E1323" i="3" a="1"/>
  <c r="E1323" i="3" s="1"/>
  <c r="E1324" i="3" a="1"/>
  <c r="E1324" i="3" s="1"/>
  <c r="E1325" i="3" a="1"/>
  <c r="E1325" i="3" s="1"/>
  <c r="E1326" i="3" a="1"/>
  <c r="E1326" i="3" s="1"/>
  <c r="E1327" i="3" a="1"/>
  <c r="E1327" i="3" s="1"/>
  <c r="E1328" i="3" a="1"/>
  <c r="E1328" i="3" s="1"/>
  <c r="E1329" i="3" a="1"/>
  <c r="E1329" i="3" s="1"/>
  <c r="E1330" i="3" a="1"/>
  <c r="E1330" i="3" s="1"/>
  <c r="E1331" i="3" a="1"/>
  <c r="E1331" i="3" s="1"/>
  <c r="E1332" i="3" a="1"/>
  <c r="E1332" i="3" s="1"/>
  <c r="E1333" i="3" a="1"/>
  <c r="E1333" i="3" s="1"/>
  <c r="E1334" i="3" a="1"/>
  <c r="E1334" i="3" s="1"/>
  <c r="E1335" i="3" a="1"/>
  <c r="E1335" i="3" s="1"/>
  <c r="E1336" i="3" a="1"/>
  <c r="E1336" i="3" s="1"/>
  <c r="E1337" i="3" a="1"/>
  <c r="E1337" i="3" s="1"/>
  <c r="E1338" i="3" a="1"/>
  <c r="E1338" i="3" s="1"/>
  <c r="E1339" i="3" a="1"/>
  <c r="E1339" i="3" s="1"/>
  <c r="E1340" i="3" a="1"/>
  <c r="E1340" i="3" s="1"/>
  <c r="E1341" i="3" a="1"/>
  <c r="E1341" i="3" s="1"/>
  <c r="E1342" i="3" a="1"/>
  <c r="E1342" i="3" s="1"/>
  <c r="E1343" i="3" a="1"/>
  <c r="E1343" i="3" s="1"/>
  <c r="E1344" i="3" a="1"/>
  <c r="E1344" i="3" s="1"/>
  <c r="E1345" i="3" a="1"/>
  <c r="E1345" i="3" s="1"/>
  <c r="E1346" i="3" a="1"/>
  <c r="E1346" i="3" s="1"/>
  <c r="E1347" i="3" a="1"/>
  <c r="E1347" i="3" s="1"/>
  <c r="E1348" i="3" a="1"/>
  <c r="E1348" i="3" s="1"/>
  <c r="E1349" i="3" a="1"/>
  <c r="E1349" i="3" s="1"/>
  <c r="E1350" i="3" a="1"/>
  <c r="E1350" i="3" s="1"/>
  <c r="E1351" i="3" a="1"/>
  <c r="E1351" i="3" s="1"/>
  <c r="E1352" i="3" a="1"/>
  <c r="E1352" i="3" s="1"/>
  <c r="E1353" i="3" a="1"/>
  <c r="E1353" i="3" s="1"/>
  <c r="E1354" i="3" a="1"/>
  <c r="E1354" i="3" s="1"/>
  <c r="E1355" i="3" a="1"/>
  <c r="E1355" i="3" s="1"/>
  <c r="E1356" i="3" a="1"/>
  <c r="E1356" i="3" s="1"/>
  <c r="E1357" i="3" a="1"/>
  <c r="E1357" i="3" s="1"/>
  <c r="E1358" i="3" a="1"/>
  <c r="E1358" i="3" s="1"/>
  <c r="E1359" i="3" a="1"/>
  <c r="E1359" i="3" s="1"/>
  <c r="E1360" i="3" a="1"/>
  <c r="E1360" i="3" s="1"/>
  <c r="E1361" i="3" a="1"/>
  <c r="E1361" i="3" s="1"/>
  <c r="E1362" i="3" a="1"/>
  <c r="E1362" i="3" s="1"/>
  <c r="E1363" i="3" a="1"/>
  <c r="E1363" i="3" s="1"/>
  <c r="E1364" i="3" a="1"/>
  <c r="E1364" i="3" s="1"/>
  <c r="E1365" i="3" a="1"/>
  <c r="E1365" i="3" s="1"/>
  <c r="E1366" i="3" a="1"/>
  <c r="E1366" i="3" s="1"/>
  <c r="E1367" i="3" a="1"/>
  <c r="E1367" i="3" s="1"/>
  <c r="E1368" i="3" a="1"/>
  <c r="E1368" i="3" s="1"/>
  <c r="E1369" i="3" a="1"/>
  <c r="E1369" i="3" s="1"/>
  <c r="E1370" i="3" a="1"/>
  <c r="E1370" i="3" s="1"/>
  <c r="E1371" i="3" a="1"/>
  <c r="E1371" i="3" s="1"/>
  <c r="E1372" i="3" a="1"/>
  <c r="E1372" i="3" s="1"/>
  <c r="E1373" i="3" a="1"/>
  <c r="E1373" i="3" s="1"/>
  <c r="E1374" i="3" a="1"/>
  <c r="E1374" i="3" s="1"/>
  <c r="E1375" i="3" a="1"/>
  <c r="E1375" i="3" s="1"/>
  <c r="E1376" i="3" a="1"/>
  <c r="E1376" i="3" s="1"/>
  <c r="E1377" i="3" a="1"/>
  <c r="E1377" i="3" s="1"/>
  <c r="E1378" i="3" a="1"/>
  <c r="E1378" i="3" s="1"/>
  <c r="E1379" i="3" a="1"/>
  <c r="E1379" i="3" s="1"/>
  <c r="E1380" i="3" a="1"/>
  <c r="E1380" i="3" s="1"/>
  <c r="E1381" i="3" a="1"/>
  <c r="E1381" i="3" s="1"/>
  <c r="E1382" i="3" a="1"/>
  <c r="E1382" i="3" s="1"/>
  <c r="E1383" i="3" a="1"/>
  <c r="E1383" i="3" s="1"/>
  <c r="E1384" i="3" a="1"/>
  <c r="E1384" i="3" s="1"/>
  <c r="E1385" i="3" a="1"/>
  <c r="E1385" i="3" s="1"/>
  <c r="E1386" i="3" a="1"/>
  <c r="E1386" i="3" s="1"/>
  <c r="E1387" i="3" a="1"/>
  <c r="E1387" i="3" s="1"/>
  <c r="E1388" i="3" a="1"/>
  <c r="E1388" i="3" s="1"/>
  <c r="E1389" i="3" a="1"/>
  <c r="E1389" i="3" s="1"/>
  <c r="E1390" i="3" a="1"/>
  <c r="E1390" i="3" s="1"/>
  <c r="E1391" i="3" a="1"/>
  <c r="E1391" i="3" s="1"/>
  <c r="E1392" i="3" a="1"/>
  <c r="E1392" i="3" s="1"/>
  <c r="E1393" i="3" a="1"/>
  <c r="E1393" i="3" s="1"/>
  <c r="E1394" i="3" a="1"/>
  <c r="E1394" i="3" s="1"/>
  <c r="E1395" i="3" a="1"/>
  <c r="E1395" i="3" s="1"/>
  <c r="E1396" i="3" a="1"/>
  <c r="E1396" i="3" s="1"/>
  <c r="E1397" i="3" a="1"/>
  <c r="E1397" i="3" s="1"/>
  <c r="E1398" i="3" a="1"/>
  <c r="E1398" i="3" s="1"/>
  <c r="E1399" i="3" a="1"/>
  <c r="E1399" i="3" s="1"/>
  <c r="E1400" i="3" a="1"/>
  <c r="E1400" i="3" s="1"/>
  <c r="E1401" i="3" a="1"/>
  <c r="E1401" i="3" s="1"/>
  <c r="E1402" i="3" a="1"/>
  <c r="E1402" i="3" s="1"/>
  <c r="E1403" i="3" a="1"/>
  <c r="E1403" i="3" s="1"/>
  <c r="E1404" i="3" a="1"/>
  <c r="E1404" i="3" s="1"/>
  <c r="E1405" i="3" a="1"/>
  <c r="E1405" i="3" s="1"/>
  <c r="E1406" i="3" a="1"/>
  <c r="E1406" i="3" s="1"/>
  <c r="E1407" i="3" a="1"/>
  <c r="E1407" i="3" s="1"/>
  <c r="E1408" i="3" a="1"/>
  <c r="E1408" i="3" s="1"/>
  <c r="E1409" i="3" a="1"/>
  <c r="E1409" i="3" s="1"/>
  <c r="E1410" i="3" a="1"/>
  <c r="E1410" i="3" s="1"/>
  <c r="E1411" i="3" a="1"/>
  <c r="E1411" i="3" s="1"/>
  <c r="E1412" i="3" a="1"/>
  <c r="E1412" i="3" s="1"/>
  <c r="E1413" i="3" a="1"/>
  <c r="E1413" i="3" s="1"/>
  <c r="E1414" i="3" a="1"/>
  <c r="E1414" i="3" s="1"/>
  <c r="E1415" i="3" a="1"/>
  <c r="E1415" i="3" s="1"/>
  <c r="E1416" i="3" a="1"/>
  <c r="E1416" i="3" s="1"/>
  <c r="E1417" i="3" a="1"/>
  <c r="E1417" i="3" s="1"/>
  <c r="E1418" i="3" a="1"/>
  <c r="E1418" i="3" s="1"/>
  <c r="E1419" i="3" a="1"/>
  <c r="E1419" i="3" s="1"/>
  <c r="E1420" i="3" a="1"/>
  <c r="E1420" i="3" s="1"/>
  <c r="E1421" i="3" a="1"/>
  <c r="E1421" i="3" s="1"/>
  <c r="E1422" i="3" a="1"/>
  <c r="E1422" i="3" s="1"/>
  <c r="E1423" i="3" a="1"/>
  <c r="E1423" i="3" s="1"/>
  <c r="E1424" i="3" a="1"/>
  <c r="E1424" i="3" s="1"/>
  <c r="E1425" i="3" a="1"/>
  <c r="E1425" i="3" s="1"/>
  <c r="E1426" i="3" a="1"/>
  <c r="E1426" i="3" s="1"/>
  <c r="E1427" i="3" a="1"/>
  <c r="E1427" i="3" s="1"/>
  <c r="E1428" i="3" a="1"/>
  <c r="E1428" i="3" s="1"/>
  <c r="E1429" i="3" a="1"/>
  <c r="E1429" i="3" s="1"/>
  <c r="E1430" i="3" a="1"/>
  <c r="E1430" i="3" s="1"/>
  <c r="E1431" i="3" a="1"/>
  <c r="E1431" i="3" s="1"/>
  <c r="E1432" i="3" a="1"/>
  <c r="E1432" i="3" s="1"/>
  <c r="E1433" i="3" a="1"/>
  <c r="E1433" i="3" s="1"/>
  <c r="E1434" i="3" a="1"/>
  <c r="E1434" i="3" s="1"/>
  <c r="E1435" i="3" a="1"/>
  <c r="E1435" i="3" s="1"/>
  <c r="E1436" i="3" a="1"/>
  <c r="E1436" i="3" s="1"/>
  <c r="E1437" i="3" a="1"/>
  <c r="E1437" i="3" s="1"/>
  <c r="E1438" i="3" a="1"/>
  <c r="E1438" i="3" s="1"/>
  <c r="E1439" i="3" a="1"/>
  <c r="E1439" i="3" s="1"/>
  <c r="E1440" i="3" a="1"/>
  <c r="E1440" i="3" s="1"/>
  <c r="E1441" i="3" a="1"/>
  <c r="E1441" i="3" s="1"/>
  <c r="E1442" i="3" a="1"/>
  <c r="E1442" i="3" s="1"/>
  <c r="E1443" i="3" a="1"/>
  <c r="E1443" i="3" s="1"/>
  <c r="E1444" i="3" a="1"/>
  <c r="E1444" i="3" s="1"/>
  <c r="E1445" i="3" a="1"/>
  <c r="E1445" i="3" s="1"/>
  <c r="E1446" i="3" a="1"/>
  <c r="E1446" i="3" s="1"/>
  <c r="E1447" i="3" a="1"/>
  <c r="E1447" i="3" s="1"/>
  <c r="E1448" i="3" a="1"/>
  <c r="E1448" i="3" s="1"/>
  <c r="E1449" i="3" a="1"/>
  <c r="E1449" i="3" s="1"/>
  <c r="E1450" i="3" a="1"/>
  <c r="E1450" i="3" s="1"/>
  <c r="E1451" i="3" a="1"/>
  <c r="E1451" i="3" s="1"/>
  <c r="E1452" i="3" a="1"/>
  <c r="E1452" i="3" s="1"/>
  <c r="E1453" i="3" a="1"/>
  <c r="E1453" i="3" s="1"/>
  <c r="E1454" i="3" a="1"/>
  <c r="E1454" i="3" s="1"/>
  <c r="E1455" i="3" a="1"/>
  <c r="E1455" i="3" s="1"/>
  <c r="E1456" i="3" a="1"/>
  <c r="E1456" i="3" s="1"/>
  <c r="E1457" i="3" a="1"/>
  <c r="E1457" i="3" s="1"/>
  <c r="E1458" i="3" a="1"/>
  <c r="E1458" i="3" s="1"/>
  <c r="E1459" i="3" a="1"/>
  <c r="E1459" i="3" s="1"/>
  <c r="E1460" i="3" a="1"/>
  <c r="E1460" i="3" s="1"/>
  <c r="E1461" i="3" a="1"/>
  <c r="E1461" i="3" s="1"/>
  <c r="E1462" i="3" a="1"/>
  <c r="E1462" i="3" s="1"/>
  <c r="E1463" i="3" a="1"/>
  <c r="E1463" i="3" s="1"/>
  <c r="E1464" i="3" a="1"/>
  <c r="E1464" i="3" s="1"/>
  <c r="E1465" i="3" a="1"/>
  <c r="E1465" i="3" s="1"/>
  <c r="E1466" i="3" a="1"/>
  <c r="E1466" i="3" s="1"/>
  <c r="E1467" i="3" a="1"/>
  <c r="E1467" i="3" s="1"/>
  <c r="E1468" i="3" a="1"/>
  <c r="E1468" i="3" s="1"/>
  <c r="E1469" i="3" a="1"/>
  <c r="E1469" i="3" s="1"/>
  <c r="E1470" i="3" a="1"/>
  <c r="E1470" i="3" s="1"/>
  <c r="E1471" i="3" a="1"/>
  <c r="E1471" i="3" s="1"/>
  <c r="E1472" i="3" a="1"/>
  <c r="E1472" i="3" s="1"/>
  <c r="E1473" i="3" a="1"/>
  <c r="E1473" i="3" s="1"/>
  <c r="E1474" i="3" a="1"/>
  <c r="E1474" i="3" s="1"/>
  <c r="E1475" i="3" a="1"/>
  <c r="E1475" i="3" s="1"/>
  <c r="E1476" i="3" a="1"/>
  <c r="E1476" i="3" s="1"/>
  <c r="E1477" i="3" a="1"/>
  <c r="E1477" i="3" s="1"/>
  <c r="E1478" i="3" a="1"/>
  <c r="E1478" i="3" s="1"/>
  <c r="E1479" i="3" a="1"/>
  <c r="E1479" i="3" s="1"/>
  <c r="E1480" i="3" a="1"/>
  <c r="E1480" i="3" s="1"/>
  <c r="E1481" i="3" a="1"/>
  <c r="E1481" i="3" s="1"/>
  <c r="E1482" i="3" a="1"/>
  <c r="E1482" i="3" s="1"/>
  <c r="E1483" i="3" a="1"/>
  <c r="E1483" i="3" s="1"/>
  <c r="E1484" i="3" a="1"/>
  <c r="E1484" i="3" s="1"/>
  <c r="E1485" i="3" a="1"/>
  <c r="E1485" i="3" s="1"/>
  <c r="E1486" i="3" a="1"/>
  <c r="E1486" i="3" s="1"/>
  <c r="E1487" i="3" a="1"/>
  <c r="E1487" i="3" s="1"/>
  <c r="E1488" i="3" a="1"/>
  <c r="E1488" i="3" s="1"/>
  <c r="E1489" i="3" a="1"/>
  <c r="E1489" i="3" s="1"/>
  <c r="E1490" i="3" a="1"/>
  <c r="E1490" i="3" s="1"/>
  <c r="E1491" i="3" a="1"/>
  <c r="E1491" i="3" s="1"/>
  <c r="E1492" i="3" a="1"/>
  <c r="E1492" i="3" s="1"/>
  <c r="E1493" i="3" a="1"/>
  <c r="E1493" i="3" s="1"/>
  <c r="E1494" i="3" a="1"/>
  <c r="E1494" i="3" s="1"/>
  <c r="E1495" i="3" a="1"/>
  <c r="E1495" i="3"/>
  <c r="E1496" i="3" a="1"/>
  <c r="E1496" i="3" s="1"/>
  <c r="E1497" i="3" a="1"/>
  <c r="E1497" i="3" s="1"/>
  <c r="E1498" i="3" a="1"/>
  <c r="E1498" i="3" s="1"/>
  <c r="E1499" i="3" a="1"/>
  <c r="E1499" i="3" s="1"/>
  <c r="E1500" i="3" a="1"/>
  <c r="E1500" i="3" s="1"/>
  <c r="E1501" i="3" a="1"/>
  <c r="E1501" i="3" s="1"/>
  <c r="E1502" i="3" a="1"/>
  <c r="E1502" i="3" s="1"/>
  <c r="E1503" i="3" a="1"/>
  <c r="E1503" i="3" s="1"/>
  <c r="E1504" i="3" a="1"/>
  <c r="E1504" i="3" s="1"/>
  <c r="E1505" i="3" a="1"/>
  <c r="E1505" i="3" s="1"/>
  <c r="E1506" i="3" a="1"/>
  <c r="E1506" i="3" s="1"/>
  <c r="E1507" i="3" a="1"/>
  <c r="E1507" i="3" s="1"/>
  <c r="E1508" i="3" a="1"/>
  <c r="E1508" i="3" s="1"/>
  <c r="E1509" i="3" a="1"/>
  <c r="E1509" i="3" s="1"/>
  <c r="E1510" i="3" a="1"/>
  <c r="E1510" i="3" s="1"/>
  <c r="E1511" i="3" a="1"/>
  <c r="E1511" i="3" s="1"/>
  <c r="E1512" i="3" a="1"/>
  <c r="E1512" i="3" s="1"/>
  <c r="E1513" i="3" a="1"/>
  <c r="E1513" i="3" s="1"/>
  <c r="E1514" i="3" a="1"/>
  <c r="E1514" i="3" s="1"/>
  <c r="E1515" i="3" a="1"/>
  <c r="E1515" i="3" s="1"/>
  <c r="E1516" i="3" a="1"/>
  <c r="E1516" i="3" s="1"/>
  <c r="E1517" i="3" a="1"/>
  <c r="E1517" i="3" s="1"/>
  <c r="E1518" i="3" a="1"/>
  <c r="E1518" i="3" s="1"/>
  <c r="E1519" i="3" a="1"/>
  <c r="E1519" i="3" s="1"/>
  <c r="E1520" i="3" a="1"/>
  <c r="E1520" i="3" s="1"/>
  <c r="E1521" i="3" a="1"/>
  <c r="E1521" i="3" s="1"/>
  <c r="E1522" i="3" a="1"/>
  <c r="E1522" i="3" s="1"/>
  <c r="E1523" i="3" a="1"/>
  <c r="E1523" i="3" s="1"/>
  <c r="E1524" i="3" a="1"/>
  <c r="E1524" i="3"/>
  <c r="E1525" i="3" a="1"/>
  <c r="E1525" i="3" s="1"/>
  <c r="E1526" i="3" a="1"/>
  <c r="E1526" i="3"/>
  <c r="E1527" i="3" a="1"/>
  <c r="E1527" i="3" s="1"/>
  <c r="E1528" i="3" a="1"/>
  <c r="E1528" i="3" s="1"/>
  <c r="E1529" i="3" a="1"/>
  <c r="E1529" i="3" s="1"/>
  <c r="E1530" i="3" a="1"/>
  <c r="E1530" i="3" s="1"/>
  <c r="E1531" i="3" a="1"/>
  <c r="E1531" i="3"/>
  <c r="E1532" i="3" a="1"/>
  <c r="E1532" i="3" s="1"/>
  <c r="E1533" i="3" a="1"/>
  <c r="E1533" i="3" s="1"/>
  <c r="E1534" i="3" a="1"/>
  <c r="E1534" i="3" s="1"/>
  <c r="E1535" i="3" a="1"/>
  <c r="E1535" i="3" s="1"/>
  <c r="E1536" i="3" a="1"/>
  <c r="E1536" i="3"/>
  <c r="E1537" i="3" a="1"/>
  <c r="E1537" i="3" s="1"/>
  <c r="E1538" i="3" a="1"/>
  <c r="E1538" i="3" s="1"/>
  <c r="E1539" i="3" a="1"/>
  <c r="E1539" i="3" s="1"/>
  <c r="E1540" i="3" a="1"/>
  <c r="E1540" i="3" s="1"/>
  <c r="E1541" i="3" a="1"/>
  <c r="E1541" i="3" s="1"/>
  <c r="E1542" i="3" a="1"/>
  <c r="E1542" i="3" s="1"/>
  <c r="E1543" i="3" a="1"/>
  <c r="E1543" i="3" s="1"/>
  <c r="E1544" i="3" a="1"/>
  <c r="E1544" i="3" s="1"/>
  <c r="E1545" i="3" a="1"/>
  <c r="E1545" i="3" s="1"/>
  <c r="E1546" i="3" a="1"/>
  <c r="E1546" i="3" s="1"/>
  <c r="E1547" i="3" a="1"/>
  <c r="E1547" i="3" s="1"/>
  <c r="E1548" i="3" a="1"/>
  <c r="E1548" i="3" s="1"/>
  <c r="E1549" i="3" a="1"/>
  <c r="E1549" i="3" s="1"/>
  <c r="E1550" i="3" a="1"/>
  <c r="E1550" i="3" s="1"/>
  <c r="E1551" i="3" a="1"/>
  <c r="E1551" i="3" s="1"/>
  <c r="E1552" i="3" a="1"/>
  <c r="E1552" i="3" s="1"/>
  <c r="E1553" i="3" a="1"/>
  <c r="E1553" i="3" s="1"/>
  <c r="E1554" i="3" a="1"/>
  <c r="E1554" i="3" s="1"/>
  <c r="E1555" i="3" a="1"/>
  <c r="E1555" i="3" s="1"/>
  <c r="E1556" i="3" a="1"/>
  <c r="E1556" i="3" s="1"/>
  <c r="E1557" i="3" a="1"/>
  <c r="E1557" i="3" s="1"/>
  <c r="E1558" i="3" a="1"/>
  <c r="E1558" i="3" s="1"/>
  <c r="E1559" i="3" a="1"/>
  <c r="E1559" i="3" s="1"/>
  <c r="E1560" i="3" a="1"/>
  <c r="E1560" i="3" s="1"/>
  <c r="E1561" i="3" a="1"/>
  <c r="E1561" i="3" s="1"/>
  <c r="E1562" i="3" a="1"/>
  <c r="E1562" i="3" s="1"/>
  <c r="E1563" i="3" a="1"/>
  <c r="E1563" i="3" s="1"/>
  <c r="E1564" i="3" a="1"/>
  <c r="E1564" i="3" s="1"/>
  <c r="E1565" i="3" a="1"/>
  <c r="E1565" i="3" s="1"/>
  <c r="E1566" i="3" a="1"/>
  <c r="E1566" i="3" s="1"/>
  <c r="E1567" i="3" a="1"/>
  <c r="E1567" i="3" s="1"/>
  <c r="E1568" i="3" a="1"/>
  <c r="E1568" i="3" s="1"/>
  <c r="E1569" i="3" a="1"/>
  <c r="E1569" i="3" s="1"/>
  <c r="E1570" i="3" a="1"/>
  <c r="E1570" i="3" s="1"/>
  <c r="E1571" i="3" a="1"/>
  <c r="E1571" i="3" s="1"/>
  <c r="E1572" i="3" a="1"/>
  <c r="E1572" i="3" s="1"/>
  <c r="E1573" i="3" a="1"/>
  <c r="E1573" i="3"/>
  <c r="E1574" i="3" a="1"/>
  <c r="E1574" i="3" s="1"/>
  <c r="E1575" i="3" a="1"/>
  <c r="E1575" i="3" s="1"/>
  <c r="E1576" i="3" a="1"/>
  <c r="E1576" i="3" s="1"/>
  <c r="E1577" i="3" a="1"/>
  <c r="E1577" i="3" s="1"/>
  <c r="E1578" i="3" a="1"/>
  <c r="E1578" i="3" s="1"/>
  <c r="E1579" i="3" a="1"/>
  <c r="E1579" i="3" s="1"/>
  <c r="E1580" i="3" a="1"/>
  <c r="E1580" i="3" s="1"/>
  <c r="E1581" i="3" a="1"/>
  <c r="E1581" i="3" s="1"/>
  <c r="E1582" i="3" a="1"/>
  <c r="E1582" i="3" s="1"/>
  <c r="E1583" i="3" a="1"/>
  <c r="E1583" i="3" s="1"/>
  <c r="E1584" i="3" a="1"/>
  <c r="E1584" i="3" s="1"/>
  <c r="E1585" i="3" a="1"/>
  <c r="E1585" i="3" s="1"/>
  <c r="E1586" i="3" a="1"/>
  <c r="E1586" i="3" s="1"/>
  <c r="E1587" i="3" a="1"/>
  <c r="E1587" i="3" s="1"/>
  <c r="E1588" i="3" a="1"/>
  <c r="E1588" i="3" s="1"/>
  <c r="E1589" i="3" a="1"/>
  <c r="E1589" i="3" s="1"/>
  <c r="E1590" i="3" a="1"/>
  <c r="E1590" i="3" s="1"/>
  <c r="E1591" i="3" a="1"/>
  <c r="E1591" i="3" s="1"/>
  <c r="E1592" i="3" a="1"/>
  <c r="E1592" i="3" s="1"/>
  <c r="E1593" i="3" a="1"/>
  <c r="E1593" i="3" s="1"/>
  <c r="E1594" i="3" a="1"/>
  <c r="E1594" i="3" s="1"/>
  <c r="E1595" i="3" a="1"/>
  <c r="E1595" i="3" s="1"/>
  <c r="E1596" i="3" a="1"/>
  <c r="E1596" i="3" s="1"/>
  <c r="E1597" i="3" a="1"/>
  <c r="E1597" i="3" s="1"/>
  <c r="E1598" i="3" a="1"/>
  <c r="E1598" i="3" s="1"/>
  <c r="E1599" i="3" a="1"/>
  <c r="E1599" i="3" s="1"/>
  <c r="E1600" i="3" a="1"/>
  <c r="E1600" i="3"/>
  <c r="E1601" i="3" a="1"/>
  <c r="E1601" i="3" s="1"/>
  <c r="E1602" i="3" a="1"/>
  <c r="E1602" i="3" s="1"/>
  <c r="E1603" i="3" a="1"/>
  <c r="E1603" i="3" s="1"/>
  <c r="E1604" i="3" a="1"/>
  <c r="E1604" i="3" s="1"/>
  <c r="E1605" i="3" a="1"/>
  <c r="E1605" i="3" s="1"/>
  <c r="E1606" i="3" a="1"/>
  <c r="E1606" i="3" s="1"/>
  <c r="E1607" i="3" a="1"/>
  <c r="E1607" i="3" s="1"/>
  <c r="E1608" i="3" a="1"/>
  <c r="E1608" i="3" s="1"/>
  <c r="E1609" i="3" a="1"/>
  <c r="E1609" i="3" s="1"/>
  <c r="E1610" i="3" a="1"/>
  <c r="E1610" i="3" s="1"/>
  <c r="E1611" i="3" a="1"/>
  <c r="E1611" i="3" s="1"/>
  <c r="E1612" i="3" a="1"/>
  <c r="E1612" i="3" s="1"/>
  <c r="E1613" i="3" a="1"/>
  <c r="E1613" i="3" s="1"/>
  <c r="E1614" i="3" a="1"/>
  <c r="E1614" i="3" s="1"/>
  <c r="E1615" i="3" a="1"/>
  <c r="E1615" i="3" s="1"/>
  <c r="E1616" i="3" a="1"/>
  <c r="E1616" i="3" s="1"/>
  <c r="E1617" i="3" a="1"/>
  <c r="E1617" i="3" s="1"/>
  <c r="E1618" i="3" a="1"/>
  <c r="E1618" i="3" s="1"/>
  <c r="E1619" i="3" a="1"/>
  <c r="E1619" i="3" s="1"/>
  <c r="E1620" i="3" a="1"/>
  <c r="E1620" i="3" s="1"/>
  <c r="E1621" i="3" a="1"/>
  <c r="E1621" i="3"/>
  <c r="E1622" i="3" a="1"/>
  <c r="E1622" i="3" s="1"/>
  <c r="E1623" i="3" a="1"/>
  <c r="E1623" i="3" s="1"/>
  <c r="E1624" i="3" a="1"/>
  <c r="E1624" i="3" s="1"/>
  <c r="E1625" i="3" a="1"/>
  <c r="E1625" i="3" s="1"/>
  <c r="E1626" i="3" a="1"/>
  <c r="E1626" i="3" s="1"/>
  <c r="E1627" i="3" a="1"/>
  <c r="E1627" i="3" s="1"/>
  <c r="E1628" i="3" a="1"/>
  <c r="E1628" i="3" s="1"/>
  <c r="E1629" i="3" a="1"/>
  <c r="E1629" i="3" s="1"/>
  <c r="E1630" i="3" a="1"/>
  <c r="E1630" i="3" s="1"/>
  <c r="E1631" i="3" a="1"/>
  <c r="E1631" i="3" s="1"/>
  <c r="E1632" i="3" a="1"/>
  <c r="E1632" i="3" s="1"/>
  <c r="E1633" i="3" a="1"/>
  <c r="E1633" i="3" s="1"/>
  <c r="E1634" i="3" a="1"/>
  <c r="E1634" i="3" s="1"/>
  <c r="E1635" i="3" a="1"/>
  <c r="E1635" i="3" s="1"/>
  <c r="E1636" i="3" a="1"/>
  <c r="E1636" i="3" s="1"/>
  <c r="E1637" i="3" a="1"/>
  <c r="E1637" i="3" s="1"/>
  <c r="E1638" i="3" a="1"/>
  <c r="E1638" i="3" s="1"/>
  <c r="E1639" i="3" a="1"/>
  <c r="E1639" i="3" s="1"/>
  <c r="E1640" i="3" a="1"/>
  <c r="E1640" i="3" s="1"/>
  <c r="E1641" i="3" a="1"/>
  <c r="E1641" i="3" s="1"/>
  <c r="E1642" i="3" a="1"/>
  <c r="E1642" i="3" s="1"/>
  <c r="E1643" i="3" a="1"/>
  <c r="E1643" i="3" s="1"/>
  <c r="E1644" i="3" a="1"/>
  <c r="E1644" i="3" s="1"/>
  <c r="E1645" i="3" a="1"/>
  <c r="E1645" i="3" s="1"/>
  <c r="E1646" i="3" a="1"/>
  <c r="E1646" i="3" s="1"/>
  <c r="E1647" i="3" a="1"/>
  <c r="E1647" i="3" s="1"/>
  <c r="E1648" i="3" a="1"/>
  <c r="E1648" i="3" s="1"/>
  <c r="E1649" i="3" a="1"/>
  <c r="E1649" i="3" s="1"/>
  <c r="E1650" i="3" a="1"/>
  <c r="E1650" i="3" s="1"/>
  <c r="E1651" i="3" a="1"/>
  <c r="E1651" i="3" s="1"/>
  <c r="E1652" i="3" a="1"/>
  <c r="E1652" i="3" s="1"/>
  <c r="E1653" i="3" a="1"/>
  <c r="E1653" i="3" s="1"/>
  <c r="E1654" i="3" a="1"/>
  <c r="E1654" i="3" s="1"/>
  <c r="E1655" i="3" a="1"/>
  <c r="E1655" i="3" s="1"/>
  <c r="E1656" i="3" a="1"/>
  <c r="E1656" i="3" s="1"/>
  <c r="E1657" i="3" a="1"/>
  <c r="E1657" i="3" s="1"/>
  <c r="E1658" i="3" a="1"/>
  <c r="E1658" i="3" s="1"/>
  <c r="E1659" i="3" a="1"/>
  <c r="E1659" i="3" s="1"/>
  <c r="E1660" i="3" a="1"/>
  <c r="E1660" i="3" s="1"/>
  <c r="E1661" i="3" a="1"/>
  <c r="E1661" i="3" s="1"/>
  <c r="E1662" i="3" a="1"/>
  <c r="E1662" i="3" s="1"/>
  <c r="E1663" i="3" a="1"/>
  <c r="E1663" i="3" s="1"/>
  <c r="E1664" i="3" a="1"/>
  <c r="E1664" i="3" s="1"/>
  <c r="E1665" i="3" a="1"/>
  <c r="E1665" i="3" s="1"/>
  <c r="E1666" i="3" a="1"/>
  <c r="E1666" i="3" s="1"/>
  <c r="E1667" i="3" a="1"/>
  <c r="E1667" i="3" s="1"/>
  <c r="E1668" i="3" a="1"/>
  <c r="E1668" i="3" s="1"/>
  <c r="E1669" i="3" a="1"/>
  <c r="E1669" i="3" s="1"/>
  <c r="E1670" i="3" a="1"/>
  <c r="E1670" i="3" s="1"/>
  <c r="E1671" i="3" a="1"/>
  <c r="E1671" i="3" s="1"/>
  <c r="E1672" i="3" a="1"/>
  <c r="E1672" i="3" s="1"/>
  <c r="E1673" i="3" a="1"/>
  <c r="E1673" i="3" s="1"/>
  <c r="E1674" i="3" a="1"/>
  <c r="E1674" i="3" s="1"/>
  <c r="E1675" i="3" a="1"/>
  <c r="E1675" i="3" s="1"/>
  <c r="E1676" i="3" a="1"/>
  <c r="E1676" i="3" s="1"/>
  <c r="E1677" i="3" a="1"/>
  <c r="E1677" i="3" s="1"/>
  <c r="E1678" i="3" a="1"/>
  <c r="E1678" i="3" s="1"/>
  <c r="E1679" i="3" a="1"/>
  <c r="E1679" i="3" s="1"/>
  <c r="E1680" i="3" a="1"/>
  <c r="E1680" i="3" s="1"/>
  <c r="E1681" i="3" a="1"/>
  <c r="E1681" i="3" s="1"/>
  <c r="E1682" i="3" a="1"/>
  <c r="E1682" i="3" s="1"/>
  <c r="E1683" i="3" a="1"/>
  <c r="E1683" i="3" s="1"/>
  <c r="E1684" i="3" a="1"/>
  <c r="E1684" i="3" s="1"/>
  <c r="E1685" i="3" a="1"/>
  <c r="E1685" i="3" s="1"/>
  <c r="E1686" i="3" a="1"/>
  <c r="E1686" i="3" s="1"/>
  <c r="E1687" i="3" a="1"/>
  <c r="E1687" i="3" s="1"/>
  <c r="E1688" i="3" a="1"/>
  <c r="E1688" i="3" s="1"/>
  <c r="E1689" i="3" a="1"/>
  <c r="E1689" i="3" s="1"/>
  <c r="E1690" i="3" a="1"/>
  <c r="E1690" i="3" s="1"/>
  <c r="E1691" i="3" a="1"/>
  <c r="E1691" i="3" s="1"/>
  <c r="E1692" i="3" a="1"/>
  <c r="E1692" i="3" s="1"/>
  <c r="E1693" i="3" a="1"/>
  <c r="E1693" i="3" s="1"/>
  <c r="E1694" i="3" a="1"/>
  <c r="E1694" i="3" s="1"/>
  <c r="E1695" i="3" a="1"/>
  <c r="E1695" i="3" s="1"/>
  <c r="E1696" i="3" a="1"/>
  <c r="E1696" i="3" s="1"/>
  <c r="E1697" i="3" a="1"/>
  <c r="E1697" i="3" s="1"/>
  <c r="E1698" i="3" a="1"/>
  <c r="E1698" i="3" s="1"/>
  <c r="E1699" i="3" a="1"/>
  <c r="E1699" i="3" s="1"/>
  <c r="E1700" i="3" a="1"/>
  <c r="E1700" i="3" s="1"/>
  <c r="E1701" i="3" a="1"/>
  <c r="E1701" i="3" s="1"/>
  <c r="E1702" i="3" a="1"/>
  <c r="E1702" i="3" s="1"/>
  <c r="E1703" i="3" a="1"/>
  <c r="E1703" i="3" s="1"/>
  <c r="E1704" i="3" a="1"/>
  <c r="E1704" i="3" s="1"/>
  <c r="E1705" i="3" a="1"/>
  <c r="E1705" i="3" s="1"/>
  <c r="E1706" i="3" a="1"/>
  <c r="E1706" i="3" s="1"/>
  <c r="E1707" i="3" a="1"/>
  <c r="E1707" i="3" s="1"/>
  <c r="E1708" i="3" a="1"/>
  <c r="E1708" i="3" s="1"/>
  <c r="E1709" i="3" a="1"/>
  <c r="E1709" i="3" s="1"/>
  <c r="E1710" i="3" a="1"/>
  <c r="E1710" i="3" s="1"/>
  <c r="E1711" i="3" a="1"/>
  <c r="E1711" i="3" s="1"/>
  <c r="E1712" i="3" a="1"/>
  <c r="E1712" i="3" s="1"/>
  <c r="E1713" i="3" a="1"/>
  <c r="E1713" i="3" s="1"/>
  <c r="E1714" i="3" a="1"/>
  <c r="E1714" i="3" s="1"/>
  <c r="E1715" i="3" a="1"/>
  <c r="E1715" i="3" s="1"/>
  <c r="E1716" i="3" a="1"/>
  <c r="E1716" i="3" s="1"/>
  <c r="E1717" i="3" a="1"/>
  <c r="E1717" i="3" s="1"/>
  <c r="E1718" i="3" a="1"/>
  <c r="E1718" i="3" s="1"/>
  <c r="E1719" i="3" a="1"/>
  <c r="E1719" i="3" s="1"/>
  <c r="E1720" i="3" a="1"/>
  <c r="E1720" i="3" s="1"/>
  <c r="E1721" i="3" a="1"/>
  <c r="E1721" i="3" s="1"/>
  <c r="E1722" i="3" a="1"/>
  <c r="E1722" i="3" s="1"/>
  <c r="E1723" i="3" a="1"/>
  <c r="E1723" i="3" s="1"/>
  <c r="E1724" i="3" a="1"/>
  <c r="E1724" i="3"/>
  <c r="E1725" i="3" a="1"/>
  <c r="E1725" i="3" s="1"/>
  <c r="E1726" i="3" a="1"/>
  <c r="E1726" i="3" s="1"/>
  <c r="E1727" i="3" a="1"/>
  <c r="E1727" i="3" s="1"/>
  <c r="E1728" i="3" a="1"/>
  <c r="E1728" i="3" s="1"/>
  <c r="E1729" i="3" a="1"/>
  <c r="E1729" i="3" s="1"/>
  <c r="E1730" i="3" a="1"/>
  <c r="E1730" i="3" s="1"/>
  <c r="E1731" i="3" a="1"/>
  <c r="E1731" i="3" s="1"/>
  <c r="E1732" i="3" a="1"/>
  <c r="E1732" i="3" s="1"/>
  <c r="E1733" i="3" a="1"/>
  <c r="E1733" i="3" s="1"/>
  <c r="E1734" i="3" a="1"/>
  <c r="E1734" i="3" s="1"/>
  <c r="E1735" i="3" a="1"/>
  <c r="E1735" i="3" s="1"/>
  <c r="E1736" i="3" a="1"/>
  <c r="E1736" i="3" s="1"/>
  <c r="E1737" i="3" a="1"/>
  <c r="E1737" i="3" s="1"/>
  <c r="E1738" i="3" a="1"/>
  <c r="E1738" i="3" s="1"/>
  <c r="E1739" i="3" a="1"/>
  <c r="E1739" i="3" s="1"/>
  <c r="E1740" i="3" a="1"/>
  <c r="E1740" i="3" s="1"/>
  <c r="E1741" i="3" a="1"/>
  <c r="E1741" i="3" s="1"/>
  <c r="E1742" i="3" a="1"/>
  <c r="E1742" i="3" s="1"/>
  <c r="E1743" i="3" a="1"/>
  <c r="E1743" i="3" s="1"/>
  <c r="E1744" i="3" a="1"/>
  <c r="E1744" i="3" s="1"/>
  <c r="E1745" i="3" a="1"/>
  <c r="E1745" i="3" s="1"/>
  <c r="E1746" i="3" a="1"/>
  <c r="E1746" i="3" s="1"/>
  <c r="E1747" i="3" a="1"/>
  <c r="E1747" i="3" s="1"/>
  <c r="E1748" i="3" a="1"/>
  <c r="E1748" i="3" s="1"/>
  <c r="E1749" i="3" a="1"/>
  <c r="E1749" i="3" s="1"/>
  <c r="E1750" i="3" a="1"/>
  <c r="E1750" i="3" s="1"/>
  <c r="E1751" i="3" a="1"/>
  <c r="E1751" i="3" s="1"/>
  <c r="E1752" i="3" a="1"/>
  <c r="E1752" i="3" s="1"/>
  <c r="E1753" i="3" a="1"/>
  <c r="E1753" i="3" s="1"/>
  <c r="E1754" i="3" a="1"/>
  <c r="E1754" i="3" s="1"/>
  <c r="E1755" i="3" a="1"/>
  <c r="E1755" i="3" s="1"/>
  <c r="E1756" i="3" a="1"/>
  <c r="E1756" i="3" s="1"/>
  <c r="E1757" i="3" a="1"/>
  <c r="E1757" i="3" s="1"/>
  <c r="E1758" i="3" a="1"/>
  <c r="E1758" i="3" s="1"/>
  <c r="E1759" i="3" a="1"/>
  <c r="E1759" i="3" s="1"/>
  <c r="E1760" i="3" a="1"/>
  <c r="E1760" i="3" s="1"/>
  <c r="E1761" i="3" a="1"/>
  <c r="E1761" i="3" s="1"/>
  <c r="E1762" i="3" a="1"/>
  <c r="E1762" i="3" s="1"/>
  <c r="E1763" i="3" a="1"/>
  <c r="E1763" i="3" s="1"/>
  <c r="E1764" i="3" a="1"/>
  <c r="E1764" i="3" s="1"/>
  <c r="E1765" i="3" a="1"/>
  <c r="E1765" i="3" s="1"/>
  <c r="E1766" i="3" a="1"/>
  <c r="E1766" i="3" s="1"/>
  <c r="E1767" i="3" a="1"/>
  <c r="E1767" i="3" s="1"/>
  <c r="E1768" i="3" a="1"/>
  <c r="E1768" i="3" s="1"/>
  <c r="E1769" i="3" a="1"/>
  <c r="E1769" i="3" s="1"/>
  <c r="E1770" i="3" a="1"/>
  <c r="E1770" i="3" s="1"/>
  <c r="E1771" i="3" a="1"/>
  <c r="E1771" i="3" s="1"/>
  <c r="E1772" i="3" a="1"/>
  <c r="E1772" i="3" s="1"/>
  <c r="E1773" i="3" a="1"/>
  <c r="E1773" i="3" s="1"/>
  <c r="E1774" i="3" a="1"/>
  <c r="E1774" i="3" s="1"/>
  <c r="E1775" i="3" a="1"/>
  <c r="E1775" i="3" s="1"/>
  <c r="E1776" i="3" a="1"/>
  <c r="E1776" i="3" s="1"/>
  <c r="E1777" i="3" a="1"/>
  <c r="E1777" i="3" s="1"/>
  <c r="E1778" i="3" a="1"/>
  <c r="E1778" i="3" s="1"/>
  <c r="E1779" i="3" a="1"/>
  <c r="E1779" i="3" s="1"/>
  <c r="E1780" i="3" a="1"/>
  <c r="E1780" i="3" s="1"/>
  <c r="E1781" i="3" a="1"/>
  <c r="E1781" i="3" s="1"/>
  <c r="E1782" i="3" a="1"/>
  <c r="E1782" i="3" s="1"/>
  <c r="E1783" i="3" a="1"/>
  <c r="E1783" i="3" s="1"/>
  <c r="E1784" i="3" a="1"/>
  <c r="E1784" i="3" s="1"/>
  <c r="E1785" i="3" a="1"/>
  <c r="E1785" i="3" s="1"/>
  <c r="E1786" i="3" a="1"/>
  <c r="E1786" i="3" s="1"/>
  <c r="E1787" i="3" a="1"/>
  <c r="E1787" i="3" s="1"/>
  <c r="E1788" i="3" a="1"/>
  <c r="E1788" i="3" s="1"/>
  <c r="E1789" i="3" a="1"/>
  <c r="E1789" i="3" s="1"/>
  <c r="E1790" i="3" a="1"/>
  <c r="E1790" i="3" s="1"/>
  <c r="E1791" i="3" a="1"/>
  <c r="E1791" i="3" s="1"/>
  <c r="E1792" i="3" a="1"/>
  <c r="E1792" i="3" s="1"/>
  <c r="E1793" i="3" a="1"/>
  <c r="E1793" i="3" s="1"/>
  <c r="E1794" i="3" a="1"/>
  <c r="E1794" i="3" s="1"/>
  <c r="E1795" i="3" a="1"/>
  <c r="E1795" i="3" s="1"/>
  <c r="E1796" i="3" a="1"/>
  <c r="E1796" i="3" s="1"/>
  <c r="E1797" i="3" a="1"/>
  <c r="E1797" i="3" s="1"/>
  <c r="E1798" i="3" a="1"/>
  <c r="E1798" i="3" s="1"/>
  <c r="E1799" i="3" a="1"/>
  <c r="E1799" i="3" s="1"/>
  <c r="E1800" i="3" a="1"/>
  <c r="E1800" i="3" s="1"/>
  <c r="E1801" i="3" a="1"/>
  <c r="E1801" i="3" s="1"/>
  <c r="E1802" i="3" a="1"/>
  <c r="E1802" i="3" s="1"/>
  <c r="E1803" i="3" a="1"/>
  <c r="E1803" i="3" s="1"/>
  <c r="E1804" i="3" a="1"/>
  <c r="E1804" i="3" s="1"/>
  <c r="E1805" i="3" a="1"/>
  <c r="E1805" i="3" s="1"/>
  <c r="E1806" i="3" a="1"/>
  <c r="E1806" i="3" s="1"/>
  <c r="E1807" i="3" a="1"/>
  <c r="E1807" i="3" s="1"/>
  <c r="E1808" i="3" a="1"/>
  <c r="E1808" i="3" s="1"/>
  <c r="E1809" i="3" a="1"/>
  <c r="E1809" i="3" s="1"/>
  <c r="E1810" i="3" a="1"/>
  <c r="E1810" i="3" s="1"/>
  <c r="E1811" i="3" a="1"/>
  <c r="E1811" i="3" s="1"/>
  <c r="E1812" i="3" a="1"/>
  <c r="E1812" i="3" s="1"/>
  <c r="E1813" i="3" a="1"/>
  <c r="E1813" i="3" s="1"/>
  <c r="E1814" i="3" a="1"/>
  <c r="E1814" i="3" s="1"/>
  <c r="E1815" i="3" a="1"/>
  <c r="E1815" i="3" s="1"/>
  <c r="E1816" i="3" a="1"/>
  <c r="E1816" i="3" s="1"/>
  <c r="E1817" i="3" a="1"/>
  <c r="E1817" i="3" s="1"/>
  <c r="E1818" i="3" a="1"/>
  <c r="E1818" i="3" s="1"/>
  <c r="E1819" i="3" a="1"/>
  <c r="E1819" i="3" s="1"/>
  <c r="E1820" i="3" a="1"/>
  <c r="E1820" i="3" s="1"/>
  <c r="E1821" i="3" a="1"/>
  <c r="E1821" i="3" s="1"/>
  <c r="E1822" i="3" a="1"/>
  <c r="E1822" i="3" s="1"/>
  <c r="E1823" i="3" a="1"/>
  <c r="E1823" i="3" s="1"/>
  <c r="E1824" i="3" a="1"/>
  <c r="E1824" i="3" s="1"/>
  <c r="E1825" i="3" a="1"/>
  <c r="E1825" i="3" s="1"/>
  <c r="E1826" i="3" a="1"/>
  <c r="E1826" i="3" s="1"/>
  <c r="E1827" i="3" a="1"/>
  <c r="E1827" i="3" s="1"/>
  <c r="E1828" i="3" a="1"/>
  <c r="E1828" i="3" s="1"/>
  <c r="E1829" i="3" a="1"/>
  <c r="E1829" i="3" s="1"/>
  <c r="E1830" i="3" a="1"/>
  <c r="E1830" i="3" s="1"/>
  <c r="E1831" i="3" a="1"/>
  <c r="E1831" i="3" s="1"/>
  <c r="E1832" i="3" a="1"/>
  <c r="E1832" i="3" s="1"/>
  <c r="E1833" i="3" a="1"/>
  <c r="E1833" i="3" s="1"/>
  <c r="E1834" i="3" a="1"/>
  <c r="E1834" i="3" s="1"/>
  <c r="E1835" i="3" a="1"/>
  <c r="E1835" i="3" s="1"/>
  <c r="E1836" i="3" a="1"/>
  <c r="E1836" i="3" s="1"/>
  <c r="E1837" i="3" a="1"/>
  <c r="E1837" i="3" s="1"/>
  <c r="E1838" i="3" a="1"/>
  <c r="E1838" i="3" s="1"/>
  <c r="E1839" i="3" a="1"/>
  <c r="E1839" i="3" s="1"/>
  <c r="E1840" i="3" a="1"/>
  <c r="E1840" i="3" s="1"/>
  <c r="E1841" i="3" a="1"/>
  <c r="E1841" i="3" s="1"/>
  <c r="E1842" i="3" a="1"/>
  <c r="E1842" i="3" s="1"/>
  <c r="E1843" i="3" a="1"/>
  <c r="E1843" i="3" s="1"/>
  <c r="E1844" i="3" a="1"/>
  <c r="E1844" i="3" s="1"/>
  <c r="E1845" i="3" a="1"/>
  <c r="E1845" i="3" s="1"/>
  <c r="E1846" i="3" a="1"/>
  <c r="E1846" i="3" s="1"/>
  <c r="E1847" i="3" a="1"/>
  <c r="E1847" i="3" s="1"/>
  <c r="E1848" i="3" a="1"/>
  <c r="E1848" i="3" s="1"/>
  <c r="E1849" i="3" a="1"/>
  <c r="E1849" i="3" s="1"/>
  <c r="E1850" i="3" a="1"/>
  <c r="E1850" i="3" s="1"/>
  <c r="E1851" i="3" a="1"/>
  <c r="E1851" i="3" s="1"/>
  <c r="E1852" i="3" a="1"/>
  <c r="E1852" i="3" s="1"/>
  <c r="E1853" i="3" a="1"/>
  <c r="E1853" i="3" s="1"/>
  <c r="E1854" i="3" a="1"/>
  <c r="E1854" i="3" s="1"/>
  <c r="E1855" i="3" a="1"/>
  <c r="E1855" i="3" s="1"/>
  <c r="E1856" i="3" a="1"/>
  <c r="E1856" i="3" s="1"/>
  <c r="E1857" i="3" a="1"/>
  <c r="E1857" i="3" s="1"/>
  <c r="E1858" i="3" a="1"/>
  <c r="E1858" i="3" s="1"/>
  <c r="E1859" i="3" a="1"/>
  <c r="E1859" i="3" s="1"/>
  <c r="E1860" i="3" a="1"/>
  <c r="E1860" i="3" s="1"/>
  <c r="E1861" i="3" a="1"/>
  <c r="E1861" i="3" s="1"/>
  <c r="E1862" i="3" a="1"/>
  <c r="E1862" i="3" s="1"/>
  <c r="E1863" i="3" a="1"/>
  <c r="E1863" i="3" s="1"/>
  <c r="E1864" i="3" a="1"/>
  <c r="E1864" i="3" s="1"/>
  <c r="E1865" i="3" a="1"/>
  <c r="E1865" i="3" s="1"/>
  <c r="E1866" i="3" a="1"/>
  <c r="E1866" i="3" s="1"/>
  <c r="E1867" i="3" a="1"/>
  <c r="E1867" i="3" s="1"/>
  <c r="E1868" i="3" a="1"/>
  <c r="E1868" i="3" s="1"/>
  <c r="E1869" i="3" a="1"/>
  <c r="E1869" i="3" s="1"/>
  <c r="E1870" i="3" a="1"/>
  <c r="E1870" i="3" s="1"/>
  <c r="E1871" i="3" a="1"/>
  <c r="E1871" i="3" s="1"/>
  <c r="E1872" i="3" a="1"/>
  <c r="E1872" i="3" s="1"/>
  <c r="E1873" i="3" a="1"/>
  <c r="E1873" i="3" s="1"/>
  <c r="E1874" i="3" a="1"/>
  <c r="E1874" i="3" s="1"/>
  <c r="E1875" i="3" a="1"/>
  <c r="E1875" i="3" s="1"/>
  <c r="E1876" i="3" a="1"/>
  <c r="E1876" i="3" s="1"/>
  <c r="E1877" i="3" a="1"/>
  <c r="E1877" i="3" s="1"/>
  <c r="E1878" i="3" a="1"/>
  <c r="E1878" i="3" s="1"/>
  <c r="E1879" i="3" a="1"/>
  <c r="E1879" i="3" s="1"/>
  <c r="E1880" i="3" a="1"/>
  <c r="E1880" i="3" s="1"/>
  <c r="E1881" i="3" a="1"/>
  <c r="E1881" i="3" s="1"/>
  <c r="E1882" i="3" a="1"/>
  <c r="E1882" i="3" s="1"/>
  <c r="E1883" i="3" a="1"/>
  <c r="E1883" i="3" s="1"/>
  <c r="E1884" i="3" a="1"/>
  <c r="E1884" i="3" s="1"/>
  <c r="E1885" i="3" a="1"/>
  <c r="E1885" i="3" s="1"/>
  <c r="E1886" i="3" a="1"/>
  <c r="E1886" i="3" s="1"/>
  <c r="E1887" i="3" a="1"/>
  <c r="E1887" i="3" s="1"/>
  <c r="E1888" i="3" a="1"/>
  <c r="E1888" i="3" s="1"/>
  <c r="E1889" i="3" a="1"/>
  <c r="E1889" i="3" s="1"/>
  <c r="E1890" i="3" a="1"/>
  <c r="E1890" i="3" s="1"/>
  <c r="E1891" i="3" a="1"/>
  <c r="E1891" i="3" s="1"/>
  <c r="E1892" i="3" a="1"/>
  <c r="E1892" i="3" s="1"/>
  <c r="E1893" i="3" a="1"/>
  <c r="E1893" i="3" s="1"/>
  <c r="E1894" i="3" a="1"/>
  <c r="E1894" i="3" s="1"/>
  <c r="E1895" i="3" a="1"/>
  <c r="E1895" i="3" s="1"/>
  <c r="E1896" i="3" a="1"/>
  <c r="E1896" i="3" s="1"/>
  <c r="E1897" i="3" a="1"/>
  <c r="E1897" i="3" s="1"/>
  <c r="E1898" i="3" a="1"/>
  <c r="E1898" i="3" s="1"/>
  <c r="E1899" i="3" a="1"/>
  <c r="E1899" i="3" s="1"/>
  <c r="E1900" i="3" a="1"/>
  <c r="E1900" i="3" s="1"/>
  <c r="E1901" i="3" a="1"/>
  <c r="E1901" i="3" s="1"/>
  <c r="E1902" i="3" a="1"/>
  <c r="E1902" i="3" s="1"/>
  <c r="E1903" i="3" a="1"/>
  <c r="E1903" i="3" s="1"/>
  <c r="E1904" i="3" a="1"/>
  <c r="E1904" i="3" s="1"/>
  <c r="E1905" i="3" a="1"/>
  <c r="E1905" i="3" s="1"/>
  <c r="E1906" i="3" a="1"/>
  <c r="E1906" i="3" s="1"/>
  <c r="E1907" i="3" a="1"/>
  <c r="E1907" i="3" s="1"/>
  <c r="E1908" i="3" a="1"/>
  <c r="E1908" i="3" s="1"/>
  <c r="E1909" i="3" a="1"/>
  <c r="E1909" i="3" s="1"/>
  <c r="E1910" i="3" a="1"/>
  <c r="E1910" i="3" s="1"/>
  <c r="E1911" i="3" a="1"/>
  <c r="E1911" i="3" s="1"/>
  <c r="E1912" i="3" a="1"/>
  <c r="E1912" i="3" s="1"/>
  <c r="E1913" i="3" a="1"/>
  <c r="E1913" i="3" s="1"/>
  <c r="E1914" i="3" a="1"/>
  <c r="E1914" i="3" s="1"/>
  <c r="E1915" i="3" a="1"/>
  <c r="E1915" i="3" s="1"/>
  <c r="E1916" i="3" a="1"/>
  <c r="E1916" i="3" s="1"/>
  <c r="E1917" i="3" a="1"/>
  <c r="E1917" i="3" s="1"/>
  <c r="E1918" i="3" a="1"/>
  <c r="E1918" i="3" s="1"/>
  <c r="E1919" i="3" a="1"/>
  <c r="E1919" i="3" s="1"/>
  <c r="E1920" i="3" a="1"/>
  <c r="E1920" i="3" s="1"/>
  <c r="E1921" i="3" a="1"/>
  <c r="E1921" i="3" s="1"/>
  <c r="E1922" i="3" a="1"/>
  <c r="E1922" i="3" s="1"/>
  <c r="E1923" i="3" a="1"/>
  <c r="E1923" i="3" s="1"/>
  <c r="E1924" i="3" a="1"/>
  <c r="E1924" i="3" s="1"/>
  <c r="E1925" i="3" a="1"/>
  <c r="E1925" i="3" s="1"/>
  <c r="E1926" i="3" a="1"/>
  <c r="E1926" i="3" s="1"/>
  <c r="E1927" i="3" a="1"/>
  <c r="E1927" i="3" s="1"/>
  <c r="E1928" i="3" a="1"/>
  <c r="E1928" i="3" s="1"/>
  <c r="E1929" i="3" a="1"/>
  <c r="E1929" i="3" s="1"/>
  <c r="E1930" i="3" a="1"/>
  <c r="E1930" i="3" s="1"/>
  <c r="E1931" i="3" a="1"/>
  <c r="E1931" i="3" s="1"/>
  <c r="E1932" i="3" a="1"/>
  <c r="E1932" i="3" s="1"/>
  <c r="E1933" i="3" a="1"/>
  <c r="E1933" i="3" s="1"/>
  <c r="E1934" i="3" a="1"/>
  <c r="E1934" i="3" s="1"/>
  <c r="E1935" i="3" a="1"/>
  <c r="E1935" i="3" s="1"/>
  <c r="E1936" i="3" a="1"/>
  <c r="E1936" i="3" s="1"/>
  <c r="E1937" i="3" a="1"/>
  <c r="E1937" i="3" s="1"/>
  <c r="E1938" i="3" a="1"/>
  <c r="E1938" i="3" s="1"/>
  <c r="E1939" i="3" a="1"/>
  <c r="E1939" i="3" s="1"/>
  <c r="E1940" i="3" a="1"/>
  <c r="E1940" i="3" s="1"/>
  <c r="E1941" i="3" a="1"/>
  <c r="E1941" i="3" s="1"/>
  <c r="E1942" i="3" a="1"/>
  <c r="E1942" i="3" s="1"/>
  <c r="E1943" i="3" a="1"/>
  <c r="E1943" i="3" s="1"/>
  <c r="E1944" i="3" a="1"/>
  <c r="E1944" i="3" s="1"/>
  <c r="E1945" i="3" a="1"/>
  <c r="E1945" i="3" s="1"/>
  <c r="E1946" i="3" a="1"/>
  <c r="E1946" i="3" s="1"/>
  <c r="E1947" i="3" a="1"/>
  <c r="E1947" i="3" s="1"/>
  <c r="E1948" i="3" a="1"/>
  <c r="E1948" i="3" s="1"/>
  <c r="E1949" i="3" a="1"/>
  <c r="E1949" i="3" s="1"/>
  <c r="E1950" i="3" a="1"/>
  <c r="E1950" i="3" s="1"/>
  <c r="E1951" i="3" a="1"/>
  <c r="E1951" i="3" s="1"/>
  <c r="E1952" i="3" a="1"/>
  <c r="E1952" i="3" s="1"/>
  <c r="E1953" i="3" a="1"/>
  <c r="E1953" i="3" s="1"/>
  <c r="E1954" i="3" a="1"/>
  <c r="E1954" i="3" s="1"/>
  <c r="E1955" i="3" a="1"/>
  <c r="E1955" i="3" s="1"/>
  <c r="E1956" i="3" a="1"/>
  <c r="E1956" i="3" s="1"/>
  <c r="E1957" i="3" a="1"/>
  <c r="E1957" i="3" s="1"/>
  <c r="E1958" i="3" a="1"/>
  <c r="E1958" i="3" s="1"/>
  <c r="E1959" i="3" a="1"/>
  <c r="E1959" i="3" s="1"/>
  <c r="E1960" i="3" a="1"/>
  <c r="E1960" i="3" s="1"/>
  <c r="E1961" i="3" a="1"/>
  <c r="E1961" i="3" s="1"/>
  <c r="E1962" i="3" a="1"/>
  <c r="E1962" i="3" s="1"/>
  <c r="E1963" i="3" a="1"/>
  <c r="E1963" i="3" s="1"/>
  <c r="E1964" i="3" a="1"/>
  <c r="E1964" i="3" s="1"/>
  <c r="E1965" i="3" a="1"/>
  <c r="E1965" i="3" s="1"/>
  <c r="E1966" i="3" a="1"/>
  <c r="E1966" i="3" s="1"/>
  <c r="E1967" i="3" a="1"/>
  <c r="E1967" i="3" s="1"/>
  <c r="E1968" i="3" a="1"/>
  <c r="E1968" i="3" s="1"/>
  <c r="E1969" i="3" a="1"/>
  <c r="E1969" i="3" s="1"/>
  <c r="E1970" i="3" a="1"/>
  <c r="E1970" i="3" s="1"/>
  <c r="E1971" i="3" a="1"/>
  <c r="E1971" i="3" s="1"/>
  <c r="E1972" i="3" a="1"/>
  <c r="E1972" i="3" s="1"/>
  <c r="E1973" i="3" a="1"/>
  <c r="E1973" i="3" s="1"/>
  <c r="E1974" i="3" a="1"/>
  <c r="E1974" i="3" s="1"/>
  <c r="E1975" i="3" a="1"/>
  <c r="E1975" i="3" s="1"/>
  <c r="E1976" i="3" a="1"/>
  <c r="E1976" i="3" s="1"/>
  <c r="E1977" i="3" a="1"/>
  <c r="E1977" i="3" s="1"/>
  <c r="E1978" i="3" a="1"/>
  <c r="E1978" i="3" s="1"/>
  <c r="E1979" i="3" a="1"/>
  <c r="E1979" i="3" s="1"/>
  <c r="E1980" i="3" a="1"/>
  <c r="E1980" i="3" s="1"/>
  <c r="E1981" i="3" a="1"/>
  <c r="E1981" i="3" s="1"/>
  <c r="E1982" i="3" a="1"/>
  <c r="E1982" i="3" s="1"/>
  <c r="E1983" i="3" a="1"/>
  <c r="E1983" i="3" s="1"/>
  <c r="E1984" i="3" a="1"/>
  <c r="E1984" i="3" s="1"/>
  <c r="E1985" i="3" a="1"/>
  <c r="E1985" i="3" s="1"/>
  <c r="E1986" i="3" a="1"/>
  <c r="E1986" i="3" s="1"/>
  <c r="E1987" i="3" a="1"/>
  <c r="E1987" i="3" s="1"/>
  <c r="E1988" i="3" a="1"/>
  <c r="E1988" i="3" s="1"/>
  <c r="E1989" i="3" a="1"/>
  <c r="E1989" i="3" s="1"/>
  <c r="E1990" i="3" a="1"/>
  <c r="E1990" i="3" s="1"/>
  <c r="E1991" i="3" a="1"/>
  <c r="E1991" i="3" s="1"/>
  <c r="E1992" i="3" a="1"/>
  <c r="E1992" i="3" s="1"/>
  <c r="E1993" i="3" a="1"/>
  <c r="E1993" i="3" s="1"/>
  <c r="E1994" i="3" a="1"/>
  <c r="E1994" i="3" s="1"/>
  <c r="E1995" i="3" a="1"/>
  <c r="E1995" i="3" s="1"/>
  <c r="E1996" i="3" a="1"/>
  <c r="E1996" i="3" s="1"/>
  <c r="E1997" i="3" a="1"/>
  <c r="E1997" i="3" s="1"/>
  <c r="E1998" i="3" a="1"/>
  <c r="E1998" i="3" s="1"/>
  <c r="E1999" i="3" a="1"/>
  <c r="E1999" i="3" s="1"/>
  <c r="E2000" i="3" a="1"/>
  <c r="E2000" i="3" s="1"/>
  <c r="E2001" i="3" a="1"/>
  <c r="E2001" i="3" s="1"/>
  <c r="E2002" i="3" a="1"/>
  <c r="E2002" i="3" s="1"/>
  <c r="E2003" i="3" a="1"/>
  <c r="E2003" i="3" s="1"/>
  <c r="E2004" i="3" a="1"/>
  <c r="E2004" i="3" s="1"/>
  <c r="E2005" i="3" a="1"/>
  <c r="E2005" i="3" s="1"/>
  <c r="E2006" i="3" a="1"/>
  <c r="E2006" i="3" s="1"/>
  <c r="E2007" i="3" a="1"/>
  <c r="E2007" i="3" s="1"/>
  <c r="E2008" i="3" a="1"/>
  <c r="E2008" i="3" s="1"/>
  <c r="E2009" i="3" a="1"/>
  <c r="E2009" i="3" s="1"/>
  <c r="E2010" i="3" a="1"/>
  <c r="E2010" i="3" s="1"/>
  <c r="E2011" i="3" a="1"/>
  <c r="E2011" i="3" s="1"/>
  <c r="E2012" i="3" a="1"/>
  <c r="E2012" i="3" s="1"/>
  <c r="E2013" i="3" a="1"/>
  <c r="E2013" i="3" s="1"/>
  <c r="E2014" i="3" a="1"/>
  <c r="E2014" i="3" s="1"/>
  <c r="E2015" i="3" a="1"/>
  <c r="E2015" i="3"/>
  <c r="E2016" i="3" a="1"/>
  <c r="E2016" i="3" s="1"/>
  <c r="E2017" i="3" a="1"/>
  <c r="E2017" i="3" s="1"/>
  <c r="E2018" i="3" a="1"/>
  <c r="E2018" i="3" s="1"/>
  <c r="E2019" i="3" a="1"/>
  <c r="E2019" i="3" s="1"/>
  <c r="E2020" i="3" a="1"/>
  <c r="E2020" i="3" s="1"/>
  <c r="E2021" i="3" a="1"/>
  <c r="E2021" i="3" s="1"/>
  <c r="E2022" i="3" a="1"/>
  <c r="E2022" i="3" s="1"/>
  <c r="E2023" i="3" a="1"/>
  <c r="E2023" i="3" s="1"/>
  <c r="E2024" i="3" a="1"/>
  <c r="E2024" i="3" s="1"/>
  <c r="E2025" i="3" a="1"/>
  <c r="E2025" i="3" s="1"/>
  <c r="E2026" i="3" a="1"/>
  <c r="E2026" i="3" s="1"/>
  <c r="E2027" i="3" a="1"/>
  <c r="E2027" i="3" s="1"/>
  <c r="E2028" i="3" a="1"/>
  <c r="E2028" i="3" s="1"/>
  <c r="E2029" i="3" a="1"/>
  <c r="E2029" i="3" s="1"/>
  <c r="E2030" i="3" a="1"/>
  <c r="E2030" i="3"/>
  <c r="E2031" i="3" a="1"/>
  <c r="E2031" i="3" s="1"/>
  <c r="E2032" i="3" a="1"/>
  <c r="E2032" i="3" s="1"/>
  <c r="E2033" i="3" a="1"/>
  <c r="E2033" i="3" s="1"/>
  <c r="E2034" i="3" a="1"/>
  <c r="E2034" i="3" s="1"/>
  <c r="E2035" i="3" a="1"/>
  <c r="E2035" i="3" s="1"/>
  <c r="E2036" i="3" a="1"/>
  <c r="E2036" i="3" s="1"/>
  <c r="E2037" i="3" a="1"/>
  <c r="E2037" i="3" s="1"/>
  <c r="E2038" i="3" a="1"/>
  <c r="E2038" i="3" s="1"/>
  <c r="E2039" i="3" a="1"/>
  <c r="E2039" i="3" s="1"/>
  <c r="E2040" i="3" a="1"/>
  <c r="E2040" i="3" s="1"/>
  <c r="E2041" i="3" a="1"/>
  <c r="E2041" i="3" s="1"/>
  <c r="E2042" i="3" a="1"/>
  <c r="E2042" i="3" s="1"/>
  <c r="E2043" i="3" a="1"/>
  <c r="E2043" i="3" s="1"/>
  <c r="E2044" i="3" a="1"/>
  <c r="E2044" i="3" s="1"/>
  <c r="E2045" i="3" a="1"/>
  <c r="E2045" i="3" s="1"/>
  <c r="E2046" i="3" a="1"/>
  <c r="E2046" i="3" s="1"/>
  <c r="E2047" i="3" a="1"/>
  <c r="E2047" i="3" s="1"/>
  <c r="E2048" i="3" a="1"/>
  <c r="E2048" i="3" s="1"/>
  <c r="E2049" i="3" a="1"/>
  <c r="E2049" i="3" s="1"/>
  <c r="E2050" i="3" a="1"/>
  <c r="E2050" i="3" s="1"/>
  <c r="E2051" i="3" a="1"/>
  <c r="E2051" i="3" s="1"/>
  <c r="E2052" i="3" a="1"/>
  <c r="E2052" i="3" s="1"/>
  <c r="E2053" i="3" a="1"/>
  <c r="E2053" i="3" s="1"/>
  <c r="E2054" i="3" a="1"/>
  <c r="E2054" i="3" s="1"/>
  <c r="E2055" i="3" a="1"/>
  <c r="E2055" i="3" s="1"/>
  <c r="E2056" i="3" a="1"/>
  <c r="E2056" i="3" s="1"/>
  <c r="E2057" i="3" a="1"/>
  <c r="E2057" i="3" s="1"/>
  <c r="E2058" i="3" a="1"/>
  <c r="E2058" i="3" s="1"/>
  <c r="E2059" i="3" a="1"/>
  <c r="E2059" i="3" s="1"/>
  <c r="E2060" i="3" a="1"/>
  <c r="E2060" i="3" s="1"/>
  <c r="E2061" i="3" a="1"/>
  <c r="E2061" i="3" s="1"/>
  <c r="E2062" i="3" a="1"/>
  <c r="E2062" i="3" s="1"/>
  <c r="E2063" i="3" a="1"/>
  <c r="E2063" i="3" s="1"/>
  <c r="E2064" i="3" a="1"/>
  <c r="E2064" i="3" s="1"/>
  <c r="E2065" i="3" a="1"/>
  <c r="E2065" i="3" s="1"/>
  <c r="E2066" i="3" a="1"/>
  <c r="E2066" i="3" s="1"/>
  <c r="E2067" i="3" a="1"/>
  <c r="E2067" i="3" s="1"/>
  <c r="E2068" i="3" a="1"/>
  <c r="E2068" i="3" s="1"/>
  <c r="E2069" i="3" a="1"/>
  <c r="E2069" i="3" s="1"/>
  <c r="E2070" i="3" a="1"/>
  <c r="E2070" i="3" s="1"/>
  <c r="E2071" i="3" a="1"/>
  <c r="E2071" i="3" s="1"/>
  <c r="E2072" i="3" a="1"/>
  <c r="E2072" i="3" s="1"/>
  <c r="E2073" i="3" a="1"/>
  <c r="E2073" i="3" s="1"/>
  <c r="E2074" i="3" a="1"/>
  <c r="E2074" i="3" s="1"/>
  <c r="E2075" i="3" a="1"/>
  <c r="E2075" i="3" s="1"/>
  <c r="E2076" i="3" a="1"/>
  <c r="E2076" i="3" s="1"/>
  <c r="E2077" i="3" a="1"/>
  <c r="E2077" i="3" s="1"/>
  <c r="E2078" i="3" a="1"/>
  <c r="E2078" i="3" s="1"/>
  <c r="E2079" i="3" a="1"/>
  <c r="E2079" i="3" s="1"/>
  <c r="E2080" i="3" a="1"/>
  <c r="E2080" i="3" s="1"/>
  <c r="E2081" i="3" a="1"/>
  <c r="E2081" i="3" s="1"/>
  <c r="E2082" i="3" a="1"/>
  <c r="E2082" i="3" s="1"/>
  <c r="E2083" i="3" a="1"/>
  <c r="E2083" i="3" s="1"/>
  <c r="E2084" i="3" a="1"/>
  <c r="E2084" i="3" s="1"/>
  <c r="E2085" i="3" a="1"/>
  <c r="E2085" i="3" s="1"/>
  <c r="E2086" i="3" a="1"/>
  <c r="E2086" i="3" s="1"/>
  <c r="E2087" i="3" a="1"/>
  <c r="E2087" i="3" s="1"/>
  <c r="E2088" i="3" a="1"/>
  <c r="E2088" i="3" s="1"/>
  <c r="E2089" i="3" a="1"/>
  <c r="E2089" i="3" s="1"/>
  <c r="E2090" i="3" a="1"/>
  <c r="E2090" i="3" s="1"/>
  <c r="E2091" i="3" a="1"/>
  <c r="E2091" i="3" s="1"/>
  <c r="E2092" i="3" a="1"/>
  <c r="E2092" i="3" s="1"/>
  <c r="E2093" i="3" a="1"/>
  <c r="E2093" i="3" s="1"/>
  <c r="E2094" i="3" a="1"/>
  <c r="E2094" i="3" s="1"/>
  <c r="E2095" i="3" a="1"/>
  <c r="E2095" i="3" s="1"/>
  <c r="E2096" i="3" a="1"/>
  <c r="E2096" i="3" s="1"/>
  <c r="E2097" i="3" a="1"/>
  <c r="E2097" i="3" s="1"/>
  <c r="E2098" i="3" a="1"/>
  <c r="E2098" i="3" s="1"/>
  <c r="E2099" i="3" a="1"/>
  <c r="E2099" i="3" s="1"/>
  <c r="E2100" i="3" a="1"/>
  <c r="E2100" i="3" s="1"/>
  <c r="E2101" i="3" a="1"/>
  <c r="E2101" i="3" s="1"/>
  <c r="E2102" i="3" a="1"/>
  <c r="E2102" i="3" s="1"/>
  <c r="E2103" i="3" a="1"/>
  <c r="E2103" i="3" s="1"/>
  <c r="E2104" i="3" a="1"/>
  <c r="E2104" i="3" s="1"/>
  <c r="E2105" i="3" a="1"/>
  <c r="E2105" i="3" s="1"/>
  <c r="E2106" i="3" a="1"/>
  <c r="E2106" i="3" s="1"/>
  <c r="E2107" i="3" a="1"/>
  <c r="E2107" i="3" s="1"/>
  <c r="E2108" i="3" a="1"/>
  <c r="E2108" i="3" s="1"/>
  <c r="E2109" i="3" a="1"/>
  <c r="E2109" i="3" s="1"/>
  <c r="E2110" i="3" a="1"/>
  <c r="E2110" i="3" s="1"/>
  <c r="E2111" i="3" a="1"/>
  <c r="E2111" i="3" s="1"/>
  <c r="E2112" i="3" a="1"/>
  <c r="E2112" i="3" s="1"/>
  <c r="E2113" i="3" a="1"/>
  <c r="E2113" i="3" s="1"/>
  <c r="E2114" i="3" a="1"/>
  <c r="E2114" i="3" s="1"/>
  <c r="E2115" i="3" a="1"/>
  <c r="E2115" i="3" s="1"/>
  <c r="E2116" i="3" a="1"/>
  <c r="E2116" i="3" s="1"/>
  <c r="E2117" i="3" a="1"/>
  <c r="E2117" i="3" s="1"/>
  <c r="E2118" i="3" a="1"/>
  <c r="E2118" i="3" s="1"/>
  <c r="E2119" i="3" a="1"/>
  <c r="E2119" i="3" s="1"/>
  <c r="E2120" i="3" a="1"/>
  <c r="E2120" i="3" s="1"/>
  <c r="E2121" i="3" a="1"/>
  <c r="E2121" i="3" s="1"/>
  <c r="E2122" i="3" a="1"/>
  <c r="E2122" i="3" s="1"/>
  <c r="E2123" i="3" a="1"/>
  <c r="E2123" i="3" s="1"/>
  <c r="E2124" i="3" a="1"/>
  <c r="E2124" i="3" s="1"/>
  <c r="E2125" i="3" a="1"/>
  <c r="E2125" i="3" s="1"/>
  <c r="E2126" i="3" a="1"/>
  <c r="E2126" i="3" s="1"/>
  <c r="E2127" i="3" a="1"/>
  <c r="E2127" i="3" s="1"/>
  <c r="E2128" i="3" a="1"/>
  <c r="E2128" i="3" s="1"/>
  <c r="E2129" i="3" a="1"/>
  <c r="E2129" i="3" s="1"/>
  <c r="E2130" i="3" a="1"/>
  <c r="E2130" i="3" s="1"/>
  <c r="E2131" i="3" a="1"/>
  <c r="E2131" i="3" s="1"/>
  <c r="E2132" i="3" a="1"/>
  <c r="E2132" i="3" s="1"/>
  <c r="E2133" i="3" a="1"/>
  <c r="E2133" i="3" s="1"/>
  <c r="E2134" i="3" a="1"/>
  <c r="E2134" i="3" s="1"/>
  <c r="E2135" i="3" a="1"/>
  <c r="E2135" i="3" s="1"/>
  <c r="E2136" i="3" a="1"/>
  <c r="E2136" i="3" s="1"/>
  <c r="E2137" i="3" a="1"/>
  <c r="E2137" i="3" s="1"/>
  <c r="E2138" i="3" a="1"/>
  <c r="E2138" i="3" s="1"/>
  <c r="E2139" i="3" a="1"/>
  <c r="E2139" i="3" s="1"/>
  <c r="E2140" i="3" a="1"/>
  <c r="E2140" i="3" s="1"/>
  <c r="E2141" i="3" a="1"/>
  <c r="E2141" i="3" s="1"/>
  <c r="E2142" i="3" a="1"/>
  <c r="E2142" i="3" s="1"/>
  <c r="E2143" i="3" a="1"/>
  <c r="E2143" i="3" s="1"/>
  <c r="E2144" i="3" a="1"/>
  <c r="E2144" i="3"/>
  <c r="E2145" i="3" a="1"/>
  <c r="E2145" i="3" s="1"/>
  <c r="E2146" i="3" a="1"/>
  <c r="E2146" i="3" s="1"/>
  <c r="E2147" i="3" a="1"/>
  <c r="E2147" i="3" s="1"/>
  <c r="E2148" i="3" a="1"/>
  <c r="E2148" i="3" s="1"/>
  <c r="E2149" i="3" a="1"/>
  <c r="E2149" i="3" s="1"/>
  <c r="E2150" i="3" a="1"/>
  <c r="E2150" i="3" s="1"/>
  <c r="E2151" i="3" a="1"/>
  <c r="E2151" i="3" s="1"/>
  <c r="E2152" i="3" a="1"/>
  <c r="E2152" i="3" s="1"/>
  <c r="E2153" i="3" a="1"/>
  <c r="E2153" i="3" s="1"/>
  <c r="E2154" i="3" a="1"/>
  <c r="E2154" i="3" s="1"/>
  <c r="E2155" i="3" a="1"/>
  <c r="E2155" i="3" s="1"/>
  <c r="E2156" i="3" a="1"/>
  <c r="E2156" i="3" s="1"/>
  <c r="E2157" i="3" a="1"/>
  <c r="E2157" i="3" s="1"/>
  <c r="E2158" i="3" a="1"/>
  <c r="E2158" i="3" s="1"/>
  <c r="E2159" i="3" a="1"/>
  <c r="E2159" i="3" s="1"/>
  <c r="E2160" i="3" a="1"/>
  <c r="E2160" i="3" s="1"/>
  <c r="E2161" i="3" a="1"/>
  <c r="E2161" i="3" s="1"/>
  <c r="E2162" i="3" a="1"/>
  <c r="E2162" i="3" s="1"/>
  <c r="E2163" i="3" a="1"/>
  <c r="E2163" i="3" s="1"/>
  <c r="E2164" i="3" a="1"/>
  <c r="E2164" i="3" s="1"/>
  <c r="E2165" i="3" a="1"/>
  <c r="E2165" i="3" s="1"/>
  <c r="E2166" i="3" a="1"/>
  <c r="E2166" i="3" s="1"/>
  <c r="E2167" i="3" a="1"/>
  <c r="E2167" i="3" s="1"/>
  <c r="E2168" i="3" a="1"/>
  <c r="E2168" i="3" s="1"/>
  <c r="E2169" i="3" a="1"/>
  <c r="E2169" i="3" s="1"/>
  <c r="E2170" i="3" a="1"/>
  <c r="E2170" i="3" s="1"/>
  <c r="E2171" i="3" a="1"/>
  <c r="E2171" i="3" s="1"/>
  <c r="E2172" i="3" a="1"/>
  <c r="E2172" i="3" s="1"/>
  <c r="E2173" i="3" a="1"/>
  <c r="E2173" i="3" s="1"/>
  <c r="E2174" i="3" a="1"/>
  <c r="E2174" i="3" s="1"/>
  <c r="E2175" i="3" a="1"/>
  <c r="E2175" i="3" s="1"/>
  <c r="E2176" i="3" a="1"/>
  <c r="E2176" i="3" s="1"/>
  <c r="E2177" i="3" a="1"/>
  <c r="E2177" i="3" s="1"/>
  <c r="E2178" i="3" a="1"/>
  <c r="E2178" i="3" s="1"/>
  <c r="E2179" i="3" a="1"/>
  <c r="E2179" i="3" s="1"/>
  <c r="E2180" i="3" a="1"/>
  <c r="E2180" i="3" s="1"/>
  <c r="E2181" i="3" a="1"/>
  <c r="E2181" i="3" s="1"/>
  <c r="E2182" i="3" a="1"/>
  <c r="E2182" i="3" s="1"/>
  <c r="E2183" i="3" a="1"/>
  <c r="E2183" i="3" s="1"/>
  <c r="E2184" i="3" a="1"/>
  <c r="E2184" i="3" s="1"/>
  <c r="E2185" i="3" a="1"/>
  <c r="E2185" i="3" s="1"/>
  <c r="E2186" i="3" a="1"/>
  <c r="E2186" i="3" s="1"/>
  <c r="E2187" i="3" a="1"/>
  <c r="E2187" i="3" s="1"/>
  <c r="E2188" i="3" a="1"/>
  <c r="E2188" i="3" s="1"/>
  <c r="E2189" i="3" a="1"/>
  <c r="E2189" i="3" s="1"/>
  <c r="E2190" i="3" a="1"/>
  <c r="E2190" i="3" s="1"/>
  <c r="E2191" i="3" a="1"/>
  <c r="E2191" i="3" s="1"/>
  <c r="E2192" i="3" a="1"/>
  <c r="E2192" i="3" s="1"/>
  <c r="E2193" i="3" a="1"/>
  <c r="E2193" i="3" s="1"/>
  <c r="E2194" i="3" a="1"/>
  <c r="E2194" i="3" s="1"/>
  <c r="E2195" i="3" a="1"/>
  <c r="E2195" i="3" s="1"/>
  <c r="E2196" i="3" a="1"/>
  <c r="E2196" i="3" s="1"/>
  <c r="E2197" i="3" a="1"/>
  <c r="E2197" i="3" s="1"/>
  <c r="E2198" i="3" a="1"/>
  <c r="E2198" i="3" s="1"/>
  <c r="E2199" i="3" a="1"/>
  <c r="E2199" i="3" s="1"/>
  <c r="E2200" i="3" a="1"/>
  <c r="E2200" i="3" s="1"/>
  <c r="E2201" i="3" a="1"/>
  <c r="E2201" i="3" s="1"/>
  <c r="E2202" i="3" a="1"/>
  <c r="E2202" i="3" s="1"/>
  <c r="E2203" i="3" a="1"/>
  <c r="E2203" i="3" s="1"/>
  <c r="E2204" i="3" a="1"/>
  <c r="E2204" i="3" s="1"/>
  <c r="E2205" i="3" a="1"/>
  <c r="E2205" i="3" s="1"/>
  <c r="E2206" i="3" a="1"/>
  <c r="E2206" i="3" s="1"/>
  <c r="E2207" i="3" a="1"/>
  <c r="E2207" i="3" s="1"/>
  <c r="E2208" i="3" a="1"/>
  <c r="E2208" i="3" s="1"/>
  <c r="E2209" i="3" a="1"/>
  <c r="E2209" i="3" s="1"/>
  <c r="E2210" i="3" a="1"/>
  <c r="E2210" i="3" s="1"/>
  <c r="E2211" i="3" a="1"/>
  <c r="E2211" i="3" s="1"/>
  <c r="E2212" i="3" a="1"/>
  <c r="E2212" i="3" s="1"/>
  <c r="E2213" i="3" a="1"/>
  <c r="E2213" i="3" s="1"/>
  <c r="E2214" i="3" a="1"/>
  <c r="E2214" i="3" s="1"/>
  <c r="E2215" i="3" a="1"/>
  <c r="E2215" i="3" s="1"/>
  <c r="E2216" i="3" a="1"/>
  <c r="E2216" i="3" s="1"/>
  <c r="E2217" i="3" a="1"/>
  <c r="E2217" i="3" s="1"/>
  <c r="E2218" i="3" a="1"/>
  <c r="E2218" i="3" s="1"/>
  <c r="E2219" i="3" a="1"/>
  <c r="E2219" i="3" s="1"/>
  <c r="E2220" i="3" a="1"/>
  <c r="E2220" i="3" s="1"/>
  <c r="E2221" i="3" a="1"/>
  <c r="E2221" i="3" s="1"/>
  <c r="E2222" i="3" a="1"/>
  <c r="E2222" i="3" s="1"/>
  <c r="E2223" i="3" a="1"/>
  <c r="E2223" i="3" s="1"/>
  <c r="E2224" i="3" a="1"/>
  <c r="E2224" i="3" s="1"/>
  <c r="E2225" i="3" a="1"/>
  <c r="E2225" i="3" s="1"/>
  <c r="E2226" i="3" a="1"/>
  <c r="E2226" i="3" s="1"/>
  <c r="E2227" i="3" a="1"/>
  <c r="E2227" i="3" s="1"/>
  <c r="E2228" i="3" a="1"/>
  <c r="E2228" i="3" s="1"/>
  <c r="E2229" i="3" a="1"/>
  <c r="E2229" i="3" s="1"/>
  <c r="E2230" i="3" a="1"/>
  <c r="E2230" i="3" s="1"/>
  <c r="E2231" i="3" a="1"/>
  <c r="E2231" i="3" s="1"/>
  <c r="E2232" i="3" a="1"/>
  <c r="E2232" i="3" s="1"/>
  <c r="E2233" i="3" a="1"/>
  <c r="E2233" i="3" s="1"/>
  <c r="E2234" i="3" a="1"/>
  <c r="E2234" i="3" s="1"/>
  <c r="E2235" i="3" a="1"/>
  <c r="E2235" i="3" s="1"/>
  <c r="E2236" i="3" a="1"/>
  <c r="E2236" i="3" s="1"/>
  <c r="E2237" i="3" a="1"/>
  <c r="E2237" i="3" s="1"/>
  <c r="E2238" i="3" a="1"/>
  <c r="E2238" i="3" s="1"/>
  <c r="E2239" i="3" a="1"/>
  <c r="E2239" i="3" s="1"/>
  <c r="E2240" i="3" a="1"/>
  <c r="E2240" i="3" s="1"/>
  <c r="E2241" i="3" a="1"/>
  <c r="E2241" i="3" s="1"/>
  <c r="E2242" i="3" a="1"/>
  <c r="E2242" i="3" s="1"/>
  <c r="E2243" i="3" a="1"/>
  <c r="E2243" i="3" s="1"/>
  <c r="E2244" i="3" a="1"/>
  <c r="E2244" i="3" s="1"/>
  <c r="E2245" i="3" a="1"/>
  <c r="E2245" i="3" s="1"/>
  <c r="E2246" i="3" a="1"/>
  <c r="E2246" i="3" s="1"/>
  <c r="E2247" i="3" a="1"/>
  <c r="E2247" i="3" s="1"/>
  <c r="E2248" i="3" a="1"/>
  <c r="E2248" i="3" s="1"/>
  <c r="E2249" i="3" a="1"/>
  <c r="E2249" i="3" s="1"/>
  <c r="E2250" i="3" a="1"/>
  <c r="E2250" i="3" s="1"/>
  <c r="E2251" i="3" a="1"/>
  <c r="E2251" i="3" s="1"/>
  <c r="E2252" i="3" a="1"/>
  <c r="E2252" i="3" s="1"/>
  <c r="E2253" i="3" a="1"/>
  <c r="E2253" i="3" s="1"/>
  <c r="E2254" i="3" a="1"/>
  <c r="E2254" i="3" s="1"/>
  <c r="E2255" i="3" a="1"/>
  <c r="E2255" i="3" s="1"/>
  <c r="E2256" i="3" a="1"/>
  <c r="E2256" i="3" s="1"/>
  <c r="E2257" i="3" a="1"/>
  <c r="E2257" i="3" s="1"/>
  <c r="E2258" i="3" a="1"/>
  <c r="E2258" i="3" s="1"/>
  <c r="E2259" i="3" a="1"/>
  <c r="E2259" i="3" s="1"/>
  <c r="E2260" i="3" a="1"/>
  <c r="E2260" i="3" s="1"/>
  <c r="E2261" i="3" a="1"/>
  <c r="E2261" i="3" s="1"/>
  <c r="E2262" i="3" a="1"/>
  <c r="E2262" i="3" s="1"/>
  <c r="E2263" i="3" a="1"/>
  <c r="E2263" i="3" s="1"/>
  <c r="E2264" i="3" a="1"/>
  <c r="E2264" i="3" s="1"/>
  <c r="E2265" i="3" a="1"/>
  <c r="E2265" i="3" s="1"/>
  <c r="E2266" i="3" a="1"/>
  <c r="E2266" i="3" s="1"/>
  <c r="E2267" i="3" a="1"/>
  <c r="E2267" i="3" s="1"/>
  <c r="E2268" i="3" a="1"/>
  <c r="E2268" i="3" s="1"/>
  <c r="E2269" i="3" a="1"/>
  <c r="E2269" i="3" s="1"/>
  <c r="E2270" i="3" a="1"/>
  <c r="E2270" i="3" s="1"/>
  <c r="E2271" i="3" a="1"/>
  <c r="E2271" i="3" s="1"/>
  <c r="E2272" i="3" a="1"/>
  <c r="E2272" i="3" s="1"/>
  <c r="E2273" i="3" a="1"/>
  <c r="E2273" i="3" s="1"/>
  <c r="E2274" i="3" a="1"/>
  <c r="E2274" i="3" s="1"/>
  <c r="E2275" i="3" a="1"/>
  <c r="E2275" i="3" s="1"/>
  <c r="E2276" i="3" a="1"/>
  <c r="E2276" i="3" s="1"/>
  <c r="E2277" i="3" a="1"/>
  <c r="E2277" i="3" s="1"/>
  <c r="E2278" i="3" a="1"/>
  <c r="E2278" i="3" s="1"/>
  <c r="E2279" i="3" a="1"/>
  <c r="E2279" i="3" s="1"/>
  <c r="E2280" i="3" a="1"/>
  <c r="E2280" i="3" s="1"/>
  <c r="E2281" i="3" a="1"/>
  <c r="E2281" i="3" s="1"/>
  <c r="E2282" i="3" a="1"/>
  <c r="E2282" i="3" s="1"/>
  <c r="E2283" i="3" a="1"/>
  <c r="E2283" i="3" s="1"/>
  <c r="E2284" i="3" a="1"/>
  <c r="E2284" i="3" s="1"/>
  <c r="E2285" i="3" a="1"/>
  <c r="E2285" i="3" s="1"/>
  <c r="E2286" i="3" a="1"/>
  <c r="E2286" i="3" s="1"/>
  <c r="E2287" i="3" a="1"/>
  <c r="E2287" i="3" s="1"/>
  <c r="E2288" i="3" a="1"/>
  <c r="E2288" i="3" s="1"/>
  <c r="E2289" i="3" a="1"/>
  <c r="E2289" i="3" s="1"/>
  <c r="E2290" i="3" a="1"/>
  <c r="E2290" i="3" s="1"/>
  <c r="E2291" i="3" a="1"/>
  <c r="E2291" i="3" s="1"/>
  <c r="E2292" i="3" a="1"/>
  <c r="E2292" i="3" s="1"/>
  <c r="E2293" i="3" a="1"/>
  <c r="E2293" i="3" s="1"/>
  <c r="E2294" i="3" a="1"/>
  <c r="E2294" i="3" s="1"/>
  <c r="E2295" i="3" a="1"/>
  <c r="E2295" i="3" s="1"/>
  <c r="E2296" i="3" a="1"/>
  <c r="E2296" i="3" s="1"/>
  <c r="E2297" i="3" a="1"/>
  <c r="E2297" i="3" s="1"/>
  <c r="E2298" i="3" a="1"/>
  <c r="E2298" i="3" s="1"/>
  <c r="E2299" i="3" a="1"/>
  <c r="E2299" i="3" s="1"/>
  <c r="E2300" i="3" a="1"/>
  <c r="E2300" i="3" s="1"/>
  <c r="E2301" i="3" a="1"/>
  <c r="E2301" i="3" s="1"/>
  <c r="E2302" i="3" a="1"/>
  <c r="E2302" i="3" s="1"/>
  <c r="E2303" i="3" a="1"/>
  <c r="E2303" i="3" s="1"/>
  <c r="E2304" i="3" a="1"/>
  <c r="E2304" i="3" s="1"/>
  <c r="E2305" i="3" a="1"/>
  <c r="E2305" i="3" s="1"/>
  <c r="E2306" i="3" a="1"/>
  <c r="E2306" i="3" s="1"/>
  <c r="E2307" i="3" a="1"/>
  <c r="E2307" i="3" s="1"/>
  <c r="E2308" i="3" a="1"/>
  <c r="E2308" i="3" s="1"/>
  <c r="E2309" i="3" a="1"/>
  <c r="E2309" i="3" s="1"/>
  <c r="E2310" i="3" a="1"/>
  <c r="E2310" i="3" s="1"/>
  <c r="E2311" i="3" a="1"/>
  <c r="E2311" i="3" s="1"/>
  <c r="E2312" i="3" a="1"/>
  <c r="E2312" i="3" s="1"/>
  <c r="E2313" i="3" a="1"/>
  <c r="E2313" i="3" s="1"/>
  <c r="E2314" i="3" a="1"/>
  <c r="E2314" i="3" s="1"/>
  <c r="E2315" i="3" a="1"/>
  <c r="E2315" i="3" s="1"/>
  <c r="E2316" i="3" a="1"/>
  <c r="E2316" i="3" s="1"/>
  <c r="E2317" i="3" a="1"/>
  <c r="E2317" i="3" s="1"/>
  <c r="E2318" i="3" a="1"/>
  <c r="E2318" i="3" s="1"/>
  <c r="E2319" i="3" a="1"/>
  <c r="E2319" i="3" s="1"/>
  <c r="E2320" i="3" a="1"/>
  <c r="E2320" i="3" s="1"/>
  <c r="E2321" i="3" a="1"/>
  <c r="E2321" i="3" s="1"/>
  <c r="E2322" i="3" a="1"/>
  <c r="E2322" i="3" s="1"/>
  <c r="E2323" i="3" a="1"/>
  <c r="E2323" i="3" s="1"/>
  <c r="E2324" i="3" a="1"/>
  <c r="E2324" i="3" s="1"/>
  <c r="E2325" i="3" a="1"/>
  <c r="E2325" i="3" s="1"/>
  <c r="E2326" i="3" a="1"/>
  <c r="E2326" i="3" s="1"/>
  <c r="E2327" i="3" a="1"/>
  <c r="E2327" i="3" s="1"/>
  <c r="E2328" i="3" a="1"/>
  <c r="E2328" i="3" s="1"/>
  <c r="E2329" i="3" a="1"/>
  <c r="E2329" i="3" s="1"/>
  <c r="E2330" i="3" a="1"/>
  <c r="E2330" i="3" s="1"/>
  <c r="E2331" i="3" a="1"/>
  <c r="E2331" i="3" s="1"/>
  <c r="E2332" i="3" a="1"/>
  <c r="E2332" i="3" s="1"/>
  <c r="E2333" i="3" a="1"/>
  <c r="E2333" i="3" s="1"/>
  <c r="E2334" i="3" a="1"/>
  <c r="E2334" i="3" s="1"/>
  <c r="E2335" i="3" a="1"/>
  <c r="E2335" i="3" s="1"/>
  <c r="E2336" i="3" a="1"/>
  <c r="E2336" i="3" s="1"/>
  <c r="E2337" i="3" a="1"/>
  <c r="E2337" i="3" s="1"/>
  <c r="E2338" i="3" a="1"/>
  <c r="E2338" i="3" s="1"/>
  <c r="E2339" i="3" a="1"/>
  <c r="E2339" i="3" s="1"/>
  <c r="E2340" i="3" a="1"/>
  <c r="E2340" i="3" s="1"/>
  <c r="E2341" i="3" a="1"/>
  <c r="E2341" i="3" s="1"/>
  <c r="E2342" i="3" a="1"/>
  <c r="E2342" i="3" s="1"/>
  <c r="E2343" i="3" a="1"/>
  <c r="E2343" i="3" s="1"/>
  <c r="E2344" i="3" a="1"/>
  <c r="E2344" i="3" s="1"/>
  <c r="E2345" i="3" a="1"/>
  <c r="E2345" i="3" s="1"/>
  <c r="E2346" i="3" a="1"/>
  <c r="E2346" i="3" s="1"/>
  <c r="E2347" i="3" a="1"/>
  <c r="E2347" i="3" s="1"/>
  <c r="E2348" i="3" a="1"/>
  <c r="E2348" i="3" s="1"/>
  <c r="E2349" i="3" a="1"/>
  <c r="E2349" i="3" s="1"/>
  <c r="E2350" i="3" a="1"/>
  <c r="E2350" i="3" s="1"/>
  <c r="E2351" i="3" a="1"/>
  <c r="E2351" i="3" s="1"/>
  <c r="E2352" i="3" a="1"/>
  <c r="E2352" i="3" s="1"/>
  <c r="E2353" i="3" a="1"/>
  <c r="E2353" i="3" s="1"/>
  <c r="E2354" i="3" a="1"/>
  <c r="E2354" i="3" s="1"/>
  <c r="E2355" i="3" a="1"/>
  <c r="E2355" i="3" s="1"/>
  <c r="E2356" i="3" a="1"/>
  <c r="E2356" i="3" s="1"/>
  <c r="E2357" i="3" a="1"/>
  <c r="E2357" i="3" s="1"/>
  <c r="E2358" i="3" a="1"/>
  <c r="E2358" i="3" s="1"/>
  <c r="E2359" i="3" a="1"/>
  <c r="E2359" i="3" s="1"/>
  <c r="E2360" i="3" a="1"/>
  <c r="E2360" i="3" s="1"/>
  <c r="E2361" i="3" a="1"/>
  <c r="E2361" i="3" s="1"/>
  <c r="E2362" i="3" a="1"/>
  <c r="E2362" i="3" s="1"/>
  <c r="E2363" i="3" a="1"/>
  <c r="E2363" i="3" s="1"/>
  <c r="E2364" i="3" a="1"/>
  <c r="E2364" i="3" s="1"/>
  <c r="E2365" i="3" a="1"/>
  <c r="E2365" i="3" s="1"/>
  <c r="E2366" i="3" a="1"/>
  <c r="E2366" i="3" s="1"/>
  <c r="E2367" i="3" a="1"/>
  <c r="E2367" i="3" s="1"/>
  <c r="E2368" i="3" a="1"/>
  <c r="E2368" i="3" s="1"/>
  <c r="E2369" i="3" a="1"/>
  <c r="E2369" i="3" s="1"/>
  <c r="E2370" i="3" a="1"/>
  <c r="E2370" i="3" s="1"/>
  <c r="E2371" i="3" a="1"/>
  <c r="E2371" i="3" s="1"/>
  <c r="E2372" i="3" a="1"/>
  <c r="E2372" i="3" s="1"/>
  <c r="E2373" i="3" a="1"/>
  <c r="E2373" i="3" s="1"/>
  <c r="E2374" i="3" a="1"/>
  <c r="E2374" i="3" s="1"/>
  <c r="E2375" i="3" a="1"/>
  <c r="E2375" i="3" s="1"/>
  <c r="E2376" i="3" a="1"/>
  <c r="E2376" i="3" s="1"/>
  <c r="E2377" i="3" a="1"/>
  <c r="E2377" i="3" s="1"/>
  <c r="E2378" i="3" a="1"/>
  <c r="E2378" i="3" s="1"/>
  <c r="E2379" i="3" a="1"/>
  <c r="E2379" i="3" s="1"/>
  <c r="E2380" i="3" a="1"/>
  <c r="E2380" i="3" s="1"/>
  <c r="E2381" i="3" a="1"/>
  <c r="E2381" i="3" s="1"/>
  <c r="E2382" i="3" a="1"/>
  <c r="E2382" i="3" s="1"/>
  <c r="E2383" i="3" a="1"/>
  <c r="E2383" i="3" s="1"/>
  <c r="E2384" i="3" a="1"/>
  <c r="E2384" i="3" s="1"/>
  <c r="E2385" i="3" a="1"/>
  <c r="E2385" i="3" s="1"/>
  <c r="E2386" i="3" a="1"/>
  <c r="E2386" i="3" s="1"/>
  <c r="E2387" i="3" a="1"/>
  <c r="E2387" i="3" s="1"/>
  <c r="E2388" i="3" a="1"/>
  <c r="E2388" i="3" s="1"/>
  <c r="E2389" i="3" a="1"/>
  <c r="E2389" i="3" s="1"/>
  <c r="E2390" i="3" a="1"/>
  <c r="E2390" i="3" s="1"/>
  <c r="E2391" i="3" a="1"/>
  <c r="E2391" i="3" s="1"/>
  <c r="E2392" i="3" a="1"/>
  <c r="E2392" i="3" s="1"/>
  <c r="E2393" i="3" a="1"/>
  <c r="E2393" i="3" s="1"/>
  <c r="E2394" i="3" a="1"/>
  <c r="E2394" i="3" s="1"/>
  <c r="E2395" i="3" a="1"/>
  <c r="E2395" i="3" s="1"/>
  <c r="E2396" i="3" a="1"/>
  <c r="E2396" i="3" s="1"/>
  <c r="E2397" i="3" a="1"/>
  <c r="E2397" i="3" s="1"/>
  <c r="E2398" i="3" a="1"/>
  <c r="E2398" i="3" s="1"/>
  <c r="E2399" i="3" a="1"/>
  <c r="E2399" i="3" s="1"/>
  <c r="E2400" i="3" a="1"/>
  <c r="E2400" i="3" s="1"/>
  <c r="E2401" i="3" a="1"/>
  <c r="E2401" i="3" s="1"/>
  <c r="E2402" i="3" a="1"/>
  <c r="E2402" i="3" s="1"/>
  <c r="E2403" i="3" a="1"/>
  <c r="E2403" i="3" s="1"/>
  <c r="E2404" i="3" a="1"/>
  <c r="E2404" i="3" s="1"/>
  <c r="E2405" i="3" a="1"/>
  <c r="E2405" i="3" s="1"/>
  <c r="E2406" i="3" a="1"/>
  <c r="E2406" i="3" s="1"/>
  <c r="E2407" i="3" a="1"/>
  <c r="E2407" i="3" s="1"/>
  <c r="E2408" i="3" a="1"/>
  <c r="E2408" i="3" s="1"/>
  <c r="E2409" i="3" a="1"/>
  <c r="E2409" i="3" s="1"/>
  <c r="E2410" i="3" a="1"/>
  <c r="E2410" i="3" s="1"/>
  <c r="E2411" i="3" a="1"/>
  <c r="E2411" i="3" s="1"/>
  <c r="E2412" i="3" a="1"/>
  <c r="E2412" i="3" s="1"/>
  <c r="E2413" i="3" a="1"/>
  <c r="E2413" i="3" s="1"/>
  <c r="E2414" i="3" a="1"/>
  <c r="E2414" i="3" s="1"/>
  <c r="E2415" i="3" a="1"/>
  <c r="E2415" i="3" s="1"/>
  <c r="E2416" i="3" a="1"/>
  <c r="E2416" i="3" s="1"/>
  <c r="E2417" i="3" a="1"/>
  <c r="E2417" i="3" s="1"/>
  <c r="E2418" i="3" a="1"/>
  <c r="E2418" i="3" s="1"/>
  <c r="E2419" i="3" a="1"/>
  <c r="E2419" i="3" s="1"/>
  <c r="E2420" i="3" a="1"/>
  <c r="E2420" i="3" s="1"/>
  <c r="E2421" i="3" a="1"/>
  <c r="E2421" i="3" s="1"/>
  <c r="E2422" i="3" a="1"/>
  <c r="E2422" i="3" s="1"/>
  <c r="E2423" i="3" a="1"/>
  <c r="E2423" i="3" s="1"/>
  <c r="E2424" i="3" a="1"/>
  <c r="E2424" i="3" s="1"/>
  <c r="E2425" i="3" a="1"/>
  <c r="E2425" i="3" s="1"/>
  <c r="E2426" i="3" a="1"/>
  <c r="E2426" i="3" s="1"/>
  <c r="E2427" i="3" a="1"/>
  <c r="E2427" i="3" s="1"/>
  <c r="E2428" i="3" a="1"/>
  <c r="E2428" i="3" s="1"/>
  <c r="E2429" i="3" a="1"/>
  <c r="E2429" i="3" s="1"/>
  <c r="E2430" i="3" a="1"/>
  <c r="E2430" i="3" s="1"/>
  <c r="E2431" i="3" a="1"/>
  <c r="E2431" i="3" s="1"/>
  <c r="E2432" i="3" a="1"/>
  <c r="E2432" i="3" s="1"/>
  <c r="E2433" i="3" a="1"/>
  <c r="E2433" i="3" s="1"/>
  <c r="E2434" i="3" a="1"/>
  <c r="E2434" i="3" s="1"/>
  <c r="E2435" i="3" a="1"/>
  <c r="E2435" i="3" s="1"/>
  <c r="E2436" i="3" a="1"/>
  <c r="E2436" i="3" s="1"/>
  <c r="E2437" i="3" a="1"/>
  <c r="E2437" i="3" s="1"/>
  <c r="E2438" i="3" a="1"/>
  <c r="E2438" i="3" s="1"/>
  <c r="E2439" i="3" a="1"/>
  <c r="E2439" i="3" s="1"/>
  <c r="E2440" i="3" a="1"/>
  <c r="E2440" i="3" s="1"/>
  <c r="E2441" i="3" a="1"/>
  <c r="E2441" i="3" s="1"/>
  <c r="E2442" i="3" a="1"/>
  <c r="E2442" i="3" s="1"/>
  <c r="E2443" i="3" a="1"/>
  <c r="E2443" i="3" s="1"/>
  <c r="E2444" i="3" a="1"/>
  <c r="E2444" i="3" s="1"/>
  <c r="E2445" i="3" a="1"/>
  <c r="E2445" i="3" s="1"/>
  <c r="E2446" i="3" a="1"/>
  <c r="E2446" i="3" s="1"/>
  <c r="E2447" i="3" a="1"/>
  <c r="E2447" i="3" s="1"/>
  <c r="E2448" i="3" a="1"/>
  <c r="E2448" i="3" s="1"/>
  <c r="E2449" i="3" a="1"/>
  <c r="E2449" i="3" s="1"/>
  <c r="E2450" i="3" a="1"/>
  <c r="E2450" i="3" s="1"/>
  <c r="E2451" i="3" a="1"/>
  <c r="E2451" i="3" s="1"/>
  <c r="E2452" i="3" a="1"/>
  <c r="E2452" i="3" s="1"/>
  <c r="E2453" i="3" a="1"/>
  <c r="E2453" i="3" s="1"/>
  <c r="E2454" i="3" a="1"/>
  <c r="E2454" i="3" s="1"/>
  <c r="E2455" i="3" a="1"/>
  <c r="E2455" i="3" s="1"/>
  <c r="E2456" i="3" a="1"/>
  <c r="E2456" i="3" s="1"/>
  <c r="E2457" i="3" a="1"/>
  <c r="E2457" i="3" s="1"/>
  <c r="E2458" i="3" a="1"/>
  <c r="E2458" i="3" s="1"/>
  <c r="E2459" i="3" a="1"/>
  <c r="E2459" i="3" s="1"/>
  <c r="E2460" i="3" a="1"/>
  <c r="E2460" i="3" s="1"/>
  <c r="E2461" i="3" a="1"/>
  <c r="E2461" i="3" s="1"/>
  <c r="E2462" i="3" a="1"/>
  <c r="E2462" i="3" s="1"/>
  <c r="E2463" i="3" a="1"/>
  <c r="E2463" i="3" s="1"/>
  <c r="E2464" i="3" a="1"/>
  <c r="E2464" i="3" s="1"/>
  <c r="E2465" i="3" a="1"/>
  <c r="E2465" i="3" s="1"/>
  <c r="E2466" i="3" a="1"/>
  <c r="E2466" i="3" s="1"/>
  <c r="E2467" i="3" a="1"/>
  <c r="E2467" i="3" s="1"/>
  <c r="E2468" i="3" a="1"/>
  <c r="E2468" i="3" s="1"/>
  <c r="E2469" i="3" a="1"/>
  <c r="E2469" i="3" s="1"/>
  <c r="E2470" i="3" a="1"/>
  <c r="E2470" i="3" s="1"/>
  <c r="E2471" i="3" a="1"/>
  <c r="E2471" i="3" s="1"/>
  <c r="E2472" i="3" a="1"/>
  <c r="E2472" i="3" s="1"/>
  <c r="E2473" i="3" a="1"/>
  <c r="E2473" i="3" s="1"/>
  <c r="E2474" i="3" a="1"/>
  <c r="E2474" i="3" s="1"/>
  <c r="E2475" i="3" a="1"/>
  <c r="E2475" i="3" s="1"/>
  <c r="E2476" i="3" a="1"/>
  <c r="E2476" i="3" s="1"/>
  <c r="E2477" i="3" a="1"/>
  <c r="E2477" i="3" s="1"/>
  <c r="E2478" i="3" a="1"/>
  <c r="E2478" i="3" s="1"/>
  <c r="E2479" i="3" a="1"/>
  <c r="E2479" i="3" s="1"/>
  <c r="E2480" i="3" a="1"/>
  <c r="E2480" i="3" s="1"/>
  <c r="E2481" i="3" a="1"/>
  <c r="E2481" i="3" s="1"/>
  <c r="E2482" i="3" a="1"/>
  <c r="E2482" i="3" s="1"/>
  <c r="E2483" i="3" a="1"/>
  <c r="E2483" i="3" s="1"/>
  <c r="E2484" i="3" a="1"/>
  <c r="E2484" i="3" s="1"/>
  <c r="E2485" i="3" a="1"/>
  <c r="E2485" i="3" s="1"/>
  <c r="E2486" i="3" a="1"/>
  <c r="E2486" i="3" s="1"/>
  <c r="E2487" i="3" a="1"/>
  <c r="E2487" i="3" s="1"/>
  <c r="E2488" i="3" a="1"/>
  <c r="E2488" i="3" s="1"/>
  <c r="E2489" i="3" a="1"/>
  <c r="E2489" i="3" s="1"/>
  <c r="E2490" i="3" a="1"/>
  <c r="E2490" i="3" s="1"/>
  <c r="E2491" i="3" a="1"/>
  <c r="E2491" i="3" s="1"/>
  <c r="E2492" i="3" a="1"/>
  <c r="E2492" i="3" s="1"/>
  <c r="E2493" i="3" a="1"/>
  <c r="E2493" i="3" s="1"/>
  <c r="E2494" i="3" a="1"/>
  <c r="E2494" i="3" s="1"/>
  <c r="E2495" i="3" a="1"/>
  <c r="E2495" i="3" s="1"/>
  <c r="E2496" i="3" a="1"/>
  <c r="E2496" i="3" s="1"/>
  <c r="E2497" i="3" a="1"/>
  <c r="E2497" i="3" s="1"/>
  <c r="E2498" i="3" a="1"/>
  <c r="E2498" i="3" s="1"/>
  <c r="E2499" i="3" a="1"/>
  <c r="E2499" i="3" s="1"/>
  <c r="E2500" i="3" a="1"/>
  <c r="E2500" i="3" s="1"/>
  <c r="E2501" i="3" a="1"/>
  <c r="E2501" i="3" s="1"/>
  <c r="E2502" i="3" a="1"/>
  <c r="E2502" i="3" s="1"/>
  <c r="E2503" i="3" a="1"/>
  <c r="E2503" i="3" s="1"/>
  <c r="E2504" i="3" a="1"/>
  <c r="E2504" i="3" s="1"/>
  <c r="E2505" i="3" a="1"/>
  <c r="E2505" i="3" s="1"/>
  <c r="E2506" i="3" a="1"/>
  <c r="E2506" i="3" s="1"/>
  <c r="E2507" i="3" a="1"/>
  <c r="E2507" i="3" s="1"/>
  <c r="E2508" i="3" a="1"/>
  <c r="E2508" i="3" s="1"/>
  <c r="E2509" i="3" a="1"/>
  <c r="E2509" i="3" s="1"/>
  <c r="E2510" i="3" a="1"/>
  <c r="E2510" i="3" s="1"/>
  <c r="E2511" i="3" a="1"/>
  <c r="E2511" i="3" s="1"/>
  <c r="E2512" i="3" a="1"/>
  <c r="E2512" i="3" s="1"/>
  <c r="E2513" i="3" a="1"/>
  <c r="E2513" i="3" s="1"/>
  <c r="E2514" i="3" a="1"/>
  <c r="E2514" i="3" s="1"/>
  <c r="E2515" i="3" a="1"/>
  <c r="E2515" i="3" s="1"/>
  <c r="E2516" i="3" a="1"/>
  <c r="E2516" i="3" s="1"/>
  <c r="E2517" i="3" a="1"/>
  <c r="E2517" i="3" s="1"/>
  <c r="E2518" i="3" a="1"/>
  <c r="E2518" i="3" s="1"/>
  <c r="E2519" i="3" a="1"/>
  <c r="E2519" i="3" s="1"/>
  <c r="E2520" i="3" a="1"/>
  <c r="E2520" i="3" s="1"/>
  <c r="E2521" i="3" a="1"/>
  <c r="E2521" i="3" s="1"/>
  <c r="E2522" i="3" a="1"/>
  <c r="E2522" i="3" s="1"/>
  <c r="E2523" i="3" a="1"/>
  <c r="E2523" i="3" s="1"/>
  <c r="E2524" i="3" a="1"/>
  <c r="E2524" i="3" s="1"/>
  <c r="E2525" i="3" a="1"/>
  <c r="E2525" i="3" s="1"/>
  <c r="E2526" i="3" a="1"/>
  <c r="E2526" i="3" s="1"/>
  <c r="E2527" i="3" a="1"/>
  <c r="E2527" i="3" s="1"/>
  <c r="E2528" i="3" a="1"/>
  <c r="E2528" i="3" s="1"/>
  <c r="E2529" i="3" a="1"/>
  <c r="E2529" i="3" s="1"/>
  <c r="E2530" i="3" a="1"/>
  <c r="E2530" i="3" s="1"/>
  <c r="E2531" i="3" a="1"/>
  <c r="E2531" i="3" s="1"/>
  <c r="E2532" i="3" a="1"/>
  <c r="E2532" i="3" s="1"/>
  <c r="E2533" i="3" a="1"/>
  <c r="E2533" i="3" s="1"/>
  <c r="E2534" i="3" a="1"/>
  <c r="E2534" i="3" s="1"/>
  <c r="E2535" i="3" a="1"/>
  <c r="E2535" i="3" s="1"/>
  <c r="E2536" i="3" a="1"/>
  <c r="E2536" i="3" s="1"/>
  <c r="E2537" i="3" a="1"/>
  <c r="E2537" i="3" s="1"/>
  <c r="E2538" i="3" a="1"/>
  <c r="E2538" i="3" s="1"/>
  <c r="E2539" i="3" a="1"/>
  <c r="E2539" i="3" s="1"/>
  <c r="E2540" i="3" a="1"/>
  <c r="E2540" i="3" s="1"/>
  <c r="E2541" i="3" a="1"/>
  <c r="E2541" i="3" s="1"/>
  <c r="E2542" i="3" a="1"/>
  <c r="E2542" i="3" s="1"/>
  <c r="E2543" i="3" a="1"/>
  <c r="E2543" i="3" s="1"/>
  <c r="E2544" i="3" a="1"/>
  <c r="E2544" i="3" s="1"/>
  <c r="E2545" i="3" a="1"/>
  <c r="E2545" i="3" s="1"/>
  <c r="E2546" i="3" a="1"/>
  <c r="E2546" i="3" s="1"/>
  <c r="E2547" i="3" a="1"/>
  <c r="E2547" i="3" s="1"/>
  <c r="E2548" i="3" a="1"/>
  <c r="E2548" i="3" s="1"/>
  <c r="E2549" i="3" a="1"/>
  <c r="E2549" i="3" s="1"/>
  <c r="E2550" i="3" a="1"/>
  <c r="E2550" i="3" s="1"/>
  <c r="E2551" i="3" a="1"/>
  <c r="E2551" i="3" s="1"/>
  <c r="E2552" i="3" a="1"/>
  <c r="E2552" i="3" s="1"/>
  <c r="E2553" i="3" a="1"/>
  <c r="E2553" i="3" s="1"/>
  <c r="E2554" i="3" a="1"/>
  <c r="E2554" i="3" s="1"/>
  <c r="E2555" i="3" a="1"/>
  <c r="E2555" i="3"/>
  <c r="E2556" i="3" a="1"/>
  <c r="E2556" i="3" s="1"/>
  <c r="E2557" i="3" a="1"/>
  <c r="E2557" i="3" s="1"/>
  <c r="E2558" i="3" a="1"/>
  <c r="E2558" i="3" s="1"/>
  <c r="E2559" i="3" a="1"/>
  <c r="E2559" i="3" s="1"/>
  <c r="E2560" i="3" a="1"/>
  <c r="E2560" i="3" s="1"/>
  <c r="E2561" i="3" a="1"/>
  <c r="E2561" i="3" s="1"/>
  <c r="E2562" i="3" a="1"/>
  <c r="E2562" i="3" s="1"/>
  <c r="E2563" i="3" a="1"/>
  <c r="E2563" i="3" s="1"/>
  <c r="E2564" i="3" a="1"/>
  <c r="E2564" i="3" s="1"/>
  <c r="E2565" i="3" a="1"/>
  <c r="E2565" i="3" s="1"/>
  <c r="E2566" i="3" a="1"/>
  <c r="E2566" i="3" s="1"/>
  <c r="E2567" i="3" a="1"/>
  <c r="E2567" i="3" s="1"/>
  <c r="E2568" i="3" a="1"/>
  <c r="E2568" i="3" s="1"/>
  <c r="E2569" i="3" a="1"/>
  <c r="E2569" i="3" s="1"/>
  <c r="E2570" i="3" a="1"/>
  <c r="E2570" i="3" s="1"/>
  <c r="E2571" i="3" a="1"/>
  <c r="E2571" i="3" s="1"/>
  <c r="E2572" i="3" a="1"/>
  <c r="E2572" i="3" s="1"/>
  <c r="E2573" i="3" a="1"/>
  <c r="E2573" i="3" s="1"/>
  <c r="E2574" i="3" a="1"/>
  <c r="E2574" i="3" s="1"/>
  <c r="E2575" i="3" a="1"/>
  <c r="E2575" i="3" s="1"/>
  <c r="E2576" i="3" a="1"/>
  <c r="E2576" i="3" s="1"/>
  <c r="E2577" i="3" a="1"/>
  <c r="E2577" i="3" s="1"/>
  <c r="E2578" i="3" a="1"/>
  <c r="E2578" i="3" s="1"/>
  <c r="E2579" i="3" a="1"/>
  <c r="E2579" i="3" s="1"/>
  <c r="E2580" i="3" a="1"/>
  <c r="E2580" i="3" s="1"/>
  <c r="E2581" i="3" a="1"/>
  <c r="E2581" i="3" s="1"/>
  <c r="E2582" i="3" a="1"/>
  <c r="E2582" i="3" s="1"/>
  <c r="E2583" i="3" a="1"/>
  <c r="E2583" i="3" s="1"/>
  <c r="E2584" i="3" a="1"/>
  <c r="E2584" i="3" s="1"/>
  <c r="E2585" i="3" a="1"/>
  <c r="E2585" i="3" s="1"/>
  <c r="E2586" i="3" a="1"/>
  <c r="E2586" i="3" s="1"/>
  <c r="E2587" i="3" a="1"/>
  <c r="E2587" i="3" s="1"/>
  <c r="E2588" i="3" a="1"/>
  <c r="E2588" i="3" s="1"/>
  <c r="E2589" i="3" a="1"/>
  <c r="E2589" i="3" s="1"/>
  <c r="E2590" i="3" a="1"/>
  <c r="E2590" i="3" s="1"/>
  <c r="E2591" i="3" a="1"/>
  <c r="E2591" i="3" s="1"/>
  <c r="E2592" i="3" a="1"/>
  <c r="E2592" i="3" s="1"/>
  <c r="E2593" i="3" a="1"/>
  <c r="E2593" i="3" s="1"/>
  <c r="E2594" i="3" a="1"/>
  <c r="E2594" i="3" s="1"/>
  <c r="E2595" i="3" a="1"/>
  <c r="E2595" i="3" s="1"/>
  <c r="E2596" i="3" a="1"/>
  <c r="E2596" i="3" s="1"/>
  <c r="E2597" i="3" a="1"/>
  <c r="E2597" i="3" s="1"/>
  <c r="E2598" i="3" a="1"/>
  <c r="E2598" i="3" s="1"/>
  <c r="E2599" i="3" a="1"/>
  <c r="E2599" i="3" s="1"/>
  <c r="E2600" i="3" a="1"/>
  <c r="E2600" i="3" s="1"/>
  <c r="E2601" i="3" a="1"/>
  <c r="E2601" i="3" s="1"/>
  <c r="E2602" i="3" a="1"/>
  <c r="E2602" i="3" s="1"/>
  <c r="E2603" i="3" a="1"/>
  <c r="E2603" i="3" s="1"/>
  <c r="E2604" i="3" a="1"/>
  <c r="E2604" i="3" s="1"/>
  <c r="E2605" i="3" a="1"/>
  <c r="E2605" i="3" s="1"/>
  <c r="E2606" i="3" a="1"/>
  <c r="E2606" i="3" s="1"/>
  <c r="E2607" i="3" a="1"/>
  <c r="E2607" i="3" s="1"/>
  <c r="E2608" i="3" a="1"/>
  <c r="E2608" i="3" s="1"/>
  <c r="E2609" i="3" a="1"/>
  <c r="E2609" i="3" s="1"/>
  <c r="E2610" i="3" a="1"/>
  <c r="E2610" i="3" s="1"/>
  <c r="E2611" i="3" a="1"/>
  <c r="E2611" i="3" s="1"/>
  <c r="E2612" i="3" a="1"/>
  <c r="E2612" i="3" s="1"/>
  <c r="E2613" i="3" a="1"/>
  <c r="E2613" i="3" s="1"/>
  <c r="E2614" i="3" a="1"/>
  <c r="E2614" i="3" s="1"/>
  <c r="E2615" i="3" a="1"/>
  <c r="E2615" i="3" s="1"/>
  <c r="E2616" i="3" a="1"/>
  <c r="E2616" i="3" s="1"/>
  <c r="E2617" i="3" a="1"/>
  <c r="E2617" i="3" s="1"/>
  <c r="E2618" i="3" a="1"/>
  <c r="E2618" i="3" s="1"/>
  <c r="E2619" i="3" a="1"/>
  <c r="E2619" i="3" s="1"/>
  <c r="E2620" i="3" a="1"/>
  <c r="E2620" i="3" s="1"/>
  <c r="E2621" i="3" a="1"/>
  <c r="E2621" i="3" s="1"/>
  <c r="E2622" i="3" a="1"/>
  <c r="E2622" i="3" s="1"/>
  <c r="E2623" i="3" a="1"/>
  <c r="E2623" i="3" s="1"/>
  <c r="E2624" i="3" a="1"/>
  <c r="E2624" i="3" s="1"/>
  <c r="E2625" i="3" a="1"/>
  <c r="E2625" i="3" s="1"/>
  <c r="E2626" i="3" a="1"/>
  <c r="E2626" i="3" s="1"/>
  <c r="E2627" i="3" a="1"/>
  <c r="E2627" i="3" s="1"/>
  <c r="E2628" i="3" a="1"/>
  <c r="E2628" i="3" s="1"/>
  <c r="E2629" i="3" a="1"/>
  <c r="E2629" i="3" s="1"/>
  <c r="E2630" i="3" a="1"/>
  <c r="E2630" i="3" s="1"/>
  <c r="E2631" i="3" a="1"/>
  <c r="E2631" i="3" s="1"/>
  <c r="E2632" i="3" a="1"/>
  <c r="E2632" i="3" s="1"/>
  <c r="E2633" i="3" a="1"/>
  <c r="E2633" i="3" s="1"/>
  <c r="E2634" i="3" a="1"/>
  <c r="E2634" i="3" s="1"/>
  <c r="E2635" i="3" a="1"/>
  <c r="E2635" i="3" s="1"/>
  <c r="E2636" i="3" a="1"/>
  <c r="E2636" i="3" s="1"/>
  <c r="E2637" i="3" a="1"/>
  <c r="E2637" i="3" s="1"/>
  <c r="E2638" i="3" a="1"/>
  <c r="E2638" i="3" s="1"/>
  <c r="E2639" i="3" a="1"/>
  <c r="E2639" i="3" s="1"/>
  <c r="E2640" i="3" a="1"/>
  <c r="E2640" i="3" s="1"/>
  <c r="E2641" i="3" a="1"/>
  <c r="E2641" i="3" s="1"/>
  <c r="E2642" i="3" a="1"/>
  <c r="E2642" i="3" s="1"/>
  <c r="E2643" i="3" a="1"/>
  <c r="E2643" i="3" s="1"/>
  <c r="E2644" i="3" a="1"/>
  <c r="E2644" i="3" s="1"/>
  <c r="E2645" i="3" a="1"/>
  <c r="E2645" i="3" s="1"/>
  <c r="E2646" i="3" a="1"/>
  <c r="E2646" i="3" s="1"/>
  <c r="E2647" i="3" a="1"/>
  <c r="E2647" i="3" s="1"/>
  <c r="E2648" i="3" a="1"/>
  <c r="E2648" i="3" s="1"/>
  <c r="E2649" i="3" a="1"/>
  <c r="E2649" i="3" s="1"/>
  <c r="E2650" i="3" a="1"/>
  <c r="E2650" i="3" s="1"/>
  <c r="E2651" i="3" a="1"/>
  <c r="E2651" i="3" s="1"/>
  <c r="E2652" i="3" a="1"/>
  <c r="E2652" i="3" s="1"/>
  <c r="E2653" i="3" a="1"/>
  <c r="E2653" i="3" s="1"/>
  <c r="E2654" i="3" a="1"/>
  <c r="E2654" i="3" s="1"/>
  <c r="E2655" i="3" a="1"/>
  <c r="E2655" i="3" s="1"/>
  <c r="E2656" i="3" a="1"/>
  <c r="E2656" i="3" s="1"/>
  <c r="E2657" i="3" a="1"/>
  <c r="E2657" i="3" s="1"/>
  <c r="E2658" i="3" a="1"/>
  <c r="E2658" i="3" s="1"/>
  <c r="E2659" i="3" a="1"/>
  <c r="E2659" i="3" s="1"/>
  <c r="E2660" i="3" a="1"/>
  <c r="E2660" i="3" s="1"/>
  <c r="E2661" i="3" a="1"/>
  <c r="E2661" i="3" s="1"/>
  <c r="E2662" i="3" a="1"/>
  <c r="E2662" i="3" s="1"/>
  <c r="E2663" i="3" a="1"/>
  <c r="E2663" i="3" s="1"/>
  <c r="E2664" i="3" a="1"/>
  <c r="E2664" i="3" s="1"/>
  <c r="E2665" i="3" a="1"/>
  <c r="E2665" i="3" s="1"/>
  <c r="E2666" i="3" a="1"/>
  <c r="E2666" i="3" s="1"/>
  <c r="E2667" i="3" a="1"/>
  <c r="E2667" i="3" s="1"/>
  <c r="E2668" i="3" a="1"/>
  <c r="E2668" i="3" s="1"/>
  <c r="E2669" i="3" a="1"/>
  <c r="E2669" i="3" s="1"/>
  <c r="E2670" i="3" a="1"/>
  <c r="E2670" i="3" s="1"/>
  <c r="E2671" i="3" a="1"/>
  <c r="E2671" i="3" s="1"/>
  <c r="E2672" i="3" a="1"/>
  <c r="E2672" i="3" s="1"/>
  <c r="E2673" i="3" a="1"/>
  <c r="E2673" i="3" s="1"/>
  <c r="E2674" i="3" a="1"/>
  <c r="E2674" i="3" s="1"/>
  <c r="E2675" i="3" a="1"/>
  <c r="E2675" i="3" s="1"/>
  <c r="E2676" i="3" a="1"/>
  <c r="E2676" i="3" s="1"/>
  <c r="E2677" i="3" a="1"/>
  <c r="E2677" i="3" s="1"/>
  <c r="E2678" i="3" a="1"/>
  <c r="E2678" i="3" s="1"/>
  <c r="E2679" i="3" a="1"/>
  <c r="E2679" i="3" s="1"/>
  <c r="E2680" i="3" a="1"/>
  <c r="E2680" i="3" s="1"/>
  <c r="E2681" i="3" a="1"/>
  <c r="E2681" i="3" s="1"/>
  <c r="E2682" i="3" a="1"/>
  <c r="E2682" i="3" s="1"/>
  <c r="E2683" i="3" a="1"/>
  <c r="E2683" i="3" s="1"/>
  <c r="E2684" i="3" a="1"/>
  <c r="E2684" i="3" s="1"/>
  <c r="E2685" i="3" a="1"/>
  <c r="E2685" i="3" s="1"/>
  <c r="E2686" i="3" a="1"/>
  <c r="E2686" i="3" s="1"/>
  <c r="E2687" i="3" a="1"/>
  <c r="E2687" i="3" s="1"/>
  <c r="E2688" i="3" a="1"/>
  <c r="E2688" i="3" s="1"/>
  <c r="E2689" i="3" a="1"/>
  <c r="E2689" i="3" s="1"/>
  <c r="E2690" i="3" a="1"/>
  <c r="E2690" i="3" s="1"/>
  <c r="E2691" i="3" a="1"/>
  <c r="E2691" i="3" s="1"/>
  <c r="E2692" i="3" a="1"/>
  <c r="E2692" i="3" s="1"/>
  <c r="E2693" i="3" a="1"/>
  <c r="E2693" i="3" s="1"/>
  <c r="E2694" i="3" a="1"/>
  <c r="E2694" i="3" s="1"/>
  <c r="E2695" i="3" a="1"/>
  <c r="E2695" i="3" s="1"/>
  <c r="E2696" i="3" a="1"/>
  <c r="E2696" i="3" s="1"/>
  <c r="E2697" i="3" a="1"/>
  <c r="E2697" i="3" s="1"/>
  <c r="E2698" i="3" a="1"/>
  <c r="E2698" i="3" s="1"/>
  <c r="E2699" i="3" a="1"/>
  <c r="E2699" i="3" s="1"/>
  <c r="E2700" i="3" a="1"/>
  <c r="E2700" i="3" s="1"/>
  <c r="E2701" i="3" a="1"/>
  <c r="E2701" i="3" s="1"/>
  <c r="E2702" i="3" a="1"/>
  <c r="E2702" i="3" s="1"/>
  <c r="E2703" i="3" a="1"/>
  <c r="E2703" i="3" s="1"/>
  <c r="E2704" i="3" a="1"/>
  <c r="E2704" i="3" s="1"/>
  <c r="E2705" i="3" a="1"/>
  <c r="E2705" i="3" s="1"/>
  <c r="E2706" i="3" a="1"/>
  <c r="E2706" i="3" s="1"/>
  <c r="E2707" i="3" a="1"/>
  <c r="E2707" i="3" s="1"/>
  <c r="E2708" i="3" a="1"/>
  <c r="E2708" i="3" s="1"/>
  <c r="E2709" i="3" a="1"/>
  <c r="E2709" i="3" s="1"/>
  <c r="E2710" i="3" a="1"/>
  <c r="E2710" i="3" s="1"/>
  <c r="E2711" i="3" a="1"/>
  <c r="E2711" i="3" s="1"/>
  <c r="E2712" i="3" a="1"/>
  <c r="E2712" i="3" s="1"/>
  <c r="E2713" i="3" a="1"/>
  <c r="E2713" i="3" s="1"/>
  <c r="E2714" i="3" a="1"/>
  <c r="E2714" i="3" s="1"/>
  <c r="E2715" i="3" a="1"/>
  <c r="E2715" i="3" s="1"/>
  <c r="E2716" i="3" a="1"/>
  <c r="E2716" i="3" s="1"/>
  <c r="E2717" i="3" a="1"/>
  <c r="E2717" i="3" s="1"/>
  <c r="E2718" i="3" a="1"/>
  <c r="E2718" i="3" s="1"/>
  <c r="E2719" i="3" a="1"/>
  <c r="E2719" i="3" s="1"/>
  <c r="E2720" i="3" a="1"/>
  <c r="E2720" i="3" s="1"/>
  <c r="E2721" i="3" a="1"/>
  <c r="E2721" i="3" s="1"/>
  <c r="E2722" i="3" a="1"/>
  <c r="E2722" i="3" s="1"/>
  <c r="E2723" i="3" a="1"/>
  <c r="E2723" i="3" s="1"/>
  <c r="E2724" i="3" a="1"/>
  <c r="E2724" i="3" s="1"/>
  <c r="E2725" i="3" a="1"/>
  <c r="E2725" i="3" s="1"/>
  <c r="E2726" i="3" a="1"/>
  <c r="E2726" i="3" s="1"/>
  <c r="E2727" i="3" a="1"/>
  <c r="E2727" i="3" s="1"/>
  <c r="E2728" i="3" a="1"/>
  <c r="E2728" i="3" s="1"/>
  <c r="E2729" i="3" a="1"/>
  <c r="E2729" i="3" s="1"/>
  <c r="E2730" i="3" a="1"/>
  <c r="E2730" i="3" s="1"/>
  <c r="E2731" i="3" a="1"/>
  <c r="E2731" i="3" s="1"/>
  <c r="E2732" i="3" a="1"/>
  <c r="E2732" i="3" s="1"/>
  <c r="E2733" i="3" a="1"/>
  <c r="E2733" i="3" s="1"/>
  <c r="E2734" i="3" a="1"/>
  <c r="E2734" i="3" s="1"/>
  <c r="E2735" i="3" a="1"/>
  <c r="E2735" i="3" s="1"/>
  <c r="E2736" i="3" a="1"/>
  <c r="E2736" i="3" s="1"/>
  <c r="E2737" i="3" a="1"/>
  <c r="E2737" i="3" s="1"/>
  <c r="E2738" i="3" a="1"/>
  <c r="E2738" i="3" s="1"/>
  <c r="E2739" i="3" a="1"/>
  <c r="E2739" i="3" s="1"/>
  <c r="E2740" i="3" a="1"/>
  <c r="E2740" i="3" s="1"/>
  <c r="E2741" i="3" a="1"/>
  <c r="E2741" i="3" s="1"/>
  <c r="E2742" i="3" a="1"/>
  <c r="E2742" i="3" s="1"/>
  <c r="E2743" i="3" a="1"/>
  <c r="E2743" i="3" s="1"/>
  <c r="E2744" i="3" a="1"/>
  <c r="E2744" i="3" s="1"/>
  <c r="E2745" i="3" a="1"/>
  <c r="E2745" i="3" s="1"/>
  <c r="E2746" i="3" a="1"/>
  <c r="E2746" i="3" s="1"/>
  <c r="E2747" i="3" a="1"/>
  <c r="E2747" i="3" s="1"/>
  <c r="E2748" i="3" a="1"/>
  <c r="E2748" i="3" s="1"/>
  <c r="E2749" i="3" a="1"/>
  <c r="E2749" i="3" s="1"/>
  <c r="E2750" i="3" a="1"/>
  <c r="E2750" i="3" s="1"/>
  <c r="E2751" i="3" a="1"/>
  <c r="E2751" i="3" s="1"/>
  <c r="E2752" i="3" a="1"/>
  <c r="E2752" i="3" s="1"/>
  <c r="E2753" i="3" a="1"/>
  <c r="E2753" i="3" s="1"/>
  <c r="E2754" i="3" a="1"/>
  <c r="E2754" i="3" s="1"/>
  <c r="E2755" i="3" a="1"/>
  <c r="E2755" i="3" s="1"/>
  <c r="E2756" i="3" a="1"/>
  <c r="E2756" i="3" s="1"/>
  <c r="E2757" i="3" a="1"/>
  <c r="E2757" i="3" s="1"/>
  <c r="E2758" i="3" a="1"/>
  <c r="E2758" i="3" s="1"/>
  <c r="E2759" i="3" a="1"/>
  <c r="E2759" i="3" s="1"/>
  <c r="E2760" i="3" a="1"/>
  <c r="E2760" i="3" s="1"/>
  <c r="E2761" i="3" a="1"/>
  <c r="E2761" i="3" s="1"/>
  <c r="E2762" i="3" a="1"/>
  <c r="E2762" i="3" s="1"/>
  <c r="E2763" i="3" a="1"/>
  <c r="E2763" i="3" s="1"/>
  <c r="E2764" i="3" a="1"/>
  <c r="E2764" i="3" s="1"/>
  <c r="E2765" i="3" a="1"/>
  <c r="E2765" i="3" s="1"/>
  <c r="E2766" i="3" a="1"/>
  <c r="E2766" i="3" s="1"/>
  <c r="E2767" i="3" a="1"/>
  <c r="E2767" i="3" s="1"/>
  <c r="E2768" i="3" a="1"/>
  <c r="E2768" i="3" s="1"/>
  <c r="E2769" i="3" a="1"/>
  <c r="E2769" i="3" s="1"/>
  <c r="E2770" i="3" a="1"/>
  <c r="E2770" i="3" s="1"/>
  <c r="E2771" i="3" a="1"/>
  <c r="E2771" i="3" s="1"/>
  <c r="E2772" i="3" a="1"/>
  <c r="E2772" i="3" s="1"/>
  <c r="E2773" i="3" a="1"/>
  <c r="E2773" i="3" s="1"/>
  <c r="E2774" i="3" a="1"/>
  <c r="E2774" i="3" s="1"/>
  <c r="E2775" i="3" a="1"/>
  <c r="E2775" i="3" s="1"/>
  <c r="E2776" i="3" a="1"/>
  <c r="E2776" i="3" s="1"/>
  <c r="E2777" i="3" a="1"/>
  <c r="E2777" i="3" s="1"/>
  <c r="E2778" i="3" a="1"/>
  <c r="E2778" i="3" s="1"/>
  <c r="E2779" i="3" a="1"/>
  <c r="E2779" i="3" s="1"/>
  <c r="E2780" i="3" a="1"/>
  <c r="E2780" i="3" s="1"/>
  <c r="E2781" i="3" a="1"/>
  <c r="E2781" i="3" s="1"/>
  <c r="E2782" i="3" a="1"/>
  <c r="E2782" i="3" s="1"/>
  <c r="E2783" i="3" a="1"/>
  <c r="E2783" i="3" s="1"/>
  <c r="E2784" i="3" a="1"/>
  <c r="E2784" i="3" s="1"/>
  <c r="E2785" i="3" a="1"/>
  <c r="E2785" i="3" s="1"/>
  <c r="E2786" i="3" a="1"/>
  <c r="E2786" i="3" s="1"/>
  <c r="E2787" i="3" a="1"/>
  <c r="E2787" i="3" s="1"/>
  <c r="E2788" i="3" a="1"/>
  <c r="E2788" i="3" s="1"/>
  <c r="E2789" i="3" a="1"/>
  <c r="E2789" i="3" s="1"/>
  <c r="E2790" i="3" a="1"/>
  <c r="E2790" i="3" s="1"/>
  <c r="E2791" i="3" a="1"/>
  <c r="E2791" i="3" s="1"/>
  <c r="E2792" i="3" a="1"/>
  <c r="E2792" i="3" s="1"/>
  <c r="E2793" i="3" a="1"/>
  <c r="E2793" i="3" s="1"/>
  <c r="E2794" i="3" a="1"/>
  <c r="E2794" i="3" s="1"/>
  <c r="E2795" i="3" a="1"/>
  <c r="E2795" i="3" s="1"/>
  <c r="E2796" i="3" a="1"/>
  <c r="E2796" i="3" s="1"/>
  <c r="E2797" i="3" a="1"/>
  <c r="E2797" i="3" s="1"/>
  <c r="E2798" i="3" a="1"/>
  <c r="E2798" i="3" s="1"/>
  <c r="E2799" i="3" a="1"/>
  <c r="E2799" i="3" s="1"/>
  <c r="E2800" i="3" a="1"/>
  <c r="E2800" i="3" s="1"/>
  <c r="E2801" i="3" a="1"/>
  <c r="E2801" i="3" s="1"/>
  <c r="E2802" i="3" a="1"/>
  <c r="E2802" i="3" s="1"/>
  <c r="E2803" i="3" a="1"/>
  <c r="E2803" i="3" s="1"/>
  <c r="E2804" i="3" a="1"/>
  <c r="E2804" i="3" s="1"/>
  <c r="E2805" i="3" a="1"/>
  <c r="E2805" i="3" s="1"/>
  <c r="E2806" i="3" a="1"/>
  <c r="E2806" i="3" s="1"/>
  <c r="E2807" i="3" a="1"/>
  <c r="E2807" i="3" s="1"/>
  <c r="E2808" i="3" a="1"/>
  <c r="E2808" i="3" s="1"/>
  <c r="E2809" i="3" a="1"/>
  <c r="E2809" i="3" s="1"/>
  <c r="E2810" i="3" a="1"/>
  <c r="E2810" i="3" s="1"/>
  <c r="E2811" i="3" a="1"/>
  <c r="E2811" i="3" s="1"/>
  <c r="E2812" i="3" a="1"/>
  <c r="E2812" i="3" s="1"/>
  <c r="E2813" i="3" a="1"/>
  <c r="E2813" i="3" s="1"/>
  <c r="E2814" i="3" a="1"/>
  <c r="E2814" i="3" s="1"/>
  <c r="E2815" i="3" a="1"/>
  <c r="E2815" i="3" s="1"/>
  <c r="E2816" i="3" a="1"/>
  <c r="E2816" i="3" s="1"/>
  <c r="E2817" i="3" a="1"/>
  <c r="E2817" i="3" s="1"/>
  <c r="E2818" i="3" a="1"/>
  <c r="E2818" i="3" s="1"/>
  <c r="E2819" i="3" a="1"/>
  <c r="E2819" i="3" s="1"/>
  <c r="E2820" i="3" a="1"/>
  <c r="E2820" i="3" s="1"/>
  <c r="E2821" i="3" a="1"/>
  <c r="E2821" i="3" s="1"/>
  <c r="E2822" i="3" a="1"/>
  <c r="E2822" i="3" s="1"/>
  <c r="E2823" i="3" a="1"/>
  <c r="E2823" i="3" s="1"/>
  <c r="E2824" i="3" a="1"/>
  <c r="E2824" i="3" s="1"/>
  <c r="E2825" i="3" a="1"/>
  <c r="E2825" i="3" s="1"/>
  <c r="E2826" i="3" a="1"/>
  <c r="E2826" i="3" s="1"/>
  <c r="E2827" i="3" a="1"/>
  <c r="E2827" i="3" s="1"/>
  <c r="E2828" i="3" a="1"/>
  <c r="E2828" i="3" s="1"/>
  <c r="E2829" i="3" a="1"/>
  <c r="E2829" i="3" s="1"/>
  <c r="E2830" i="3" a="1"/>
  <c r="E2830" i="3" s="1"/>
  <c r="E2831" i="3" a="1"/>
  <c r="E2831" i="3" s="1"/>
  <c r="E2832" i="3" a="1"/>
  <c r="E2832" i="3" s="1"/>
  <c r="E2833" i="3" a="1"/>
  <c r="E2833" i="3" s="1"/>
  <c r="E2834" i="3" a="1"/>
  <c r="E2834" i="3" s="1"/>
  <c r="E2835" i="3" a="1"/>
  <c r="E2835" i="3" s="1"/>
  <c r="E2836" i="3" a="1"/>
  <c r="E2836" i="3" s="1"/>
  <c r="E2837" i="3" a="1"/>
  <c r="E2837" i="3" s="1"/>
  <c r="E2838" i="3" a="1"/>
  <c r="E2838" i="3" s="1"/>
  <c r="E2839" i="3" a="1"/>
  <c r="E2839" i="3" s="1"/>
  <c r="E2840" i="3" a="1"/>
  <c r="E2840" i="3" s="1"/>
  <c r="E2841" i="3" a="1"/>
  <c r="E2841" i="3" s="1"/>
  <c r="E2842" i="3" a="1"/>
  <c r="E2842" i="3" s="1"/>
  <c r="E2843" i="3" a="1"/>
  <c r="E2843" i="3" s="1"/>
  <c r="E2844" i="3" a="1"/>
  <c r="E2844" i="3" s="1"/>
  <c r="E2845" i="3" a="1"/>
  <c r="E2845" i="3" s="1"/>
  <c r="E2846" i="3" a="1"/>
  <c r="E2846" i="3" s="1"/>
  <c r="E2847" i="3" a="1"/>
  <c r="E2847" i="3" s="1"/>
  <c r="E2848" i="3" a="1"/>
  <c r="E2848" i="3" s="1"/>
  <c r="E2849" i="3" a="1"/>
  <c r="E2849" i="3" s="1"/>
  <c r="E2850" i="3" a="1"/>
  <c r="E2850" i="3" s="1"/>
  <c r="E2851" i="3" a="1"/>
  <c r="E2851" i="3" s="1"/>
  <c r="E2852" i="3" a="1"/>
  <c r="E2852" i="3" s="1"/>
  <c r="E2853" i="3" a="1"/>
  <c r="E2853" i="3" s="1"/>
  <c r="E2854" i="3" a="1"/>
  <c r="E2854" i="3" s="1"/>
  <c r="E2855" i="3" a="1"/>
  <c r="E2855" i="3" s="1"/>
  <c r="E2856" i="3" a="1"/>
  <c r="E2856" i="3" s="1"/>
  <c r="E2857" i="3" a="1"/>
  <c r="E2857" i="3" s="1"/>
  <c r="E2858" i="3" a="1"/>
  <c r="E2858" i="3" s="1"/>
  <c r="E2859" i="3" a="1"/>
  <c r="E2859" i="3" s="1"/>
  <c r="E2860" i="3" a="1"/>
  <c r="E2860" i="3" s="1"/>
  <c r="E2861" i="3" a="1"/>
  <c r="E2861" i="3" s="1"/>
  <c r="E2862" i="3" a="1"/>
  <c r="E2862" i="3" s="1"/>
  <c r="E2863" i="3" a="1"/>
  <c r="E2863" i="3" s="1"/>
  <c r="E2864" i="3" a="1"/>
  <c r="E2864" i="3" s="1"/>
  <c r="E2865" i="3" a="1"/>
  <c r="E2865" i="3" s="1"/>
  <c r="E2866" i="3" a="1"/>
  <c r="E2866" i="3" s="1"/>
  <c r="E2867" i="3" a="1"/>
  <c r="E2867" i="3" s="1"/>
  <c r="E2868" i="3" a="1"/>
  <c r="E2868" i="3" s="1"/>
  <c r="E2869" i="3" a="1"/>
  <c r="E2869" i="3" s="1"/>
  <c r="E2870" i="3" a="1"/>
  <c r="E2870" i="3" s="1"/>
  <c r="E2871" i="3" a="1"/>
  <c r="E2871" i="3" s="1"/>
  <c r="E2872" i="3" a="1"/>
  <c r="E2872" i="3" s="1"/>
  <c r="E2873" i="3" a="1"/>
  <c r="E2873" i="3" s="1"/>
  <c r="E2874" i="3" a="1"/>
  <c r="E2874" i="3" s="1"/>
  <c r="E2875" i="3" a="1"/>
  <c r="E2875" i="3" s="1"/>
  <c r="E2876" i="3" a="1"/>
  <c r="E2876" i="3" s="1"/>
  <c r="E2877" i="3" a="1"/>
  <c r="E2877" i="3" s="1"/>
  <c r="E2878" i="3" a="1"/>
  <c r="E2878" i="3" s="1"/>
  <c r="E2879" i="3" a="1"/>
  <c r="E2879" i="3" s="1"/>
  <c r="E2880" i="3" a="1"/>
  <c r="E2880" i="3" s="1"/>
  <c r="E2881" i="3" a="1"/>
  <c r="E2881" i="3" s="1"/>
  <c r="E2882" i="3" a="1"/>
  <c r="E2882" i="3" s="1"/>
  <c r="E2883" i="3" a="1"/>
  <c r="E2883" i="3" s="1"/>
  <c r="E2884" i="3" a="1"/>
  <c r="E2884" i="3" s="1"/>
  <c r="E2885" i="3" a="1"/>
  <c r="E2885" i="3" s="1"/>
  <c r="E2886" i="3" a="1"/>
  <c r="E2886" i="3" s="1"/>
  <c r="E2887" i="3" a="1"/>
  <c r="E2887" i="3" s="1"/>
  <c r="E2888" i="3" a="1"/>
  <c r="E2888" i="3" s="1"/>
  <c r="E2889" i="3" a="1"/>
  <c r="E2889" i="3" s="1"/>
  <c r="E2890" i="3" a="1"/>
  <c r="E2890" i="3" s="1"/>
  <c r="E2891" i="3" a="1"/>
  <c r="E2891" i="3" s="1"/>
  <c r="E2892" i="3" a="1"/>
  <c r="E2892" i="3" s="1"/>
  <c r="E2893" i="3" a="1"/>
  <c r="E2893" i="3" s="1"/>
  <c r="E2894" i="3" a="1"/>
  <c r="E2894" i="3" s="1"/>
  <c r="E2895" i="3" a="1"/>
  <c r="E2895" i="3" s="1"/>
  <c r="E2896" i="3" a="1"/>
  <c r="E2896" i="3"/>
  <c r="E2897" i="3" a="1"/>
  <c r="E2897" i="3" s="1"/>
  <c r="E2898" i="3" a="1"/>
  <c r="E2898" i="3" s="1"/>
  <c r="E2899" i="3" a="1"/>
  <c r="E2899" i="3" s="1"/>
  <c r="E2900" i="3" a="1"/>
  <c r="E2900" i="3" s="1"/>
  <c r="E2901" i="3" a="1"/>
  <c r="E2901" i="3" s="1"/>
  <c r="E2902" i="3" a="1"/>
  <c r="E2902" i="3" s="1"/>
  <c r="E2903" i="3" a="1"/>
  <c r="E2903" i="3" s="1"/>
  <c r="E2904" i="3" a="1"/>
  <c r="E2904" i="3" s="1"/>
  <c r="E2905" i="3" a="1"/>
  <c r="E2905" i="3" s="1"/>
  <c r="E2906" i="3" a="1"/>
  <c r="E2906" i="3" s="1"/>
  <c r="E2907" i="3" a="1"/>
  <c r="E2907" i="3" s="1"/>
  <c r="E2908" i="3" a="1"/>
  <c r="E2908" i="3" s="1"/>
  <c r="E2909" i="3" a="1"/>
  <c r="E2909" i="3" s="1"/>
  <c r="E2910" i="3" a="1"/>
  <c r="E2910" i="3" s="1"/>
  <c r="E2911" i="3" a="1"/>
  <c r="E2911" i="3" s="1"/>
  <c r="E2912" i="3" a="1"/>
  <c r="E2912" i="3" s="1"/>
  <c r="E2913" i="3" a="1"/>
  <c r="E2913" i="3" s="1"/>
  <c r="E2914" i="3" a="1"/>
  <c r="E2914" i="3" s="1"/>
  <c r="E2915" i="3" a="1"/>
  <c r="E2915" i="3" s="1"/>
  <c r="E2916" i="3" a="1"/>
  <c r="E2916" i="3" s="1"/>
  <c r="E2917" i="3" a="1"/>
  <c r="E2917" i="3" s="1"/>
  <c r="E2918" i="3" a="1"/>
  <c r="E2918" i="3" s="1"/>
  <c r="E2919" i="3" a="1"/>
  <c r="E2919" i="3" s="1"/>
  <c r="E2920" i="3" a="1"/>
  <c r="E2920" i="3" s="1"/>
  <c r="E2921" i="3" a="1"/>
  <c r="E2921" i="3" s="1"/>
  <c r="E2922" i="3" a="1"/>
  <c r="E2922" i="3" s="1"/>
  <c r="E2923" i="3" a="1"/>
  <c r="E2923" i="3" s="1"/>
  <c r="E2924" i="3" a="1"/>
  <c r="E2924" i="3" s="1"/>
  <c r="E2925" i="3" a="1"/>
  <c r="E2925" i="3" s="1"/>
  <c r="E2926" i="3" a="1"/>
  <c r="E2926" i="3" s="1"/>
  <c r="E2927" i="3" a="1"/>
  <c r="E2927" i="3" s="1"/>
  <c r="E2928" i="3" a="1"/>
  <c r="E2928" i="3" s="1"/>
  <c r="E2929" i="3" a="1"/>
  <c r="E2929" i="3" s="1"/>
  <c r="E2930" i="3" a="1"/>
  <c r="E2930" i="3" s="1"/>
  <c r="E2931" i="3" a="1"/>
  <c r="E2931" i="3" s="1"/>
  <c r="E2932" i="3" a="1"/>
  <c r="E2932" i="3" s="1"/>
  <c r="E2933" i="3" a="1"/>
  <c r="E2933" i="3" s="1"/>
  <c r="E2934" i="3" a="1"/>
  <c r="E2934" i="3" s="1"/>
  <c r="E2935" i="3" a="1"/>
  <c r="E2935" i="3" s="1"/>
  <c r="E2936" i="3" a="1"/>
  <c r="E2936" i="3" s="1"/>
  <c r="E2937" i="3" a="1"/>
  <c r="E2937" i="3" s="1"/>
  <c r="E2938" i="3" a="1"/>
  <c r="E2938" i="3" s="1"/>
  <c r="E2939" i="3" a="1"/>
  <c r="E2939" i="3" s="1"/>
  <c r="E2940" i="3" a="1"/>
  <c r="E2940" i="3" s="1"/>
  <c r="E2941" i="3" a="1"/>
  <c r="E2941" i="3" s="1"/>
  <c r="E2942" i="3" a="1"/>
  <c r="E2942" i="3" s="1"/>
  <c r="E2943" i="3" a="1"/>
  <c r="E2943" i="3" s="1"/>
  <c r="E2944" i="3" a="1"/>
  <c r="E2944" i="3" s="1"/>
  <c r="E2945" i="3" a="1"/>
  <c r="E2945" i="3" s="1"/>
  <c r="E2946" i="3" a="1"/>
  <c r="E2946" i="3" s="1"/>
  <c r="E2947" i="3" a="1"/>
  <c r="E2947" i="3" s="1"/>
  <c r="E2948" i="3" a="1"/>
  <c r="E2948" i="3" s="1"/>
  <c r="E2949" i="3" a="1"/>
  <c r="E2949" i="3" s="1"/>
  <c r="E2950" i="3" a="1"/>
  <c r="E2950" i="3" s="1"/>
  <c r="E2951" i="3" a="1"/>
  <c r="E2951" i="3" s="1"/>
  <c r="E2952" i="3" a="1"/>
  <c r="E2952" i="3" s="1"/>
  <c r="E2953" i="3" a="1"/>
  <c r="E2953" i="3" s="1"/>
  <c r="E2954" i="3" a="1"/>
  <c r="E2954" i="3" s="1"/>
  <c r="E2955" i="3" a="1"/>
  <c r="E2955" i="3" s="1"/>
  <c r="E2956" i="3" a="1"/>
  <c r="E2956" i="3" s="1"/>
  <c r="E2957" i="3" a="1"/>
  <c r="E2957" i="3" s="1"/>
  <c r="E2958" i="3" a="1"/>
  <c r="E2958" i="3" s="1"/>
  <c r="E2959" i="3" a="1"/>
  <c r="E2959" i="3" s="1"/>
  <c r="E2960" i="3" a="1"/>
  <c r="E2960" i="3" s="1"/>
  <c r="E2961" i="3" a="1"/>
  <c r="E2961" i="3" s="1"/>
  <c r="E2962" i="3" a="1"/>
  <c r="E2962" i="3" s="1"/>
  <c r="E2963" i="3" a="1"/>
  <c r="E2963" i="3" s="1"/>
  <c r="E2964" i="3" a="1"/>
  <c r="E2964" i="3" s="1"/>
  <c r="E2965" i="3" a="1"/>
  <c r="E2965" i="3" s="1"/>
  <c r="E2966" i="3" a="1"/>
  <c r="E2966" i="3" s="1"/>
  <c r="E2967" i="3" a="1"/>
  <c r="E2967" i="3" s="1"/>
  <c r="E2968" i="3" a="1"/>
  <c r="E2968" i="3" s="1"/>
  <c r="E2969" i="3" a="1"/>
  <c r="E2969" i="3" s="1"/>
  <c r="E2970" i="3" a="1"/>
  <c r="E2970" i="3" s="1"/>
  <c r="E2971" i="3" a="1"/>
  <c r="E2971" i="3" s="1"/>
  <c r="E2972" i="3" a="1"/>
  <c r="E2972" i="3" s="1"/>
  <c r="E2973" i="3" a="1"/>
  <c r="E2973" i="3" s="1"/>
  <c r="E2974" i="3" a="1"/>
  <c r="E2974" i="3" s="1"/>
  <c r="E2975" i="3" a="1"/>
  <c r="E2975" i="3" s="1"/>
  <c r="E2976" i="3" a="1"/>
  <c r="E2976" i="3" s="1"/>
  <c r="E2977" i="3" a="1"/>
  <c r="E2977" i="3" s="1"/>
  <c r="E2978" i="3" a="1"/>
  <c r="E2978" i="3" s="1"/>
  <c r="E2979" i="3" a="1"/>
  <c r="E2979" i="3" s="1"/>
  <c r="E2980" i="3" a="1"/>
  <c r="E2980" i="3" s="1"/>
  <c r="E2981" i="3" a="1"/>
  <c r="E2981" i="3" s="1"/>
  <c r="E2982" i="3" a="1"/>
  <c r="E2982" i="3" s="1"/>
  <c r="E2983" i="3" a="1"/>
  <c r="E2983" i="3" s="1"/>
  <c r="E2984" i="3" a="1"/>
  <c r="E2984" i="3" s="1"/>
  <c r="E2985" i="3" a="1"/>
  <c r="E2985" i="3" s="1"/>
  <c r="E2986" i="3" a="1"/>
  <c r="E2986" i="3" s="1"/>
  <c r="E2987" i="3" a="1"/>
  <c r="E2987" i="3" s="1"/>
  <c r="E2988" i="3" a="1"/>
  <c r="E2988" i="3" s="1"/>
  <c r="E2989" i="3" a="1"/>
  <c r="E2989" i="3" s="1"/>
  <c r="E2990" i="3" a="1"/>
  <c r="E2990" i="3" s="1"/>
  <c r="E2991" i="3" a="1"/>
  <c r="E2991" i="3" s="1"/>
  <c r="E2992" i="3" a="1"/>
  <c r="E2992" i="3" s="1"/>
  <c r="E2993" i="3" a="1"/>
  <c r="E2993" i="3" s="1"/>
  <c r="E2994" i="3" a="1"/>
  <c r="E2994" i="3" s="1"/>
  <c r="E2995" i="3" a="1"/>
  <c r="E2995" i="3" s="1"/>
  <c r="E2996" i="3" a="1"/>
  <c r="E2996" i="3" s="1"/>
  <c r="E2997" i="3" a="1"/>
  <c r="E2997" i="3" s="1"/>
  <c r="E2998" i="3" a="1"/>
  <c r="E2998" i="3" s="1"/>
  <c r="E2999" i="3" a="1"/>
  <c r="E2999" i="3" s="1"/>
  <c r="E3000" i="3" a="1"/>
  <c r="E3000" i="3" s="1"/>
  <c r="E3001" i="3" a="1"/>
  <c r="E3001" i="3" s="1"/>
  <c r="E3002" i="3" a="1"/>
  <c r="E3002" i="3" s="1"/>
  <c r="E3003" i="3" a="1"/>
  <c r="E3003" i="3" s="1"/>
  <c r="E3004" i="3" a="1"/>
  <c r="E3004" i="3" s="1"/>
  <c r="E3005" i="3" a="1"/>
  <c r="E3005" i="3" s="1"/>
  <c r="E3006" i="3" a="1"/>
  <c r="E3006" i="3" s="1"/>
  <c r="E3007" i="3" a="1"/>
  <c r="E3007" i="3" s="1"/>
  <c r="E3008" i="3" a="1"/>
  <c r="E3008" i="3" s="1"/>
  <c r="E3009" i="3" a="1"/>
  <c r="E3009" i="3" s="1"/>
  <c r="E3010" i="3" a="1"/>
  <c r="E3010" i="3" s="1"/>
  <c r="E3011" i="3" a="1"/>
  <c r="E3011" i="3" s="1"/>
  <c r="E3012" i="3" a="1"/>
  <c r="E3012" i="3" s="1"/>
  <c r="E3013" i="3" a="1"/>
  <c r="E3013" i="3" s="1"/>
  <c r="E3014" i="3" a="1"/>
  <c r="E3014" i="3" s="1"/>
  <c r="E3015" i="3" a="1"/>
  <c r="E3015" i="3" s="1"/>
  <c r="E3016" i="3" a="1"/>
  <c r="E3016" i="3" s="1"/>
  <c r="E3017" i="3" a="1"/>
  <c r="E3017" i="3" s="1"/>
  <c r="E3018" i="3" a="1"/>
  <c r="E3018" i="3" s="1"/>
  <c r="E3019" i="3" a="1"/>
  <c r="E3019" i="3" s="1"/>
  <c r="E3020" i="3" a="1"/>
  <c r="E3020" i="3" s="1"/>
  <c r="E3021" i="3" a="1"/>
  <c r="E3021" i="3" s="1"/>
  <c r="E3022" i="3" a="1"/>
  <c r="E3022" i="3" s="1"/>
  <c r="E3023" i="3" a="1"/>
  <c r="E3023" i="3" s="1"/>
  <c r="E3024" i="3" a="1"/>
  <c r="E3024" i="3" s="1"/>
  <c r="E3025" i="3" a="1"/>
  <c r="E3025" i="3" s="1"/>
  <c r="E3026" i="3" a="1"/>
  <c r="E3026" i="3" s="1"/>
  <c r="E3027" i="3" a="1"/>
  <c r="E3027" i="3" s="1"/>
  <c r="E3028" i="3" a="1"/>
  <c r="E3028" i="3" s="1"/>
  <c r="E3029" i="3" a="1"/>
  <c r="E3029" i="3" s="1"/>
  <c r="E3030" i="3" a="1"/>
  <c r="E3030" i="3" s="1"/>
  <c r="E3031" i="3" a="1"/>
  <c r="E3031" i="3" s="1"/>
  <c r="E3032" i="3" a="1"/>
  <c r="E3032" i="3" s="1"/>
  <c r="E3033" i="3" a="1"/>
  <c r="E3033" i="3" s="1"/>
  <c r="E3034" i="3" a="1"/>
  <c r="E3034" i="3" s="1"/>
  <c r="E3035" i="3" a="1"/>
  <c r="E3035" i="3" s="1"/>
  <c r="E3036" i="3" a="1"/>
  <c r="E3036" i="3" s="1"/>
  <c r="E3037" i="3" a="1"/>
  <c r="E3037" i="3" s="1"/>
  <c r="E3038" i="3" a="1"/>
  <c r="E3038" i="3" s="1"/>
  <c r="E3039" i="3" a="1"/>
  <c r="E3039" i="3" s="1"/>
  <c r="E3040" i="3" a="1"/>
  <c r="E3040" i="3" s="1"/>
  <c r="E3041" i="3" a="1"/>
  <c r="E3041" i="3" s="1"/>
  <c r="E3042" i="3" a="1"/>
  <c r="E3042" i="3" s="1"/>
  <c r="E3043" i="3" a="1"/>
  <c r="E3043" i="3" s="1"/>
  <c r="E3044" i="3" a="1"/>
  <c r="E3044" i="3" s="1"/>
  <c r="E3045" i="3" a="1"/>
  <c r="E3045" i="3" s="1"/>
  <c r="E3046" i="3" a="1"/>
  <c r="E3046" i="3" s="1"/>
  <c r="E3047" i="3" a="1"/>
  <c r="E3047" i="3" s="1"/>
  <c r="E3048" i="3" a="1"/>
  <c r="E3048" i="3" s="1"/>
  <c r="E3049" i="3" a="1"/>
  <c r="E3049" i="3" s="1"/>
  <c r="E3050" i="3" a="1"/>
  <c r="E3050" i="3" s="1"/>
  <c r="E3051" i="3" a="1"/>
  <c r="E3051" i="3" s="1"/>
  <c r="E3052" i="3" a="1"/>
  <c r="E3052" i="3" s="1"/>
  <c r="E3053" i="3" a="1"/>
  <c r="E3053" i="3" s="1"/>
  <c r="E3054" i="3" a="1"/>
  <c r="E3054" i="3" s="1"/>
  <c r="E3055" i="3" a="1"/>
  <c r="E3055" i="3" s="1"/>
  <c r="E3056" i="3" a="1"/>
  <c r="E3056" i="3" s="1"/>
  <c r="E3057" i="3" a="1"/>
  <c r="E3057" i="3" s="1"/>
  <c r="E3058" i="3" a="1"/>
  <c r="E3058" i="3" s="1"/>
  <c r="E3059" i="3" a="1"/>
  <c r="E3059" i="3" s="1"/>
  <c r="E3060" i="3" a="1"/>
  <c r="E3060" i="3" s="1"/>
  <c r="E3061" i="3" a="1"/>
  <c r="E3061" i="3" s="1"/>
  <c r="E3062" i="3" a="1"/>
  <c r="E3062" i="3" s="1"/>
  <c r="E3063" i="3" a="1"/>
  <c r="E3063" i="3" s="1"/>
  <c r="E3064" i="3" a="1"/>
  <c r="E3064" i="3" s="1"/>
  <c r="E3065" i="3" a="1"/>
  <c r="E3065" i="3" s="1"/>
  <c r="E3066" i="3" a="1"/>
  <c r="E3066" i="3" s="1"/>
  <c r="E3067" i="3" a="1"/>
  <c r="E3067" i="3" s="1"/>
  <c r="E3068" i="3" a="1"/>
  <c r="E3068" i="3" s="1"/>
  <c r="E3069" i="3" a="1"/>
  <c r="E3069" i="3" s="1"/>
  <c r="E3070" i="3" a="1"/>
  <c r="E3070" i="3" s="1"/>
  <c r="E3071" i="3" a="1"/>
  <c r="E3071" i="3" s="1"/>
  <c r="E3072" i="3" a="1"/>
  <c r="E3072" i="3" s="1"/>
  <c r="E3073" i="3" a="1"/>
  <c r="E3073" i="3" s="1"/>
  <c r="E3074" i="3" a="1"/>
  <c r="E3074" i="3" s="1"/>
  <c r="E3075" i="3" a="1"/>
  <c r="E3075" i="3" s="1"/>
  <c r="E3076" i="3" a="1"/>
  <c r="E3076" i="3" s="1"/>
  <c r="E3077" i="3" a="1"/>
  <c r="E3077" i="3" s="1"/>
  <c r="E3078" i="3" a="1"/>
  <c r="E3078" i="3" s="1"/>
  <c r="E3079" i="3" a="1"/>
  <c r="E3079" i="3" s="1"/>
  <c r="E3080" i="3" a="1"/>
  <c r="E3080" i="3" s="1"/>
  <c r="E3081" i="3" a="1"/>
  <c r="E3081" i="3" s="1"/>
  <c r="E3082" i="3" a="1"/>
  <c r="E3082" i="3" s="1"/>
  <c r="E3083" i="3" a="1"/>
  <c r="E3083" i="3" s="1"/>
  <c r="E3084" i="3" a="1"/>
  <c r="E3084" i="3" s="1"/>
  <c r="E3085" i="3" a="1"/>
  <c r="E3085" i="3" s="1"/>
  <c r="E3086" i="3" a="1"/>
  <c r="E3086" i="3" s="1"/>
  <c r="E3087" i="3" a="1"/>
  <c r="E3087" i="3" s="1"/>
  <c r="E3088" i="3" a="1"/>
  <c r="E3088" i="3" s="1"/>
  <c r="E3089" i="3" a="1"/>
  <c r="E3089" i="3" s="1"/>
  <c r="E3090" i="3" a="1"/>
  <c r="E3090" i="3" s="1"/>
  <c r="E3091" i="3" a="1"/>
  <c r="E3091" i="3" s="1"/>
  <c r="E3092" i="3" a="1"/>
  <c r="E3092" i="3" s="1"/>
  <c r="E3093" i="3" a="1"/>
  <c r="E3093" i="3" s="1"/>
  <c r="E3094" i="3" a="1"/>
  <c r="E3094" i="3" s="1"/>
  <c r="E3095" i="3" a="1"/>
  <c r="E3095" i="3" s="1"/>
  <c r="E3096" i="3" a="1"/>
  <c r="E3096" i="3" s="1"/>
  <c r="E3097" i="3" a="1"/>
  <c r="E3097" i="3" s="1"/>
  <c r="E3098" i="3" a="1"/>
  <c r="E3098" i="3" s="1"/>
  <c r="E3099" i="3" a="1"/>
  <c r="E3099" i="3" s="1"/>
  <c r="E3100" i="3" a="1"/>
  <c r="E3100" i="3" s="1"/>
  <c r="E3101" i="3" a="1"/>
  <c r="E3101" i="3" s="1"/>
  <c r="E3102" i="3" a="1"/>
  <c r="E3102" i="3" s="1"/>
  <c r="E3103" i="3" a="1"/>
  <c r="E3103" i="3" s="1"/>
  <c r="E3104" i="3" a="1"/>
  <c r="E3104" i="3" s="1"/>
  <c r="E3105" i="3" a="1"/>
  <c r="E3105" i="3" s="1"/>
  <c r="E3106" i="3" a="1"/>
  <c r="E3106" i="3" s="1"/>
  <c r="E3107" i="3" a="1"/>
  <c r="E3107" i="3" s="1"/>
  <c r="E3108" i="3" a="1"/>
  <c r="E3108" i="3" s="1"/>
  <c r="E3109" i="3" a="1"/>
  <c r="E3109" i="3" s="1"/>
  <c r="E3110" i="3" a="1"/>
  <c r="E3110" i="3" s="1"/>
  <c r="E3111" i="3" a="1"/>
  <c r="E3111" i="3" s="1"/>
  <c r="E3112" i="3" a="1"/>
  <c r="E3112" i="3" s="1"/>
  <c r="E3113" i="3" a="1"/>
  <c r="E3113" i="3" s="1"/>
  <c r="E3114" i="3" a="1"/>
  <c r="E3114" i="3" s="1"/>
  <c r="E3115" i="3" a="1"/>
  <c r="E3115" i="3" s="1"/>
  <c r="E3116" i="3" a="1"/>
  <c r="E3116" i="3" s="1"/>
  <c r="E3117" i="3" a="1"/>
  <c r="E3117" i="3" s="1"/>
  <c r="E3118" i="3" a="1"/>
  <c r="E3118" i="3" s="1"/>
  <c r="E3119" i="3" a="1"/>
  <c r="E3119" i="3" s="1"/>
  <c r="E3120" i="3" a="1"/>
  <c r="E3120" i="3" s="1"/>
  <c r="E3121" i="3" a="1"/>
  <c r="E3121" i="3" s="1"/>
  <c r="E3122" i="3" a="1"/>
  <c r="E3122" i="3" s="1"/>
  <c r="E3123" i="3" a="1"/>
  <c r="E3123" i="3" s="1"/>
  <c r="E3124" i="3" a="1"/>
  <c r="E3124" i="3" s="1"/>
  <c r="E3125" i="3" a="1"/>
  <c r="E3125" i="3" s="1"/>
  <c r="E3126" i="3" a="1"/>
  <c r="E3126" i="3" s="1"/>
  <c r="E3127" i="3" a="1"/>
  <c r="E3127" i="3" s="1"/>
  <c r="E3128" i="3" a="1"/>
  <c r="E3128" i="3" s="1"/>
  <c r="E3129" i="3" a="1"/>
  <c r="E3129" i="3" s="1"/>
  <c r="E3130" i="3" a="1"/>
  <c r="E3130" i="3" s="1"/>
  <c r="E3131" i="3" a="1"/>
  <c r="E3131" i="3" s="1"/>
  <c r="E3132" i="3" a="1"/>
  <c r="E3132" i="3" s="1"/>
  <c r="E3133" i="3" a="1"/>
  <c r="E3133" i="3" s="1"/>
  <c r="E3134" i="3" a="1"/>
  <c r="E3134" i="3" s="1"/>
  <c r="E3135" i="3" a="1"/>
  <c r="E3135" i="3" s="1"/>
  <c r="E3136" i="3" a="1"/>
  <c r="E3136" i="3" s="1"/>
  <c r="E3137" i="3" a="1"/>
  <c r="E3137" i="3" s="1"/>
  <c r="E3138" i="3" a="1"/>
  <c r="E3138" i="3" s="1"/>
  <c r="E3139" i="3" a="1"/>
  <c r="E3139" i="3" s="1"/>
  <c r="E3140" i="3" a="1"/>
  <c r="E3140" i="3" s="1"/>
  <c r="E3141" i="3" a="1"/>
  <c r="E3141" i="3" s="1"/>
  <c r="E3142" i="3" a="1"/>
  <c r="E3142" i="3" s="1"/>
  <c r="E3143" i="3" a="1"/>
  <c r="E3143" i="3" s="1"/>
  <c r="E3144" i="3" a="1"/>
  <c r="E3144" i="3" s="1"/>
  <c r="E3145" i="3" a="1"/>
  <c r="E3145" i="3" s="1"/>
  <c r="E3146" i="3" a="1"/>
  <c r="E3146" i="3" s="1"/>
  <c r="E3147" i="3" a="1"/>
  <c r="E3147" i="3" s="1"/>
  <c r="E3148" i="3" a="1"/>
  <c r="E3148" i="3" s="1"/>
  <c r="E3149" i="3" a="1"/>
  <c r="E3149" i="3" s="1"/>
  <c r="E3150" i="3" a="1"/>
  <c r="E3150" i="3" s="1"/>
  <c r="E3151" i="3" a="1"/>
  <c r="E3151" i="3" s="1"/>
  <c r="E3152" i="3" a="1"/>
  <c r="E3152" i="3" s="1"/>
  <c r="E3153" i="3" a="1"/>
  <c r="E3153" i="3" s="1"/>
  <c r="E3154" i="3" a="1"/>
  <c r="E3154" i="3" s="1"/>
  <c r="E3155" i="3" a="1"/>
  <c r="E3155" i="3" s="1"/>
  <c r="E3156" i="3" a="1"/>
  <c r="E3156" i="3" s="1"/>
  <c r="E3157" i="3" a="1"/>
  <c r="E3157" i="3" s="1"/>
  <c r="E3158" i="3" a="1"/>
  <c r="E3158" i="3" s="1"/>
  <c r="E3159" i="3" a="1"/>
  <c r="E3159" i="3" s="1"/>
  <c r="E3160" i="3" a="1"/>
  <c r="E3160" i="3" s="1"/>
  <c r="E3161" i="3" a="1"/>
  <c r="E3161" i="3" s="1"/>
  <c r="E3162" i="3" a="1"/>
  <c r="E3162" i="3" s="1"/>
  <c r="E3163" i="3" a="1"/>
  <c r="E3163" i="3" s="1"/>
  <c r="E3164" i="3" a="1"/>
  <c r="E3164" i="3" s="1"/>
  <c r="E3165" i="3" a="1"/>
  <c r="E3165" i="3" s="1"/>
  <c r="E3166" i="3" a="1"/>
  <c r="E3166" i="3" s="1"/>
  <c r="E3167" i="3" a="1"/>
  <c r="E3167" i="3" s="1"/>
  <c r="E3168" i="3" a="1"/>
  <c r="E3168" i="3" s="1"/>
  <c r="E3169" i="3" a="1"/>
  <c r="E3169" i="3" s="1"/>
  <c r="E3170" i="3" a="1"/>
  <c r="E3170" i="3" s="1"/>
  <c r="E3171" i="3" a="1"/>
  <c r="E3171" i="3" s="1"/>
  <c r="E3172" i="3" a="1"/>
  <c r="E3172" i="3" s="1"/>
  <c r="E3173" i="3" a="1"/>
  <c r="E3173" i="3" s="1"/>
  <c r="E3174" i="3" a="1"/>
  <c r="E3174" i="3" s="1"/>
  <c r="E3175" i="3" a="1"/>
  <c r="E3175" i="3" s="1"/>
  <c r="E3176" i="3" a="1"/>
  <c r="E3176" i="3" s="1"/>
  <c r="E3177" i="3" a="1"/>
  <c r="E3177" i="3" s="1"/>
  <c r="E3178" i="3" a="1"/>
  <c r="E3178" i="3" s="1"/>
  <c r="E3179" i="3" a="1"/>
  <c r="E3179" i="3" s="1"/>
  <c r="E3180" i="3" a="1"/>
  <c r="E3180" i="3" s="1"/>
  <c r="E3181" i="3" a="1"/>
  <c r="E3181" i="3" s="1"/>
  <c r="E3182" i="3" a="1"/>
  <c r="E3182" i="3" s="1"/>
  <c r="E3183" i="3" a="1"/>
  <c r="E3183" i="3" s="1"/>
  <c r="E3184" i="3" a="1"/>
  <c r="E3184" i="3" s="1"/>
  <c r="E3185" i="3" a="1"/>
  <c r="E3185" i="3" s="1"/>
  <c r="E3186" i="3" a="1"/>
  <c r="E3186" i="3" s="1"/>
  <c r="E3187" i="3" a="1"/>
  <c r="E3187" i="3" s="1"/>
  <c r="E3188" i="3" a="1"/>
  <c r="E3188" i="3" s="1"/>
  <c r="E3189" i="3" a="1"/>
  <c r="E3189" i="3" s="1"/>
  <c r="E3190" i="3" a="1"/>
  <c r="E3190" i="3" s="1"/>
  <c r="E3191" i="3" a="1"/>
  <c r="E3191" i="3" s="1"/>
  <c r="E3192" i="3" a="1"/>
  <c r="E3192" i="3" s="1"/>
  <c r="E3193" i="3" a="1"/>
  <c r="E3193" i="3" s="1"/>
  <c r="E3194" i="3" a="1"/>
  <c r="E3194" i="3" s="1"/>
  <c r="E3195" i="3" a="1"/>
  <c r="E3195" i="3" s="1"/>
  <c r="E3196" i="3" a="1"/>
  <c r="E3196" i="3" s="1"/>
  <c r="E3197" i="3" a="1"/>
  <c r="E3197" i="3" s="1"/>
  <c r="E3198" i="3" a="1"/>
  <c r="E3198" i="3" s="1"/>
  <c r="E3199" i="3" a="1"/>
  <c r="E3199" i="3" s="1"/>
  <c r="E3200" i="3" a="1"/>
  <c r="E3200" i="3" s="1"/>
  <c r="E3201" i="3" a="1"/>
  <c r="E3201" i="3" s="1"/>
  <c r="E3202" i="3" a="1"/>
  <c r="E3202" i="3" s="1"/>
  <c r="E3203" i="3" a="1"/>
  <c r="E3203" i="3" s="1"/>
  <c r="E3204" i="3" a="1"/>
  <c r="E3204" i="3" s="1"/>
  <c r="E3205" i="3" a="1"/>
  <c r="E3205" i="3" s="1"/>
  <c r="E3206" i="3" a="1"/>
  <c r="E3206" i="3" s="1"/>
  <c r="E3207" i="3" a="1"/>
  <c r="E3207" i="3" s="1"/>
  <c r="E3208" i="3" a="1"/>
  <c r="E3208" i="3" s="1"/>
  <c r="E3209" i="3" a="1"/>
  <c r="E3209" i="3" s="1"/>
  <c r="E3210" i="3" a="1"/>
  <c r="E3210" i="3" s="1"/>
  <c r="E3211" i="3" a="1"/>
  <c r="E3211" i="3" s="1"/>
  <c r="E3212" i="3" a="1"/>
  <c r="E3212" i="3" s="1"/>
  <c r="E3213" i="3" a="1"/>
  <c r="E3213" i="3" s="1"/>
  <c r="E3214" i="3" a="1"/>
  <c r="E3214" i="3" s="1"/>
  <c r="E3215" i="3" a="1"/>
  <c r="E3215" i="3" s="1"/>
  <c r="E3216" i="3" a="1"/>
  <c r="E3216" i="3" s="1"/>
  <c r="E3217" i="3" a="1"/>
  <c r="E3217" i="3" s="1"/>
  <c r="E3218" i="3" a="1"/>
  <c r="E3218" i="3" s="1"/>
  <c r="E3219" i="3" a="1"/>
  <c r="E3219" i="3" s="1"/>
  <c r="E3220" i="3" a="1"/>
  <c r="E3220" i="3" s="1"/>
  <c r="E3221" i="3" a="1"/>
  <c r="E3221" i="3" s="1"/>
  <c r="E3222" i="3" a="1"/>
  <c r="E3222" i="3" s="1"/>
  <c r="E3223" i="3" a="1"/>
  <c r="E3223" i="3" s="1"/>
  <c r="E3224" i="3" a="1"/>
  <c r="E3224" i="3" s="1"/>
  <c r="E3225" i="3" a="1"/>
  <c r="E3225" i="3" s="1"/>
  <c r="E3226" i="3" a="1"/>
  <c r="E3226" i="3" s="1"/>
  <c r="E3227" i="3" a="1"/>
  <c r="E3227" i="3" s="1"/>
  <c r="E3228" i="3" a="1"/>
  <c r="E3228" i="3" s="1"/>
  <c r="E3229" i="3" a="1"/>
  <c r="E3229" i="3" s="1"/>
  <c r="E3230" i="3" a="1"/>
  <c r="E3230" i="3" s="1"/>
  <c r="E3231" i="3" a="1"/>
  <c r="E3231" i="3" s="1"/>
  <c r="E3232" i="3" a="1"/>
  <c r="E3232" i="3" s="1"/>
  <c r="E3233" i="3" a="1"/>
  <c r="E3233" i="3" s="1"/>
  <c r="E3234" i="3" a="1"/>
  <c r="E3234" i="3" s="1"/>
  <c r="E3235" i="3" a="1"/>
  <c r="E3235" i="3" s="1"/>
  <c r="E3236" i="3" a="1"/>
  <c r="E3236" i="3" s="1"/>
  <c r="E3237" i="3" a="1"/>
  <c r="E3237" i="3" s="1"/>
  <c r="E3238" i="3" a="1"/>
  <c r="E3238" i="3" s="1"/>
  <c r="E3239" i="3" a="1"/>
  <c r="E3239" i="3" s="1"/>
  <c r="E3240" i="3" a="1"/>
  <c r="E3240" i="3" s="1"/>
  <c r="E3241" i="3" a="1"/>
  <c r="E3241" i="3" s="1"/>
  <c r="E3242" i="3" a="1"/>
  <c r="E3242" i="3" s="1"/>
  <c r="E3243" i="3" a="1"/>
  <c r="E3243" i="3" s="1"/>
  <c r="E3244" i="3" a="1"/>
  <c r="E3244" i="3" s="1"/>
  <c r="E3245" i="3" a="1"/>
  <c r="E3245" i="3" s="1"/>
  <c r="E3246" i="3" a="1"/>
  <c r="E3246" i="3" s="1"/>
  <c r="E3247" i="3" a="1"/>
  <c r="E3247" i="3" s="1"/>
  <c r="E3248" i="3" a="1"/>
  <c r="E3248" i="3" s="1"/>
  <c r="E3249" i="3" a="1"/>
  <c r="E3249" i="3" s="1"/>
  <c r="E3250" i="3" a="1"/>
  <c r="E3250" i="3" s="1"/>
  <c r="E3251" i="3" a="1"/>
  <c r="E3251" i="3" s="1"/>
  <c r="E3252" i="3" a="1"/>
  <c r="E3252" i="3" s="1"/>
  <c r="E3253" i="3" a="1"/>
  <c r="E3253" i="3" s="1"/>
  <c r="E3254" i="3" a="1"/>
  <c r="E3254" i="3" s="1"/>
  <c r="E3255" i="3" a="1"/>
  <c r="E3255" i="3" s="1"/>
  <c r="E3256" i="3" a="1"/>
  <c r="E3256" i="3" s="1"/>
  <c r="E3257" i="3" a="1"/>
  <c r="E3257" i="3" s="1"/>
  <c r="E3258" i="3" a="1"/>
  <c r="E3258" i="3" s="1"/>
  <c r="E3259" i="3" a="1"/>
  <c r="E3259" i="3" s="1"/>
  <c r="E3260" i="3" a="1"/>
  <c r="E3260" i="3" s="1"/>
  <c r="E3261" i="3" a="1"/>
  <c r="E3261" i="3" s="1"/>
  <c r="E3262" i="3" a="1"/>
  <c r="E3262" i="3" s="1"/>
  <c r="E3263" i="3" a="1"/>
  <c r="E3263" i="3" s="1"/>
  <c r="E3264" i="3" a="1"/>
  <c r="E3264" i="3" s="1"/>
  <c r="E3265" i="3" a="1"/>
  <c r="E3265" i="3" s="1"/>
  <c r="E3266" i="3" a="1"/>
  <c r="E3266" i="3" s="1"/>
  <c r="E3267" i="3" a="1"/>
  <c r="E3267" i="3" s="1"/>
  <c r="E3268" i="3" a="1"/>
  <c r="E3268" i="3" s="1"/>
  <c r="E3269" i="3" a="1"/>
  <c r="E3269" i="3" s="1"/>
  <c r="E3270" i="3" a="1"/>
  <c r="E3270" i="3" s="1"/>
  <c r="E3271" i="3" a="1"/>
  <c r="E3271" i="3" s="1"/>
  <c r="E3272" i="3" a="1"/>
  <c r="E3272" i="3" s="1"/>
  <c r="E3273" i="3" a="1"/>
  <c r="E3273" i="3" s="1"/>
  <c r="E3274" i="3" a="1"/>
  <c r="E3274" i="3" s="1"/>
  <c r="E3275" i="3" a="1"/>
  <c r="E3275" i="3" s="1"/>
  <c r="E3276" i="3" a="1"/>
  <c r="E3276" i="3" s="1"/>
  <c r="E3277" i="3" a="1"/>
  <c r="E3277" i="3" s="1"/>
  <c r="E3278" i="3" a="1"/>
  <c r="E3278" i="3" s="1"/>
  <c r="E3279" i="3" a="1"/>
  <c r="E3279" i="3" s="1"/>
  <c r="E3280" i="3" a="1"/>
  <c r="E3280" i="3" s="1"/>
  <c r="E3281" i="3" a="1"/>
  <c r="E3281" i="3" s="1"/>
  <c r="E3282" i="3" a="1"/>
  <c r="E3282" i="3" s="1"/>
  <c r="E3283" i="3" a="1"/>
  <c r="E3283" i="3" s="1"/>
  <c r="E3284" i="3" a="1"/>
  <c r="E3284" i="3" s="1"/>
  <c r="E3285" i="3" a="1"/>
  <c r="E3285" i="3" s="1"/>
  <c r="E3286" i="3" a="1"/>
  <c r="E3286" i="3" s="1"/>
  <c r="E3287" i="3" a="1"/>
  <c r="E3287" i="3" s="1"/>
  <c r="E3288" i="3" a="1"/>
  <c r="E3288" i="3" s="1"/>
  <c r="E3289" i="3" a="1"/>
  <c r="E3289" i="3" s="1"/>
  <c r="E3290" i="3" a="1"/>
  <c r="E3290" i="3" s="1"/>
  <c r="E3291" i="3" a="1"/>
  <c r="E3291" i="3" s="1"/>
  <c r="E3292" i="3" a="1"/>
  <c r="E3292" i="3" s="1"/>
  <c r="E3293" i="3" a="1"/>
  <c r="E3293" i="3" s="1"/>
  <c r="E3294" i="3" a="1"/>
  <c r="E3294" i="3" s="1"/>
  <c r="E3295" i="3" a="1"/>
  <c r="E3295" i="3" s="1"/>
  <c r="E3296" i="3" a="1"/>
  <c r="E3296" i="3" s="1"/>
  <c r="E3297" i="3" a="1"/>
  <c r="E3297" i="3" s="1"/>
  <c r="E3298" i="3" a="1"/>
  <c r="E3298" i="3" s="1"/>
  <c r="E3299" i="3" a="1"/>
  <c r="E3299" i="3" s="1"/>
  <c r="E3300" i="3" a="1"/>
  <c r="E3300" i="3" s="1"/>
  <c r="E3301" i="3" a="1"/>
  <c r="E3301" i="3" s="1"/>
  <c r="E3302" i="3" a="1"/>
  <c r="E3302" i="3" s="1"/>
  <c r="E3303" i="3" a="1"/>
  <c r="E3303" i="3" s="1"/>
  <c r="E3304" i="3" a="1"/>
  <c r="E3304" i="3" s="1"/>
  <c r="E3305" i="3" a="1"/>
  <c r="E3305" i="3" s="1"/>
  <c r="E3306" i="3" a="1"/>
  <c r="E3306" i="3" s="1"/>
  <c r="E3307" i="3" a="1"/>
  <c r="E3307" i="3" s="1"/>
  <c r="E3308" i="3" a="1"/>
  <c r="E3308" i="3" s="1"/>
  <c r="E3309" i="3" a="1"/>
  <c r="E3309" i="3" s="1"/>
  <c r="E3310" i="3" a="1"/>
  <c r="E3310" i="3" s="1"/>
  <c r="E3311" i="3" a="1"/>
  <c r="E3311" i="3" s="1"/>
  <c r="E3312" i="3" a="1"/>
  <c r="E3312" i="3" s="1"/>
  <c r="E3313" i="3" a="1"/>
  <c r="E3313" i="3" s="1"/>
  <c r="E3314" i="3" a="1"/>
  <c r="E3314" i="3" s="1"/>
  <c r="E3315" i="3" a="1"/>
  <c r="E3315" i="3" s="1"/>
  <c r="E3316" i="3" a="1"/>
  <c r="E3316" i="3" s="1"/>
  <c r="E3317" i="3" a="1"/>
  <c r="E3317" i="3" s="1"/>
  <c r="E3318" i="3" a="1"/>
  <c r="E3318" i="3" s="1"/>
  <c r="E3319" i="3" a="1"/>
  <c r="E3319" i="3" s="1"/>
  <c r="E3320" i="3" a="1"/>
  <c r="E3320" i="3" s="1"/>
  <c r="E3321" i="3" a="1"/>
  <c r="E3321" i="3" s="1"/>
  <c r="E3322" i="3" a="1"/>
  <c r="E3322" i="3" s="1"/>
  <c r="E3323" i="3" a="1"/>
  <c r="E3323" i="3" s="1"/>
  <c r="E3324" i="3" a="1"/>
  <c r="E3324" i="3" s="1"/>
  <c r="E3325" i="3" a="1"/>
  <c r="E3325" i="3" s="1"/>
  <c r="E3326" i="3" a="1"/>
  <c r="E3326" i="3" s="1"/>
  <c r="E3327" i="3" a="1"/>
  <c r="E3327" i="3" s="1"/>
  <c r="E3328" i="3" a="1"/>
  <c r="E3328" i="3" s="1"/>
  <c r="E3329" i="3" a="1"/>
  <c r="E3329" i="3" s="1"/>
  <c r="E3330" i="3" a="1"/>
  <c r="E3330" i="3" s="1"/>
  <c r="E3331" i="3" a="1"/>
  <c r="E3331" i="3" s="1"/>
  <c r="E3332" i="3" a="1"/>
  <c r="E3332" i="3" s="1"/>
  <c r="E3333" i="3" a="1"/>
  <c r="E3333" i="3" s="1"/>
  <c r="E3334" i="3" a="1"/>
  <c r="E3334" i="3" s="1"/>
  <c r="E3335" i="3" a="1"/>
  <c r="E3335" i="3"/>
  <c r="E3336" i="3" a="1"/>
  <c r="E3336" i="3" s="1"/>
  <c r="E3337" i="3" a="1"/>
  <c r="E3337" i="3" s="1"/>
  <c r="E3338" i="3" a="1"/>
  <c r="E3338" i="3" s="1"/>
  <c r="E3339" i="3" a="1"/>
  <c r="E3339" i="3" s="1"/>
  <c r="E3340" i="3" a="1"/>
  <c r="E3340" i="3" s="1"/>
  <c r="E3341" i="3" a="1"/>
  <c r="E3341" i="3" s="1"/>
  <c r="E3342" i="3" a="1"/>
  <c r="E3342" i="3" s="1"/>
  <c r="E3343" i="3" a="1"/>
  <c r="E3343" i="3" s="1"/>
  <c r="E3344" i="3" a="1"/>
  <c r="E3344" i="3" s="1"/>
  <c r="E3345" i="3" a="1"/>
  <c r="E3345" i="3" s="1"/>
  <c r="E3346" i="3" a="1"/>
  <c r="E3346" i="3" s="1"/>
  <c r="E3347" i="3" a="1"/>
  <c r="E3347" i="3" s="1"/>
  <c r="E3348" i="3" a="1"/>
  <c r="E3348" i="3" s="1"/>
  <c r="E3349" i="3" a="1"/>
  <c r="E3349" i="3" s="1"/>
  <c r="E3350" i="3" a="1"/>
  <c r="E3350" i="3" s="1"/>
  <c r="E3351" i="3" a="1"/>
  <c r="E3351" i="3" s="1"/>
  <c r="E3352" i="3" a="1"/>
  <c r="E3352" i="3" s="1"/>
  <c r="E3353" i="3" a="1"/>
  <c r="E3353" i="3" s="1"/>
  <c r="E3354" i="3" a="1"/>
  <c r="E3354" i="3" s="1"/>
  <c r="E3355" i="3" a="1"/>
  <c r="E3355" i="3" s="1"/>
  <c r="E3356" i="3" a="1"/>
  <c r="E3356" i="3" s="1"/>
  <c r="E3357" i="3" a="1"/>
  <c r="E3357" i="3" s="1"/>
  <c r="E3358" i="3" a="1"/>
  <c r="E3358" i="3" s="1"/>
  <c r="E3359" i="3" a="1"/>
  <c r="E3359" i="3" s="1"/>
  <c r="E3360" i="3" a="1"/>
  <c r="E3360" i="3" s="1"/>
  <c r="E3361" i="3" a="1"/>
  <c r="E3361" i="3" s="1"/>
  <c r="E3362" i="3" a="1"/>
  <c r="E3362" i="3" s="1"/>
  <c r="E3363" i="3" a="1"/>
  <c r="E3363" i="3" s="1"/>
  <c r="E3364" i="3" a="1"/>
  <c r="E3364" i="3" s="1"/>
  <c r="E3365" i="3" a="1"/>
  <c r="E3365" i="3" s="1"/>
  <c r="E3366" i="3" a="1"/>
  <c r="E3366" i="3" s="1"/>
  <c r="E3367" i="3" a="1"/>
  <c r="E3367" i="3" s="1"/>
  <c r="E3368" i="3" a="1"/>
  <c r="E3368" i="3" s="1"/>
  <c r="E3369" i="3" a="1"/>
  <c r="E3369" i="3" s="1"/>
  <c r="E3370" i="3" a="1"/>
  <c r="E3370" i="3" s="1"/>
  <c r="E3371" i="3" a="1"/>
  <c r="E3371" i="3" s="1"/>
  <c r="E3372" i="3" a="1"/>
  <c r="E3372" i="3" s="1"/>
  <c r="E3373" i="3" a="1"/>
  <c r="E3373" i="3" s="1"/>
  <c r="E3374" i="3" a="1"/>
  <c r="E3374" i="3" s="1"/>
  <c r="E3375" i="3" a="1"/>
  <c r="E3375" i="3" s="1"/>
  <c r="E3376" i="3" a="1"/>
  <c r="E3376" i="3" s="1"/>
  <c r="E3377" i="3" a="1"/>
  <c r="E3377" i="3" s="1"/>
  <c r="E3378" i="3" a="1"/>
  <c r="E3378" i="3" s="1"/>
  <c r="E3379" i="3" a="1"/>
  <c r="E3379" i="3" s="1"/>
  <c r="E3380" i="3" a="1"/>
  <c r="E3380" i="3" s="1"/>
  <c r="E3381" i="3" a="1"/>
  <c r="E3381" i="3" s="1"/>
  <c r="E3382" i="3" a="1"/>
  <c r="E3382" i="3" s="1"/>
  <c r="E3383" i="3" a="1"/>
  <c r="E3383" i="3" s="1"/>
  <c r="E3384" i="3" a="1"/>
  <c r="E3384" i="3" s="1"/>
  <c r="E3385" i="3" a="1"/>
  <c r="E3385" i="3" s="1"/>
  <c r="E3386" i="3" a="1"/>
  <c r="E3386" i="3" s="1"/>
  <c r="E3387" i="3" a="1"/>
  <c r="E3387" i="3" s="1"/>
  <c r="E3388" i="3" a="1"/>
  <c r="E3388" i="3" s="1"/>
  <c r="E3389" i="3" a="1"/>
  <c r="E3389" i="3" s="1"/>
  <c r="E3390" i="3" a="1"/>
  <c r="E3390" i="3" s="1"/>
  <c r="E3391" i="3" a="1"/>
  <c r="E3391" i="3" s="1"/>
  <c r="E3392" i="3" a="1"/>
  <c r="E3392" i="3" s="1"/>
  <c r="E3393" i="3" a="1"/>
  <c r="E3393" i="3" s="1"/>
  <c r="E3394" i="3" a="1"/>
  <c r="E3394" i="3" s="1"/>
  <c r="E3395" i="3" a="1"/>
  <c r="E3395" i="3" s="1"/>
  <c r="E3396" i="3" a="1"/>
  <c r="E3396" i="3" s="1"/>
  <c r="E3397" i="3" a="1"/>
  <c r="E3397" i="3" s="1"/>
  <c r="E3398" i="3" a="1"/>
  <c r="E3398" i="3" s="1"/>
  <c r="E3399" i="3" a="1"/>
  <c r="E3399" i="3" s="1"/>
  <c r="E3400" i="3" a="1"/>
  <c r="E3400" i="3" s="1"/>
  <c r="E3401" i="3" a="1"/>
  <c r="E3401" i="3" s="1"/>
  <c r="E3402" i="3" a="1"/>
  <c r="E3402" i="3" s="1"/>
  <c r="E3403" i="3" a="1"/>
  <c r="E3403" i="3" s="1"/>
  <c r="E3404" i="3" a="1"/>
  <c r="E3404" i="3" s="1"/>
  <c r="E3405" i="3" a="1"/>
  <c r="E3405" i="3" s="1"/>
  <c r="E3406" i="3" a="1"/>
  <c r="E3406" i="3" s="1"/>
  <c r="E3407" i="3" a="1"/>
  <c r="E3407" i="3" s="1"/>
  <c r="E3408" i="3" a="1"/>
  <c r="E3408" i="3" s="1"/>
  <c r="E3409" i="3" a="1"/>
  <c r="E3409" i="3" s="1"/>
  <c r="E3410" i="3" a="1"/>
  <c r="E3410" i="3" s="1"/>
  <c r="E3411" i="3" a="1"/>
  <c r="E3411" i="3" s="1"/>
  <c r="E3412" i="3" a="1"/>
  <c r="E3412" i="3" s="1"/>
  <c r="E3413" i="3" a="1"/>
  <c r="E3413" i="3" s="1"/>
  <c r="E3414" i="3" a="1"/>
  <c r="E3414" i="3" s="1"/>
  <c r="E3415" i="3" a="1"/>
  <c r="E3415" i="3" s="1"/>
  <c r="E3416" i="3" a="1"/>
  <c r="E3416" i="3" s="1"/>
  <c r="E3417" i="3" a="1"/>
  <c r="E3417" i="3" s="1"/>
  <c r="E3418" i="3" a="1"/>
  <c r="E3418" i="3" s="1"/>
  <c r="E3419" i="3" a="1"/>
  <c r="E3419" i="3" s="1"/>
  <c r="E3420" i="3" a="1"/>
  <c r="E3420" i="3" s="1"/>
  <c r="E3421" i="3" a="1"/>
  <c r="E3421" i="3" s="1"/>
  <c r="E3422" i="3" a="1"/>
  <c r="E3422" i="3" s="1"/>
  <c r="E3423" i="3" a="1"/>
  <c r="E3423" i="3" s="1"/>
  <c r="E3424" i="3" a="1"/>
  <c r="E3424" i="3" s="1"/>
  <c r="E3425" i="3" a="1"/>
  <c r="E3425" i="3" s="1"/>
  <c r="E3426" i="3" a="1"/>
  <c r="E3426" i="3" s="1"/>
  <c r="E3427" i="3" a="1"/>
  <c r="E3427" i="3" s="1"/>
  <c r="E3428" i="3" a="1"/>
  <c r="E3428" i="3" s="1"/>
  <c r="E3429" i="3" a="1"/>
  <c r="E3429" i="3" s="1"/>
  <c r="E3430" i="3" a="1"/>
  <c r="E3430" i="3" s="1"/>
  <c r="E3431" i="3" a="1"/>
  <c r="E3431" i="3" s="1"/>
  <c r="E3432" i="3" a="1"/>
  <c r="E3432" i="3" s="1"/>
  <c r="E3433" i="3" a="1"/>
  <c r="E3433" i="3" s="1"/>
  <c r="E3434" i="3" a="1"/>
  <c r="E3434" i="3" s="1"/>
  <c r="E3435" i="3" a="1"/>
  <c r="E3435" i="3" s="1"/>
  <c r="E3436" i="3" a="1"/>
  <c r="E3436" i="3" s="1"/>
  <c r="E3437" i="3" a="1"/>
  <c r="E3437" i="3" s="1"/>
  <c r="E3438" i="3" a="1"/>
  <c r="E3438" i="3" s="1"/>
  <c r="E3439" i="3" a="1"/>
  <c r="E3439" i="3" s="1"/>
  <c r="E3440" i="3" a="1"/>
  <c r="E3440" i="3" s="1"/>
  <c r="E3441" i="3" a="1"/>
  <c r="E3441" i="3" s="1"/>
  <c r="E3442" i="3" a="1"/>
  <c r="E3442" i="3" s="1"/>
  <c r="E3443" i="3" a="1"/>
  <c r="E3443" i="3" s="1"/>
  <c r="E3444" i="3" a="1"/>
  <c r="E3444" i="3" s="1"/>
  <c r="E3445" i="3" a="1"/>
  <c r="E3445" i="3" s="1"/>
  <c r="E3446" i="3" a="1"/>
  <c r="E3446" i="3" s="1"/>
  <c r="E3447" i="3" a="1"/>
  <c r="E3447" i="3" s="1"/>
  <c r="E3448" i="3" a="1"/>
  <c r="E3448" i="3" s="1"/>
  <c r="E3449" i="3" a="1"/>
  <c r="E3449" i="3" s="1"/>
  <c r="E3450" i="3" a="1"/>
  <c r="E3450" i="3" s="1"/>
  <c r="E3451" i="3" a="1"/>
  <c r="E3451" i="3" s="1"/>
  <c r="E3452" i="3" a="1"/>
  <c r="E3452" i="3" s="1"/>
  <c r="E3453" i="3" a="1"/>
  <c r="E3453" i="3" s="1"/>
  <c r="E3454" i="3" a="1"/>
  <c r="E3454" i="3" s="1"/>
  <c r="E3455" i="3" a="1"/>
  <c r="E3455" i="3" s="1"/>
  <c r="E3456" i="3" a="1"/>
  <c r="E3456" i="3" s="1"/>
  <c r="E3457" i="3" a="1"/>
  <c r="E3457" i="3" s="1"/>
  <c r="E3458" i="3" a="1"/>
  <c r="E3458" i="3" s="1"/>
  <c r="E3459" i="3" a="1"/>
  <c r="E3459" i="3" s="1"/>
  <c r="E3460" i="3" a="1"/>
  <c r="E3460" i="3" s="1"/>
  <c r="E3461" i="3" a="1"/>
  <c r="E3461" i="3" s="1"/>
  <c r="E3462" i="3" a="1"/>
  <c r="E3462" i="3" s="1"/>
  <c r="E3463" i="3" a="1"/>
  <c r="E3463" i="3" s="1"/>
  <c r="E3464" i="3" a="1"/>
  <c r="E3464" i="3" s="1"/>
  <c r="E3465" i="3" a="1"/>
  <c r="E3465" i="3" s="1"/>
  <c r="E3466" i="3" a="1"/>
  <c r="E3466" i="3" s="1"/>
  <c r="E3467" i="3" a="1"/>
  <c r="E3467" i="3" s="1"/>
  <c r="E3468" i="3" a="1"/>
  <c r="E3468" i="3" s="1"/>
  <c r="E3469" i="3" a="1"/>
  <c r="E3469" i="3" s="1"/>
  <c r="E3470" i="3" a="1"/>
  <c r="E3470" i="3" s="1"/>
  <c r="E3471" i="3" a="1"/>
  <c r="E3471" i="3" s="1"/>
  <c r="E3472" i="3" a="1"/>
  <c r="E3472" i="3" s="1"/>
  <c r="E3473" i="3" a="1"/>
  <c r="E3473" i="3" s="1"/>
  <c r="E3474" i="3" a="1"/>
  <c r="E3474" i="3" s="1"/>
  <c r="E3475" i="3" a="1"/>
  <c r="E3475" i="3" s="1"/>
  <c r="E3476" i="3" a="1"/>
  <c r="E3476" i="3" s="1"/>
  <c r="E3477" i="3" a="1"/>
  <c r="E3477" i="3" s="1"/>
  <c r="E3478" i="3" a="1"/>
  <c r="E3478" i="3" s="1"/>
  <c r="E3479" i="3" a="1"/>
  <c r="E3479" i="3" s="1"/>
  <c r="E3480" i="3" a="1"/>
  <c r="E3480" i="3" s="1"/>
  <c r="E3481" i="3" a="1"/>
  <c r="E3481" i="3" s="1"/>
  <c r="E3482" i="3" a="1"/>
  <c r="E3482" i="3" s="1"/>
  <c r="E3483" i="3" a="1"/>
  <c r="E3483" i="3" s="1"/>
  <c r="E3484" i="3" a="1"/>
  <c r="E3484" i="3" s="1"/>
  <c r="E3485" i="3" a="1"/>
  <c r="E3485" i="3" s="1"/>
  <c r="E3486" i="3" a="1"/>
  <c r="E3486" i="3" s="1"/>
  <c r="E3487" i="3" a="1"/>
  <c r="E3487" i="3" s="1"/>
  <c r="E3488" i="3" a="1"/>
  <c r="E3488" i="3" s="1"/>
  <c r="E3489" i="3" a="1"/>
  <c r="E3489" i="3" s="1"/>
  <c r="E3490" i="3" a="1"/>
  <c r="E3490" i="3" s="1"/>
  <c r="E3491" i="3" a="1"/>
  <c r="E3491" i="3" s="1"/>
  <c r="E3492" i="3" a="1"/>
  <c r="E3492" i="3" s="1"/>
  <c r="E3493" i="3" a="1"/>
  <c r="E3493" i="3" s="1"/>
  <c r="E3494" i="3" a="1"/>
  <c r="E3494" i="3" s="1"/>
  <c r="E3495" i="3" a="1"/>
  <c r="E3495" i="3" s="1"/>
  <c r="E3496" i="3" a="1"/>
  <c r="E3496" i="3" s="1"/>
  <c r="E3497" i="3" a="1"/>
  <c r="E3497" i="3" s="1"/>
  <c r="E3498" i="3" a="1"/>
  <c r="E3498" i="3" s="1"/>
  <c r="E3499" i="3" a="1"/>
  <c r="E3499" i="3" s="1"/>
  <c r="E3500" i="3" a="1"/>
  <c r="E3500" i="3" s="1"/>
  <c r="E3501" i="3" a="1"/>
  <c r="E3501" i="3" s="1"/>
  <c r="E3502" i="3" a="1"/>
  <c r="E3502" i="3" s="1"/>
  <c r="E3503" i="3" a="1"/>
  <c r="E3503" i="3" s="1"/>
  <c r="E3504" i="3" a="1"/>
  <c r="E3504" i="3" s="1"/>
  <c r="E3505" i="3" a="1"/>
  <c r="E3505" i="3" s="1"/>
  <c r="E3506" i="3" a="1"/>
  <c r="E3506" i="3" s="1"/>
  <c r="E3507" i="3" a="1"/>
  <c r="E3507" i="3" s="1"/>
  <c r="E3508" i="3" a="1"/>
  <c r="E3508" i="3" s="1"/>
  <c r="E3509" i="3" a="1"/>
  <c r="E3509" i="3" s="1"/>
  <c r="E3510" i="3" a="1"/>
  <c r="E3510" i="3" s="1"/>
  <c r="E3511" i="3" a="1"/>
  <c r="E3511" i="3" s="1"/>
  <c r="E3512" i="3" a="1"/>
  <c r="E3512" i="3" s="1"/>
  <c r="E3513" i="3" a="1"/>
  <c r="E3513" i="3" s="1"/>
  <c r="E3514" i="3" a="1"/>
  <c r="E3514" i="3" s="1"/>
  <c r="E3515" i="3" a="1"/>
  <c r="E3515" i="3" s="1"/>
  <c r="E3516" i="3" a="1"/>
  <c r="E3516" i="3" s="1"/>
  <c r="E3517" i="3" a="1"/>
  <c r="E3517" i="3" s="1"/>
  <c r="E3518" i="3" a="1"/>
  <c r="E3518" i="3" s="1"/>
  <c r="E3519" i="3" a="1"/>
  <c r="E3519" i="3" s="1"/>
  <c r="E3520" i="3" a="1"/>
  <c r="E3520" i="3" s="1"/>
  <c r="E3521" i="3" a="1"/>
  <c r="E3521" i="3" s="1"/>
  <c r="E3522" i="3" a="1"/>
  <c r="E3522" i="3" s="1"/>
  <c r="E3523" i="3" a="1"/>
  <c r="E3523" i="3" s="1"/>
  <c r="E3524" i="3" a="1"/>
  <c r="E3524" i="3" s="1"/>
  <c r="E3525" i="3" a="1"/>
  <c r="E3525" i="3" s="1"/>
  <c r="E3526" i="3" a="1"/>
  <c r="E3526" i="3" s="1"/>
  <c r="E3527" i="3" a="1"/>
  <c r="E3527" i="3" s="1"/>
  <c r="E3528" i="3" a="1"/>
  <c r="E3528" i="3" s="1"/>
  <c r="E3529" i="3" a="1"/>
  <c r="E3529" i="3" s="1"/>
  <c r="E3530" i="3" a="1"/>
  <c r="E3530" i="3" s="1"/>
  <c r="E3531" i="3" a="1"/>
  <c r="E3531" i="3" s="1"/>
  <c r="E3532" i="3" a="1"/>
  <c r="E3532" i="3" s="1"/>
  <c r="E3533" i="3" a="1"/>
  <c r="E3533" i="3" s="1"/>
  <c r="E3534" i="3" a="1"/>
  <c r="E3534" i="3" s="1"/>
  <c r="E3535" i="3" a="1"/>
  <c r="E3535" i="3" s="1"/>
  <c r="E3536" i="3" a="1"/>
  <c r="E3536" i="3" s="1"/>
  <c r="E3537" i="3" a="1"/>
  <c r="E3537" i="3" s="1"/>
  <c r="E3538" i="3" a="1"/>
  <c r="E3538" i="3" s="1"/>
  <c r="E3539" i="3" a="1"/>
  <c r="E3539" i="3" s="1"/>
  <c r="E3540" i="3" a="1"/>
  <c r="E3540" i="3" s="1"/>
  <c r="E3541" i="3" a="1"/>
  <c r="E3541" i="3" s="1"/>
  <c r="E3542" i="3" a="1"/>
  <c r="E3542" i="3" s="1"/>
  <c r="E3543" i="3" a="1"/>
  <c r="E3543" i="3" s="1"/>
  <c r="E3544" i="3" a="1"/>
  <c r="E3544" i="3" s="1"/>
  <c r="E3545" i="3" a="1"/>
  <c r="E3545" i="3" s="1"/>
  <c r="E3546" i="3" a="1"/>
  <c r="E3546" i="3" s="1"/>
  <c r="E3547" i="3" a="1"/>
  <c r="E3547" i="3" s="1"/>
  <c r="E3548" i="3" a="1"/>
  <c r="E3548" i="3" s="1"/>
  <c r="E3549" i="3" a="1"/>
  <c r="E3549" i="3" s="1"/>
  <c r="E3550" i="3" a="1"/>
  <c r="E3550" i="3" s="1"/>
  <c r="E3551" i="3" a="1"/>
  <c r="E3551" i="3" s="1"/>
  <c r="E3552" i="3" a="1"/>
  <c r="E3552" i="3" s="1"/>
  <c r="E3553" i="3" a="1"/>
  <c r="E3553" i="3" s="1"/>
  <c r="E3554" i="3" a="1"/>
  <c r="E3554" i="3" s="1"/>
  <c r="E3555" i="3" a="1"/>
  <c r="E3555" i="3" s="1"/>
  <c r="E3556" i="3" a="1"/>
  <c r="E3556" i="3" s="1"/>
  <c r="E3557" i="3" a="1"/>
  <c r="E3557" i="3" s="1"/>
  <c r="E3558" i="3" a="1"/>
  <c r="E3558" i="3" s="1"/>
  <c r="E3559" i="3" a="1"/>
  <c r="E3559" i="3" s="1"/>
  <c r="E3560" i="3" a="1"/>
  <c r="E3560" i="3" s="1"/>
  <c r="E3561" i="3" a="1"/>
  <c r="E3561" i="3" s="1"/>
  <c r="E3562" i="3" a="1"/>
  <c r="E3562" i="3" s="1"/>
  <c r="E3563" i="3" a="1"/>
  <c r="E3563" i="3" s="1"/>
  <c r="E3564" i="3" a="1"/>
  <c r="E3564" i="3" s="1"/>
  <c r="E3565" i="3" a="1"/>
  <c r="E3565" i="3" s="1"/>
  <c r="E3566" i="3" a="1"/>
  <c r="E3566" i="3" s="1"/>
  <c r="E3567" i="3" a="1"/>
  <c r="E3567" i="3" s="1"/>
  <c r="E3568" i="3" a="1"/>
  <c r="E3568" i="3" s="1"/>
  <c r="E3569" i="3" a="1"/>
  <c r="E3569" i="3" s="1"/>
  <c r="E3570" i="3" a="1"/>
  <c r="E3570" i="3" s="1"/>
  <c r="E3571" i="3" a="1"/>
  <c r="E3571" i="3" s="1"/>
  <c r="E3572" i="3" a="1"/>
  <c r="E3572" i="3" s="1"/>
  <c r="E3573" i="3" a="1"/>
  <c r="E3573" i="3" s="1"/>
  <c r="E3574" i="3" a="1"/>
  <c r="E3574" i="3" s="1"/>
  <c r="E3575" i="3" a="1"/>
  <c r="E3575" i="3" s="1"/>
  <c r="E3576" i="3" a="1"/>
  <c r="E3576" i="3" s="1"/>
  <c r="E3577" i="3" a="1"/>
  <c r="E3577" i="3" s="1"/>
  <c r="E3578" i="3" a="1"/>
  <c r="E3578" i="3" s="1"/>
  <c r="E3579" i="3" a="1"/>
  <c r="E3579" i="3" s="1"/>
  <c r="E3580" i="3" a="1"/>
  <c r="E3580" i="3" s="1"/>
  <c r="E3581" i="3" a="1"/>
  <c r="E3581" i="3" s="1"/>
  <c r="E3582" i="3" a="1"/>
  <c r="E3582" i="3" s="1"/>
  <c r="E3583" i="3" a="1"/>
  <c r="E3583" i="3" s="1"/>
  <c r="E3584" i="3" a="1"/>
  <c r="E3584" i="3" s="1"/>
  <c r="E3585" i="3" a="1"/>
  <c r="E3585" i="3" s="1"/>
  <c r="E3586" i="3" a="1"/>
  <c r="E3586" i="3" s="1"/>
  <c r="E3587" i="3" a="1"/>
  <c r="E3587" i="3" s="1"/>
  <c r="E3588" i="3" a="1"/>
  <c r="E3588" i="3" s="1"/>
  <c r="E3589" i="3" a="1"/>
  <c r="E3589" i="3" s="1"/>
  <c r="E3590" i="3" a="1"/>
  <c r="E3590" i="3" s="1"/>
  <c r="E3591" i="3" a="1"/>
  <c r="E3591" i="3" s="1"/>
  <c r="E3592" i="3" a="1"/>
  <c r="E3592" i="3" s="1"/>
  <c r="E3593" i="3" a="1"/>
  <c r="E3593" i="3" s="1"/>
  <c r="E3594" i="3" a="1"/>
  <c r="E3594" i="3" s="1"/>
  <c r="E3595" i="3" a="1"/>
  <c r="E3595" i="3" s="1"/>
  <c r="E3596" i="3" a="1"/>
  <c r="E3596" i="3" s="1"/>
  <c r="E3597" i="3" a="1"/>
  <c r="E3597" i="3" s="1"/>
  <c r="E3598" i="3" a="1"/>
  <c r="E3598" i="3" s="1"/>
  <c r="E3599" i="3" a="1"/>
  <c r="E3599" i="3" s="1"/>
  <c r="E3600" i="3" a="1"/>
  <c r="E3600" i="3" s="1"/>
  <c r="E3601" i="3" a="1"/>
  <c r="E3601" i="3" s="1"/>
  <c r="E3602" i="3" a="1"/>
  <c r="E3602" i="3" s="1"/>
  <c r="E3603" i="3" a="1"/>
  <c r="E3603" i="3" s="1"/>
  <c r="E3604" i="3" a="1"/>
  <c r="E3604" i="3" s="1"/>
  <c r="E3605" i="3" a="1"/>
  <c r="E3605" i="3" s="1"/>
  <c r="E3606" i="3" a="1"/>
  <c r="E3606" i="3" s="1"/>
  <c r="E3607" i="3" a="1"/>
  <c r="E3607" i="3" s="1"/>
  <c r="E3608" i="3" a="1"/>
  <c r="E3608" i="3" s="1"/>
  <c r="E3609" i="3" a="1"/>
  <c r="E3609" i="3" s="1"/>
  <c r="E3610" i="3" a="1"/>
  <c r="E3610" i="3" s="1"/>
  <c r="E3611" i="3" a="1"/>
  <c r="E3611" i="3" s="1"/>
  <c r="E3612" i="3" a="1"/>
  <c r="E3612" i="3" s="1"/>
  <c r="E3613" i="3" a="1"/>
  <c r="E3613" i="3" s="1"/>
  <c r="E3614" i="3" a="1"/>
  <c r="E3614" i="3" s="1"/>
  <c r="E3615" i="3" a="1"/>
  <c r="E3615" i="3" s="1"/>
  <c r="E3616" i="3" a="1"/>
  <c r="E3616" i="3" s="1"/>
  <c r="E3617" i="3" a="1"/>
  <c r="E3617" i="3" s="1"/>
  <c r="E3618" i="3" a="1"/>
  <c r="E3618" i="3" s="1"/>
  <c r="E3619" i="3" a="1"/>
  <c r="E3619" i="3" s="1"/>
  <c r="E3620" i="3" a="1"/>
  <c r="E3620" i="3" s="1"/>
  <c r="E3621" i="3" a="1"/>
  <c r="E3621" i="3" s="1"/>
  <c r="E3622" i="3" a="1"/>
  <c r="E3622" i="3" s="1"/>
  <c r="E3623" i="3" a="1"/>
  <c r="E3623" i="3" s="1"/>
  <c r="E3624" i="3" a="1"/>
  <c r="E3624" i="3" s="1"/>
  <c r="E3625" i="3" a="1"/>
  <c r="E3625" i="3" s="1"/>
  <c r="E3626" i="3" a="1"/>
  <c r="E3626" i="3" s="1"/>
  <c r="E3627" i="3" a="1"/>
  <c r="E3627" i="3" s="1"/>
  <c r="E3628" i="3" a="1"/>
  <c r="E3628" i="3" s="1"/>
  <c r="E3629" i="3" a="1"/>
  <c r="E3629" i="3" s="1"/>
  <c r="E3630" i="3" a="1"/>
  <c r="E3630" i="3" s="1"/>
  <c r="E3631" i="3" a="1"/>
  <c r="E3631" i="3" s="1"/>
  <c r="E3632" i="3" a="1"/>
  <c r="E3632" i="3" s="1"/>
  <c r="E3633" i="3" a="1"/>
  <c r="E3633" i="3" s="1"/>
  <c r="E3634" i="3" a="1"/>
  <c r="E3634" i="3" s="1"/>
  <c r="E3635" i="3" a="1"/>
  <c r="E3635" i="3" s="1"/>
  <c r="E3636" i="3" a="1"/>
  <c r="E3636" i="3" s="1"/>
  <c r="E3637" i="3" a="1"/>
  <c r="E3637" i="3" s="1"/>
  <c r="E3638" i="3" a="1"/>
  <c r="E3638" i="3" s="1"/>
  <c r="E3639" i="3" a="1"/>
  <c r="E3639" i="3" s="1"/>
  <c r="E3640" i="3" a="1"/>
  <c r="E3640" i="3" s="1"/>
  <c r="E3641" i="3" a="1"/>
  <c r="E3641" i="3" s="1"/>
  <c r="E3642" i="3" a="1"/>
  <c r="E3642" i="3" s="1"/>
  <c r="E3643" i="3" a="1"/>
  <c r="E3643" i="3" s="1"/>
  <c r="E3644" i="3" a="1"/>
  <c r="E3644" i="3" s="1"/>
  <c r="E3645" i="3" a="1"/>
  <c r="E3645" i="3" s="1"/>
  <c r="E3646" i="3" a="1"/>
  <c r="E3646" i="3" s="1"/>
  <c r="E3647" i="3" a="1"/>
  <c r="E3647" i="3" s="1"/>
  <c r="E3648" i="3" a="1"/>
  <c r="E3648" i="3" s="1"/>
  <c r="E3649" i="3" a="1"/>
  <c r="E3649" i="3" s="1"/>
  <c r="E3650" i="3" a="1"/>
  <c r="E3650" i="3" s="1"/>
  <c r="E3651" i="3" a="1"/>
  <c r="E3651" i="3" s="1"/>
  <c r="E3652" i="3" a="1"/>
  <c r="E3652" i="3" s="1"/>
  <c r="E3653" i="3" a="1"/>
  <c r="E3653" i="3" s="1"/>
  <c r="E3654" i="3" a="1"/>
  <c r="E3654" i="3" s="1"/>
  <c r="E3655" i="3" a="1"/>
  <c r="E3655" i="3" s="1"/>
  <c r="E3656" i="3" a="1"/>
  <c r="E3656" i="3" s="1"/>
  <c r="E3657" i="3" a="1"/>
  <c r="E3657" i="3" s="1"/>
  <c r="E3658" i="3" a="1"/>
  <c r="E3658" i="3" s="1"/>
  <c r="E3659" i="3" a="1"/>
  <c r="E3659" i="3" s="1"/>
  <c r="E3660" i="3" a="1"/>
  <c r="E3660" i="3" s="1"/>
  <c r="E3661" i="3" a="1"/>
  <c r="E3661" i="3" s="1"/>
  <c r="E3662" i="3" a="1"/>
  <c r="E3662" i="3" s="1"/>
  <c r="E3663" i="3" a="1"/>
  <c r="E3663" i="3" s="1"/>
  <c r="E3664" i="3" a="1"/>
  <c r="E3664" i="3" s="1"/>
  <c r="E3665" i="3" a="1"/>
  <c r="E3665" i="3" s="1"/>
  <c r="E3666" i="3" a="1"/>
  <c r="E3666" i="3" s="1"/>
  <c r="E3667" i="3" a="1"/>
  <c r="E3667" i="3" s="1"/>
  <c r="E3668" i="3" a="1"/>
  <c r="E3668" i="3" s="1"/>
  <c r="E3669" i="3" a="1"/>
  <c r="E3669" i="3" s="1"/>
  <c r="E3670" i="3" a="1"/>
  <c r="E3670" i="3" s="1"/>
  <c r="E3671" i="3" a="1"/>
  <c r="E3671" i="3" s="1"/>
  <c r="E3672" i="3" a="1"/>
  <c r="E3672" i="3" s="1"/>
  <c r="E3673" i="3" a="1"/>
  <c r="E3673" i="3" s="1"/>
  <c r="E3674" i="3" a="1"/>
  <c r="E3674" i="3" s="1"/>
  <c r="E3675" i="3" a="1"/>
  <c r="E3675" i="3" s="1"/>
  <c r="E3676" i="3" a="1"/>
  <c r="E3676" i="3" s="1"/>
  <c r="E3677" i="3" a="1"/>
  <c r="E3677" i="3" s="1"/>
  <c r="E3678" i="3" a="1"/>
  <c r="E3678" i="3" s="1"/>
  <c r="E3679" i="3" a="1"/>
  <c r="E3679" i="3" s="1"/>
  <c r="E3680" i="3" a="1"/>
  <c r="E3680" i="3" s="1"/>
  <c r="E3681" i="3" a="1"/>
  <c r="E3681" i="3" s="1"/>
  <c r="E3682" i="3" a="1"/>
  <c r="E3682" i="3" s="1"/>
  <c r="E3683" i="3" a="1"/>
  <c r="E3683" i="3" s="1"/>
  <c r="E3684" i="3" a="1"/>
  <c r="E3684" i="3" s="1"/>
  <c r="E3685" i="3" a="1"/>
  <c r="E3685" i="3" s="1"/>
  <c r="E3686" i="3" a="1"/>
  <c r="E3686" i="3" s="1"/>
  <c r="E3687" i="3" a="1"/>
  <c r="E3687" i="3" s="1"/>
  <c r="E3688" i="3" a="1"/>
  <c r="E3688" i="3" s="1"/>
  <c r="E3689" i="3" a="1"/>
  <c r="E3689" i="3" s="1"/>
  <c r="E3690" i="3" a="1"/>
  <c r="E3690" i="3" s="1"/>
  <c r="E3691" i="3" a="1"/>
  <c r="E3691" i="3" s="1"/>
  <c r="E3692" i="3" a="1"/>
  <c r="E3692" i="3" s="1"/>
  <c r="E3693" i="3" a="1"/>
  <c r="E3693" i="3" s="1"/>
  <c r="E3694" i="3" a="1"/>
  <c r="E3694" i="3" s="1"/>
  <c r="E3695" i="3" a="1"/>
  <c r="E3695" i="3" s="1"/>
  <c r="E3696" i="3" a="1"/>
  <c r="E3696" i="3" s="1"/>
  <c r="E3697" i="3" a="1"/>
  <c r="E3697" i="3" s="1"/>
  <c r="E3698" i="3" a="1"/>
  <c r="E3698" i="3" s="1"/>
  <c r="E3699" i="3" a="1"/>
  <c r="E3699" i="3" s="1"/>
  <c r="E3700" i="3" a="1"/>
  <c r="E3700" i="3" s="1"/>
  <c r="E3701" i="3" a="1"/>
  <c r="E3701" i="3" s="1"/>
  <c r="E3702" i="3" a="1"/>
  <c r="E3702" i="3" s="1"/>
  <c r="E3703" i="3" a="1"/>
  <c r="E3703" i="3" s="1"/>
  <c r="E3704" i="3" a="1"/>
  <c r="E3704" i="3" s="1"/>
  <c r="E3705" i="3" a="1"/>
  <c r="E3705" i="3" s="1"/>
  <c r="E3706" i="3" a="1"/>
  <c r="E3706" i="3" s="1"/>
  <c r="E3707" i="3" a="1"/>
  <c r="E3707" i="3" s="1"/>
  <c r="E3708" i="3" a="1"/>
  <c r="E3708" i="3" s="1"/>
  <c r="E3709" i="3" a="1"/>
  <c r="E3709" i="3" s="1"/>
  <c r="E3710" i="3" a="1"/>
  <c r="E3710" i="3" s="1"/>
  <c r="E3711" i="3" a="1"/>
  <c r="E3711" i="3" s="1"/>
  <c r="E3712" i="3" a="1"/>
  <c r="E3712" i="3" s="1"/>
  <c r="E3713" i="3" a="1"/>
  <c r="E3713" i="3" s="1"/>
  <c r="E3714" i="3" a="1"/>
  <c r="E3714" i="3" s="1"/>
  <c r="E3715" i="3" a="1"/>
  <c r="E3715" i="3" s="1"/>
  <c r="E3716" i="3" a="1"/>
  <c r="E3716" i="3" s="1"/>
  <c r="E3717" i="3" a="1"/>
  <c r="E3717" i="3" s="1"/>
  <c r="E3718" i="3" a="1"/>
  <c r="E3718" i="3" s="1"/>
  <c r="E3719" i="3" a="1"/>
  <c r="E3719" i="3" s="1"/>
  <c r="E3720" i="3" a="1"/>
  <c r="E3720" i="3" s="1"/>
  <c r="E3721" i="3" a="1"/>
  <c r="E3721" i="3" s="1"/>
  <c r="E3722" i="3" a="1"/>
  <c r="E3722" i="3" s="1"/>
  <c r="E3723" i="3" a="1"/>
  <c r="E3723" i="3" s="1"/>
  <c r="E3724" i="3" a="1"/>
  <c r="E3724" i="3" s="1"/>
  <c r="E3725" i="3" a="1"/>
  <c r="E3725" i="3" s="1"/>
  <c r="E3726" i="3" a="1"/>
  <c r="E3726" i="3" s="1"/>
  <c r="E3727" i="3" a="1"/>
  <c r="E3727" i="3" s="1"/>
  <c r="E3728" i="3" a="1"/>
  <c r="E3728" i="3" s="1"/>
  <c r="E3729" i="3" a="1"/>
  <c r="E3729" i="3" s="1"/>
  <c r="E3730" i="3" a="1"/>
  <c r="E3730" i="3" s="1"/>
  <c r="E3731" i="3" a="1"/>
  <c r="E3731" i="3" s="1"/>
  <c r="E3732" i="3" a="1"/>
  <c r="E3732" i="3" s="1"/>
  <c r="E3733" i="3" a="1"/>
  <c r="E3733" i="3" s="1"/>
  <c r="E3734" i="3" a="1"/>
  <c r="E3734" i="3" s="1"/>
  <c r="E3735" i="3" a="1"/>
  <c r="E3735" i="3" s="1"/>
  <c r="E3736" i="3" a="1"/>
  <c r="E3736" i="3" s="1"/>
  <c r="E3737" i="3" a="1"/>
  <c r="E3737" i="3" s="1"/>
  <c r="E3738" i="3" a="1"/>
  <c r="E3738" i="3" s="1"/>
  <c r="E3739" i="3" a="1"/>
  <c r="E3739" i="3" s="1"/>
  <c r="E3740" i="3" a="1"/>
  <c r="E3740" i="3" s="1"/>
  <c r="E3741" i="3" a="1"/>
  <c r="E3741" i="3" s="1"/>
  <c r="E3742" i="3" a="1"/>
  <c r="E3742" i="3" s="1"/>
  <c r="E3743" i="3" a="1"/>
  <c r="E3743" i="3" s="1"/>
  <c r="E3744" i="3" a="1"/>
  <c r="E3744" i="3" s="1"/>
  <c r="E3745" i="3" a="1"/>
  <c r="E3745" i="3" s="1"/>
  <c r="E3746" i="3" a="1"/>
  <c r="E3746" i="3" s="1"/>
  <c r="E3747" i="3" a="1"/>
  <c r="E3747" i="3" s="1"/>
  <c r="E3748" i="3" a="1"/>
  <c r="E3748" i="3" s="1"/>
  <c r="E3749" i="3" a="1"/>
  <c r="E3749" i="3" s="1"/>
  <c r="E3750" i="3" a="1"/>
  <c r="E3750" i="3" s="1"/>
  <c r="E3751" i="3" a="1"/>
  <c r="E3751" i="3" s="1"/>
  <c r="E3752" i="3" a="1"/>
  <c r="E3752" i="3" s="1"/>
  <c r="E3753" i="3" a="1"/>
  <c r="E3753" i="3" s="1"/>
  <c r="E3754" i="3" a="1"/>
  <c r="E3754" i="3" s="1"/>
  <c r="E3755" i="3" a="1"/>
  <c r="E3755" i="3" s="1"/>
  <c r="E3756" i="3" a="1"/>
  <c r="E3756" i="3" s="1"/>
  <c r="E3757" i="3" a="1"/>
  <c r="E3757" i="3" s="1"/>
  <c r="E3758" i="3" a="1"/>
  <c r="E3758" i="3" s="1"/>
  <c r="E3759" i="3" a="1"/>
  <c r="E3759" i="3" s="1"/>
  <c r="E3760" i="3" a="1"/>
  <c r="E3760" i="3" s="1"/>
  <c r="E3761" i="3" a="1"/>
  <c r="E3761" i="3" s="1"/>
  <c r="E3762" i="3" a="1"/>
  <c r="E3762" i="3" s="1"/>
  <c r="E3763" i="3" a="1"/>
  <c r="E3763" i="3" s="1"/>
  <c r="E3764" i="3" a="1"/>
  <c r="E3764" i="3" s="1"/>
  <c r="E3765" i="3" a="1"/>
  <c r="E3765" i="3" s="1"/>
  <c r="E3766" i="3" a="1"/>
  <c r="E3766" i="3" s="1"/>
  <c r="E3767" i="3" a="1"/>
  <c r="E3767" i="3" s="1"/>
  <c r="E3768" i="3" a="1"/>
  <c r="E3768" i="3" s="1"/>
  <c r="E3769" i="3" a="1"/>
  <c r="E3769" i="3" s="1"/>
  <c r="E3770" i="3" a="1"/>
  <c r="E3770" i="3" s="1"/>
  <c r="E3771" i="3" a="1"/>
  <c r="E3771" i="3" s="1"/>
  <c r="E3772" i="3" a="1"/>
  <c r="E3772" i="3" s="1"/>
  <c r="E3773" i="3" a="1"/>
  <c r="E3773" i="3" s="1"/>
  <c r="E3774" i="3" a="1"/>
  <c r="E3774" i="3" s="1"/>
  <c r="E3775" i="3" a="1"/>
  <c r="E3775" i="3" s="1"/>
  <c r="E3776" i="3" a="1"/>
  <c r="E3776" i="3" s="1"/>
  <c r="E3777" i="3" a="1"/>
  <c r="E3777" i="3" s="1"/>
  <c r="E3778" i="3" a="1"/>
  <c r="E3778" i="3" s="1"/>
  <c r="E3779" i="3" a="1"/>
  <c r="E3779" i="3" s="1"/>
  <c r="E3780" i="3" a="1"/>
  <c r="E3780" i="3" s="1"/>
  <c r="E3781" i="3" a="1"/>
  <c r="E3781" i="3" s="1"/>
  <c r="E3782" i="3" a="1"/>
  <c r="E3782" i="3" s="1"/>
  <c r="E3783" i="3" a="1"/>
  <c r="E3783" i="3" s="1"/>
  <c r="E3784" i="3" a="1"/>
  <c r="E3784" i="3" s="1"/>
  <c r="E3785" i="3" a="1"/>
  <c r="E3785" i="3" s="1"/>
  <c r="E3786" i="3" a="1"/>
  <c r="E3786" i="3" s="1"/>
  <c r="E3787" i="3" a="1"/>
  <c r="E3787" i="3" s="1"/>
  <c r="E3788" i="3" a="1"/>
  <c r="E3788" i="3" s="1"/>
  <c r="E3789" i="3" a="1"/>
  <c r="E3789" i="3" s="1"/>
  <c r="E3790" i="3" a="1"/>
  <c r="E3790" i="3" s="1"/>
  <c r="E3791" i="3" a="1"/>
  <c r="E3791" i="3" s="1"/>
  <c r="E3792" i="3" a="1"/>
  <c r="E3792" i="3" s="1"/>
  <c r="E3793" i="3" a="1"/>
  <c r="E3793" i="3" s="1"/>
  <c r="E3794" i="3" a="1"/>
  <c r="E3794" i="3" s="1"/>
  <c r="E3795" i="3" a="1"/>
  <c r="E3795" i="3" s="1"/>
  <c r="E3796" i="3" a="1"/>
  <c r="E3796" i="3" s="1"/>
  <c r="E3797" i="3" a="1"/>
  <c r="E3797" i="3" s="1"/>
  <c r="E3798" i="3" a="1"/>
  <c r="E3798" i="3" s="1"/>
  <c r="E3799" i="3" a="1"/>
  <c r="E3799" i="3" s="1"/>
  <c r="E3800" i="3" a="1"/>
  <c r="E3800" i="3" s="1"/>
  <c r="E3801" i="3" a="1"/>
  <c r="E3801" i="3" s="1"/>
  <c r="E3802" i="3" a="1"/>
  <c r="E3802" i="3" s="1"/>
  <c r="E3803" i="3" a="1"/>
  <c r="E3803" i="3" s="1"/>
  <c r="E3804" i="3" a="1"/>
  <c r="E3804" i="3" s="1"/>
  <c r="E3805" i="3" a="1"/>
  <c r="E3805" i="3" s="1"/>
  <c r="E3806" i="3" a="1"/>
  <c r="E3806" i="3" s="1"/>
  <c r="E3807" i="3" a="1"/>
  <c r="E3807" i="3" s="1"/>
  <c r="E3808" i="3" a="1"/>
  <c r="E3808" i="3" s="1"/>
  <c r="E3809" i="3" a="1"/>
  <c r="E3809" i="3" s="1"/>
  <c r="E3810" i="3" a="1"/>
  <c r="E3810" i="3" s="1"/>
  <c r="E3811" i="3" a="1"/>
  <c r="E3811" i="3" s="1"/>
  <c r="E3812" i="3" a="1"/>
  <c r="E3812" i="3" s="1"/>
  <c r="E3813" i="3" a="1"/>
  <c r="E3813" i="3" s="1"/>
  <c r="E3814" i="3" a="1"/>
  <c r="E3814" i="3" s="1"/>
  <c r="E3815" i="3" a="1"/>
  <c r="E3815" i="3" s="1"/>
  <c r="E3816" i="3" a="1"/>
  <c r="E3816" i="3" s="1"/>
  <c r="E3817" i="3" a="1"/>
  <c r="E3817" i="3" s="1"/>
  <c r="E3818" i="3" a="1"/>
  <c r="E3818" i="3" s="1"/>
  <c r="E3819" i="3" a="1"/>
  <c r="E3819" i="3" s="1"/>
  <c r="E3820" i="3" a="1"/>
  <c r="E3820" i="3" s="1"/>
  <c r="E3821" i="3" a="1"/>
  <c r="E3821" i="3" s="1"/>
  <c r="E3822" i="3" a="1"/>
  <c r="E3822" i="3" s="1"/>
  <c r="E3823" i="3" a="1"/>
  <c r="E3823" i="3" s="1"/>
  <c r="E3824" i="3" a="1"/>
  <c r="E3824" i="3" s="1"/>
  <c r="E3825" i="3" a="1"/>
  <c r="E3825" i="3" s="1"/>
  <c r="E3826" i="3" a="1"/>
  <c r="E3826" i="3" s="1"/>
  <c r="E3827" i="3" a="1"/>
  <c r="E3827" i="3" s="1"/>
  <c r="E3828" i="3" a="1"/>
  <c r="E3828" i="3" s="1"/>
  <c r="E3829" i="3" a="1"/>
  <c r="E3829" i="3" s="1"/>
  <c r="E3830" i="3" a="1"/>
  <c r="E3830" i="3" s="1"/>
  <c r="E3831" i="3" a="1"/>
  <c r="E3831" i="3" s="1"/>
  <c r="E3832" i="3" a="1"/>
  <c r="E3832" i="3" s="1"/>
  <c r="E3833" i="3" a="1"/>
  <c r="E3833" i="3" s="1"/>
  <c r="E3834" i="3" a="1"/>
  <c r="E3834" i="3" s="1"/>
  <c r="E3835" i="3" a="1"/>
  <c r="E3835" i="3" s="1"/>
  <c r="E3836" i="3" a="1"/>
  <c r="E3836" i="3" s="1"/>
  <c r="E3837" i="3" a="1"/>
  <c r="E3837" i="3" s="1"/>
  <c r="E3838" i="3" a="1"/>
  <c r="E3838" i="3" s="1"/>
  <c r="E3839" i="3" a="1"/>
  <c r="E3839" i="3" s="1"/>
  <c r="E3840" i="3" a="1"/>
  <c r="E3840" i="3" s="1"/>
  <c r="E3841" i="3" a="1"/>
  <c r="E3841" i="3" s="1"/>
  <c r="E3842" i="3" a="1"/>
  <c r="E3842" i="3" s="1"/>
  <c r="E3843" i="3" a="1"/>
  <c r="E3843" i="3" s="1"/>
  <c r="E3844" i="3" a="1"/>
  <c r="E3844" i="3" s="1"/>
  <c r="E3845" i="3" a="1"/>
  <c r="E3845" i="3" s="1"/>
  <c r="E3846" i="3" a="1"/>
  <c r="E3846" i="3" s="1"/>
  <c r="E3847" i="3" a="1"/>
  <c r="E3847" i="3" s="1"/>
  <c r="E3848" i="3" a="1"/>
  <c r="E3848" i="3" s="1"/>
  <c r="E3849" i="3" a="1"/>
  <c r="E3849" i="3" s="1"/>
  <c r="E3850" i="3" a="1"/>
  <c r="E3850" i="3" s="1"/>
  <c r="E3851" i="3" a="1"/>
  <c r="E3851" i="3" s="1"/>
  <c r="E3852" i="3" a="1"/>
  <c r="E3852" i="3" s="1"/>
  <c r="E3853" i="3" a="1"/>
  <c r="E3853" i="3" s="1"/>
  <c r="E3854" i="3" a="1"/>
  <c r="E3854" i="3" s="1"/>
  <c r="E3855" i="3" a="1"/>
  <c r="E3855" i="3" s="1"/>
  <c r="E3856" i="3" a="1"/>
  <c r="E3856" i="3" s="1"/>
  <c r="E3857" i="3" a="1"/>
  <c r="E3857" i="3" s="1"/>
  <c r="E3858" i="3" a="1"/>
  <c r="E3858" i="3" s="1"/>
  <c r="E3859" i="3" a="1"/>
  <c r="E3859" i="3" s="1"/>
  <c r="E3860" i="3" a="1"/>
  <c r="E3860" i="3" s="1"/>
  <c r="E3861" i="3" a="1"/>
  <c r="E3861" i="3" s="1"/>
  <c r="E3862" i="3" a="1"/>
  <c r="E3862" i="3" s="1"/>
  <c r="E3863" i="3" a="1"/>
  <c r="E3863" i="3" s="1"/>
  <c r="E3864" i="3" a="1"/>
  <c r="E3864" i="3" s="1"/>
  <c r="E3865" i="3" a="1"/>
  <c r="E3865" i="3" s="1"/>
  <c r="E3866" i="3" a="1"/>
  <c r="E3866" i="3" s="1"/>
  <c r="E3867" i="3" a="1"/>
  <c r="E3867" i="3" s="1"/>
  <c r="E3868" i="3" a="1"/>
  <c r="E3868" i="3" s="1"/>
  <c r="E3869" i="3" a="1"/>
  <c r="E3869" i="3" s="1"/>
  <c r="E3870" i="3" a="1"/>
  <c r="E3870" i="3" s="1"/>
  <c r="E3871" i="3" a="1"/>
  <c r="E3871" i="3" s="1"/>
  <c r="E3872" i="3" a="1"/>
  <c r="E3872" i="3" s="1"/>
  <c r="E3873" i="3" a="1"/>
  <c r="E3873" i="3" s="1"/>
  <c r="E3874" i="3" a="1"/>
  <c r="E3874" i="3" s="1"/>
  <c r="E3875" i="3" a="1"/>
  <c r="E3875" i="3" s="1"/>
  <c r="E3876" i="3" a="1"/>
  <c r="E3876" i="3" s="1"/>
  <c r="E3877" i="3" a="1"/>
  <c r="E3877" i="3" s="1"/>
  <c r="E3878" i="3" a="1"/>
  <c r="E3878" i="3" s="1"/>
  <c r="E3879" i="3" a="1"/>
  <c r="E3879" i="3" s="1"/>
  <c r="E3880" i="3" a="1"/>
  <c r="E3880" i="3" s="1"/>
  <c r="E3881" i="3" a="1"/>
  <c r="E3881" i="3" s="1"/>
  <c r="E3882" i="3" a="1"/>
  <c r="E3882" i="3" s="1"/>
  <c r="E3883" i="3" a="1"/>
  <c r="E3883" i="3" s="1"/>
  <c r="E3884" i="3" a="1"/>
  <c r="E3884" i="3" s="1"/>
  <c r="E3885" i="3" a="1"/>
  <c r="E3885" i="3" s="1"/>
  <c r="E3886" i="3" a="1"/>
  <c r="E3886" i="3" s="1"/>
  <c r="E3887" i="3" a="1"/>
  <c r="E3887" i="3" s="1"/>
  <c r="E3888" i="3" a="1"/>
  <c r="E3888" i="3" s="1"/>
  <c r="E3889" i="3" a="1"/>
  <c r="E3889" i="3" s="1"/>
  <c r="E3890" i="3" a="1"/>
  <c r="E3890" i="3" s="1"/>
  <c r="E3891" i="3" a="1"/>
  <c r="E3891" i="3" s="1"/>
  <c r="E3892" i="3" a="1"/>
  <c r="E3892" i="3" s="1"/>
  <c r="E3893" i="3" a="1"/>
  <c r="E3893" i="3" s="1"/>
  <c r="E3894" i="3" a="1"/>
  <c r="E3894" i="3" s="1"/>
  <c r="E3895" i="3" a="1"/>
  <c r="E3895" i="3" s="1"/>
  <c r="E3896" i="3" a="1"/>
  <c r="E3896" i="3" s="1"/>
  <c r="E3897" i="3" a="1"/>
  <c r="E3897" i="3" s="1"/>
  <c r="E3898" i="3" a="1"/>
  <c r="E3898" i="3" s="1"/>
  <c r="E3899" i="3" a="1"/>
  <c r="E3899" i="3" s="1"/>
  <c r="E3900" i="3" a="1"/>
  <c r="E3900" i="3" s="1"/>
  <c r="E3901" i="3" a="1"/>
  <c r="E3901" i="3" s="1"/>
  <c r="E3902" i="3" a="1"/>
  <c r="E3902" i="3" s="1"/>
  <c r="E3903" i="3" a="1"/>
  <c r="E3903" i="3" s="1"/>
  <c r="E3904" i="3" a="1"/>
  <c r="E3904" i="3" s="1"/>
  <c r="E3905" i="3" a="1"/>
  <c r="E3905" i="3" s="1"/>
  <c r="E3906" i="3" a="1"/>
  <c r="E3906" i="3" s="1"/>
  <c r="E3907" i="3" a="1"/>
  <c r="E3907" i="3" s="1"/>
  <c r="E3908" i="3" a="1"/>
  <c r="E3908" i="3" s="1"/>
  <c r="E3909" i="3" a="1"/>
  <c r="E3909" i="3" s="1"/>
  <c r="E3910" i="3" a="1"/>
  <c r="E3910" i="3" s="1"/>
  <c r="E3911" i="3" a="1"/>
  <c r="E3911" i="3" s="1"/>
  <c r="E3912" i="3" a="1"/>
  <c r="E3912" i="3" s="1"/>
  <c r="E3913" i="3" a="1"/>
  <c r="E3913" i="3" s="1"/>
  <c r="E3914" i="3" a="1"/>
  <c r="E3914" i="3" s="1"/>
  <c r="E3915" i="3" a="1"/>
  <c r="E3915" i="3" s="1"/>
  <c r="E3916" i="3" a="1"/>
  <c r="E3916" i="3" s="1"/>
  <c r="E3917" i="3" a="1"/>
  <c r="E3917" i="3" s="1"/>
  <c r="E3918" i="3" a="1"/>
  <c r="E3918" i="3" s="1"/>
  <c r="E3919" i="3" a="1"/>
  <c r="E3919" i="3" s="1"/>
  <c r="E3920" i="3" a="1"/>
  <c r="E3920" i="3" s="1"/>
  <c r="E3921" i="3" a="1"/>
  <c r="E3921" i="3" s="1"/>
  <c r="E3922" i="3" a="1"/>
  <c r="E3922" i="3" s="1"/>
  <c r="E3923" i="3" a="1"/>
  <c r="E3923" i="3" s="1"/>
  <c r="E3924" i="3" a="1"/>
  <c r="E3924" i="3" s="1"/>
  <c r="E3925" i="3" a="1"/>
  <c r="E3925" i="3" s="1"/>
  <c r="E3926" i="3" a="1"/>
  <c r="E3926" i="3" s="1"/>
  <c r="E3927" i="3" a="1"/>
  <c r="E3927" i="3" s="1"/>
  <c r="E3928" i="3" a="1"/>
  <c r="E3928" i="3" s="1"/>
  <c r="E3929" i="3" a="1"/>
  <c r="E3929" i="3" s="1"/>
  <c r="E3930" i="3" a="1"/>
  <c r="E3930" i="3" s="1"/>
  <c r="E3931" i="3" a="1"/>
  <c r="E3931" i="3" s="1"/>
  <c r="E3932" i="3" a="1"/>
  <c r="E3932" i="3" s="1"/>
  <c r="E3933" i="3" a="1"/>
  <c r="E3933" i="3" s="1"/>
  <c r="E3934" i="3" a="1"/>
  <c r="E3934" i="3" s="1"/>
  <c r="E3935" i="3" a="1"/>
  <c r="E3935" i="3" s="1"/>
  <c r="E3936" i="3" a="1"/>
  <c r="E3936" i="3" s="1"/>
  <c r="E3937" i="3" a="1"/>
  <c r="E3937" i="3" s="1"/>
  <c r="E3938" i="3" a="1"/>
  <c r="E3938" i="3" s="1"/>
  <c r="E3939" i="3" a="1"/>
  <c r="E3939" i="3" s="1"/>
  <c r="E3940" i="3" a="1"/>
  <c r="E3940" i="3" s="1"/>
  <c r="E3941" i="3" a="1"/>
  <c r="E3941" i="3" s="1"/>
  <c r="E3942" i="3" a="1"/>
  <c r="E3942" i="3" s="1"/>
  <c r="E3943" i="3" a="1"/>
  <c r="E3943" i="3" s="1"/>
  <c r="E3944" i="3" a="1"/>
  <c r="E3944" i="3" s="1"/>
  <c r="E3945" i="3" a="1"/>
  <c r="E3945" i="3" s="1"/>
  <c r="E3946" i="3" a="1"/>
  <c r="E3946" i="3" s="1"/>
  <c r="E3947" i="3" a="1"/>
  <c r="E3947" i="3" s="1"/>
  <c r="E3948" i="3" a="1"/>
  <c r="E3948" i="3" s="1"/>
  <c r="E3949" i="3" a="1"/>
  <c r="E3949" i="3" s="1"/>
  <c r="E3950" i="3" a="1"/>
  <c r="E3950" i="3" s="1"/>
  <c r="E3951" i="3" a="1"/>
  <c r="E3951" i="3" s="1"/>
  <c r="E3952" i="3" a="1"/>
  <c r="E3952" i="3" s="1"/>
  <c r="E3953" i="3" a="1"/>
  <c r="E3953" i="3" s="1"/>
  <c r="E3954" i="3" a="1"/>
  <c r="E3954" i="3" s="1"/>
  <c r="E3955" i="3" a="1"/>
  <c r="E3955" i="3" s="1"/>
  <c r="E3956" i="3" a="1"/>
  <c r="E3956" i="3" s="1"/>
  <c r="E3957" i="3" a="1"/>
  <c r="E3957" i="3" s="1"/>
  <c r="E3958" i="3" a="1"/>
  <c r="E3958" i="3" s="1"/>
  <c r="E3959" i="3" a="1"/>
  <c r="E3959" i="3" s="1"/>
  <c r="E3960" i="3" a="1"/>
  <c r="E3960" i="3" s="1"/>
  <c r="E3961" i="3" a="1"/>
  <c r="E3961" i="3" s="1"/>
  <c r="E3962" i="3" a="1"/>
  <c r="E3962" i="3" s="1"/>
  <c r="E3963" i="3" a="1"/>
  <c r="E3963" i="3" s="1"/>
  <c r="E3964" i="3" a="1"/>
  <c r="E3964" i="3" s="1"/>
  <c r="E3965" i="3" a="1"/>
  <c r="E3965" i="3" s="1"/>
  <c r="E3966" i="3" a="1"/>
  <c r="E3966" i="3" s="1"/>
  <c r="E3967" i="3" a="1"/>
  <c r="E3967" i="3" s="1"/>
  <c r="E3968" i="3" a="1"/>
  <c r="E3968" i="3" s="1"/>
  <c r="E3969" i="3" a="1"/>
  <c r="E3969" i="3" s="1"/>
  <c r="E3970" i="3" a="1"/>
  <c r="E3970" i="3" s="1"/>
  <c r="E3971" i="3" a="1"/>
  <c r="E3971" i="3" s="1"/>
  <c r="E3972" i="3" a="1"/>
  <c r="E3972" i="3" s="1"/>
  <c r="E3973" i="3" a="1"/>
  <c r="E3973" i="3" s="1"/>
  <c r="E3974" i="3" a="1"/>
  <c r="E3974" i="3" s="1"/>
  <c r="E3975" i="3" a="1"/>
  <c r="E3975" i="3" s="1"/>
  <c r="E3976" i="3" a="1"/>
  <c r="E3976" i="3" s="1"/>
  <c r="E3977" i="3" a="1"/>
  <c r="E3977" i="3" s="1"/>
  <c r="E3978" i="3" a="1"/>
  <c r="E3978" i="3" s="1"/>
  <c r="E3979" i="3" a="1"/>
  <c r="E3979" i="3" s="1"/>
  <c r="E3980" i="3" a="1"/>
  <c r="E3980" i="3" s="1"/>
  <c r="E3981" i="3" a="1"/>
  <c r="E3981" i="3" s="1"/>
  <c r="E3982" i="3" a="1"/>
  <c r="E3982" i="3" s="1"/>
  <c r="E3983" i="3" a="1"/>
  <c r="E3983" i="3" s="1"/>
  <c r="E3984" i="3" a="1"/>
  <c r="E3984" i="3" s="1"/>
  <c r="E3985" i="3" a="1"/>
  <c r="E3985" i="3" s="1"/>
  <c r="E3986" i="3" a="1"/>
  <c r="E3986" i="3" s="1"/>
  <c r="E3987" i="3" a="1"/>
  <c r="E3987" i="3" s="1"/>
  <c r="E3988" i="3" a="1"/>
  <c r="E3988" i="3" s="1"/>
  <c r="E3989" i="3" a="1"/>
  <c r="E3989" i="3" s="1"/>
  <c r="E3990" i="3" a="1"/>
  <c r="E3990" i="3" s="1"/>
  <c r="E3991" i="3" a="1"/>
  <c r="E3991" i="3" s="1"/>
  <c r="E3992" i="3" a="1"/>
  <c r="E3992" i="3" s="1"/>
  <c r="E3993" i="3" a="1"/>
  <c r="E3993" i="3" s="1"/>
  <c r="E3994" i="3" a="1"/>
  <c r="E3994" i="3" s="1"/>
  <c r="E3995" i="3" a="1"/>
  <c r="E3995" i="3" s="1"/>
  <c r="E3996" i="3" a="1"/>
  <c r="E3996" i="3" s="1"/>
  <c r="E3997" i="3" a="1"/>
  <c r="E3997" i="3" s="1"/>
  <c r="E3998" i="3" a="1"/>
  <c r="E3998" i="3" s="1"/>
  <c r="E3999" i="3" a="1"/>
  <c r="E3999" i="3" s="1"/>
  <c r="E4000" i="3" a="1"/>
  <c r="E4000" i="3" s="1"/>
  <c r="E4001" i="3" a="1"/>
  <c r="E4001" i="3" s="1"/>
  <c r="E4002" i="3" a="1"/>
  <c r="E4002" i="3" s="1"/>
  <c r="E4003" i="3" a="1"/>
  <c r="E4003" i="3" s="1"/>
  <c r="E4004" i="3" a="1"/>
  <c r="E4004" i="3" s="1"/>
  <c r="E4005" i="3" a="1"/>
  <c r="E4005" i="3" s="1"/>
  <c r="E4006" i="3" a="1"/>
  <c r="E4006" i="3" s="1"/>
  <c r="E4007" i="3" a="1"/>
  <c r="E4007" i="3" s="1"/>
  <c r="E4008" i="3" a="1"/>
  <c r="E4008" i="3" s="1"/>
  <c r="E4009" i="3" a="1"/>
  <c r="E4009" i="3" s="1"/>
  <c r="E4010" i="3" a="1"/>
  <c r="E4010" i="3" s="1"/>
  <c r="E4011" i="3" a="1"/>
  <c r="E4011" i="3" s="1"/>
  <c r="E4012" i="3" a="1"/>
  <c r="E4012" i="3" s="1"/>
  <c r="E4013" i="3" a="1"/>
  <c r="E4013" i="3" s="1"/>
  <c r="E4014" i="3" a="1"/>
  <c r="E4014" i="3" s="1"/>
  <c r="E4015" i="3" a="1"/>
  <c r="E4015" i="3" s="1"/>
  <c r="E4016" i="3" a="1"/>
  <c r="E4016" i="3" s="1"/>
  <c r="E4017" i="3" a="1"/>
  <c r="E4017" i="3" s="1"/>
  <c r="E4018" i="3" a="1"/>
  <c r="E4018" i="3" s="1"/>
  <c r="E4019" i="3" a="1"/>
  <c r="E4019" i="3" s="1"/>
  <c r="E4020" i="3" a="1"/>
  <c r="E4020" i="3" s="1"/>
  <c r="E4021" i="3" a="1"/>
  <c r="E4021" i="3" s="1"/>
  <c r="E4022" i="3" a="1"/>
  <c r="E4022" i="3" s="1"/>
  <c r="E4023" i="3" a="1"/>
  <c r="E4023" i="3" s="1"/>
  <c r="E4024" i="3" a="1"/>
  <c r="E4024" i="3" s="1"/>
  <c r="E4025" i="3" a="1"/>
  <c r="E4025" i="3" s="1"/>
  <c r="E4026" i="3" a="1"/>
  <c r="E4026" i="3" s="1"/>
  <c r="E4027" i="3" a="1"/>
  <c r="E4027" i="3" s="1"/>
  <c r="E4028" i="3" a="1"/>
  <c r="E4028" i="3" s="1"/>
  <c r="E4029" i="3" a="1"/>
  <c r="E4029" i="3" s="1"/>
  <c r="E4030" i="3" a="1"/>
  <c r="E4030" i="3" s="1"/>
  <c r="E4031" i="3" a="1"/>
  <c r="E4031" i="3" s="1"/>
  <c r="E4032" i="3" a="1"/>
  <c r="E4032" i="3" s="1"/>
  <c r="E4033" i="3" a="1"/>
  <c r="E4033" i="3" s="1"/>
  <c r="E4034" i="3" a="1"/>
  <c r="E4034" i="3" s="1"/>
  <c r="E4035" i="3" a="1"/>
  <c r="E4035" i="3" s="1"/>
  <c r="E4036" i="3" a="1"/>
  <c r="E4036" i="3" s="1"/>
  <c r="E4037" i="3" a="1"/>
  <c r="E4037" i="3" s="1"/>
  <c r="E4038" i="3" a="1"/>
  <c r="E4038" i="3" s="1"/>
  <c r="E4039" i="3" a="1"/>
  <c r="E4039" i="3" s="1"/>
  <c r="E4040" i="3" a="1"/>
  <c r="E4040" i="3" s="1"/>
  <c r="E4041" i="3" a="1"/>
  <c r="E4041" i="3" s="1"/>
  <c r="E4042" i="3" a="1"/>
  <c r="E4042" i="3" s="1"/>
  <c r="E4043" i="3" a="1"/>
  <c r="E4043" i="3" s="1"/>
  <c r="E4044" i="3" a="1"/>
  <c r="E4044" i="3" s="1"/>
  <c r="E4045" i="3" a="1"/>
  <c r="E4045" i="3" s="1"/>
  <c r="E4046" i="3" a="1"/>
  <c r="E4046" i="3" s="1"/>
  <c r="E4047" i="3" a="1"/>
  <c r="E4047" i="3" s="1"/>
  <c r="E4048" i="3" a="1"/>
  <c r="E4048" i="3" s="1"/>
  <c r="E4049" i="3" a="1"/>
  <c r="E4049" i="3" s="1"/>
  <c r="E4050" i="3" a="1"/>
  <c r="E4050" i="3" s="1"/>
  <c r="E4051" i="3" a="1"/>
  <c r="E4051" i="3" s="1"/>
  <c r="E4052" i="3" a="1"/>
  <c r="E4052" i="3" s="1"/>
  <c r="E4053" i="3" a="1"/>
  <c r="E4053" i="3" s="1"/>
  <c r="E4054" i="3" a="1"/>
  <c r="E4054" i="3" s="1"/>
  <c r="E4055" i="3" a="1"/>
  <c r="E4055" i="3" s="1"/>
  <c r="E4056" i="3" a="1"/>
  <c r="E4056" i="3" s="1"/>
  <c r="E4057" i="3" a="1"/>
  <c r="E4057" i="3" s="1"/>
  <c r="E4058" i="3" a="1"/>
  <c r="E4058" i="3" s="1"/>
  <c r="E4059" i="3" a="1"/>
  <c r="E4059" i="3" s="1"/>
  <c r="E4060" i="3" a="1"/>
  <c r="E4060" i="3" s="1"/>
  <c r="E4061" i="3" a="1"/>
  <c r="E4061" i="3" s="1"/>
  <c r="E4062" i="3" a="1"/>
  <c r="E4062" i="3" s="1"/>
  <c r="E4063" i="3" a="1"/>
  <c r="E4063" i="3" s="1"/>
  <c r="E4064" i="3" a="1"/>
  <c r="E4064" i="3" s="1"/>
  <c r="E4065" i="3" a="1"/>
  <c r="E4065" i="3" s="1"/>
  <c r="E4066" i="3" a="1"/>
  <c r="E4066" i="3" s="1"/>
  <c r="E4067" i="3" a="1"/>
  <c r="E4067" i="3" s="1"/>
  <c r="E4068" i="3" a="1"/>
  <c r="E4068" i="3" s="1"/>
  <c r="E4069" i="3" a="1"/>
  <c r="E4069" i="3" s="1"/>
  <c r="E4070" i="3" a="1"/>
  <c r="E4070" i="3" s="1"/>
  <c r="E4071" i="3" a="1"/>
  <c r="E4071" i="3" s="1"/>
  <c r="E4072" i="3" a="1"/>
  <c r="E4072" i="3" s="1"/>
  <c r="E4073" i="3" a="1"/>
  <c r="E4073" i="3" s="1"/>
  <c r="E4074" i="3" a="1"/>
  <c r="E4074" i="3" s="1"/>
  <c r="E4075" i="3" a="1"/>
  <c r="E4075" i="3" s="1"/>
  <c r="E4076" i="3" a="1"/>
  <c r="E4076" i="3" s="1"/>
  <c r="E4077" i="3" a="1"/>
  <c r="E4077" i="3" s="1"/>
  <c r="E4078" i="3" a="1"/>
  <c r="E4078" i="3" s="1"/>
  <c r="E4079" i="3" a="1"/>
  <c r="E4079" i="3" s="1"/>
  <c r="E4080" i="3" a="1"/>
  <c r="E4080" i="3" s="1"/>
  <c r="E4081" i="3" a="1"/>
  <c r="E4081" i="3" s="1"/>
  <c r="E4082" i="3" a="1"/>
  <c r="E4082" i="3" s="1"/>
  <c r="E4083" i="3" a="1"/>
  <c r="E4083" i="3" s="1"/>
  <c r="E4084" i="3" a="1"/>
  <c r="E4084" i="3" s="1"/>
  <c r="E4085" i="3" a="1"/>
  <c r="E4085" i="3" s="1"/>
  <c r="E4086" i="3" a="1"/>
  <c r="E4086" i="3" s="1"/>
  <c r="E4087" i="3" a="1"/>
  <c r="E4087" i="3" s="1"/>
  <c r="E4088" i="3" a="1"/>
  <c r="E4088" i="3" s="1"/>
  <c r="E4089" i="3" a="1"/>
  <c r="E4089" i="3" s="1"/>
  <c r="E4090" i="3" a="1"/>
  <c r="E4090" i="3" s="1"/>
  <c r="E4091" i="3" a="1"/>
  <c r="E4091" i="3" s="1"/>
  <c r="E4092" i="3" a="1"/>
  <c r="E4092" i="3" s="1"/>
  <c r="E4093" i="3" a="1"/>
  <c r="E4093" i="3" s="1"/>
  <c r="E4094" i="3" a="1"/>
  <c r="E4094" i="3" s="1"/>
  <c r="E4095" i="3" a="1"/>
  <c r="E4095" i="3" s="1"/>
  <c r="E4096" i="3" a="1"/>
  <c r="E4096" i="3" s="1"/>
  <c r="E4097" i="3" a="1"/>
  <c r="E4097" i="3" s="1"/>
  <c r="E4098" i="3" a="1"/>
  <c r="E4098" i="3" s="1"/>
  <c r="E4099" i="3" a="1"/>
  <c r="E4099" i="3" s="1"/>
  <c r="E4100" i="3" a="1"/>
  <c r="E4100" i="3" s="1"/>
  <c r="E4101" i="3" a="1"/>
  <c r="E4101" i="3" s="1"/>
  <c r="E4102" i="3" a="1"/>
  <c r="E4102" i="3" s="1"/>
  <c r="E4103" i="3" a="1"/>
  <c r="E4103" i="3" s="1"/>
  <c r="E4104" i="3" a="1"/>
  <c r="E4104" i="3" s="1"/>
  <c r="E4105" i="3" a="1"/>
  <c r="E4105" i="3" s="1"/>
  <c r="E4106" i="3" a="1"/>
  <c r="E4106" i="3" s="1"/>
  <c r="E4107" i="3" a="1"/>
  <c r="E4107" i="3" s="1"/>
  <c r="E4108" i="3" a="1"/>
  <c r="E4108" i="3" s="1"/>
  <c r="E4109" i="3" a="1"/>
  <c r="E4109" i="3" s="1"/>
  <c r="E4110" i="3" a="1"/>
  <c r="E4110" i="3" s="1"/>
  <c r="E4111" i="3" a="1"/>
  <c r="E4111" i="3" s="1"/>
  <c r="E4112" i="3" a="1"/>
  <c r="E4112" i="3" s="1"/>
  <c r="E4113" i="3" a="1"/>
  <c r="E4113" i="3" s="1"/>
  <c r="E4114" i="3" a="1"/>
  <c r="E4114" i="3" s="1"/>
  <c r="E4115" i="3" a="1"/>
  <c r="E4115" i="3" s="1"/>
  <c r="E4116" i="3" a="1"/>
  <c r="E4116" i="3" s="1"/>
  <c r="E4117" i="3" a="1"/>
  <c r="E4117" i="3" s="1"/>
  <c r="E4118" i="3" a="1"/>
  <c r="E4118" i="3" s="1"/>
  <c r="E4119" i="3" a="1"/>
  <c r="E4119" i="3" s="1"/>
  <c r="E4120" i="3" a="1"/>
  <c r="E4120" i="3" s="1"/>
  <c r="E4121" i="3" a="1"/>
  <c r="E4121" i="3" s="1"/>
  <c r="E4122" i="3" a="1"/>
  <c r="E4122" i="3" s="1"/>
  <c r="E4123" i="3" a="1"/>
  <c r="E4123" i="3" s="1"/>
  <c r="E4124" i="3" a="1"/>
  <c r="E4124" i="3" s="1"/>
  <c r="E4125" i="3" a="1"/>
  <c r="E4125" i="3" s="1"/>
  <c r="E4126" i="3" a="1"/>
  <c r="E4126" i="3" s="1"/>
  <c r="E4127" i="3" a="1"/>
  <c r="E4127" i="3" s="1"/>
  <c r="E4128" i="3" a="1"/>
  <c r="E4128" i="3" s="1"/>
  <c r="E4129" i="3" a="1"/>
  <c r="E4129" i="3" s="1"/>
  <c r="E4130" i="3" a="1"/>
  <c r="E4130" i="3" s="1"/>
  <c r="E4131" i="3" a="1"/>
  <c r="E4131" i="3" s="1"/>
  <c r="E4132" i="3" a="1"/>
  <c r="E4132" i="3" s="1"/>
  <c r="E4133" i="3" a="1"/>
  <c r="E4133" i="3" s="1"/>
  <c r="E4134" i="3" a="1"/>
  <c r="E4134" i="3" s="1"/>
  <c r="E4135" i="3" a="1"/>
  <c r="E4135" i="3" s="1"/>
  <c r="E4136" i="3" a="1"/>
  <c r="E4136" i="3" s="1"/>
  <c r="E4137" i="3" a="1"/>
  <c r="E4137" i="3" s="1"/>
  <c r="E4138" i="3" a="1"/>
  <c r="E4138" i="3" s="1"/>
  <c r="E4139" i="3" a="1"/>
  <c r="E4139" i="3" s="1"/>
  <c r="E4140" i="3" a="1"/>
  <c r="E4140" i="3" s="1"/>
  <c r="E4141" i="3" a="1"/>
  <c r="E4141" i="3" s="1"/>
  <c r="E4142" i="3" a="1"/>
  <c r="E4142" i="3" s="1"/>
  <c r="E4143" i="3" a="1"/>
  <c r="E4143" i="3" s="1"/>
  <c r="E4144" i="3" a="1"/>
  <c r="E4144" i="3" s="1"/>
  <c r="E4145" i="3" a="1"/>
  <c r="E4145" i="3" s="1"/>
  <c r="E4146" i="3" a="1"/>
  <c r="E4146" i="3" s="1"/>
  <c r="E4147" i="3" a="1"/>
  <c r="E4147" i="3" s="1"/>
  <c r="E4148" i="3" a="1"/>
  <c r="E4148" i="3" s="1"/>
  <c r="E4149" i="3" a="1"/>
  <c r="E4149" i="3" s="1"/>
  <c r="E4150" i="3" a="1"/>
  <c r="E4150" i="3" s="1"/>
  <c r="E4151" i="3" a="1"/>
  <c r="E4151" i="3" s="1"/>
  <c r="E4152" i="3" a="1"/>
  <c r="E4152" i="3" s="1"/>
  <c r="E4153" i="3" a="1"/>
  <c r="E4153" i="3" s="1"/>
  <c r="E4154" i="3" a="1"/>
  <c r="E4154" i="3" s="1"/>
  <c r="E4155" i="3" a="1"/>
  <c r="E4155" i="3" s="1"/>
  <c r="E4156" i="3" a="1"/>
  <c r="E4156" i="3" s="1"/>
  <c r="E4157" i="3" a="1"/>
  <c r="E4157" i="3" s="1"/>
  <c r="E4158" i="3" a="1"/>
  <c r="E4158" i="3" s="1"/>
  <c r="E4159" i="3" a="1"/>
  <c r="E4159" i="3" s="1"/>
  <c r="E4160" i="3" a="1"/>
  <c r="E4160" i="3" s="1"/>
  <c r="E4161" i="3" a="1"/>
  <c r="E4161" i="3" s="1"/>
  <c r="E4162" i="3" a="1"/>
  <c r="E4162" i="3" s="1"/>
  <c r="E4163" i="3" a="1"/>
  <c r="E4163" i="3" s="1"/>
  <c r="E4164" i="3" a="1"/>
  <c r="E4164" i="3" s="1"/>
  <c r="E4165" i="3" a="1"/>
  <c r="E4165" i="3" s="1"/>
  <c r="E4166" i="3" a="1"/>
  <c r="E4166" i="3" s="1"/>
  <c r="E4167" i="3" a="1"/>
  <c r="E4167" i="3" s="1"/>
  <c r="E4168" i="3" a="1"/>
  <c r="E4168" i="3" s="1"/>
  <c r="E4169" i="3" a="1"/>
  <c r="E4169" i="3" s="1"/>
  <c r="E4170" i="3" a="1"/>
  <c r="E4170" i="3" s="1"/>
  <c r="E4171" i="3" a="1"/>
  <c r="E4171" i="3" s="1"/>
  <c r="E4172" i="3" a="1"/>
  <c r="E4172" i="3" s="1"/>
  <c r="E4173" i="3" a="1"/>
  <c r="E4173" i="3" s="1"/>
  <c r="E4174" i="3" a="1"/>
  <c r="E4174" i="3" s="1"/>
  <c r="E4175" i="3" a="1"/>
  <c r="E4175" i="3" s="1"/>
  <c r="E4176" i="3" a="1"/>
  <c r="E4176" i="3" s="1"/>
  <c r="E4177" i="3" a="1"/>
  <c r="E4177" i="3" s="1"/>
  <c r="E4178" i="3" a="1"/>
  <c r="E4178" i="3" s="1"/>
  <c r="E4179" i="3" a="1"/>
  <c r="E4179" i="3" s="1"/>
  <c r="E4180" i="3" a="1"/>
  <c r="E4180" i="3" s="1"/>
  <c r="E4181" i="3" a="1"/>
  <c r="E4181" i="3" s="1"/>
  <c r="E4182" i="3" a="1"/>
  <c r="E4182" i="3" s="1"/>
  <c r="E4183" i="3" a="1"/>
  <c r="E4183" i="3" s="1"/>
  <c r="E4184" i="3" a="1"/>
  <c r="E4184" i="3" s="1"/>
  <c r="E4185" i="3" a="1"/>
  <c r="E4185" i="3" s="1"/>
  <c r="E4186" i="3" a="1"/>
  <c r="E4186" i="3" s="1"/>
  <c r="E4187" i="3" a="1"/>
  <c r="E4187" i="3" s="1"/>
  <c r="E4188" i="3" a="1"/>
  <c r="E4188" i="3" s="1"/>
  <c r="E4189" i="3" a="1"/>
  <c r="E4189" i="3" s="1"/>
  <c r="E4190" i="3" a="1"/>
  <c r="E4190" i="3" s="1"/>
  <c r="E4191" i="3" a="1"/>
  <c r="E4191" i="3" s="1"/>
  <c r="E4192" i="3" a="1"/>
  <c r="E4192" i="3" s="1"/>
  <c r="E4193" i="3" a="1"/>
  <c r="E4193" i="3" s="1"/>
  <c r="E4194" i="3" a="1"/>
  <c r="E4194" i="3" s="1"/>
  <c r="E4195" i="3" a="1"/>
  <c r="E4195" i="3" s="1"/>
  <c r="E4196" i="3" a="1"/>
  <c r="E4196" i="3" s="1"/>
  <c r="E4197" i="3" a="1"/>
  <c r="E4197" i="3" s="1"/>
  <c r="E4198" i="3" a="1"/>
  <c r="E4198" i="3" s="1"/>
  <c r="E4199" i="3" a="1"/>
  <c r="E4199" i="3" s="1"/>
  <c r="E4200" i="3" a="1"/>
  <c r="E4200" i="3" s="1"/>
  <c r="E4201" i="3" a="1"/>
  <c r="E4201" i="3" s="1"/>
  <c r="E4202" i="3" a="1"/>
  <c r="E4202" i="3" s="1"/>
  <c r="E4203" i="3" a="1"/>
  <c r="E4203" i="3" s="1"/>
  <c r="E4204" i="3" a="1"/>
  <c r="E4204" i="3" s="1"/>
  <c r="E4205" i="3" a="1"/>
  <c r="E4205" i="3" s="1"/>
  <c r="E4206" i="3" a="1"/>
  <c r="E4206" i="3" s="1"/>
  <c r="E4207" i="3" a="1"/>
  <c r="E4207" i="3" s="1"/>
  <c r="E4208" i="3" a="1"/>
  <c r="E4208" i="3" s="1"/>
  <c r="E4209" i="3" a="1"/>
  <c r="E4209" i="3" s="1"/>
  <c r="E4210" i="3" a="1"/>
  <c r="E4210" i="3" s="1"/>
  <c r="E4211" i="3" a="1"/>
  <c r="E4211" i="3" s="1"/>
  <c r="E4212" i="3" a="1"/>
  <c r="E4212" i="3" s="1"/>
  <c r="E4213" i="3" a="1"/>
  <c r="E4213" i="3" s="1"/>
  <c r="E4214" i="3" a="1"/>
  <c r="E4214" i="3" s="1"/>
  <c r="E4215" i="3" a="1"/>
  <c r="E4215" i="3" s="1"/>
  <c r="E4216" i="3" a="1"/>
  <c r="E4216" i="3" s="1"/>
  <c r="E4217" i="3" a="1"/>
  <c r="E4217" i="3" s="1"/>
  <c r="E4218" i="3" a="1"/>
  <c r="E4218" i="3" s="1"/>
  <c r="E4219" i="3" a="1"/>
  <c r="E4219" i="3" s="1"/>
  <c r="E4220" i="3" a="1"/>
  <c r="E4220" i="3" s="1"/>
  <c r="E4221" i="3" a="1"/>
  <c r="E4221" i="3" s="1"/>
  <c r="E4222" i="3" a="1"/>
  <c r="E4222" i="3" s="1"/>
  <c r="E4223" i="3" a="1"/>
  <c r="E4223" i="3" s="1"/>
  <c r="E4224" i="3" a="1"/>
  <c r="E4224" i="3" s="1"/>
  <c r="E4225" i="3" a="1"/>
  <c r="E4225" i="3" s="1"/>
  <c r="E4226" i="3" a="1"/>
  <c r="E4226" i="3" s="1"/>
  <c r="E4227" i="3" a="1"/>
  <c r="E4227" i="3" s="1"/>
  <c r="E4228" i="3" a="1"/>
  <c r="E4228" i="3" s="1"/>
  <c r="E4229" i="3" a="1"/>
  <c r="E4229" i="3" s="1"/>
  <c r="E4230" i="3" a="1"/>
  <c r="E4230" i="3" s="1"/>
  <c r="E4231" i="3" a="1"/>
  <c r="E4231" i="3" s="1"/>
  <c r="E4232" i="3" a="1"/>
  <c r="E4232" i="3" s="1"/>
  <c r="E4233" i="3" a="1"/>
  <c r="E4233" i="3" s="1"/>
  <c r="E4234" i="3" a="1"/>
  <c r="E4234" i="3" s="1"/>
  <c r="E4235" i="3" a="1"/>
  <c r="E4235" i="3" s="1"/>
  <c r="E4236" i="3" a="1"/>
  <c r="E4236" i="3" s="1"/>
  <c r="E4237" i="3" a="1"/>
  <c r="E4237" i="3" s="1"/>
  <c r="E4238" i="3" a="1"/>
  <c r="E4238" i="3" s="1"/>
  <c r="E4239" i="3" a="1"/>
  <c r="E4239" i="3" s="1"/>
  <c r="E4240" i="3" a="1"/>
  <c r="E4240" i="3" s="1"/>
  <c r="E4241" i="3" a="1"/>
  <c r="E4241" i="3" s="1"/>
  <c r="E4242" i="3" a="1"/>
  <c r="E4242" i="3" s="1"/>
  <c r="E4243" i="3" a="1"/>
  <c r="E4243" i="3" s="1"/>
  <c r="E4244" i="3" a="1"/>
  <c r="E4244" i="3" s="1"/>
  <c r="E4245" i="3" a="1"/>
  <c r="E4245" i="3" s="1"/>
  <c r="E4246" i="3" a="1"/>
  <c r="E4246" i="3" s="1"/>
  <c r="E4247" i="3" a="1"/>
  <c r="E4247" i="3" s="1"/>
  <c r="E4248" i="3" a="1"/>
  <c r="E4248" i="3" s="1"/>
  <c r="E4249" i="3" a="1"/>
  <c r="E4249" i="3" s="1"/>
  <c r="E4250" i="3" a="1"/>
  <c r="E4250" i="3" s="1"/>
  <c r="E4251" i="3" a="1"/>
  <c r="E4251" i="3" s="1"/>
  <c r="E4252" i="3" a="1"/>
  <c r="E4252" i="3" s="1"/>
  <c r="E4253" i="3" a="1"/>
  <c r="E4253" i="3" s="1"/>
  <c r="E4254" i="3" a="1"/>
  <c r="E4254" i="3" s="1"/>
  <c r="E4255" i="3" a="1"/>
  <c r="E4255" i="3" s="1"/>
  <c r="E4256" i="3" a="1"/>
  <c r="E4256" i="3" s="1"/>
  <c r="E4257" i="3" a="1"/>
  <c r="E4257" i="3" s="1"/>
  <c r="E4258" i="3" a="1"/>
  <c r="E4258" i="3" s="1"/>
  <c r="E4259" i="3" a="1"/>
  <c r="E4259" i="3" s="1"/>
  <c r="E4260" i="3" a="1"/>
  <c r="E4260" i="3" s="1"/>
  <c r="E4261" i="3" a="1"/>
  <c r="E4261" i="3" s="1"/>
  <c r="E4262" i="3" a="1"/>
  <c r="E4262" i="3" s="1"/>
  <c r="E4263" i="3" a="1"/>
  <c r="E4263" i="3" s="1"/>
  <c r="E4264" i="3" a="1"/>
  <c r="E4264" i="3" s="1"/>
  <c r="E4265" i="3" a="1"/>
  <c r="E4265" i="3" s="1"/>
  <c r="E4266" i="3" a="1"/>
  <c r="E4266" i="3" s="1"/>
  <c r="E4267" i="3" a="1"/>
  <c r="E4267" i="3" s="1"/>
  <c r="E4268" i="3" a="1"/>
  <c r="E4268" i="3" s="1"/>
  <c r="E4269" i="3" a="1"/>
  <c r="E4269" i="3" s="1"/>
  <c r="E4270" i="3" a="1"/>
  <c r="E4270" i="3" s="1"/>
  <c r="E4271" i="3" a="1"/>
  <c r="E4271" i="3" s="1"/>
  <c r="E4272" i="3" a="1"/>
  <c r="E4272" i="3" s="1"/>
  <c r="E4273" i="3" a="1"/>
  <c r="E4273" i="3" s="1"/>
  <c r="E4274" i="3" a="1"/>
  <c r="E4274" i="3" s="1"/>
  <c r="E4275" i="3" a="1"/>
  <c r="E4275" i="3" s="1"/>
  <c r="E4276" i="3" a="1"/>
  <c r="E4276" i="3" s="1"/>
  <c r="E4277" i="3" a="1"/>
  <c r="E4277" i="3" s="1"/>
  <c r="E4278" i="3" a="1"/>
  <c r="E4278" i="3" s="1"/>
  <c r="E4279" i="3" a="1"/>
  <c r="E4279" i="3" s="1"/>
  <c r="E4280" i="3" a="1"/>
  <c r="E4280" i="3" s="1"/>
  <c r="E4281" i="3" a="1"/>
  <c r="E4281" i="3" s="1"/>
  <c r="E4282" i="3" a="1"/>
  <c r="E4282" i="3" s="1"/>
  <c r="E4283" i="3" a="1"/>
  <c r="E4283" i="3" s="1"/>
  <c r="E4284" i="3" a="1"/>
  <c r="E4284" i="3" s="1"/>
  <c r="E4285" i="3" a="1"/>
  <c r="E4285" i="3" s="1"/>
  <c r="E4286" i="3" a="1"/>
  <c r="E4286" i="3" s="1"/>
  <c r="E4287" i="3" a="1"/>
  <c r="E4287" i="3" s="1"/>
  <c r="E4288" i="3" a="1"/>
  <c r="E4288" i="3" s="1"/>
  <c r="E4289" i="3" a="1"/>
  <c r="E4289" i="3" s="1"/>
  <c r="E4290" i="3" a="1"/>
  <c r="E4290" i="3" s="1"/>
  <c r="E4291" i="3" a="1"/>
  <c r="E4291" i="3" s="1"/>
  <c r="E4292" i="3" a="1"/>
  <c r="E4292" i="3" s="1"/>
  <c r="E4293" i="3" a="1"/>
  <c r="E4293" i="3" s="1"/>
  <c r="E4294" i="3" a="1"/>
  <c r="E4294" i="3" s="1"/>
  <c r="E4295" i="3" a="1"/>
  <c r="E4295" i="3" s="1"/>
  <c r="E4296" i="3" a="1"/>
  <c r="E4296" i="3" s="1"/>
  <c r="E4297" i="3" a="1"/>
  <c r="E4297" i="3" s="1"/>
  <c r="E4298" i="3" a="1"/>
  <c r="E4298" i="3" s="1"/>
  <c r="E4299" i="3" a="1"/>
  <c r="E4299" i="3" s="1"/>
  <c r="E4300" i="3" a="1"/>
  <c r="E4300" i="3" s="1"/>
  <c r="E4301" i="3" a="1"/>
  <c r="E4301" i="3" s="1"/>
  <c r="E4302" i="3" a="1"/>
  <c r="E4302" i="3" s="1"/>
  <c r="E4303" i="3" a="1"/>
  <c r="E4303" i="3" s="1"/>
  <c r="E4304" i="3" a="1"/>
  <c r="E4304" i="3" s="1"/>
  <c r="E4305" i="3" a="1"/>
  <c r="E4305" i="3" s="1"/>
  <c r="E4306" i="3" a="1"/>
  <c r="E4306" i="3" s="1"/>
  <c r="E4307" i="3" a="1"/>
  <c r="E4307" i="3" s="1"/>
  <c r="E4308" i="3" a="1"/>
  <c r="E4308" i="3" s="1"/>
  <c r="E4309" i="3" a="1"/>
  <c r="E4309" i="3" s="1"/>
  <c r="E4310" i="3" a="1"/>
  <c r="E4310" i="3" s="1"/>
  <c r="E4311" i="3" a="1"/>
  <c r="E4311" i="3" s="1"/>
  <c r="E4312" i="3" a="1"/>
  <c r="E4312" i="3" s="1"/>
  <c r="E4313" i="3" a="1"/>
  <c r="E4313" i="3" s="1"/>
  <c r="E4314" i="3" a="1"/>
  <c r="E4314" i="3" s="1"/>
  <c r="E4315" i="3" a="1"/>
  <c r="E4315" i="3" s="1"/>
  <c r="E4316" i="3" a="1"/>
  <c r="E4316" i="3" s="1"/>
  <c r="E4317" i="3" a="1"/>
  <c r="E4317" i="3" s="1"/>
  <c r="E4318" i="3" a="1"/>
  <c r="E4318" i="3" s="1"/>
  <c r="E4319" i="3" a="1"/>
  <c r="E4319" i="3" s="1"/>
  <c r="E4320" i="3" a="1"/>
  <c r="E4320" i="3" s="1"/>
  <c r="E4321" i="3" a="1"/>
  <c r="E4321" i="3" s="1"/>
  <c r="E4322" i="3" a="1"/>
  <c r="E4322" i="3" s="1"/>
  <c r="E4323" i="3" a="1"/>
  <c r="E4323" i="3" s="1"/>
  <c r="E4324" i="3" a="1"/>
  <c r="E4324" i="3" s="1"/>
  <c r="E4325" i="3" a="1"/>
  <c r="E4325" i="3" s="1"/>
  <c r="E4326" i="3" a="1"/>
  <c r="E4326" i="3" s="1"/>
  <c r="E4327" i="3" a="1"/>
  <c r="E4327" i="3" s="1"/>
  <c r="E4328" i="3" a="1"/>
  <c r="E4328" i="3" s="1"/>
  <c r="E4329" i="3" a="1"/>
  <c r="E4329" i="3" s="1"/>
  <c r="E4330" i="3" a="1"/>
  <c r="E4330" i="3" s="1"/>
  <c r="E4331" i="3" a="1"/>
  <c r="E4331" i="3" s="1"/>
  <c r="E4332" i="3" a="1"/>
  <c r="E4332" i="3" s="1"/>
  <c r="E4333" i="3" a="1"/>
  <c r="E4333" i="3" s="1"/>
  <c r="E4334" i="3" a="1"/>
  <c r="E4334" i="3" s="1"/>
  <c r="E4335" i="3" a="1"/>
  <c r="E4335" i="3" s="1"/>
  <c r="E4336" i="3" a="1"/>
  <c r="E4336" i="3" s="1"/>
  <c r="E4337" i="3" a="1"/>
  <c r="E4337" i="3" s="1"/>
  <c r="E4338" i="3" a="1"/>
  <c r="E4338" i="3" s="1"/>
  <c r="E4339" i="3" a="1"/>
  <c r="E4339" i="3" s="1"/>
  <c r="E4340" i="3" a="1"/>
  <c r="E4340" i="3" s="1"/>
  <c r="E4341" i="3" a="1"/>
  <c r="E4341" i="3" s="1"/>
  <c r="E4342" i="3" a="1"/>
  <c r="E4342" i="3" s="1"/>
  <c r="E4343" i="3" a="1"/>
  <c r="E4343" i="3" s="1"/>
  <c r="E4344" i="3" a="1"/>
  <c r="E4344" i="3" s="1"/>
  <c r="E4345" i="3" a="1"/>
  <c r="E4345" i="3" s="1"/>
  <c r="E4346" i="3" a="1"/>
  <c r="E4346" i="3" s="1"/>
  <c r="E4347" i="3" a="1"/>
  <c r="E4347" i="3" s="1"/>
  <c r="E4348" i="3" a="1"/>
  <c r="E4348" i="3" s="1"/>
  <c r="E4349" i="3" a="1"/>
  <c r="E4349" i="3" s="1"/>
  <c r="E4350" i="3" a="1"/>
  <c r="E4350" i="3" s="1"/>
  <c r="E4351" i="3" a="1"/>
  <c r="E4351" i="3" s="1"/>
  <c r="E4352" i="3" a="1"/>
  <c r="E4352" i="3" s="1"/>
  <c r="E4353" i="3" a="1"/>
  <c r="E4353" i="3" s="1"/>
  <c r="E4354" i="3" a="1"/>
  <c r="E4354" i="3" s="1"/>
  <c r="E4355" i="3" a="1"/>
  <c r="E4355" i="3" s="1"/>
  <c r="E4356" i="3" a="1"/>
  <c r="E4356" i="3" s="1"/>
  <c r="E4357" i="3" a="1"/>
  <c r="E4357" i="3" s="1"/>
  <c r="E4358" i="3" a="1"/>
  <c r="E4358" i="3" s="1"/>
  <c r="E4359" i="3" a="1"/>
  <c r="E4359" i="3" s="1"/>
  <c r="E4360" i="3" a="1"/>
  <c r="E4360" i="3" s="1"/>
  <c r="E4361" i="3" a="1"/>
  <c r="E4361" i="3" s="1"/>
  <c r="E4362" i="3" a="1"/>
  <c r="E4362" i="3" s="1"/>
  <c r="E4363" i="3" a="1"/>
  <c r="E4363" i="3" s="1"/>
  <c r="E4364" i="3" a="1"/>
  <c r="E4364" i="3" s="1"/>
  <c r="E4365" i="3" a="1"/>
  <c r="E4365" i="3" s="1"/>
  <c r="E4366" i="3" a="1"/>
  <c r="E4366" i="3" s="1"/>
  <c r="E4367" i="3" a="1"/>
  <c r="E4367" i="3" s="1"/>
  <c r="E4368" i="3" a="1"/>
  <c r="E4368" i="3" s="1"/>
  <c r="E4369" i="3" a="1"/>
  <c r="E4369" i="3" s="1"/>
  <c r="E4370" i="3" a="1"/>
  <c r="E4370" i="3" s="1"/>
  <c r="E4371" i="3" a="1"/>
  <c r="E4371" i="3" s="1"/>
  <c r="E4372" i="3" a="1"/>
  <c r="E4372" i="3" s="1"/>
  <c r="E4373" i="3" a="1"/>
  <c r="E4373" i="3" s="1"/>
  <c r="E4374" i="3" a="1"/>
  <c r="E4374" i="3" s="1"/>
  <c r="E4375" i="3" a="1"/>
  <c r="E4375" i="3" s="1"/>
  <c r="E4376" i="3" a="1"/>
  <c r="E4376" i="3" s="1"/>
  <c r="E4377" i="3" a="1"/>
  <c r="E4377" i="3" s="1"/>
  <c r="E4378" i="3" a="1"/>
  <c r="E4378" i="3" s="1"/>
  <c r="E4379" i="3" a="1"/>
  <c r="E4379" i="3" s="1"/>
  <c r="E4380" i="3" a="1"/>
  <c r="E4380" i="3" s="1"/>
  <c r="E4381" i="3" a="1"/>
  <c r="E4381" i="3" s="1"/>
  <c r="E4382" i="3" a="1"/>
  <c r="E4382" i="3" s="1"/>
  <c r="E4383" i="3" a="1"/>
  <c r="E4383" i="3" s="1"/>
  <c r="E4384" i="3" a="1"/>
  <c r="E4384" i="3" s="1"/>
  <c r="E4385" i="3" a="1"/>
  <c r="E4385" i="3" s="1"/>
  <c r="E4386" i="3" a="1"/>
  <c r="E4386" i="3" s="1"/>
  <c r="E4387" i="3" a="1"/>
  <c r="E4387" i="3" s="1"/>
  <c r="E4388" i="3" a="1"/>
  <c r="E4388" i="3" s="1"/>
  <c r="E4389" i="3" a="1"/>
  <c r="E4389" i="3" s="1"/>
  <c r="E4390" i="3" a="1"/>
  <c r="E4390" i="3" s="1"/>
  <c r="E4391" i="3" a="1"/>
  <c r="E4391" i="3" s="1"/>
  <c r="E4392" i="3" a="1"/>
  <c r="E4392" i="3" s="1"/>
  <c r="E4393" i="3" a="1"/>
  <c r="E4393" i="3" s="1"/>
  <c r="E4394" i="3" a="1"/>
  <c r="E4394" i="3" s="1"/>
  <c r="E4395" i="3" a="1"/>
  <c r="E4395" i="3" s="1"/>
  <c r="E4396" i="3" a="1"/>
  <c r="E4396" i="3" s="1"/>
  <c r="E4397" i="3" a="1"/>
  <c r="E4397" i="3" s="1"/>
  <c r="E4398" i="3" a="1"/>
  <c r="E4398" i="3" s="1"/>
  <c r="E4399" i="3" a="1"/>
  <c r="E4399" i="3" s="1"/>
  <c r="E4400" i="3" a="1"/>
  <c r="E4400" i="3" s="1"/>
  <c r="E4401" i="3" a="1"/>
  <c r="E4401" i="3" s="1"/>
  <c r="E4402" i="3" a="1"/>
  <c r="E4402" i="3" s="1"/>
  <c r="E4403" i="3" a="1"/>
  <c r="E4403" i="3" s="1"/>
  <c r="E4404" i="3" a="1"/>
  <c r="E4404" i="3" s="1"/>
  <c r="E4405" i="3" a="1"/>
  <c r="E4405" i="3" s="1"/>
  <c r="E4406" i="3" a="1"/>
  <c r="E4406" i="3" s="1"/>
  <c r="E4407" i="3" a="1"/>
  <c r="E4407" i="3" s="1"/>
  <c r="E4408" i="3" a="1"/>
  <c r="E4408" i="3" s="1"/>
  <c r="E4409" i="3" a="1"/>
  <c r="E4409" i="3" s="1"/>
  <c r="E4410" i="3" a="1"/>
  <c r="E4410" i="3" s="1"/>
  <c r="E4411" i="3" a="1"/>
  <c r="E4411" i="3" s="1"/>
  <c r="E4412" i="3" a="1"/>
  <c r="E4412" i="3" s="1"/>
  <c r="E4413" i="3" a="1"/>
  <c r="E4413" i="3" s="1"/>
  <c r="E4414" i="3" a="1"/>
  <c r="E4414" i="3" s="1"/>
  <c r="E4415" i="3" a="1"/>
  <c r="E4415" i="3" s="1"/>
  <c r="E4416" i="3" a="1"/>
  <c r="E4416" i="3" s="1"/>
  <c r="E4417" i="3" a="1"/>
  <c r="E4417" i="3" s="1"/>
  <c r="E4418" i="3" a="1"/>
  <c r="E4418" i="3" s="1"/>
  <c r="E4419" i="3" a="1"/>
  <c r="E4419" i="3" s="1"/>
  <c r="E4420" i="3" a="1"/>
  <c r="E4420" i="3" s="1"/>
  <c r="E4421" i="3" a="1"/>
  <c r="E4421" i="3" s="1"/>
  <c r="E4422" i="3" a="1"/>
  <c r="E4422" i="3" s="1"/>
  <c r="E4423" i="3" a="1"/>
  <c r="E4423" i="3" s="1"/>
  <c r="E4424" i="3" a="1"/>
  <c r="E4424" i="3" s="1"/>
  <c r="E4425" i="3" a="1"/>
  <c r="E4425" i="3" s="1"/>
  <c r="E4426" i="3" a="1"/>
  <c r="E4426" i="3" s="1"/>
  <c r="E4427" i="3" a="1"/>
  <c r="E4427" i="3" s="1"/>
  <c r="E4428" i="3" a="1"/>
  <c r="E4428" i="3" s="1"/>
  <c r="E4429" i="3" a="1"/>
  <c r="E4429" i="3" s="1"/>
  <c r="E4430" i="3" a="1"/>
  <c r="E4430" i="3" s="1"/>
  <c r="E4431" i="3" a="1"/>
  <c r="E4431" i="3" s="1"/>
  <c r="E4432" i="3" a="1"/>
  <c r="E4432" i="3" s="1"/>
  <c r="E4433" i="3" a="1"/>
  <c r="E4433" i="3" s="1"/>
  <c r="E4434" i="3" a="1"/>
  <c r="E4434" i="3" s="1"/>
  <c r="E4435" i="3" a="1"/>
  <c r="E4435" i="3" s="1"/>
  <c r="E4436" i="3" a="1"/>
  <c r="E4436" i="3" s="1"/>
  <c r="E4437" i="3" a="1"/>
  <c r="E4437" i="3" s="1"/>
  <c r="E4438" i="3" a="1"/>
  <c r="E4438" i="3" s="1"/>
  <c r="E4439" i="3" a="1"/>
  <c r="E4439" i="3" s="1"/>
  <c r="E4440" i="3" a="1"/>
  <c r="E4440" i="3" s="1"/>
  <c r="E4441" i="3" a="1"/>
  <c r="E4441" i="3" s="1"/>
  <c r="E4442" i="3" a="1"/>
  <c r="E4442" i="3" s="1"/>
  <c r="E4443" i="3" a="1"/>
  <c r="E4443" i="3" s="1"/>
  <c r="E4444" i="3" a="1"/>
  <c r="E4444" i="3" s="1"/>
  <c r="E4445" i="3" a="1"/>
  <c r="E4445" i="3" s="1"/>
  <c r="E4446" i="3" a="1"/>
  <c r="E4446" i="3" s="1"/>
  <c r="E4447" i="3" a="1"/>
  <c r="E4447" i="3" s="1"/>
  <c r="E4448" i="3" a="1"/>
  <c r="E4448" i="3" s="1"/>
  <c r="E4449" i="3" a="1"/>
  <c r="E4449" i="3" s="1"/>
  <c r="E4450" i="3" a="1"/>
  <c r="E4450" i="3" s="1"/>
  <c r="E4451" i="3" a="1"/>
  <c r="E4451" i="3" s="1"/>
  <c r="E4452" i="3" a="1"/>
  <c r="E4452" i="3" s="1"/>
  <c r="E4453" i="3" a="1"/>
  <c r="E4453" i="3" s="1"/>
  <c r="E4454" i="3" a="1"/>
  <c r="E4454" i="3" s="1"/>
  <c r="E4455" i="3" a="1"/>
  <c r="E4455" i="3" s="1"/>
  <c r="E4456" i="3" a="1"/>
  <c r="E4456" i="3" s="1"/>
  <c r="E4457" i="3" a="1"/>
  <c r="E4457" i="3" s="1"/>
  <c r="E4458" i="3" a="1"/>
  <c r="E4458" i="3" s="1"/>
  <c r="E4459" i="3" a="1"/>
  <c r="E4459" i="3" s="1"/>
  <c r="E4460" i="3" a="1"/>
  <c r="E4460" i="3" s="1"/>
  <c r="E4461" i="3" a="1"/>
  <c r="E4461" i="3" s="1"/>
  <c r="E4462" i="3" a="1"/>
  <c r="E4462" i="3" s="1"/>
  <c r="E4463" i="3" a="1"/>
  <c r="E4463" i="3" s="1"/>
  <c r="E4464" i="3" a="1"/>
  <c r="E4464" i="3" s="1"/>
  <c r="E4465" i="3" a="1"/>
  <c r="E4465" i="3" s="1"/>
  <c r="E4466" i="3" a="1"/>
  <c r="E4466" i="3" s="1"/>
  <c r="E4467" i="3" a="1"/>
  <c r="E4467" i="3" s="1"/>
  <c r="E4468" i="3" a="1"/>
  <c r="E4468" i="3" s="1"/>
  <c r="E4469" i="3" a="1"/>
  <c r="E4469" i="3" s="1"/>
  <c r="E4470" i="3" a="1"/>
  <c r="E4470" i="3" s="1"/>
  <c r="E4471" i="3" a="1"/>
  <c r="E4471" i="3" s="1"/>
  <c r="E4472" i="3" a="1"/>
  <c r="E4472" i="3" s="1"/>
  <c r="E4473" i="3" a="1"/>
  <c r="E4473" i="3" s="1"/>
  <c r="E4474" i="3" a="1"/>
  <c r="E4474" i="3" s="1"/>
  <c r="E4475" i="3" a="1"/>
  <c r="E4475" i="3" s="1"/>
  <c r="E4476" i="3" a="1"/>
  <c r="E4476" i="3" s="1"/>
  <c r="E4477" i="3" a="1"/>
  <c r="E4477" i="3" s="1"/>
  <c r="E4478" i="3" a="1"/>
  <c r="E4478" i="3" s="1"/>
  <c r="E4479" i="3" a="1"/>
  <c r="E4479" i="3" s="1"/>
  <c r="E4480" i="3" a="1"/>
  <c r="E4480" i="3" s="1"/>
  <c r="E4481" i="3" a="1"/>
  <c r="E4481" i="3" s="1"/>
  <c r="E4482" i="3" a="1"/>
  <c r="E4482" i="3" s="1"/>
  <c r="E4483" i="3" a="1"/>
  <c r="E4483" i="3" s="1"/>
  <c r="E4484" i="3" a="1"/>
  <c r="E4484" i="3" s="1"/>
  <c r="E4485" i="3" a="1"/>
  <c r="E4485" i="3" s="1"/>
  <c r="E4486" i="3" a="1"/>
  <c r="E4486" i="3" s="1"/>
  <c r="E4487" i="3" a="1"/>
  <c r="E4487" i="3" s="1"/>
  <c r="E4488" i="3" a="1"/>
  <c r="E4488" i="3" s="1"/>
  <c r="E4489" i="3" a="1"/>
  <c r="E4489" i="3" s="1"/>
  <c r="E4490" i="3" a="1"/>
  <c r="E4490" i="3" s="1"/>
  <c r="E4491" i="3" a="1"/>
  <c r="E4491" i="3" s="1"/>
  <c r="E4492" i="3" a="1"/>
  <c r="E4492" i="3" s="1"/>
  <c r="E4493" i="3" a="1"/>
  <c r="E4493" i="3" s="1"/>
  <c r="E4494" i="3" a="1"/>
  <c r="E4494" i="3" s="1"/>
  <c r="E4495" i="3" a="1"/>
  <c r="E4495" i="3" s="1"/>
  <c r="E4496" i="3" a="1"/>
  <c r="E4496" i="3" s="1"/>
  <c r="E4497" i="3" a="1"/>
  <c r="E4497" i="3" s="1"/>
  <c r="E4498" i="3" a="1"/>
  <c r="E4498" i="3" s="1"/>
  <c r="E4499" i="3" a="1"/>
  <c r="E4499" i="3" s="1"/>
  <c r="E4500" i="3" a="1"/>
  <c r="E4500" i="3" s="1"/>
  <c r="E4501" i="3" a="1"/>
  <c r="E4501" i="3" s="1"/>
  <c r="E4502" i="3" a="1"/>
  <c r="E4502" i="3" s="1"/>
  <c r="E4503" i="3" a="1"/>
  <c r="E4503" i="3" s="1"/>
  <c r="E4504" i="3" a="1"/>
  <c r="E4504" i="3" s="1"/>
  <c r="E4505" i="3" a="1"/>
  <c r="E4505" i="3" s="1"/>
  <c r="E4506" i="3" a="1"/>
  <c r="E4506" i="3" s="1"/>
  <c r="E4507" i="3" a="1"/>
  <c r="E4507" i="3" s="1"/>
  <c r="E4508" i="3" a="1"/>
  <c r="E4508" i="3" s="1"/>
  <c r="E4509" i="3" a="1"/>
  <c r="E4509" i="3" s="1"/>
  <c r="E4510" i="3" a="1"/>
  <c r="E4510" i="3" s="1"/>
  <c r="E4511" i="3" a="1"/>
  <c r="E4511" i="3" s="1"/>
  <c r="E4512" i="3" a="1"/>
  <c r="E4512" i="3" s="1"/>
  <c r="E4513" i="3" a="1"/>
  <c r="E4513" i="3" s="1"/>
  <c r="E4514" i="3" a="1"/>
  <c r="E4514" i="3" s="1"/>
  <c r="E4515" i="3" a="1"/>
  <c r="E4515" i="3" s="1"/>
  <c r="E4516" i="3" a="1"/>
  <c r="E4516" i="3" s="1"/>
  <c r="E4517" i="3" a="1"/>
  <c r="E4517" i="3" s="1"/>
  <c r="E4518" i="3" a="1"/>
  <c r="E4518" i="3" s="1"/>
  <c r="E4519" i="3" a="1"/>
  <c r="E4519" i="3" s="1"/>
  <c r="E4520" i="3" a="1"/>
  <c r="E4520" i="3" s="1"/>
  <c r="E4521" i="3" a="1"/>
  <c r="E4521" i="3" s="1"/>
  <c r="E4522" i="3" a="1"/>
  <c r="E4522" i="3" s="1"/>
  <c r="E4523" i="3" a="1"/>
  <c r="E4523" i="3" s="1"/>
  <c r="E4524" i="3" a="1"/>
  <c r="E4524" i="3" s="1"/>
  <c r="E4525" i="3" a="1"/>
  <c r="E4525" i="3" s="1"/>
  <c r="E4526" i="3" a="1"/>
  <c r="E4526" i="3" s="1"/>
  <c r="E4527" i="3" a="1"/>
  <c r="E4527" i="3" s="1"/>
  <c r="E4528" i="3" a="1"/>
  <c r="E4528" i="3" s="1"/>
  <c r="E4529" i="3" a="1"/>
  <c r="E4529" i="3" s="1"/>
  <c r="E4530" i="3" a="1"/>
  <c r="E4530" i="3" s="1"/>
  <c r="E4531" i="3" a="1"/>
  <c r="E4531" i="3" s="1"/>
  <c r="E4532" i="3" a="1"/>
  <c r="E4532" i="3" s="1"/>
  <c r="E4533" i="3" a="1"/>
  <c r="E4533" i="3" s="1"/>
  <c r="E4534" i="3" a="1"/>
  <c r="E4534" i="3" s="1"/>
  <c r="E4535" i="3" a="1"/>
  <c r="E4535" i="3" s="1"/>
  <c r="E4536" i="3" a="1"/>
  <c r="E4536" i="3" s="1"/>
  <c r="E4537" i="3" a="1"/>
  <c r="E4537" i="3" s="1"/>
  <c r="E4538" i="3" a="1"/>
  <c r="E4538" i="3" s="1"/>
  <c r="E4539" i="3" a="1"/>
  <c r="E4539" i="3" s="1"/>
  <c r="E4540" i="3" a="1"/>
  <c r="E4540" i="3" s="1"/>
  <c r="E4541" i="3" a="1"/>
  <c r="E4541" i="3" s="1"/>
  <c r="E4542" i="3" a="1"/>
  <c r="E4542" i="3" s="1"/>
  <c r="E4543" i="3" a="1"/>
  <c r="E4543" i="3" s="1"/>
  <c r="E4544" i="3" a="1"/>
  <c r="E4544" i="3" s="1"/>
  <c r="E4545" i="3" a="1"/>
  <c r="E4545" i="3" s="1"/>
  <c r="E4546" i="3" a="1"/>
  <c r="E4546" i="3" s="1"/>
  <c r="E4547" i="3" a="1"/>
  <c r="E4547" i="3" s="1"/>
  <c r="E4548" i="3" a="1"/>
  <c r="E4548" i="3" s="1"/>
  <c r="E4549" i="3" a="1"/>
  <c r="E4549" i="3" s="1"/>
  <c r="E4550" i="3" a="1"/>
  <c r="E4550" i="3" s="1"/>
  <c r="E4551" i="3" a="1"/>
  <c r="E4551" i="3" s="1"/>
  <c r="E4552" i="3" a="1"/>
  <c r="E4552" i="3" s="1"/>
  <c r="E4553" i="3" a="1"/>
  <c r="E4553" i="3" s="1"/>
  <c r="E4554" i="3" a="1"/>
  <c r="E4554" i="3" s="1"/>
  <c r="E4555" i="3" a="1"/>
  <c r="E4555" i="3" s="1"/>
  <c r="E4556" i="3" a="1"/>
  <c r="E4556" i="3" s="1"/>
  <c r="E4557" i="3" a="1"/>
  <c r="E4557" i="3" s="1"/>
  <c r="E4558" i="3" a="1"/>
  <c r="E4558" i="3" s="1"/>
  <c r="E4559" i="3" a="1"/>
  <c r="E4559" i="3" s="1"/>
  <c r="E4560" i="3" a="1"/>
  <c r="E4560" i="3" s="1"/>
  <c r="E4561" i="3" a="1"/>
  <c r="E4561" i="3" s="1"/>
  <c r="E4562" i="3" a="1"/>
  <c r="E4562" i="3" s="1"/>
  <c r="E4563" i="3" a="1"/>
  <c r="E4563" i="3" s="1"/>
  <c r="E4564" i="3" a="1"/>
  <c r="E4564" i="3" s="1"/>
  <c r="E4565" i="3" a="1"/>
  <c r="E4565" i="3" s="1"/>
  <c r="E4566" i="3" a="1"/>
  <c r="E4566" i="3" s="1"/>
  <c r="E4567" i="3" a="1"/>
  <c r="E4567" i="3" s="1"/>
  <c r="E4568" i="3" a="1"/>
  <c r="E4568" i="3" s="1"/>
  <c r="E4569" i="3" a="1"/>
  <c r="E4569" i="3" s="1"/>
  <c r="E4570" i="3" a="1"/>
  <c r="E4570" i="3" s="1"/>
  <c r="E4571" i="3" a="1"/>
  <c r="E4571" i="3" s="1"/>
  <c r="E4572" i="3" a="1"/>
  <c r="E4572" i="3" s="1"/>
  <c r="E4573" i="3" a="1"/>
  <c r="E4573" i="3" s="1"/>
  <c r="E4574" i="3" a="1"/>
  <c r="E4574" i="3" s="1"/>
  <c r="E4575" i="3" a="1"/>
  <c r="E4575" i="3" s="1"/>
  <c r="E4576" i="3" a="1"/>
  <c r="E4576" i="3" s="1"/>
  <c r="E4577" i="3" a="1"/>
  <c r="E4577" i="3" s="1"/>
  <c r="E4578" i="3" a="1"/>
  <c r="E4578" i="3" s="1"/>
  <c r="E4579" i="3" a="1"/>
  <c r="E4579" i="3" s="1"/>
  <c r="E4580" i="3" a="1"/>
  <c r="E4580" i="3" s="1"/>
  <c r="E4581" i="3" a="1"/>
  <c r="E4581" i="3" s="1"/>
  <c r="E4582" i="3" a="1"/>
  <c r="E4582" i="3" s="1"/>
  <c r="E4583" i="3" a="1"/>
  <c r="E4583" i="3" s="1"/>
  <c r="E4584" i="3" a="1"/>
  <c r="E4584" i="3" s="1"/>
  <c r="E4585" i="3" a="1"/>
  <c r="E4585" i="3" s="1"/>
  <c r="E4586" i="3" a="1"/>
  <c r="E4586" i="3" s="1"/>
  <c r="E4587" i="3" a="1"/>
  <c r="E4587" i="3" s="1"/>
  <c r="E4588" i="3" a="1"/>
  <c r="E4588" i="3" s="1"/>
  <c r="E4589" i="3" a="1"/>
  <c r="E4589" i="3" s="1"/>
  <c r="E4590" i="3" a="1"/>
  <c r="E4590" i="3" s="1"/>
  <c r="E4591" i="3" a="1"/>
  <c r="E4591" i="3" s="1"/>
  <c r="E4592" i="3" a="1"/>
  <c r="E4592" i="3" s="1"/>
  <c r="E4593" i="3" a="1"/>
  <c r="E4593" i="3" s="1"/>
  <c r="E4594" i="3" a="1"/>
  <c r="E4594" i="3" s="1"/>
  <c r="E4595" i="3" a="1"/>
  <c r="E4595" i="3" s="1"/>
  <c r="E4596" i="3" a="1"/>
  <c r="E4596" i="3" s="1"/>
  <c r="E4597" i="3" a="1"/>
  <c r="E4597" i="3" s="1"/>
  <c r="E4598" i="3" a="1"/>
  <c r="E4598" i="3" s="1"/>
  <c r="E4599" i="3" a="1"/>
  <c r="E4599" i="3" s="1"/>
  <c r="E4600" i="3" a="1"/>
  <c r="E4600" i="3" s="1"/>
  <c r="E4601" i="3" a="1"/>
  <c r="E4601" i="3" s="1"/>
  <c r="E4602" i="3" a="1"/>
  <c r="E4602" i="3" s="1"/>
  <c r="E4603" i="3" a="1"/>
  <c r="E4603" i="3" s="1"/>
  <c r="E4604" i="3" a="1"/>
  <c r="E4604" i="3" s="1"/>
  <c r="E4605" i="3" a="1"/>
  <c r="E4605" i="3" s="1"/>
  <c r="E4606" i="3" a="1"/>
  <c r="E4606" i="3" s="1"/>
  <c r="E4607" i="3" a="1"/>
  <c r="E4607" i="3" s="1"/>
  <c r="E4608" i="3" a="1"/>
  <c r="E4608" i="3" s="1"/>
  <c r="E4609" i="3" a="1"/>
  <c r="E4609" i="3" s="1"/>
  <c r="E4610" i="3" a="1"/>
  <c r="E4610" i="3" s="1"/>
  <c r="E4611" i="3" a="1"/>
  <c r="E4611" i="3" s="1"/>
  <c r="E4612" i="3" a="1"/>
  <c r="E4612" i="3" s="1"/>
  <c r="E4613" i="3" a="1"/>
  <c r="E4613" i="3" s="1"/>
  <c r="E4614" i="3" a="1"/>
  <c r="E4614" i="3" s="1"/>
  <c r="E4615" i="3" a="1"/>
  <c r="E4615" i="3" s="1"/>
  <c r="E4616" i="3" a="1"/>
  <c r="E4616" i="3" s="1"/>
  <c r="E4617" i="3" a="1"/>
  <c r="E4617" i="3" s="1"/>
  <c r="E4618" i="3" a="1"/>
  <c r="E4618" i="3" s="1"/>
  <c r="E4619" i="3" a="1"/>
  <c r="E4619" i="3" s="1"/>
  <c r="E4620" i="3" a="1"/>
  <c r="E4620" i="3" s="1"/>
  <c r="E4621" i="3" a="1"/>
  <c r="E4621" i="3" s="1"/>
  <c r="E4622" i="3" a="1"/>
  <c r="E4622" i="3" s="1"/>
  <c r="E4623" i="3" a="1"/>
  <c r="E4623" i="3" s="1"/>
  <c r="E4624" i="3" a="1"/>
  <c r="E4624" i="3" s="1"/>
  <c r="E4625" i="3" a="1"/>
  <c r="E4625" i="3" s="1"/>
  <c r="E4626" i="3" a="1"/>
  <c r="E4626" i="3" s="1"/>
  <c r="E4627" i="3" a="1"/>
  <c r="E4627" i="3" s="1"/>
  <c r="E4628" i="3" a="1"/>
  <c r="E4628" i="3" s="1"/>
  <c r="E4629" i="3" a="1"/>
  <c r="E4629" i="3" s="1"/>
  <c r="E4630" i="3" a="1"/>
  <c r="E4630" i="3" s="1"/>
  <c r="E4631" i="3" a="1"/>
  <c r="E4631" i="3" s="1"/>
  <c r="E4632" i="3" a="1"/>
  <c r="E4632" i="3" s="1"/>
  <c r="E4633" i="3" a="1"/>
  <c r="E4633" i="3" s="1"/>
  <c r="E4634" i="3" a="1"/>
  <c r="E4634" i="3" s="1"/>
  <c r="E4635" i="3" a="1"/>
  <c r="E4635" i="3" s="1"/>
  <c r="E4636" i="3" a="1"/>
  <c r="E4636" i="3" s="1"/>
  <c r="E4637" i="3" a="1"/>
  <c r="E4637" i="3" s="1"/>
  <c r="E4638" i="3" a="1"/>
  <c r="E4638" i="3" s="1"/>
  <c r="E4639" i="3" a="1"/>
  <c r="E4639" i="3" s="1"/>
  <c r="E4640" i="3" a="1"/>
  <c r="E4640" i="3" s="1"/>
  <c r="E4641" i="3" a="1"/>
  <c r="E4641" i="3" s="1"/>
  <c r="E4642" i="3" a="1"/>
  <c r="E4642" i="3" s="1"/>
  <c r="E4643" i="3" a="1"/>
  <c r="E4643" i="3" s="1"/>
  <c r="E4644" i="3" a="1"/>
  <c r="E4644" i="3" s="1"/>
  <c r="E4645" i="3" a="1"/>
  <c r="E4645" i="3" s="1"/>
  <c r="E4646" i="3" a="1"/>
  <c r="E4646" i="3" s="1"/>
  <c r="E4647" i="3" a="1"/>
  <c r="E4647" i="3" s="1"/>
  <c r="E4648" i="3" a="1"/>
  <c r="E4648" i="3" s="1"/>
  <c r="E4649" i="3" a="1"/>
  <c r="E4649" i="3" s="1"/>
  <c r="E4650" i="3" a="1"/>
  <c r="E4650" i="3" s="1"/>
  <c r="E4651" i="3" a="1"/>
  <c r="E4651" i="3" s="1"/>
  <c r="E4652" i="3" a="1"/>
  <c r="E4652" i="3" s="1"/>
  <c r="E4653" i="3" a="1"/>
  <c r="E4653" i="3" s="1"/>
  <c r="E4654" i="3" a="1"/>
  <c r="E4654" i="3" s="1"/>
  <c r="E4655" i="3" a="1"/>
  <c r="E4655" i="3" s="1"/>
  <c r="E4656" i="3" a="1"/>
  <c r="E4656" i="3" s="1"/>
  <c r="E4657" i="3" a="1"/>
  <c r="E4657" i="3" s="1"/>
  <c r="E4658" i="3" a="1"/>
  <c r="E4658" i="3" s="1"/>
  <c r="E4659" i="3" a="1"/>
  <c r="E4659" i="3" s="1"/>
  <c r="E4660" i="3" a="1"/>
  <c r="E4660" i="3" s="1"/>
  <c r="E4661" i="3" a="1"/>
  <c r="E4661" i="3" s="1"/>
  <c r="E4662" i="3" a="1"/>
  <c r="E4662" i="3" s="1"/>
  <c r="E4663" i="3" a="1"/>
  <c r="E4663" i="3" s="1"/>
  <c r="E4664" i="3" a="1"/>
  <c r="E4664" i="3" s="1"/>
  <c r="E4665" i="3" a="1"/>
  <c r="E4665" i="3" s="1"/>
  <c r="E4666" i="3" a="1"/>
  <c r="E4666" i="3" s="1"/>
  <c r="E4667" i="3" a="1"/>
  <c r="E4667" i="3" s="1"/>
  <c r="E4668" i="3" a="1"/>
  <c r="E4668" i="3" s="1"/>
  <c r="E4669" i="3" a="1"/>
  <c r="E4669" i="3" s="1"/>
  <c r="E4670" i="3" a="1"/>
  <c r="E4670" i="3" s="1"/>
  <c r="E4671" i="3" a="1"/>
  <c r="E4671" i="3" s="1"/>
  <c r="E4672" i="3" a="1"/>
  <c r="E4672" i="3" s="1"/>
  <c r="E4673" i="3" a="1"/>
  <c r="E4673" i="3" s="1"/>
  <c r="E4674" i="3" a="1"/>
  <c r="E4674" i="3" s="1"/>
  <c r="E4675" i="3" a="1"/>
  <c r="E4675" i="3" s="1"/>
  <c r="E4676" i="3" a="1"/>
  <c r="E4676" i="3" s="1"/>
  <c r="E4677" i="3" a="1"/>
  <c r="E4677" i="3" s="1"/>
  <c r="E4678" i="3" a="1"/>
  <c r="E4678" i="3" s="1"/>
  <c r="E4679" i="3" a="1"/>
  <c r="E4679" i="3" s="1"/>
  <c r="E4680" i="3" a="1"/>
  <c r="E4680" i="3" s="1"/>
  <c r="E4681" i="3" a="1"/>
  <c r="E4681" i="3" s="1"/>
  <c r="E4682" i="3" a="1"/>
  <c r="E4682" i="3" s="1"/>
  <c r="E4683" i="3" a="1"/>
  <c r="E4683" i="3" s="1"/>
  <c r="E4684" i="3" a="1"/>
  <c r="E4684" i="3" s="1"/>
  <c r="E4685" i="3" a="1"/>
  <c r="E4685" i="3" s="1"/>
  <c r="E4686" i="3" a="1"/>
  <c r="E4686" i="3" s="1"/>
  <c r="E4687" i="3" a="1"/>
  <c r="E4687" i="3" s="1"/>
  <c r="E4688" i="3" a="1"/>
  <c r="E4688" i="3" s="1"/>
  <c r="E4689" i="3" a="1"/>
  <c r="E4689" i="3" s="1"/>
  <c r="E4690" i="3" a="1"/>
  <c r="E4690" i="3" s="1"/>
  <c r="E4691" i="3" a="1"/>
  <c r="E4691" i="3" s="1"/>
  <c r="E4692" i="3" a="1"/>
  <c r="E4692" i="3" s="1"/>
  <c r="E4693" i="3" a="1"/>
  <c r="E4693" i="3" s="1"/>
  <c r="E4694" i="3" a="1"/>
  <c r="E4694" i="3" s="1"/>
  <c r="E4695" i="3" a="1"/>
  <c r="E4695" i="3" s="1"/>
  <c r="E4696" i="3" a="1"/>
  <c r="E4696" i="3" s="1"/>
  <c r="E4697" i="3" a="1"/>
  <c r="E4697" i="3" s="1"/>
  <c r="E4698" i="3" a="1"/>
  <c r="E4698" i="3" s="1"/>
  <c r="E4699" i="3" a="1"/>
  <c r="E4699" i="3" s="1"/>
  <c r="E4700" i="3" a="1"/>
  <c r="E4700" i="3" s="1"/>
  <c r="E4701" i="3" a="1"/>
  <c r="E4701" i="3" s="1"/>
  <c r="E4702" i="3" a="1"/>
  <c r="E4702" i="3" s="1"/>
  <c r="E4703" i="3" a="1"/>
  <c r="E4703" i="3" s="1"/>
  <c r="E4704" i="3" a="1"/>
  <c r="E4704" i="3" s="1"/>
  <c r="E4705" i="3" a="1"/>
  <c r="E4705" i="3" s="1"/>
  <c r="E4706" i="3" a="1"/>
  <c r="E4706" i="3" s="1"/>
  <c r="E4707" i="3" a="1"/>
  <c r="E4707" i="3" s="1"/>
  <c r="E4708" i="3" a="1"/>
  <c r="E4708" i="3" s="1"/>
  <c r="E4709" i="3" a="1"/>
  <c r="E4709" i="3" s="1"/>
  <c r="E4710" i="3" a="1"/>
  <c r="E4710" i="3" s="1"/>
  <c r="E4711" i="3" a="1"/>
  <c r="E4711" i="3" s="1"/>
  <c r="E4712" i="3" a="1"/>
  <c r="E4712" i="3" s="1"/>
  <c r="E4713" i="3" a="1"/>
  <c r="E4713" i="3" s="1"/>
  <c r="E4714" i="3" a="1"/>
  <c r="E4714" i="3" s="1"/>
  <c r="E4715" i="3" a="1"/>
  <c r="E4715" i="3" s="1"/>
  <c r="E4716" i="3" a="1"/>
  <c r="E4716" i="3" s="1"/>
  <c r="E4717" i="3" a="1"/>
  <c r="E4717" i="3" s="1"/>
  <c r="E4718" i="3" a="1"/>
  <c r="E4718" i="3" s="1"/>
  <c r="E4719" i="3" a="1"/>
  <c r="E4719" i="3" s="1"/>
  <c r="E4720" i="3" a="1"/>
  <c r="E4720" i="3" s="1"/>
  <c r="E4721" i="3" a="1"/>
  <c r="E4721" i="3" s="1"/>
  <c r="E4722" i="3" a="1"/>
  <c r="E4722" i="3" s="1"/>
  <c r="E4723" i="3" a="1"/>
  <c r="E4723" i="3" s="1"/>
  <c r="E4724" i="3" a="1"/>
  <c r="E4724" i="3" s="1"/>
  <c r="E4725" i="3" a="1"/>
  <c r="E4725" i="3" s="1"/>
  <c r="E4726" i="3" a="1"/>
  <c r="E4726" i="3" s="1"/>
  <c r="E4727" i="3" a="1"/>
  <c r="E4727" i="3" s="1"/>
  <c r="E4728" i="3" a="1"/>
  <c r="E4728" i="3" s="1"/>
  <c r="E4729" i="3" a="1"/>
  <c r="E4729" i="3" s="1"/>
  <c r="E4730" i="3" a="1"/>
  <c r="E4730" i="3" s="1"/>
  <c r="E4731" i="3" a="1"/>
  <c r="E4731" i="3" s="1"/>
  <c r="E4732" i="3" a="1"/>
  <c r="E4732" i="3" s="1"/>
  <c r="E4733" i="3" a="1"/>
  <c r="E4733" i="3" s="1"/>
  <c r="E4734" i="3" a="1"/>
  <c r="E4734" i="3" s="1"/>
  <c r="E4735" i="3" a="1"/>
  <c r="E4735" i="3" s="1"/>
  <c r="E4736" i="3" a="1"/>
  <c r="E4736" i="3" s="1"/>
  <c r="E4737" i="3" a="1"/>
  <c r="E4737" i="3" s="1"/>
  <c r="E4738" i="3" a="1"/>
  <c r="E4738" i="3" s="1"/>
  <c r="E4739" i="3" a="1"/>
  <c r="E4739" i="3" s="1"/>
  <c r="E4740" i="3" a="1"/>
  <c r="E4740" i="3" s="1"/>
  <c r="E4741" i="3" a="1"/>
  <c r="E4741" i="3" s="1"/>
  <c r="E4742" i="3" a="1"/>
  <c r="E4742" i="3" s="1"/>
  <c r="E4743" i="3" a="1"/>
  <c r="E4743" i="3" s="1"/>
  <c r="E4744" i="3" a="1"/>
  <c r="E4744" i="3" s="1"/>
  <c r="E4745" i="3" a="1"/>
  <c r="E4745" i="3" s="1"/>
  <c r="E4746" i="3" a="1"/>
  <c r="E4746" i="3" s="1"/>
  <c r="E4747" i="3" a="1"/>
  <c r="E4747" i="3" s="1"/>
  <c r="E4748" i="3" a="1"/>
  <c r="E4748" i="3" s="1"/>
  <c r="E4749" i="3" a="1"/>
  <c r="E4749" i="3" s="1"/>
  <c r="E4750" i="3" a="1"/>
  <c r="E4750" i="3" s="1"/>
  <c r="E4751" i="3" a="1"/>
  <c r="E4751" i="3" s="1"/>
  <c r="E4752" i="3" a="1"/>
  <c r="E4752" i="3" s="1"/>
  <c r="E4753" i="3" a="1"/>
  <c r="E4753" i="3" s="1"/>
  <c r="E4754" i="3" a="1"/>
  <c r="E4754" i="3" s="1"/>
  <c r="E4755" i="3" a="1"/>
  <c r="E4755" i="3" s="1"/>
  <c r="E4756" i="3" a="1"/>
  <c r="E4756" i="3" s="1"/>
  <c r="E4757" i="3" a="1"/>
  <c r="E4757" i="3" s="1"/>
  <c r="E4758" i="3" a="1"/>
  <c r="E4758" i="3" s="1"/>
  <c r="E4759" i="3" a="1"/>
  <c r="E4759" i="3" s="1"/>
  <c r="E4760" i="3" a="1"/>
  <c r="E4760" i="3" s="1"/>
  <c r="E4761" i="3" a="1"/>
  <c r="E4761" i="3" s="1"/>
  <c r="E4762" i="3" a="1"/>
  <c r="E4762" i="3" s="1"/>
  <c r="E4763" i="3" a="1"/>
  <c r="E4763" i="3" s="1"/>
  <c r="E4764" i="3" a="1"/>
  <c r="E4764" i="3" s="1"/>
  <c r="E4765" i="3" a="1"/>
  <c r="E4765" i="3" s="1"/>
  <c r="E4766" i="3" a="1"/>
  <c r="E4766" i="3" s="1"/>
  <c r="E4767" i="3" a="1"/>
  <c r="E4767" i="3" s="1"/>
  <c r="E4768" i="3" a="1"/>
  <c r="E4768" i="3" s="1"/>
  <c r="E4769" i="3" a="1"/>
  <c r="E4769" i="3" s="1"/>
  <c r="E4770" i="3" a="1"/>
  <c r="E4770" i="3" s="1"/>
  <c r="E4771" i="3" a="1"/>
  <c r="E4771" i="3" s="1"/>
  <c r="E4772" i="3" a="1"/>
  <c r="E4772" i="3" s="1"/>
  <c r="E4773" i="3" a="1"/>
  <c r="E4773" i="3" s="1"/>
  <c r="E4774" i="3" a="1"/>
  <c r="E4774" i="3" s="1"/>
  <c r="E4775" i="3" a="1"/>
  <c r="E4775" i="3" s="1"/>
  <c r="E4776" i="3" a="1"/>
  <c r="E4776" i="3" s="1"/>
  <c r="E4777" i="3" a="1"/>
  <c r="E4777" i="3" s="1"/>
  <c r="E4778" i="3" a="1"/>
  <c r="E4778" i="3" s="1"/>
  <c r="E4779" i="3" a="1"/>
  <c r="E4779" i="3" s="1"/>
  <c r="E4780" i="3" a="1"/>
  <c r="E4780" i="3" s="1"/>
  <c r="E4781" i="3" a="1"/>
  <c r="E4781" i="3" s="1"/>
  <c r="E4782" i="3" a="1"/>
  <c r="E4782" i="3" s="1"/>
  <c r="E4783" i="3" a="1"/>
  <c r="E4783" i="3" s="1"/>
  <c r="E4784" i="3" a="1"/>
  <c r="E4784" i="3" s="1"/>
  <c r="E4785" i="3" a="1"/>
  <c r="E4785" i="3" s="1"/>
  <c r="E4786" i="3" a="1"/>
  <c r="E4786" i="3" s="1"/>
  <c r="E4787" i="3" a="1"/>
  <c r="E4787" i="3" s="1"/>
  <c r="E4788" i="3" a="1"/>
  <c r="E4788" i="3" s="1"/>
  <c r="E4789" i="3" a="1"/>
  <c r="E4789" i="3" s="1"/>
  <c r="E4790" i="3" a="1"/>
  <c r="E4790" i="3" s="1"/>
  <c r="E4791" i="3" a="1"/>
  <c r="E4791" i="3" s="1"/>
  <c r="E4792" i="3" a="1"/>
  <c r="E4792" i="3" s="1"/>
  <c r="E4793" i="3" a="1"/>
  <c r="E4793" i="3" s="1"/>
  <c r="E4794" i="3" a="1"/>
  <c r="E4794" i="3" s="1"/>
  <c r="E4795" i="3" a="1"/>
  <c r="E4795" i="3" s="1"/>
  <c r="E4796" i="3" a="1"/>
  <c r="E4796" i="3" s="1"/>
  <c r="E4797" i="3" a="1"/>
  <c r="E4797" i="3" s="1"/>
  <c r="E4798" i="3" a="1"/>
  <c r="E4798" i="3" s="1"/>
  <c r="E4799" i="3" a="1"/>
  <c r="E4799" i="3" s="1"/>
  <c r="E4800" i="3" a="1"/>
  <c r="E4800" i="3" s="1"/>
  <c r="E4801" i="3" a="1"/>
  <c r="E4801" i="3" s="1"/>
  <c r="E4802" i="3" a="1"/>
  <c r="E4802" i="3" s="1"/>
  <c r="E4803" i="3" a="1"/>
  <c r="E4803" i="3" s="1"/>
  <c r="E4804" i="3" a="1"/>
  <c r="E4804" i="3" s="1"/>
  <c r="E4805" i="3" a="1"/>
  <c r="E4805" i="3" s="1"/>
  <c r="E4806" i="3" a="1"/>
  <c r="E4806" i="3" s="1"/>
  <c r="E4807" i="3" a="1"/>
  <c r="E4807" i="3" s="1"/>
  <c r="E4808" i="3" a="1"/>
  <c r="E4808" i="3" s="1"/>
  <c r="E4809" i="3" a="1"/>
  <c r="E4809" i="3" s="1"/>
  <c r="E4810" i="3" a="1"/>
  <c r="E4810" i="3" s="1"/>
  <c r="E4811" i="3" a="1"/>
  <c r="E4811" i="3" s="1"/>
  <c r="E4812" i="3" a="1"/>
  <c r="E4812" i="3" s="1"/>
  <c r="E4813" i="3" a="1"/>
  <c r="E4813" i="3" s="1"/>
  <c r="E4814" i="3" a="1"/>
  <c r="E4814" i="3" s="1"/>
  <c r="E4815" i="3" a="1"/>
  <c r="E4815" i="3" s="1"/>
  <c r="E4816" i="3" a="1"/>
  <c r="E4816" i="3" s="1"/>
  <c r="E4817" i="3" a="1"/>
  <c r="E4817" i="3" s="1"/>
  <c r="E4818" i="3" a="1"/>
  <c r="E4818" i="3" s="1"/>
  <c r="E4819" i="3" a="1"/>
  <c r="E4819" i="3" s="1"/>
  <c r="E4820" i="3" a="1"/>
  <c r="E4820" i="3" s="1"/>
  <c r="E4821" i="3" a="1"/>
  <c r="E4821" i="3" s="1"/>
  <c r="E4822" i="3" a="1"/>
  <c r="E4822" i="3" s="1"/>
  <c r="E4823" i="3" a="1"/>
  <c r="E4823" i="3" s="1"/>
  <c r="E4824" i="3" a="1"/>
  <c r="E4824" i="3" s="1"/>
  <c r="E4825" i="3" a="1"/>
  <c r="E4825" i="3" s="1"/>
  <c r="E4826" i="3" a="1"/>
  <c r="E4826" i="3" s="1"/>
  <c r="E4827" i="3" a="1"/>
  <c r="E4827" i="3" s="1"/>
  <c r="E4828" i="3" a="1"/>
  <c r="E4828" i="3" s="1"/>
  <c r="E4829" i="3" a="1"/>
  <c r="E4829" i="3" s="1"/>
  <c r="E4830" i="3" a="1"/>
  <c r="E4830" i="3" s="1"/>
  <c r="E4831" i="3" a="1"/>
  <c r="E4831" i="3" s="1"/>
  <c r="E4832" i="3" a="1"/>
  <c r="E4832" i="3" s="1"/>
  <c r="E4833" i="3" a="1"/>
  <c r="E4833" i="3" s="1"/>
  <c r="E4834" i="3" a="1"/>
  <c r="E4834" i="3" s="1"/>
  <c r="E4835" i="3" a="1"/>
  <c r="E4835" i="3" s="1"/>
  <c r="E4836" i="3" a="1"/>
  <c r="E4836" i="3" s="1"/>
  <c r="E4837" i="3" a="1"/>
  <c r="E4837" i="3" s="1"/>
  <c r="E4838" i="3" a="1"/>
  <c r="E4838" i="3" s="1"/>
  <c r="E4839" i="3" a="1"/>
  <c r="E4839" i="3" s="1"/>
  <c r="E4840" i="3" a="1"/>
  <c r="E4840" i="3" s="1"/>
  <c r="E4841" i="3" a="1"/>
  <c r="E4841" i="3" s="1"/>
  <c r="E4842" i="3" a="1"/>
  <c r="E4842" i="3" s="1"/>
  <c r="E4843" i="3" a="1"/>
  <c r="E4843" i="3" s="1"/>
  <c r="E4844" i="3" a="1"/>
  <c r="E4844" i="3" s="1"/>
  <c r="E4845" i="3" a="1"/>
  <c r="E4845" i="3" s="1"/>
  <c r="E4846" i="3" a="1"/>
  <c r="E4846" i="3" s="1"/>
  <c r="E4847" i="3" a="1"/>
  <c r="E4847" i="3" s="1"/>
  <c r="E4848" i="3" a="1"/>
  <c r="E4848" i="3" s="1"/>
  <c r="E4849" i="3" a="1"/>
  <c r="E4849" i="3" s="1"/>
  <c r="E4850" i="3" a="1"/>
  <c r="E4850" i="3" s="1"/>
  <c r="E4851" i="3" a="1"/>
  <c r="E4851" i="3" s="1"/>
  <c r="E4852" i="3" a="1"/>
  <c r="E4852" i="3" s="1"/>
  <c r="E4853" i="3" a="1"/>
  <c r="E4853" i="3" s="1"/>
  <c r="E4854" i="3" a="1"/>
  <c r="E4854" i="3" s="1"/>
  <c r="E4855" i="3" a="1"/>
  <c r="E4855" i="3" s="1"/>
  <c r="E4856" i="3" a="1"/>
  <c r="E4856" i="3" s="1"/>
  <c r="E4857" i="3" a="1"/>
  <c r="E4857" i="3" s="1"/>
  <c r="E4858" i="3" a="1"/>
  <c r="E4858" i="3" s="1"/>
  <c r="E4859" i="3" a="1"/>
  <c r="E4859" i="3" s="1"/>
  <c r="E4860" i="3" a="1"/>
  <c r="E4860" i="3" s="1"/>
  <c r="E4861" i="3" a="1"/>
  <c r="E4861" i="3" s="1"/>
  <c r="E4862" i="3" a="1"/>
  <c r="E4862" i="3" s="1"/>
  <c r="E4863" i="3" a="1"/>
  <c r="E4863" i="3" s="1"/>
  <c r="E4864" i="3" a="1"/>
  <c r="E4864" i="3" s="1"/>
  <c r="E4865" i="3" a="1"/>
  <c r="E4865" i="3" s="1"/>
  <c r="E4866" i="3" a="1"/>
  <c r="E4866" i="3" s="1"/>
  <c r="E4867" i="3" a="1"/>
  <c r="E4867" i="3" s="1"/>
  <c r="E4868" i="3" a="1"/>
  <c r="E4868" i="3" s="1"/>
  <c r="E4869" i="3" a="1"/>
  <c r="E4869" i="3" s="1"/>
  <c r="E4870" i="3" a="1"/>
  <c r="E4870" i="3" s="1"/>
  <c r="E4871" i="3" a="1"/>
  <c r="E4871" i="3" s="1"/>
  <c r="E4872" i="3" a="1"/>
  <c r="E4872" i="3" s="1"/>
  <c r="E4873" i="3" a="1"/>
  <c r="E4873" i="3" s="1"/>
  <c r="E4874" i="3" a="1"/>
  <c r="E4874" i="3" s="1"/>
  <c r="E4875" i="3" a="1"/>
  <c r="E4875" i="3" s="1"/>
  <c r="E4876" i="3" a="1"/>
  <c r="E4876" i="3" s="1"/>
  <c r="E4877" i="3" a="1"/>
  <c r="E4877" i="3" s="1"/>
  <c r="E4878" i="3" a="1"/>
  <c r="E4878" i="3" s="1"/>
  <c r="E4879" i="3" a="1"/>
  <c r="E4879" i="3" s="1"/>
  <c r="E4880" i="3" a="1"/>
  <c r="E4880" i="3" s="1"/>
  <c r="E4881" i="3" a="1"/>
  <c r="E4881" i="3" s="1"/>
  <c r="E4882" i="3" a="1"/>
  <c r="E4882" i="3" s="1"/>
  <c r="E4883" i="3" a="1"/>
  <c r="E4883" i="3" s="1"/>
  <c r="E4884" i="3" a="1"/>
  <c r="E4884" i="3" s="1"/>
  <c r="E4885" i="3" a="1"/>
  <c r="E4885" i="3" s="1"/>
  <c r="E4886" i="3" a="1"/>
  <c r="E4886" i="3" s="1"/>
  <c r="E4887" i="3" a="1"/>
  <c r="E4887" i="3" s="1"/>
  <c r="E4888" i="3" a="1"/>
  <c r="E4888" i="3" s="1"/>
  <c r="E4889" i="3" a="1"/>
  <c r="E4889" i="3" s="1"/>
  <c r="E4890" i="3" a="1"/>
  <c r="E4890" i="3" s="1"/>
  <c r="E4891" i="3" a="1"/>
  <c r="E4891" i="3" s="1"/>
  <c r="E4892" i="3" a="1"/>
  <c r="E4892" i="3" s="1"/>
  <c r="E4893" i="3" a="1"/>
  <c r="E4893" i="3" s="1"/>
  <c r="E4894" i="3" a="1"/>
  <c r="E4894" i="3" s="1"/>
  <c r="E4895" i="3" a="1"/>
  <c r="E4895" i="3" s="1"/>
  <c r="E4896" i="3" a="1"/>
  <c r="E4896" i="3" s="1"/>
  <c r="E4897" i="3" a="1"/>
  <c r="E4897" i="3" s="1"/>
  <c r="E4898" i="3" a="1"/>
  <c r="E4898" i="3" s="1"/>
  <c r="E4899" i="3" a="1"/>
  <c r="E4899" i="3" s="1"/>
  <c r="E4900" i="3" a="1"/>
  <c r="E4900" i="3" s="1"/>
  <c r="E4901" i="3" a="1"/>
  <c r="E4901" i="3" s="1"/>
  <c r="E4902" i="3" a="1"/>
  <c r="E4902" i="3" s="1"/>
  <c r="E4903" i="3" a="1"/>
  <c r="E4903" i="3" s="1"/>
  <c r="E4904" i="3" a="1"/>
  <c r="E4904" i="3" s="1"/>
  <c r="E4905" i="3" a="1"/>
  <c r="E4905" i="3" s="1"/>
  <c r="E4906" i="3" a="1"/>
  <c r="E4906" i="3" s="1"/>
  <c r="E4907" i="3" a="1"/>
  <c r="E4907" i="3" s="1"/>
  <c r="E4908" i="3" a="1"/>
  <c r="E4908" i="3" s="1"/>
  <c r="E4909" i="3" a="1"/>
  <c r="E4909" i="3" s="1"/>
  <c r="E4910" i="3" a="1"/>
  <c r="E4910" i="3" s="1"/>
  <c r="E4911" i="3" a="1"/>
  <c r="E4911" i="3" s="1"/>
  <c r="E4912" i="3" a="1"/>
  <c r="E4912" i="3" s="1"/>
  <c r="E4913" i="3" a="1"/>
  <c r="E4913" i="3" s="1"/>
  <c r="E4914" i="3" a="1"/>
  <c r="E4914" i="3" s="1"/>
  <c r="E4915" i="3" a="1"/>
  <c r="E4915" i="3" s="1"/>
  <c r="E4916" i="3" a="1"/>
  <c r="E4916" i="3" s="1"/>
  <c r="E4917" i="3" a="1"/>
  <c r="E4917" i="3" s="1"/>
  <c r="E4918" i="3" a="1"/>
  <c r="E4918" i="3" s="1"/>
  <c r="E4919" i="3" a="1"/>
  <c r="E4919" i="3" s="1"/>
  <c r="E4920" i="3" a="1"/>
  <c r="E4920" i="3" s="1"/>
  <c r="E4921" i="3" a="1"/>
  <c r="E4921" i="3" s="1"/>
  <c r="E4922" i="3" a="1"/>
  <c r="E4922" i="3" s="1"/>
  <c r="E4923" i="3" a="1"/>
  <c r="E4923" i="3" s="1"/>
  <c r="E4924" i="3" a="1"/>
  <c r="E4924" i="3" s="1"/>
  <c r="E4925" i="3" a="1"/>
  <c r="E4925" i="3" s="1"/>
  <c r="E4926" i="3" a="1"/>
  <c r="E4926" i="3" s="1"/>
  <c r="E4927" i="3" a="1"/>
  <c r="E4927" i="3" s="1"/>
  <c r="E4928" i="3" a="1"/>
  <c r="E4928" i="3" s="1"/>
  <c r="E4929" i="3" a="1"/>
  <c r="E4929" i="3" s="1"/>
  <c r="E4930" i="3" a="1"/>
  <c r="E4930" i="3" s="1"/>
  <c r="E4931" i="3" a="1"/>
  <c r="E4931" i="3" s="1"/>
  <c r="E4932" i="3" a="1"/>
  <c r="E4932" i="3" s="1"/>
  <c r="E4933" i="3" a="1"/>
  <c r="E4933" i="3" s="1"/>
  <c r="E4934" i="3" a="1"/>
  <c r="E4934" i="3" s="1"/>
  <c r="E4935" i="3" a="1"/>
  <c r="E4935" i="3" s="1"/>
  <c r="E4936" i="3" a="1"/>
  <c r="E4936" i="3" s="1"/>
  <c r="E4937" i="3" a="1"/>
  <c r="E4937" i="3" s="1"/>
  <c r="E4938" i="3" a="1"/>
  <c r="E4938" i="3" s="1"/>
  <c r="E4939" i="3" a="1"/>
  <c r="E4939" i="3" s="1"/>
  <c r="E4940" i="3" a="1"/>
  <c r="E4940" i="3" s="1"/>
  <c r="E4941" i="3" a="1"/>
  <c r="E4941" i="3" s="1"/>
  <c r="E4942" i="3" a="1"/>
  <c r="E4942" i="3" s="1"/>
  <c r="E4943" i="3" a="1"/>
  <c r="E4943" i="3" s="1"/>
  <c r="E4944" i="3" a="1"/>
  <c r="E4944" i="3" s="1"/>
  <c r="E4945" i="3" a="1"/>
  <c r="E4945" i="3" s="1"/>
  <c r="E4946" i="3" a="1"/>
  <c r="E4946" i="3" s="1"/>
  <c r="E4947" i="3" a="1"/>
  <c r="E4947" i="3" s="1"/>
  <c r="E4948" i="3" a="1"/>
  <c r="E4948" i="3" s="1"/>
  <c r="E4949" i="3" a="1"/>
  <c r="E4949" i="3" s="1"/>
  <c r="E4950" i="3" a="1"/>
  <c r="E4950" i="3" s="1"/>
  <c r="E4951" i="3" a="1"/>
  <c r="E4951" i="3" s="1"/>
  <c r="E4952" i="3" a="1"/>
  <c r="E4952" i="3" s="1"/>
  <c r="E4953" i="3" a="1"/>
  <c r="E4953" i="3" s="1"/>
  <c r="E4954" i="3" a="1"/>
  <c r="E4954" i="3" s="1"/>
  <c r="E4955" i="3" a="1"/>
  <c r="E4955" i="3" s="1"/>
  <c r="E4956" i="3" a="1"/>
  <c r="E4956" i="3" s="1"/>
  <c r="E4957" i="3" a="1"/>
  <c r="E4957" i="3" s="1"/>
  <c r="E4958" i="3" a="1"/>
  <c r="E4958" i="3" s="1"/>
  <c r="E4959" i="3" a="1"/>
  <c r="E4959" i="3" s="1"/>
  <c r="E4960" i="3" a="1"/>
  <c r="E4960" i="3" s="1"/>
  <c r="E4961" i="3" a="1"/>
  <c r="E4961" i="3" s="1"/>
  <c r="E4962" i="3" a="1"/>
  <c r="E4962" i="3" s="1"/>
  <c r="E4963" i="3" a="1"/>
  <c r="E4963" i="3" s="1"/>
  <c r="E4964" i="3" a="1"/>
  <c r="E4964" i="3" s="1"/>
  <c r="E4965" i="3" a="1"/>
  <c r="E4965" i="3" s="1"/>
  <c r="E4966" i="3" a="1"/>
  <c r="E4966" i="3" s="1"/>
  <c r="E4967" i="3" a="1"/>
  <c r="E4967" i="3" s="1"/>
  <c r="E4968" i="3" a="1"/>
  <c r="E4968" i="3" s="1"/>
  <c r="E4969" i="3" a="1"/>
  <c r="E4969" i="3" s="1"/>
  <c r="E4970" i="3" a="1"/>
  <c r="E4970" i="3" s="1"/>
  <c r="E4971" i="3" a="1"/>
  <c r="E4971" i="3" s="1"/>
  <c r="E4972" i="3" a="1"/>
  <c r="E4972" i="3" s="1"/>
  <c r="E4973" i="3" a="1"/>
  <c r="E4973" i="3" s="1"/>
  <c r="E4974" i="3" a="1"/>
  <c r="E4974" i="3" s="1"/>
  <c r="E4975" i="3" a="1"/>
  <c r="E4975" i="3" s="1"/>
  <c r="E4976" i="3" a="1"/>
  <c r="E4976" i="3" s="1"/>
  <c r="E4977" i="3" a="1"/>
  <c r="E4977" i="3" s="1"/>
  <c r="E4978" i="3" a="1"/>
  <c r="E4978" i="3" s="1"/>
  <c r="E4979" i="3" a="1"/>
  <c r="E4979" i="3" s="1"/>
  <c r="E4980" i="3" a="1"/>
  <c r="E4980" i="3" s="1"/>
  <c r="E4981" i="3" a="1"/>
  <c r="E4981" i="3" s="1"/>
  <c r="E4982" i="3" a="1"/>
  <c r="E4982" i="3" s="1"/>
  <c r="E4983" i="3" a="1"/>
  <c r="E4983" i="3" s="1"/>
  <c r="E4984" i="3" a="1"/>
  <c r="E4984" i="3" s="1"/>
  <c r="E4985" i="3" a="1"/>
  <c r="E4985" i="3" s="1"/>
  <c r="E4986" i="3" a="1"/>
  <c r="E4986" i="3" s="1"/>
  <c r="E4987" i="3" a="1"/>
  <c r="E4987" i="3" s="1"/>
  <c r="E4988" i="3" a="1"/>
  <c r="E4988" i="3" s="1"/>
  <c r="E4989" i="3" a="1"/>
  <c r="E4989" i="3" s="1"/>
  <c r="E4990" i="3" a="1"/>
  <c r="E4990" i="3" s="1"/>
  <c r="E4991" i="3" a="1"/>
  <c r="E4991" i="3" s="1"/>
  <c r="E4992" i="3" a="1"/>
  <c r="E4992" i="3" s="1"/>
  <c r="E4993" i="3" a="1"/>
  <c r="E4993" i="3" s="1"/>
  <c r="E4994" i="3" a="1"/>
  <c r="E4994" i="3" s="1"/>
  <c r="E4995" i="3" a="1"/>
  <c r="E4995" i="3" s="1"/>
  <c r="E4996" i="3" a="1"/>
  <c r="E4996" i="3" s="1"/>
  <c r="E4997" i="3" a="1"/>
  <c r="E4997" i="3" s="1"/>
  <c r="E4998" i="3" a="1"/>
  <c r="E4998" i="3" s="1"/>
  <c r="E4999" i="3" a="1"/>
  <c r="E4999" i="3" s="1"/>
  <c r="E5000" i="3" a="1"/>
  <c r="E5000" i="3" s="1"/>
  <c r="E5001" i="3" a="1"/>
  <c r="E5001" i="3" s="1"/>
  <c r="E5002" i="3" a="1"/>
  <c r="E5002" i="3" s="1"/>
  <c r="E5003" i="3" a="1"/>
  <c r="E5003" i="3" s="1"/>
  <c r="E5004" i="3" a="1"/>
  <c r="E5004" i="3" s="1"/>
  <c r="E5005" i="3" a="1"/>
  <c r="E5005" i="3" s="1"/>
  <c r="E5006" i="3" a="1"/>
  <c r="E5006" i="3" s="1"/>
  <c r="E5007" i="3" a="1"/>
  <c r="E5007" i="3" s="1"/>
  <c r="E5008" i="3" a="1"/>
  <c r="E5008" i="3" s="1"/>
  <c r="E5009" i="3" a="1"/>
  <c r="E5009" i="3" s="1"/>
  <c r="E5010" i="3" a="1"/>
  <c r="E5010" i="3" s="1"/>
  <c r="E5011" i="3" a="1"/>
  <c r="E5011" i="3" s="1"/>
  <c r="E5012" i="3" a="1"/>
  <c r="E5012" i="3" s="1"/>
  <c r="E5013" i="3" a="1"/>
  <c r="E5013" i="3" s="1"/>
  <c r="E5014" i="3" a="1"/>
  <c r="E5014" i="3" s="1"/>
  <c r="E5015" i="3" a="1"/>
  <c r="E5015" i="3" s="1"/>
  <c r="E5016" i="3" a="1"/>
  <c r="E5016" i="3" s="1"/>
  <c r="E5017" i="3" a="1"/>
  <c r="E5017" i="3" s="1"/>
  <c r="E5018" i="3" a="1"/>
  <c r="E5018" i="3" s="1"/>
  <c r="E5019" i="3" a="1"/>
  <c r="E5019" i="3" s="1"/>
  <c r="E5020" i="3" a="1"/>
  <c r="E5020" i="3" s="1"/>
  <c r="E5021" i="3" a="1"/>
  <c r="E5021" i="3" s="1"/>
  <c r="E5022" i="3" a="1"/>
  <c r="E5022" i="3" s="1"/>
  <c r="E5023" i="3" a="1"/>
  <c r="E5023" i="3" s="1"/>
  <c r="E5024" i="3" a="1"/>
  <c r="E5024" i="3" s="1"/>
  <c r="E5025" i="3" a="1"/>
  <c r="E5025" i="3" s="1"/>
  <c r="E5026" i="3" a="1"/>
  <c r="E5026" i="3" s="1"/>
  <c r="E5027" i="3" a="1"/>
  <c r="E5027" i="3" s="1"/>
  <c r="E5028" i="3" a="1"/>
  <c r="E5028" i="3" s="1"/>
  <c r="E5029" i="3" a="1"/>
  <c r="E5029" i="3" s="1"/>
  <c r="E5030" i="3" a="1"/>
  <c r="E5030" i="3" s="1"/>
  <c r="E5031" i="3" a="1"/>
  <c r="E5031" i="3" s="1"/>
  <c r="E5032" i="3" a="1"/>
  <c r="E5032" i="3" s="1"/>
  <c r="E5033" i="3" a="1"/>
  <c r="E5033" i="3" s="1"/>
  <c r="E5034" i="3" a="1"/>
  <c r="E5034" i="3" s="1"/>
  <c r="E5035" i="3" a="1"/>
  <c r="E5035" i="3" s="1"/>
  <c r="E5036" i="3" a="1"/>
  <c r="E5036" i="3" s="1"/>
  <c r="E5037" i="3" a="1"/>
  <c r="E5037" i="3" s="1"/>
  <c r="E5038" i="3" a="1"/>
  <c r="E5038" i="3" s="1"/>
  <c r="E5039" i="3" a="1"/>
  <c r="E5039" i="3" s="1"/>
  <c r="E5040" i="3" a="1"/>
  <c r="E5040" i="3" s="1"/>
  <c r="E5041" i="3" a="1"/>
  <c r="E5041" i="3" s="1"/>
  <c r="E5042" i="3" a="1"/>
  <c r="E5042" i="3" s="1"/>
  <c r="E5043" i="3" a="1"/>
  <c r="E5043" i="3" s="1"/>
  <c r="E5044" i="3" a="1"/>
  <c r="E5044" i="3" s="1"/>
  <c r="E5045" i="3" a="1"/>
  <c r="E5045" i="3" s="1"/>
  <c r="E5046" i="3" a="1"/>
  <c r="E5046" i="3" s="1"/>
  <c r="E5047" i="3" a="1"/>
  <c r="E5047" i="3" s="1"/>
  <c r="E5048" i="3" a="1"/>
  <c r="E5048" i="3" s="1"/>
  <c r="E5049" i="3" a="1"/>
  <c r="E5049" i="3" s="1"/>
  <c r="E5050" i="3" a="1"/>
  <c r="E5050" i="3" s="1"/>
  <c r="E5051" i="3" a="1"/>
  <c r="E5051" i="3" s="1"/>
  <c r="E5052" i="3" a="1"/>
  <c r="E5052" i="3" s="1"/>
  <c r="E5053" i="3" a="1"/>
  <c r="E5053" i="3" s="1"/>
  <c r="E5054" i="3" a="1"/>
  <c r="E5054" i="3" s="1"/>
  <c r="E5055" i="3" a="1"/>
  <c r="E5055" i="3" s="1"/>
  <c r="E5056" i="3" a="1"/>
  <c r="E5056" i="3" s="1"/>
  <c r="E5057" i="3" a="1"/>
  <c r="E5057" i="3" s="1"/>
  <c r="E5058" i="3" a="1"/>
  <c r="E5058" i="3" s="1"/>
  <c r="E5059" i="3" a="1"/>
  <c r="E5059" i="3" s="1"/>
  <c r="E5060" i="3" a="1"/>
  <c r="E5060" i="3" s="1"/>
  <c r="E5061" i="3" a="1"/>
  <c r="E5061" i="3" s="1"/>
  <c r="E5062" i="3" a="1"/>
  <c r="E5062" i="3" s="1"/>
  <c r="E5063" i="3" a="1"/>
  <c r="E5063" i="3" s="1"/>
  <c r="E5064" i="3" a="1"/>
  <c r="E5064" i="3" s="1"/>
  <c r="E5065" i="3" a="1"/>
  <c r="E5065" i="3" s="1"/>
  <c r="E5066" i="3" a="1"/>
  <c r="E5066" i="3" s="1"/>
  <c r="E5067" i="3" a="1"/>
  <c r="E5067" i="3" s="1"/>
  <c r="E5068" i="3" a="1"/>
  <c r="E5068" i="3" s="1"/>
  <c r="E5069" i="3" a="1"/>
  <c r="E5069" i="3" s="1"/>
  <c r="E5070" i="3" a="1"/>
  <c r="E5070" i="3" s="1"/>
  <c r="E5071" i="3" a="1"/>
  <c r="E5071" i="3" s="1"/>
  <c r="E5072" i="3" a="1"/>
  <c r="E5072" i="3" s="1"/>
  <c r="E5073" i="3" a="1"/>
  <c r="E5073" i="3" s="1"/>
  <c r="E5074" i="3" a="1"/>
  <c r="E5074" i="3" s="1"/>
  <c r="E5075" i="3" a="1"/>
  <c r="E5075" i="3" s="1"/>
  <c r="E5076" i="3" a="1"/>
  <c r="E5076" i="3" s="1"/>
  <c r="E5077" i="3" a="1"/>
  <c r="E5077" i="3" s="1"/>
  <c r="E5078" i="3" a="1"/>
  <c r="E5078" i="3" s="1"/>
  <c r="E5079" i="3" a="1"/>
  <c r="E5079" i="3" s="1"/>
  <c r="E5080" i="3" a="1"/>
  <c r="E5080" i="3" s="1"/>
  <c r="E5081" i="3" a="1"/>
  <c r="E5081" i="3" s="1"/>
  <c r="E5082" i="3" a="1"/>
  <c r="E5082" i="3" s="1"/>
  <c r="E5083" i="3" a="1"/>
  <c r="E5083" i="3" s="1"/>
  <c r="E5084" i="3" a="1"/>
  <c r="E5084" i="3" s="1"/>
  <c r="E5085" i="3" a="1"/>
  <c r="E5085" i="3" s="1"/>
  <c r="E5086" i="3" a="1"/>
  <c r="E5086" i="3" s="1"/>
  <c r="E5087" i="3" a="1"/>
  <c r="E5087" i="3" s="1"/>
  <c r="E5088" i="3" a="1"/>
  <c r="E5088" i="3" s="1"/>
  <c r="E5089" i="3" a="1"/>
  <c r="E5089" i="3" s="1"/>
  <c r="E5090" i="3" a="1"/>
  <c r="E5090" i="3" s="1"/>
  <c r="E5091" i="3" a="1"/>
  <c r="E5091" i="3" s="1"/>
  <c r="E5092" i="3" a="1"/>
  <c r="E5092" i="3" s="1"/>
  <c r="E5093" i="3" a="1"/>
  <c r="E5093" i="3" s="1"/>
  <c r="E5094" i="3" a="1"/>
  <c r="E5094" i="3" s="1"/>
  <c r="E5095" i="3" a="1"/>
  <c r="E5095" i="3" s="1"/>
  <c r="E5096" i="3" a="1"/>
  <c r="E5096" i="3" s="1"/>
  <c r="E5097" i="3" a="1"/>
  <c r="E5097" i="3" s="1"/>
  <c r="E5098" i="3" a="1"/>
  <c r="E5098" i="3" s="1"/>
  <c r="E5099" i="3" a="1"/>
  <c r="E5099" i="3" s="1"/>
  <c r="E5100" i="3" a="1"/>
  <c r="E5100" i="3" s="1"/>
  <c r="E5101" i="3" a="1"/>
  <c r="E5101" i="3" s="1"/>
  <c r="E5102" i="3" a="1"/>
  <c r="E5102" i="3" s="1"/>
  <c r="E5103" i="3" a="1"/>
  <c r="E5103" i="3" s="1"/>
  <c r="E5104" i="3" a="1"/>
  <c r="E5104" i="3" s="1"/>
  <c r="E5105" i="3" a="1"/>
  <c r="E5105" i="3" s="1"/>
  <c r="E5106" i="3" a="1"/>
  <c r="E5106" i="3" s="1"/>
  <c r="E5107" i="3" a="1"/>
  <c r="E5107" i="3" s="1"/>
  <c r="E5108" i="3" a="1"/>
  <c r="E5108" i="3" s="1"/>
  <c r="E5109" i="3" a="1"/>
  <c r="E5109" i="3" s="1"/>
  <c r="E5110" i="3" a="1"/>
  <c r="E5110" i="3" s="1"/>
  <c r="E5111" i="3" a="1"/>
  <c r="E5111" i="3" s="1"/>
  <c r="E5112" i="3" a="1"/>
  <c r="E5112" i="3" s="1"/>
  <c r="E5113" i="3" a="1"/>
  <c r="E5113" i="3" s="1"/>
  <c r="E5114" i="3" a="1"/>
  <c r="E5114" i="3" s="1"/>
  <c r="E5115" i="3" a="1"/>
  <c r="E5115" i="3" s="1"/>
  <c r="E5116" i="3" a="1"/>
  <c r="E5116" i="3" s="1"/>
  <c r="E5117" i="3" a="1"/>
  <c r="E5117" i="3" s="1"/>
  <c r="E5118" i="3" a="1"/>
  <c r="E5118" i="3" s="1"/>
  <c r="E5119" i="3" a="1"/>
  <c r="E5119" i="3" s="1"/>
  <c r="E5120" i="3" a="1"/>
  <c r="E5120" i="3" s="1"/>
  <c r="E5121" i="3" a="1"/>
  <c r="E5121" i="3" s="1"/>
  <c r="E5122" i="3" a="1"/>
  <c r="E5122" i="3" s="1"/>
  <c r="E5123" i="3" a="1"/>
  <c r="E5123" i="3" s="1"/>
  <c r="E5124" i="3" a="1"/>
  <c r="E5124" i="3" s="1"/>
  <c r="E5125" i="3" a="1"/>
  <c r="E5125" i="3" s="1"/>
  <c r="E5126" i="3" a="1"/>
  <c r="E5126" i="3" s="1"/>
  <c r="E5127" i="3" a="1"/>
  <c r="E5127" i="3" s="1"/>
  <c r="E5128" i="3" a="1"/>
  <c r="E5128" i="3" s="1"/>
  <c r="E5129" i="3" a="1"/>
  <c r="E5129" i="3" s="1"/>
  <c r="E5130" i="3" a="1"/>
  <c r="E5130" i="3" s="1"/>
  <c r="E5131" i="3" a="1"/>
  <c r="E5131" i="3" s="1"/>
  <c r="E5132" i="3" a="1"/>
  <c r="E5132" i="3" s="1"/>
  <c r="E5133" i="3" a="1"/>
  <c r="E5133" i="3" s="1"/>
  <c r="E5134" i="3" a="1"/>
  <c r="E5134" i="3" s="1"/>
  <c r="E5135" i="3" a="1"/>
  <c r="E5135" i="3" s="1"/>
  <c r="E5136" i="3" a="1"/>
  <c r="E5136" i="3" s="1"/>
  <c r="E5137" i="3" a="1"/>
  <c r="E5137" i="3" s="1"/>
  <c r="E5138" i="3" a="1"/>
  <c r="E5138" i="3" s="1"/>
  <c r="E5139" i="3" a="1"/>
  <c r="E5139" i="3" s="1"/>
  <c r="E5140" i="3" a="1"/>
  <c r="E5140" i="3" s="1"/>
  <c r="E5141" i="3" a="1"/>
  <c r="E5141" i="3" s="1"/>
  <c r="E5142" i="3" a="1"/>
  <c r="E5142" i="3" s="1"/>
  <c r="E5143" i="3" a="1"/>
  <c r="E5143" i="3" s="1"/>
  <c r="E5144" i="3" a="1"/>
  <c r="E5144" i="3" s="1"/>
  <c r="E5145" i="3" a="1"/>
  <c r="E5145" i="3" s="1"/>
  <c r="E5146" i="3" a="1"/>
  <c r="E5146" i="3" s="1"/>
  <c r="E5147" i="3" a="1"/>
  <c r="E5147" i="3" s="1"/>
  <c r="E5148" i="3" a="1"/>
  <c r="E5148" i="3" s="1"/>
  <c r="E5149" i="3" a="1"/>
  <c r="E5149" i="3" s="1"/>
  <c r="E5150" i="3" a="1"/>
  <c r="E5150" i="3" s="1"/>
  <c r="E5151" i="3" a="1"/>
  <c r="E5151" i="3" s="1"/>
  <c r="E5152" i="3" a="1"/>
  <c r="E5152" i="3" s="1"/>
  <c r="E5153" i="3" a="1"/>
  <c r="E5153" i="3" s="1"/>
  <c r="E5154" i="3" a="1"/>
  <c r="E5154" i="3" s="1"/>
  <c r="E5155" i="3" a="1"/>
  <c r="E5155" i="3" s="1"/>
  <c r="E5156" i="3" a="1"/>
  <c r="E5156" i="3" s="1"/>
  <c r="E5157" i="3" a="1"/>
  <c r="E5157" i="3" s="1"/>
  <c r="E5158" i="3" a="1"/>
  <c r="E5158" i="3" s="1"/>
  <c r="E5159" i="3" a="1"/>
  <c r="E5159" i="3" s="1"/>
  <c r="E5160" i="3" a="1"/>
  <c r="E5160" i="3" s="1"/>
  <c r="E5161" i="3" a="1"/>
  <c r="E5161" i="3" s="1"/>
  <c r="E5162" i="3" a="1"/>
  <c r="E5162" i="3" s="1"/>
  <c r="E5163" i="3" a="1"/>
  <c r="E5163" i="3" s="1"/>
  <c r="E5164" i="3" a="1"/>
  <c r="E5164" i="3" s="1"/>
  <c r="E5165" i="3" a="1"/>
  <c r="E5165" i="3" s="1"/>
  <c r="E5166" i="3" a="1"/>
  <c r="E5166" i="3" s="1"/>
  <c r="E5167" i="3" a="1"/>
  <c r="E5167" i="3" s="1"/>
  <c r="E5168" i="3" a="1"/>
  <c r="E5168" i="3" s="1"/>
  <c r="E5169" i="3" a="1"/>
  <c r="E5169" i="3" s="1"/>
  <c r="E5170" i="3" a="1"/>
  <c r="E5170" i="3" s="1"/>
  <c r="E5171" i="3" a="1"/>
  <c r="E5171" i="3" s="1"/>
  <c r="E5172" i="3" a="1"/>
  <c r="E5172" i="3" s="1"/>
  <c r="E5173" i="3" a="1"/>
  <c r="E5173" i="3" s="1"/>
  <c r="E5174" i="3" a="1"/>
  <c r="E5174" i="3" s="1"/>
  <c r="E5175" i="3" a="1"/>
  <c r="E5175" i="3" s="1"/>
  <c r="E5176" i="3" a="1"/>
  <c r="E5176" i="3" s="1"/>
  <c r="E5177" i="3" a="1"/>
  <c r="E5177" i="3" s="1"/>
  <c r="E5178" i="3" a="1"/>
  <c r="E5178" i="3" s="1"/>
  <c r="E5179" i="3" a="1"/>
  <c r="E5179" i="3" s="1"/>
  <c r="E5180" i="3" a="1"/>
  <c r="E5180" i="3" s="1"/>
  <c r="E5181" i="3" a="1"/>
  <c r="E5181" i="3" s="1"/>
  <c r="E5182" i="3" a="1"/>
  <c r="E5182" i="3" s="1"/>
  <c r="E5183" i="3" a="1"/>
  <c r="E5183" i="3" s="1"/>
  <c r="E5184" i="3" a="1"/>
  <c r="E5184" i="3" s="1"/>
  <c r="E5185" i="3" a="1"/>
  <c r="E5185" i="3" s="1"/>
  <c r="E5186" i="3" a="1"/>
  <c r="E5186" i="3" s="1"/>
  <c r="E5187" i="3" a="1"/>
  <c r="E5187" i="3" s="1"/>
  <c r="E5188" i="3" a="1"/>
  <c r="E5188" i="3" s="1"/>
  <c r="E5189" i="3" a="1"/>
  <c r="E5189" i="3" s="1"/>
  <c r="E5190" i="3" a="1"/>
  <c r="E5190" i="3" s="1"/>
  <c r="E5191" i="3" a="1"/>
  <c r="E5191" i="3" s="1"/>
  <c r="E5192" i="3" a="1"/>
  <c r="E5192" i="3" s="1"/>
  <c r="E5193" i="3" a="1"/>
  <c r="E5193" i="3" s="1"/>
  <c r="E5194" i="3" a="1"/>
  <c r="E5194" i="3" s="1"/>
  <c r="E5195" i="3" a="1"/>
  <c r="E5195" i="3" s="1"/>
  <c r="E5196" i="3" a="1"/>
  <c r="E5196" i="3" s="1"/>
  <c r="E5197" i="3" a="1"/>
  <c r="E5197" i="3" s="1"/>
  <c r="E5198" i="3" a="1"/>
  <c r="E5198" i="3" s="1"/>
  <c r="E5199" i="3" a="1"/>
  <c r="E5199" i="3" s="1"/>
  <c r="E5200" i="3" a="1"/>
  <c r="E5200" i="3" s="1"/>
  <c r="E5201" i="3" a="1"/>
  <c r="E5201" i="3" s="1"/>
  <c r="E5202" i="3" a="1"/>
  <c r="E5202" i="3" s="1"/>
  <c r="E5203" i="3" a="1"/>
  <c r="E5203" i="3" s="1"/>
  <c r="E5204" i="3" a="1"/>
  <c r="E5204" i="3" s="1"/>
  <c r="E5205" i="3" a="1"/>
  <c r="E5205" i="3" s="1"/>
  <c r="E5206" i="3" a="1"/>
  <c r="E5206" i="3" s="1"/>
  <c r="E5207" i="3" a="1"/>
  <c r="E5207" i="3" s="1"/>
  <c r="E5208" i="3" a="1"/>
  <c r="E5208" i="3" s="1"/>
  <c r="E5209" i="3" a="1"/>
  <c r="E5209" i="3" s="1"/>
  <c r="E5210" i="3" a="1"/>
  <c r="E5210" i="3" s="1"/>
  <c r="E5211" i="3" a="1"/>
  <c r="E5211" i="3" s="1"/>
  <c r="E5212" i="3" a="1"/>
  <c r="E5212" i="3" s="1"/>
  <c r="E5213" i="3" a="1"/>
  <c r="E5213" i="3" s="1"/>
  <c r="E5214" i="3" a="1"/>
  <c r="E5214" i="3" s="1"/>
  <c r="E5215" i="3" a="1"/>
  <c r="E5215" i="3" s="1"/>
  <c r="E5216" i="3" a="1"/>
  <c r="E5216" i="3" s="1"/>
  <c r="E5217" i="3" a="1"/>
  <c r="E5217" i="3" s="1"/>
  <c r="E5218" i="3" a="1"/>
  <c r="E5218" i="3" s="1"/>
  <c r="E5219" i="3" a="1"/>
  <c r="E5219" i="3" s="1"/>
  <c r="E5220" i="3" a="1"/>
  <c r="E5220" i="3" s="1"/>
  <c r="E5221" i="3" a="1"/>
  <c r="E5221" i="3" s="1"/>
  <c r="E5222" i="3" a="1"/>
  <c r="E5222" i="3" s="1"/>
  <c r="E5223" i="3" a="1"/>
  <c r="E5223" i="3" s="1"/>
  <c r="E5224" i="3" a="1"/>
  <c r="E5224" i="3" s="1"/>
  <c r="E5225" i="3" a="1"/>
  <c r="E5225" i="3" s="1"/>
  <c r="E5226" i="3" a="1"/>
  <c r="E5226" i="3" s="1"/>
  <c r="E5227" i="3" a="1"/>
  <c r="E5227" i="3" s="1"/>
  <c r="E5228" i="3" a="1"/>
  <c r="E5228" i="3" s="1"/>
  <c r="E5229" i="3" a="1"/>
  <c r="E5229" i="3" s="1"/>
  <c r="E5230" i="3" a="1"/>
  <c r="E5230" i="3" s="1"/>
  <c r="E5231" i="3" a="1"/>
  <c r="E5231" i="3" s="1"/>
  <c r="E5232" i="3" a="1"/>
  <c r="E5232" i="3" s="1"/>
  <c r="E5233" i="3" a="1"/>
  <c r="E5233" i="3" s="1"/>
  <c r="E5234" i="3" a="1"/>
  <c r="E5234" i="3" s="1"/>
  <c r="E5235" i="3" a="1"/>
  <c r="E5235" i="3" s="1"/>
  <c r="E5236" i="3" a="1"/>
  <c r="E5236" i="3" s="1"/>
  <c r="E5237" i="3" a="1"/>
  <c r="E5237" i="3" s="1"/>
  <c r="E5238" i="3" a="1"/>
  <c r="E5238" i="3" s="1"/>
  <c r="E5239" i="3" a="1"/>
  <c r="E5239" i="3" s="1"/>
  <c r="E5240" i="3" a="1"/>
  <c r="E5240" i="3" s="1"/>
  <c r="E5241" i="3" a="1"/>
  <c r="E5241" i="3" s="1"/>
  <c r="E5242" i="3" a="1"/>
  <c r="E5242" i="3" s="1"/>
  <c r="E5243" i="3" a="1"/>
  <c r="E5243" i="3" s="1"/>
  <c r="E5244" i="3" a="1"/>
  <c r="E5244" i="3" s="1"/>
  <c r="E5245" i="3" a="1"/>
  <c r="E5245" i="3" s="1"/>
  <c r="E5246" i="3" a="1"/>
  <c r="E5246" i="3" s="1"/>
  <c r="E5247" i="3" a="1"/>
  <c r="E5247" i="3" s="1"/>
  <c r="E5248" i="3" a="1"/>
  <c r="E5248" i="3" s="1"/>
  <c r="E5249" i="3" a="1"/>
  <c r="E5249" i="3" s="1"/>
  <c r="E5250" i="3" a="1"/>
  <c r="E5250" i="3" s="1"/>
  <c r="E5251" i="3" a="1"/>
  <c r="E5251" i="3" s="1"/>
  <c r="E5252" i="3" a="1"/>
  <c r="E5252" i="3" s="1"/>
  <c r="E5253" i="3" a="1"/>
  <c r="E5253" i="3" s="1"/>
  <c r="E5254" i="3" a="1"/>
  <c r="E5254" i="3" s="1"/>
  <c r="E5255" i="3" a="1"/>
  <c r="E5255" i="3" s="1"/>
  <c r="E5256" i="3" a="1"/>
  <c r="E5256" i="3" s="1"/>
  <c r="E5257" i="3" a="1"/>
  <c r="E5257" i="3" s="1"/>
  <c r="E5258" i="3" a="1"/>
  <c r="E5258" i="3" s="1"/>
  <c r="E5259" i="3" a="1"/>
  <c r="E5259" i="3" s="1"/>
  <c r="E5260" i="3" a="1"/>
  <c r="E5260" i="3" s="1"/>
  <c r="E5261" i="3" a="1"/>
  <c r="E5261" i="3" s="1"/>
  <c r="E5262" i="3" a="1"/>
  <c r="E5262" i="3" s="1"/>
  <c r="E5263" i="3" a="1"/>
  <c r="E5263" i="3" s="1"/>
  <c r="E5264" i="3" a="1"/>
  <c r="E5264" i="3" s="1"/>
  <c r="E5265" i="3" a="1"/>
  <c r="E5265" i="3" s="1"/>
  <c r="E5266" i="3" a="1"/>
  <c r="E5266" i="3" s="1"/>
  <c r="E5267" i="3" a="1"/>
  <c r="E5267" i="3" s="1"/>
  <c r="E5268" i="3" a="1"/>
  <c r="E5268" i="3" s="1"/>
  <c r="E5269" i="3" a="1"/>
  <c r="E5269" i="3" s="1"/>
  <c r="E5270" i="3" a="1"/>
  <c r="E5270" i="3" s="1"/>
  <c r="E5271" i="3" a="1"/>
  <c r="E5271" i="3" s="1"/>
  <c r="E5272" i="3" a="1"/>
  <c r="E5272" i="3" s="1"/>
  <c r="E5273" i="3" a="1"/>
  <c r="E5273" i="3" s="1"/>
  <c r="E5274" i="3" a="1"/>
  <c r="E5274" i="3" s="1"/>
  <c r="E5275" i="3" a="1"/>
  <c r="E5275" i="3" s="1"/>
  <c r="E5276" i="3" a="1"/>
  <c r="E5276" i="3" s="1"/>
  <c r="E5277" i="3" a="1"/>
  <c r="E5277" i="3" s="1"/>
  <c r="E5278" i="3" a="1"/>
  <c r="E5278" i="3" s="1"/>
  <c r="E5279" i="3" a="1"/>
  <c r="E5279" i="3" s="1"/>
  <c r="E5280" i="3" a="1"/>
  <c r="E5280" i="3" s="1"/>
  <c r="E5281" i="3" a="1"/>
  <c r="E5281" i="3" s="1"/>
  <c r="E5282" i="3" a="1"/>
  <c r="E5282" i="3" s="1"/>
  <c r="E5283" i="3" a="1"/>
  <c r="E5283" i="3" s="1"/>
  <c r="E5284" i="3" a="1"/>
  <c r="E5284" i="3" s="1"/>
  <c r="E5285" i="3" a="1"/>
  <c r="E5285" i="3" s="1"/>
  <c r="E5286" i="3" a="1"/>
  <c r="E5286" i="3" s="1"/>
  <c r="E5287" i="3" a="1"/>
  <c r="E5287" i="3" s="1"/>
  <c r="E5288" i="3" a="1"/>
  <c r="E5288" i="3" s="1"/>
  <c r="E5289" i="3" a="1"/>
  <c r="E5289" i="3" s="1"/>
  <c r="E5290" i="3" a="1"/>
  <c r="E5290" i="3" s="1"/>
  <c r="E5291" i="3" a="1"/>
  <c r="E5291" i="3" s="1"/>
  <c r="E5292" i="3" a="1"/>
  <c r="E5292" i="3" s="1"/>
  <c r="E5293" i="3" a="1"/>
  <c r="E5293" i="3" s="1"/>
  <c r="E5294" i="3" a="1"/>
  <c r="E5294" i="3" s="1"/>
  <c r="E5295" i="3" a="1"/>
  <c r="E5295" i="3" s="1"/>
  <c r="E5296" i="3" a="1"/>
  <c r="E5296" i="3" s="1"/>
  <c r="E5297" i="3" a="1"/>
  <c r="E5297" i="3" s="1"/>
  <c r="E5298" i="3" a="1"/>
  <c r="E5298" i="3" s="1"/>
  <c r="E5299" i="3" a="1"/>
  <c r="E5299" i="3" s="1"/>
  <c r="E5300" i="3" a="1"/>
  <c r="E5300" i="3" s="1"/>
  <c r="E5301" i="3" a="1"/>
  <c r="E5301" i="3" s="1"/>
  <c r="E5302" i="3" a="1"/>
  <c r="E5302" i="3" s="1"/>
  <c r="E5303" i="3" a="1"/>
  <c r="E5303" i="3" s="1"/>
  <c r="E5304" i="3" a="1"/>
  <c r="E5304" i="3" s="1"/>
  <c r="E5305" i="3" a="1"/>
  <c r="E5305" i="3" s="1"/>
  <c r="E5306" i="3" a="1"/>
  <c r="E5306" i="3" s="1"/>
  <c r="E5307" i="3" a="1"/>
  <c r="E5307" i="3" s="1"/>
  <c r="E5308" i="3" a="1"/>
  <c r="E5308" i="3" s="1"/>
  <c r="E5309" i="3" a="1"/>
  <c r="E5309" i="3" s="1"/>
  <c r="E5310" i="3" a="1"/>
  <c r="E5310" i="3" s="1"/>
  <c r="E5311" i="3" a="1"/>
  <c r="E5311" i="3" s="1"/>
  <c r="E5312" i="3" a="1"/>
  <c r="E5312" i="3" s="1"/>
  <c r="E5313" i="3" a="1"/>
  <c r="E5313" i="3" s="1"/>
  <c r="E5314" i="3" a="1"/>
  <c r="E5314" i="3" s="1"/>
  <c r="E5315" i="3" a="1"/>
  <c r="E5315" i="3" s="1"/>
  <c r="E5316" i="3" a="1"/>
  <c r="E5316" i="3" s="1"/>
  <c r="E5317" i="3" a="1"/>
  <c r="E5317" i="3" s="1"/>
  <c r="E5318" i="3" a="1"/>
  <c r="E5318" i="3" s="1"/>
  <c r="E5319" i="3" a="1"/>
  <c r="E5319" i="3" s="1"/>
  <c r="E5320" i="3" a="1"/>
  <c r="E5320" i="3" s="1"/>
  <c r="E5321" i="3" a="1"/>
  <c r="E5321" i="3" s="1"/>
  <c r="E5322" i="3" a="1"/>
  <c r="E5322" i="3" s="1"/>
  <c r="E5323" i="3" a="1"/>
  <c r="E5323" i="3" s="1"/>
  <c r="E5324" i="3" a="1"/>
  <c r="E5324" i="3" s="1"/>
  <c r="E5325" i="3" a="1"/>
  <c r="E5325" i="3" s="1"/>
  <c r="E5326" i="3" a="1"/>
  <c r="E5326" i="3" s="1"/>
  <c r="E5327" i="3" a="1"/>
  <c r="E5327" i="3" s="1"/>
  <c r="E5328" i="3" a="1"/>
  <c r="E5328" i="3" s="1"/>
  <c r="E5329" i="3" a="1"/>
  <c r="E5329" i="3" s="1"/>
  <c r="E5330" i="3" a="1"/>
  <c r="E5330" i="3" s="1"/>
  <c r="E5331" i="3" a="1"/>
  <c r="E5331" i="3" s="1"/>
  <c r="E5332" i="3" a="1"/>
  <c r="E5332" i="3" s="1"/>
  <c r="E5333" i="3" a="1"/>
  <c r="E5333" i="3" s="1"/>
  <c r="E5334" i="3" a="1"/>
  <c r="E5334" i="3" s="1"/>
  <c r="E5335" i="3" a="1"/>
  <c r="E5335" i="3" s="1"/>
  <c r="E5336" i="3" a="1"/>
  <c r="E5336" i="3" s="1"/>
  <c r="E5337" i="3" a="1"/>
  <c r="E5337" i="3" s="1"/>
  <c r="E5338" i="3" a="1"/>
  <c r="E5338" i="3" s="1"/>
  <c r="E5339" i="3" a="1"/>
  <c r="E5339" i="3" s="1"/>
  <c r="E5340" i="3" a="1"/>
  <c r="E5340" i="3" s="1"/>
  <c r="E5341" i="3" a="1"/>
  <c r="E5341" i="3" s="1"/>
  <c r="E5342" i="3" a="1"/>
  <c r="E5342" i="3" s="1"/>
  <c r="E5343" i="3" a="1"/>
  <c r="E5343" i="3" s="1"/>
  <c r="E5344" i="3" a="1"/>
  <c r="E5344" i="3" s="1"/>
  <c r="E5345" i="3" a="1"/>
  <c r="E5345" i="3" s="1"/>
  <c r="E5346" i="3" a="1"/>
  <c r="E5346" i="3" s="1"/>
  <c r="E5347" i="3" a="1"/>
  <c r="E5347" i="3" s="1"/>
  <c r="E5348" i="3" a="1"/>
  <c r="E5348" i="3" s="1"/>
  <c r="E5349" i="3" a="1"/>
  <c r="E5349" i="3" s="1"/>
  <c r="E5350" i="3" a="1"/>
  <c r="E5350" i="3" s="1"/>
  <c r="E5351" i="3" a="1"/>
  <c r="E5351" i="3" s="1"/>
  <c r="E5352" i="3" a="1"/>
  <c r="E5352" i="3" s="1"/>
  <c r="E5353" i="3" a="1"/>
  <c r="E5353" i="3" s="1"/>
  <c r="E5354" i="3" a="1"/>
  <c r="E5354" i="3" s="1"/>
  <c r="E5355" i="3" a="1"/>
  <c r="E5355" i="3" s="1"/>
  <c r="E5356" i="3" a="1"/>
  <c r="E5356" i="3" s="1"/>
  <c r="E5357" i="3" a="1"/>
  <c r="E5357" i="3" s="1"/>
  <c r="E5358" i="3" a="1"/>
  <c r="E5358" i="3" s="1"/>
  <c r="E5359" i="3" a="1"/>
  <c r="E5359" i="3" s="1"/>
  <c r="E5360" i="3" a="1"/>
  <c r="E5360" i="3" s="1"/>
  <c r="E5361" i="3" a="1"/>
  <c r="E5361" i="3" s="1"/>
  <c r="E5362" i="3" a="1"/>
  <c r="E5362" i="3" s="1"/>
  <c r="E5363" i="3" a="1"/>
  <c r="E5363" i="3" s="1"/>
  <c r="E5364" i="3" a="1"/>
  <c r="E5364" i="3" s="1"/>
  <c r="E5365" i="3" a="1"/>
  <c r="E5365" i="3" s="1"/>
  <c r="E5366" i="3" a="1"/>
  <c r="E5366" i="3" s="1"/>
  <c r="E5367" i="3" a="1"/>
  <c r="E5367" i="3" s="1"/>
  <c r="E5368" i="3" a="1"/>
  <c r="E5368" i="3" s="1"/>
  <c r="E5369" i="3" a="1"/>
  <c r="E5369" i="3" s="1"/>
  <c r="E5370" i="3" a="1"/>
  <c r="E5370" i="3" s="1"/>
  <c r="E5371" i="3" a="1"/>
  <c r="E5371" i="3" s="1"/>
  <c r="E5372" i="3" a="1"/>
  <c r="E5372" i="3" s="1"/>
  <c r="E5373" i="3" a="1"/>
  <c r="E5373" i="3" s="1"/>
  <c r="E5374" i="3" a="1"/>
  <c r="E5374" i="3" s="1"/>
  <c r="E5375" i="3" a="1"/>
  <c r="E5375" i="3" s="1"/>
  <c r="E5376" i="3" a="1"/>
  <c r="E5376" i="3" s="1"/>
  <c r="E5377" i="3" a="1"/>
  <c r="E5377" i="3" s="1"/>
  <c r="E5378" i="3" a="1"/>
  <c r="E5378" i="3" s="1"/>
  <c r="E5379" i="3" a="1"/>
  <c r="E5379" i="3" s="1"/>
  <c r="E5380" i="3" a="1"/>
  <c r="E5380" i="3" s="1"/>
  <c r="E5381" i="3" a="1"/>
  <c r="E5381" i="3" s="1"/>
  <c r="E5382" i="3" a="1"/>
  <c r="E5382" i="3" s="1"/>
  <c r="E5383" i="3" a="1"/>
  <c r="E5383" i="3" s="1"/>
  <c r="E5384" i="3" a="1"/>
  <c r="E5384" i="3" s="1"/>
  <c r="E5385" i="3" a="1"/>
  <c r="E5385" i="3" s="1"/>
  <c r="E5386" i="3" a="1"/>
  <c r="E5386" i="3" s="1"/>
  <c r="E5387" i="3" a="1"/>
  <c r="E5387" i="3" s="1"/>
  <c r="E5388" i="3" a="1"/>
  <c r="E5388" i="3" s="1"/>
  <c r="E5389" i="3" a="1"/>
  <c r="E5389" i="3" s="1"/>
  <c r="E5390" i="3" a="1"/>
  <c r="E5390" i="3" s="1"/>
  <c r="E5391" i="3" a="1"/>
  <c r="E5391" i="3" s="1"/>
  <c r="E5392" i="3" a="1"/>
  <c r="E5392" i="3" s="1"/>
  <c r="E5393" i="3" a="1"/>
  <c r="E5393" i="3" s="1"/>
  <c r="E5394" i="3" a="1"/>
  <c r="E5394" i="3" s="1"/>
  <c r="E5395" i="3" a="1"/>
  <c r="E5395" i="3" s="1"/>
  <c r="E5396" i="3" a="1"/>
  <c r="E5396" i="3" s="1"/>
  <c r="E5397" i="3" a="1"/>
  <c r="E5397" i="3" s="1"/>
  <c r="E5398" i="3" a="1"/>
  <c r="E5398" i="3" s="1"/>
  <c r="E5399" i="3" a="1"/>
  <c r="E5399" i="3" s="1"/>
  <c r="E5400" i="3" a="1"/>
  <c r="E5400" i="3" s="1"/>
  <c r="E5401" i="3" a="1"/>
  <c r="E5401" i="3" s="1"/>
  <c r="E5402" i="3" a="1"/>
  <c r="E5402" i="3" s="1"/>
  <c r="E5403" i="3" a="1"/>
  <c r="E5403" i="3" s="1"/>
  <c r="E5404" i="3" a="1"/>
  <c r="E5404" i="3" s="1"/>
  <c r="E5405" i="3" a="1"/>
  <c r="E5405" i="3" s="1"/>
  <c r="E5406" i="3" a="1"/>
  <c r="E5406" i="3" s="1"/>
  <c r="E5407" i="3" a="1"/>
  <c r="E5407" i="3" s="1"/>
  <c r="E5408" i="3" a="1"/>
  <c r="E5408" i="3" s="1"/>
  <c r="E5409" i="3" a="1"/>
  <c r="E5409" i="3" s="1"/>
  <c r="E5410" i="3" a="1"/>
  <c r="E5410" i="3" s="1"/>
  <c r="E5411" i="3" a="1"/>
  <c r="E5411" i="3" s="1"/>
  <c r="E5412" i="3" a="1"/>
  <c r="E5412" i="3" s="1"/>
  <c r="E5413" i="3" a="1"/>
  <c r="E5413" i="3" s="1"/>
  <c r="E5414" i="3" a="1"/>
  <c r="E5414" i="3" s="1"/>
  <c r="E5415" i="3" a="1"/>
  <c r="E5415" i="3" s="1"/>
  <c r="E5416" i="3" a="1"/>
  <c r="E5416" i="3" s="1"/>
  <c r="E5417" i="3" a="1"/>
  <c r="E5417" i="3" s="1"/>
  <c r="E5418" i="3" a="1"/>
  <c r="E5418" i="3" s="1"/>
  <c r="E5419" i="3" a="1"/>
  <c r="E5419" i="3" s="1"/>
  <c r="E5420" i="3" a="1"/>
  <c r="E5420" i="3" s="1"/>
  <c r="E5421" i="3" a="1"/>
  <c r="E5421" i="3" s="1"/>
  <c r="E5422" i="3" a="1"/>
  <c r="E5422" i="3" s="1"/>
  <c r="E5423" i="3" a="1"/>
  <c r="E5423" i="3" s="1"/>
  <c r="E5424" i="3" a="1"/>
  <c r="E5424" i="3" s="1"/>
  <c r="E5425" i="3" a="1"/>
  <c r="E5425" i="3" s="1"/>
  <c r="E5426" i="3" a="1"/>
  <c r="E5426" i="3" s="1"/>
  <c r="E5427" i="3" a="1"/>
  <c r="E5427" i="3" s="1"/>
  <c r="E5428" i="3" a="1"/>
  <c r="E5428" i="3" s="1"/>
  <c r="E5429" i="3" a="1"/>
  <c r="E5429" i="3" s="1"/>
  <c r="E5430" i="3" a="1"/>
  <c r="E5430" i="3" s="1"/>
  <c r="E5431" i="3" a="1"/>
  <c r="E5431" i="3" s="1"/>
  <c r="E5432" i="3" a="1"/>
  <c r="E5432" i="3" s="1"/>
  <c r="E5433" i="3" a="1"/>
  <c r="E5433" i="3" s="1"/>
  <c r="E5434" i="3" a="1"/>
  <c r="E5434" i="3" s="1"/>
  <c r="E5435" i="3" a="1"/>
  <c r="E5435" i="3" s="1"/>
  <c r="E5436" i="3" a="1"/>
  <c r="E5436" i="3" s="1"/>
  <c r="E5437" i="3" a="1"/>
  <c r="E5437" i="3" s="1"/>
  <c r="E5438" i="3" a="1"/>
  <c r="E5438" i="3" s="1"/>
  <c r="E5439" i="3" a="1"/>
  <c r="E5439" i="3" s="1"/>
  <c r="E5440" i="3" a="1"/>
  <c r="E5440" i="3" s="1"/>
  <c r="E5441" i="3" a="1"/>
  <c r="E5441" i="3" s="1"/>
  <c r="E5442" i="3" a="1"/>
  <c r="E5442" i="3" s="1"/>
  <c r="E5443" i="3" a="1"/>
  <c r="E5443" i="3" s="1"/>
  <c r="E5444" i="3" a="1"/>
  <c r="E5444" i="3" s="1"/>
  <c r="E5445" i="3" a="1"/>
  <c r="E5445" i="3" s="1"/>
  <c r="E5446" i="3" a="1"/>
  <c r="E5446" i="3" s="1"/>
  <c r="E5447" i="3" a="1"/>
  <c r="E5447" i="3" s="1"/>
  <c r="E5448" i="3" a="1"/>
  <c r="E5448" i="3" s="1"/>
  <c r="E5449" i="3" a="1"/>
  <c r="E5449" i="3" s="1"/>
  <c r="E5450" i="3" a="1"/>
  <c r="E5450" i="3" s="1"/>
  <c r="E5451" i="3" a="1"/>
  <c r="E5451" i="3" s="1"/>
  <c r="E5452" i="3" a="1"/>
  <c r="E5452" i="3" s="1"/>
  <c r="E5453" i="3" a="1"/>
  <c r="E5453" i="3" s="1"/>
  <c r="E5454" i="3" a="1"/>
  <c r="E5454" i="3" s="1"/>
  <c r="E5455" i="3" a="1"/>
  <c r="E5455" i="3" s="1"/>
  <c r="E5456" i="3" a="1"/>
  <c r="E5456" i="3" s="1"/>
  <c r="E5457" i="3" a="1"/>
  <c r="E5457" i="3" s="1"/>
  <c r="E5458" i="3" a="1"/>
  <c r="E5458" i="3" s="1"/>
  <c r="E5459" i="3" a="1"/>
  <c r="E5459" i="3" s="1"/>
  <c r="E5460" i="3" a="1"/>
  <c r="E5460" i="3" s="1"/>
  <c r="E5461" i="3" a="1"/>
  <c r="E5461" i="3" s="1"/>
  <c r="E5462" i="3" a="1"/>
  <c r="E5462" i="3" s="1"/>
  <c r="E5463" i="3" a="1"/>
  <c r="E5463" i="3" s="1"/>
  <c r="E5464" i="3" a="1"/>
  <c r="E5464" i="3" s="1"/>
  <c r="E5465" i="3" a="1"/>
  <c r="E5465" i="3" s="1"/>
  <c r="E5466" i="3" a="1"/>
  <c r="E5466" i="3" s="1"/>
  <c r="E5467" i="3" a="1"/>
  <c r="E5467" i="3" s="1"/>
  <c r="E5468" i="3" a="1"/>
  <c r="E5468" i="3" s="1"/>
  <c r="E5469" i="3" a="1"/>
  <c r="E5469" i="3" s="1"/>
  <c r="E5470" i="3" a="1"/>
  <c r="E5470" i="3" s="1"/>
  <c r="E5471" i="3" a="1"/>
  <c r="E5471" i="3" s="1"/>
  <c r="E5472" i="3" a="1"/>
  <c r="E5472" i="3" s="1"/>
  <c r="E5473" i="3" a="1"/>
  <c r="E5473" i="3" s="1"/>
  <c r="E5474" i="3" a="1"/>
  <c r="E5474" i="3" s="1"/>
  <c r="E5475" i="3" a="1"/>
  <c r="E5475" i="3" s="1"/>
  <c r="E5476" i="3" a="1"/>
  <c r="E5476" i="3" s="1"/>
  <c r="E5477" i="3" a="1"/>
  <c r="E5477" i="3" s="1"/>
  <c r="E5478" i="3" a="1"/>
  <c r="E5478" i="3" s="1"/>
  <c r="E5479" i="3" a="1"/>
  <c r="E5479" i="3" s="1"/>
  <c r="E5480" i="3" a="1"/>
  <c r="E5480" i="3" s="1"/>
  <c r="E5481" i="3" a="1"/>
  <c r="E5481" i="3" s="1"/>
  <c r="E5482" i="3" a="1"/>
  <c r="E5482" i="3" s="1"/>
  <c r="E5483" i="3" a="1"/>
  <c r="E5483" i="3" s="1"/>
  <c r="E5484" i="3" a="1"/>
  <c r="E5484" i="3" s="1"/>
  <c r="E5485" i="3" a="1"/>
  <c r="E5485" i="3" s="1"/>
  <c r="E5486" i="3" a="1"/>
  <c r="E5486" i="3" s="1"/>
  <c r="E5487" i="3" a="1"/>
  <c r="E5487" i="3" s="1"/>
  <c r="E5488" i="3" a="1"/>
  <c r="E5488" i="3" s="1"/>
  <c r="E5489" i="3" a="1"/>
  <c r="E5489" i="3" s="1"/>
  <c r="E5490" i="3" a="1"/>
  <c r="E5490" i="3" s="1"/>
  <c r="E5491" i="3" a="1"/>
  <c r="E5491" i="3" s="1"/>
  <c r="E5492" i="3" a="1"/>
  <c r="E5492" i="3" s="1"/>
  <c r="E5493" i="3" a="1"/>
  <c r="E5493" i="3" s="1"/>
  <c r="E5494" i="3" a="1"/>
  <c r="E5494" i="3" s="1"/>
  <c r="E5495" i="3" a="1"/>
  <c r="E5495" i="3" s="1"/>
  <c r="E5496" i="3" a="1"/>
  <c r="E5496" i="3" s="1"/>
  <c r="E5497" i="3" a="1"/>
  <c r="E5497" i="3" s="1"/>
  <c r="E5498" i="3" a="1"/>
  <c r="E5498" i="3" s="1"/>
  <c r="E5499" i="3" a="1"/>
  <c r="E5499" i="3" s="1"/>
  <c r="E5500" i="3" a="1"/>
  <c r="E5500" i="3" s="1"/>
  <c r="E5501" i="3" a="1"/>
  <c r="E5501" i="3" s="1"/>
  <c r="E5502" i="3" a="1"/>
  <c r="E5502" i="3" s="1"/>
  <c r="E5503" i="3" a="1"/>
  <c r="E5503" i="3" s="1"/>
  <c r="E5504" i="3" a="1"/>
  <c r="E5504" i="3" s="1"/>
  <c r="E5505" i="3" a="1"/>
  <c r="E5505" i="3" s="1"/>
  <c r="E5506" i="3" a="1"/>
  <c r="E5506" i="3" s="1"/>
  <c r="E5507" i="3" a="1"/>
  <c r="E5507" i="3" s="1"/>
  <c r="E5508" i="3" a="1"/>
  <c r="E5508" i="3" s="1"/>
  <c r="E5509" i="3" a="1"/>
  <c r="E5509" i="3" s="1"/>
  <c r="E5510" i="3" a="1"/>
  <c r="E5510" i="3" s="1"/>
  <c r="E5511" i="3" a="1"/>
  <c r="E5511" i="3" s="1"/>
  <c r="E5512" i="3" a="1"/>
  <c r="E5512" i="3" s="1"/>
  <c r="E5513" i="3" a="1"/>
  <c r="E5513" i="3" s="1"/>
  <c r="E5514" i="3" a="1"/>
  <c r="E5514" i="3" s="1"/>
  <c r="E5515" i="3" a="1"/>
  <c r="E5515" i="3" s="1"/>
  <c r="E5516" i="3" a="1"/>
  <c r="E5516" i="3" s="1"/>
  <c r="E5517" i="3" a="1"/>
  <c r="E5517" i="3" s="1"/>
  <c r="E5518" i="3" a="1"/>
  <c r="E5518" i="3" s="1"/>
  <c r="E5519" i="3" a="1"/>
  <c r="E5519" i="3" s="1"/>
  <c r="E5520" i="3" a="1"/>
  <c r="E5520" i="3" s="1"/>
  <c r="E5521" i="3" a="1"/>
  <c r="E5521" i="3" s="1"/>
  <c r="E5522" i="3" a="1"/>
  <c r="E5522" i="3" s="1"/>
  <c r="E5523" i="3" a="1"/>
  <c r="E5523" i="3" s="1"/>
  <c r="E5524" i="3" a="1"/>
  <c r="E5524" i="3" s="1"/>
  <c r="E5525" i="3" a="1"/>
  <c r="E5525" i="3" s="1"/>
  <c r="E5526" i="3" a="1"/>
  <c r="E5526" i="3" s="1"/>
  <c r="E5527" i="3" a="1"/>
  <c r="E5527" i="3" s="1"/>
  <c r="E5528" i="3" a="1"/>
  <c r="E5528" i="3" s="1"/>
  <c r="E5529" i="3" a="1"/>
  <c r="E5529" i="3" s="1"/>
  <c r="E5530" i="3" a="1"/>
  <c r="E5530" i="3" s="1"/>
  <c r="E5531" i="3" a="1"/>
  <c r="E5531" i="3" s="1"/>
  <c r="E5532" i="3" a="1"/>
  <c r="E5532" i="3" s="1"/>
  <c r="E5533" i="3" a="1"/>
  <c r="E5533" i="3" s="1"/>
  <c r="E5534" i="3" a="1"/>
  <c r="E5534" i="3" s="1"/>
  <c r="E5535" i="3" a="1"/>
  <c r="E5535" i="3" s="1"/>
  <c r="E5536" i="3" a="1"/>
  <c r="E5536" i="3" s="1"/>
  <c r="E5537" i="3" a="1"/>
  <c r="E5537" i="3" s="1"/>
  <c r="E5538" i="3" a="1"/>
  <c r="E5538" i="3" s="1"/>
  <c r="E5539" i="3" a="1"/>
  <c r="E5539" i="3" s="1"/>
  <c r="E5540" i="3" a="1"/>
  <c r="E5540" i="3" s="1"/>
  <c r="E5541" i="3" a="1"/>
  <c r="E5541" i="3" s="1"/>
  <c r="E5542" i="3" a="1"/>
  <c r="E5542" i="3" s="1"/>
  <c r="E5543" i="3" a="1"/>
  <c r="E5543" i="3" s="1"/>
  <c r="E5544" i="3" a="1"/>
  <c r="E5544" i="3" s="1"/>
  <c r="E5545" i="3" a="1"/>
  <c r="E5545" i="3" s="1"/>
  <c r="E5546" i="3" a="1"/>
  <c r="E5546" i="3" s="1"/>
  <c r="E5547" i="3" a="1"/>
  <c r="E5547" i="3" s="1"/>
  <c r="E5548" i="3" a="1"/>
  <c r="E5548" i="3" s="1"/>
  <c r="E5549" i="3" a="1"/>
  <c r="E5549" i="3" s="1"/>
  <c r="E5550" i="3" a="1"/>
  <c r="E5550" i="3" s="1"/>
  <c r="E5551" i="3" a="1"/>
  <c r="E5551" i="3" s="1"/>
  <c r="E5552" i="3" a="1"/>
  <c r="E5552" i="3" s="1"/>
  <c r="E5553" i="3" a="1"/>
  <c r="E5553" i="3" s="1"/>
  <c r="E5554" i="3" a="1"/>
  <c r="E5554" i="3" s="1"/>
  <c r="E5555" i="3" a="1"/>
  <c r="E5555" i="3" s="1"/>
  <c r="E5556" i="3" a="1"/>
  <c r="E5556" i="3" s="1"/>
  <c r="E5557" i="3" a="1"/>
  <c r="E5557" i="3" s="1"/>
  <c r="E5558" i="3" a="1"/>
  <c r="E5558" i="3" s="1"/>
  <c r="E5559" i="3" a="1"/>
  <c r="E5559" i="3" s="1"/>
  <c r="E5560" i="3" a="1"/>
  <c r="E5560" i="3" s="1"/>
  <c r="E5561" i="3" a="1"/>
  <c r="E5561" i="3" s="1"/>
  <c r="E5562" i="3" a="1"/>
  <c r="E5562" i="3" s="1"/>
  <c r="E5563" i="3" a="1"/>
  <c r="E5563" i="3" s="1"/>
  <c r="E5564" i="3" a="1"/>
  <c r="E5564" i="3" s="1"/>
  <c r="E5565" i="3" a="1"/>
  <c r="E5565" i="3" s="1"/>
  <c r="E5566" i="3" a="1"/>
  <c r="E5566" i="3" s="1"/>
  <c r="E5567" i="3" a="1"/>
  <c r="E5567" i="3" s="1"/>
  <c r="E5568" i="3" a="1"/>
  <c r="E5568" i="3" s="1"/>
  <c r="E5569" i="3" a="1"/>
  <c r="E5569" i="3" s="1"/>
  <c r="E5570" i="3" a="1"/>
  <c r="E5570" i="3" s="1"/>
  <c r="E5571" i="3" a="1"/>
  <c r="E5571" i="3" s="1"/>
  <c r="E5572" i="3" a="1"/>
  <c r="E5572" i="3" s="1"/>
  <c r="E5573" i="3" a="1"/>
  <c r="E5573" i="3" s="1"/>
  <c r="E5574" i="3" a="1"/>
  <c r="E5574" i="3" s="1"/>
  <c r="E5575" i="3" a="1"/>
  <c r="E5575" i="3" s="1"/>
  <c r="E5576" i="3" a="1"/>
  <c r="E5576" i="3" s="1"/>
  <c r="E5577" i="3" a="1"/>
  <c r="E5577" i="3" s="1"/>
  <c r="E5578" i="3" a="1"/>
  <c r="E5578" i="3" s="1"/>
  <c r="E5579" i="3" a="1"/>
  <c r="E5579" i="3" s="1"/>
  <c r="E5580" i="3" a="1"/>
  <c r="E5580" i="3" s="1"/>
  <c r="E5581" i="3" a="1"/>
  <c r="E5581" i="3" s="1"/>
  <c r="E5582" i="3" a="1"/>
  <c r="E5582" i="3" s="1"/>
  <c r="E5583" i="3" a="1"/>
  <c r="E5583" i="3" s="1"/>
  <c r="E5584" i="3" a="1"/>
  <c r="E5584" i="3" s="1"/>
  <c r="E5585" i="3" a="1"/>
  <c r="E5585" i="3" s="1"/>
  <c r="E5586" i="3" a="1"/>
  <c r="E5586" i="3" s="1"/>
  <c r="E5587" i="3" a="1"/>
  <c r="E5587" i="3" s="1"/>
  <c r="E5588" i="3" a="1"/>
  <c r="E5588" i="3" s="1"/>
  <c r="E5589" i="3" a="1"/>
  <c r="E5589" i="3" s="1"/>
  <c r="E5590" i="3" a="1"/>
  <c r="E5590" i="3" s="1"/>
  <c r="E5591" i="3" a="1"/>
  <c r="E5591" i="3" s="1"/>
  <c r="E5592" i="3" a="1"/>
  <c r="E5592" i="3" s="1"/>
  <c r="E5593" i="3" a="1"/>
  <c r="E5593" i="3" s="1"/>
  <c r="E5594" i="3" a="1"/>
  <c r="E5594" i="3" s="1"/>
  <c r="E5595" i="3" a="1"/>
  <c r="E5595" i="3" s="1"/>
  <c r="E5596" i="3" a="1"/>
  <c r="E5596" i="3" s="1"/>
  <c r="E5597" i="3" a="1"/>
  <c r="E5597" i="3" s="1"/>
  <c r="E5598" i="3" a="1"/>
  <c r="E5598" i="3" s="1"/>
  <c r="E5599" i="3" a="1"/>
  <c r="E5599" i="3" s="1"/>
  <c r="E5600" i="3" a="1"/>
  <c r="E5600" i="3" s="1"/>
  <c r="E5601" i="3" a="1"/>
  <c r="E5601" i="3" s="1"/>
  <c r="E5602" i="3" a="1"/>
  <c r="E5602" i="3" s="1"/>
  <c r="E5603" i="3" a="1"/>
  <c r="E5603" i="3" s="1"/>
  <c r="E5604" i="3" a="1"/>
  <c r="E5604" i="3" s="1"/>
  <c r="E5605" i="3" a="1"/>
  <c r="E5605" i="3" s="1"/>
  <c r="E5606" i="3" a="1"/>
  <c r="E5606" i="3" s="1"/>
  <c r="E5607" i="3" a="1"/>
  <c r="E5607" i="3" s="1"/>
  <c r="E5608" i="3" a="1"/>
  <c r="E5608" i="3" s="1"/>
  <c r="E5609" i="3" a="1"/>
  <c r="E5609" i="3" s="1"/>
  <c r="E5610" i="3" a="1"/>
  <c r="E5610" i="3" s="1"/>
  <c r="E5611" i="3" a="1"/>
  <c r="E5611" i="3" s="1"/>
  <c r="E5612" i="3" a="1"/>
  <c r="E5612" i="3" s="1"/>
  <c r="E5613" i="3" a="1"/>
  <c r="E5613" i="3" s="1"/>
  <c r="E5614" i="3" a="1"/>
  <c r="E5614" i="3" s="1"/>
  <c r="E5615" i="3" a="1"/>
  <c r="E5615" i="3" s="1"/>
  <c r="E5616" i="3" a="1"/>
  <c r="E5616" i="3" s="1"/>
  <c r="E5617" i="3" a="1"/>
  <c r="E5617" i="3" s="1"/>
  <c r="E5618" i="3" a="1"/>
  <c r="E5618" i="3" s="1"/>
  <c r="E5619" i="3" a="1"/>
  <c r="E5619" i="3" s="1"/>
  <c r="E5620" i="3" a="1"/>
  <c r="E5620" i="3" s="1"/>
  <c r="E5621" i="3" a="1"/>
  <c r="E5621" i="3" s="1"/>
  <c r="E5622" i="3" a="1"/>
  <c r="E5622" i="3" s="1"/>
  <c r="E5623" i="3" a="1"/>
  <c r="E5623" i="3" s="1"/>
  <c r="E5624" i="3" a="1"/>
  <c r="E5624" i="3" s="1"/>
  <c r="E5625" i="3" a="1"/>
  <c r="E5625" i="3" s="1"/>
  <c r="E5626" i="3" a="1"/>
  <c r="E5626" i="3" s="1"/>
  <c r="E5627" i="3" a="1"/>
  <c r="E5627" i="3" s="1"/>
  <c r="E5628" i="3" a="1"/>
  <c r="E5628" i="3" s="1"/>
  <c r="E5629" i="3" a="1"/>
  <c r="E5629" i="3" s="1"/>
  <c r="E5630" i="3" a="1"/>
  <c r="E5630" i="3" s="1"/>
  <c r="E5631" i="3" a="1"/>
  <c r="E5631" i="3" s="1"/>
  <c r="E5632" i="3" a="1"/>
  <c r="E5632" i="3" s="1"/>
  <c r="E5633" i="3" a="1"/>
  <c r="E5633" i="3" s="1"/>
  <c r="E5634" i="3" a="1"/>
  <c r="E5634" i="3" s="1"/>
  <c r="E5635" i="3" a="1"/>
  <c r="E5635" i="3" s="1"/>
  <c r="E5636" i="3" a="1"/>
  <c r="E5636" i="3" s="1"/>
  <c r="E5637" i="3" a="1"/>
  <c r="E5637" i="3" s="1"/>
  <c r="E5638" i="3" a="1"/>
  <c r="E5638" i="3" s="1"/>
  <c r="E5639" i="3" a="1"/>
  <c r="E5639" i="3" s="1"/>
  <c r="E5640" i="3" a="1"/>
  <c r="E5640" i="3" s="1"/>
  <c r="E5641" i="3" a="1"/>
  <c r="E5641" i="3" s="1"/>
  <c r="E5642" i="3" a="1"/>
  <c r="E5642" i="3" s="1"/>
  <c r="E5643" i="3" a="1"/>
  <c r="E5643" i="3" s="1"/>
  <c r="E5644" i="3" a="1"/>
  <c r="E5644" i="3" s="1"/>
  <c r="E5645" i="3" a="1"/>
  <c r="E5645" i="3" s="1"/>
  <c r="E5646" i="3" a="1"/>
  <c r="E5646" i="3" s="1"/>
  <c r="E5647" i="3" a="1"/>
  <c r="E5647" i="3" s="1"/>
  <c r="E5648" i="3" a="1"/>
  <c r="E5648" i="3" s="1"/>
  <c r="E5649" i="3" a="1"/>
  <c r="E5649" i="3" s="1"/>
  <c r="E5650" i="3" a="1"/>
  <c r="E5650" i="3" s="1"/>
  <c r="E5651" i="3" a="1"/>
  <c r="E5651" i="3" s="1"/>
  <c r="E5652" i="3" a="1"/>
  <c r="E5652" i="3" s="1"/>
  <c r="E5653" i="3" a="1"/>
  <c r="E5653" i="3" s="1"/>
  <c r="E5654" i="3" a="1"/>
  <c r="E5654" i="3" s="1"/>
  <c r="E5655" i="3" a="1"/>
  <c r="E5655" i="3" s="1"/>
  <c r="E5656" i="3" a="1"/>
  <c r="E5656" i="3" s="1"/>
  <c r="E5657" i="3" a="1"/>
  <c r="E5657" i="3" s="1"/>
  <c r="E5658" i="3" a="1"/>
  <c r="E5658" i="3" s="1"/>
  <c r="E5659" i="3" a="1"/>
  <c r="E5659" i="3" s="1"/>
  <c r="E5660" i="3" a="1"/>
  <c r="E5660" i="3" s="1"/>
  <c r="E5661" i="3" a="1"/>
  <c r="E5661" i="3" s="1"/>
  <c r="E5662" i="3" a="1"/>
  <c r="E5662" i="3" s="1"/>
  <c r="E5663" i="3" a="1"/>
  <c r="E5663" i="3" s="1"/>
  <c r="E5664" i="3" a="1"/>
  <c r="E5664" i="3" s="1"/>
  <c r="E5665" i="3" a="1"/>
  <c r="E5665" i="3" s="1"/>
  <c r="E5666" i="3" a="1"/>
  <c r="E5666" i="3" s="1"/>
  <c r="E5667" i="3" a="1"/>
  <c r="E5667" i="3" s="1"/>
  <c r="E5668" i="3" a="1"/>
  <c r="E5668" i="3" s="1"/>
  <c r="E5669" i="3" a="1"/>
  <c r="E5669" i="3" s="1"/>
  <c r="E5670" i="3" a="1"/>
  <c r="E5670" i="3" s="1"/>
  <c r="E5671" i="3" a="1"/>
  <c r="E5671" i="3" s="1"/>
  <c r="E5672" i="3" a="1"/>
  <c r="E5672" i="3" s="1"/>
  <c r="E5673" i="3" a="1"/>
  <c r="E5673" i="3" s="1"/>
  <c r="E5674" i="3" a="1"/>
  <c r="E5674" i="3" s="1"/>
  <c r="E5675" i="3" a="1"/>
  <c r="E5675" i="3" s="1"/>
  <c r="E5676" i="3" a="1"/>
  <c r="E5676" i="3" s="1"/>
  <c r="E5677" i="3" a="1"/>
  <c r="E5677" i="3" s="1"/>
  <c r="E5678" i="3" a="1"/>
  <c r="E5678" i="3" s="1"/>
  <c r="E5679" i="3" a="1"/>
  <c r="E5679" i="3" s="1"/>
  <c r="E5680" i="3" a="1"/>
  <c r="E5680" i="3" s="1"/>
  <c r="E5681" i="3" a="1"/>
  <c r="E5681" i="3" s="1"/>
  <c r="E5682" i="3" a="1"/>
  <c r="E5682" i="3" s="1"/>
  <c r="E5683" i="3" a="1"/>
  <c r="E5683" i="3" s="1"/>
  <c r="E5684" i="3" a="1"/>
  <c r="E5684" i="3" s="1"/>
  <c r="E5685" i="3" a="1"/>
  <c r="E5685" i="3" s="1"/>
  <c r="E5686" i="3" a="1"/>
  <c r="E5686" i="3" s="1"/>
  <c r="E5687" i="3" a="1"/>
  <c r="E5687" i="3" s="1"/>
  <c r="E5688" i="3" a="1"/>
  <c r="E5688" i="3" s="1"/>
  <c r="E5689" i="3" a="1"/>
  <c r="E5689" i="3" s="1"/>
  <c r="E5690" i="3" a="1"/>
  <c r="E5690" i="3" s="1"/>
  <c r="E5691" i="3" a="1"/>
  <c r="E5691" i="3" s="1"/>
  <c r="E5692" i="3" a="1"/>
  <c r="E5692" i="3" s="1"/>
  <c r="E5693" i="3" a="1"/>
  <c r="E5693" i="3" s="1"/>
  <c r="E5694" i="3" a="1"/>
  <c r="E5694" i="3" s="1"/>
  <c r="E5695" i="3" a="1"/>
  <c r="E5695" i="3" s="1"/>
  <c r="E5696" i="3" a="1"/>
  <c r="E5696" i="3" s="1"/>
  <c r="E5697" i="3" a="1"/>
  <c r="E5697" i="3" s="1"/>
  <c r="E5698" i="3" a="1"/>
  <c r="E5698" i="3" s="1"/>
  <c r="E5699" i="3" a="1"/>
  <c r="E5699" i="3" s="1"/>
  <c r="E5700" i="3" a="1"/>
  <c r="E5700" i="3" s="1"/>
  <c r="E5701" i="3" a="1"/>
  <c r="E5701" i="3" s="1"/>
  <c r="E5702" i="3" a="1"/>
  <c r="E5702" i="3" s="1"/>
  <c r="E5703" i="3" a="1"/>
  <c r="E5703" i="3" s="1"/>
  <c r="E5704" i="3" a="1"/>
  <c r="E5704" i="3" s="1"/>
  <c r="E5705" i="3" a="1"/>
  <c r="E5705" i="3" s="1"/>
  <c r="E5706" i="3" a="1"/>
  <c r="E5706" i="3" s="1"/>
  <c r="E5707" i="3" a="1"/>
  <c r="E5707" i="3" s="1"/>
  <c r="E5708" i="3" a="1"/>
  <c r="E5708" i="3" s="1"/>
  <c r="E5709" i="3" a="1"/>
  <c r="E5709" i="3" s="1"/>
  <c r="E5710" i="3" a="1"/>
  <c r="E5710" i="3" s="1"/>
  <c r="E5711" i="3" a="1"/>
  <c r="E5711" i="3" s="1"/>
  <c r="E5712" i="3" a="1"/>
  <c r="E5712" i="3" s="1"/>
  <c r="E5713" i="3" a="1"/>
  <c r="E5713" i="3" s="1"/>
  <c r="E5714" i="3" a="1"/>
  <c r="E5714" i="3" s="1"/>
  <c r="E5715" i="3" a="1"/>
  <c r="E5715" i="3" s="1"/>
  <c r="E5716" i="3" a="1"/>
  <c r="E5716" i="3" s="1"/>
  <c r="E5717" i="3" a="1"/>
  <c r="E5717" i="3" s="1"/>
  <c r="E5718" i="3" a="1"/>
  <c r="E5718" i="3" s="1"/>
  <c r="E5719" i="3" a="1"/>
  <c r="E5719" i="3" s="1"/>
  <c r="E5720" i="3" a="1"/>
  <c r="E5720" i="3" s="1"/>
  <c r="E5721" i="3" a="1"/>
  <c r="E5721" i="3" s="1"/>
  <c r="E5722" i="3" a="1"/>
  <c r="E5722" i="3" s="1"/>
  <c r="E5723" i="3" a="1"/>
  <c r="E5723" i="3" s="1"/>
  <c r="E5724" i="3" a="1"/>
  <c r="E5724" i="3" s="1"/>
  <c r="E5725" i="3" a="1"/>
  <c r="E5725" i="3" s="1"/>
  <c r="E5726" i="3" a="1"/>
  <c r="E5726" i="3" s="1"/>
  <c r="E5727" i="3" a="1"/>
  <c r="E5727" i="3" s="1"/>
  <c r="E5728" i="3" a="1"/>
  <c r="E5728" i="3" s="1"/>
  <c r="E5729" i="3" a="1"/>
  <c r="E5729" i="3" s="1"/>
  <c r="E5730" i="3" a="1"/>
  <c r="E5730" i="3" s="1"/>
  <c r="E5731" i="3" a="1"/>
  <c r="E5731" i="3" s="1"/>
  <c r="E5732" i="3" a="1"/>
  <c r="E5732" i="3" s="1"/>
  <c r="E5733" i="3" a="1"/>
  <c r="E5733" i="3" s="1"/>
  <c r="E5734" i="3" a="1"/>
  <c r="E5734" i="3" s="1"/>
  <c r="E5735" i="3" a="1"/>
  <c r="E5735" i="3" s="1"/>
  <c r="E5736" i="3" a="1"/>
  <c r="E5736" i="3" s="1"/>
  <c r="E5737" i="3" a="1"/>
  <c r="E5737" i="3" s="1"/>
  <c r="E5738" i="3" a="1"/>
  <c r="E5738" i="3" s="1"/>
  <c r="E5739" i="3" a="1"/>
  <c r="E5739" i="3" s="1"/>
  <c r="E5740" i="3" a="1"/>
  <c r="E5740" i="3" s="1"/>
  <c r="E5741" i="3" a="1"/>
  <c r="E5741" i="3" s="1"/>
  <c r="E5742" i="3" a="1"/>
  <c r="E5742" i="3" s="1"/>
  <c r="E5743" i="3" a="1"/>
  <c r="E5743" i="3" s="1"/>
  <c r="E5744" i="3" a="1"/>
  <c r="E5744" i="3" s="1"/>
  <c r="E5745" i="3" a="1"/>
  <c r="E5745" i="3" s="1"/>
  <c r="E5746" i="3" a="1"/>
  <c r="E5746" i="3" s="1"/>
  <c r="E5747" i="3" a="1"/>
  <c r="E5747" i="3" s="1"/>
  <c r="E5748" i="3" a="1"/>
  <c r="E5748" i="3" s="1"/>
  <c r="E5749" i="3" a="1"/>
  <c r="E5749" i="3" s="1"/>
  <c r="E5750" i="3" a="1"/>
  <c r="E5750" i="3" s="1"/>
  <c r="E5751" i="3" a="1"/>
  <c r="E5751" i="3" s="1"/>
  <c r="E5752" i="3" a="1"/>
  <c r="E5752" i="3" s="1"/>
  <c r="E5753" i="3" a="1"/>
  <c r="E5753" i="3" s="1"/>
  <c r="E5754" i="3" a="1"/>
  <c r="E5754" i="3" s="1"/>
  <c r="E5755" i="3" a="1"/>
  <c r="E5755" i="3" s="1"/>
  <c r="E5756" i="3" a="1"/>
  <c r="E5756" i="3" s="1"/>
  <c r="E5757" i="3" a="1"/>
  <c r="E5757" i="3" s="1"/>
  <c r="E5758" i="3" a="1"/>
  <c r="E5758" i="3" s="1"/>
  <c r="E5759" i="3" a="1"/>
  <c r="E5759" i="3" s="1"/>
  <c r="E5760" i="3" a="1"/>
  <c r="E5760" i="3" s="1"/>
  <c r="E5761" i="3" a="1"/>
  <c r="E5761" i="3" s="1"/>
  <c r="E5762" i="3" a="1"/>
  <c r="E5762" i="3" s="1"/>
  <c r="E5763" i="3" a="1"/>
  <c r="E5763" i="3" s="1"/>
  <c r="E5764" i="3" a="1"/>
  <c r="E5764" i="3" s="1"/>
  <c r="E5765" i="3" a="1"/>
  <c r="E5765" i="3" s="1"/>
  <c r="E5766" i="3" a="1"/>
  <c r="E5766" i="3" s="1"/>
  <c r="E5767" i="3" a="1"/>
  <c r="E5767" i="3" s="1"/>
  <c r="E5768" i="3" a="1"/>
  <c r="E5768" i="3" s="1"/>
  <c r="E5769" i="3" a="1"/>
  <c r="E5769" i="3" s="1"/>
  <c r="E5770" i="3" a="1"/>
  <c r="E5770" i="3" s="1"/>
  <c r="E5771" i="3" a="1"/>
  <c r="E5771" i="3" s="1"/>
  <c r="E5772" i="3" a="1"/>
  <c r="E5772" i="3" s="1"/>
  <c r="E5773" i="3" a="1"/>
  <c r="E5773" i="3" s="1"/>
  <c r="E5774" i="3" a="1"/>
  <c r="E5774" i="3" s="1"/>
  <c r="E5775" i="3" a="1"/>
  <c r="E5775" i="3" s="1"/>
  <c r="E5776" i="3" a="1"/>
  <c r="E5776" i="3" s="1"/>
  <c r="E5777" i="3" a="1"/>
  <c r="E5777" i="3" s="1"/>
  <c r="E5778" i="3" a="1"/>
  <c r="E5778" i="3" s="1"/>
  <c r="E5779" i="3" a="1"/>
  <c r="E5779" i="3" s="1"/>
  <c r="E5780" i="3" a="1"/>
  <c r="E5780" i="3" s="1"/>
  <c r="E5781" i="3" a="1"/>
  <c r="E5781" i="3" s="1"/>
  <c r="E5782" i="3" a="1"/>
  <c r="E5782" i="3" s="1"/>
  <c r="E5783" i="3" a="1"/>
  <c r="E5783" i="3" s="1"/>
  <c r="E5784" i="3" a="1"/>
  <c r="E5784" i="3" s="1"/>
  <c r="E5785" i="3" a="1"/>
  <c r="E5785" i="3" s="1"/>
  <c r="E5786" i="3" a="1"/>
  <c r="E5786" i="3" s="1"/>
  <c r="E5787" i="3" a="1"/>
  <c r="E5787" i="3" s="1"/>
  <c r="E5788" i="3" a="1"/>
  <c r="E5788" i="3" s="1"/>
  <c r="E5789" i="3" a="1"/>
  <c r="E5789" i="3" s="1"/>
  <c r="E5790" i="3" a="1"/>
  <c r="E5790" i="3" s="1"/>
  <c r="E5791" i="3" a="1"/>
  <c r="E5791" i="3" s="1"/>
  <c r="E5792" i="3" a="1"/>
  <c r="E5792" i="3" s="1"/>
  <c r="E5793" i="3" a="1"/>
  <c r="E5793" i="3" s="1"/>
  <c r="E5794" i="3" a="1"/>
  <c r="E5794" i="3" s="1"/>
  <c r="E5795" i="3" a="1"/>
  <c r="E5795" i="3" s="1"/>
  <c r="E5796" i="3" a="1"/>
  <c r="E5796" i="3" s="1"/>
  <c r="E5797" i="3" a="1"/>
  <c r="E5797" i="3" s="1"/>
  <c r="E5798" i="3" a="1"/>
  <c r="E5798" i="3" s="1"/>
  <c r="E5799" i="3" a="1"/>
  <c r="E5799" i="3" s="1"/>
  <c r="E5800" i="3" a="1"/>
  <c r="E5800" i="3" s="1"/>
  <c r="E5801" i="3" a="1"/>
  <c r="E5801" i="3" s="1"/>
  <c r="E5802" i="3" a="1"/>
  <c r="E5802" i="3" s="1"/>
  <c r="E5803" i="3" a="1"/>
  <c r="E5803" i="3" s="1"/>
  <c r="E5804" i="3" a="1"/>
  <c r="E5804" i="3" s="1"/>
  <c r="E5805" i="3" a="1"/>
  <c r="E5805" i="3" s="1"/>
  <c r="E5806" i="3" a="1"/>
  <c r="E5806" i="3" s="1"/>
  <c r="E5807" i="3" a="1"/>
  <c r="E5807" i="3" s="1"/>
  <c r="E5808" i="3" a="1"/>
  <c r="E5808" i="3" s="1"/>
  <c r="E5809" i="3" a="1"/>
  <c r="E5809" i="3" s="1"/>
  <c r="E5810" i="3" a="1"/>
  <c r="E5810" i="3" s="1"/>
  <c r="E5811" i="3" a="1"/>
  <c r="E5811" i="3" s="1"/>
  <c r="E5812" i="3" a="1"/>
  <c r="E5812" i="3" s="1"/>
  <c r="E5813" i="3" a="1"/>
  <c r="E5813" i="3" s="1"/>
  <c r="E5814" i="3" a="1"/>
  <c r="E5814" i="3" s="1"/>
  <c r="E5815" i="3" a="1"/>
  <c r="E5815" i="3" s="1"/>
  <c r="E5816" i="3" a="1"/>
  <c r="E5816" i="3" s="1"/>
  <c r="E5817" i="3" a="1"/>
  <c r="E5817" i="3" s="1"/>
  <c r="E5818" i="3" a="1"/>
  <c r="E5818" i="3" s="1"/>
  <c r="E5819" i="3" a="1"/>
  <c r="E5819" i="3" s="1"/>
  <c r="E5820" i="3" a="1"/>
  <c r="E5820" i="3" s="1"/>
  <c r="E5821" i="3" a="1"/>
  <c r="E5821" i="3" s="1"/>
  <c r="E5822" i="3" a="1"/>
  <c r="E5822" i="3" s="1"/>
  <c r="E5823" i="3" a="1"/>
  <c r="E5823" i="3" s="1"/>
  <c r="E5824" i="3" a="1"/>
  <c r="E5824" i="3" s="1"/>
  <c r="E5825" i="3" a="1"/>
  <c r="E5825" i="3" s="1"/>
  <c r="E5826" i="3" a="1"/>
  <c r="E5826" i="3" s="1"/>
  <c r="E5827" i="3" a="1"/>
  <c r="E5827" i="3" s="1"/>
  <c r="E5828" i="3" a="1"/>
  <c r="E5828" i="3" s="1"/>
  <c r="E5829" i="3" a="1"/>
  <c r="E5829" i="3" s="1"/>
  <c r="E5830" i="3" a="1"/>
  <c r="E5830" i="3" s="1"/>
  <c r="E5831" i="3" a="1"/>
  <c r="E5831" i="3" s="1"/>
  <c r="E5832" i="3" a="1"/>
  <c r="E5832" i="3" s="1"/>
  <c r="E5833" i="3" a="1"/>
  <c r="E5833" i="3" s="1"/>
  <c r="E5834" i="3" a="1"/>
  <c r="E5834" i="3" s="1"/>
  <c r="E5835" i="3" a="1"/>
  <c r="E5835" i="3" s="1"/>
  <c r="E5836" i="3" a="1"/>
  <c r="E5836" i="3" s="1"/>
  <c r="E5837" i="3" a="1"/>
  <c r="E5837" i="3" s="1"/>
  <c r="E5838" i="3" a="1"/>
  <c r="E5838" i="3" s="1"/>
  <c r="E5839" i="3" a="1"/>
  <c r="E5839" i="3" s="1"/>
  <c r="E5840" i="3" a="1"/>
  <c r="E5840" i="3" s="1"/>
  <c r="E5841" i="3" a="1"/>
  <c r="E5841" i="3" s="1"/>
  <c r="E5842" i="3" a="1"/>
  <c r="E5842" i="3" s="1"/>
  <c r="E5843" i="3" a="1"/>
  <c r="E5843" i="3" s="1"/>
  <c r="E5844" i="3" a="1"/>
  <c r="E5844" i="3" s="1"/>
  <c r="E5845" i="3" a="1"/>
  <c r="E5845" i="3" s="1"/>
  <c r="E5846" i="3" a="1"/>
  <c r="E5846" i="3" s="1"/>
  <c r="E5847" i="3" a="1"/>
  <c r="E5847" i="3" s="1"/>
  <c r="E5848" i="3" a="1"/>
  <c r="E5848" i="3" s="1"/>
  <c r="E5849" i="3" a="1"/>
  <c r="E5849" i="3" s="1"/>
  <c r="E5850" i="3" a="1"/>
  <c r="E5850" i="3" s="1"/>
  <c r="E5851" i="3" a="1"/>
  <c r="E5851" i="3" s="1"/>
  <c r="E5852" i="3" a="1"/>
  <c r="E5852" i="3" s="1"/>
  <c r="E5853" i="3" a="1"/>
  <c r="E5853" i="3" s="1"/>
  <c r="E5854" i="3" a="1"/>
  <c r="E5854" i="3" s="1"/>
  <c r="E5855" i="3" a="1"/>
  <c r="E5855" i="3" s="1"/>
  <c r="E5856" i="3" a="1"/>
  <c r="E5856" i="3" s="1"/>
  <c r="E5857" i="3" a="1"/>
  <c r="E5857" i="3" s="1"/>
  <c r="E5858" i="3" a="1"/>
  <c r="E5858" i="3" s="1"/>
  <c r="E5859" i="3" a="1"/>
  <c r="E5859" i="3" s="1"/>
  <c r="E5860" i="3" a="1"/>
  <c r="E5860" i="3" s="1"/>
  <c r="E5861" i="3" a="1"/>
  <c r="E5861" i="3" s="1"/>
  <c r="E5862" i="3" a="1"/>
  <c r="E5862" i="3" s="1"/>
  <c r="E5863" i="3" a="1"/>
  <c r="E5863" i="3" s="1"/>
  <c r="E5864" i="3" a="1"/>
  <c r="E5864" i="3" s="1"/>
  <c r="E5865" i="3" a="1"/>
  <c r="E5865" i="3" s="1"/>
  <c r="E5866" i="3" a="1"/>
  <c r="E5866" i="3" s="1"/>
  <c r="E5867" i="3" a="1"/>
  <c r="E5867" i="3" s="1"/>
  <c r="E5868" i="3" a="1"/>
  <c r="E5868" i="3" s="1"/>
  <c r="E5869" i="3" a="1"/>
  <c r="E5869" i="3" s="1"/>
  <c r="E5870" i="3" a="1"/>
  <c r="E5870" i="3" s="1"/>
  <c r="E5871" i="3" a="1"/>
  <c r="E5871" i="3" s="1"/>
  <c r="E5872" i="3" a="1"/>
  <c r="E5872" i="3" s="1"/>
  <c r="E5873" i="3" a="1"/>
  <c r="E5873" i="3" s="1"/>
  <c r="E5874" i="3" a="1"/>
  <c r="E5874" i="3" s="1"/>
  <c r="E5875" i="3" a="1"/>
  <c r="E5875" i="3" s="1"/>
  <c r="E5876" i="3" a="1"/>
  <c r="E5876" i="3" s="1"/>
  <c r="E5877" i="3" a="1"/>
  <c r="E5877" i="3" s="1"/>
  <c r="E5878" i="3" a="1"/>
  <c r="E5878" i="3" s="1"/>
  <c r="E5879" i="3" a="1"/>
  <c r="E5879" i="3" s="1"/>
  <c r="E5880" i="3" a="1"/>
  <c r="E5880" i="3" s="1"/>
  <c r="E5881" i="3" a="1"/>
  <c r="E5881" i="3" s="1"/>
  <c r="E5882" i="3" a="1"/>
  <c r="E5882" i="3" s="1"/>
  <c r="E5883" i="3" a="1"/>
  <c r="E5883" i="3" s="1"/>
  <c r="E5884" i="3" a="1"/>
  <c r="E5884" i="3" s="1"/>
  <c r="E5885" i="3" a="1"/>
  <c r="E5885" i="3" s="1"/>
  <c r="E5886" i="3" a="1"/>
  <c r="E5886" i="3" s="1"/>
  <c r="E5887" i="3" a="1"/>
  <c r="E5887" i="3" s="1"/>
  <c r="E5888" i="3" a="1"/>
  <c r="E5888" i="3" s="1"/>
  <c r="E5889" i="3" a="1"/>
  <c r="E5889" i="3" s="1"/>
  <c r="E5890" i="3" a="1"/>
  <c r="E5890" i="3" s="1"/>
  <c r="E5891" i="3" a="1"/>
  <c r="E5891" i="3" s="1"/>
  <c r="E5892" i="3" a="1"/>
  <c r="E5892" i="3" s="1"/>
  <c r="E5893" i="3" a="1"/>
  <c r="E5893" i="3" s="1"/>
  <c r="E5894" i="3" a="1"/>
  <c r="E5894" i="3" s="1"/>
  <c r="E5895" i="3" a="1"/>
  <c r="E5895" i="3" s="1"/>
  <c r="E5896" i="3" a="1"/>
  <c r="E5896" i="3" s="1"/>
  <c r="E5897" i="3" a="1"/>
  <c r="E5897" i="3" s="1"/>
  <c r="E5898" i="3" a="1"/>
  <c r="E5898" i="3" s="1"/>
  <c r="E5899" i="3" a="1"/>
  <c r="E5899" i="3" s="1"/>
  <c r="E5900" i="3" a="1"/>
  <c r="E5900" i="3" s="1"/>
  <c r="E5901" i="3" a="1"/>
  <c r="E5901" i="3" s="1"/>
  <c r="E5902" i="3" a="1"/>
  <c r="E5902" i="3" s="1"/>
  <c r="E5903" i="3" a="1"/>
  <c r="E5903" i="3" s="1"/>
  <c r="E5904" i="3" a="1"/>
  <c r="E5904" i="3" s="1"/>
  <c r="E5905" i="3" a="1"/>
  <c r="E5905" i="3" s="1"/>
  <c r="E5906" i="3" a="1"/>
  <c r="E5906" i="3" s="1"/>
  <c r="E5907" i="3" a="1"/>
  <c r="E5907" i="3" s="1"/>
  <c r="E5908" i="3" a="1"/>
  <c r="E5908" i="3" s="1"/>
  <c r="E5909" i="3" a="1"/>
  <c r="E5909" i="3" s="1"/>
  <c r="E5910" i="3" a="1"/>
  <c r="E5910" i="3" s="1"/>
  <c r="E5911" i="3" a="1"/>
  <c r="E5911" i="3" s="1"/>
  <c r="E5912" i="3" a="1"/>
  <c r="E5912" i="3" s="1"/>
  <c r="E5913" i="3" a="1"/>
  <c r="E5913" i="3" s="1"/>
  <c r="E5914" i="3" a="1"/>
  <c r="E5914" i="3" s="1"/>
  <c r="E5915" i="3" a="1"/>
  <c r="E5915" i="3" s="1"/>
  <c r="E5916" i="3" a="1"/>
  <c r="E5916" i="3" s="1"/>
  <c r="E5917" i="3" a="1"/>
  <c r="E5917" i="3" s="1"/>
  <c r="E5918" i="3" a="1"/>
  <c r="E5918" i="3" s="1"/>
  <c r="E5919" i="3" a="1"/>
  <c r="E5919" i="3" s="1"/>
  <c r="E5920" i="3" a="1"/>
  <c r="E5920" i="3" s="1"/>
  <c r="E5921" i="3" a="1"/>
  <c r="E5921" i="3" s="1"/>
  <c r="E5922" i="3" a="1"/>
  <c r="E5922" i="3" s="1"/>
  <c r="E5923" i="3" a="1"/>
  <c r="E5923" i="3" s="1"/>
  <c r="E5924" i="3" a="1"/>
  <c r="E5924" i="3" s="1"/>
  <c r="E5925" i="3" a="1"/>
  <c r="E5925" i="3" s="1"/>
  <c r="E5926" i="3" a="1"/>
  <c r="E5926" i="3" s="1"/>
  <c r="E5927" i="3" a="1"/>
  <c r="E5927" i="3" s="1"/>
  <c r="E5928" i="3" a="1"/>
  <c r="E5928" i="3" s="1"/>
  <c r="E5929" i="3" a="1"/>
  <c r="E5929" i="3" s="1"/>
  <c r="E5930" i="3" a="1"/>
  <c r="E5930" i="3" s="1"/>
  <c r="E5931" i="3" a="1"/>
  <c r="E5931" i="3" s="1"/>
  <c r="E5932" i="3" a="1"/>
  <c r="E5932" i="3" s="1"/>
  <c r="E5933" i="3" a="1"/>
  <c r="E5933" i="3" s="1"/>
  <c r="E5934" i="3" a="1"/>
  <c r="E5934" i="3" s="1"/>
  <c r="E5935" i="3" a="1"/>
  <c r="E5935" i="3" s="1"/>
  <c r="E5936" i="3" a="1"/>
  <c r="E5936" i="3" s="1"/>
  <c r="E5937" i="3" a="1"/>
  <c r="E5937" i="3" s="1"/>
  <c r="E5938" i="3" a="1"/>
  <c r="E5938" i="3" s="1"/>
  <c r="E5939" i="3" a="1"/>
  <c r="E5939" i="3" s="1"/>
  <c r="E5940" i="3" a="1"/>
  <c r="E5940" i="3" s="1"/>
  <c r="E5941" i="3" a="1"/>
  <c r="E5941" i="3" s="1"/>
  <c r="E5942" i="3" a="1"/>
  <c r="E5942" i="3" s="1"/>
  <c r="E5943" i="3" a="1"/>
  <c r="E5943" i="3" s="1"/>
  <c r="E5944" i="3" a="1"/>
  <c r="E5944" i="3" s="1"/>
  <c r="E5945" i="3" a="1"/>
  <c r="E5945" i="3" s="1"/>
  <c r="E5946" i="3" a="1"/>
  <c r="E5946" i="3" s="1"/>
  <c r="E5947" i="3" a="1"/>
  <c r="E5947" i="3" s="1"/>
  <c r="E5948" i="3" a="1"/>
  <c r="E5948" i="3" s="1"/>
  <c r="E5949" i="3" a="1"/>
  <c r="E5949" i="3" s="1"/>
  <c r="E5950" i="3" a="1"/>
  <c r="E5950" i="3" s="1"/>
  <c r="E5951" i="3" a="1"/>
  <c r="E5951" i="3" s="1"/>
  <c r="E5952" i="3" a="1"/>
  <c r="E5952" i="3" s="1"/>
  <c r="E5953" i="3" a="1"/>
  <c r="E5953" i="3" s="1"/>
  <c r="E5954" i="3" a="1"/>
  <c r="E5954" i="3" s="1"/>
  <c r="E5955" i="3" a="1"/>
  <c r="E5955" i="3" s="1"/>
  <c r="E5956" i="3" a="1"/>
  <c r="E5956" i="3" s="1"/>
  <c r="E5957" i="3" a="1"/>
  <c r="E5957" i="3" s="1"/>
  <c r="E5958" i="3" a="1"/>
  <c r="E5958" i="3" s="1"/>
  <c r="E5959" i="3" a="1"/>
  <c r="E5959" i="3" s="1"/>
  <c r="E5960" i="3" a="1"/>
  <c r="E5960" i="3" s="1"/>
  <c r="E5961" i="3" a="1"/>
  <c r="E5961" i="3" s="1"/>
  <c r="E5962" i="3" a="1"/>
  <c r="E5962" i="3" s="1"/>
  <c r="E5963" i="3" a="1"/>
  <c r="E5963" i="3" s="1"/>
  <c r="E5964" i="3" a="1"/>
  <c r="E5964" i="3" s="1"/>
  <c r="E5965" i="3" a="1"/>
  <c r="E5965" i="3" s="1"/>
  <c r="E5966" i="3" a="1"/>
  <c r="E5966" i="3" s="1"/>
  <c r="E5967" i="3" a="1"/>
  <c r="E5967" i="3" s="1"/>
  <c r="E5968" i="3" a="1"/>
  <c r="E5968" i="3" s="1"/>
  <c r="E5969" i="3" a="1"/>
  <c r="E5969" i="3" s="1"/>
  <c r="E5970" i="3" a="1"/>
  <c r="E5970" i="3" s="1"/>
  <c r="E5971" i="3" a="1"/>
  <c r="E5971" i="3" s="1"/>
  <c r="E5972" i="3" a="1"/>
  <c r="E5972" i="3" s="1"/>
  <c r="E5973" i="3" a="1"/>
  <c r="E5973" i="3" s="1"/>
  <c r="E5974" i="3" a="1"/>
  <c r="E5974" i="3" s="1"/>
  <c r="E5975" i="3" a="1"/>
  <c r="E5975" i="3" s="1"/>
  <c r="E5976" i="3" a="1"/>
  <c r="E5976" i="3" s="1"/>
  <c r="E5977" i="3" a="1"/>
  <c r="E5977" i="3" s="1"/>
  <c r="E5978" i="3" a="1"/>
  <c r="E5978" i="3" s="1"/>
  <c r="E5979" i="3" a="1"/>
  <c r="E5979" i="3" s="1"/>
  <c r="E5980" i="3" a="1"/>
  <c r="E5980" i="3" s="1"/>
  <c r="E5981" i="3" a="1"/>
  <c r="E5981" i="3" s="1"/>
  <c r="E5982" i="3" a="1"/>
  <c r="E5982" i="3" s="1"/>
  <c r="E5983" i="3" a="1"/>
  <c r="E5983" i="3" s="1"/>
  <c r="E5984" i="3" a="1"/>
  <c r="E5984" i="3" s="1"/>
  <c r="E5985" i="3" a="1"/>
  <c r="E5985" i="3" s="1"/>
  <c r="E5986" i="3" a="1"/>
  <c r="E5986" i="3" s="1"/>
  <c r="E5987" i="3" a="1"/>
  <c r="E5987" i="3" s="1"/>
  <c r="E5988" i="3" a="1"/>
  <c r="E5988" i="3" s="1"/>
  <c r="E5989" i="3" a="1"/>
  <c r="E5989" i="3" s="1"/>
  <c r="E5990" i="3" a="1"/>
  <c r="E5990" i="3" s="1"/>
  <c r="E5991" i="3" a="1"/>
  <c r="E5991" i="3" s="1"/>
  <c r="E5992" i="3" a="1"/>
  <c r="E5992" i="3" s="1"/>
  <c r="E5993" i="3" a="1"/>
  <c r="E5993" i="3" s="1"/>
  <c r="E5994" i="3" a="1"/>
  <c r="E5994" i="3" s="1"/>
  <c r="E5995" i="3" a="1"/>
  <c r="E5995" i="3" s="1"/>
  <c r="E5996" i="3" a="1"/>
  <c r="E5996" i="3" s="1"/>
  <c r="E5997" i="3" a="1"/>
  <c r="E5997" i="3" s="1"/>
  <c r="E5998" i="3" a="1"/>
  <c r="E5998" i="3" s="1"/>
  <c r="E5999" i="3" a="1"/>
  <c r="E5999" i="3" s="1"/>
  <c r="E6000" i="3" a="1"/>
  <c r="E6000" i="3" s="1"/>
  <c r="E6001" i="3" a="1"/>
  <c r="E6001" i="3" s="1"/>
  <c r="E6002" i="3" a="1"/>
  <c r="E6002" i="3" s="1"/>
  <c r="E6003" i="3" a="1"/>
  <c r="E6003" i="3" s="1"/>
  <c r="E6004" i="3" a="1"/>
  <c r="E6004" i="3" s="1"/>
  <c r="E6005" i="3" a="1"/>
  <c r="E6005" i="3" s="1"/>
  <c r="E6006" i="3" a="1"/>
  <c r="E6006" i="3" s="1"/>
  <c r="E6007" i="3" a="1"/>
  <c r="E6007" i="3" s="1"/>
  <c r="E6008" i="3" a="1"/>
  <c r="E6008" i="3" s="1"/>
  <c r="E6009" i="3" a="1"/>
  <c r="E6009" i="3" s="1"/>
  <c r="E6010" i="3" a="1"/>
  <c r="E6010" i="3" s="1"/>
  <c r="E6011" i="3" a="1"/>
  <c r="E6011" i="3" s="1"/>
  <c r="E6012" i="3" a="1"/>
  <c r="E6012" i="3" s="1"/>
  <c r="E6013" i="3" a="1"/>
  <c r="E6013" i="3" s="1"/>
  <c r="E6014" i="3" a="1"/>
  <c r="E6014" i="3" s="1"/>
  <c r="E6015" i="3" a="1"/>
  <c r="E6015" i="3" s="1"/>
  <c r="E6016" i="3" a="1"/>
  <c r="E6016" i="3" s="1"/>
  <c r="E6017" i="3" a="1"/>
  <c r="E6017" i="3" s="1"/>
  <c r="E6018" i="3" a="1"/>
  <c r="E6018" i="3" s="1"/>
  <c r="E6019" i="3" a="1"/>
  <c r="E6019" i="3" s="1"/>
  <c r="E6020" i="3" a="1"/>
  <c r="E6020" i="3" s="1"/>
  <c r="E6021" i="3" a="1"/>
  <c r="E6021" i="3" s="1"/>
  <c r="E6022" i="3" a="1"/>
  <c r="E6022" i="3" s="1"/>
  <c r="E6023" i="3" a="1"/>
  <c r="E6023" i="3" s="1"/>
  <c r="E6024" i="3" a="1"/>
  <c r="E6024" i="3" s="1"/>
  <c r="E6025" i="3" a="1"/>
  <c r="E6025" i="3" s="1"/>
  <c r="E6026" i="3" a="1"/>
  <c r="E6026" i="3" s="1"/>
  <c r="E6027" i="3" a="1"/>
  <c r="E6027" i="3" s="1"/>
  <c r="E6028" i="3" a="1"/>
  <c r="E6028" i="3" s="1"/>
  <c r="E6029" i="3" a="1"/>
  <c r="E6029" i="3" s="1"/>
  <c r="E6030" i="3" a="1"/>
  <c r="E6030" i="3" s="1"/>
  <c r="E6031" i="3" a="1"/>
  <c r="E6031" i="3" s="1"/>
  <c r="E6032" i="3" a="1"/>
  <c r="E6032" i="3" s="1"/>
  <c r="E6033" i="3" a="1"/>
  <c r="E6033" i="3" s="1"/>
  <c r="E6034" i="3" a="1"/>
  <c r="E6034" i="3" s="1"/>
  <c r="E6035" i="3" a="1"/>
  <c r="E6035" i="3" s="1"/>
  <c r="E6036" i="3" a="1"/>
  <c r="E6036" i="3" s="1"/>
  <c r="E6037" i="3" a="1"/>
  <c r="E6037" i="3" s="1"/>
  <c r="E6038" i="3" a="1"/>
  <c r="E6038" i="3" s="1"/>
  <c r="E6039" i="3" a="1"/>
  <c r="E6039" i="3" s="1"/>
  <c r="E6040" i="3" a="1"/>
  <c r="E6040" i="3" s="1"/>
  <c r="E6041" i="3" a="1"/>
  <c r="E6041" i="3" s="1"/>
  <c r="E6042" i="3" a="1"/>
  <c r="E6042" i="3" s="1"/>
  <c r="E6043" i="3" a="1"/>
  <c r="E6043" i="3" s="1"/>
  <c r="E6044" i="3" a="1"/>
  <c r="E6044" i="3" s="1"/>
  <c r="E6045" i="3" a="1"/>
  <c r="E6045" i="3" s="1"/>
  <c r="E6046" i="3" a="1"/>
  <c r="E6046" i="3" s="1"/>
  <c r="E6047" i="3" a="1"/>
  <c r="E6047" i="3" s="1"/>
  <c r="E6048" i="3" a="1"/>
  <c r="E6048" i="3"/>
  <c r="E6049" i="3" a="1"/>
  <c r="E6049" i="3" s="1"/>
  <c r="E6050" i="3" a="1"/>
  <c r="E6050" i="3" s="1"/>
  <c r="E6051" i="3" a="1"/>
  <c r="E6051" i="3" s="1"/>
  <c r="E6052" i="3" a="1"/>
  <c r="E6052" i="3" s="1"/>
  <c r="E6053" i="3" a="1"/>
  <c r="E6053" i="3" s="1"/>
  <c r="E6054" i="3" a="1"/>
  <c r="E6054" i="3" s="1"/>
  <c r="E6055" i="3" a="1"/>
  <c r="E6055" i="3" s="1"/>
  <c r="E6056" i="3" a="1"/>
  <c r="E6056" i="3" s="1"/>
  <c r="E6057" i="3" a="1"/>
  <c r="E6057" i="3" s="1"/>
  <c r="E6058" i="3" a="1"/>
  <c r="E6058" i="3" s="1"/>
  <c r="E6059" i="3" a="1"/>
  <c r="E6059" i="3" s="1"/>
  <c r="E6060" i="3" a="1"/>
  <c r="E6060" i="3" s="1"/>
  <c r="E6061" i="3" a="1"/>
  <c r="E6061" i="3" s="1"/>
  <c r="E6062" i="3" a="1"/>
  <c r="E6062" i="3" s="1"/>
  <c r="E6063" i="3" a="1"/>
  <c r="E6063" i="3" s="1"/>
  <c r="E6064" i="3" a="1"/>
  <c r="E6064" i="3" s="1"/>
  <c r="E6065" i="3" a="1"/>
  <c r="E6065" i="3" s="1"/>
  <c r="E6066" i="3" a="1"/>
  <c r="E6066" i="3" s="1"/>
  <c r="E6067" i="3" a="1"/>
  <c r="E6067" i="3" s="1"/>
  <c r="E6068" i="3" a="1"/>
  <c r="E6068" i="3" s="1"/>
  <c r="E6069" i="3" a="1"/>
  <c r="E6069" i="3" s="1"/>
  <c r="E6070" i="3" a="1"/>
  <c r="E6070" i="3" s="1"/>
  <c r="E6071" i="3" a="1"/>
  <c r="E6071" i="3" s="1"/>
  <c r="E6072" i="3" a="1"/>
  <c r="E6072" i="3" s="1"/>
  <c r="E6073" i="3" a="1"/>
  <c r="E6073" i="3" s="1"/>
  <c r="E6074" i="3" a="1"/>
  <c r="E6074" i="3" s="1"/>
  <c r="E6075" i="3" a="1"/>
  <c r="E6075" i="3" s="1"/>
  <c r="E6076" i="3" a="1"/>
  <c r="E6076" i="3" s="1"/>
  <c r="E6077" i="3" a="1"/>
  <c r="E6077" i="3" s="1"/>
  <c r="E6078" i="3" a="1"/>
  <c r="E6078" i="3" s="1"/>
  <c r="E6079" i="3" a="1"/>
  <c r="E6079" i="3" s="1"/>
  <c r="E6080" i="3" a="1"/>
  <c r="E6080" i="3" s="1"/>
  <c r="E6081" i="3" a="1"/>
  <c r="E6081" i="3" s="1"/>
  <c r="E6082" i="3" a="1"/>
  <c r="E6082" i="3" s="1"/>
  <c r="E6083" i="3" a="1"/>
  <c r="E6083" i="3" s="1"/>
  <c r="E6084" i="3" a="1"/>
  <c r="E6084" i="3" s="1"/>
  <c r="E6085" i="3" a="1"/>
  <c r="E6085" i="3" s="1"/>
  <c r="E6086" i="3" a="1"/>
  <c r="E6086" i="3" s="1"/>
  <c r="E6087" i="3" a="1"/>
  <c r="E6087" i="3" s="1"/>
  <c r="E6088" i="3" a="1"/>
  <c r="E6088" i="3" s="1"/>
  <c r="E6089" i="3" a="1"/>
  <c r="E6089" i="3" s="1"/>
  <c r="E6090" i="3" a="1"/>
  <c r="E6090" i="3" s="1"/>
  <c r="E6091" i="3" a="1"/>
  <c r="E6091" i="3" s="1"/>
  <c r="E6092" i="3" a="1"/>
  <c r="E6092" i="3" s="1"/>
  <c r="E6093" i="3" a="1"/>
  <c r="E6093" i="3" s="1"/>
  <c r="E6094" i="3" a="1"/>
  <c r="E6094" i="3" s="1"/>
  <c r="E6095" i="3" a="1"/>
  <c r="E6095" i="3" s="1"/>
  <c r="E6096" i="3" a="1"/>
  <c r="E6096" i="3" s="1"/>
  <c r="E6097" i="3" a="1"/>
  <c r="E6097" i="3" s="1"/>
  <c r="E6098" i="3" a="1"/>
  <c r="E6098" i="3" s="1"/>
  <c r="E6099" i="3" a="1"/>
  <c r="E6099" i="3" s="1"/>
  <c r="E6100" i="3" a="1"/>
  <c r="E6100" i="3" s="1"/>
  <c r="E6101" i="3" a="1"/>
  <c r="E6101" i="3" s="1"/>
  <c r="E6102" i="3" a="1"/>
  <c r="E6102" i="3" s="1"/>
  <c r="E6103" i="3" a="1"/>
  <c r="E6103" i="3" s="1"/>
  <c r="E6104" i="3" a="1"/>
  <c r="E6104" i="3" s="1"/>
  <c r="E6105" i="3" a="1"/>
  <c r="E6105" i="3" s="1"/>
  <c r="E6106" i="3" a="1"/>
  <c r="E6106" i="3" s="1"/>
  <c r="E6107" i="3" a="1"/>
  <c r="E6107" i="3" s="1"/>
  <c r="E6108" i="3" a="1"/>
  <c r="E6108" i="3" s="1"/>
  <c r="E6109" i="3" a="1"/>
  <c r="E6109" i="3" s="1"/>
  <c r="E6110" i="3" a="1"/>
  <c r="E6110" i="3" s="1"/>
  <c r="E6111" i="3" a="1"/>
  <c r="E6111" i="3" s="1"/>
  <c r="E6112" i="3" a="1"/>
  <c r="E6112" i="3" s="1"/>
  <c r="E6113" i="3" a="1"/>
  <c r="E6113" i="3" s="1"/>
  <c r="E6114" i="3" a="1"/>
  <c r="E6114" i="3" s="1"/>
  <c r="E6115" i="3" a="1"/>
  <c r="E6115" i="3" s="1"/>
  <c r="E6116" i="3" a="1"/>
  <c r="E6116" i="3" s="1"/>
  <c r="E6117" i="3" a="1"/>
  <c r="E6117" i="3" s="1"/>
  <c r="E6118" i="3" a="1"/>
  <c r="E6118" i="3" s="1"/>
  <c r="E6119" i="3" a="1"/>
  <c r="E6119" i="3" s="1"/>
  <c r="E6120" i="3" a="1"/>
  <c r="E6120" i="3" s="1"/>
  <c r="E6121" i="3" a="1"/>
  <c r="E6121" i="3" s="1"/>
  <c r="E6122" i="3" a="1"/>
  <c r="E6122" i="3" s="1"/>
  <c r="E6123" i="3" a="1"/>
  <c r="E6123" i="3" s="1"/>
  <c r="E6124" i="3" a="1"/>
  <c r="E6124" i="3" s="1"/>
  <c r="E6125" i="3" a="1"/>
  <c r="E6125" i="3" s="1"/>
  <c r="E6126" i="3" a="1"/>
  <c r="E6126" i="3" s="1"/>
  <c r="E6127" i="3" a="1"/>
  <c r="E6127" i="3" s="1"/>
  <c r="E6128" i="3" a="1"/>
  <c r="E6128" i="3" s="1"/>
  <c r="E6129" i="3" a="1"/>
  <c r="E6129" i="3" s="1"/>
  <c r="E6130" i="3" a="1"/>
  <c r="E6130" i="3" s="1"/>
  <c r="E6131" i="3" a="1"/>
  <c r="E6131" i="3" s="1"/>
  <c r="E6132" i="3" a="1"/>
  <c r="E6132" i="3" s="1"/>
  <c r="E6133" i="3" a="1"/>
  <c r="E6133" i="3" s="1"/>
  <c r="E6134" i="3" a="1"/>
  <c r="E6134" i="3" s="1"/>
  <c r="E6135" i="3" a="1"/>
  <c r="E6135" i="3" s="1"/>
  <c r="E6136" i="3" a="1"/>
  <c r="E6136" i="3" s="1"/>
  <c r="E6137" i="3" a="1"/>
  <c r="E6137" i="3" s="1"/>
  <c r="E6138" i="3" a="1"/>
  <c r="E6138" i="3" s="1"/>
  <c r="E6139" i="3" a="1"/>
  <c r="E6139" i="3" s="1"/>
  <c r="E6140" i="3" a="1"/>
  <c r="E6140" i="3" s="1"/>
  <c r="E6141" i="3" a="1"/>
  <c r="E6141" i="3" s="1"/>
  <c r="E6142" i="3" a="1"/>
  <c r="E6142" i="3" s="1"/>
  <c r="E6143" i="3" a="1"/>
  <c r="E6143" i="3" s="1"/>
  <c r="E6144" i="3" a="1"/>
  <c r="E6144" i="3" s="1"/>
  <c r="E6145" i="3" a="1"/>
  <c r="E6145" i="3" s="1"/>
  <c r="E6146" i="3" a="1"/>
  <c r="E6146" i="3" s="1"/>
  <c r="E6147" i="3" a="1"/>
  <c r="E6147" i="3" s="1"/>
  <c r="E6148" i="3" a="1"/>
  <c r="E6148" i="3" s="1"/>
  <c r="E6149" i="3" a="1"/>
  <c r="E6149" i="3" s="1"/>
  <c r="E6150" i="3" a="1"/>
  <c r="E6150" i="3" s="1"/>
  <c r="E6151" i="3" a="1"/>
  <c r="E6151" i="3" s="1"/>
  <c r="E6152" i="3" a="1"/>
  <c r="E6152" i="3" s="1"/>
  <c r="E6153" i="3" a="1"/>
  <c r="E6153" i="3" s="1"/>
  <c r="E6154" i="3" a="1"/>
  <c r="E6154" i="3" s="1"/>
  <c r="E6155" i="3" a="1"/>
  <c r="E6155" i="3" s="1"/>
  <c r="E6156" i="3" a="1"/>
  <c r="E6156" i="3" s="1"/>
  <c r="E6157" i="3" a="1"/>
  <c r="E6157" i="3" s="1"/>
  <c r="E6158" i="3" a="1"/>
  <c r="E6158" i="3" s="1"/>
  <c r="E6159" i="3" a="1"/>
  <c r="E6159" i="3" s="1"/>
  <c r="E6160" i="3" a="1"/>
  <c r="E6160" i="3" s="1"/>
  <c r="E6161" i="3" a="1"/>
  <c r="E6161" i="3" s="1"/>
  <c r="E6162" i="3" a="1"/>
  <c r="E6162" i="3" s="1"/>
  <c r="E6163" i="3" a="1"/>
  <c r="E6163" i="3" s="1"/>
  <c r="E6164" i="3" a="1"/>
  <c r="E6164" i="3" s="1"/>
  <c r="E6165" i="3" a="1"/>
  <c r="E6165" i="3" s="1"/>
  <c r="E6166" i="3" a="1"/>
  <c r="E6166" i="3" s="1"/>
  <c r="E6167" i="3" a="1"/>
  <c r="E6167" i="3" s="1"/>
  <c r="E6168" i="3" a="1"/>
  <c r="E6168" i="3" s="1"/>
  <c r="E6169" i="3" a="1"/>
  <c r="E6169" i="3" s="1"/>
  <c r="E6170" i="3" a="1"/>
  <c r="E6170" i="3" s="1"/>
  <c r="E6171" i="3" a="1"/>
  <c r="E6171" i="3" s="1"/>
  <c r="E6172" i="3" a="1"/>
  <c r="E6172" i="3" s="1"/>
  <c r="E6173" i="3" a="1"/>
  <c r="E6173" i="3" s="1"/>
  <c r="E6174" i="3" a="1"/>
  <c r="E6174" i="3" s="1"/>
  <c r="E6175" i="3" a="1"/>
  <c r="E6175" i="3" s="1"/>
  <c r="E6176" i="3" a="1"/>
  <c r="E6176" i="3" s="1"/>
  <c r="E6177" i="3" a="1"/>
  <c r="E6177" i="3" s="1"/>
  <c r="E6178" i="3" a="1"/>
  <c r="E6178" i="3" s="1"/>
  <c r="E6179" i="3" a="1"/>
  <c r="E6179" i="3" s="1"/>
  <c r="E6180" i="3" a="1"/>
  <c r="E6180" i="3" s="1"/>
  <c r="E6181" i="3" a="1"/>
  <c r="E6181" i="3" s="1"/>
  <c r="E6182" i="3" a="1"/>
  <c r="E6182" i="3" s="1"/>
  <c r="E6183" i="3" a="1"/>
  <c r="E6183" i="3" s="1"/>
  <c r="E6184" i="3" a="1"/>
  <c r="E6184" i="3" s="1"/>
  <c r="E6185" i="3" a="1"/>
  <c r="E6185" i="3" s="1"/>
  <c r="E6186" i="3" a="1"/>
  <c r="E6186" i="3" s="1"/>
  <c r="E6187" i="3" a="1"/>
  <c r="E6187" i="3" s="1"/>
  <c r="E6188" i="3" a="1"/>
  <c r="E6188" i="3" s="1"/>
  <c r="E6189" i="3" a="1"/>
  <c r="E6189" i="3" s="1"/>
  <c r="E6190" i="3" a="1"/>
  <c r="E6190" i="3" s="1"/>
  <c r="E6191" i="3" a="1"/>
  <c r="E6191" i="3" s="1"/>
  <c r="E6192" i="3" a="1"/>
  <c r="E6192" i="3" s="1"/>
  <c r="E6193" i="3" a="1"/>
  <c r="E6193" i="3" s="1"/>
  <c r="E6194" i="3" a="1"/>
  <c r="E6194" i="3" s="1"/>
  <c r="E6195" i="3" a="1"/>
  <c r="E6195" i="3" s="1"/>
  <c r="E6196" i="3" a="1"/>
  <c r="E6196" i="3" s="1"/>
  <c r="E6197" i="3" a="1"/>
  <c r="E6197" i="3" s="1"/>
  <c r="E6198" i="3" a="1"/>
  <c r="E6198" i="3" s="1"/>
  <c r="E6199" i="3" a="1"/>
  <c r="E6199" i="3" s="1"/>
  <c r="E6200" i="3" a="1"/>
  <c r="E6200" i="3" s="1"/>
  <c r="E6201" i="3" a="1"/>
  <c r="E6201" i="3" s="1"/>
  <c r="E6202" i="3" a="1"/>
  <c r="E6202" i="3" s="1"/>
  <c r="E6203" i="3" a="1"/>
  <c r="E6203" i="3" s="1"/>
  <c r="E6204" i="3" a="1"/>
  <c r="E6204" i="3" s="1"/>
  <c r="E6205" i="3" a="1"/>
  <c r="E6205" i="3" s="1"/>
  <c r="E6206" i="3" a="1"/>
  <c r="E6206" i="3" s="1"/>
  <c r="E6207" i="3" a="1"/>
  <c r="E6207" i="3" s="1"/>
  <c r="E6208" i="3" a="1"/>
  <c r="E6208" i="3" s="1"/>
  <c r="E6209" i="3" a="1"/>
  <c r="E6209" i="3" s="1"/>
  <c r="E6210" i="3" a="1"/>
  <c r="E6210" i="3" s="1"/>
  <c r="E6211" i="3" a="1"/>
  <c r="E6211" i="3" s="1"/>
  <c r="E6212" i="3" a="1"/>
  <c r="E6212" i="3" s="1"/>
  <c r="E6213" i="3" a="1"/>
  <c r="E6213" i="3" s="1"/>
  <c r="E6214" i="3" a="1"/>
  <c r="E6214" i="3" s="1"/>
  <c r="E6215" i="3" a="1"/>
  <c r="E6215" i="3" s="1"/>
  <c r="E6216" i="3" a="1"/>
  <c r="E6216" i="3" s="1"/>
  <c r="E6217" i="3" a="1"/>
  <c r="E6217" i="3" s="1"/>
  <c r="E6218" i="3" a="1"/>
  <c r="E6218" i="3" s="1"/>
  <c r="E6219" i="3" a="1"/>
  <c r="E6219" i="3" s="1"/>
  <c r="E6220" i="3" a="1"/>
  <c r="E6220" i="3" s="1"/>
  <c r="E6221" i="3" a="1"/>
  <c r="E6221" i="3" s="1"/>
  <c r="E6222" i="3" a="1"/>
  <c r="E6222" i="3" s="1"/>
  <c r="E6223" i="3" a="1"/>
  <c r="E6223" i="3" s="1"/>
  <c r="E6224" i="3" a="1"/>
  <c r="E6224" i="3" s="1"/>
  <c r="E6225" i="3" a="1"/>
  <c r="E6225" i="3" s="1"/>
  <c r="E6226" i="3" a="1"/>
  <c r="E6226" i="3" s="1"/>
  <c r="E6227" i="3" a="1"/>
  <c r="E6227" i="3" s="1"/>
  <c r="E6228" i="3" a="1"/>
  <c r="E6228" i="3" s="1"/>
  <c r="E6229" i="3" a="1"/>
  <c r="E6229" i="3" s="1"/>
  <c r="E6230" i="3" a="1"/>
  <c r="E6230" i="3" s="1"/>
  <c r="E6231" i="3" a="1"/>
  <c r="E6231" i="3" s="1"/>
  <c r="E6232" i="3" a="1"/>
  <c r="E6232" i="3" s="1"/>
  <c r="E6233" i="3" a="1"/>
  <c r="E6233" i="3" s="1"/>
  <c r="E6234" i="3" a="1"/>
  <c r="E6234" i="3" s="1"/>
  <c r="E6235" i="3" a="1"/>
  <c r="E6235" i="3" s="1"/>
  <c r="E6236" i="3" a="1"/>
  <c r="E6236" i="3" s="1"/>
  <c r="E6237" i="3" a="1"/>
  <c r="E6237" i="3" s="1"/>
  <c r="E6238" i="3" a="1"/>
  <c r="E6238" i="3" s="1"/>
  <c r="E6239" i="3" a="1"/>
  <c r="E6239" i="3" s="1"/>
  <c r="E6240" i="3" a="1"/>
  <c r="E6240" i="3" s="1"/>
  <c r="E6241" i="3" a="1"/>
  <c r="E6241" i="3" s="1"/>
  <c r="E6242" i="3" a="1"/>
  <c r="E6242" i="3" s="1"/>
  <c r="E6243" i="3" a="1"/>
  <c r="E6243" i="3" s="1"/>
  <c r="E6244" i="3" a="1"/>
  <c r="E6244" i="3" s="1"/>
  <c r="E6245" i="3" a="1"/>
  <c r="E6245" i="3" s="1"/>
  <c r="E6246" i="3" a="1"/>
  <c r="E6246" i="3" s="1"/>
  <c r="E6247" i="3" a="1"/>
  <c r="E6247" i="3" s="1"/>
  <c r="E6248" i="3" a="1"/>
  <c r="E6248" i="3" s="1"/>
  <c r="E6249" i="3" a="1"/>
  <c r="E6249" i="3" s="1"/>
  <c r="E6250" i="3" a="1"/>
  <c r="E6250" i="3" s="1"/>
  <c r="E6251" i="3" a="1"/>
  <c r="E6251" i="3" s="1"/>
  <c r="E6252" i="3" a="1"/>
  <c r="E6252" i="3" s="1"/>
  <c r="E6253" i="3" a="1"/>
  <c r="E6253" i="3" s="1"/>
  <c r="E6254" i="3" a="1"/>
  <c r="E6254" i="3" s="1"/>
  <c r="E6255" i="3" a="1"/>
  <c r="E6255" i="3" s="1"/>
  <c r="E6256" i="3" a="1"/>
  <c r="E6256" i="3" s="1"/>
  <c r="E6257" i="3" a="1"/>
  <c r="E6257" i="3" s="1"/>
  <c r="E6258" i="3" a="1"/>
  <c r="E6258" i="3" s="1"/>
  <c r="E6259" i="3" a="1"/>
  <c r="E6259" i="3" s="1"/>
  <c r="E6260" i="3" a="1"/>
  <c r="E6260" i="3" s="1"/>
  <c r="E6261" i="3" a="1"/>
  <c r="E6261" i="3" s="1"/>
  <c r="E6262" i="3" a="1"/>
  <c r="E6262" i="3" s="1"/>
  <c r="E6263" i="3" a="1"/>
  <c r="E6263" i="3" s="1"/>
  <c r="E6264" i="3" a="1"/>
  <c r="E6264" i="3" s="1"/>
  <c r="E6265" i="3" a="1"/>
  <c r="E6265" i="3" s="1"/>
  <c r="E6266" i="3" a="1"/>
  <c r="E6266" i="3" s="1"/>
  <c r="E6267" i="3" a="1"/>
  <c r="E6267" i="3" s="1"/>
  <c r="E6268" i="3" a="1"/>
  <c r="E6268" i="3" s="1"/>
  <c r="E6269" i="3" a="1"/>
  <c r="E6269" i="3" s="1"/>
  <c r="E6270" i="3" a="1"/>
  <c r="E6270" i="3" s="1"/>
  <c r="E6271" i="3" a="1"/>
  <c r="E6271" i="3" s="1"/>
  <c r="E6272" i="3" a="1"/>
  <c r="E6272" i="3" s="1"/>
  <c r="E6273" i="3" a="1"/>
  <c r="E6273" i="3" s="1"/>
  <c r="E6274" i="3" a="1"/>
  <c r="E6274" i="3" s="1"/>
  <c r="E6275" i="3" a="1"/>
  <c r="E6275" i="3" s="1"/>
  <c r="E6276" i="3" a="1"/>
  <c r="E6276" i="3" s="1"/>
  <c r="E6277" i="3" a="1"/>
  <c r="E6277" i="3" s="1"/>
  <c r="E6278" i="3" a="1"/>
  <c r="E6278" i="3" s="1"/>
  <c r="E6279" i="3" a="1"/>
  <c r="E6279" i="3" s="1"/>
  <c r="E6280" i="3" a="1"/>
  <c r="E6280" i="3" s="1"/>
  <c r="E6281" i="3" a="1"/>
  <c r="E6281" i="3" s="1"/>
  <c r="E6282" i="3" a="1"/>
  <c r="E6282" i="3" s="1"/>
  <c r="E6283" i="3" a="1"/>
  <c r="E6283" i="3" s="1"/>
  <c r="E6284" i="3" a="1"/>
  <c r="E6284" i="3" s="1"/>
  <c r="E6285" i="3" a="1"/>
  <c r="E6285" i="3" s="1"/>
  <c r="E6286" i="3" a="1"/>
  <c r="E6286" i="3" s="1"/>
  <c r="E6287" i="3" a="1"/>
  <c r="E6287" i="3" s="1"/>
  <c r="E6288" i="3" a="1"/>
  <c r="E6288" i="3" s="1"/>
  <c r="E6289" i="3" a="1"/>
  <c r="E6289" i="3" s="1"/>
  <c r="E6290" i="3" a="1"/>
  <c r="E6290" i="3" s="1"/>
  <c r="E6291" i="3" a="1"/>
  <c r="E6291" i="3" s="1"/>
  <c r="E6292" i="3" a="1"/>
  <c r="E6292" i="3" s="1"/>
  <c r="E6293" i="3" a="1"/>
  <c r="E6293" i="3" s="1"/>
  <c r="E6294" i="3" a="1"/>
  <c r="E6294" i="3" s="1"/>
  <c r="E6295" i="3" a="1"/>
  <c r="E6295" i="3" s="1"/>
  <c r="E6296" i="3" a="1"/>
  <c r="E6296" i="3" s="1"/>
  <c r="E6297" i="3" a="1"/>
  <c r="E6297" i="3" s="1"/>
  <c r="E6298" i="3" a="1"/>
  <c r="E6298" i="3" s="1"/>
  <c r="E6299" i="3" a="1"/>
  <c r="E6299" i="3" s="1"/>
  <c r="E6300" i="3" a="1"/>
  <c r="E6300" i="3" s="1"/>
  <c r="E6301" i="3" a="1"/>
  <c r="E6301" i="3" s="1"/>
  <c r="E6302" i="3" a="1"/>
  <c r="E6302" i="3" s="1"/>
  <c r="E6303" i="3" a="1"/>
  <c r="E6303" i="3" s="1"/>
  <c r="E6304" i="3" a="1"/>
  <c r="E6304" i="3" s="1"/>
  <c r="E6305" i="3" a="1"/>
  <c r="E6305" i="3" s="1"/>
  <c r="E6306" i="3" a="1"/>
  <c r="E6306" i="3" s="1"/>
  <c r="E6307" i="3" a="1"/>
  <c r="E6307" i="3" s="1"/>
  <c r="E6308" i="3" a="1"/>
  <c r="E6308" i="3" s="1"/>
  <c r="E6309" i="3" a="1"/>
  <c r="E6309" i="3" s="1"/>
  <c r="E6310" i="3" a="1"/>
  <c r="E6310" i="3" s="1"/>
  <c r="E6311" i="3" a="1"/>
  <c r="E6311" i="3" s="1"/>
  <c r="E6312" i="3" a="1"/>
  <c r="E6312" i="3" s="1"/>
  <c r="E6313" i="3" a="1"/>
  <c r="E6313" i="3" s="1"/>
  <c r="E6314" i="3" a="1"/>
  <c r="E6314" i="3" s="1"/>
  <c r="E6315" i="3" a="1"/>
  <c r="E6315" i="3" s="1"/>
  <c r="E6316" i="3" a="1"/>
  <c r="E6316" i="3" s="1"/>
  <c r="E6317" i="3" a="1"/>
  <c r="E6317" i="3" s="1"/>
  <c r="E6318" i="3" a="1"/>
  <c r="E6318" i="3" s="1"/>
  <c r="E6319" i="3" a="1"/>
  <c r="E6319" i="3" s="1"/>
  <c r="E6320" i="3" a="1"/>
  <c r="E6320" i="3" s="1"/>
  <c r="E6321" i="3" a="1"/>
  <c r="E6321" i="3" s="1"/>
  <c r="E6322" i="3" a="1"/>
  <c r="E6322" i="3" s="1"/>
  <c r="E6323" i="3" a="1"/>
  <c r="E6323" i="3" s="1"/>
  <c r="E6324" i="3" a="1"/>
  <c r="E6324" i="3" s="1"/>
  <c r="E6325" i="3" a="1"/>
  <c r="E6325" i="3" s="1"/>
  <c r="E6326" i="3" a="1"/>
  <c r="E6326" i="3" s="1"/>
  <c r="E6327" i="3" a="1"/>
  <c r="E6327" i="3" s="1"/>
  <c r="E6328" i="3" a="1"/>
  <c r="E6328" i="3" s="1"/>
  <c r="E6329" i="3" a="1"/>
  <c r="E6329" i="3" s="1"/>
  <c r="E6330" i="3" a="1"/>
  <c r="E6330" i="3" s="1"/>
  <c r="E6331" i="3" a="1"/>
  <c r="E6331" i="3" s="1"/>
  <c r="E6332" i="3" a="1"/>
  <c r="E6332" i="3" s="1"/>
  <c r="E6333" i="3" a="1"/>
  <c r="E6333" i="3" s="1"/>
  <c r="E6334" i="3" a="1"/>
  <c r="E6334" i="3" s="1"/>
  <c r="E6335" i="3" a="1"/>
  <c r="E6335" i="3" s="1"/>
  <c r="E6336" i="3" a="1"/>
  <c r="E6336" i="3" s="1"/>
  <c r="E6337" i="3" a="1"/>
  <c r="E6337" i="3" s="1"/>
  <c r="E6338" i="3" a="1"/>
  <c r="E6338" i="3" s="1"/>
  <c r="E6339" i="3" a="1"/>
  <c r="E6339" i="3" s="1"/>
  <c r="E6340" i="3" a="1"/>
  <c r="E6340" i="3" s="1"/>
  <c r="E6341" i="3" a="1"/>
  <c r="E6341" i="3" s="1"/>
  <c r="E6342" i="3" a="1"/>
  <c r="E6342" i="3" s="1"/>
  <c r="E6343" i="3" a="1"/>
  <c r="E6343" i="3" s="1"/>
  <c r="E6344" i="3" a="1"/>
  <c r="E6344" i="3" s="1"/>
  <c r="E6345" i="3" a="1"/>
  <c r="E6345" i="3" s="1"/>
  <c r="E6346" i="3" a="1"/>
  <c r="E6346" i="3" s="1"/>
  <c r="E6347" i="3" a="1"/>
  <c r="E6347" i="3" s="1"/>
  <c r="E6348" i="3" a="1"/>
  <c r="E6348" i="3" s="1"/>
  <c r="E6349" i="3" a="1"/>
  <c r="E6349" i="3" s="1"/>
  <c r="E6350" i="3" a="1"/>
  <c r="E6350" i="3" s="1"/>
  <c r="E6351" i="3" a="1"/>
  <c r="E6351" i="3" s="1"/>
  <c r="E6352" i="3" a="1"/>
  <c r="E6352" i="3" s="1"/>
  <c r="E6353" i="3" a="1"/>
  <c r="E6353" i="3" s="1"/>
  <c r="E6354" i="3" a="1"/>
  <c r="E6354" i="3" s="1"/>
  <c r="E6355" i="3" a="1"/>
  <c r="E6355" i="3" s="1"/>
  <c r="E6356" i="3" a="1"/>
  <c r="E6356" i="3" s="1"/>
  <c r="E6357" i="3" a="1"/>
  <c r="E6357" i="3" s="1"/>
  <c r="E6358" i="3" a="1"/>
  <c r="E6358" i="3" s="1"/>
  <c r="E6359" i="3" a="1"/>
  <c r="E6359" i="3" s="1"/>
  <c r="E6360" i="3" a="1"/>
  <c r="E6360" i="3" s="1"/>
  <c r="E6361" i="3" a="1"/>
  <c r="E6361" i="3" s="1"/>
  <c r="E6362" i="3" a="1"/>
  <c r="E6362" i="3" s="1"/>
  <c r="E6363" i="3" a="1"/>
  <c r="E6363" i="3" s="1"/>
  <c r="E6364" i="3" a="1"/>
  <c r="E6364" i="3" s="1"/>
  <c r="E6365" i="3" a="1"/>
  <c r="E6365" i="3" s="1"/>
  <c r="E6366" i="3" a="1"/>
  <c r="E6366" i="3" s="1"/>
  <c r="E6367" i="3" a="1"/>
  <c r="E6367" i="3" s="1"/>
  <c r="E6368" i="3" a="1"/>
  <c r="E6368" i="3" s="1"/>
  <c r="E6369" i="3" a="1"/>
  <c r="E6369" i="3" s="1"/>
  <c r="E6370" i="3" a="1"/>
  <c r="E6370" i="3" s="1"/>
  <c r="E6371" i="3" a="1"/>
  <c r="E6371" i="3" s="1"/>
  <c r="E6372" i="3" a="1"/>
  <c r="E6372" i="3" s="1"/>
  <c r="E6373" i="3" a="1"/>
  <c r="E6373" i="3" s="1"/>
  <c r="E6374" i="3" a="1"/>
  <c r="E6374" i="3" s="1"/>
  <c r="E6375" i="3" a="1"/>
  <c r="E6375" i="3" s="1"/>
  <c r="E6376" i="3" a="1"/>
  <c r="E6376" i="3" s="1"/>
  <c r="E6377" i="3" a="1"/>
  <c r="E6377" i="3" s="1"/>
  <c r="E6378" i="3" a="1"/>
  <c r="E6378" i="3" s="1"/>
  <c r="E6379" i="3" a="1"/>
  <c r="E6379" i="3" s="1"/>
  <c r="E6380" i="3" a="1"/>
  <c r="E6380" i="3" s="1"/>
  <c r="E6381" i="3" a="1"/>
  <c r="E6381" i="3" s="1"/>
  <c r="E6382" i="3" a="1"/>
  <c r="E6382" i="3" s="1"/>
  <c r="E6383" i="3" a="1"/>
  <c r="E6383" i="3" s="1"/>
  <c r="E6384" i="3" a="1"/>
  <c r="E6384" i="3" s="1"/>
  <c r="E6385" i="3" a="1"/>
  <c r="E6385" i="3" s="1"/>
  <c r="E6386" i="3" a="1"/>
  <c r="E6386" i="3" s="1"/>
  <c r="E6387" i="3" a="1"/>
  <c r="E6387" i="3" s="1"/>
  <c r="E6388" i="3" a="1"/>
  <c r="E6388" i="3" s="1"/>
  <c r="E6389" i="3" a="1"/>
  <c r="E6389" i="3" s="1"/>
  <c r="E6390" i="3" a="1"/>
  <c r="E6390" i="3" s="1"/>
  <c r="E6391" i="3" a="1"/>
  <c r="E6391" i="3" s="1"/>
  <c r="E6392" i="3" a="1"/>
  <c r="E6392" i="3" s="1"/>
  <c r="E6393" i="3" a="1"/>
  <c r="E6393" i="3" s="1"/>
  <c r="E6394" i="3" a="1"/>
  <c r="E6394" i="3" s="1"/>
  <c r="E6395" i="3" a="1"/>
  <c r="E6395" i="3" s="1"/>
  <c r="E6396" i="3" a="1"/>
  <c r="E6396" i="3" s="1"/>
  <c r="E6397" i="3" a="1"/>
  <c r="E6397" i="3" s="1"/>
  <c r="E6398" i="3" a="1"/>
  <c r="E6398" i="3" s="1"/>
  <c r="E6399" i="3" a="1"/>
  <c r="E6399" i="3" s="1"/>
  <c r="E6400" i="3" a="1"/>
  <c r="E6400" i="3" s="1"/>
  <c r="E6401" i="3" a="1"/>
  <c r="E6401" i="3" s="1"/>
  <c r="E6402" i="3" a="1"/>
  <c r="E6402" i="3" s="1"/>
  <c r="E6403" i="3" a="1"/>
  <c r="E6403" i="3" s="1"/>
  <c r="E6404" i="3" a="1"/>
  <c r="E6404" i="3" s="1"/>
  <c r="E6405" i="3" a="1"/>
  <c r="E6405" i="3" s="1"/>
  <c r="E6406" i="3" a="1"/>
  <c r="E6406" i="3" s="1"/>
  <c r="E6407" i="3" a="1"/>
  <c r="E6407" i="3" s="1"/>
  <c r="E6408" i="3" a="1"/>
  <c r="E6408" i="3" s="1"/>
  <c r="E6409" i="3" a="1"/>
  <c r="E6409" i="3" s="1"/>
  <c r="E6410" i="3" a="1"/>
  <c r="E6410" i="3" s="1"/>
  <c r="E6411" i="3" a="1"/>
  <c r="E6411" i="3" s="1"/>
  <c r="E6412" i="3" a="1"/>
  <c r="E6412" i="3" s="1"/>
  <c r="E6413" i="3" a="1"/>
  <c r="E6413" i="3" s="1"/>
  <c r="E6414" i="3" a="1"/>
  <c r="E6414" i="3" s="1"/>
  <c r="E6415" i="3" a="1"/>
  <c r="E6415" i="3" s="1"/>
  <c r="E6416" i="3" a="1"/>
  <c r="E6416" i="3" s="1"/>
  <c r="E6417" i="3" a="1"/>
  <c r="E6417" i="3" s="1"/>
  <c r="E6418" i="3" a="1"/>
  <c r="E6418" i="3" s="1"/>
  <c r="E6419" i="3" a="1"/>
  <c r="E6419" i="3" s="1"/>
  <c r="E6420" i="3" a="1"/>
  <c r="E6420" i="3" s="1"/>
  <c r="E6421" i="3" a="1"/>
  <c r="E6421" i="3" s="1"/>
  <c r="E6422" i="3" a="1"/>
  <c r="E6422" i="3" s="1"/>
  <c r="E6423" i="3" a="1"/>
  <c r="E6423" i="3" s="1"/>
  <c r="E6424" i="3" a="1"/>
  <c r="E6424" i="3" s="1"/>
  <c r="E6425" i="3" a="1"/>
  <c r="E6425" i="3" s="1"/>
  <c r="E6426" i="3" a="1"/>
  <c r="E6426" i="3" s="1"/>
  <c r="E6427" i="3" a="1"/>
  <c r="E6427" i="3" s="1"/>
  <c r="E6428" i="3" a="1"/>
  <c r="E6428" i="3" s="1"/>
  <c r="E6429" i="3" a="1"/>
  <c r="E6429" i="3" s="1"/>
  <c r="E6430" i="3" a="1"/>
  <c r="E6430" i="3" s="1"/>
  <c r="E6431" i="3" a="1"/>
  <c r="E6431" i="3" s="1"/>
  <c r="E6432" i="3" a="1"/>
  <c r="E6432" i="3" s="1"/>
  <c r="E6433" i="3" a="1"/>
  <c r="E6433" i="3" s="1"/>
  <c r="E6434" i="3" a="1"/>
  <c r="E6434" i="3" s="1"/>
  <c r="E6435" i="3" a="1"/>
  <c r="E6435" i="3" s="1"/>
  <c r="E6436" i="3" a="1"/>
  <c r="E6436" i="3" s="1"/>
  <c r="E6437" i="3" a="1"/>
  <c r="E6437" i="3" s="1"/>
  <c r="E6438" i="3" a="1"/>
  <c r="E6438" i="3" s="1"/>
  <c r="E6439" i="3" a="1"/>
  <c r="E6439" i="3" s="1"/>
  <c r="E6440" i="3" a="1"/>
  <c r="E6440" i="3" s="1"/>
  <c r="E6441" i="3" a="1"/>
  <c r="E6441" i="3" s="1"/>
  <c r="E6442" i="3" a="1"/>
  <c r="E6442" i="3" s="1"/>
  <c r="E6443" i="3" a="1"/>
  <c r="E6443" i="3" s="1"/>
  <c r="E6444" i="3" a="1"/>
  <c r="E6444" i="3" s="1"/>
  <c r="E6445" i="3" a="1"/>
  <c r="E6445" i="3" s="1"/>
  <c r="E6446" i="3" a="1"/>
  <c r="E6446" i="3" s="1"/>
  <c r="E6447" i="3" a="1"/>
  <c r="E6447" i="3" s="1"/>
  <c r="E6448" i="3" a="1"/>
  <c r="E6448" i="3" s="1"/>
  <c r="E6449" i="3" a="1"/>
  <c r="E6449" i="3" s="1"/>
  <c r="E6450" i="3" a="1"/>
  <c r="E6450" i="3" s="1"/>
  <c r="E6451" i="3" a="1"/>
  <c r="E6451" i="3" s="1"/>
  <c r="E6452" i="3" a="1"/>
  <c r="E6452" i="3" s="1"/>
  <c r="E6453" i="3" a="1"/>
  <c r="E6453" i="3" s="1"/>
  <c r="E6454" i="3" a="1"/>
  <c r="E6454" i="3" s="1"/>
  <c r="E6455" i="3" a="1"/>
  <c r="E6455" i="3" s="1"/>
  <c r="E6456" i="3" a="1"/>
  <c r="E6456" i="3" s="1"/>
  <c r="E6457" i="3" a="1"/>
  <c r="E6457" i="3" s="1"/>
  <c r="E6458" i="3" a="1"/>
  <c r="E6458" i="3" s="1"/>
  <c r="E6459" i="3" a="1"/>
  <c r="E6459" i="3" s="1"/>
  <c r="E6460" i="3" a="1"/>
  <c r="E6460" i="3" s="1"/>
  <c r="E6461" i="3" a="1"/>
  <c r="E6461" i="3" s="1"/>
  <c r="E6462" i="3" a="1"/>
  <c r="E6462" i="3" s="1"/>
  <c r="E6463" i="3" a="1"/>
  <c r="E6463" i="3" s="1"/>
  <c r="E6464" i="3" a="1"/>
  <c r="E6464" i="3" s="1"/>
  <c r="E6465" i="3" a="1"/>
  <c r="E6465" i="3" s="1"/>
  <c r="E6466" i="3" a="1"/>
  <c r="E6466" i="3" s="1"/>
  <c r="E6467" i="3" a="1"/>
  <c r="E6467" i="3" s="1"/>
  <c r="E6468" i="3" a="1"/>
  <c r="E6468" i="3" s="1"/>
  <c r="E6469" i="3" a="1"/>
  <c r="E6469" i="3" s="1"/>
  <c r="E6470" i="3" a="1"/>
  <c r="E6470" i="3" s="1"/>
  <c r="E6471" i="3" a="1"/>
  <c r="E6471" i="3" s="1"/>
  <c r="E6472" i="3" a="1"/>
  <c r="E6472" i="3" s="1"/>
  <c r="E6473" i="3" a="1"/>
  <c r="E6473" i="3" s="1"/>
  <c r="E6474" i="3" a="1"/>
  <c r="E6474" i="3" s="1"/>
  <c r="E6475" i="3" a="1"/>
  <c r="E6475" i="3" s="1"/>
  <c r="E6476" i="3" a="1"/>
  <c r="E6476" i="3" s="1"/>
  <c r="E6477" i="3" a="1"/>
  <c r="E6477" i="3" s="1"/>
  <c r="E6478" i="3" a="1"/>
  <c r="E6478" i="3" s="1"/>
  <c r="E6479" i="3" a="1"/>
  <c r="E6479" i="3" s="1"/>
  <c r="E6480" i="3" a="1"/>
  <c r="E6480" i="3" s="1"/>
  <c r="E6481" i="3" a="1"/>
  <c r="E6481" i="3" s="1"/>
  <c r="E6482" i="3" a="1"/>
  <c r="E6482" i="3" s="1"/>
  <c r="E6483" i="3" a="1"/>
  <c r="E6483" i="3" s="1"/>
  <c r="E6484" i="3" a="1"/>
  <c r="E6484" i="3" s="1"/>
  <c r="E6485" i="3" a="1"/>
  <c r="E6485" i="3" s="1"/>
  <c r="E6486" i="3" a="1"/>
  <c r="E6486" i="3" s="1"/>
  <c r="E6487" i="3" a="1"/>
  <c r="E6487" i="3" s="1"/>
  <c r="E6488" i="3" a="1"/>
  <c r="E6488" i="3" s="1"/>
  <c r="E6489" i="3" a="1"/>
  <c r="E6489" i="3" s="1"/>
  <c r="E6490" i="3" a="1"/>
  <c r="E6490" i="3" s="1"/>
  <c r="E6491" i="3" a="1"/>
  <c r="E6491" i="3" s="1"/>
  <c r="E6492" i="3" a="1"/>
  <c r="E6492" i="3" s="1"/>
  <c r="E6493" i="3" a="1"/>
  <c r="E6493" i="3" s="1"/>
  <c r="E6494" i="3" a="1"/>
  <c r="E6494" i="3" s="1"/>
  <c r="E6495" i="3" a="1"/>
  <c r="E6495" i="3" s="1"/>
  <c r="E6496" i="3" a="1"/>
  <c r="E6496" i="3" s="1"/>
  <c r="E6497" i="3" a="1"/>
  <c r="E6497" i="3" s="1"/>
  <c r="E6498" i="3" a="1"/>
  <c r="E6498" i="3" s="1"/>
  <c r="E6499" i="3" a="1"/>
  <c r="E6499" i="3" s="1"/>
  <c r="E6500" i="3" a="1"/>
  <c r="E6500" i="3" s="1"/>
  <c r="E6501" i="3" a="1"/>
  <c r="E6501" i="3" s="1"/>
  <c r="E6502" i="3" a="1"/>
  <c r="E6502" i="3" s="1"/>
  <c r="E6503" i="3" a="1"/>
  <c r="E6503" i="3" s="1"/>
  <c r="E6504" i="3" a="1"/>
  <c r="E6504" i="3" s="1"/>
  <c r="E6505" i="3" a="1"/>
  <c r="E6505" i="3" s="1"/>
  <c r="E6506" i="3" a="1"/>
  <c r="E6506" i="3" s="1"/>
  <c r="E6507" i="3" a="1"/>
  <c r="E6507" i="3" s="1"/>
  <c r="E6508" i="3" a="1"/>
  <c r="E6508" i="3" s="1"/>
  <c r="E6509" i="3" a="1"/>
  <c r="E6509" i="3" s="1"/>
  <c r="E6510" i="3" a="1"/>
  <c r="E6510" i="3" s="1"/>
  <c r="E6511" i="3" a="1"/>
  <c r="E6511" i="3" s="1"/>
  <c r="E6512" i="3" a="1"/>
  <c r="E6512" i="3" s="1"/>
  <c r="E6513" i="3" a="1"/>
  <c r="E6513" i="3" s="1"/>
  <c r="E6514" i="3" a="1"/>
  <c r="E6514" i="3" s="1"/>
  <c r="E6515" i="3" a="1"/>
  <c r="E6515" i="3" s="1"/>
  <c r="E6516" i="3" a="1"/>
  <c r="E6516" i="3" s="1"/>
  <c r="E6517" i="3" a="1"/>
  <c r="E6517" i="3" s="1"/>
  <c r="E6518" i="3" a="1"/>
  <c r="E6518" i="3" s="1"/>
  <c r="E6519" i="3" a="1"/>
  <c r="E6519" i="3" s="1"/>
  <c r="E6520" i="3" a="1"/>
  <c r="E6520" i="3" s="1"/>
  <c r="E6521" i="3" a="1"/>
  <c r="E6521" i="3" s="1"/>
  <c r="E6522" i="3" a="1"/>
  <c r="E6522" i="3" s="1"/>
  <c r="E6523" i="3" a="1"/>
  <c r="E6523" i="3" s="1"/>
  <c r="E6524" i="3" a="1"/>
  <c r="E6524" i="3" s="1"/>
  <c r="E6525" i="3" a="1"/>
  <c r="E6525" i="3" s="1"/>
  <c r="E6526" i="3" a="1"/>
  <c r="E6526" i="3" s="1"/>
  <c r="E6527" i="3" a="1"/>
  <c r="E6527" i="3" s="1"/>
  <c r="E6528" i="3" a="1"/>
  <c r="E6528" i="3" s="1"/>
  <c r="E6529" i="3" a="1"/>
  <c r="E6529" i="3" s="1"/>
  <c r="E6530" i="3" a="1"/>
  <c r="E6530" i="3" s="1"/>
  <c r="E6531" i="3" a="1"/>
  <c r="E6531" i="3" s="1"/>
  <c r="E6532" i="3" a="1"/>
  <c r="E6532" i="3" s="1"/>
  <c r="E6533" i="3" a="1"/>
  <c r="E6533" i="3" s="1"/>
  <c r="E6534" i="3" a="1"/>
  <c r="E6534" i="3" s="1"/>
  <c r="E6535" i="3" a="1"/>
  <c r="E6535" i="3" s="1"/>
  <c r="E6536" i="3" a="1"/>
  <c r="E6536" i="3" s="1"/>
  <c r="E6537" i="3" a="1"/>
  <c r="E6537" i="3" s="1"/>
  <c r="E6538" i="3" a="1"/>
  <c r="E6538" i="3" s="1"/>
  <c r="E6539" i="3" a="1"/>
  <c r="E6539" i="3" s="1"/>
  <c r="E6540" i="3" a="1"/>
  <c r="E6540" i="3" s="1"/>
  <c r="E6541" i="3" a="1"/>
  <c r="E6541" i="3" s="1"/>
  <c r="E6542" i="3" a="1"/>
  <c r="E6542" i="3" s="1"/>
  <c r="E6543" i="3" a="1"/>
  <c r="E6543" i="3" s="1"/>
  <c r="E6544" i="3" a="1"/>
  <c r="E6544" i="3" s="1"/>
  <c r="E6545" i="3" a="1"/>
  <c r="E6545" i="3" s="1"/>
  <c r="E6546" i="3" a="1"/>
  <c r="E6546" i="3" s="1"/>
  <c r="E6547" i="3" a="1"/>
  <c r="E6547" i="3" s="1"/>
  <c r="E6548" i="3" a="1"/>
  <c r="E6548" i="3" s="1"/>
  <c r="E6549" i="3" a="1"/>
  <c r="E6549" i="3" s="1"/>
  <c r="E6550" i="3" a="1"/>
  <c r="E6550" i="3" s="1"/>
  <c r="E6551" i="3" a="1"/>
  <c r="E6551" i="3" s="1"/>
  <c r="E6552" i="3" a="1"/>
  <c r="E6552" i="3" s="1"/>
  <c r="E6553" i="3" a="1"/>
  <c r="E6553" i="3" s="1"/>
  <c r="E6554" i="3" a="1"/>
  <c r="E6554" i="3" s="1"/>
  <c r="E6555" i="3" a="1"/>
  <c r="E6555" i="3" s="1"/>
  <c r="E6556" i="3" a="1"/>
  <c r="E6556" i="3" s="1"/>
  <c r="E6557" i="3" a="1"/>
  <c r="E6557" i="3" s="1"/>
  <c r="E6558" i="3" a="1"/>
  <c r="E6558" i="3" s="1"/>
  <c r="E6559" i="3" a="1"/>
  <c r="E6559" i="3" s="1"/>
  <c r="E6560" i="3" a="1"/>
  <c r="E6560" i="3" s="1"/>
  <c r="E6561" i="3" a="1"/>
  <c r="E6561" i="3" s="1"/>
  <c r="E6562" i="3" a="1"/>
  <c r="E6562" i="3" s="1"/>
  <c r="E6563" i="3" a="1"/>
  <c r="E6563" i="3" s="1"/>
  <c r="E6564" i="3" a="1"/>
  <c r="E6564" i="3" s="1"/>
  <c r="E6565" i="3" a="1"/>
  <c r="E6565" i="3" s="1"/>
  <c r="E6566" i="3" a="1"/>
  <c r="E6566" i="3" s="1"/>
  <c r="E6567" i="3" a="1"/>
  <c r="E6567" i="3" s="1"/>
  <c r="E6568" i="3" a="1"/>
  <c r="E6568" i="3" s="1"/>
  <c r="E6569" i="3" a="1"/>
  <c r="E6569" i="3" s="1"/>
  <c r="E6570" i="3" a="1"/>
  <c r="E6570" i="3" s="1"/>
  <c r="E6571" i="3" a="1"/>
  <c r="E6571" i="3" s="1"/>
  <c r="E6572" i="3" a="1"/>
  <c r="E6572" i="3" s="1"/>
  <c r="E6573" i="3" a="1"/>
  <c r="E6573" i="3" s="1"/>
  <c r="E6574" i="3" a="1"/>
  <c r="E6574" i="3" s="1"/>
  <c r="E6575" i="3" a="1"/>
  <c r="E6575" i="3" s="1"/>
  <c r="E6576" i="3" a="1"/>
  <c r="E6576" i="3" s="1"/>
  <c r="E6577" i="3" a="1"/>
  <c r="E6577" i="3" s="1"/>
  <c r="E6578" i="3" a="1"/>
  <c r="E6578" i="3" s="1"/>
  <c r="E6579" i="3" a="1"/>
  <c r="E6579" i="3" s="1"/>
  <c r="E6580" i="3" a="1"/>
  <c r="E6580" i="3" s="1"/>
  <c r="E6581" i="3" a="1"/>
  <c r="E6581" i="3" s="1"/>
  <c r="E6582" i="3" a="1"/>
  <c r="E6582" i="3" s="1"/>
  <c r="E6583" i="3" a="1"/>
  <c r="E6583" i="3" s="1"/>
  <c r="E6584" i="3" a="1"/>
  <c r="E6584" i="3" s="1"/>
  <c r="E6585" i="3" a="1"/>
  <c r="E6585" i="3" s="1"/>
  <c r="E6586" i="3" a="1"/>
  <c r="E6586" i="3" s="1"/>
  <c r="E6587" i="3" a="1"/>
  <c r="E6587" i="3" s="1"/>
  <c r="E6588" i="3" a="1"/>
  <c r="E6588" i="3" s="1"/>
  <c r="E6589" i="3" a="1"/>
  <c r="E6589" i="3" s="1"/>
  <c r="E6590" i="3" a="1"/>
  <c r="E6590" i="3" s="1"/>
  <c r="E6591" i="3" a="1"/>
  <c r="E6591" i="3" s="1"/>
  <c r="E6592" i="3" a="1"/>
  <c r="E6592" i="3" s="1"/>
  <c r="E6593" i="3" a="1"/>
  <c r="E6593" i="3" s="1"/>
  <c r="E6594" i="3" a="1"/>
  <c r="E6594" i="3" s="1"/>
  <c r="E6595" i="3" a="1"/>
  <c r="E6595" i="3" s="1"/>
  <c r="E6596" i="3" a="1"/>
  <c r="E6596" i="3" s="1"/>
  <c r="E6597" i="3" a="1"/>
  <c r="E6597" i="3" s="1"/>
  <c r="E6598" i="3" a="1"/>
  <c r="E6598" i="3" s="1"/>
  <c r="E6599" i="3" a="1"/>
  <c r="E6599" i="3" s="1"/>
  <c r="E6600" i="3" a="1"/>
  <c r="E6600" i="3" s="1"/>
  <c r="E6601" i="3" a="1"/>
  <c r="E6601" i="3" s="1"/>
  <c r="E6602" i="3" a="1"/>
  <c r="E6602" i="3" s="1"/>
  <c r="E6603" i="3" a="1"/>
  <c r="E6603" i="3" s="1"/>
  <c r="E6604" i="3" a="1"/>
  <c r="E6604" i="3" s="1"/>
  <c r="E6605" i="3" a="1"/>
  <c r="E6605" i="3" s="1"/>
  <c r="E6606" i="3" a="1"/>
  <c r="E6606" i="3" s="1"/>
  <c r="E6607" i="3" a="1"/>
  <c r="E6607" i="3" s="1"/>
  <c r="E6608" i="3" a="1"/>
  <c r="E6608" i="3" s="1"/>
  <c r="E6609" i="3" a="1"/>
  <c r="E6609" i="3" s="1"/>
  <c r="E6610" i="3" a="1"/>
  <c r="E6610" i="3" s="1"/>
  <c r="E6611" i="3" a="1"/>
  <c r="E6611" i="3" s="1"/>
  <c r="E6612" i="3" a="1"/>
  <c r="E6612" i="3" s="1"/>
  <c r="E6613" i="3" a="1"/>
  <c r="E6613" i="3" s="1"/>
  <c r="E6614" i="3" a="1"/>
  <c r="E6614" i="3" s="1"/>
  <c r="E6615" i="3" a="1"/>
  <c r="E6615" i="3" s="1"/>
  <c r="E6616" i="3" a="1"/>
  <c r="E6616" i="3" s="1"/>
  <c r="E6617" i="3" a="1"/>
  <c r="E6617" i="3" s="1"/>
  <c r="E6618" i="3" a="1"/>
  <c r="E6618" i="3" s="1"/>
  <c r="E6619" i="3" a="1"/>
  <c r="E6619" i="3" s="1"/>
  <c r="E6620" i="3" a="1"/>
  <c r="E6620" i="3" s="1"/>
  <c r="E6621" i="3" a="1"/>
  <c r="E6621" i="3" s="1"/>
  <c r="E6622" i="3" a="1"/>
  <c r="E6622" i="3" s="1"/>
  <c r="E6623" i="3" a="1"/>
  <c r="E6623" i="3" s="1"/>
  <c r="E6624" i="3" a="1"/>
  <c r="E6624" i="3" s="1"/>
  <c r="E6625" i="3" a="1"/>
  <c r="E6625" i="3" s="1"/>
  <c r="E6626" i="3" a="1"/>
  <c r="E6626" i="3" s="1"/>
  <c r="E6627" i="3" a="1"/>
  <c r="E6627" i="3" s="1"/>
  <c r="E6628" i="3" a="1"/>
  <c r="E6628" i="3" s="1"/>
  <c r="E6629" i="3" a="1"/>
  <c r="E6629" i="3" s="1"/>
  <c r="E6630" i="3" a="1"/>
  <c r="E6630" i="3" s="1"/>
  <c r="E6631" i="3" a="1"/>
  <c r="E6631" i="3" s="1"/>
  <c r="E6632" i="3" a="1"/>
  <c r="E6632" i="3" s="1"/>
  <c r="E6633" i="3" a="1"/>
  <c r="E6633" i="3" s="1"/>
  <c r="E6634" i="3" a="1"/>
  <c r="E6634" i="3" s="1"/>
  <c r="E6635" i="3" a="1"/>
  <c r="E6635" i="3" s="1"/>
  <c r="E6636" i="3" a="1"/>
  <c r="E6636" i="3" s="1"/>
  <c r="E6637" i="3" a="1"/>
  <c r="E6637" i="3" s="1"/>
  <c r="E6638" i="3" a="1"/>
  <c r="E6638" i="3" s="1"/>
  <c r="E6639" i="3" a="1"/>
  <c r="E6639" i="3" s="1"/>
  <c r="E6640" i="3" a="1"/>
  <c r="E6640" i="3" s="1"/>
  <c r="E6641" i="3" a="1"/>
  <c r="E6641" i="3" s="1"/>
  <c r="E6642" i="3" a="1"/>
  <c r="E6642" i="3" s="1"/>
  <c r="E6643" i="3" a="1"/>
  <c r="E6643" i="3" s="1"/>
  <c r="E6644" i="3" a="1"/>
  <c r="E6644" i="3" s="1"/>
  <c r="E6645" i="3" a="1"/>
  <c r="E6645" i="3" s="1"/>
  <c r="E6646" i="3" a="1"/>
  <c r="E6646" i="3" s="1"/>
  <c r="E6647" i="3" a="1"/>
  <c r="E6647" i="3" s="1"/>
  <c r="E6648" i="3" a="1"/>
  <c r="E6648" i="3" s="1"/>
  <c r="E6649" i="3" a="1"/>
  <c r="E6649" i="3" s="1"/>
  <c r="E6650" i="3" a="1"/>
  <c r="E6650" i="3" s="1"/>
  <c r="E6651" i="3" a="1"/>
  <c r="E6651" i="3" s="1"/>
  <c r="E6652" i="3" a="1"/>
  <c r="E6652" i="3" s="1"/>
  <c r="E6653" i="3" a="1"/>
  <c r="E6653" i="3" s="1"/>
  <c r="E6654" i="3" a="1"/>
  <c r="E6654" i="3" s="1"/>
  <c r="E6655" i="3" a="1"/>
  <c r="E6655" i="3" s="1"/>
  <c r="E6656" i="3" a="1"/>
  <c r="E6656" i="3" s="1"/>
  <c r="E6657" i="3" a="1"/>
  <c r="E6657" i="3" s="1"/>
  <c r="E6658" i="3" a="1"/>
  <c r="E6658" i="3" s="1"/>
  <c r="E6659" i="3" a="1"/>
  <c r="E6659" i="3" s="1"/>
  <c r="E6660" i="3" a="1"/>
  <c r="E6660" i="3" s="1"/>
  <c r="E6661" i="3" a="1"/>
  <c r="E6661" i="3" s="1"/>
  <c r="E6662" i="3" a="1"/>
  <c r="E6662" i="3" s="1"/>
  <c r="E6663" i="3" a="1"/>
  <c r="E6663" i="3" s="1"/>
  <c r="E6664" i="3" a="1"/>
  <c r="E6664" i="3" s="1"/>
  <c r="E6665" i="3" a="1"/>
  <c r="E6665" i="3" s="1"/>
  <c r="E6666" i="3" a="1"/>
  <c r="E6666" i="3" s="1"/>
  <c r="E6667" i="3" a="1"/>
  <c r="E6667" i="3" s="1"/>
  <c r="E6668" i="3" a="1"/>
  <c r="E6668" i="3" s="1"/>
  <c r="E6669" i="3" a="1"/>
  <c r="E6669" i="3" s="1"/>
  <c r="E6670" i="3" a="1"/>
  <c r="E6670" i="3" s="1"/>
  <c r="E6671" i="3" a="1"/>
  <c r="E6671" i="3" s="1"/>
  <c r="E6672" i="3" a="1"/>
  <c r="E6672" i="3" s="1"/>
  <c r="E6673" i="3" a="1"/>
  <c r="E6673" i="3" s="1"/>
  <c r="E6674" i="3" a="1"/>
  <c r="E6674" i="3" s="1"/>
  <c r="E6675" i="3" a="1"/>
  <c r="E6675" i="3" s="1"/>
  <c r="E6676" i="3" a="1"/>
  <c r="E6676" i="3" s="1"/>
  <c r="E6677" i="3" a="1"/>
  <c r="E6677" i="3" s="1"/>
  <c r="E6678" i="3" a="1"/>
  <c r="E6678" i="3" s="1"/>
  <c r="E6679" i="3" a="1"/>
  <c r="E6679" i="3" s="1"/>
  <c r="E6680" i="3" a="1"/>
  <c r="E6680" i="3" s="1"/>
  <c r="E6681" i="3" a="1"/>
  <c r="E6681" i="3" s="1"/>
  <c r="E6682" i="3" a="1"/>
  <c r="E6682" i="3" s="1"/>
  <c r="E6683" i="3" a="1"/>
  <c r="E6683" i="3" s="1"/>
  <c r="E6684" i="3" a="1"/>
  <c r="E6684" i="3" s="1"/>
  <c r="E6685" i="3" a="1"/>
  <c r="E6685" i="3" s="1"/>
  <c r="E6686" i="3" a="1"/>
  <c r="E6686" i="3" s="1"/>
  <c r="E6687" i="3" a="1"/>
  <c r="E6687" i="3" s="1"/>
  <c r="E6688" i="3" a="1"/>
  <c r="E6688" i="3" s="1"/>
  <c r="E6689" i="3" a="1"/>
  <c r="E6689" i="3" s="1"/>
  <c r="E6690" i="3" a="1"/>
  <c r="E6690" i="3" s="1"/>
  <c r="E6691" i="3" a="1"/>
  <c r="E6691" i="3" s="1"/>
  <c r="E6692" i="3" a="1"/>
  <c r="E6692" i="3" s="1"/>
  <c r="E6693" i="3" a="1"/>
  <c r="E6693" i="3" s="1"/>
  <c r="E6694" i="3" a="1"/>
  <c r="E6694" i="3" s="1"/>
  <c r="E6695" i="3" a="1"/>
  <c r="E6695" i="3" s="1"/>
  <c r="E6696" i="3" a="1"/>
  <c r="E6696" i="3" s="1"/>
  <c r="E6697" i="3" a="1"/>
  <c r="E6697" i="3" s="1"/>
  <c r="E6698" i="3" a="1"/>
  <c r="E6698" i="3" s="1"/>
  <c r="E6699" i="3" a="1"/>
  <c r="E6699" i="3" s="1"/>
  <c r="E6700" i="3" a="1"/>
  <c r="E6700" i="3" s="1"/>
  <c r="E6701" i="3" a="1"/>
  <c r="E6701" i="3" s="1"/>
  <c r="E6702" i="3" a="1"/>
  <c r="E6702" i="3" s="1"/>
  <c r="E6703" i="3" a="1"/>
  <c r="E6703" i="3" s="1"/>
  <c r="E6704" i="3" a="1"/>
  <c r="E6704" i="3" s="1"/>
  <c r="E6705" i="3" a="1"/>
  <c r="E6705" i="3" s="1"/>
  <c r="E6706" i="3" a="1"/>
  <c r="E6706" i="3" s="1"/>
  <c r="E6707" i="3" a="1"/>
  <c r="E6707" i="3" s="1"/>
  <c r="E6708" i="3" a="1"/>
  <c r="E6708" i="3" s="1"/>
  <c r="E6709" i="3" a="1"/>
  <c r="E6709" i="3" s="1"/>
  <c r="E6710" i="3" a="1"/>
  <c r="E6710" i="3" s="1"/>
  <c r="E6711" i="3" a="1"/>
  <c r="E6711" i="3" s="1"/>
  <c r="E6712" i="3" a="1"/>
  <c r="E6712" i="3" s="1"/>
  <c r="E6713" i="3" a="1"/>
  <c r="E6713" i="3" s="1"/>
  <c r="E6714" i="3" a="1"/>
  <c r="E6714" i="3" s="1"/>
  <c r="E6715" i="3" a="1"/>
  <c r="E6715" i="3" s="1"/>
  <c r="E6716" i="3" a="1"/>
  <c r="E6716" i="3" s="1"/>
  <c r="E6717" i="3" a="1"/>
  <c r="E6717" i="3" s="1"/>
  <c r="E6718" i="3" a="1"/>
  <c r="E6718" i="3" s="1"/>
  <c r="E6719" i="3" a="1"/>
  <c r="E6719" i="3" s="1"/>
  <c r="E6720" i="3" a="1"/>
  <c r="E6720" i="3" s="1"/>
  <c r="E6721" i="3" a="1"/>
  <c r="E6721" i="3" s="1"/>
  <c r="E6722" i="3" a="1"/>
  <c r="E6722" i="3" s="1"/>
  <c r="E6723" i="3" a="1"/>
  <c r="E6723" i="3" s="1"/>
  <c r="E6724" i="3" a="1"/>
  <c r="E6724" i="3" s="1"/>
  <c r="E6725" i="3" a="1"/>
  <c r="E6725" i="3" s="1"/>
  <c r="E6726" i="3" a="1"/>
  <c r="E6726" i="3" s="1"/>
  <c r="E6727" i="3" a="1"/>
  <c r="E6727" i="3" s="1"/>
  <c r="E6728" i="3" a="1"/>
  <c r="E6728" i="3" s="1"/>
  <c r="E6729" i="3" a="1"/>
  <c r="E6729" i="3" s="1"/>
  <c r="E6730" i="3" a="1"/>
  <c r="E6730" i="3" s="1"/>
  <c r="E6731" i="3" a="1"/>
  <c r="E6731" i="3" s="1"/>
  <c r="E6732" i="3" a="1"/>
  <c r="E6732" i="3" s="1"/>
  <c r="E6733" i="3" a="1"/>
  <c r="E6733" i="3" s="1"/>
  <c r="E6734" i="3" a="1"/>
  <c r="E6734" i="3" s="1"/>
  <c r="E6735" i="3" a="1"/>
  <c r="E6735" i="3" s="1"/>
  <c r="E6736" i="3" a="1"/>
  <c r="E6736" i="3" s="1"/>
  <c r="E6737" i="3" a="1"/>
  <c r="E6737" i="3" s="1"/>
  <c r="E6738" i="3" a="1"/>
  <c r="E6738" i="3" s="1"/>
  <c r="E6739" i="3" a="1"/>
  <c r="E6739" i="3" s="1"/>
  <c r="E6740" i="3" a="1"/>
  <c r="E6740" i="3" s="1"/>
  <c r="E6741" i="3" a="1"/>
  <c r="E6741" i="3" s="1"/>
  <c r="E6742" i="3" a="1"/>
  <c r="E6742" i="3" s="1"/>
  <c r="E6743" i="3" a="1"/>
  <c r="E6743" i="3" s="1"/>
  <c r="E6744" i="3" a="1"/>
  <c r="E6744" i="3" s="1"/>
  <c r="E6745" i="3" a="1"/>
  <c r="E6745" i="3" s="1"/>
  <c r="E6746" i="3" a="1"/>
  <c r="E6746" i="3" s="1"/>
  <c r="E6747" i="3" a="1"/>
  <c r="E6747" i="3" s="1"/>
  <c r="E6748" i="3" a="1"/>
  <c r="E6748" i="3" s="1"/>
  <c r="E6749" i="3" a="1"/>
  <c r="E6749" i="3" s="1"/>
  <c r="E6750" i="3" a="1"/>
  <c r="E6750" i="3" s="1"/>
  <c r="E6751" i="3" a="1"/>
  <c r="E6751" i="3" s="1"/>
  <c r="E6752" i="3" a="1"/>
  <c r="E6752" i="3" s="1"/>
  <c r="E6753" i="3" a="1"/>
  <c r="E6753" i="3" s="1"/>
  <c r="E6754" i="3" a="1"/>
  <c r="E6754" i="3" s="1"/>
  <c r="E6755" i="3" a="1"/>
  <c r="E6755" i="3" s="1"/>
  <c r="E6756" i="3" a="1"/>
  <c r="E6756" i="3" s="1"/>
  <c r="E6757" i="3" a="1"/>
  <c r="E6757" i="3" s="1"/>
  <c r="E6758" i="3" a="1"/>
  <c r="E6758" i="3" s="1"/>
  <c r="E6759" i="3" a="1"/>
  <c r="E6759" i="3" s="1"/>
  <c r="E6760" i="3" a="1"/>
  <c r="E6760" i="3" s="1"/>
  <c r="E6761" i="3" a="1"/>
  <c r="E6761" i="3" s="1"/>
  <c r="E6762" i="3" a="1"/>
  <c r="E6762" i="3" s="1"/>
  <c r="E6763" i="3" a="1"/>
  <c r="E6763" i="3" s="1"/>
  <c r="E6764" i="3" a="1"/>
  <c r="E6764" i="3" s="1"/>
  <c r="E6765" i="3" a="1"/>
  <c r="E6765" i="3" s="1"/>
  <c r="E6766" i="3" a="1"/>
  <c r="E6766" i="3" s="1"/>
  <c r="E6767" i="3" a="1"/>
  <c r="E6767" i="3" s="1"/>
  <c r="E6768" i="3" a="1"/>
  <c r="E6768" i="3" s="1"/>
  <c r="E6769" i="3" a="1"/>
  <c r="E6769" i="3" s="1"/>
  <c r="E6770" i="3" a="1"/>
  <c r="E6770" i="3" s="1"/>
  <c r="E6771" i="3" a="1"/>
  <c r="E6771" i="3" s="1"/>
  <c r="E6772" i="3" a="1"/>
  <c r="E6772" i="3" s="1"/>
  <c r="E6773" i="3" a="1"/>
  <c r="E6773" i="3" s="1"/>
  <c r="E6774" i="3" a="1"/>
  <c r="E6774" i="3" s="1"/>
  <c r="E6775" i="3" a="1"/>
  <c r="E6775" i="3" s="1"/>
  <c r="E6776" i="3" a="1"/>
  <c r="E6776" i="3" s="1"/>
  <c r="E6777" i="3" a="1"/>
  <c r="E6777" i="3" s="1"/>
  <c r="E6778" i="3" a="1"/>
  <c r="E6778" i="3" s="1"/>
  <c r="E6779" i="3" a="1"/>
  <c r="E6779" i="3" s="1"/>
  <c r="E6780" i="3" a="1"/>
  <c r="E6780" i="3" s="1"/>
  <c r="E6781" i="3" a="1"/>
  <c r="E6781" i="3" s="1"/>
  <c r="E6782" i="3" a="1"/>
  <c r="E6782" i="3" s="1"/>
  <c r="E6783" i="3" a="1"/>
  <c r="E6783" i="3" s="1"/>
  <c r="E6784" i="3" a="1"/>
  <c r="E6784" i="3" s="1"/>
  <c r="E6785" i="3" a="1"/>
  <c r="E6785" i="3" s="1"/>
  <c r="E6786" i="3" a="1"/>
  <c r="E6786" i="3" s="1"/>
  <c r="E6787" i="3" a="1"/>
  <c r="E6787" i="3" s="1"/>
  <c r="E6788" i="3" a="1"/>
  <c r="E6788" i="3" s="1"/>
  <c r="E6789" i="3" a="1"/>
  <c r="E6789" i="3" s="1"/>
  <c r="E6790" i="3" a="1"/>
  <c r="E6790" i="3" s="1"/>
  <c r="E6791" i="3" a="1"/>
  <c r="E6791" i="3" s="1"/>
  <c r="E6792" i="3" a="1"/>
  <c r="E6792" i="3" s="1"/>
  <c r="E6793" i="3" a="1"/>
  <c r="E6793" i="3" s="1"/>
  <c r="E6794" i="3" a="1"/>
  <c r="E6794" i="3" s="1"/>
  <c r="E6795" i="3" a="1"/>
  <c r="E6795" i="3" s="1"/>
  <c r="E6796" i="3" a="1"/>
  <c r="E6796" i="3" s="1"/>
  <c r="E6797" i="3" a="1"/>
  <c r="E6797" i="3" s="1"/>
  <c r="E6798" i="3" a="1"/>
  <c r="E6798" i="3" s="1"/>
  <c r="E6799" i="3" a="1"/>
  <c r="E6799" i="3" s="1"/>
  <c r="E6800" i="3" a="1"/>
  <c r="E6800" i="3" s="1"/>
  <c r="E6801" i="3" a="1"/>
  <c r="E6801" i="3" s="1"/>
  <c r="E6802" i="3" a="1"/>
  <c r="E6802" i="3" s="1"/>
  <c r="E6803" i="3" a="1"/>
  <c r="E6803" i="3" s="1"/>
  <c r="E6804" i="3" a="1"/>
  <c r="E6804" i="3" s="1"/>
  <c r="E6805" i="3" a="1"/>
  <c r="E6805" i="3" s="1"/>
  <c r="E6806" i="3" a="1"/>
  <c r="E6806" i="3" s="1"/>
  <c r="E6807" i="3" a="1"/>
  <c r="E6807" i="3" s="1"/>
  <c r="E6808" i="3" a="1"/>
  <c r="E6808" i="3" s="1"/>
  <c r="E6809" i="3" a="1"/>
  <c r="E6809" i="3" s="1"/>
  <c r="E6810" i="3" a="1"/>
  <c r="E6810" i="3" s="1"/>
  <c r="E6811" i="3" a="1"/>
  <c r="E6811" i="3" s="1"/>
  <c r="E6812" i="3" a="1"/>
  <c r="E6812" i="3" s="1"/>
  <c r="E6813" i="3" a="1"/>
  <c r="E6813" i="3" s="1"/>
  <c r="E6814" i="3" a="1"/>
  <c r="E6814" i="3" s="1"/>
  <c r="E6815" i="3" a="1"/>
  <c r="E6815" i="3" s="1"/>
  <c r="E6816" i="3" a="1"/>
  <c r="E6816" i="3" s="1"/>
  <c r="E6817" i="3" a="1"/>
  <c r="E6817" i="3" s="1"/>
  <c r="E6818" i="3" a="1"/>
  <c r="E6818" i="3" s="1"/>
  <c r="E6819" i="3" a="1"/>
  <c r="E6819" i="3" s="1"/>
  <c r="E6820" i="3" a="1"/>
  <c r="E6820" i="3" s="1"/>
  <c r="E6821" i="3" a="1"/>
  <c r="E6821" i="3" s="1"/>
  <c r="E6822" i="3" a="1"/>
  <c r="E6822" i="3" s="1"/>
  <c r="E6823" i="3" a="1"/>
  <c r="E6823" i="3" s="1"/>
  <c r="E6824" i="3" a="1"/>
  <c r="E6824" i="3" s="1"/>
  <c r="E6825" i="3" a="1"/>
  <c r="E6825" i="3" s="1"/>
  <c r="E6826" i="3" a="1"/>
  <c r="E6826" i="3" s="1"/>
  <c r="E6827" i="3" a="1"/>
  <c r="E6827" i="3" s="1"/>
  <c r="E6828" i="3" a="1"/>
  <c r="E6828" i="3" s="1"/>
  <c r="E6829" i="3" a="1"/>
  <c r="E6829" i="3" s="1"/>
  <c r="E6830" i="3" a="1"/>
  <c r="E6830" i="3" s="1"/>
  <c r="E6831" i="3" a="1"/>
  <c r="E6831" i="3" s="1"/>
  <c r="E6832" i="3" a="1"/>
  <c r="E6832" i="3" s="1"/>
  <c r="E6833" i="3" a="1"/>
  <c r="E6833" i="3" s="1"/>
  <c r="E6834" i="3" a="1"/>
  <c r="E6834" i="3" s="1"/>
  <c r="E6835" i="3" a="1"/>
  <c r="E6835" i="3" s="1"/>
  <c r="E6836" i="3" a="1"/>
  <c r="E6836" i="3" s="1"/>
  <c r="E6837" i="3" a="1"/>
  <c r="E6837" i="3" s="1"/>
  <c r="E6838" i="3" a="1"/>
  <c r="E6838" i="3" s="1"/>
  <c r="E6839" i="3" a="1"/>
  <c r="E6839" i="3" s="1"/>
  <c r="E6840" i="3" a="1"/>
  <c r="E6840" i="3" s="1"/>
  <c r="E6841" i="3" a="1"/>
  <c r="E6841" i="3" s="1"/>
  <c r="E6842" i="3" a="1"/>
  <c r="E6842" i="3" s="1"/>
  <c r="E6843" i="3" a="1"/>
  <c r="E6843" i="3" s="1"/>
  <c r="E6844" i="3" a="1"/>
  <c r="E6844" i="3" s="1"/>
  <c r="E6845" i="3" a="1"/>
  <c r="E6845" i="3" s="1"/>
  <c r="E6846" i="3" a="1"/>
  <c r="E6846" i="3" s="1"/>
  <c r="E6847" i="3" a="1"/>
  <c r="E6847" i="3" s="1"/>
  <c r="E6848" i="3" a="1"/>
  <c r="E6848" i="3" s="1"/>
  <c r="E6849" i="3" a="1"/>
  <c r="E6849" i="3" s="1"/>
  <c r="E6850" i="3" a="1"/>
  <c r="E6850" i="3" s="1"/>
  <c r="E6851" i="3" a="1"/>
  <c r="E6851" i="3" s="1"/>
  <c r="E6852" i="3" a="1"/>
  <c r="E6852" i="3" s="1"/>
  <c r="E6853" i="3" a="1"/>
  <c r="E6853" i="3" s="1"/>
  <c r="E6854" i="3" a="1"/>
  <c r="E6854" i="3" s="1"/>
  <c r="E6855" i="3" a="1"/>
  <c r="E6855" i="3" s="1"/>
  <c r="E6856" i="3" a="1"/>
  <c r="E6856" i="3" s="1"/>
  <c r="E6857" i="3" a="1"/>
  <c r="E6857" i="3" s="1"/>
  <c r="E6858" i="3" a="1"/>
  <c r="E6858" i="3" s="1"/>
  <c r="E6859" i="3" a="1"/>
  <c r="E6859" i="3" s="1"/>
  <c r="E6860" i="3" a="1"/>
  <c r="E6860" i="3" s="1"/>
  <c r="E6861" i="3" a="1"/>
  <c r="E6861" i="3" s="1"/>
  <c r="E6862" i="3" a="1"/>
  <c r="E6862" i="3" s="1"/>
  <c r="E6863" i="3" a="1"/>
  <c r="E6863" i="3" s="1"/>
  <c r="E6864" i="3" a="1"/>
  <c r="E6864" i="3" s="1"/>
  <c r="E6865" i="3" a="1"/>
  <c r="E6865" i="3" s="1"/>
  <c r="E6866" i="3" a="1"/>
  <c r="E6866" i="3" s="1"/>
  <c r="E6867" i="3" a="1"/>
  <c r="E6867" i="3" s="1"/>
  <c r="E6868" i="3" a="1"/>
  <c r="E6868" i="3" s="1"/>
  <c r="E6869" i="3" a="1"/>
  <c r="E6869" i="3" s="1"/>
  <c r="E6870" i="3" a="1"/>
  <c r="E6870" i="3" s="1"/>
  <c r="E6871" i="3" a="1"/>
  <c r="E6871" i="3" s="1"/>
  <c r="E6872" i="3" a="1"/>
  <c r="E6872" i="3" s="1"/>
  <c r="E6873" i="3" a="1"/>
  <c r="E6873" i="3" s="1"/>
  <c r="E6874" i="3" a="1"/>
  <c r="E6874" i="3" s="1"/>
  <c r="E6875" i="3" a="1"/>
  <c r="E6875" i="3" s="1"/>
  <c r="E6876" i="3" a="1"/>
  <c r="E6876" i="3" s="1"/>
  <c r="E6877" i="3" a="1"/>
  <c r="E6877" i="3" s="1"/>
  <c r="E6878" i="3" a="1"/>
  <c r="E6878" i="3" s="1"/>
  <c r="E6879" i="3" a="1"/>
  <c r="E6879" i="3" s="1"/>
  <c r="E6880" i="3" a="1"/>
  <c r="E6880" i="3" s="1"/>
  <c r="E6881" i="3" a="1"/>
  <c r="E6881" i="3" s="1"/>
  <c r="E6882" i="3" a="1"/>
  <c r="E6882" i="3" s="1"/>
  <c r="E6883" i="3" a="1"/>
  <c r="E6883" i="3" s="1"/>
  <c r="E6884" i="3" a="1"/>
  <c r="E6884" i="3" s="1"/>
  <c r="E6885" i="3" a="1"/>
  <c r="E6885" i="3" s="1"/>
  <c r="E6886" i="3" a="1"/>
  <c r="E6886" i="3" s="1"/>
  <c r="E6887" i="3" a="1"/>
  <c r="E6887" i="3" s="1"/>
  <c r="E6888" i="3" a="1"/>
  <c r="E6888" i="3" s="1"/>
  <c r="E6889" i="3" a="1"/>
  <c r="E6889" i="3" s="1"/>
  <c r="E6890" i="3" a="1"/>
  <c r="E6890" i="3" s="1"/>
  <c r="E6891" i="3" a="1"/>
  <c r="E6891" i="3" s="1"/>
  <c r="E6892" i="3" a="1"/>
  <c r="E6892" i="3" s="1"/>
  <c r="E6893" i="3" a="1"/>
  <c r="E6893" i="3" s="1"/>
  <c r="E6894" i="3" a="1"/>
  <c r="E6894" i="3" s="1"/>
  <c r="E6895" i="3" a="1"/>
  <c r="E6895" i="3" s="1"/>
  <c r="E6896" i="3" a="1"/>
  <c r="E6896" i="3" s="1"/>
  <c r="E6897" i="3" a="1"/>
  <c r="E6897" i="3" s="1"/>
  <c r="E6898" i="3" a="1"/>
  <c r="E6898" i="3" s="1"/>
  <c r="E6899" i="3" a="1"/>
  <c r="E6899" i="3" s="1"/>
  <c r="E6900" i="3" a="1"/>
  <c r="E6900" i="3" s="1"/>
  <c r="E6901" i="3" a="1"/>
  <c r="E6901" i="3" s="1"/>
  <c r="E6902" i="3" a="1"/>
  <c r="E6902" i="3" s="1"/>
  <c r="E6903" i="3" a="1"/>
  <c r="E6903" i="3" s="1"/>
  <c r="E6904" i="3" a="1"/>
  <c r="E6904" i="3" s="1"/>
  <c r="E6905" i="3" a="1"/>
  <c r="E6905" i="3" s="1"/>
  <c r="E6906" i="3" a="1"/>
  <c r="E6906" i="3" s="1"/>
  <c r="E6907" i="3" a="1"/>
  <c r="E6907" i="3" s="1"/>
  <c r="E6908" i="3" a="1"/>
  <c r="E6908" i="3" s="1"/>
  <c r="E6909" i="3" a="1"/>
  <c r="E6909" i="3" s="1"/>
  <c r="E6910" i="3" a="1"/>
  <c r="E6910" i="3" s="1"/>
  <c r="E6911" i="3" a="1"/>
  <c r="E6911" i="3" s="1"/>
  <c r="E6912" i="3" a="1"/>
  <c r="E6912" i="3" s="1"/>
  <c r="E6913" i="3" a="1"/>
  <c r="E6913" i="3" s="1"/>
  <c r="E6914" i="3" a="1"/>
  <c r="E6914" i="3" s="1"/>
  <c r="E6915" i="3" a="1"/>
  <c r="E6915" i="3" s="1"/>
  <c r="E6916" i="3" a="1"/>
  <c r="E6916" i="3" s="1"/>
  <c r="E6917" i="3" a="1"/>
  <c r="E6917" i="3" s="1"/>
  <c r="E6918" i="3" a="1"/>
  <c r="E6918" i="3" s="1"/>
  <c r="E6919" i="3" a="1"/>
  <c r="E6919" i="3" s="1"/>
  <c r="E6920" i="3" a="1"/>
  <c r="E6920" i="3" s="1"/>
  <c r="E6921" i="3" a="1"/>
  <c r="E6921" i="3" s="1"/>
  <c r="E6922" i="3" a="1"/>
  <c r="E6922" i="3" s="1"/>
  <c r="E6923" i="3" a="1"/>
  <c r="E6923" i="3" s="1"/>
  <c r="E6924" i="3" a="1"/>
  <c r="E6924" i="3" s="1"/>
  <c r="E6925" i="3" a="1"/>
  <c r="E6925" i="3" s="1"/>
  <c r="E6926" i="3" a="1"/>
  <c r="E6926" i="3" s="1"/>
  <c r="E6927" i="3" a="1"/>
  <c r="E6927" i="3" s="1"/>
  <c r="E6928" i="3" a="1"/>
  <c r="E6928" i="3" s="1"/>
  <c r="E6929" i="3" a="1"/>
  <c r="E6929" i="3" s="1"/>
  <c r="E6930" i="3" a="1"/>
  <c r="E6930" i="3" s="1"/>
  <c r="E6931" i="3" a="1"/>
  <c r="E6931" i="3" s="1"/>
  <c r="E6932" i="3" a="1"/>
  <c r="E6932" i="3" s="1"/>
  <c r="E6933" i="3" a="1"/>
  <c r="E6933" i="3" s="1"/>
  <c r="E6934" i="3" a="1"/>
  <c r="E6934" i="3" s="1"/>
  <c r="E6935" i="3" a="1"/>
  <c r="E6935" i="3" s="1"/>
  <c r="E6936" i="3" a="1"/>
  <c r="E6936" i="3" s="1"/>
  <c r="E6937" i="3" a="1"/>
  <c r="E6937" i="3" s="1"/>
  <c r="E6938" i="3" a="1"/>
  <c r="E6938" i="3" s="1"/>
  <c r="E6939" i="3" a="1"/>
  <c r="E6939" i="3" s="1"/>
  <c r="E6940" i="3" a="1"/>
  <c r="E6940" i="3" s="1"/>
  <c r="E6941" i="3" a="1"/>
  <c r="E6941" i="3" s="1"/>
  <c r="E6942" i="3" a="1"/>
  <c r="E6942" i="3" s="1"/>
  <c r="E6943" i="3" a="1"/>
  <c r="E6943" i="3" s="1"/>
  <c r="E6944" i="3" a="1"/>
  <c r="E6944" i="3" s="1"/>
  <c r="E6945" i="3" a="1"/>
  <c r="E6945" i="3" s="1"/>
  <c r="E6946" i="3" a="1"/>
  <c r="E6946" i="3" s="1"/>
  <c r="E6947" i="3" a="1"/>
  <c r="E6947" i="3" s="1"/>
  <c r="E6948" i="3" a="1"/>
  <c r="E6948" i="3" s="1"/>
  <c r="E6949" i="3" a="1"/>
  <c r="E6949" i="3" s="1"/>
  <c r="E6950" i="3" a="1"/>
  <c r="E6950" i="3" s="1"/>
  <c r="E6951" i="3" a="1"/>
  <c r="E6951" i="3" s="1"/>
  <c r="E6952" i="3" a="1"/>
  <c r="E6952" i="3" s="1"/>
  <c r="E6953" i="3" a="1"/>
  <c r="E6953" i="3" s="1"/>
  <c r="E6954" i="3" a="1"/>
  <c r="E6954" i="3" s="1"/>
  <c r="E6955" i="3" a="1"/>
  <c r="E6955" i="3" s="1"/>
  <c r="E6956" i="3" a="1"/>
  <c r="E6956" i="3" s="1"/>
  <c r="E6957" i="3" a="1"/>
  <c r="E6957" i="3" s="1"/>
  <c r="E6958" i="3" a="1"/>
  <c r="E6958" i="3" s="1"/>
  <c r="E6959" i="3" a="1"/>
  <c r="E6959" i="3" s="1"/>
  <c r="E6960" i="3" a="1"/>
  <c r="E6960" i="3" s="1"/>
  <c r="E6961" i="3" a="1"/>
  <c r="E6961" i="3" s="1"/>
  <c r="E6962" i="3" a="1"/>
  <c r="E6962" i="3" s="1"/>
  <c r="E6963" i="3" a="1"/>
  <c r="E6963" i="3" s="1"/>
  <c r="E6964" i="3" a="1"/>
  <c r="E6964" i="3" s="1"/>
  <c r="E6965" i="3" a="1"/>
  <c r="E6965" i="3" s="1"/>
  <c r="E6966" i="3" a="1"/>
  <c r="E6966" i="3" s="1"/>
  <c r="E6967" i="3" a="1"/>
  <c r="E6967" i="3" s="1"/>
  <c r="E6968" i="3" a="1"/>
  <c r="E6968" i="3" s="1"/>
  <c r="E6969" i="3" a="1"/>
  <c r="E6969" i="3" s="1"/>
  <c r="E6970" i="3" a="1"/>
  <c r="E6970" i="3" s="1"/>
  <c r="E6971" i="3" a="1"/>
  <c r="E6971" i="3" s="1"/>
  <c r="E6972" i="3" a="1"/>
  <c r="E6972" i="3" s="1"/>
  <c r="E6973" i="3" a="1"/>
  <c r="E6973" i="3" s="1"/>
  <c r="E6974" i="3" a="1"/>
  <c r="E6974" i="3" s="1"/>
  <c r="E6975" i="3" a="1"/>
  <c r="E6975" i="3" s="1"/>
  <c r="E6976" i="3" a="1"/>
  <c r="E6976" i="3" s="1"/>
  <c r="E6977" i="3" a="1"/>
  <c r="E6977" i="3" s="1"/>
  <c r="E6978" i="3" a="1"/>
  <c r="E6978" i="3" s="1"/>
  <c r="E6979" i="3" a="1"/>
  <c r="E6979" i="3" s="1"/>
  <c r="E6980" i="3" a="1"/>
  <c r="E6980" i="3" s="1"/>
  <c r="E6981" i="3" a="1"/>
  <c r="E6981" i="3" s="1"/>
  <c r="E6982" i="3" a="1"/>
  <c r="E6982" i="3" s="1"/>
  <c r="E6983" i="3" a="1"/>
  <c r="E6983" i="3" s="1"/>
  <c r="E6984" i="3" a="1"/>
  <c r="E6984" i="3" s="1"/>
  <c r="E6985" i="3" a="1"/>
  <c r="E6985" i="3" s="1"/>
  <c r="E6986" i="3" a="1"/>
  <c r="E6986" i="3" s="1"/>
  <c r="E6987" i="3" a="1"/>
  <c r="E6987" i="3" s="1"/>
  <c r="E6988" i="3" a="1"/>
  <c r="E6988" i="3" s="1"/>
  <c r="E6989" i="3" a="1"/>
  <c r="E6989" i="3" s="1"/>
  <c r="E6990" i="3" a="1"/>
  <c r="E6990" i="3" s="1"/>
  <c r="E6991" i="3" a="1"/>
  <c r="E6991" i="3" s="1"/>
  <c r="E6992" i="3" a="1"/>
  <c r="E6992" i="3" s="1"/>
  <c r="E6993" i="3" a="1"/>
  <c r="E6993" i="3" s="1"/>
  <c r="E6994" i="3" a="1"/>
  <c r="E6994" i="3" s="1"/>
  <c r="E6995" i="3" a="1"/>
  <c r="E6995" i="3" s="1"/>
  <c r="E6996" i="3" a="1"/>
  <c r="E6996" i="3" s="1"/>
  <c r="E6997" i="3" a="1"/>
  <c r="E6997" i="3" s="1"/>
  <c r="E6998" i="3" a="1"/>
  <c r="E6998" i="3" s="1"/>
  <c r="E6999" i="3" a="1"/>
  <c r="E6999" i="3" s="1"/>
  <c r="E7000" i="3" a="1"/>
  <c r="E7000" i="3" s="1"/>
  <c r="E7001" i="3" a="1"/>
  <c r="E7001" i="3" s="1"/>
  <c r="E7002" i="3" a="1"/>
  <c r="E7002" i="3" s="1"/>
  <c r="E7003" i="3" a="1"/>
  <c r="E7003" i="3" s="1"/>
  <c r="E7004" i="3" a="1"/>
  <c r="E7004" i="3" s="1"/>
  <c r="E7005" i="3" a="1"/>
  <c r="E7005" i="3" s="1"/>
  <c r="E7006" i="3" a="1"/>
  <c r="E7006" i="3" s="1"/>
  <c r="E7007" i="3" a="1"/>
  <c r="E7007" i="3" s="1"/>
  <c r="E7008" i="3" a="1"/>
  <c r="E7008" i="3" s="1"/>
  <c r="E7009" i="3" a="1"/>
  <c r="E7009" i="3" s="1"/>
  <c r="E7010" i="3" a="1"/>
  <c r="E7010" i="3" s="1"/>
  <c r="E7011" i="3" a="1"/>
  <c r="E7011" i="3" s="1"/>
  <c r="E7012" i="3" a="1"/>
  <c r="E7012" i="3" s="1"/>
  <c r="E7013" i="3" a="1"/>
  <c r="E7013" i="3" s="1"/>
  <c r="E7014" i="3" a="1"/>
  <c r="E7014" i="3" s="1"/>
  <c r="E7015" i="3" a="1"/>
  <c r="E7015" i="3" s="1"/>
  <c r="E7016" i="3" a="1"/>
  <c r="E7016" i="3" s="1"/>
  <c r="E7017" i="3" a="1"/>
  <c r="E7017" i="3" s="1"/>
  <c r="E7018" i="3" a="1"/>
  <c r="E7018" i="3" s="1"/>
  <c r="E7019" i="3" a="1"/>
  <c r="E7019" i="3" s="1"/>
  <c r="E7020" i="3" a="1"/>
  <c r="E7020" i="3" s="1"/>
  <c r="E7021" i="3" a="1"/>
  <c r="E7021" i="3" s="1"/>
  <c r="E7022" i="3" a="1"/>
  <c r="E7022" i="3" s="1"/>
  <c r="E7023" i="3" a="1"/>
  <c r="E7023" i="3" s="1"/>
  <c r="E7024" i="3" a="1"/>
  <c r="E7024" i="3" s="1"/>
  <c r="E7025" i="3" a="1"/>
  <c r="E7025" i="3" s="1"/>
  <c r="E7026" i="3" a="1"/>
  <c r="E7026" i="3" s="1"/>
  <c r="E7027" i="3" a="1"/>
  <c r="E7027" i="3" s="1"/>
  <c r="E7028" i="3" a="1"/>
  <c r="E7028" i="3" s="1"/>
  <c r="E7029" i="3" a="1"/>
  <c r="E7029" i="3" s="1"/>
  <c r="E7030" i="3" a="1"/>
  <c r="E7030" i="3" s="1"/>
  <c r="E7031" i="3" a="1"/>
  <c r="E7031" i="3" s="1"/>
  <c r="E7032" i="3" a="1"/>
  <c r="E7032" i="3" s="1"/>
  <c r="E7033" i="3" a="1"/>
  <c r="E7033" i="3" s="1"/>
  <c r="E7034" i="3" a="1"/>
  <c r="E7034" i="3" s="1"/>
  <c r="E7035" i="3" a="1"/>
  <c r="E7035" i="3" s="1"/>
  <c r="E7036" i="3" a="1"/>
  <c r="E7036" i="3" s="1"/>
  <c r="E7037" i="3" a="1"/>
  <c r="E7037" i="3" s="1"/>
  <c r="E7038" i="3" a="1"/>
  <c r="E7038" i="3" s="1"/>
  <c r="E7039" i="3" a="1"/>
  <c r="E7039" i="3" s="1"/>
  <c r="E7040" i="3" a="1"/>
  <c r="E7040" i="3" s="1"/>
  <c r="E7041" i="3" a="1"/>
  <c r="E7041" i="3" s="1"/>
  <c r="E7042" i="3" a="1"/>
  <c r="E7042" i="3" s="1"/>
  <c r="E7043" i="3" a="1"/>
  <c r="E7043" i="3" s="1"/>
  <c r="E7044" i="3" a="1"/>
  <c r="E7044" i="3" s="1"/>
  <c r="E7045" i="3" a="1"/>
  <c r="E7045" i="3" s="1"/>
  <c r="E7046" i="3" a="1"/>
  <c r="E7046" i="3" s="1"/>
  <c r="E7047" i="3" a="1"/>
  <c r="E7047" i="3" s="1"/>
  <c r="E7048" i="3" a="1"/>
  <c r="E7048" i="3" s="1"/>
  <c r="E7049" i="3" a="1"/>
  <c r="E7049" i="3" s="1"/>
  <c r="E7050" i="3" a="1"/>
  <c r="E7050" i="3" s="1"/>
  <c r="E7051" i="3" a="1"/>
  <c r="E7051" i="3" s="1"/>
  <c r="E7052" i="3" a="1"/>
  <c r="E7052" i="3" s="1"/>
  <c r="E7053" i="3" a="1"/>
  <c r="E7053" i="3" s="1"/>
  <c r="E7054" i="3" a="1"/>
  <c r="E7054" i="3" s="1"/>
  <c r="E7055" i="3" a="1"/>
  <c r="E7055" i="3" s="1"/>
  <c r="E7056" i="3" a="1"/>
  <c r="E7056" i="3" s="1"/>
  <c r="E7057" i="3" a="1"/>
  <c r="E7057" i="3" s="1"/>
  <c r="E7058" i="3" a="1"/>
  <c r="E7058" i="3" s="1"/>
  <c r="E7059" i="3" a="1"/>
  <c r="E7059" i="3" s="1"/>
  <c r="E7060" i="3" a="1"/>
  <c r="E7060" i="3" s="1"/>
  <c r="E7061" i="3" a="1"/>
  <c r="E7061" i="3" s="1"/>
  <c r="E7062" i="3" a="1"/>
  <c r="E7062" i="3" s="1"/>
  <c r="E7063" i="3" a="1"/>
  <c r="E7063" i="3" s="1"/>
  <c r="E7064" i="3" a="1"/>
  <c r="E7064" i="3" s="1"/>
  <c r="E7065" i="3" a="1"/>
  <c r="E7065" i="3" s="1"/>
  <c r="E7066" i="3" a="1"/>
  <c r="E7066" i="3" s="1"/>
  <c r="E7067" i="3" a="1"/>
  <c r="E7067" i="3" s="1"/>
  <c r="E7068" i="3" a="1"/>
  <c r="E7068" i="3" s="1"/>
  <c r="E7069" i="3" a="1"/>
  <c r="E7069" i="3" s="1"/>
  <c r="E7070" i="3" a="1"/>
  <c r="E7070" i="3" s="1"/>
  <c r="E7071" i="3" a="1"/>
  <c r="E7071" i="3" s="1"/>
  <c r="E7072" i="3" a="1"/>
  <c r="E7072" i="3" s="1"/>
  <c r="E7073" i="3" a="1"/>
  <c r="E7073" i="3" s="1"/>
  <c r="E7074" i="3" a="1"/>
  <c r="E7074" i="3" s="1"/>
  <c r="E7075" i="3" a="1"/>
  <c r="E7075" i="3" s="1"/>
  <c r="E7076" i="3" a="1"/>
  <c r="E7076" i="3" s="1"/>
  <c r="E7077" i="3" a="1"/>
  <c r="E7077" i="3" s="1"/>
  <c r="E7078" i="3" a="1"/>
  <c r="E7078" i="3" s="1"/>
  <c r="E7079" i="3" a="1"/>
  <c r="E7079" i="3" s="1"/>
  <c r="E7080" i="3" a="1"/>
  <c r="E7080" i="3" s="1"/>
  <c r="E7081" i="3" a="1"/>
  <c r="E7081" i="3" s="1"/>
  <c r="E7082" i="3" a="1"/>
  <c r="E7082" i="3" s="1"/>
  <c r="E7083" i="3" a="1"/>
  <c r="E7083" i="3" s="1"/>
  <c r="E7084" i="3" a="1"/>
  <c r="E7084" i="3" s="1"/>
  <c r="E7085" i="3" a="1"/>
  <c r="E7085" i="3" s="1"/>
  <c r="E7086" i="3" a="1"/>
  <c r="E7086" i="3" s="1"/>
  <c r="E7087" i="3" a="1"/>
  <c r="E7087" i="3" s="1"/>
  <c r="E7088" i="3" a="1"/>
  <c r="E7088" i="3" s="1"/>
  <c r="E7089" i="3" a="1"/>
  <c r="E7089" i="3" s="1"/>
  <c r="E7090" i="3" a="1"/>
  <c r="E7090" i="3" s="1"/>
  <c r="E7091" i="3" a="1"/>
  <c r="E7091" i="3" s="1"/>
  <c r="E7092" i="3" a="1"/>
  <c r="E7092" i="3" s="1"/>
  <c r="E7093" i="3" a="1"/>
  <c r="E7093" i="3" s="1"/>
  <c r="E7094" i="3" a="1"/>
  <c r="E7094" i="3" s="1"/>
  <c r="E7095" i="3" a="1"/>
  <c r="E7095" i="3" s="1"/>
  <c r="E7096" i="3" a="1"/>
  <c r="E7096" i="3" s="1"/>
  <c r="E7097" i="3" a="1"/>
  <c r="E7097" i="3" s="1"/>
  <c r="E7098" i="3" a="1"/>
  <c r="E7098" i="3" s="1"/>
  <c r="E7099" i="3" a="1"/>
  <c r="E7099" i="3" s="1"/>
  <c r="E7100" i="3" a="1"/>
  <c r="E7100" i="3" s="1"/>
  <c r="E7101" i="3" a="1"/>
  <c r="E7101" i="3" s="1"/>
  <c r="E7102" i="3" a="1"/>
  <c r="E7102" i="3" s="1"/>
  <c r="E7103" i="3" a="1"/>
  <c r="E7103" i="3" s="1"/>
  <c r="E7104" i="3" a="1"/>
  <c r="E7104" i="3" s="1"/>
  <c r="E7105" i="3" a="1"/>
  <c r="E7105" i="3" s="1"/>
  <c r="E7106" i="3" a="1"/>
  <c r="E7106" i="3" s="1"/>
  <c r="E7107" i="3" a="1"/>
  <c r="E7107" i="3" s="1"/>
  <c r="E7108" i="3" a="1"/>
  <c r="E7108" i="3" s="1"/>
  <c r="E7109" i="3" a="1"/>
  <c r="E7109" i="3" s="1"/>
  <c r="E7110" i="3" a="1"/>
  <c r="E7110" i="3" s="1"/>
  <c r="E7111" i="3" a="1"/>
  <c r="E7111" i="3" s="1"/>
  <c r="E7112" i="3" a="1"/>
  <c r="E7112" i="3" s="1"/>
  <c r="E7113" i="3" a="1"/>
  <c r="E7113" i="3" s="1"/>
  <c r="E7114" i="3" a="1"/>
  <c r="E7114" i="3" s="1"/>
  <c r="E7115" i="3" a="1"/>
  <c r="E7115" i="3" s="1"/>
  <c r="E7116" i="3" a="1"/>
  <c r="E7116" i="3" s="1"/>
  <c r="E7117" i="3" a="1"/>
  <c r="E7117" i="3" s="1"/>
  <c r="E7118" i="3" a="1"/>
  <c r="E7118" i="3" s="1"/>
  <c r="E7119" i="3" a="1"/>
  <c r="E7119" i="3" s="1"/>
  <c r="E7120" i="3" a="1"/>
  <c r="E7120" i="3" s="1"/>
  <c r="E7121" i="3" a="1"/>
  <c r="E7121" i="3" s="1"/>
  <c r="E7122" i="3" a="1"/>
  <c r="E7122" i="3" s="1"/>
  <c r="E7123" i="3" a="1"/>
  <c r="E7123" i="3" s="1"/>
  <c r="E7124" i="3" a="1"/>
  <c r="E7124" i="3" s="1"/>
  <c r="E7125" i="3" a="1"/>
  <c r="E7125" i="3" s="1"/>
  <c r="E7126" i="3" a="1"/>
  <c r="E7126" i="3" s="1"/>
  <c r="E7127" i="3" a="1"/>
  <c r="E7127" i="3" s="1"/>
  <c r="E7128" i="3" a="1"/>
  <c r="E7128" i="3" s="1"/>
  <c r="E7129" i="3" a="1"/>
  <c r="E7129" i="3" s="1"/>
  <c r="E7130" i="3" a="1"/>
  <c r="E7130" i="3" s="1"/>
  <c r="E7131" i="3" a="1"/>
  <c r="E7131" i="3" s="1"/>
  <c r="E7132" i="3" a="1"/>
  <c r="E7132" i="3" s="1"/>
  <c r="E7133" i="3" a="1"/>
  <c r="E7133" i="3" s="1"/>
  <c r="E7134" i="3" a="1"/>
  <c r="E7134" i="3" s="1"/>
  <c r="E7135" i="3" a="1"/>
  <c r="E7135" i="3" s="1"/>
  <c r="E7136" i="3" a="1"/>
  <c r="E7136" i="3" s="1"/>
  <c r="E7137" i="3" a="1"/>
  <c r="E7137" i="3" s="1"/>
  <c r="E7138" i="3" a="1"/>
  <c r="E7138" i="3" s="1"/>
  <c r="E7139" i="3" a="1"/>
  <c r="E7139" i="3" s="1"/>
  <c r="E7140" i="3" a="1"/>
  <c r="E7140" i="3" s="1"/>
  <c r="E7141" i="3" a="1"/>
  <c r="E7141" i="3" s="1"/>
  <c r="E7142" i="3" a="1"/>
  <c r="E7142" i="3" s="1"/>
  <c r="E7143" i="3" a="1"/>
  <c r="E7143" i="3" s="1"/>
  <c r="E7144" i="3" a="1"/>
  <c r="E7144" i="3" s="1"/>
  <c r="E7145" i="3" a="1"/>
  <c r="E7145" i="3" s="1"/>
  <c r="E7146" i="3" a="1"/>
  <c r="E7146" i="3" s="1"/>
  <c r="E7147" i="3" a="1"/>
  <c r="E7147" i="3" s="1"/>
  <c r="E7148" i="3" a="1"/>
  <c r="E7148" i="3" s="1"/>
  <c r="E7149" i="3" a="1"/>
  <c r="E7149" i="3" s="1"/>
  <c r="E7150" i="3" a="1"/>
  <c r="E7150" i="3" s="1"/>
  <c r="E7151" i="3" a="1"/>
  <c r="E7151" i="3" s="1"/>
  <c r="E7152" i="3" a="1"/>
  <c r="E7152" i="3" s="1"/>
  <c r="E7153" i="3" a="1"/>
  <c r="E7153" i="3" s="1"/>
  <c r="E7154" i="3" a="1"/>
  <c r="E7154" i="3" s="1"/>
  <c r="E7155" i="3" a="1"/>
  <c r="E7155" i="3" s="1"/>
  <c r="E7156" i="3" a="1"/>
  <c r="E7156" i="3" s="1"/>
  <c r="E7157" i="3" a="1"/>
  <c r="E7157" i="3" s="1"/>
  <c r="E7158" i="3" a="1"/>
  <c r="E7158" i="3" s="1"/>
  <c r="E7159" i="3" a="1"/>
  <c r="E7159" i="3" s="1"/>
  <c r="E7160" i="3" a="1"/>
  <c r="E7160" i="3" s="1"/>
  <c r="E7161" i="3" a="1"/>
  <c r="E7161" i="3" s="1"/>
  <c r="E7162" i="3" a="1"/>
  <c r="E7162" i="3" s="1"/>
  <c r="E7163" i="3" a="1"/>
  <c r="E7163" i="3" s="1"/>
  <c r="E7164" i="3" a="1"/>
  <c r="E7164" i="3" s="1"/>
  <c r="E7165" i="3" a="1"/>
  <c r="E7165" i="3" s="1"/>
  <c r="E7166" i="3" a="1"/>
  <c r="E7166" i="3" s="1"/>
  <c r="E7167" i="3" a="1"/>
  <c r="E7167" i="3" s="1"/>
  <c r="E7168" i="3" a="1"/>
  <c r="E7168" i="3" s="1"/>
  <c r="E7169" i="3" a="1"/>
  <c r="E7169" i="3" s="1"/>
  <c r="E7170" i="3" a="1"/>
  <c r="E7170" i="3" s="1"/>
  <c r="E7171" i="3" a="1"/>
  <c r="E7171" i="3" s="1"/>
  <c r="E7172" i="3" a="1"/>
  <c r="E7172" i="3" s="1"/>
  <c r="E7173" i="3" a="1"/>
  <c r="E7173" i="3" s="1"/>
  <c r="E7174" i="3" a="1"/>
  <c r="E7174" i="3" s="1"/>
  <c r="E7175" i="3" a="1"/>
  <c r="E7175" i="3" s="1"/>
  <c r="E7176" i="3" a="1"/>
  <c r="E7176" i="3" s="1"/>
  <c r="E7177" i="3" a="1"/>
  <c r="E7177" i="3" s="1"/>
  <c r="E7178" i="3" a="1"/>
  <c r="E7178" i="3" s="1"/>
  <c r="E7179" i="3" a="1"/>
  <c r="E7179" i="3" s="1"/>
  <c r="E7180" i="3" a="1"/>
  <c r="E7180" i="3" s="1"/>
  <c r="E7181" i="3" a="1"/>
  <c r="E7181" i="3" s="1"/>
  <c r="E7182" i="3" a="1"/>
  <c r="E7182" i="3" s="1"/>
  <c r="E7183" i="3" a="1"/>
  <c r="E7183" i="3" s="1"/>
  <c r="E7184" i="3" a="1"/>
  <c r="E7184" i="3" s="1"/>
  <c r="E7185" i="3" a="1"/>
  <c r="E7185" i="3" s="1"/>
  <c r="E7186" i="3" a="1"/>
  <c r="E7186" i="3" s="1"/>
  <c r="E7187" i="3" a="1"/>
  <c r="E7187" i="3" s="1"/>
  <c r="E7188" i="3" a="1"/>
  <c r="E7188" i="3" s="1"/>
  <c r="E7189" i="3" a="1"/>
  <c r="E7189" i="3" s="1"/>
  <c r="E7190" i="3" a="1"/>
  <c r="E7190" i="3" s="1"/>
  <c r="E7191" i="3" a="1"/>
  <c r="E7191" i="3" s="1"/>
  <c r="E7192" i="3" a="1"/>
  <c r="E7192" i="3" s="1"/>
  <c r="E7193" i="3" a="1"/>
  <c r="E7193" i="3" s="1"/>
  <c r="E7194" i="3" a="1"/>
  <c r="E7194" i="3" s="1"/>
  <c r="E7195" i="3" a="1"/>
  <c r="E7195" i="3" s="1"/>
  <c r="E7196" i="3" a="1"/>
  <c r="E7196" i="3" s="1"/>
  <c r="E7197" i="3" a="1"/>
  <c r="E7197" i="3" s="1"/>
  <c r="E7198" i="3" a="1"/>
  <c r="E7198" i="3" s="1"/>
  <c r="E7199" i="3" a="1"/>
  <c r="E7199" i="3" s="1"/>
  <c r="E7200" i="3" a="1"/>
  <c r="E7200" i="3" s="1"/>
  <c r="E7201" i="3" a="1"/>
  <c r="E7201" i="3" s="1"/>
  <c r="E7202" i="3" a="1"/>
  <c r="E7202" i="3" s="1"/>
  <c r="E7203" i="3" a="1"/>
  <c r="E7203" i="3" s="1"/>
  <c r="E7204" i="3" a="1"/>
  <c r="E7204" i="3" s="1"/>
  <c r="E7205" i="3" a="1"/>
  <c r="E7205" i="3" s="1"/>
  <c r="E7206" i="3" a="1"/>
  <c r="E7206" i="3" s="1"/>
  <c r="E7207" i="3" a="1"/>
  <c r="E7207" i="3" s="1"/>
  <c r="E7208" i="3" a="1"/>
  <c r="E7208" i="3" s="1"/>
  <c r="E7209" i="3" a="1"/>
  <c r="E7209" i="3" s="1"/>
  <c r="E7210" i="3" a="1"/>
  <c r="E7210" i="3" s="1"/>
  <c r="E7211" i="3" a="1"/>
  <c r="E7211" i="3" s="1"/>
  <c r="E7212" i="3" a="1"/>
  <c r="E7212" i="3" s="1"/>
  <c r="E7213" i="3" a="1"/>
  <c r="E7213" i="3" s="1"/>
  <c r="E7214" i="3" a="1"/>
  <c r="E7214" i="3" s="1"/>
  <c r="E7215" i="3" a="1"/>
  <c r="E7215" i="3" s="1"/>
  <c r="E7216" i="3" a="1"/>
  <c r="E7216" i="3" s="1"/>
  <c r="E7217" i="3" a="1"/>
  <c r="E7217" i="3" s="1"/>
  <c r="E7218" i="3" a="1"/>
  <c r="E7218" i="3" s="1"/>
  <c r="E7219" i="3" a="1"/>
  <c r="E7219" i="3" s="1"/>
  <c r="E7220" i="3" a="1"/>
  <c r="E7220" i="3" s="1"/>
  <c r="E7221" i="3" a="1"/>
  <c r="E7221" i="3" s="1"/>
  <c r="E7222" i="3" a="1"/>
  <c r="E7222" i="3" s="1"/>
  <c r="E7223" i="3" a="1"/>
  <c r="E7223" i="3" s="1"/>
  <c r="E7224" i="3" a="1"/>
  <c r="E7224" i="3" s="1"/>
  <c r="E7225" i="3" a="1"/>
  <c r="E7225" i="3" s="1"/>
  <c r="E7226" i="3" a="1"/>
  <c r="E7226" i="3" s="1"/>
  <c r="E7227" i="3" a="1"/>
  <c r="E7227" i="3" s="1"/>
  <c r="E7228" i="3" a="1"/>
  <c r="E7228" i="3" s="1"/>
  <c r="E7229" i="3" a="1"/>
  <c r="E7229" i="3" s="1"/>
  <c r="E7230" i="3" a="1"/>
  <c r="E7230" i="3" s="1"/>
  <c r="E7231" i="3" a="1"/>
  <c r="E7231" i="3" s="1"/>
  <c r="E7232" i="3" a="1"/>
  <c r="E7232" i="3" s="1"/>
  <c r="E7233" i="3" a="1"/>
  <c r="E7233" i="3" s="1"/>
  <c r="E7234" i="3" a="1"/>
  <c r="E7234" i="3" s="1"/>
  <c r="E7235" i="3" a="1"/>
  <c r="E7235" i="3" s="1"/>
  <c r="E7236" i="3" a="1"/>
  <c r="E7236" i="3" s="1"/>
  <c r="E7237" i="3" a="1"/>
  <c r="E7237" i="3" s="1"/>
  <c r="E7238" i="3" a="1"/>
  <c r="E7238" i="3" s="1"/>
  <c r="E7239" i="3" a="1"/>
  <c r="E7239" i="3" s="1"/>
  <c r="E7240" i="3" a="1"/>
  <c r="E7240" i="3" s="1"/>
  <c r="E7241" i="3" a="1"/>
  <c r="E7241" i="3" s="1"/>
  <c r="E7242" i="3" a="1"/>
  <c r="E7242" i="3" s="1"/>
  <c r="E7243" i="3" a="1"/>
  <c r="E7243" i="3" s="1"/>
  <c r="E7244" i="3" a="1"/>
  <c r="E7244" i="3" s="1"/>
  <c r="E7245" i="3" a="1"/>
  <c r="E7245" i="3" s="1"/>
  <c r="E7246" i="3" a="1"/>
  <c r="E7246" i="3" s="1"/>
  <c r="E7247" i="3" a="1"/>
  <c r="E7247" i="3" s="1"/>
  <c r="E7248" i="3" a="1"/>
  <c r="E7248" i="3" s="1"/>
  <c r="E7249" i="3" a="1"/>
  <c r="E7249" i="3" s="1"/>
  <c r="E7250" i="3" a="1"/>
  <c r="E7250" i="3" s="1"/>
  <c r="E7251" i="3" a="1"/>
  <c r="E7251" i="3" s="1"/>
  <c r="E7252" i="3" a="1"/>
  <c r="E7252" i="3" s="1"/>
  <c r="E7253" i="3" a="1"/>
  <c r="E7253" i="3" s="1"/>
  <c r="E7254" i="3" a="1"/>
  <c r="E7254" i="3" s="1"/>
  <c r="E7255" i="3" a="1"/>
  <c r="E7255" i="3" s="1"/>
  <c r="E7256" i="3" a="1"/>
  <c r="E7256" i="3" s="1"/>
  <c r="E7257" i="3" a="1"/>
  <c r="E7257" i="3" s="1"/>
  <c r="E7258" i="3" a="1"/>
  <c r="E7258" i="3" s="1"/>
  <c r="E7259" i="3" a="1"/>
  <c r="E7259" i="3" s="1"/>
  <c r="E7260" i="3" a="1"/>
  <c r="E7260" i="3" s="1"/>
  <c r="E7261" i="3" a="1"/>
  <c r="E7261" i="3" s="1"/>
  <c r="E7262" i="3" a="1"/>
  <c r="E7262" i="3" s="1"/>
  <c r="E7263" i="3" a="1"/>
  <c r="E7263" i="3" s="1"/>
  <c r="E7264" i="3" a="1"/>
  <c r="E7264" i="3" s="1"/>
  <c r="E7265" i="3" a="1"/>
  <c r="E7265" i="3" s="1"/>
  <c r="E7266" i="3" a="1"/>
  <c r="E7266" i="3" s="1"/>
  <c r="E7267" i="3" a="1"/>
  <c r="E7267" i="3" s="1"/>
  <c r="E7268" i="3" a="1"/>
  <c r="E7268" i="3" s="1"/>
  <c r="E7269" i="3" a="1"/>
  <c r="E7269" i="3" s="1"/>
  <c r="E7270" i="3" a="1"/>
  <c r="E7270" i="3" s="1"/>
  <c r="E7271" i="3" a="1"/>
  <c r="E7271" i="3" s="1"/>
  <c r="E7272" i="3" a="1"/>
  <c r="E7272" i="3" s="1"/>
  <c r="E7273" i="3" a="1"/>
  <c r="E7273" i="3" s="1"/>
  <c r="E7274" i="3" a="1"/>
  <c r="E7274" i="3" s="1"/>
  <c r="E7275" i="3" a="1"/>
  <c r="E7275" i="3" s="1"/>
  <c r="E7276" i="3" a="1"/>
  <c r="E7276" i="3" s="1"/>
  <c r="E7277" i="3" a="1"/>
  <c r="E7277" i="3" s="1"/>
  <c r="E7278" i="3" a="1"/>
  <c r="E7278" i="3" s="1"/>
  <c r="E7279" i="3" a="1"/>
  <c r="E7279" i="3" s="1"/>
  <c r="E7280" i="3" a="1"/>
  <c r="E7280" i="3" s="1"/>
  <c r="E7281" i="3" a="1"/>
  <c r="E7281" i="3" s="1"/>
  <c r="E7282" i="3" a="1"/>
  <c r="E7282" i="3" s="1"/>
  <c r="E7283" i="3" a="1"/>
  <c r="E7283" i="3" s="1"/>
  <c r="E7284" i="3" a="1"/>
  <c r="E7284" i="3" s="1"/>
  <c r="E7285" i="3" a="1"/>
  <c r="E7285" i="3" s="1"/>
  <c r="E7286" i="3" a="1"/>
  <c r="E7286" i="3" s="1"/>
  <c r="E7287" i="3" a="1"/>
  <c r="E7287" i="3" s="1"/>
  <c r="E7288" i="3" a="1"/>
  <c r="E7288" i="3" s="1"/>
  <c r="E7289" i="3" a="1"/>
  <c r="E7289" i="3" s="1"/>
  <c r="E7290" i="3" a="1"/>
  <c r="E7290" i="3" s="1"/>
  <c r="E7291" i="3" a="1"/>
  <c r="E7291" i="3" s="1"/>
  <c r="E7292" i="3" a="1"/>
  <c r="E7292" i="3" s="1"/>
  <c r="E7293" i="3" a="1"/>
  <c r="E7293" i="3" s="1"/>
  <c r="E7294" i="3" a="1"/>
  <c r="E7294" i="3" s="1"/>
  <c r="E7295" i="3" a="1"/>
  <c r="E7295" i="3" s="1"/>
  <c r="E7296" i="3" a="1"/>
  <c r="E7296" i="3" s="1"/>
  <c r="E7297" i="3" a="1"/>
  <c r="E7297" i="3" s="1"/>
  <c r="E7298" i="3" a="1"/>
  <c r="E7298" i="3" s="1"/>
  <c r="E7299" i="3" a="1"/>
  <c r="E7299" i="3" s="1"/>
  <c r="E7300" i="3" a="1"/>
  <c r="E7300" i="3" s="1"/>
  <c r="E7301" i="3" a="1"/>
  <c r="E7301" i="3" s="1"/>
  <c r="E7302" i="3" a="1"/>
  <c r="E7302" i="3" s="1"/>
  <c r="E7303" i="3" a="1"/>
  <c r="E7303" i="3" s="1"/>
  <c r="E7304" i="3" a="1"/>
  <c r="E7304" i="3" s="1"/>
  <c r="E7305" i="3" a="1"/>
  <c r="E7305" i="3" s="1"/>
  <c r="E7306" i="3" a="1"/>
  <c r="E7306" i="3" s="1"/>
  <c r="E7307" i="3" a="1"/>
  <c r="E7307" i="3" s="1"/>
  <c r="E7308" i="3" a="1"/>
  <c r="E7308" i="3" s="1"/>
  <c r="E7309" i="3" a="1"/>
  <c r="E7309" i="3" s="1"/>
  <c r="E7310" i="3" a="1"/>
  <c r="E7310" i="3" s="1"/>
  <c r="E7311" i="3" a="1"/>
  <c r="E7311" i="3" s="1"/>
  <c r="E7312" i="3" a="1"/>
  <c r="E7312" i="3" s="1"/>
  <c r="E7313" i="3" a="1"/>
  <c r="E7313" i="3" s="1"/>
  <c r="E7314" i="3" a="1"/>
  <c r="E7314" i="3" s="1"/>
  <c r="E7315" i="3" a="1"/>
  <c r="E7315" i="3" s="1"/>
  <c r="E7316" i="3" a="1"/>
  <c r="E7316" i="3" s="1"/>
  <c r="E7317" i="3" a="1"/>
  <c r="E7317" i="3" s="1"/>
  <c r="E7318" i="3" a="1"/>
  <c r="E7318" i="3" s="1"/>
  <c r="E7319" i="3" a="1"/>
  <c r="E7319" i="3" s="1"/>
  <c r="E7320" i="3" a="1"/>
  <c r="E7320" i="3" s="1"/>
  <c r="E7321" i="3" a="1"/>
  <c r="E7321" i="3" s="1"/>
  <c r="E7322" i="3" a="1"/>
  <c r="E7322" i="3" s="1"/>
  <c r="E7323" i="3" a="1"/>
  <c r="E7323" i="3" s="1"/>
  <c r="E7324" i="3" a="1"/>
  <c r="E7324" i="3" s="1"/>
  <c r="E7325" i="3" a="1"/>
  <c r="E7325" i="3" s="1"/>
  <c r="E7326" i="3" a="1"/>
  <c r="E7326" i="3" s="1"/>
  <c r="E7327" i="3" a="1"/>
  <c r="E7327" i="3" s="1"/>
  <c r="E7328" i="3" a="1"/>
  <c r="E7328" i="3" s="1"/>
  <c r="E7329" i="3" a="1"/>
  <c r="E7329" i="3" s="1"/>
  <c r="E7330" i="3" a="1"/>
  <c r="E7330" i="3" s="1"/>
  <c r="E7331" i="3" a="1"/>
  <c r="E7331" i="3" s="1"/>
  <c r="E7332" i="3" a="1"/>
  <c r="E7332" i="3" s="1"/>
  <c r="E7333" i="3" a="1"/>
  <c r="E7333" i="3" s="1"/>
  <c r="E7334" i="3" a="1"/>
  <c r="E7334" i="3" s="1"/>
  <c r="E7335" i="3" a="1"/>
  <c r="E7335" i="3" s="1"/>
  <c r="E7336" i="3" a="1"/>
  <c r="E7336" i="3" s="1"/>
  <c r="E7337" i="3" a="1"/>
  <c r="E7337" i="3" s="1"/>
  <c r="E7338" i="3" a="1"/>
  <c r="E7338" i="3" s="1"/>
  <c r="E7339" i="3" a="1"/>
  <c r="E7339" i="3" s="1"/>
  <c r="E7340" i="3" a="1"/>
  <c r="E7340" i="3" s="1"/>
  <c r="E7341" i="3" a="1"/>
  <c r="E7341" i="3" s="1"/>
  <c r="E7342" i="3" a="1"/>
  <c r="E7342" i="3" s="1"/>
  <c r="E7343" i="3" a="1"/>
  <c r="E7343" i="3" s="1"/>
  <c r="E7344" i="3" a="1"/>
  <c r="E7344" i="3" s="1"/>
  <c r="E7345" i="3" a="1"/>
  <c r="E7345" i="3" s="1"/>
  <c r="E7346" i="3" a="1"/>
  <c r="E7346" i="3" s="1"/>
  <c r="E7347" i="3" a="1"/>
  <c r="E7347" i="3" s="1"/>
  <c r="E7348" i="3" a="1"/>
  <c r="E7348" i="3" s="1"/>
  <c r="E7349" i="3" a="1"/>
  <c r="E7349" i="3" s="1"/>
  <c r="E7350" i="3" a="1"/>
  <c r="E7350" i="3" s="1"/>
  <c r="E7351" i="3" a="1"/>
  <c r="E7351" i="3" s="1"/>
  <c r="E7352" i="3" a="1"/>
  <c r="E7352" i="3" s="1"/>
  <c r="E7353" i="3" a="1"/>
  <c r="E7353" i="3" s="1"/>
  <c r="E7354" i="3" a="1"/>
  <c r="E7354" i="3" s="1"/>
  <c r="E7355" i="3" a="1"/>
  <c r="E7355" i="3" s="1"/>
  <c r="E7356" i="3" a="1"/>
  <c r="E7356" i="3" s="1"/>
  <c r="E7357" i="3" a="1"/>
  <c r="E7357" i="3" s="1"/>
  <c r="E7358" i="3" a="1"/>
  <c r="E7358" i="3" s="1"/>
  <c r="E7359" i="3" a="1"/>
  <c r="E7359" i="3" s="1"/>
  <c r="E7360" i="3" a="1"/>
  <c r="E7360" i="3" s="1"/>
  <c r="E7361" i="3" a="1"/>
  <c r="E7361" i="3" s="1"/>
  <c r="E7362" i="3" a="1"/>
  <c r="E7362" i="3" s="1"/>
  <c r="E7363" i="3" a="1"/>
  <c r="E7363" i="3" s="1"/>
  <c r="E7364" i="3" a="1"/>
  <c r="E7364" i="3" s="1"/>
  <c r="E7365" i="3" a="1"/>
  <c r="E7365" i="3" s="1"/>
  <c r="E7366" i="3" a="1"/>
  <c r="E7366" i="3" s="1"/>
  <c r="E7367" i="3" a="1"/>
  <c r="E7367" i="3" s="1"/>
  <c r="E7368" i="3" a="1"/>
  <c r="E7368" i="3" s="1"/>
  <c r="E7369" i="3" a="1"/>
  <c r="E7369" i="3" s="1"/>
  <c r="E7370" i="3" a="1"/>
  <c r="E7370" i="3" s="1"/>
  <c r="E7371" i="3" a="1"/>
  <c r="E7371" i="3" s="1"/>
  <c r="E7372" i="3" a="1"/>
  <c r="E7372" i="3" s="1"/>
  <c r="E7373" i="3" a="1"/>
  <c r="E7373" i="3" s="1"/>
  <c r="E7374" i="3" a="1"/>
  <c r="E7374" i="3" s="1"/>
  <c r="E7375" i="3" a="1"/>
  <c r="E7375" i="3" s="1"/>
  <c r="E7376" i="3" a="1"/>
  <c r="E7376" i="3" s="1"/>
  <c r="E7377" i="3" a="1"/>
  <c r="E7377" i="3" s="1"/>
  <c r="E7378" i="3" a="1"/>
  <c r="E7378" i="3" s="1"/>
  <c r="E7379" i="3" a="1"/>
  <c r="E7379" i="3" s="1"/>
  <c r="E7380" i="3" a="1"/>
  <c r="E7380" i="3" s="1"/>
  <c r="E7381" i="3" a="1"/>
  <c r="E7381" i="3" s="1"/>
  <c r="E7382" i="3" a="1"/>
  <c r="E7382" i="3" s="1"/>
  <c r="E7383" i="3" a="1"/>
  <c r="E7383" i="3" s="1"/>
  <c r="E7384" i="3" a="1"/>
  <c r="E7384" i="3" s="1"/>
  <c r="E7385" i="3" a="1"/>
  <c r="E7385" i="3" s="1"/>
  <c r="E7386" i="3" a="1"/>
  <c r="E7386" i="3" s="1"/>
  <c r="E7387" i="3" a="1"/>
  <c r="E7387" i="3" s="1"/>
  <c r="E7388" i="3" a="1"/>
  <c r="E7388" i="3" s="1"/>
  <c r="E7389" i="3" a="1"/>
  <c r="E7389" i="3" s="1"/>
  <c r="E7390" i="3" a="1"/>
  <c r="E7390" i="3" s="1"/>
  <c r="E7391" i="3" a="1"/>
  <c r="E7391" i="3" s="1"/>
  <c r="E7392" i="3" a="1"/>
  <c r="E7392" i="3" s="1"/>
  <c r="E7393" i="3" a="1"/>
  <c r="E7393" i="3" s="1"/>
  <c r="E7394" i="3" a="1"/>
  <c r="E7394" i="3" s="1"/>
  <c r="E7395" i="3" a="1"/>
  <c r="E7395" i="3" s="1"/>
  <c r="E7396" i="3" a="1"/>
  <c r="E7396" i="3" s="1"/>
  <c r="E7397" i="3" a="1"/>
  <c r="E7397" i="3" s="1"/>
  <c r="E7398" i="3" a="1"/>
  <c r="E7398" i="3" s="1"/>
  <c r="E7399" i="3" a="1"/>
  <c r="E7399" i="3" s="1"/>
  <c r="E7400" i="3" a="1"/>
  <c r="E7400" i="3" s="1"/>
  <c r="E7401" i="3" a="1"/>
  <c r="E7401" i="3" s="1"/>
  <c r="E7402" i="3" a="1"/>
  <c r="E7402" i="3" s="1"/>
  <c r="E7403" i="3" a="1"/>
  <c r="E7403" i="3" s="1"/>
  <c r="E7404" i="3" a="1"/>
  <c r="E7404" i="3" s="1"/>
  <c r="E7405" i="3" a="1"/>
  <c r="E7405" i="3" s="1"/>
  <c r="E7406" i="3" a="1"/>
  <c r="E7406" i="3" s="1"/>
  <c r="E7407" i="3" a="1"/>
  <c r="E7407" i="3" s="1"/>
  <c r="E7408" i="3" a="1"/>
  <c r="E7408" i="3" s="1"/>
  <c r="E7409" i="3" a="1"/>
  <c r="E7409" i="3" s="1"/>
  <c r="E7410" i="3" a="1"/>
  <c r="E7410" i="3" s="1"/>
  <c r="E7411" i="3" a="1"/>
  <c r="E7411" i="3" s="1"/>
  <c r="E7412" i="3" a="1"/>
  <c r="E7412" i="3" s="1"/>
  <c r="E7413" i="3" a="1"/>
  <c r="E7413" i="3" s="1"/>
  <c r="E7414" i="3" a="1"/>
  <c r="E7414" i="3" s="1"/>
  <c r="E7415" i="3" a="1"/>
  <c r="E7415" i="3" s="1"/>
  <c r="E7416" i="3" a="1"/>
  <c r="E7416" i="3" s="1"/>
  <c r="E7417" i="3" a="1"/>
  <c r="E7417" i="3" s="1"/>
  <c r="E7418" i="3" a="1"/>
  <c r="E7418" i="3" s="1"/>
  <c r="E7419" i="3" a="1"/>
  <c r="E7419" i="3" s="1"/>
  <c r="E7420" i="3" a="1"/>
  <c r="E7420" i="3" s="1"/>
  <c r="E7421" i="3" a="1"/>
  <c r="E7421" i="3" s="1"/>
  <c r="E7422" i="3" a="1"/>
  <c r="E7422" i="3" s="1"/>
  <c r="E7423" i="3" a="1"/>
  <c r="E7423" i="3" s="1"/>
  <c r="E7424" i="3" a="1"/>
  <c r="E7424" i="3" s="1"/>
  <c r="E7425" i="3" a="1"/>
  <c r="E7425" i="3" s="1"/>
  <c r="E7426" i="3" a="1"/>
  <c r="E7426" i="3" s="1"/>
  <c r="E7427" i="3" a="1"/>
  <c r="E7427" i="3" s="1"/>
  <c r="E7428" i="3" a="1"/>
  <c r="E7428" i="3" s="1"/>
  <c r="E7429" i="3" a="1"/>
  <c r="E7429" i="3" s="1"/>
  <c r="E7430" i="3" a="1"/>
  <c r="E7430" i="3" s="1"/>
  <c r="E7431" i="3" a="1"/>
  <c r="E7431" i="3" s="1"/>
  <c r="E7432" i="3" a="1"/>
  <c r="E7432" i="3" s="1"/>
  <c r="E7433" i="3" a="1"/>
  <c r="E7433" i="3" s="1"/>
  <c r="E7434" i="3" a="1"/>
  <c r="E7434" i="3" s="1"/>
  <c r="E7435" i="3" a="1"/>
  <c r="E7435" i="3" s="1"/>
  <c r="E7436" i="3" a="1"/>
  <c r="E7436" i="3" s="1"/>
  <c r="E7437" i="3" a="1"/>
  <c r="E7437" i="3" s="1"/>
  <c r="E7438" i="3" a="1"/>
  <c r="E7438" i="3" s="1"/>
  <c r="E7439" i="3" a="1"/>
  <c r="E7439" i="3" s="1"/>
  <c r="E7440" i="3" a="1"/>
  <c r="E7440" i="3" s="1"/>
  <c r="E7441" i="3" a="1"/>
  <c r="E7441" i="3" s="1"/>
  <c r="E7442" i="3" a="1"/>
  <c r="E7442" i="3" s="1"/>
  <c r="E7443" i="3" a="1"/>
  <c r="E7443" i="3" s="1"/>
  <c r="E7444" i="3" a="1"/>
  <c r="E7444" i="3" s="1"/>
  <c r="E7445" i="3" a="1"/>
  <c r="E7445" i="3" s="1"/>
  <c r="E7446" i="3" a="1"/>
  <c r="E7446" i="3" s="1"/>
  <c r="E7447" i="3" a="1"/>
  <c r="E7447" i="3" s="1"/>
  <c r="E7448" i="3" a="1"/>
  <c r="E7448" i="3" s="1"/>
  <c r="E7449" i="3" a="1"/>
  <c r="E7449" i="3" s="1"/>
  <c r="E7450" i="3" a="1"/>
  <c r="E7450" i="3" s="1"/>
  <c r="E7451" i="3" a="1"/>
  <c r="E7451" i="3" s="1"/>
  <c r="E7452" i="3" a="1"/>
  <c r="E7452" i="3" s="1"/>
  <c r="E7453" i="3" a="1"/>
  <c r="E7453" i="3" s="1"/>
  <c r="E7454" i="3" a="1"/>
  <c r="E7454" i="3" s="1"/>
  <c r="E7455" i="3" a="1"/>
  <c r="E7455" i="3" s="1"/>
  <c r="E7456" i="3" a="1"/>
  <c r="E7456" i="3" s="1"/>
  <c r="E7457" i="3" a="1"/>
  <c r="E7457" i="3" s="1"/>
  <c r="E7458" i="3" a="1"/>
  <c r="E7458" i="3" s="1"/>
  <c r="E7459" i="3" a="1"/>
  <c r="E7459" i="3" s="1"/>
  <c r="E7460" i="3" a="1"/>
  <c r="E7460" i="3" s="1"/>
  <c r="E7461" i="3" a="1"/>
  <c r="E7461" i="3" s="1"/>
  <c r="E7462" i="3" a="1"/>
  <c r="E7462" i="3" s="1"/>
  <c r="E7463" i="3" a="1"/>
  <c r="E7463" i="3" s="1"/>
  <c r="E7464" i="3" a="1"/>
  <c r="E7464" i="3" s="1"/>
  <c r="E7465" i="3" a="1"/>
  <c r="E7465" i="3" s="1"/>
  <c r="E7466" i="3" a="1"/>
  <c r="E7466" i="3" s="1"/>
  <c r="E7467" i="3" a="1"/>
  <c r="E7467" i="3" s="1"/>
  <c r="E7468" i="3" a="1"/>
  <c r="E7468" i="3" s="1"/>
  <c r="E7469" i="3" a="1"/>
  <c r="E7469" i="3" s="1"/>
  <c r="E7470" i="3" a="1"/>
  <c r="E7470" i="3" s="1"/>
  <c r="E7471" i="3" a="1"/>
  <c r="E7471" i="3" s="1"/>
  <c r="E7472" i="3" a="1"/>
  <c r="E7472" i="3" s="1"/>
  <c r="E7473" i="3" a="1"/>
  <c r="E7473" i="3" s="1"/>
  <c r="E7474" i="3" a="1"/>
  <c r="E7474" i="3" s="1"/>
  <c r="E7475" i="3" a="1"/>
  <c r="E7475" i="3" s="1"/>
  <c r="E7476" i="3" a="1"/>
  <c r="E7476" i="3" s="1"/>
  <c r="E7477" i="3" a="1"/>
  <c r="E7477" i="3" s="1"/>
  <c r="E7478" i="3" a="1"/>
  <c r="E7478" i="3" s="1"/>
  <c r="E7479" i="3" a="1"/>
  <c r="E7479" i="3" s="1"/>
  <c r="E7480" i="3" a="1"/>
  <c r="E7480" i="3" s="1"/>
  <c r="E7481" i="3" a="1"/>
  <c r="E7481" i="3" s="1"/>
  <c r="E7482" i="3" a="1"/>
  <c r="E7482" i="3" s="1"/>
  <c r="E7483" i="3" a="1"/>
  <c r="E7483" i="3" s="1"/>
  <c r="E7484" i="3" a="1"/>
  <c r="E7484" i="3" s="1"/>
  <c r="E7485" i="3" a="1"/>
  <c r="E7485" i="3" s="1"/>
  <c r="E7486" i="3" a="1"/>
  <c r="E7486" i="3" s="1"/>
  <c r="E7487" i="3" a="1"/>
  <c r="E7487" i="3" s="1"/>
  <c r="E7488" i="3" a="1"/>
  <c r="E7488" i="3" s="1"/>
  <c r="E7489" i="3" a="1"/>
  <c r="E7489" i="3" s="1"/>
  <c r="E7490" i="3" a="1"/>
  <c r="E7490" i="3" s="1"/>
  <c r="E7491" i="3" a="1"/>
  <c r="E7491" i="3" s="1"/>
  <c r="E7492" i="3" a="1"/>
  <c r="E7492" i="3" s="1"/>
  <c r="E7493" i="3" a="1"/>
  <c r="E7493" i="3" s="1"/>
  <c r="E7494" i="3" a="1"/>
  <c r="E7494" i="3" s="1"/>
  <c r="E7495" i="3" a="1"/>
  <c r="E7495" i="3" s="1"/>
  <c r="E7496" i="3" a="1"/>
  <c r="E7496" i="3" s="1"/>
  <c r="E7497" i="3" a="1"/>
  <c r="E7497" i="3" s="1"/>
  <c r="E7498" i="3" a="1"/>
  <c r="E7498" i="3" s="1"/>
  <c r="E7499" i="3" a="1"/>
  <c r="E7499" i="3" s="1"/>
  <c r="E7500" i="3" a="1"/>
  <c r="E7500" i="3" s="1"/>
  <c r="E7501" i="3" a="1"/>
  <c r="E7501" i="3" s="1"/>
  <c r="E7502" i="3" a="1"/>
  <c r="E7502" i="3" s="1"/>
  <c r="E7503" i="3" a="1"/>
  <c r="E7503" i="3" s="1"/>
  <c r="E7504" i="3" a="1"/>
  <c r="E7504" i="3" s="1"/>
  <c r="E7505" i="3" a="1"/>
  <c r="E7505" i="3" s="1"/>
  <c r="E7506" i="3" a="1"/>
  <c r="E7506" i="3" s="1"/>
  <c r="E7507" i="3" a="1"/>
  <c r="E7507" i="3" s="1"/>
  <c r="E7508" i="3" a="1"/>
  <c r="E7508" i="3" s="1"/>
  <c r="E7509" i="3" a="1"/>
  <c r="E7509" i="3" s="1"/>
  <c r="E7510" i="3" a="1"/>
  <c r="E7510" i="3" s="1"/>
  <c r="E7511" i="3" a="1"/>
  <c r="E7511" i="3" s="1"/>
  <c r="E7512" i="3" a="1"/>
  <c r="E7512" i="3" s="1"/>
  <c r="E7513" i="3" a="1"/>
  <c r="E7513" i="3" s="1"/>
  <c r="E7514" i="3" a="1"/>
  <c r="E7514" i="3" s="1"/>
  <c r="E7515" i="3" a="1"/>
  <c r="E7515" i="3" s="1"/>
  <c r="E7516" i="3" a="1"/>
  <c r="E7516" i="3" s="1"/>
  <c r="E7517" i="3" a="1"/>
  <c r="E7517" i="3" s="1"/>
  <c r="E7518" i="3" a="1"/>
  <c r="E7518" i="3" s="1"/>
  <c r="E7519" i="3" a="1"/>
  <c r="E7519" i="3" s="1"/>
  <c r="E7520" i="3" a="1"/>
  <c r="E7520" i="3" s="1"/>
  <c r="E7521" i="3" a="1"/>
  <c r="E7521" i="3" s="1"/>
  <c r="E7522" i="3" a="1"/>
  <c r="E7522" i="3" s="1"/>
  <c r="E7523" i="3" a="1"/>
  <c r="E7523" i="3" s="1"/>
  <c r="E7524" i="3" a="1"/>
  <c r="E7524" i="3" s="1"/>
  <c r="E7525" i="3" a="1"/>
  <c r="E7525" i="3" s="1"/>
  <c r="E7526" i="3" a="1"/>
  <c r="E7526" i="3" s="1"/>
  <c r="E7527" i="3" a="1"/>
  <c r="E7527" i="3" s="1"/>
  <c r="E7528" i="3" a="1"/>
  <c r="E7528" i="3" s="1"/>
  <c r="E7529" i="3" a="1"/>
  <c r="E7529" i="3" s="1"/>
  <c r="E7530" i="3" a="1"/>
  <c r="E7530" i="3" s="1"/>
  <c r="E7531" i="3" a="1"/>
  <c r="E7531" i="3" s="1"/>
  <c r="E7532" i="3" a="1"/>
  <c r="E7532" i="3" s="1"/>
  <c r="E7533" i="3" a="1"/>
  <c r="E7533" i="3" s="1"/>
  <c r="E7534" i="3" a="1"/>
  <c r="E7534" i="3" s="1"/>
  <c r="E7535" i="3" a="1"/>
  <c r="E7535" i="3" s="1"/>
  <c r="E7536" i="3" a="1"/>
  <c r="E7536" i="3" s="1"/>
  <c r="E7537" i="3" a="1"/>
  <c r="E7537" i="3" s="1"/>
  <c r="E7538" i="3" a="1"/>
  <c r="E7538" i="3" s="1"/>
  <c r="E7539" i="3" a="1"/>
  <c r="E7539" i="3" s="1"/>
  <c r="E7540" i="3" a="1"/>
  <c r="E7540" i="3" s="1"/>
  <c r="E7541" i="3" a="1"/>
  <c r="E7541" i="3" s="1"/>
  <c r="E7542" i="3" a="1"/>
  <c r="E7542" i="3" s="1"/>
  <c r="E7543" i="3" a="1"/>
  <c r="E7543" i="3" s="1"/>
  <c r="E7544" i="3" a="1"/>
  <c r="E7544" i="3" s="1"/>
  <c r="E7545" i="3" a="1"/>
  <c r="E7545" i="3" s="1"/>
  <c r="E7546" i="3" a="1"/>
  <c r="E7546" i="3" s="1"/>
  <c r="E7547" i="3" a="1"/>
  <c r="E7547" i="3" s="1"/>
  <c r="E7548" i="3" a="1"/>
  <c r="E7548" i="3" s="1"/>
  <c r="E7549" i="3" a="1"/>
  <c r="E7549" i="3" s="1"/>
  <c r="E7550" i="3" a="1"/>
  <c r="E7550" i="3" s="1"/>
  <c r="E7551" i="3" a="1"/>
  <c r="E7551" i="3" s="1"/>
  <c r="E7552" i="3" a="1"/>
  <c r="E7552" i="3" s="1"/>
  <c r="E7553" i="3" a="1"/>
  <c r="E7553" i="3" s="1"/>
  <c r="E7554" i="3" a="1"/>
  <c r="E7554" i="3" s="1"/>
  <c r="E7555" i="3" a="1"/>
  <c r="E7555" i="3" s="1"/>
  <c r="E7556" i="3" a="1"/>
  <c r="E7556" i="3" s="1"/>
  <c r="E7557" i="3" a="1"/>
  <c r="E7557" i="3" s="1"/>
  <c r="E7558" i="3" a="1"/>
  <c r="E7558" i="3" s="1"/>
  <c r="E7559" i="3" a="1"/>
  <c r="E7559" i="3" s="1"/>
  <c r="E7560" i="3" a="1"/>
  <c r="E7560" i="3" s="1"/>
  <c r="E7561" i="3" a="1"/>
  <c r="E7561" i="3" s="1"/>
  <c r="E7562" i="3" a="1"/>
  <c r="E7562" i="3" s="1"/>
  <c r="E7563" i="3" a="1"/>
  <c r="E7563" i="3" s="1"/>
  <c r="E7564" i="3" a="1"/>
  <c r="E7564" i="3" s="1"/>
  <c r="E7565" i="3" a="1"/>
  <c r="E7565" i="3" s="1"/>
  <c r="E7566" i="3" a="1"/>
  <c r="E7566" i="3" s="1"/>
  <c r="E7567" i="3" a="1"/>
  <c r="E7567" i="3" s="1"/>
  <c r="E7568" i="3" a="1"/>
  <c r="E7568" i="3" s="1"/>
  <c r="E7569" i="3" a="1"/>
  <c r="E7569" i="3" s="1"/>
  <c r="E7570" i="3" a="1"/>
  <c r="E7570" i="3" s="1"/>
  <c r="E7571" i="3" a="1"/>
  <c r="E7571" i="3" s="1"/>
  <c r="E7572" i="3" a="1"/>
  <c r="E7572" i="3" s="1"/>
  <c r="E7573" i="3" a="1"/>
  <c r="E7573" i="3" s="1"/>
  <c r="E7574" i="3" a="1"/>
  <c r="E7574" i="3" s="1"/>
  <c r="E7575" i="3" a="1"/>
  <c r="E7575" i="3" s="1"/>
  <c r="E7576" i="3" a="1"/>
  <c r="E7576" i="3" s="1"/>
  <c r="E7577" i="3" a="1"/>
  <c r="E7577" i="3" s="1"/>
  <c r="E7578" i="3" a="1"/>
  <c r="E7578" i="3" s="1"/>
  <c r="E7579" i="3" a="1"/>
  <c r="E7579" i="3" s="1"/>
  <c r="E7580" i="3" a="1"/>
  <c r="E7580" i="3" s="1"/>
  <c r="E7581" i="3" a="1"/>
  <c r="E7581" i="3" s="1"/>
  <c r="E7582" i="3" a="1"/>
  <c r="E7582" i="3" s="1"/>
  <c r="E7583" i="3" a="1"/>
  <c r="E7583" i="3" s="1"/>
  <c r="E7584" i="3" a="1"/>
  <c r="E7584" i="3" s="1"/>
  <c r="E7585" i="3" a="1"/>
  <c r="E7585" i="3" s="1"/>
  <c r="E7586" i="3" a="1"/>
  <c r="E7586" i="3" s="1"/>
  <c r="E7587" i="3" a="1"/>
  <c r="E7587" i="3" s="1"/>
  <c r="E7588" i="3" a="1"/>
  <c r="E7588" i="3" s="1"/>
  <c r="E7589" i="3" a="1"/>
  <c r="E7589" i="3" s="1"/>
  <c r="E7590" i="3" a="1"/>
  <c r="E7590" i="3" s="1"/>
  <c r="E7591" i="3" a="1"/>
  <c r="E7591" i="3" s="1"/>
  <c r="E7592" i="3" a="1"/>
  <c r="E7592" i="3" s="1"/>
  <c r="E7593" i="3" a="1"/>
  <c r="E7593" i="3" s="1"/>
  <c r="E7594" i="3" a="1"/>
  <c r="E7594" i="3" s="1"/>
  <c r="E7595" i="3" a="1"/>
  <c r="E7595" i="3" s="1"/>
  <c r="E7596" i="3" a="1"/>
  <c r="E7596" i="3" s="1"/>
  <c r="E7597" i="3" a="1"/>
  <c r="E7597" i="3" s="1"/>
  <c r="E7598" i="3" a="1"/>
  <c r="E7598" i="3" s="1"/>
  <c r="E7599" i="3" a="1"/>
  <c r="E7599" i="3" s="1"/>
  <c r="E7600" i="3" a="1"/>
  <c r="E7600" i="3" s="1"/>
  <c r="E7601" i="3" a="1"/>
  <c r="E7601" i="3" s="1"/>
  <c r="E7602" i="3" a="1"/>
  <c r="E7602" i="3" s="1"/>
  <c r="E7603" i="3" a="1"/>
  <c r="E7603" i="3" s="1"/>
  <c r="E7604" i="3" a="1"/>
  <c r="E7604" i="3" s="1"/>
  <c r="E7605" i="3" a="1"/>
  <c r="E7605" i="3" s="1"/>
  <c r="E7606" i="3" a="1"/>
  <c r="E7606" i="3" s="1"/>
  <c r="E7607" i="3" a="1"/>
  <c r="E7607" i="3" s="1"/>
  <c r="E7608" i="3" a="1"/>
  <c r="E7608" i="3" s="1"/>
  <c r="E7609" i="3" a="1"/>
  <c r="E7609" i="3" s="1"/>
  <c r="E7610" i="3" a="1"/>
  <c r="E7610" i="3" s="1"/>
  <c r="E7611" i="3" a="1"/>
  <c r="E7611" i="3" s="1"/>
  <c r="E7612" i="3" a="1"/>
  <c r="E7612" i="3" s="1"/>
  <c r="E7613" i="3" a="1"/>
  <c r="E7613" i="3" s="1"/>
  <c r="E7614" i="3" a="1"/>
  <c r="E7614" i="3" s="1"/>
  <c r="E7615" i="3" a="1"/>
  <c r="E7615" i="3" s="1"/>
  <c r="E7616" i="3" a="1"/>
  <c r="E7616" i="3" s="1"/>
  <c r="E7617" i="3" a="1"/>
  <c r="E7617" i="3" s="1"/>
  <c r="E7618" i="3" a="1"/>
  <c r="E7618" i="3" s="1"/>
  <c r="E7619" i="3" a="1"/>
  <c r="E7619" i="3" s="1"/>
  <c r="E7620" i="3" a="1"/>
  <c r="E7620" i="3" s="1"/>
  <c r="E7621" i="3" a="1"/>
  <c r="E7621" i="3" s="1"/>
  <c r="E7622" i="3" a="1"/>
  <c r="E7622" i="3" s="1"/>
  <c r="E7623" i="3" a="1"/>
  <c r="E7623" i="3" s="1"/>
  <c r="E7624" i="3" a="1"/>
  <c r="E7624" i="3" s="1"/>
  <c r="E7625" i="3" a="1"/>
  <c r="E7625" i="3" s="1"/>
  <c r="E7626" i="3" a="1"/>
  <c r="E7626" i="3" s="1"/>
  <c r="E7627" i="3" a="1"/>
  <c r="E7627" i="3" s="1"/>
  <c r="E7628" i="3" a="1"/>
  <c r="E7628" i="3" s="1"/>
  <c r="E7629" i="3" a="1"/>
  <c r="E7629" i="3" s="1"/>
  <c r="E7630" i="3" a="1"/>
  <c r="E7630" i="3" s="1"/>
  <c r="E7631" i="3" a="1"/>
  <c r="E7631" i="3" s="1"/>
  <c r="E7632" i="3" a="1"/>
  <c r="E7632" i="3" s="1"/>
  <c r="E7633" i="3" a="1"/>
  <c r="E7633" i="3" s="1"/>
  <c r="E7634" i="3" a="1"/>
  <c r="E7634" i="3" s="1"/>
  <c r="E7635" i="3" a="1"/>
  <c r="E7635" i="3" s="1"/>
  <c r="E7636" i="3" a="1"/>
  <c r="E7636" i="3" s="1"/>
  <c r="E7637" i="3" a="1"/>
  <c r="E7637" i="3" s="1"/>
  <c r="E7638" i="3" a="1"/>
  <c r="E7638" i="3" s="1"/>
  <c r="E7639" i="3" a="1"/>
  <c r="E7639" i="3" s="1"/>
  <c r="E7640" i="3" a="1"/>
  <c r="E7640" i="3" s="1"/>
  <c r="E7641" i="3" a="1"/>
  <c r="E7641" i="3" s="1"/>
  <c r="E7642" i="3" a="1"/>
  <c r="E7642" i="3" s="1"/>
  <c r="E7643" i="3" a="1"/>
  <c r="E7643" i="3" s="1"/>
  <c r="E7644" i="3" a="1"/>
  <c r="E7644" i="3" s="1"/>
  <c r="E7645" i="3" a="1"/>
  <c r="E7645" i="3" s="1"/>
  <c r="E7646" i="3" a="1"/>
  <c r="E7646" i="3" s="1"/>
  <c r="E7647" i="3" a="1"/>
  <c r="E7647" i="3" s="1"/>
  <c r="E7648" i="3" a="1"/>
  <c r="E7648" i="3" s="1"/>
  <c r="E7649" i="3" a="1"/>
  <c r="E7649" i="3" s="1"/>
  <c r="E7650" i="3" a="1"/>
  <c r="E7650" i="3" s="1"/>
  <c r="E7651" i="3" a="1"/>
  <c r="E7651" i="3" s="1"/>
  <c r="E7652" i="3" a="1"/>
  <c r="E7652" i="3" s="1"/>
  <c r="E7653" i="3" a="1"/>
  <c r="E7653" i="3" s="1"/>
  <c r="E7654" i="3" a="1"/>
  <c r="E7654" i="3" s="1"/>
  <c r="E7655" i="3" a="1"/>
  <c r="E7655" i="3" s="1"/>
  <c r="E7656" i="3" a="1"/>
  <c r="E7656" i="3" s="1"/>
  <c r="E7657" i="3" a="1"/>
  <c r="E7657" i="3" s="1"/>
  <c r="E7658" i="3" a="1"/>
  <c r="E7658" i="3" s="1"/>
  <c r="E7659" i="3" a="1"/>
  <c r="E7659" i="3" s="1"/>
  <c r="E7660" i="3" a="1"/>
  <c r="E7660" i="3" s="1"/>
  <c r="E7661" i="3" a="1"/>
  <c r="E7661" i="3" s="1"/>
  <c r="E7662" i="3" a="1"/>
  <c r="E7662" i="3" s="1"/>
  <c r="E7663" i="3" a="1"/>
  <c r="E7663" i="3" s="1"/>
  <c r="E7664" i="3" a="1"/>
  <c r="E7664" i="3" s="1"/>
  <c r="E7665" i="3" a="1"/>
  <c r="E7665" i="3" s="1"/>
  <c r="E7666" i="3" a="1"/>
  <c r="E7666" i="3" s="1"/>
  <c r="E7667" i="3" a="1"/>
  <c r="E7667" i="3" s="1"/>
  <c r="E7668" i="3" a="1"/>
  <c r="E7668" i="3" s="1"/>
  <c r="E7669" i="3" a="1"/>
  <c r="E7669" i="3" s="1"/>
  <c r="E7670" i="3" a="1"/>
  <c r="E7670" i="3" s="1"/>
  <c r="E7671" i="3" a="1"/>
  <c r="E7671" i="3" s="1"/>
  <c r="E7672" i="3" a="1"/>
  <c r="E7672" i="3" s="1"/>
  <c r="E7673" i="3" a="1"/>
  <c r="E7673" i="3" s="1"/>
  <c r="E7674" i="3" a="1"/>
  <c r="E7674" i="3" s="1"/>
  <c r="E7675" i="3" a="1"/>
  <c r="E7675" i="3" s="1"/>
  <c r="E7676" i="3" a="1"/>
  <c r="E7676" i="3" s="1"/>
  <c r="E7677" i="3" a="1"/>
  <c r="E7677" i="3" s="1"/>
  <c r="E7678" i="3" a="1"/>
  <c r="E7678" i="3" s="1"/>
  <c r="E7679" i="3" a="1"/>
  <c r="E7679" i="3" s="1"/>
  <c r="E7680" i="3" a="1"/>
  <c r="E7680" i="3" s="1"/>
  <c r="E7681" i="3" a="1"/>
  <c r="E7681" i="3" s="1"/>
  <c r="E7682" i="3" a="1"/>
  <c r="E7682" i="3" s="1"/>
  <c r="E7683" i="3" a="1"/>
  <c r="E7683" i="3" s="1"/>
  <c r="E7684" i="3" a="1"/>
  <c r="E7684" i="3" s="1"/>
  <c r="E7685" i="3" a="1"/>
  <c r="E7685" i="3" s="1"/>
  <c r="E7686" i="3" a="1"/>
  <c r="E7686" i="3" s="1"/>
  <c r="E7687" i="3" a="1"/>
  <c r="E7687" i="3" s="1"/>
  <c r="E7688" i="3" a="1"/>
  <c r="E7688" i="3" s="1"/>
  <c r="E7689" i="3" a="1"/>
  <c r="E7689" i="3" s="1"/>
  <c r="E7690" i="3" a="1"/>
  <c r="E7690" i="3" s="1"/>
  <c r="E7691" i="3" a="1"/>
  <c r="E7691" i="3" s="1"/>
  <c r="E7692" i="3" a="1"/>
  <c r="E7692" i="3" s="1"/>
  <c r="E7693" i="3" a="1"/>
  <c r="E7693" i="3" s="1"/>
  <c r="E7694" i="3" a="1"/>
  <c r="E7694" i="3" s="1"/>
  <c r="E7695" i="3" a="1"/>
  <c r="E7695" i="3" s="1"/>
  <c r="E7696" i="3" a="1"/>
  <c r="E7696" i="3" s="1"/>
  <c r="E7697" i="3" a="1"/>
  <c r="E7697" i="3" s="1"/>
  <c r="E7698" i="3" a="1"/>
  <c r="E7698" i="3" s="1"/>
  <c r="E7699" i="3" a="1"/>
  <c r="E7699" i="3" s="1"/>
  <c r="E7700" i="3" a="1"/>
  <c r="E7700" i="3" s="1"/>
  <c r="E7701" i="3" a="1"/>
  <c r="E7701" i="3" s="1"/>
  <c r="E7702" i="3" a="1"/>
  <c r="E7702" i="3" s="1"/>
  <c r="E7703" i="3" a="1"/>
  <c r="E7703" i="3" s="1"/>
  <c r="E7704" i="3" a="1"/>
  <c r="E7704" i="3" s="1"/>
  <c r="E7705" i="3" a="1"/>
  <c r="E7705" i="3" s="1"/>
  <c r="E7706" i="3" a="1"/>
  <c r="E7706" i="3" s="1"/>
  <c r="E7707" i="3" a="1"/>
  <c r="E7707" i="3" s="1"/>
  <c r="E7708" i="3" a="1"/>
  <c r="E7708" i="3" s="1"/>
  <c r="E7709" i="3" a="1"/>
  <c r="E7709" i="3" s="1"/>
  <c r="E7710" i="3" a="1"/>
  <c r="E7710" i="3" s="1"/>
  <c r="E7711" i="3" a="1"/>
  <c r="E7711" i="3" s="1"/>
  <c r="E7712" i="3" a="1"/>
  <c r="E7712" i="3" s="1"/>
  <c r="E7713" i="3" a="1"/>
  <c r="E7713" i="3" s="1"/>
  <c r="E7714" i="3" a="1"/>
  <c r="E7714" i="3" s="1"/>
  <c r="E7715" i="3" a="1"/>
  <c r="E7715" i="3" s="1"/>
  <c r="E7716" i="3" a="1"/>
  <c r="E7716" i="3" s="1"/>
  <c r="E7717" i="3" a="1"/>
  <c r="E7717" i="3" s="1"/>
  <c r="E7718" i="3" a="1"/>
  <c r="E7718" i="3" s="1"/>
  <c r="E7719" i="3" a="1"/>
  <c r="E7719" i="3" s="1"/>
  <c r="E7720" i="3" a="1"/>
  <c r="E7720" i="3" s="1"/>
  <c r="E7721" i="3" a="1"/>
  <c r="E7721" i="3" s="1"/>
  <c r="E7722" i="3" a="1"/>
  <c r="E7722" i="3" s="1"/>
  <c r="E7723" i="3" a="1"/>
  <c r="E7723" i="3" s="1"/>
  <c r="E7724" i="3" a="1"/>
  <c r="E7724" i="3" s="1"/>
  <c r="E7725" i="3" a="1"/>
  <c r="E7725" i="3" s="1"/>
  <c r="E7726" i="3" a="1"/>
  <c r="E7726" i="3" s="1"/>
  <c r="E7727" i="3" a="1"/>
  <c r="E7727" i="3" s="1"/>
  <c r="E7728" i="3" a="1"/>
  <c r="E7728" i="3" s="1"/>
  <c r="E7729" i="3" a="1"/>
  <c r="E7729" i="3" s="1"/>
  <c r="E7730" i="3" a="1"/>
  <c r="E7730" i="3" s="1"/>
  <c r="E7731" i="3" a="1"/>
  <c r="E7731" i="3" s="1"/>
  <c r="E7732" i="3" a="1"/>
  <c r="E7732" i="3" s="1"/>
  <c r="E7733" i="3" a="1"/>
  <c r="E7733" i="3" s="1"/>
  <c r="E7734" i="3" a="1"/>
  <c r="E7734" i="3" s="1"/>
  <c r="E7735" i="3" a="1"/>
  <c r="E7735" i="3" s="1"/>
  <c r="E7736" i="3" a="1"/>
  <c r="E7736" i="3" s="1"/>
  <c r="E7737" i="3" a="1"/>
  <c r="E7737" i="3" s="1"/>
  <c r="E7738" i="3" a="1"/>
  <c r="E7738" i="3" s="1"/>
  <c r="E7739" i="3" a="1"/>
  <c r="E7739" i="3" s="1"/>
  <c r="E7740" i="3" a="1"/>
  <c r="E7740" i="3" s="1"/>
  <c r="E7741" i="3" a="1"/>
  <c r="E7741" i="3" s="1"/>
  <c r="E7742" i="3" a="1"/>
  <c r="E7742" i="3" s="1"/>
  <c r="E7743" i="3" a="1"/>
  <c r="E7743" i="3" s="1"/>
  <c r="E7744" i="3" a="1"/>
  <c r="E7744" i="3" s="1"/>
  <c r="E7745" i="3" a="1"/>
  <c r="E7745" i="3" s="1"/>
  <c r="E7746" i="3" a="1"/>
  <c r="E7746" i="3" s="1"/>
  <c r="E7747" i="3" a="1"/>
  <c r="E7747" i="3" s="1"/>
  <c r="E7748" i="3" a="1"/>
  <c r="E7748" i="3" s="1"/>
  <c r="E7749" i="3" a="1"/>
  <c r="E7749" i="3" s="1"/>
  <c r="E7750" i="3" a="1"/>
  <c r="E7750" i="3" s="1"/>
  <c r="E7751" i="3" a="1"/>
  <c r="E7751" i="3" s="1"/>
  <c r="E7752" i="3" a="1"/>
  <c r="E7752" i="3" s="1"/>
  <c r="E7753" i="3" a="1"/>
  <c r="E7753" i="3" s="1"/>
  <c r="E7754" i="3" a="1"/>
  <c r="E7754" i="3" s="1"/>
  <c r="E7755" i="3" a="1"/>
  <c r="E7755" i="3" s="1"/>
  <c r="E7756" i="3" a="1"/>
  <c r="E7756" i="3" s="1"/>
  <c r="E7757" i="3" a="1"/>
  <c r="E7757" i="3" s="1"/>
  <c r="E7758" i="3" a="1"/>
  <c r="E7758" i="3" s="1"/>
  <c r="E7759" i="3" a="1"/>
  <c r="E7759" i="3" s="1"/>
  <c r="E7760" i="3" a="1"/>
  <c r="E7760" i="3" s="1"/>
  <c r="E7761" i="3" a="1"/>
  <c r="E7761" i="3" s="1"/>
  <c r="E7762" i="3" a="1"/>
  <c r="E7762" i="3" s="1"/>
  <c r="E7763" i="3" a="1"/>
  <c r="E7763" i="3" s="1"/>
  <c r="E7764" i="3" a="1"/>
  <c r="E7764" i="3" s="1"/>
  <c r="E7765" i="3" a="1"/>
  <c r="E7765" i="3" s="1"/>
  <c r="E7766" i="3" a="1"/>
  <c r="E7766" i="3" s="1"/>
  <c r="E7767" i="3" a="1"/>
  <c r="E7767" i="3" s="1"/>
  <c r="E7768" i="3" a="1"/>
  <c r="E7768" i="3" s="1"/>
  <c r="E7769" i="3" a="1"/>
  <c r="E7769" i="3" s="1"/>
  <c r="E7770" i="3" a="1"/>
  <c r="E7770" i="3" s="1"/>
  <c r="E7771" i="3" a="1"/>
  <c r="E7771" i="3" s="1"/>
  <c r="E7772" i="3" a="1"/>
  <c r="E7772" i="3" s="1"/>
  <c r="E7773" i="3" a="1"/>
  <c r="E7773" i="3" s="1"/>
  <c r="E7774" i="3" a="1"/>
  <c r="E7774" i="3" s="1"/>
  <c r="E7775" i="3" a="1"/>
  <c r="E7775" i="3" s="1"/>
  <c r="E7776" i="3" a="1"/>
  <c r="E7776" i="3" s="1"/>
  <c r="E7777" i="3" a="1"/>
  <c r="E7777" i="3" s="1"/>
  <c r="E7778" i="3" a="1"/>
  <c r="E7778" i="3" s="1"/>
  <c r="E7779" i="3" a="1"/>
  <c r="E7779" i="3" s="1"/>
  <c r="E7780" i="3" a="1"/>
  <c r="E7780" i="3" s="1"/>
  <c r="E7781" i="3" a="1"/>
  <c r="E7781" i="3" s="1"/>
  <c r="E7782" i="3" a="1"/>
  <c r="E7782" i="3" s="1"/>
  <c r="E7783" i="3" a="1"/>
  <c r="E7783" i="3" s="1"/>
  <c r="E7784" i="3" a="1"/>
  <c r="E7784" i="3" s="1"/>
  <c r="E7785" i="3" a="1"/>
  <c r="E7785" i="3" s="1"/>
  <c r="E7786" i="3" a="1"/>
  <c r="E7786" i="3" s="1"/>
  <c r="E7787" i="3" a="1"/>
  <c r="E7787" i="3" s="1"/>
  <c r="E7788" i="3" a="1"/>
  <c r="E7788" i="3" s="1"/>
  <c r="E7789" i="3" a="1"/>
  <c r="E7789" i="3" s="1"/>
  <c r="E7790" i="3" a="1"/>
  <c r="E7790" i="3" s="1"/>
  <c r="E7791" i="3" a="1"/>
  <c r="E7791" i="3" s="1"/>
  <c r="E7792" i="3" a="1"/>
  <c r="E7792" i="3" s="1"/>
  <c r="E7793" i="3" a="1"/>
  <c r="E7793" i="3" s="1"/>
  <c r="E7794" i="3" a="1"/>
  <c r="E7794" i="3" s="1"/>
  <c r="E7795" i="3" a="1"/>
  <c r="E7795" i="3" s="1"/>
  <c r="E7796" i="3" a="1"/>
  <c r="E7796" i="3" s="1"/>
  <c r="E7797" i="3" a="1"/>
  <c r="E7797" i="3" s="1"/>
  <c r="E7798" i="3" a="1"/>
  <c r="E7798" i="3" s="1"/>
  <c r="E7799" i="3" a="1"/>
  <c r="E7799" i="3" s="1"/>
  <c r="E7800" i="3" a="1"/>
  <c r="E7800" i="3" s="1"/>
  <c r="E7801" i="3" a="1"/>
  <c r="E7801" i="3" s="1"/>
  <c r="E7802" i="3" a="1"/>
  <c r="E7802" i="3" s="1"/>
  <c r="E7803" i="3" a="1"/>
  <c r="E7803" i="3" s="1"/>
  <c r="E7804" i="3" a="1"/>
  <c r="E7804" i="3" s="1"/>
  <c r="E7805" i="3" a="1"/>
  <c r="E7805" i="3" s="1"/>
  <c r="E7806" i="3" a="1"/>
  <c r="E7806" i="3" s="1"/>
  <c r="E7807" i="3" a="1"/>
  <c r="E7807" i="3" s="1"/>
  <c r="E7808" i="3" a="1"/>
  <c r="E7808" i="3" s="1"/>
  <c r="E7809" i="3" a="1"/>
  <c r="E7809" i="3" s="1"/>
  <c r="E7810" i="3" a="1"/>
  <c r="E7810" i="3" s="1"/>
  <c r="E7811" i="3" a="1"/>
  <c r="E7811" i="3" s="1"/>
  <c r="E7812" i="3" a="1"/>
  <c r="E7812" i="3" s="1"/>
  <c r="E7813" i="3" a="1"/>
  <c r="E7813" i="3" s="1"/>
  <c r="E7814" i="3" a="1"/>
  <c r="E7814" i="3" s="1"/>
  <c r="E7815" i="3" a="1"/>
  <c r="E7815" i="3" s="1"/>
  <c r="E7816" i="3" a="1"/>
  <c r="E7816" i="3" s="1"/>
  <c r="E7817" i="3" a="1"/>
  <c r="E7817" i="3" s="1"/>
  <c r="E7818" i="3" a="1"/>
  <c r="E7818" i="3" s="1"/>
  <c r="E7819" i="3" a="1"/>
  <c r="E7819" i="3" s="1"/>
  <c r="E7820" i="3" a="1"/>
  <c r="E7820" i="3" s="1"/>
  <c r="E7821" i="3" a="1"/>
  <c r="E7821" i="3" s="1"/>
  <c r="E7822" i="3" a="1"/>
  <c r="E7822" i="3" s="1"/>
  <c r="E7823" i="3" a="1"/>
  <c r="E7823" i="3" s="1"/>
  <c r="E7824" i="3" a="1"/>
  <c r="E7824" i="3" s="1"/>
  <c r="E7825" i="3" a="1"/>
  <c r="E7825" i="3" s="1"/>
  <c r="E7826" i="3" a="1"/>
  <c r="E7826" i="3" s="1"/>
  <c r="E7827" i="3" a="1"/>
  <c r="E7827" i="3" s="1"/>
  <c r="E7828" i="3" a="1"/>
  <c r="E7828" i="3" s="1"/>
  <c r="E7829" i="3" a="1"/>
  <c r="E7829" i="3" s="1"/>
  <c r="E7830" i="3" a="1"/>
  <c r="E7830" i="3" s="1"/>
  <c r="E7831" i="3" a="1"/>
  <c r="E7831" i="3" s="1"/>
  <c r="E7832" i="3" a="1"/>
  <c r="E7832" i="3" s="1"/>
  <c r="E7833" i="3" a="1"/>
  <c r="E7833" i="3" s="1"/>
  <c r="E7834" i="3" a="1"/>
  <c r="E7834" i="3" s="1"/>
  <c r="E7835" i="3" a="1"/>
  <c r="E7835" i="3" s="1"/>
  <c r="E7836" i="3" a="1"/>
  <c r="E7836" i="3" s="1"/>
  <c r="E7837" i="3" a="1"/>
  <c r="E7837" i="3" s="1"/>
  <c r="E7838" i="3" a="1"/>
  <c r="E7838" i="3" s="1"/>
  <c r="E7839" i="3" a="1"/>
  <c r="E7839" i="3" s="1"/>
  <c r="E7840" i="3" a="1"/>
  <c r="E7840" i="3" s="1"/>
  <c r="E7841" i="3" a="1"/>
  <c r="E7841" i="3" s="1"/>
  <c r="E7842" i="3" a="1"/>
  <c r="E7842" i="3" s="1"/>
  <c r="E7843" i="3" a="1"/>
  <c r="E7843" i="3" s="1"/>
  <c r="E7844" i="3" a="1"/>
  <c r="E7844" i="3" s="1"/>
  <c r="E7845" i="3" a="1"/>
  <c r="E7845" i="3" s="1"/>
  <c r="E7846" i="3" a="1"/>
  <c r="E7846" i="3" s="1"/>
  <c r="E7847" i="3" a="1"/>
  <c r="E7847" i="3" s="1"/>
  <c r="E7848" i="3" a="1"/>
  <c r="E7848" i="3" s="1"/>
  <c r="E7849" i="3" a="1"/>
  <c r="E7849" i="3" s="1"/>
  <c r="E7850" i="3" a="1"/>
  <c r="E7850" i="3" s="1"/>
  <c r="E7851" i="3" a="1"/>
  <c r="E7851" i="3" s="1"/>
  <c r="E7852" i="3" a="1"/>
  <c r="E7852" i="3" s="1"/>
  <c r="E7853" i="3" a="1"/>
  <c r="E7853" i="3" s="1"/>
  <c r="E7854" i="3" a="1"/>
  <c r="E7854" i="3" s="1"/>
  <c r="E7855" i="3" a="1"/>
  <c r="E7855" i="3" s="1"/>
  <c r="E7856" i="3" a="1"/>
  <c r="E7856" i="3" s="1"/>
  <c r="E7857" i="3" a="1"/>
  <c r="E7857" i="3" s="1"/>
  <c r="E7858" i="3" a="1"/>
  <c r="E7858" i="3" s="1"/>
  <c r="E7859" i="3" a="1"/>
  <c r="E7859" i="3" s="1"/>
  <c r="E7860" i="3" a="1"/>
  <c r="E7860" i="3" s="1"/>
  <c r="E7861" i="3" a="1"/>
  <c r="E7861" i="3" s="1"/>
  <c r="E7862" i="3" a="1"/>
  <c r="E7862" i="3" s="1"/>
  <c r="E7863" i="3" a="1"/>
  <c r="E7863" i="3" s="1"/>
  <c r="E7864" i="3" a="1"/>
  <c r="E7864" i="3" s="1"/>
  <c r="E7865" i="3" a="1"/>
  <c r="E7865" i="3" s="1"/>
  <c r="E7866" i="3" a="1"/>
  <c r="E7866" i="3" s="1"/>
  <c r="E7867" i="3" a="1"/>
  <c r="E7867" i="3" s="1"/>
  <c r="E7868" i="3" a="1"/>
  <c r="E7868" i="3" s="1"/>
  <c r="E7869" i="3" a="1"/>
  <c r="E7869" i="3" s="1"/>
  <c r="E7870" i="3" a="1"/>
  <c r="E7870" i="3" s="1"/>
  <c r="E7871" i="3" a="1"/>
  <c r="E7871" i="3" s="1"/>
  <c r="E7872" i="3" a="1"/>
  <c r="E7872" i="3" s="1"/>
  <c r="E7873" i="3" a="1"/>
  <c r="E7873" i="3" s="1"/>
  <c r="E7874" i="3" a="1"/>
  <c r="E7874" i="3" s="1"/>
  <c r="E7875" i="3" a="1"/>
  <c r="E7875" i="3" s="1"/>
  <c r="E7876" i="3" a="1"/>
  <c r="E7876" i="3" s="1"/>
  <c r="E7877" i="3" a="1"/>
  <c r="E7877" i="3" s="1"/>
  <c r="E7878" i="3" a="1"/>
  <c r="E7878" i="3" s="1"/>
  <c r="E7879" i="3" a="1"/>
  <c r="E7879" i="3" s="1"/>
  <c r="E7880" i="3" a="1"/>
  <c r="E7880" i="3" s="1"/>
  <c r="E7881" i="3" a="1"/>
  <c r="E7881" i="3" s="1"/>
  <c r="E7882" i="3" a="1"/>
  <c r="E7882" i="3" s="1"/>
  <c r="E7883" i="3" a="1"/>
  <c r="E7883" i="3" s="1"/>
  <c r="E7884" i="3" a="1"/>
  <c r="E7884" i="3" s="1"/>
  <c r="E7885" i="3" a="1"/>
  <c r="E7885" i="3" s="1"/>
  <c r="E7886" i="3" a="1"/>
  <c r="E7886" i="3" s="1"/>
  <c r="E7887" i="3" a="1"/>
  <c r="E7887" i="3" s="1"/>
  <c r="E7888" i="3" a="1"/>
  <c r="E7888" i="3" s="1"/>
  <c r="E7889" i="3" a="1"/>
  <c r="E7889" i="3" s="1"/>
  <c r="E7890" i="3" a="1"/>
  <c r="E7890" i="3" s="1"/>
  <c r="E7891" i="3" a="1"/>
  <c r="E7891" i="3" s="1"/>
  <c r="E7892" i="3" a="1"/>
  <c r="E7892" i="3" s="1"/>
  <c r="E7893" i="3" a="1"/>
  <c r="E7893" i="3" s="1"/>
  <c r="E7894" i="3" a="1"/>
  <c r="E7894" i="3" s="1"/>
  <c r="E7895" i="3" a="1"/>
  <c r="E7895" i="3" s="1"/>
  <c r="E7896" i="3" a="1"/>
  <c r="E7896" i="3" s="1"/>
  <c r="E7897" i="3" a="1"/>
  <c r="E7897" i="3" s="1"/>
  <c r="E7898" i="3" a="1"/>
  <c r="E7898" i="3" s="1"/>
  <c r="E7899" i="3" a="1"/>
  <c r="E7899" i="3" s="1"/>
  <c r="E7900" i="3" a="1"/>
  <c r="E7900" i="3" s="1"/>
  <c r="E7901" i="3" a="1"/>
  <c r="E7901" i="3" s="1"/>
  <c r="E7902" i="3" a="1"/>
  <c r="E7902" i="3" s="1"/>
  <c r="E7903" i="3" a="1"/>
  <c r="E7903" i="3" s="1"/>
  <c r="E7904" i="3" a="1"/>
  <c r="E7904" i="3" s="1"/>
  <c r="E7905" i="3" a="1"/>
  <c r="E7905" i="3" s="1"/>
  <c r="E7906" i="3" a="1"/>
  <c r="E7906" i="3" s="1"/>
  <c r="E7907" i="3" a="1"/>
  <c r="E7907" i="3" s="1"/>
  <c r="E7908" i="3" a="1"/>
  <c r="E7908" i="3" s="1"/>
  <c r="E7909" i="3" a="1"/>
  <c r="E7909" i="3" s="1"/>
  <c r="E7910" i="3" a="1"/>
  <c r="E7910" i="3" s="1"/>
  <c r="E7911" i="3" a="1"/>
  <c r="E7911" i="3" s="1"/>
  <c r="E7912" i="3" a="1"/>
  <c r="E7912" i="3" s="1"/>
  <c r="E7913" i="3" a="1"/>
  <c r="E7913" i="3" s="1"/>
  <c r="E7914" i="3" a="1"/>
  <c r="E7914" i="3" s="1"/>
  <c r="E7915" i="3" a="1"/>
  <c r="E7915" i="3" s="1"/>
  <c r="E7916" i="3" a="1"/>
  <c r="E7916" i="3" s="1"/>
  <c r="E7917" i="3" a="1"/>
  <c r="E7917" i="3" s="1"/>
  <c r="E7918" i="3" a="1"/>
  <c r="E7918" i="3" s="1"/>
  <c r="E7919" i="3" a="1"/>
  <c r="E7919" i="3" s="1"/>
  <c r="E7920" i="3" a="1"/>
  <c r="E7920" i="3" s="1"/>
  <c r="E7921" i="3" a="1"/>
  <c r="E7921" i="3" s="1"/>
  <c r="E7922" i="3" a="1"/>
  <c r="E7922" i="3" s="1"/>
  <c r="E7923" i="3" a="1"/>
  <c r="E7923" i="3" s="1"/>
  <c r="E7924" i="3" a="1"/>
  <c r="E7924" i="3" s="1"/>
  <c r="E7925" i="3" a="1"/>
  <c r="E7925" i="3" s="1"/>
  <c r="E7926" i="3" a="1"/>
  <c r="E7926" i="3" s="1"/>
  <c r="E7927" i="3" a="1"/>
  <c r="E7927" i="3" s="1"/>
  <c r="E7928" i="3" a="1"/>
  <c r="E7928" i="3" s="1"/>
  <c r="E7929" i="3" a="1"/>
  <c r="E7929" i="3" s="1"/>
  <c r="E7930" i="3" a="1"/>
  <c r="E7930" i="3" s="1"/>
  <c r="E7931" i="3" a="1"/>
  <c r="E7931" i="3" s="1"/>
  <c r="E7932" i="3" a="1"/>
  <c r="E7932" i="3" s="1"/>
  <c r="E7933" i="3" a="1"/>
  <c r="E7933" i="3" s="1"/>
  <c r="E7934" i="3" a="1"/>
  <c r="E7934" i="3" s="1"/>
  <c r="E7935" i="3" a="1"/>
  <c r="E7935" i="3" s="1"/>
  <c r="E7936" i="3" a="1"/>
  <c r="E7936" i="3" s="1"/>
  <c r="E7937" i="3" a="1"/>
  <c r="E7937" i="3" s="1"/>
  <c r="E7938" i="3" a="1"/>
  <c r="E7938" i="3" s="1"/>
  <c r="E7939" i="3" a="1"/>
  <c r="E7939" i="3" s="1"/>
  <c r="E7940" i="3" a="1"/>
  <c r="E7940" i="3" s="1"/>
  <c r="E7941" i="3" a="1"/>
  <c r="E7941" i="3" s="1"/>
  <c r="E7942" i="3" a="1"/>
  <c r="E7942" i="3" s="1"/>
  <c r="E7943" i="3" a="1"/>
  <c r="E7943" i="3" s="1"/>
  <c r="E7944" i="3" a="1"/>
  <c r="E7944" i="3" s="1"/>
  <c r="E7945" i="3" a="1"/>
  <c r="E7945" i="3" s="1"/>
  <c r="E7946" i="3" a="1"/>
  <c r="E7946" i="3" s="1"/>
  <c r="E7947" i="3" a="1"/>
  <c r="E7947" i="3" s="1"/>
  <c r="E7948" i="3" a="1"/>
  <c r="E7948" i="3" s="1"/>
  <c r="E7949" i="3" a="1"/>
  <c r="E7949" i="3" s="1"/>
  <c r="E7950" i="3" a="1"/>
  <c r="E7950" i="3" s="1"/>
  <c r="E7951" i="3" a="1"/>
  <c r="E7951" i="3" s="1"/>
  <c r="E7952" i="3" a="1"/>
  <c r="E7952" i="3" s="1"/>
  <c r="E7953" i="3" a="1"/>
  <c r="E7953" i="3" s="1"/>
  <c r="E7954" i="3" a="1"/>
  <c r="E7954" i="3" s="1"/>
  <c r="E7955" i="3" a="1"/>
  <c r="E7955" i="3" s="1"/>
  <c r="E7956" i="3" a="1"/>
  <c r="E7956" i="3" s="1"/>
  <c r="E7957" i="3" a="1"/>
  <c r="E7957" i="3" s="1"/>
  <c r="E7958" i="3" a="1"/>
  <c r="E7958" i="3" s="1"/>
  <c r="E7959" i="3" a="1"/>
  <c r="E7959" i="3" s="1"/>
  <c r="E7960" i="3" a="1"/>
  <c r="E7960" i="3" s="1"/>
  <c r="E7961" i="3" a="1"/>
  <c r="E7961" i="3" s="1"/>
  <c r="E7962" i="3" a="1"/>
  <c r="E7962" i="3" s="1"/>
  <c r="E7963" i="3" a="1"/>
  <c r="E7963" i="3" s="1"/>
  <c r="E7964" i="3" a="1"/>
  <c r="E7964" i="3" s="1"/>
  <c r="E7965" i="3" a="1"/>
  <c r="E7965" i="3" s="1"/>
  <c r="E7966" i="3" a="1"/>
  <c r="E7966" i="3" s="1"/>
  <c r="E7967" i="3" a="1"/>
  <c r="E7967" i="3" s="1"/>
  <c r="E7968" i="3" a="1"/>
  <c r="E7968" i="3" s="1"/>
  <c r="E7969" i="3" a="1"/>
  <c r="E7969" i="3" s="1"/>
  <c r="E7970" i="3" a="1"/>
  <c r="E7970" i="3" s="1"/>
  <c r="E7971" i="3" a="1"/>
  <c r="E7971" i="3" s="1"/>
  <c r="E7972" i="3" a="1"/>
  <c r="E7972" i="3" s="1"/>
  <c r="E7973" i="3" a="1"/>
  <c r="E7973" i="3" s="1"/>
  <c r="E7974" i="3" a="1"/>
  <c r="E7974" i="3" s="1"/>
  <c r="E7975" i="3" a="1"/>
  <c r="E7975" i="3" s="1"/>
  <c r="E7976" i="3" a="1"/>
  <c r="E7976" i="3" s="1"/>
  <c r="E7977" i="3" a="1"/>
  <c r="E7977" i="3" s="1"/>
  <c r="E7978" i="3" a="1"/>
  <c r="E7978" i="3" s="1"/>
  <c r="E7979" i="3" a="1"/>
  <c r="E7979" i="3" s="1"/>
  <c r="E7980" i="3" a="1"/>
  <c r="E7980" i="3" s="1"/>
  <c r="E7981" i="3" a="1"/>
  <c r="E7981" i="3" s="1"/>
  <c r="E7982" i="3" a="1"/>
  <c r="E7982" i="3" s="1"/>
  <c r="E7983" i="3" a="1"/>
  <c r="E7983" i="3" s="1"/>
  <c r="E7984" i="3" a="1"/>
  <c r="E7984" i="3" s="1"/>
  <c r="E7985" i="3" a="1"/>
  <c r="E7985" i="3" s="1"/>
  <c r="E7986" i="3" a="1"/>
  <c r="E7986" i="3" s="1"/>
  <c r="E7987" i="3" a="1"/>
  <c r="E7987" i="3" s="1"/>
  <c r="E7988" i="3" a="1"/>
  <c r="E7988" i="3" s="1"/>
  <c r="E7989" i="3" a="1"/>
  <c r="E7989" i="3" s="1"/>
  <c r="E7990" i="3" a="1"/>
  <c r="E7990" i="3" s="1"/>
  <c r="E7991" i="3" a="1"/>
  <c r="E7991" i="3" s="1"/>
  <c r="E7992" i="3" a="1"/>
  <c r="E7992" i="3" s="1"/>
  <c r="E7993" i="3" a="1"/>
  <c r="E7993" i="3" s="1"/>
  <c r="E7994" i="3" a="1"/>
  <c r="E7994" i="3" s="1"/>
  <c r="E7995" i="3" a="1"/>
  <c r="E7995" i="3" s="1"/>
  <c r="E7996" i="3" a="1"/>
  <c r="E7996" i="3" s="1"/>
  <c r="E7997" i="3" a="1"/>
  <c r="E7997" i="3" s="1"/>
  <c r="E7998" i="3" a="1"/>
  <c r="E7998" i="3" s="1"/>
  <c r="E7999" i="3" a="1"/>
  <c r="E7999" i="3" s="1"/>
  <c r="E8000" i="3" a="1"/>
  <c r="E8000" i="3" s="1"/>
  <c r="E8001" i="3" a="1"/>
  <c r="E8001" i="3" s="1"/>
  <c r="E8002" i="3" a="1"/>
  <c r="E8002" i="3" s="1"/>
  <c r="E8003" i="3" a="1"/>
  <c r="E8003" i="3" s="1"/>
  <c r="E8004" i="3" a="1"/>
  <c r="E8004" i="3" s="1"/>
  <c r="E8005" i="3" a="1"/>
  <c r="E8005" i="3" s="1"/>
  <c r="E8006" i="3" a="1"/>
  <c r="E8006" i="3" s="1"/>
  <c r="E8007" i="3" a="1"/>
  <c r="E8007" i="3" s="1"/>
  <c r="E8008" i="3" a="1"/>
  <c r="E8008" i="3" s="1"/>
  <c r="E8009" i="3" a="1"/>
  <c r="E8009" i="3" s="1"/>
  <c r="E8010" i="3" a="1"/>
  <c r="E8010" i="3" s="1"/>
  <c r="E8011" i="3" a="1"/>
  <c r="E8011" i="3" s="1"/>
  <c r="E8012" i="3" a="1"/>
  <c r="E8012" i="3" s="1"/>
  <c r="E8013" i="3" a="1"/>
  <c r="E8013" i="3" s="1"/>
  <c r="E8014" i="3" a="1"/>
  <c r="E8014" i="3" s="1"/>
  <c r="E8015" i="3" a="1"/>
  <c r="E8015" i="3" s="1"/>
  <c r="E8016" i="3" a="1"/>
  <c r="E8016" i="3" s="1"/>
  <c r="E8017" i="3" a="1"/>
  <c r="E8017" i="3" s="1"/>
  <c r="E8018" i="3" a="1"/>
  <c r="E8018" i="3" s="1"/>
  <c r="E8019" i="3" a="1"/>
  <c r="E8019" i="3" s="1"/>
  <c r="E8020" i="3" a="1"/>
  <c r="E8020" i="3" s="1"/>
  <c r="E8021" i="3" a="1"/>
  <c r="E8021" i="3" s="1"/>
  <c r="E8022" i="3" a="1"/>
  <c r="E8022" i="3" s="1"/>
  <c r="E8023" i="3" a="1"/>
  <c r="E8023" i="3" s="1"/>
  <c r="E8024" i="3" a="1"/>
  <c r="E8024" i="3" s="1"/>
  <c r="E8025" i="3" a="1"/>
  <c r="E8025" i="3" s="1"/>
  <c r="E8026" i="3" a="1"/>
  <c r="E8026" i="3" s="1"/>
  <c r="E8027" i="3" a="1"/>
  <c r="E8027" i="3" s="1"/>
  <c r="E8028" i="3" a="1"/>
  <c r="E8028" i="3" s="1"/>
  <c r="E8029" i="3" a="1"/>
  <c r="E8029" i="3" s="1"/>
  <c r="E8030" i="3" a="1"/>
  <c r="E8030" i="3" s="1"/>
  <c r="E8031" i="3" a="1"/>
  <c r="E8031" i="3" s="1"/>
  <c r="E8032" i="3" a="1"/>
  <c r="E8032" i="3" s="1"/>
  <c r="E8033" i="3" a="1"/>
  <c r="E8033" i="3" s="1"/>
  <c r="E8034" i="3" a="1"/>
  <c r="E8034" i="3" s="1"/>
  <c r="E8035" i="3" a="1"/>
  <c r="E8035" i="3" s="1"/>
  <c r="E8036" i="3" a="1"/>
  <c r="E8036" i="3" s="1"/>
  <c r="E8037" i="3" a="1"/>
  <c r="E8037" i="3" s="1"/>
  <c r="E8038" i="3" a="1"/>
  <c r="E8038" i="3" s="1"/>
  <c r="E8039" i="3" a="1"/>
  <c r="E8039" i="3" s="1"/>
  <c r="E8040" i="3" a="1"/>
  <c r="E8040" i="3" s="1"/>
  <c r="E8041" i="3" a="1"/>
  <c r="E8041" i="3" s="1"/>
  <c r="E8042" i="3" a="1"/>
  <c r="E8042" i="3" s="1"/>
  <c r="E8043" i="3" a="1"/>
  <c r="E8043" i="3" s="1"/>
  <c r="E8044" i="3" a="1"/>
  <c r="E8044" i="3" s="1"/>
  <c r="E8045" i="3" a="1"/>
  <c r="E8045" i="3" s="1"/>
  <c r="E8046" i="3" a="1"/>
  <c r="E8046" i="3" s="1"/>
  <c r="E8047" i="3" a="1"/>
  <c r="E8047" i="3" s="1"/>
  <c r="E8048" i="3" a="1"/>
  <c r="E8048" i="3" s="1"/>
  <c r="E8049" i="3" a="1"/>
  <c r="E8049" i="3" s="1"/>
  <c r="E8050" i="3" a="1"/>
  <c r="E8050" i="3" s="1"/>
  <c r="E8051" i="3" a="1"/>
  <c r="E8051" i="3" s="1"/>
  <c r="E8052" i="3" a="1"/>
  <c r="E8052" i="3" s="1"/>
  <c r="E8053" i="3" a="1"/>
  <c r="E8053" i="3" s="1"/>
  <c r="E8054" i="3" a="1"/>
  <c r="E8054" i="3" s="1"/>
  <c r="E8055" i="3" a="1"/>
  <c r="E8055" i="3" s="1"/>
  <c r="E8056" i="3" a="1"/>
  <c r="E8056" i="3" s="1"/>
  <c r="E8057" i="3" a="1"/>
  <c r="E8057" i="3" s="1"/>
  <c r="E8058" i="3" a="1"/>
  <c r="E8058" i="3" s="1"/>
  <c r="E8059" i="3" a="1"/>
  <c r="E8059" i="3" s="1"/>
  <c r="E8060" i="3" a="1"/>
  <c r="E8060" i="3" s="1"/>
  <c r="E8061" i="3" a="1"/>
  <c r="E8061" i="3" s="1"/>
  <c r="E8062" i="3" a="1"/>
  <c r="E8062" i="3" s="1"/>
  <c r="E8063" i="3" a="1"/>
  <c r="E8063" i="3" s="1"/>
  <c r="E8064" i="3" a="1"/>
  <c r="E8064" i="3" s="1"/>
  <c r="E8065" i="3" a="1"/>
  <c r="E8065" i="3" s="1"/>
  <c r="E8066" i="3" a="1"/>
  <c r="E8066" i="3" s="1"/>
  <c r="E8067" i="3" a="1"/>
  <c r="E8067" i="3" s="1"/>
  <c r="E8068" i="3" a="1"/>
  <c r="E8068" i="3" s="1"/>
  <c r="E8069" i="3" a="1"/>
  <c r="E8069" i="3" s="1"/>
  <c r="E8070" i="3" a="1"/>
  <c r="E8070" i="3" s="1"/>
  <c r="E8071" i="3" a="1"/>
  <c r="E8071" i="3" s="1"/>
  <c r="E8072" i="3" a="1"/>
  <c r="E8072" i="3" s="1"/>
  <c r="E8073" i="3" a="1"/>
  <c r="E8073" i="3" s="1"/>
  <c r="E8074" i="3" a="1"/>
  <c r="E8074" i="3" s="1"/>
  <c r="E8075" i="3" a="1"/>
  <c r="E8075" i="3" s="1"/>
  <c r="E8076" i="3" a="1"/>
  <c r="E8076" i="3" s="1"/>
  <c r="E8077" i="3" a="1"/>
  <c r="E8077" i="3" s="1"/>
  <c r="E8078" i="3" a="1"/>
  <c r="E8078" i="3" s="1"/>
  <c r="E8079" i="3" a="1"/>
  <c r="E8079" i="3" s="1"/>
  <c r="E8080" i="3" a="1"/>
  <c r="E8080" i="3" s="1"/>
  <c r="E8081" i="3" a="1"/>
  <c r="E8081" i="3" s="1"/>
  <c r="E8082" i="3" a="1"/>
  <c r="E8082" i="3" s="1"/>
  <c r="E8083" i="3" a="1"/>
  <c r="E8083" i="3" s="1"/>
  <c r="E8084" i="3" a="1"/>
  <c r="E8084" i="3" s="1"/>
  <c r="E8085" i="3" a="1"/>
  <c r="E8085" i="3" s="1"/>
  <c r="E8086" i="3" a="1"/>
  <c r="E8086" i="3" s="1"/>
  <c r="E8087" i="3" a="1"/>
  <c r="E8087" i="3" s="1"/>
  <c r="E8088" i="3" a="1"/>
  <c r="E8088" i="3" s="1"/>
  <c r="E8089" i="3" a="1"/>
  <c r="E8089" i="3" s="1"/>
  <c r="E8090" i="3" a="1"/>
  <c r="E8090" i="3" s="1"/>
  <c r="E8091" i="3" a="1"/>
  <c r="E8091" i="3" s="1"/>
  <c r="E8092" i="3" a="1"/>
  <c r="E8092" i="3" s="1"/>
  <c r="E8093" i="3" a="1"/>
  <c r="E8093" i="3" s="1"/>
  <c r="E8094" i="3" a="1"/>
  <c r="E8094" i="3" s="1"/>
  <c r="E8095" i="3" a="1"/>
  <c r="E8095" i="3" s="1"/>
  <c r="E8096" i="3" a="1"/>
  <c r="E8096" i="3" s="1"/>
  <c r="E8097" i="3" a="1"/>
  <c r="E8097" i="3" s="1"/>
  <c r="E8098" i="3" a="1"/>
  <c r="E8098" i="3" s="1"/>
  <c r="E8099" i="3" a="1"/>
  <c r="E8099" i="3" s="1"/>
  <c r="E8100" i="3" a="1"/>
  <c r="E8100" i="3" s="1"/>
  <c r="E8101" i="3" a="1"/>
  <c r="E8101" i="3" s="1"/>
  <c r="E8102" i="3" a="1"/>
  <c r="E8102" i="3" s="1"/>
  <c r="E8103" i="3" a="1"/>
  <c r="E8103" i="3" s="1"/>
  <c r="E8104" i="3" a="1"/>
  <c r="E8104" i="3" s="1"/>
  <c r="E8105" i="3" a="1"/>
  <c r="E8105" i="3" s="1"/>
  <c r="E8106" i="3" a="1"/>
  <c r="E8106" i="3" s="1"/>
  <c r="E8107" i="3" a="1"/>
  <c r="E8107" i="3" s="1"/>
  <c r="E8108" i="3" a="1"/>
  <c r="E8108" i="3" s="1"/>
  <c r="E8109" i="3" a="1"/>
  <c r="E8109" i="3" s="1"/>
  <c r="E8110" i="3" a="1"/>
  <c r="E8110" i="3" s="1"/>
  <c r="E8111" i="3" a="1"/>
  <c r="E8111" i="3" s="1"/>
  <c r="E8112" i="3" a="1"/>
  <c r="E8112" i="3" s="1"/>
  <c r="E8113" i="3" a="1"/>
  <c r="E8113" i="3" s="1"/>
  <c r="E8114" i="3" a="1"/>
  <c r="E8114" i="3" s="1"/>
  <c r="E8115" i="3" a="1"/>
  <c r="E8115" i="3" s="1"/>
  <c r="E8116" i="3" a="1"/>
  <c r="E8116" i="3" s="1"/>
  <c r="E8117" i="3" a="1"/>
  <c r="E8117" i="3" s="1"/>
  <c r="E8118" i="3" a="1"/>
  <c r="E8118" i="3" s="1"/>
  <c r="E8119" i="3" a="1"/>
  <c r="E8119" i="3" s="1"/>
  <c r="E8120" i="3" a="1"/>
  <c r="E8120" i="3" s="1"/>
  <c r="E8121" i="3" a="1"/>
  <c r="E8121" i="3" s="1"/>
  <c r="E8122" i="3" a="1"/>
  <c r="E8122" i="3" s="1"/>
  <c r="E8123" i="3" a="1"/>
  <c r="E8123" i="3" s="1"/>
  <c r="E8124" i="3" a="1"/>
  <c r="E8124" i="3" s="1"/>
  <c r="E8125" i="3" a="1"/>
  <c r="E8125" i="3" s="1"/>
  <c r="E8126" i="3" a="1"/>
  <c r="E8126" i="3" s="1"/>
  <c r="E8127" i="3" a="1"/>
  <c r="E8127" i="3" s="1"/>
  <c r="E8128" i="3" a="1"/>
  <c r="E8128" i="3" s="1"/>
  <c r="E8129" i="3" a="1"/>
  <c r="E8129" i="3" s="1"/>
  <c r="E8130" i="3" a="1"/>
  <c r="E8130" i="3" s="1"/>
  <c r="E8131" i="3" a="1"/>
  <c r="E8131" i="3" s="1"/>
  <c r="E8132" i="3" a="1"/>
  <c r="E8132" i="3" s="1"/>
  <c r="E8133" i="3" a="1"/>
  <c r="E8133" i="3" s="1"/>
  <c r="E8134" i="3" a="1"/>
  <c r="E8134" i="3" s="1"/>
  <c r="E8135" i="3" a="1"/>
  <c r="E8135" i="3" s="1"/>
  <c r="E8136" i="3" a="1"/>
  <c r="E8136" i="3" s="1"/>
  <c r="E8137" i="3" a="1"/>
  <c r="E8137" i="3" s="1"/>
  <c r="E8138" i="3" a="1"/>
  <c r="E8138" i="3" s="1"/>
  <c r="E8139" i="3" a="1"/>
  <c r="E8139" i="3" s="1"/>
  <c r="E8140" i="3" a="1"/>
  <c r="E8140" i="3" s="1"/>
  <c r="E8141" i="3" a="1"/>
  <c r="E8141" i="3" s="1"/>
  <c r="E8142" i="3" a="1"/>
  <c r="E8142" i="3" s="1"/>
  <c r="E8143" i="3" a="1"/>
  <c r="E8143" i="3" s="1"/>
  <c r="E8144" i="3" a="1"/>
  <c r="E8144" i="3" s="1"/>
  <c r="E8145" i="3" a="1"/>
  <c r="E8145" i="3" s="1"/>
  <c r="E8146" i="3" a="1"/>
  <c r="E8146" i="3" s="1"/>
  <c r="E8147" i="3" a="1"/>
  <c r="E8147" i="3" s="1"/>
  <c r="E8148" i="3" a="1"/>
  <c r="E8148" i="3" s="1"/>
  <c r="E8149" i="3" a="1"/>
  <c r="E8149" i="3" s="1"/>
  <c r="E8150" i="3" a="1"/>
  <c r="E8150" i="3" s="1"/>
  <c r="E8151" i="3" a="1"/>
  <c r="E8151" i="3" s="1"/>
  <c r="E8152" i="3" a="1"/>
  <c r="E8152" i="3" s="1"/>
  <c r="E8153" i="3" a="1"/>
  <c r="E8153" i="3" s="1"/>
  <c r="E8154" i="3" a="1"/>
  <c r="E8154" i="3" s="1"/>
  <c r="E8155" i="3" a="1"/>
  <c r="E8155" i="3" s="1"/>
  <c r="E8156" i="3" a="1"/>
  <c r="E8156" i="3" s="1"/>
  <c r="E8157" i="3" a="1"/>
  <c r="E8157" i="3" s="1"/>
  <c r="E8158" i="3" a="1"/>
  <c r="E8158" i="3" s="1"/>
  <c r="E8159" i="3" a="1"/>
  <c r="E8159" i="3" s="1"/>
  <c r="E8160" i="3" a="1"/>
  <c r="E8160" i="3" s="1"/>
  <c r="E8161" i="3" a="1"/>
  <c r="E8161" i="3" s="1"/>
  <c r="E8162" i="3" a="1"/>
  <c r="E8162" i="3" s="1"/>
  <c r="E8163" i="3" a="1"/>
  <c r="E8163" i="3" s="1"/>
  <c r="E8164" i="3" a="1"/>
  <c r="E8164" i="3" s="1"/>
  <c r="E8165" i="3" a="1"/>
  <c r="E8165" i="3" s="1"/>
  <c r="E8166" i="3" a="1"/>
  <c r="E8166" i="3" s="1"/>
  <c r="E8167" i="3" a="1"/>
  <c r="E8167" i="3" s="1"/>
  <c r="E8168" i="3" a="1"/>
  <c r="E8168" i="3" s="1"/>
  <c r="E8169" i="3" a="1"/>
  <c r="E8169" i="3" s="1"/>
  <c r="E8170" i="3" a="1"/>
  <c r="E8170" i="3" s="1"/>
  <c r="E8171" i="3" a="1"/>
  <c r="E8171" i="3" s="1"/>
  <c r="E8172" i="3" a="1"/>
  <c r="E8172" i="3" s="1"/>
  <c r="E8173" i="3" a="1"/>
  <c r="E8173" i="3" s="1"/>
  <c r="E8174" i="3" a="1"/>
  <c r="E8174" i="3" s="1"/>
  <c r="E8175" i="3" a="1"/>
  <c r="E8175" i="3" s="1"/>
  <c r="E8176" i="3" a="1"/>
  <c r="E8176" i="3" s="1"/>
  <c r="E8177" i="3" a="1"/>
  <c r="E8177" i="3" s="1"/>
  <c r="E8178" i="3" a="1"/>
  <c r="E8178" i="3" s="1"/>
  <c r="E8179" i="3" a="1"/>
  <c r="E8179" i="3" s="1"/>
  <c r="E8180" i="3" a="1"/>
  <c r="E8180" i="3" s="1"/>
  <c r="E8181" i="3" a="1"/>
  <c r="E8181" i="3" s="1"/>
  <c r="E8182" i="3" a="1"/>
  <c r="E8182" i="3" s="1"/>
  <c r="E8183" i="3" a="1"/>
  <c r="E8183" i="3" s="1"/>
  <c r="E8184" i="3" a="1"/>
  <c r="E8184" i="3" s="1"/>
  <c r="E8185" i="3" a="1"/>
  <c r="E8185" i="3" s="1"/>
  <c r="E8186" i="3" a="1"/>
  <c r="E8186" i="3" s="1"/>
  <c r="E8187" i="3" a="1"/>
  <c r="E8187" i="3" s="1"/>
  <c r="E8188" i="3" a="1"/>
  <c r="E8188" i="3" s="1"/>
  <c r="E8189" i="3" a="1"/>
  <c r="E8189" i="3" s="1"/>
  <c r="E8190" i="3" a="1"/>
  <c r="E8190" i="3" s="1"/>
  <c r="E8191" i="3" a="1"/>
  <c r="E8191" i="3" s="1"/>
  <c r="E8192" i="3" a="1"/>
  <c r="E8192" i="3" s="1"/>
  <c r="E8193" i="3" a="1"/>
  <c r="E8193" i="3" s="1"/>
  <c r="E8194" i="3" a="1"/>
  <c r="E8194" i="3" s="1"/>
  <c r="E8195" i="3" a="1"/>
  <c r="E8195" i="3" s="1"/>
  <c r="E8196" i="3" a="1"/>
  <c r="E8196" i="3" s="1"/>
  <c r="E8197" i="3" a="1"/>
  <c r="E8197" i="3" s="1"/>
  <c r="E8198" i="3" a="1"/>
  <c r="E8198" i="3" s="1"/>
  <c r="E8199" i="3" a="1"/>
  <c r="E8199" i="3" s="1"/>
  <c r="E8200" i="3" a="1"/>
  <c r="E8200" i="3" s="1"/>
  <c r="E8201" i="3" a="1"/>
  <c r="E8201" i="3" s="1"/>
  <c r="E8202" i="3" a="1"/>
  <c r="E8202" i="3" s="1"/>
  <c r="E8203" i="3" a="1"/>
  <c r="E8203" i="3" s="1"/>
  <c r="E8204" i="3" a="1"/>
  <c r="E8204" i="3" s="1"/>
  <c r="E8205" i="3" a="1"/>
  <c r="E8205" i="3" s="1"/>
  <c r="E8206" i="3" a="1"/>
  <c r="E8206" i="3" s="1"/>
  <c r="E8207" i="3" a="1"/>
  <c r="E8207" i="3" s="1"/>
  <c r="E8208" i="3" a="1"/>
  <c r="E8208" i="3" s="1"/>
  <c r="E8209" i="3" a="1"/>
  <c r="E8209" i="3" s="1"/>
  <c r="E8210" i="3" a="1"/>
  <c r="E8210" i="3" s="1"/>
  <c r="E8211" i="3" a="1"/>
  <c r="E8211" i="3" s="1"/>
  <c r="E8212" i="3" a="1"/>
  <c r="E8212" i="3" s="1"/>
  <c r="E8213" i="3" a="1"/>
  <c r="E8213" i="3" s="1"/>
  <c r="E8214" i="3" a="1"/>
  <c r="E8214" i="3" s="1"/>
  <c r="E8215" i="3" a="1"/>
  <c r="E8215" i="3" s="1"/>
  <c r="E8216" i="3" a="1"/>
  <c r="E8216" i="3" s="1"/>
  <c r="E8217" i="3" a="1"/>
  <c r="E8217" i="3" s="1"/>
  <c r="E8218" i="3" a="1"/>
  <c r="E8218" i="3" s="1"/>
  <c r="E8219" i="3" a="1"/>
  <c r="E8219" i="3" s="1"/>
  <c r="E8220" i="3" a="1"/>
  <c r="E8220" i="3" s="1"/>
  <c r="E8221" i="3" a="1"/>
  <c r="E8221" i="3" s="1"/>
  <c r="E8222" i="3" a="1"/>
  <c r="E8222" i="3" s="1"/>
  <c r="E8223" i="3" a="1"/>
  <c r="E8223" i="3" s="1"/>
  <c r="E8224" i="3" a="1"/>
  <c r="E8224" i="3" s="1"/>
  <c r="E8225" i="3" a="1"/>
  <c r="E8225" i="3" s="1"/>
  <c r="E8226" i="3" a="1"/>
  <c r="E8226" i="3" s="1"/>
  <c r="E8227" i="3" a="1"/>
  <c r="E8227" i="3" s="1"/>
  <c r="E8228" i="3" a="1"/>
  <c r="E8228" i="3" s="1"/>
  <c r="E8229" i="3" a="1"/>
  <c r="E8229" i="3" s="1"/>
  <c r="E8230" i="3" a="1"/>
  <c r="E8230" i="3" s="1"/>
  <c r="E8231" i="3" a="1"/>
  <c r="E8231" i="3" s="1"/>
  <c r="E8232" i="3" a="1"/>
  <c r="E8232" i="3" s="1"/>
  <c r="E8233" i="3" a="1"/>
  <c r="E8233" i="3" s="1"/>
  <c r="E8234" i="3" a="1"/>
  <c r="E8234" i="3" s="1"/>
  <c r="E8235" i="3" a="1"/>
  <c r="E8235" i="3" s="1"/>
  <c r="E8236" i="3" a="1"/>
  <c r="E8236" i="3" s="1"/>
  <c r="E8237" i="3" a="1"/>
  <c r="E8237" i="3" s="1"/>
  <c r="E8238" i="3" a="1"/>
  <c r="E8238" i="3" s="1"/>
  <c r="E8239" i="3" a="1"/>
  <c r="E8239" i="3" s="1"/>
  <c r="E8240" i="3" a="1"/>
  <c r="E8240" i="3" s="1"/>
  <c r="E8241" i="3" a="1"/>
  <c r="E8241" i="3" s="1"/>
  <c r="E8242" i="3" a="1"/>
  <c r="E8242" i="3" s="1"/>
  <c r="E8243" i="3" a="1"/>
  <c r="E8243" i="3" s="1"/>
  <c r="E8244" i="3" a="1"/>
  <c r="E8244" i="3" s="1"/>
  <c r="E8245" i="3" a="1"/>
  <c r="E8245" i="3" s="1"/>
  <c r="E8246" i="3" a="1"/>
  <c r="E8246" i="3" s="1"/>
  <c r="E8247" i="3" a="1"/>
  <c r="E8247" i="3" s="1"/>
  <c r="E8248" i="3" a="1"/>
  <c r="E8248" i="3" s="1"/>
  <c r="E8249" i="3" a="1"/>
  <c r="E8249" i="3" s="1"/>
  <c r="E8250" i="3" a="1"/>
  <c r="E8250" i="3" s="1"/>
  <c r="E8251" i="3" a="1"/>
  <c r="E8251" i="3" s="1"/>
  <c r="E8252" i="3" a="1"/>
  <c r="E8252" i="3" s="1"/>
  <c r="E8253" i="3" a="1"/>
  <c r="E8253" i="3" s="1"/>
  <c r="E8254" i="3" a="1"/>
  <c r="E8254" i="3" s="1"/>
  <c r="E8255" i="3" a="1"/>
  <c r="E8255" i="3" s="1"/>
  <c r="E8256" i="3" a="1"/>
  <c r="E8256" i="3" s="1"/>
  <c r="E8257" i="3" a="1"/>
  <c r="E8257" i="3" s="1"/>
  <c r="E8258" i="3" a="1"/>
  <c r="E8258" i="3" s="1"/>
  <c r="E8259" i="3" a="1"/>
  <c r="E8259" i="3" s="1"/>
  <c r="E8260" i="3" a="1"/>
  <c r="E8260" i="3" s="1"/>
  <c r="E8261" i="3" a="1"/>
  <c r="E8261" i="3" s="1"/>
  <c r="E8262" i="3" a="1"/>
  <c r="E8262" i="3" s="1"/>
  <c r="E8263" i="3" a="1"/>
  <c r="E8263" i="3" s="1"/>
  <c r="E8264" i="3" a="1"/>
  <c r="E8264" i="3" s="1"/>
  <c r="E8265" i="3" a="1"/>
  <c r="E8265" i="3" s="1"/>
  <c r="E8266" i="3" a="1"/>
  <c r="E8266" i="3" s="1"/>
  <c r="E8267" i="3" a="1"/>
  <c r="E8267" i="3" s="1"/>
  <c r="E8268" i="3" a="1"/>
  <c r="E8268" i="3" s="1"/>
  <c r="E8269" i="3" a="1"/>
  <c r="E8269" i="3" s="1"/>
  <c r="E8270" i="3" a="1"/>
  <c r="E8270" i="3" s="1"/>
  <c r="E8271" i="3" a="1"/>
  <c r="E8271" i="3" s="1"/>
  <c r="E8272" i="3" a="1"/>
  <c r="E8272" i="3" s="1"/>
  <c r="E8273" i="3" a="1"/>
  <c r="E8273" i="3" s="1"/>
  <c r="E8274" i="3" a="1"/>
  <c r="E8274" i="3" s="1"/>
  <c r="E8275" i="3" a="1"/>
  <c r="E8275" i="3" s="1"/>
  <c r="E8276" i="3" a="1"/>
  <c r="E8276" i="3" s="1"/>
  <c r="E8277" i="3" a="1"/>
  <c r="E8277" i="3" s="1"/>
  <c r="E8278" i="3" a="1"/>
  <c r="E8278" i="3" s="1"/>
  <c r="E8279" i="3" a="1"/>
  <c r="E8279" i="3" s="1"/>
  <c r="E8280" i="3" a="1"/>
  <c r="E8280" i="3" s="1"/>
  <c r="E8281" i="3" a="1"/>
  <c r="E8281" i="3" s="1"/>
  <c r="E8282" i="3" a="1"/>
  <c r="E8282" i="3" s="1"/>
  <c r="E8283" i="3" a="1"/>
  <c r="E8283" i="3" s="1"/>
  <c r="E8284" i="3" a="1"/>
  <c r="E8284" i="3" s="1"/>
  <c r="E8285" i="3" a="1"/>
  <c r="E8285" i="3" s="1"/>
  <c r="E8286" i="3" a="1"/>
  <c r="E8286" i="3" s="1"/>
  <c r="E8287" i="3" a="1"/>
  <c r="E8287" i="3" s="1"/>
  <c r="E8288" i="3" a="1"/>
  <c r="E8288" i="3" s="1"/>
  <c r="E8289" i="3" a="1"/>
  <c r="E8289" i="3" s="1"/>
  <c r="E8290" i="3" a="1"/>
  <c r="E8290" i="3" s="1"/>
  <c r="E8291" i="3" a="1"/>
  <c r="E8291" i="3" s="1"/>
  <c r="E8292" i="3" a="1"/>
  <c r="E8292" i="3" s="1"/>
  <c r="E8293" i="3" a="1"/>
  <c r="E8293" i="3" s="1"/>
  <c r="E8294" i="3" a="1"/>
  <c r="E8294" i="3" s="1"/>
  <c r="E8295" i="3" a="1"/>
  <c r="E8295" i="3" s="1"/>
  <c r="E8296" i="3" a="1"/>
  <c r="E8296" i="3" s="1"/>
  <c r="E8297" i="3" a="1"/>
  <c r="E8297" i="3" s="1"/>
  <c r="E8298" i="3" a="1"/>
  <c r="E8298" i="3" s="1"/>
  <c r="E8299" i="3" a="1"/>
  <c r="E8299" i="3" s="1"/>
  <c r="E8300" i="3" a="1"/>
  <c r="E8300" i="3" s="1"/>
  <c r="E8301" i="3" a="1"/>
  <c r="E8301" i="3" s="1"/>
  <c r="E8302" i="3" a="1"/>
  <c r="E8302" i="3" s="1"/>
  <c r="E8303" i="3" a="1"/>
  <c r="E8303" i="3" s="1"/>
  <c r="E8304" i="3" a="1"/>
  <c r="E8304" i="3" s="1"/>
  <c r="E8305" i="3" a="1"/>
  <c r="E8305" i="3" s="1"/>
  <c r="E8306" i="3" a="1"/>
  <c r="E8306" i="3" s="1"/>
  <c r="E8307" i="3" a="1"/>
  <c r="E8307" i="3" s="1"/>
  <c r="E8308" i="3" a="1"/>
  <c r="E8308" i="3" s="1"/>
  <c r="E8309" i="3" a="1"/>
  <c r="E8309" i="3" s="1"/>
  <c r="E8310" i="3" a="1"/>
  <c r="E8310" i="3" s="1"/>
  <c r="E8311" i="3" a="1"/>
  <c r="E8311" i="3" s="1"/>
  <c r="E8312" i="3" a="1"/>
  <c r="E8312" i="3" s="1"/>
  <c r="E8313" i="3" a="1"/>
  <c r="E8313" i="3" s="1"/>
  <c r="E8314" i="3" a="1"/>
  <c r="E8314" i="3" s="1"/>
  <c r="E8315" i="3" a="1"/>
  <c r="E8315" i="3" s="1"/>
  <c r="E8316" i="3" a="1"/>
  <c r="E8316" i="3" s="1"/>
  <c r="E8317" i="3" a="1"/>
  <c r="E8317" i="3" s="1"/>
  <c r="E8318" i="3" a="1"/>
  <c r="E8318" i="3" s="1"/>
  <c r="E8319" i="3" a="1"/>
  <c r="E8319" i="3" s="1"/>
  <c r="E8320" i="3" a="1"/>
  <c r="E8320" i="3" s="1"/>
  <c r="E8321" i="3" a="1"/>
  <c r="E8321" i="3" s="1"/>
  <c r="E8322" i="3" a="1"/>
  <c r="E8322" i="3" s="1"/>
  <c r="E8323" i="3" a="1"/>
  <c r="E8323" i="3" s="1"/>
  <c r="E8324" i="3" a="1"/>
  <c r="E8324" i="3" s="1"/>
  <c r="E8325" i="3" a="1"/>
  <c r="E8325" i="3" s="1"/>
  <c r="E8326" i="3" a="1"/>
  <c r="E8326" i="3" s="1"/>
  <c r="E8327" i="3" a="1"/>
  <c r="E8327" i="3" s="1"/>
  <c r="E8328" i="3" a="1"/>
  <c r="E8328" i="3" s="1"/>
  <c r="E8329" i="3" a="1"/>
  <c r="E8329" i="3" s="1"/>
  <c r="E8330" i="3" a="1"/>
  <c r="E8330" i="3" s="1"/>
  <c r="E8331" i="3" a="1"/>
  <c r="E8331" i="3" s="1"/>
  <c r="E8332" i="3" a="1"/>
  <c r="E8332" i="3" s="1"/>
  <c r="E8333" i="3" a="1"/>
  <c r="E8333" i="3" s="1"/>
  <c r="E8334" i="3" a="1"/>
  <c r="E8334" i="3" s="1"/>
  <c r="E8335" i="3" a="1"/>
  <c r="E8335" i="3" s="1"/>
  <c r="E8336" i="3" a="1"/>
  <c r="E8336" i="3" s="1"/>
  <c r="E8337" i="3" a="1"/>
  <c r="E8337" i="3" s="1"/>
  <c r="E8338" i="3" a="1"/>
  <c r="E8338" i="3" s="1"/>
  <c r="E8339" i="3" a="1"/>
  <c r="E8339" i="3" s="1"/>
  <c r="E8340" i="3" a="1"/>
  <c r="E8340" i="3" s="1"/>
  <c r="E8341" i="3" a="1"/>
  <c r="E8341" i="3" s="1"/>
  <c r="E8342" i="3" a="1"/>
  <c r="E8342" i="3" s="1"/>
  <c r="E8343" i="3" a="1"/>
  <c r="E8343" i="3" s="1"/>
  <c r="E8344" i="3" a="1"/>
  <c r="E8344" i="3" s="1"/>
  <c r="E8345" i="3" a="1"/>
  <c r="E8345" i="3" s="1"/>
  <c r="E8346" i="3" a="1"/>
  <c r="E8346" i="3" s="1"/>
  <c r="E8347" i="3" a="1"/>
  <c r="E8347" i="3" s="1"/>
  <c r="E8348" i="3" a="1"/>
  <c r="E8348" i="3" s="1"/>
  <c r="E8349" i="3" a="1"/>
  <c r="E8349" i="3" s="1"/>
  <c r="E8350" i="3" a="1"/>
  <c r="E8350" i="3" s="1"/>
  <c r="E8351" i="3" a="1"/>
  <c r="E8351" i="3" s="1"/>
  <c r="E8352" i="3" a="1"/>
  <c r="E8352" i="3" s="1"/>
  <c r="E8353" i="3" a="1"/>
  <c r="E8353" i="3" s="1"/>
  <c r="E8354" i="3" a="1"/>
  <c r="E8354" i="3" s="1"/>
  <c r="E8355" i="3" a="1"/>
  <c r="E8355" i="3" s="1"/>
  <c r="E8356" i="3" a="1"/>
  <c r="E8356" i="3" s="1"/>
  <c r="E8357" i="3" a="1"/>
  <c r="E8357" i="3" s="1"/>
  <c r="E8358" i="3" a="1"/>
  <c r="E8358" i="3" s="1"/>
  <c r="E8359" i="3" a="1"/>
  <c r="E8359" i="3" s="1"/>
  <c r="E8360" i="3" a="1"/>
  <c r="E8360" i="3" s="1"/>
  <c r="E8361" i="3" a="1"/>
  <c r="E8361" i="3" s="1"/>
  <c r="E8362" i="3" a="1"/>
  <c r="E8362" i="3" s="1"/>
  <c r="E8363" i="3" a="1"/>
  <c r="E8363" i="3" s="1"/>
  <c r="E8364" i="3" a="1"/>
  <c r="E8364" i="3" s="1"/>
  <c r="E8365" i="3" a="1"/>
  <c r="E8365" i="3" s="1"/>
  <c r="E8366" i="3" a="1"/>
  <c r="E8366" i="3" s="1"/>
  <c r="E8367" i="3" a="1"/>
  <c r="E8367" i="3" s="1"/>
  <c r="E8368" i="3" a="1"/>
  <c r="E8368" i="3" s="1"/>
  <c r="E8369" i="3" a="1"/>
  <c r="E8369" i="3" s="1"/>
  <c r="E8370" i="3" a="1"/>
  <c r="E8370" i="3" s="1"/>
  <c r="E8371" i="3" a="1"/>
  <c r="E8371" i="3" s="1"/>
  <c r="E8372" i="3" a="1"/>
  <c r="E8372" i="3" s="1"/>
  <c r="E8373" i="3" a="1"/>
  <c r="E8373" i="3" s="1"/>
  <c r="E8374" i="3" a="1"/>
  <c r="E8374" i="3" s="1"/>
  <c r="E8375" i="3" a="1"/>
  <c r="E8375" i="3" s="1"/>
  <c r="E8376" i="3" a="1"/>
  <c r="E8376" i="3" s="1"/>
  <c r="E8377" i="3" a="1"/>
  <c r="E8377" i="3" s="1"/>
  <c r="E8378" i="3" a="1"/>
  <c r="E8378" i="3" s="1"/>
  <c r="E8379" i="3" a="1"/>
  <c r="E8379" i="3" s="1"/>
  <c r="E8380" i="3" a="1"/>
  <c r="E8380" i="3" s="1"/>
  <c r="E8381" i="3" a="1"/>
  <c r="E8381" i="3" s="1"/>
  <c r="E8382" i="3" a="1"/>
  <c r="E8382" i="3" s="1"/>
  <c r="E8383" i="3" a="1"/>
  <c r="E8383" i="3" s="1"/>
  <c r="E8384" i="3" a="1"/>
  <c r="E8384" i="3" s="1"/>
  <c r="E8385" i="3" a="1"/>
  <c r="E8385" i="3" s="1"/>
  <c r="E8386" i="3" a="1"/>
  <c r="E8386" i="3" s="1"/>
  <c r="E8387" i="3" a="1"/>
  <c r="E8387" i="3" s="1"/>
  <c r="E8388" i="3" a="1"/>
  <c r="E8388" i="3" s="1"/>
  <c r="E8389" i="3" a="1"/>
  <c r="E8389" i="3" s="1"/>
  <c r="E8390" i="3" a="1"/>
  <c r="E8390" i="3" s="1"/>
  <c r="E8391" i="3" a="1"/>
  <c r="E8391" i="3" s="1"/>
  <c r="E8392" i="3" a="1"/>
  <c r="E8392" i="3" s="1"/>
  <c r="E8393" i="3" a="1"/>
  <c r="E8393" i="3" s="1"/>
  <c r="E8394" i="3" a="1"/>
  <c r="E8394" i="3" s="1"/>
  <c r="E8395" i="3" a="1"/>
  <c r="E8395" i="3" s="1"/>
  <c r="E8396" i="3" a="1"/>
  <c r="E8396" i="3" s="1"/>
  <c r="E8397" i="3" a="1"/>
  <c r="E8397" i="3" s="1"/>
  <c r="E8398" i="3" a="1"/>
  <c r="E8398" i="3" s="1"/>
  <c r="E8399" i="3" a="1"/>
  <c r="E8399" i="3" s="1"/>
  <c r="E8400" i="3" a="1"/>
  <c r="E8400" i="3" s="1"/>
  <c r="E8401" i="3" a="1"/>
  <c r="E8401" i="3" s="1"/>
  <c r="E8402" i="3" a="1"/>
  <c r="E8402" i="3" s="1"/>
  <c r="E8403" i="3" a="1"/>
  <c r="E8403" i="3" s="1"/>
  <c r="E8404" i="3" a="1"/>
  <c r="E8404" i="3" s="1"/>
  <c r="E8405" i="3" a="1"/>
  <c r="E8405" i="3" s="1"/>
  <c r="E8406" i="3" a="1"/>
  <c r="E8406" i="3" s="1"/>
  <c r="E8407" i="3" a="1"/>
  <c r="E8407" i="3" s="1"/>
  <c r="E8408" i="3" a="1"/>
  <c r="E8408" i="3" s="1"/>
  <c r="E8409" i="3" a="1"/>
  <c r="E8409" i="3" s="1"/>
  <c r="E8410" i="3" a="1"/>
  <c r="E8410" i="3" s="1"/>
  <c r="E8411" i="3" a="1"/>
  <c r="E8411" i="3" s="1"/>
  <c r="E8412" i="3" a="1"/>
  <c r="E8412" i="3" s="1"/>
  <c r="E8413" i="3" a="1"/>
  <c r="E8413" i="3" s="1"/>
  <c r="E8414" i="3" a="1"/>
  <c r="E8414" i="3" s="1"/>
  <c r="E8415" i="3" a="1"/>
  <c r="E8415" i="3" s="1"/>
  <c r="E8416" i="3" a="1"/>
  <c r="E8416" i="3" s="1"/>
  <c r="E8417" i="3" a="1"/>
  <c r="E8417" i="3" s="1"/>
  <c r="E8418" i="3" a="1"/>
  <c r="E8418" i="3" s="1"/>
  <c r="E8419" i="3" a="1"/>
  <c r="E8419" i="3" s="1"/>
  <c r="E8420" i="3" a="1"/>
  <c r="E8420" i="3" s="1"/>
  <c r="E8421" i="3" a="1"/>
  <c r="E8421" i="3" s="1"/>
  <c r="E8422" i="3" a="1"/>
  <c r="E8422" i="3" s="1"/>
  <c r="E8423" i="3" a="1"/>
  <c r="E8423" i="3" s="1"/>
  <c r="E8424" i="3" a="1"/>
  <c r="E8424" i="3" s="1"/>
  <c r="E8425" i="3" a="1"/>
  <c r="E8425" i="3" s="1"/>
  <c r="E8426" i="3" a="1"/>
  <c r="E8426" i="3" s="1"/>
  <c r="E8427" i="3" a="1"/>
  <c r="E8427" i="3" s="1"/>
  <c r="E8428" i="3" a="1"/>
  <c r="E8428" i="3" s="1"/>
  <c r="E8429" i="3" a="1"/>
  <c r="E8429" i="3" s="1"/>
  <c r="E8430" i="3" a="1"/>
  <c r="E8430" i="3" s="1"/>
  <c r="E8431" i="3" a="1"/>
  <c r="E8431" i="3" s="1"/>
  <c r="E8432" i="3" a="1"/>
  <c r="E8432" i="3" s="1"/>
  <c r="E8433" i="3" a="1"/>
  <c r="E8433" i="3" s="1"/>
  <c r="E8434" i="3" a="1"/>
  <c r="E8434" i="3" s="1"/>
  <c r="E8435" i="3" a="1"/>
  <c r="E8435" i="3" s="1"/>
  <c r="E8436" i="3" a="1"/>
  <c r="E8436" i="3" s="1"/>
  <c r="E8437" i="3" a="1"/>
  <c r="E8437" i="3" s="1"/>
  <c r="E8438" i="3" a="1"/>
  <c r="E8438" i="3" s="1"/>
  <c r="E8439" i="3" a="1"/>
  <c r="E8439" i="3" s="1"/>
  <c r="E8440" i="3" a="1"/>
  <c r="E8440" i="3" s="1"/>
  <c r="E8441" i="3" a="1"/>
  <c r="E8441" i="3" s="1"/>
  <c r="E8442" i="3" a="1"/>
  <c r="E8442" i="3" s="1"/>
  <c r="E8443" i="3" a="1"/>
  <c r="E8443" i="3" s="1"/>
  <c r="E8444" i="3" a="1"/>
  <c r="E8444" i="3" s="1"/>
  <c r="E8445" i="3" a="1"/>
  <c r="E8445" i="3" s="1"/>
  <c r="E8446" i="3" a="1"/>
  <c r="E8446" i="3" s="1"/>
  <c r="E8447" i="3" a="1"/>
  <c r="E8447" i="3" s="1"/>
  <c r="E8448" i="3" a="1"/>
  <c r="E8448" i="3" s="1"/>
  <c r="E8449" i="3" a="1"/>
  <c r="E8449" i="3" s="1"/>
  <c r="E8450" i="3" a="1"/>
  <c r="E8450" i="3" s="1"/>
  <c r="E8451" i="3" a="1"/>
  <c r="E8451" i="3" s="1"/>
  <c r="E8452" i="3" a="1"/>
  <c r="E8452" i="3" s="1"/>
  <c r="E8453" i="3" a="1"/>
  <c r="E8453" i="3" s="1"/>
  <c r="E8454" i="3" a="1"/>
  <c r="E8454" i="3" s="1"/>
  <c r="E8455" i="3" a="1"/>
  <c r="E8455" i="3" s="1"/>
  <c r="E8456" i="3" a="1"/>
  <c r="E8456" i="3" s="1"/>
  <c r="E8457" i="3" a="1"/>
  <c r="E8457" i="3" s="1"/>
  <c r="E8458" i="3" a="1"/>
  <c r="E8458" i="3" s="1"/>
  <c r="E8459" i="3" a="1"/>
  <c r="E8459" i="3" s="1"/>
  <c r="E8460" i="3" a="1"/>
  <c r="E8460" i="3" s="1"/>
  <c r="E8461" i="3" a="1"/>
  <c r="E8461" i="3" s="1"/>
  <c r="E8462" i="3" a="1"/>
  <c r="E8462" i="3" s="1"/>
  <c r="E8463" i="3" a="1"/>
  <c r="E8463" i="3" s="1"/>
  <c r="E8464" i="3" a="1"/>
  <c r="E8464" i="3" s="1"/>
  <c r="E8465" i="3" a="1"/>
  <c r="E8465" i="3" s="1"/>
  <c r="E8466" i="3" a="1"/>
  <c r="E8466" i="3" s="1"/>
  <c r="E8467" i="3" a="1"/>
  <c r="E8467" i="3" s="1"/>
  <c r="E8468" i="3" a="1"/>
  <c r="E8468" i="3" s="1"/>
  <c r="E8469" i="3" a="1"/>
  <c r="E8469" i="3" s="1"/>
  <c r="E8470" i="3" a="1"/>
  <c r="E8470" i="3" s="1"/>
  <c r="E8471" i="3" a="1"/>
  <c r="E8471" i="3" s="1"/>
  <c r="E8472" i="3" a="1"/>
  <c r="E8472" i="3" s="1"/>
  <c r="E8473" i="3" a="1"/>
  <c r="E8473" i="3" s="1"/>
  <c r="E8474" i="3" a="1"/>
  <c r="E8474" i="3" s="1"/>
  <c r="E8475" i="3" a="1"/>
  <c r="E8475" i="3" s="1"/>
  <c r="E8476" i="3" a="1"/>
  <c r="E8476" i="3" s="1"/>
  <c r="E8477" i="3" a="1"/>
  <c r="E8477" i="3" s="1"/>
  <c r="E8478" i="3" a="1"/>
  <c r="E8478" i="3" s="1"/>
  <c r="E8479" i="3" a="1"/>
  <c r="E8479" i="3" s="1"/>
  <c r="E8480" i="3" a="1"/>
  <c r="E8480" i="3" s="1"/>
  <c r="E8481" i="3" a="1"/>
  <c r="E8481" i="3" s="1"/>
  <c r="E8482" i="3" a="1"/>
  <c r="E8482" i="3" s="1"/>
  <c r="E8483" i="3" a="1"/>
  <c r="E8483" i="3" s="1"/>
  <c r="E8484" i="3" a="1"/>
  <c r="E8484" i="3" s="1"/>
  <c r="E8485" i="3" a="1"/>
  <c r="E8485" i="3" s="1"/>
  <c r="E8486" i="3" a="1"/>
  <c r="E8486" i="3" s="1"/>
  <c r="E8487" i="3" a="1"/>
  <c r="E8487" i="3" s="1"/>
  <c r="E8488" i="3" a="1"/>
  <c r="E8488" i="3" s="1"/>
  <c r="E8489" i="3" a="1"/>
  <c r="E8489" i="3" s="1"/>
  <c r="E8490" i="3" a="1"/>
  <c r="E8490" i="3" s="1"/>
  <c r="E8491" i="3" a="1"/>
  <c r="E8491" i="3" s="1"/>
  <c r="E8492" i="3" a="1"/>
  <c r="E8492" i="3" s="1"/>
  <c r="E8493" i="3" a="1"/>
  <c r="E8493" i="3" s="1"/>
  <c r="E8494" i="3" a="1"/>
  <c r="E8494" i="3" s="1"/>
  <c r="E8495" i="3" a="1"/>
  <c r="E8495" i="3" s="1"/>
  <c r="E8496" i="3" a="1"/>
  <c r="E8496" i="3" s="1"/>
  <c r="E8497" i="3" a="1"/>
  <c r="E8497" i="3" s="1"/>
  <c r="E8498" i="3" a="1"/>
  <c r="E8498" i="3" s="1"/>
  <c r="E8499" i="3" a="1"/>
  <c r="E8499" i="3" s="1"/>
  <c r="E8500" i="3" a="1"/>
  <c r="E8500" i="3" s="1"/>
  <c r="E8501" i="3" a="1"/>
  <c r="E8501" i="3" s="1"/>
  <c r="E8502" i="3" a="1"/>
  <c r="E8502" i="3" s="1"/>
  <c r="E8503" i="3" a="1"/>
  <c r="E8503" i="3" s="1"/>
  <c r="E8504" i="3" a="1"/>
  <c r="E8504" i="3" s="1"/>
  <c r="E8505" i="3" a="1"/>
  <c r="E8505" i="3" s="1"/>
  <c r="E8506" i="3" a="1"/>
  <c r="E8506" i="3" s="1"/>
  <c r="E8507" i="3" a="1"/>
  <c r="E8507" i="3" s="1"/>
  <c r="E8508" i="3" a="1"/>
  <c r="E8508" i="3" s="1"/>
  <c r="E8509" i="3" a="1"/>
  <c r="E8509" i="3" s="1"/>
  <c r="E8510" i="3" a="1"/>
  <c r="E8510" i="3" s="1"/>
  <c r="E8511" i="3" a="1"/>
  <c r="E8511" i="3" s="1"/>
  <c r="E8512" i="3" a="1"/>
  <c r="E8512" i="3" s="1"/>
  <c r="E8513" i="3" a="1"/>
  <c r="E8513" i="3" s="1"/>
  <c r="E8514" i="3" a="1"/>
  <c r="E8514" i="3" s="1"/>
  <c r="E8515" i="3" a="1"/>
  <c r="E8515" i="3" s="1"/>
  <c r="E8516" i="3" a="1"/>
  <c r="E8516" i="3" s="1"/>
  <c r="E8517" i="3" a="1"/>
  <c r="E8517" i="3" s="1"/>
  <c r="E8518" i="3" a="1"/>
  <c r="E8518" i="3" s="1"/>
  <c r="E8519" i="3" a="1"/>
  <c r="E8519" i="3" s="1"/>
  <c r="E8520" i="3" a="1"/>
  <c r="E8520" i="3" s="1"/>
  <c r="E8521" i="3" a="1"/>
  <c r="E8521" i="3" s="1"/>
  <c r="E8522" i="3" a="1"/>
  <c r="E8522" i="3" s="1"/>
  <c r="E8523" i="3" a="1"/>
  <c r="E8523" i="3" s="1"/>
  <c r="E8524" i="3" a="1"/>
  <c r="E8524" i="3" s="1"/>
  <c r="E8525" i="3" a="1"/>
  <c r="E8525" i="3" s="1"/>
  <c r="E8526" i="3" a="1"/>
  <c r="E8526" i="3" s="1"/>
  <c r="E8527" i="3" a="1"/>
  <c r="E8527" i="3" s="1"/>
  <c r="E8528" i="3" a="1"/>
  <c r="E8528" i="3" s="1"/>
  <c r="E8529" i="3" a="1"/>
  <c r="E8529" i="3" s="1"/>
  <c r="E8530" i="3" a="1"/>
  <c r="E8530" i="3" s="1"/>
  <c r="E8531" i="3" a="1"/>
  <c r="E8531" i="3" s="1"/>
  <c r="E8532" i="3" a="1"/>
  <c r="E8532" i="3" s="1"/>
  <c r="E8533" i="3" a="1"/>
  <c r="E8533" i="3" s="1"/>
  <c r="E8534" i="3" a="1"/>
  <c r="E8534" i="3" s="1"/>
  <c r="E8535" i="3" a="1"/>
  <c r="E8535" i="3" s="1"/>
  <c r="E8536" i="3" a="1"/>
  <c r="E8536" i="3" s="1"/>
  <c r="E8537" i="3" a="1"/>
  <c r="E8537" i="3" s="1"/>
  <c r="E8538" i="3" a="1"/>
  <c r="E8538" i="3" s="1"/>
  <c r="E8539" i="3" a="1"/>
  <c r="E8539" i="3" s="1"/>
  <c r="E8540" i="3" a="1"/>
  <c r="E8540" i="3" s="1"/>
  <c r="E8541" i="3" a="1"/>
  <c r="E8541" i="3" s="1"/>
  <c r="E8542" i="3" a="1"/>
  <c r="E8542" i="3" s="1"/>
  <c r="E8543" i="3" a="1"/>
  <c r="E8543" i="3" s="1"/>
  <c r="E8544" i="3" a="1"/>
  <c r="E8544" i="3" s="1"/>
  <c r="E8545" i="3" a="1"/>
  <c r="E8545" i="3" s="1"/>
  <c r="E8546" i="3" a="1"/>
  <c r="E8546" i="3" s="1"/>
  <c r="E8547" i="3" a="1"/>
  <c r="E8547" i="3" s="1"/>
  <c r="E8548" i="3" a="1"/>
  <c r="E8548" i="3" s="1"/>
  <c r="E8549" i="3" a="1"/>
  <c r="E8549" i="3" s="1"/>
  <c r="E8550" i="3" a="1"/>
  <c r="E8550" i="3" s="1"/>
  <c r="E8551" i="3" a="1"/>
  <c r="E8551" i="3" s="1"/>
  <c r="E8552" i="3" a="1"/>
  <c r="E8552" i="3" s="1"/>
  <c r="E8553" i="3" a="1"/>
  <c r="E8553" i="3" s="1"/>
  <c r="E8554" i="3" a="1"/>
  <c r="E8554" i="3" s="1"/>
  <c r="E8555" i="3" a="1"/>
  <c r="E8555" i="3" s="1"/>
  <c r="E8556" i="3" a="1"/>
  <c r="E8556" i="3" s="1"/>
  <c r="E8557" i="3" a="1"/>
  <c r="E8557" i="3" s="1"/>
  <c r="E8558" i="3" a="1"/>
  <c r="E8558" i="3" s="1"/>
  <c r="E8559" i="3" a="1"/>
  <c r="E8559" i="3" s="1"/>
  <c r="E8560" i="3" a="1"/>
  <c r="E8560" i="3" s="1"/>
  <c r="E8561" i="3" a="1"/>
  <c r="E8561" i="3" s="1"/>
  <c r="E8562" i="3" a="1"/>
  <c r="E8562" i="3" s="1"/>
  <c r="E8563" i="3" a="1"/>
  <c r="E8563" i="3" s="1"/>
  <c r="E8564" i="3" a="1"/>
  <c r="E8564" i="3" s="1"/>
  <c r="E8565" i="3" a="1"/>
  <c r="E8565" i="3" s="1"/>
  <c r="E8566" i="3" a="1"/>
  <c r="E8566" i="3" s="1"/>
  <c r="E8567" i="3" a="1"/>
  <c r="E8567" i="3" s="1"/>
  <c r="E8568" i="3" a="1"/>
  <c r="E8568" i="3" s="1"/>
  <c r="E8569" i="3" a="1"/>
  <c r="E8569" i="3" s="1"/>
  <c r="E8570" i="3" a="1"/>
  <c r="E8570" i="3" s="1"/>
  <c r="E8571" i="3" a="1"/>
  <c r="E8571" i="3" s="1"/>
  <c r="E8572" i="3" a="1"/>
  <c r="E8572" i="3" s="1"/>
  <c r="E8573" i="3" a="1"/>
  <c r="E8573" i="3" s="1"/>
  <c r="E8574" i="3" a="1"/>
  <c r="E8574" i="3" s="1"/>
  <c r="E8575" i="3" a="1"/>
  <c r="E8575" i="3" s="1"/>
  <c r="E8576" i="3" a="1"/>
  <c r="E8576" i="3" s="1"/>
  <c r="E8577" i="3" a="1"/>
  <c r="E8577" i="3" s="1"/>
  <c r="E8578" i="3" a="1"/>
  <c r="E8578" i="3" s="1"/>
  <c r="E8579" i="3" a="1"/>
  <c r="E8579" i="3" s="1"/>
  <c r="E8580" i="3" a="1"/>
  <c r="E8580" i="3" s="1"/>
  <c r="E8581" i="3" a="1"/>
  <c r="E8581" i="3" s="1"/>
  <c r="E8582" i="3" a="1"/>
  <c r="E8582" i="3" s="1"/>
  <c r="E8583" i="3" a="1"/>
  <c r="E8583" i="3" s="1"/>
  <c r="E8584" i="3" a="1"/>
  <c r="E8584" i="3" s="1"/>
  <c r="E8585" i="3" a="1"/>
  <c r="E8585" i="3" s="1"/>
  <c r="E8586" i="3" a="1"/>
  <c r="E8586" i="3" s="1"/>
  <c r="E8587" i="3" a="1"/>
  <c r="E8587" i="3" s="1"/>
  <c r="E8588" i="3" a="1"/>
  <c r="E8588" i="3" s="1"/>
  <c r="E8589" i="3" a="1"/>
  <c r="E8589" i="3" s="1"/>
  <c r="E8590" i="3" a="1"/>
  <c r="E8590" i="3" s="1"/>
  <c r="E8591" i="3" a="1"/>
  <c r="E8591" i="3" s="1"/>
  <c r="E8592" i="3" a="1"/>
  <c r="E8592" i="3" s="1"/>
  <c r="E8593" i="3" a="1"/>
  <c r="E8593" i="3" s="1"/>
  <c r="E8594" i="3" a="1"/>
  <c r="E8594" i="3" s="1"/>
  <c r="E8595" i="3" a="1"/>
  <c r="E8595" i="3" s="1"/>
  <c r="E8596" i="3" a="1"/>
  <c r="E8596" i="3" s="1"/>
  <c r="E8597" i="3" a="1"/>
  <c r="E8597" i="3" s="1"/>
  <c r="E8598" i="3" a="1"/>
  <c r="E8598" i="3" s="1"/>
  <c r="E8599" i="3" a="1"/>
  <c r="E8599" i="3" s="1"/>
  <c r="E8600" i="3" a="1"/>
  <c r="E8600" i="3" s="1"/>
  <c r="E8601" i="3" a="1"/>
  <c r="E8601" i="3" s="1"/>
  <c r="E8602" i="3" a="1"/>
  <c r="E8602" i="3" s="1"/>
  <c r="E8603" i="3" a="1"/>
  <c r="E8603" i="3" s="1"/>
  <c r="E8604" i="3" a="1"/>
  <c r="E8604" i="3" s="1"/>
  <c r="E8605" i="3" a="1"/>
  <c r="E8605" i="3" s="1"/>
  <c r="E8606" i="3" a="1"/>
  <c r="E8606" i="3" s="1"/>
  <c r="E8607" i="3" a="1"/>
  <c r="E8607" i="3" s="1"/>
  <c r="E8608" i="3" a="1"/>
  <c r="E8608" i="3" s="1"/>
  <c r="E8609" i="3" a="1"/>
  <c r="E8609" i="3" s="1"/>
  <c r="E8610" i="3" a="1"/>
  <c r="E8610" i="3" s="1"/>
  <c r="E8611" i="3" a="1"/>
  <c r="E8611" i="3" s="1"/>
  <c r="E8612" i="3" a="1"/>
  <c r="E8612" i="3" s="1"/>
  <c r="E8613" i="3" a="1"/>
  <c r="E8613" i="3" s="1"/>
  <c r="E8614" i="3" a="1"/>
  <c r="E8614" i="3" s="1"/>
  <c r="E8615" i="3" a="1"/>
  <c r="E8615" i="3" s="1"/>
  <c r="E8616" i="3" a="1"/>
  <c r="E8616" i="3" s="1"/>
  <c r="E8617" i="3" a="1"/>
  <c r="E8617" i="3" s="1"/>
  <c r="E8618" i="3" a="1"/>
  <c r="E8618" i="3" s="1"/>
  <c r="E8619" i="3" a="1"/>
  <c r="E8619" i="3" s="1"/>
  <c r="E8620" i="3" a="1"/>
  <c r="E8620" i="3" s="1"/>
  <c r="E8621" i="3" a="1"/>
  <c r="E8621" i="3" s="1"/>
  <c r="E8622" i="3" a="1"/>
  <c r="E8622" i="3" s="1"/>
  <c r="E8623" i="3" a="1"/>
  <c r="E8623" i="3" s="1"/>
  <c r="E8624" i="3" a="1"/>
  <c r="E8624" i="3" s="1"/>
  <c r="E8625" i="3" a="1"/>
  <c r="E8625" i="3" s="1"/>
  <c r="E8626" i="3" a="1"/>
  <c r="E8626" i="3" s="1"/>
  <c r="E8627" i="3" a="1"/>
  <c r="E8627" i="3" s="1"/>
  <c r="E8628" i="3" a="1"/>
  <c r="E8628" i="3" s="1"/>
  <c r="E8629" i="3" a="1"/>
  <c r="E8629" i="3" s="1"/>
  <c r="E8630" i="3" a="1"/>
  <c r="E8630" i="3" s="1"/>
  <c r="E8631" i="3" a="1"/>
  <c r="E8631" i="3" s="1"/>
  <c r="E8632" i="3" a="1"/>
  <c r="E8632" i="3" s="1"/>
  <c r="E8633" i="3" a="1"/>
  <c r="E8633" i="3" s="1"/>
  <c r="E8634" i="3" a="1"/>
  <c r="E8634" i="3" s="1"/>
  <c r="E8635" i="3" a="1"/>
  <c r="E8635" i="3" s="1"/>
  <c r="E8636" i="3" a="1"/>
  <c r="E8636" i="3" s="1"/>
  <c r="E8637" i="3" a="1"/>
  <c r="E8637" i="3" s="1"/>
  <c r="E8638" i="3" a="1"/>
  <c r="E8638" i="3" s="1"/>
  <c r="E8639" i="3" a="1"/>
  <c r="E8639" i="3" s="1"/>
  <c r="E8640" i="3" a="1"/>
  <c r="E8640" i="3" s="1"/>
  <c r="E8641" i="3" a="1"/>
  <c r="E8641" i="3" s="1"/>
  <c r="E8642" i="3" a="1"/>
  <c r="E8642" i="3" s="1"/>
  <c r="E8643" i="3" a="1"/>
  <c r="E8643" i="3" s="1"/>
  <c r="E8644" i="3" a="1"/>
  <c r="E8644" i="3" s="1"/>
  <c r="E8645" i="3" a="1"/>
  <c r="E8645" i="3" s="1"/>
  <c r="E8646" i="3" a="1"/>
  <c r="E8646" i="3" s="1"/>
  <c r="E8647" i="3" a="1"/>
  <c r="E8647" i="3" s="1"/>
  <c r="E8648" i="3" a="1"/>
  <c r="E8648" i="3" s="1"/>
  <c r="E8649" i="3" a="1"/>
  <c r="E8649" i="3" s="1"/>
  <c r="E8650" i="3" a="1"/>
  <c r="E8650" i="3" s="1"/>
  <c r="E8651" i="3" a="1"/>
  <c r="E8651" i="3" s="1"/>
  <c r="E8652" i="3" a="1"/>
  <c r="E8652" i="3" s="1"/>
  <c r="E8653" i="3" a="1"/>
  <c r="E8653" i="3" s="1"/>
  <c r="E8654" i="3" a="1"/>
  <c r="E8654" i="3" s="1"/>
  <c r="E8655" i="3" a="1"/>
  <c r="E8655" i="3" s="1"/>
  <c r="E8656" i="3" a="1"/>
  <c r="E8656" i="3" s="1"/>
  <c r="E8657" i="3" a="1"/>
  <c r="E8657" i="3" s="1"/>
  <c r="E8658" i="3" a="1"/>
  <c r="E8658" i="3" s="1"/>
  <c r="E8659" i="3" a="1"/>
  <c r="E8659" i="3" s="1"/>
  <c r="E8660" i="3" a="1"/>
  <c r="E8660" i="3" s="1"/>
  <c r="E8661" i="3" a="1"/>
  <c r="E8661" i="3" s="1"/>
  <c r="E8662" i="3" a="1"/>
  <c r="E8662" i="3" s="1"/>
  <c r="E8663" i="3" a="1"/>
  <c r="E8663" i="3" s="1"/>
  <c r="E8664" i="3" a="1"/>
  <c r="E8664" i="3" s="1"/>
  <c r="E8665" i="3" a="1"/>
  <c r="E8665" i="3" s="1"/>
  <c r="E8666" i="3" a="1"/>
  <c r="E8666" i="3" s="1"/>
  <c r="E8667" i="3" a="1"/>
  <c r="E8667" i="3" s="1"/>
  <c r="E8668" i="3" a="1"/>
  <c r="E8668" i="3" s="1"/>
  <c r="E8669" i="3" a="1"/>
  <c r="E8669" i="3" s="1"/>
  <c r="E8670" i="3" a="1"/>
  <c r="E8670" i="3" s="1"/>
  <c r="E8671" i="3" a="1"/>
  <c r="E8671" i="3" s="1"/>
  <c r="E8672" i="3" a="1"/>
  <c r="E8672" i="3" s="1"/>
  <c r="E8673" i="3" a="1"/>
  <c r="E8673" i="3" s="1"/>
  <c r="E8674" i="3" a="1"/>
  <c r="E8674" i="3" s="1"/>
  <c r="E8675" i="3" a="1"/>
  <c r="E8675" i="3" s="1"/>
  <c r="E8676" i="3" a="1"/>
  <c r="E8676" i="3" s="1"/>
  <c r="E8677" i="3" a="1"/>
  <c r="E8677" i="3" s="1"/>
  <c r="E8678" i="3" a="1"/>
  <c r="E8678" i="3" s="1"/>
  <c r="E8679" i="3" a="1"/>
  <c r="E8679" i="3" s="1"/>
  <c r="E8680" i="3" a="1"/>
  <c r="E8680" i="3" s="1"/>
  <c r="E8681" i="3" a="1"/>
  <c r="E8681" i="3" s="1"/>
  <c r="E8682" i="3" a="1"/>
  <c r="E8682" i="3" s="1"/>
  <c r="E8683" i="3" a="1"/>
  <c r="E8683" i="3" s="1"/>
  <c r="E8684" i="3" a="1"/>
  <c r="E8684" i="3" s="1"/>
  <c r="E8685" i="3" a="1"/>
  <c r="E8685" i="3" s="1"/>
  <c r="E8686" i="3" a="1"/>
  <c r="E8686" i="3" s="1"/>
  <c r="E8687" i="3" a="1"/>
  <c r="E8687" i="3" s="1"/>
  <c r="E8688" i="3" a="1"/>
  <c r="E8688" i="3" s="1"/>
  <c r="E8689" i="3" a="1"/>
  <c r="E8689" i="3" s="1"/>
  <c r="E8690" i="3" a="1"/>
  <c r="E8690" i="3" s="1"/>
  <c r="E8691" i="3" a="1"/>
  <c r="E8691" i="3" s="1"/>
  <c r="E8692" i="3" a="1"/>
  <c r="E8692" i="3" s="1"/>
  <c r="E8693" i="3" a="1"/>
  <c r="E8693" i="3" s="1"/>
  <c r="E8694" i="3" a="1"/>
  <c r="E8694" i="3" s="1"/>
  <c r="E8695" i="3" a="1"/>
  <c r="E8695" i="3" s="1"/>
  <c r="E8696" i="3" a="1"/>
  <c r="E8696" i="3" s="1"/>
  <c r="E8697" i="3" a="1"/>
  <c r="E8697" i="3" s="1"/>
  <c r="E8698" i="3" a="1"/>
  <c r="E8698" i="3" s="1"/>
  <c r="E8699" i="3" a="1"/>
  <c r="E8699" i="3" s="1"/>
  <c r="E8700" i="3" a="1"/>
  <c r="E8700" i="3" s="1"/>
  <c r="E8701" i="3" a="1"/>
  <c r="E8701" i="3" s="1"/>
  <c r="E8702" i="3" a="1"/>
  <c r="E8702" i="3" s="1"/>
  <c r="E8703" i="3" a="1"/>
  <c r="E8703" i="3" s="1"/>
  <c r="E8704" i="3" a="1"/>
  <c r="E8704" i="3" s="1"/>
  <c r="E8705" i="3" a="1"/>
  <c r="E8705" i="3" s="1"/>
  <c r="E8706" i="3" a="1"/>
  <c r="E8706" i="3" s="1"/>
  <c r="E8707" i="3" a="1"/>
  <c r="E8707" i="3" s="1"/>
  <c r="E8708" i="3" a="1"/>
  <c r="E8708" i="3" s="1"/>
  <c r="E8709" i="3" a="1"/>
  <c r="E8709" i="3" s="1"/>
  <c r="E8710" i="3" a="1"/>
  <c r="E8710" i="3" s="1"/>
  <c r="E8711" i="3" a="1"/>
  <c r="E8711" i="3" s="1"/>
  <c r="E8712" i="3" a="1"/>
  <c r="E8712" i="3" s="1"/>
  <c r="E8713" i="3" a="1"/>
  <c r="E8713" i="3" s="1"/>
  <c r="E8714" i="3" a="1"/>
  <c r="E8714" i="3" s="1"/>
  <c r="E8715" i="3" a="1"/>
  <c r="E8715" i="3" s="1"/>
  <c r="E8716" i="3" a="1"/>
  <c r="E8716" i="3" s="1"/>
  <c r="E8717" i="3" a="1"/>
  <c r="E8717" i="3" s="1"/>
  <c r="E8718" i="3" a="1"/>
  <c r="E8718" i="3" s="1"/>
  <c r="E8719" i="3" a="1"/>
  <c r="E8719" i="3" s="1"/>
  <c r="E8720" i="3" a="1"/>
  <c r="E8720" i="3" s="1"/>
  <c r="E8721" i="3" a="1"/>
  <c r="E8721" i="3" s="1"/>
  <c r="E8722" i="3" a="1"/>
  <c r="E8722" i="3" s="1"/>
  <c r="E8723" i="3" a="1"/>
  <c r="E8723" i="3" s="1"/>
  <c r="E8724" i="3" a="1"/>
  <c r="E8724" i="3" s="1"/>
  <c r="E8725" i="3" a="1"/>
  <c r="E8725" i="3" s="1"/>
  <c r="E8726" i="3" a="1"/>
  <c r="E8726" i="3" s="1"/>
  <c r="E8727" i="3" a="1"/>
  <c r="E8727" i="3" s="1"/>
  <c r="E8728" i="3" a="1"/>
  <c r="E8728" i="3" s="1"/>
  <c r="E8729" i="3" a="1"/>
  <c r="E8729" i="3" s="1"/>
  <c r="E8730" i="3" a="1"/>
  <c r="E8730" i="3" s="1"/>
  <c r="E8731" i="3" a="1"/>
  <c r="E8731" i="3" s="1"/>
  <c r="E8732" i="3" a="1"/>
  <c r="E8732" i="3" s="1"/>
  <c r="E8733" i="3" a="1"/>
  <c r="E8733" i="3" s="1"/>
  <c r="E8734" i="3" a="1"/>
  <c r="E8734" i="3" s="1"/>
  <c r="E8735" i="3" a="1"/>
  <c r="E8735" i="3" s="1"/>
  <c r="E8736" i="3" a="1"/>
  <c r="E8736" i="3" s="1"/>
  <c r="E8737" i="3" a="1"/>
  <c r="E8737" i="3" s="1"/>
  <c r="E8738" i="3" a="1"/>
  <c r="E8738" i="3" s="1"/>
  <c r="E8739" i="3" a="1"/>
  <c r="E8739" i="3" s="1"/>
  <c r="E8740" i="3" a="1"/>
  <c r="E8740" i="3" s="1"/>
  <c r="E8741" i="3" a="1"/>
  <c r="E8741" i="3" s="1"/>
  <c r="E8742" i="3" a="1"/>
  <c r="E8742" i="3" s="1"/>
  <c r="E8743" i="3" a="1"/>
  <c r="E8743" i="3" s="1"/>
  <c r="E8744" i="3" a="1"/>
  <c r="E8744" i="3" s="1"/>
  <c r="E8745" i="3" a="1"/>
  <c r="E8745" i="3" s="1"/>
  <c r="E8746" i="3" a="1"/>
  <c r="E8746" i="3" s="1"/>
  <c r="E8747" i="3" a="1"/>
  <c r="E8747" i="3" s="1"/>
  <c r="E8748" i="3" a="1"/>
  <c r="E8748" i="3" s="1"/>
  <c r="E8749" i="3" a="1"/>
  <c r="E8749" i="3" s="1"/>
  <c r="E8750" i="3" a="1"/>
  <c r="E8750" i="3" s="1"/>
  <c r="E8751" i="3" a="1"/>
  <c r="E8751" i="3" s="1"/>
  <c r="E8752" i="3" a="1"/>
  <c r="E8752" i="3" s="1"/>
  <c r="E8753" i="3" a="1"/>
  <c r="E8753" i="3" s="1"/>
  <c r="E8754" i="3" a="1"/>
  <c r="E8754" i="3" s="1"/>
  <c r="E8755" i="3" a="1"/>
  <c r="E8755" i="3" s="1"/>
  <c r="E8756" i="3" a="1"/>
  <c r="E8756" i="3" s="1"/>
  <c r="E8757" i="3" a="1"/>
  <c r="E8757" i="3" s="1"/>
  <c r="E8758" i="3" a="1"/>
  <c r="E8758" i="3" s="1"/>
  <c r="E8759" i="3" a="1"/>
  <c r="E8759" i="3" s="1"/>
  <c r="E8760" i="3" a="1"/>
  <c r="E8760" i="3" s="1"/>
  <c r="E8761" i="3" a="1"/>
  <c r="E8761" i="3" s="1"/>
  <c r="E8762" i="3" a="1"/>
  <c r="E8762" i="3" s="1"/>
  <c r="E8763" i="3" a="1"/>
  <c r="E8763" i="3" s="1"/>
  <c r="E8764" i="3" a="1"/>
  <c r="E8764" i="3" s="1"/>
  <c r="E8765" i="3" a="1"/>
  <c r="E8765" i="3" s="1"/>
  <c r="E8766" i="3" a="1"/>
  <c r="E8766" i="3" s="1"/>
  <c r="E8767" i="3" a="1"/>
  <c r="E8767" i="3" s="1"/>
  <c r="E8768" i="3" a="1"/>
  <c r="E8768" i="3" s="1"/>
  <c r="E8769" i="3" a="1"/>
  <c r="E8769" i="3" s="1"/>
  <c r="E8770" i="3" a="1"/>
  <c r="E8770" i="3" s="1"/>
  <c r="E8771" i="3" a="1"/>
  <c r="E8771" i="3" s="1"/>
  <c r="E8772" i="3" a="1"/>
  <c r="E8772" i="3" s="1"/>
  <c r="E8773" i="3" a="1"/>
  <c r="E8773" i="3" s="1"/>
  <c r="E8774" i="3" a="1"/>
  <c r="E8774" i="3" s="1"/>
  <c r="E8775" i="3" a="1"/>
  <c r="E8775" i="3" s="1"/>
  <c r="E8776" i="3" a="1"/>
  <c r="E8776" i="3" s="1"/>
  <c r="E8777" i="3" a="1"/>
  <c r="E8777" i="3" s="1"/>
  <c r="E8778" i="3" a="1"/>
  <c r="E8778" i="3" s="1"/>
  <c r="E8779" i="3" a="1"/>
  <c r="E8779" i="3" s="1"/>
  <c r="E8780" i="3" a="1"/>
  <c r="E8780" i="3" s="1"/>
  <c r="E8781" i="3" a="1"/>
  <c r="E8781" i="3" s="1"/>
  <c r="E8782" i="3" a="1"/>
  <c r="E8782" i="3" s="1"/>
  <c r="E8783" i="3" a="1"/>
  <c r="E8783" i="3" s="1"/>
  <c r="E8784" i="3" a="1"/>
  <c r="E8784" i="3" s="1"/>
  <c r="E8785" i="3" a="1"/>
  <c r="E8785" i="3" s="1"/>
  <c r="E8786" i="3" a="1"/>
  <c r="E8786" i="3" s="1"/>
  <c r="E8787" i="3" a="1"/>
  <c r="E8787" i="3" s="1"/>
  <c r="E8788" i="3" a="1"/>
  <c r="E8788" i="3" s="1"/>
  <c r="E8789" i="3" a="1"/>
  <c r="E8789" i="3" s="1"/>
  <c r="E8790" i="3" a="1"/>
  <c r="E8790" i="3" s="1"/>
  <c r="E8791" i="3" a="1"/>
  <c r="E8791" i="3" s="1"/>
  <c r="E8792" i="3" a="1"/>
  <c r="E8792" i="3" s="1"/>
  <c r="E8793" i="3" a="1"/>
  <c r="E8793" i="3" s="1"/>
  <c r="E8794" i="3" a="1"/>
  <c r="E8794" i="3" s="1"/>
  <c r="E8795" i="3" a="1"/>
  <c r="E8795" i="3" s="1"/>
  <c r="E8796" i="3" a="1"/>
  <c r="E8796" i="3" s="1"/>
  <c r="E8797" i="3" a="1"/>
  <c r="E8797" i="3" s="1"/>
  <c r="E8798" i="3" a="1"/>
  <c r="E8798" i="3" s="1"/>
  <c r="E8799" i="3" a="1"/>
  <c r="E8799" i="3" s="1"/>
  <c r="E8800" i="3" a="1"/>
  <c r="E8800" i="3" s="1"/>
  <c r="E8801" i="3" a="1"/>
  <c r="E8801" i="3" s="1"/>
  <c r="E8802" i="3" a="1"/>
  <c r="E8802" i="3" s="1"/>
  <c r="E8803" i="3" a="1"/>
  <c r="E8803" i="3" s="1"/>
  <c r="E8804" i="3" a="1"/>
  <c r="E8804" i="3" s="1"/>
  <c r="E8805" i="3" a="1"/>
  <c r="E8805" i="3" s="1"/>
  <c r="E8806" i="3" a="1"/>
  <c r="E8806" i="3" s="1"/>
  <c r="E8807" i="3" a="1"/>
  <c r="E8807" i="3" s="1"/>
  <c r="E8808" i="3" a="1"/>
  <c r="E8808" i="3" s="1"/>
  <c r="E8809" i="3" a="1"/>
  <c r="E8809" i="3" s="1"/>
  <c r="E8810" i="3" a="1"/>
  <c r="E8810" i="3" s="1"/>
  <c r="E8811" i="3" a="1"/>
  <c r="E8811" i="3" s="1"/>
  <c r="E8812" i="3" a="1"/>
  <c r="E8812" i="3" s="1"/>
  <c r="E8813" i="3" a="1"/>
  <c r="E8813" i="3" s="1"/>
  <c r="E8814" i="3" a="1"/>
  <c r="E8814" i="3" s="1"/>
  <c r="E8815" i="3" a="1"/>
  <c r="E8815" i="3" s="1"/>
  <c r="E8816" i="3" a="1"/>
  <c r="E8816" i="3" s="1"/>
  <c r="E8817" i="3" a="1"/>
  <c r="E8817" i="3" s="1"/>
  <c r="E8818" i="3" a="1"/>
  <c r="E8818" i="3" s="1"/>
  <c r="E8819" i="3" a="1"/>
  <c r="E8819" i="3" s="1"/>
  <c r="E8820" i="3" a="1"/>
  <c r="E8820" i="3" s="1"/>
  <c r="E8821" i="3" a="1"/>
  <c r="E8821" i="3" s="1"/>
  <c r="E8822" i="3" a="1"/>
  <c r="E8822" i="3" s="1"/>
  <c r="E8823" i="3" a="1"/>
  <c r="E8823" i="3" s="1"/>
  <c r="E8824" i="3" a="1"/>
  <c r="E8824" i="3" s="1"/>
  <c r="E8825" i="3" a="1"/>
  <c r="E8825" i="3" s="1"/>
  <c r="E8826" i="3" a="1"/>
  <c r="E8826" i="3" s="1"/>
  <c r="E8827" i="3" a="1"/>
  <c r="E8827" i="3" s="1"/>
  <c r="E8828" i="3" a="1"/>
  <c r="E8828" i="3" s="1"/>
  <c r="E8829" i="3" a="1"/>
  <c r="E8829" i="3" s="1"/>
  <c r="E8830" i="3" a="1"/>
  <c r="E8830" i="3" s="1"/>
  <c r="E8831" i="3" a="1"/>
  <c r="E8831" i="3" s="1"/>
  <c r="E8832" i="3" a="1"/>
  <c r="E8832" i="3" s="1"/>
  <c r="E8833" i="3" a="1"/>
  <c r="E8833" i="3" s="1"/>
  <c r="E8834" i="3" a="1"/>
  <c r="E8834" i="3" s="1"/>
  <c r="E8835" i="3" a="1"/>
  <c r="E8835" i="3" s="1"/>
  <c r="E8836" i="3" a="1"/>
  <c r="E8836" i="3" s="1"/>
  <c r="E8837" i="3" a="1"/>
  <c r="E8837" i="3" s="1"/>
  <c r="E8838" i="3" a="1"/>
  <c r="E8838" i="3" s="1"/>
  <c r="E8839" i="3" a="1"/>
  <c r="E8839" i="3" s="1"/>
  <c r="E8840" i="3" a="1"/>
  <c r="E8840" i="3" s="1"/>
  <c r="E8841" i="3" a="1"/>
  <c r="E8841" i="3" s="1"/>
  <c r="E8842" i="3" a="1"/>
  <c r="E8842" i="3" s="1"/>
  <c r="E8843" i="3" a="1"/>
  <c r="E8843" i="3" s="1"/>
  <c r="E8844" i="3" a="1"/>
  <c r="E8844" i="3" s="1"/>
  <c r="E8845" i="3" a="1"/>
  <c r="E8845" i="3" s="1"/>
  <c r="E8846" i="3" a="1"/>
  <c r="E8846" i="3" s="1"/>
  <c r="E8847" i="3" a="1"/>
  <c r="E8847" i="3" s="1"/>
  <c r="E8848" i="3" a="1"/>
  <c r="E8848" i="3" s="1"/>
  <c r="E8849" i="3" a="1"/>
  <c r="E8849" i="3" s="1"/>
  <c r="E8850" i="3" a="1"/>
  <c r="E8850" i="3" s="1"/>
  <c r="E8851" i="3" a="1"/>
  <c r="E8851" i="3" s="1"/>
  <c r="E8852" i="3" a="1"/>
  <c r="E8852" i="3" s="1"/>
  <c r="E8853" i="3" a="1"/>
  <c r="E8853" i="3" s="1"/>
  <c r="E8854" i="3" a="1"/>
  <c r="E8854" i="3" s="1"/>
  <c r="E8855" i="3" a="1"/>
  <c r="E8855" i="3" s="1"/>
  <c r="E8856" i="3" a="1"/>
  <c r="E8856" i="3" s="1"/>
  <c r="E8857" i="3" a="1"/>
  <c r="E8857" i="3" s="1"/>
  <c r="E8858" i="3" a="1"/>
  <c r="E8858" i="3" s="1"/>
  <c r="E8859" i="3" a="1"/>
  <c r="E8859" i="3" s="1"/>
  <c r="E8860" i="3" a="1"/>
  <c r="E8860" i="3" s="1"/>
  <c r="E8861" i="3" a="1"/>
  <c r="E8861" i="3" s="1"/>
  <c r="E8862" i="3" a="1"/>
  <c r="E8862" i="3" s="1"/>
  <c r="E8863" i="3" a="1"/>
  <c r="E8863" i="3" s="1"/>
  <c r="E8864" i="3" a="1"/>
  <c r="E8864" i="3" s="1"/>
  <c r="E8865" i="3" a="1"/>
  <c r="E8865" i="3" s="1"/>
  <c r="E8866" i="3" a="1"/>
  <c r="E8866" i="3" s="1"/>
  <c r="E8867" i="3" a="1"/>
  <c r="E8867" i="3" s="1"/>
  <c r="E8868" i="3" a="1"/>
  <c r="E8868" i="3" s="1"/>
  <c r="E8869" i="3" a="1"/>
  <c r="E8869" i="3" s="1"/>
  <c r="E8870" i="3" a="1"/>
  <c r="E8870" i="3" s="1"/>
  <c r="E8871" i="3" a="1"/>
  <c r="E8871" i="3" s="1"/>
  <c r="E8872" i="3" a="1"/>
  <c r="E8872" i="3" s="1"/>
  <c r="E8873" i="3" a="1"/>
  <c r="E8873" i="3" s="1"/>
  <c r="E8874" i="3" a="1"/>
  <c r="E8874" i="3" s="1"/>
  <c r="E8875" i="3" a="1"/>
  <c r="E8875" i="3" s="1"/>
  <c r="E8876" i="3" a="1"/>
  <c r="E8876" i="3" s="1"/>
  <c r="E8877" i="3" a="1"/>
  <c r="E8877" i="3" s="1"/>
  <c r="E8878" i="3" a="1"/>
  <c r="E8878" i="3" s="1"/>
  <c r="E8879" i="3" a="1"/>
  <c r="E8879" i="3" s="1"/>
  <c r="E8880" i="3" a="1"/>
  <c r="E8880" i="3" s="1"/>
  <c r="E8881" i="3" a="1"/>
  <c r="E8881" i="3" s="1"/>
  <c r="E8882" i="3" a="1"/>
  <c r="E8882" i="3" s="1"/>
  <c r="E8883" i="3" a="1"/>
  <c r="E8883" i="3" s="1"/>
  <c r="E8884" i="3" a="1"/>
  <c r="E8884" i="3" s="1"/>
  <c r="E8885" i="3" a="1"/>
  <c r="E8885" i="3" s="1"/>
  <c r="E8886" i="3" a="1"/>
  <c r="E8886" i="3" s="1"/>
  <c r="E8887" i="3" a="1"/>
  <c r="E8887" i="3" s="1"/>
  <c r="E8888" i="3" a="1"/>
  <c r="E8888" i="3" s="1"/>
  <c r="E8889" i="3" a="1"/>
  <c r="E8889" i="3" s="1"/>
  <c r="E8890" i="3" a="1"/>
  <c r="E8890" i="3" s="1"/>
  <c r="E8891" i="3" a="1"/>
  <c r="E8891" i="3" s="1"/>
  <c r="E8892" i="3" a="1"/>
  <c r="E8892" i="3" s="1"/>
  <c r="E8893" i="3" a="1"/>
  <c r="E8893" i="3" s="1"/>
  <c r="E8894" i="3" a="1"/>
  <c r="E8894" i="3" s="1"/>
  <c r="E8895" i="3" a="1"/>
  <c r="E8895" i="3" s="1"/>
  <c r="E8896" i="3" a="1"/>
  <c r="E8896" i="3" s="1"/>
  <c r="E8897" i="3" a="1"/>
  <c r="E8897" i="3" s="1"/>
  <c r="E8898" i="3" a="1"/>
  <c r="E8898" i="3" s="1"/>
  <c r="E8899" i="3" a="1"/>
  <c r="E8899" i="3" s="1"/>
  <c r="E8900" i="3" a="1"/>
  <c r="E8900" i="3" s="1"/>
  <c r="E8901" i="3" a="1"/>
  <c r="E8901" i="3" s="1"/>
  <c r="E8902" i="3" a="1"/>
  <c r="E8902" i="3" s="1"/>
  <c r="E8903" i="3" a="1"/>
  <c r="E8903" i="3" s="1"/>
  <c r="E8904" i="3" a="1"/>
  <c r="E8904" i="3" s="1"/>
  <c r="E8905" i="3" a="1"/>
  <c r="E8905" i="3" s="1"/>
  <c r="E8906" i="3" a="1"/>
  <c r="E8906" i="3" s="1"/>
  <c r="E8907" i="3" a="1"/>
  <c r="E8907" i="3" s="1"/>
  <c r="E8908" i="3" a="1"/>
  <c r="E8908" i="3" s="1"/>
  <c r="E8909" i="3" a="1"/>
  <c r="E8909" i="3" s="1"/>
  <c r="E8910" i="3" a="1"/>
  <c r="E8910" i="3" s="1"/>
  <c r="E8911" i="3" a="1"/>
  <c r="E8911" i="3" s="1"/>
  <c r="E8912" i="3" a="1"/>
  <c r="E8912" i="3" s="1"/>
  <c r="E8913" i="3" a="1"/>
  <c r="E8913" i="3" s="1"/>
  <c r="E8914" i="3" a="1"/>
  <c r="E8914" i="3" s="1"/>
  <c r="E8915" i="3" a="1"/>
  <c r="E8915" i="3" s="1"/>
  <c r="E8916" i="3" a="1"/>
  <c r="E8916" i="3" s="1"/>
  <c r="E8917" i="3" a="1"/>
  <c r="E8917" i="3" s="1"/>
  <c r="E8918" i="3" a="1"/>
  <c r="E8918" i="3" s="1"/>
  <c r="E8919" i="3" a="1"/>
  <c r="E8919" i="3" s="1"/>
  <c r="E8920" i="3" a="1"/>
  <c r="E8920" i="3" s="1"/>
  <c r="E8921" i="3" a="1"/>
  <c r="E8921" i="3" s="1"/>
  <c r="E8922" i="3" a="1"/>
  <c r="E8922" i="3" s="1"/>
  <c r="E8923" i="3" a="1"/>
  <c r="E8923" i="3" s="1"/>
  <c r="E8924" i="3" a="1"/>
  <c r="E8924" i="3" s="1"/>
  <c r="E8925" i="3" a="1"/>
  <c r="E8925" i="3" s="1"/>
  <c r="E8926" i="3" a="1"/>
  <c r="E8926" i="3" s="1"/>
  <c r="E8927" i="3" a="1"/>
  <c r="E8927" i="3" s="1"/>
  <c r="E8928" i="3" a="1"/>
  <c r="E8928" i="3" s="1"/>
  <c r="E8929" i="3" a="1"/>
  <c r="E8929" i="3" s="1"/>
  <c r="E8930" i="3" a="1"/>
  <c r="E8930" i="3" s="1"/>
  <c r="E8931" i="3" a="1"/>
  <c r="E8931" i="3" s="1"/>
  <c r="E8932" i="3" a="1"/>
  <c r="E8932" i="3" s="1"/>
  <c r="E8933" i="3" a="1"/>
  <c r="E8933" i="3" s="1"/>
  <c r="E8934" i="3" a="1"/>
  <c r="E8934" i="3" s="1"/>
  <c r="E8935" i="3" a="1"/>
  <c r="E8935" i="3" s="1"/>
  <c r="E8936" i="3" a="1"/>
  <c r="E8936" i="3" s="1"/>
  <c r="E8937" i="3" a="1"/>
  <c r="E8937" i="3" s="1"/>
  <c r="E8938" i="3" a="1"/>
  <c r="E8938" i="3" s="1"/>
  <c r="E8939" i="3" a="1"/>
  <c r="E8939" i="3" s="1"/>
  <c r="E8940" i="3" a="1"/>
  <c r="E8940" i="3" s="1"/>
  <c r="E8941" i="3" a="1"/>
  <c r="E8941" i="3" s="1"/>
  <c r="E8942" i="3" a="1"/>
  <c r="E8942" i="3" s="1"/>
  <c r="E8943" i="3" a="1"/>
  <c r="E8943" i="3" s="1"/>
  <c r="E8944" i="3" a="1"/>
  <c r="E8944" i="3" s="1"/>
  <c r="E8945" i="3" a="1"/>
  <c r="E8945" i="3" s="1"/>
  <c r="E8946" i="3" a="1"/>
  <c r="E8946" i="3" s="1"/>
  <c r="E8947" i="3" a="1"/>
  <c r="E8947" i="3" s="1"/>
  <c r="E8948" i="3" a="1"/>
  <c r="E8948" i="3" s="1"/>
  <c r="E8949" i="3" a="1"/>
  <c r="E8949" i="3" s="1"/>
  <c r="E8950" i="3" a="1"/>
  <c r="E8950" i="3" s="1"/>
  <c r="E8951" i="3" a="1"/>
  <c r="E8951" i="3" s="1"/>
  <c r="E8952" i="3" a="1"/>
  <c r="E8952" i="3" s="1"/>
  <c r="E8953" i="3" a="1"/>
  <c r="E8953" i="3" s="1"/>
  <c r="E8954" i="3" a="1"/>
  <c r="E8954" i="3" s="1"/>
  <c r="E8955" i="3" a="1"/>
  <c r="E8955" i="3" s="1"/>
  <c r="E8956" i="3" a="1"/>
  <c r="E8956" i="3" s="1"/>
  <c r="E8957" i="3" a="1"/>
  <c r="E8957" i="3" s="1"/>
  <c r="E8958" i="3" a="1"/>
  <c r="E8958" i="3" s="1"/>
  <c r="E8959" i="3" a="1"/>
  <c r="E8959" i="3" s="1"/>
  <c r="E8960" i="3" a="1"/>
  <c r="E8960" i="3" s="1"/>
  <c r="E8961" i="3" a="1"/>
  <c r="E8961" i="3" s="1"/>
  <c r="E8962" i="3" a="1"/>
  <c r="E8962" i="3" s="1"/>
  <c r="E8963" i="3" a="1"/>
  <c r="E8963" i="3" s="1"/>
  <c r="E8964" i="3" a="1"/>
  <c r="E8964" i="3" s="1"/>
  <c r="E8965" i="3" a="1"/>
  <c r="E8965" i="3" s="1"/>
  <c r="E8966" i="3" a="1"/>
  <c r="E8966" i="3" s="1"/>
  <c r="E8967" i="3" a="1"/>
  <c r="E8967" i="3" s="1"/>
  <c r="E8968" i="3" a="1"/>
  <c r="E8968" i="3" s="1"/>
  <c r="E8969" i="3" a="1"/>
  <c r="E8969" i="3" s="1"/>
  <c r="E8970" i="3" a="1"/>
  <c r="E8970" i="3" s="1"/>
  <c r="E8971" i="3" a="1"/>
  <c r="E8971" i="3" s="1"/>
  <c r="E8972" i="3" a="1"/>
  <c r="E8972" i="3" s="1"/>
  <c r="E8973" i="3" a="1"/>
  <c r="E8973" i="3" s="1"/>
  <c r="E8974" i="3" a="1"/>
  <c r="E8974" i="3" s="1"/>
  <c r="E8975" i="3" a="1"/>
  <c r="E8975" i="3" s="1"/>
  <c r="E8976" i="3" a="1"/>
  <c r="E8976" i="3" s="1"/>
  <c r="E8977" i="3" a="1"/>
  <c r="E8977" i="3" s="1"/>
  <c r="E8978" i="3" a="1"/>
  <c r="E8978" i="3" s="1"/>
  <c r="E8979" i="3" a="1"/>
  <c r="E8979" i="3" s="1"/>
  <c r="E8980" i="3" a="1"/>
  <c r="E8980" i="3" s="1"/>
  <c r="E8981" i="3" a="1"/>
  <c r="E8981" i="3" s="1"/>
  <c r="E8982" i="3" a="1"/>
  <c r="E8982" i="3" s="1"/>
  <c r="E8983" i="3" a="1"/>
  <c r="E8983" i="3" s="1"/>
  <c r="E8984" i="3" a="1"/>
  <c r="E8984" i="3" s="1"/>
  <c r="E8985" i="3" a="1"/>
  <c r="E8985" i="3" s="1"/>
  <c r="E8986" i="3" a="1"/>
  <c r="E8986" i="3" s="1"/>
  <c r="E8987" i="3" a="1"/>
  <c r="E8987" i="3" s="1"/>
  <c r="E8988" i="3" a="1"/>
  <c r="E8988" i="3" s="1"/>
  <c r="E8989" i="3" a="1"/>
  <c r="E8989" i="3" s="1"/>
  <c r="E8990" i="3" a="1"/>
  <c r="E8990" i="3" s="1"/>
  <c r="E8991" i="3" a="1"/>
  <c r="E8991" i="3" s="1"/>
  <c r="E8992" i="3" a="1"/>
  <c r="E8992" i="3" s="1"/>
  <c r="E8993" i="3" a="1"/>
  <c r="E8993" i="3" s="1"/>
  <c r="E8994" i="3" a="1"/>
  <c r="E8994" i="3" s="1"/>
  <c r="E8995" i="3" a="1"/>
  <c r="E8995" i="3" s="1"/>
  <c r="E8996" i="3" a="1"/>
  <c r="E8996" i="3" s="1"/>
  <c r="E8997" i="3" a="1"/>
  <c r="E8997" i="3" s="1"/>
  <c r="E8998" i="3" a="1"/>
  <c r="E8998" i="3" s="1"/>
  <c r="E8999" i="3" a="1"/>
  <c r="E8999" i="3" s="1"/>
  <c r="E9000" i="3" a="1"/>
  <c r="E9000" i="3" s="1"/>
  <c r="E9001" i="3" a="1"/>
  <c r="E9001" i="3" s="1"/>
  <c r="E9002" i="3" a="1"/>
  <c r="E9002" i="3" s="1"/>
  <c r="E9003" i="3" a="1"/>
  <c r="E9003" i="3" s="1"/>
  <c r="E9004" i="3" a="1"/>
  <c r="E9004" i="3" s="1"/>
  <c r="E9005" i="3" a="1"/>
  <c r="E9005" i="3" s="1"/>
  <c r="E9006" i="3" a="1"/>
  <c r="E9006" i="3" s="1"/>
  <c r="E9007" i="3" a="1"/>
  <c r="E9007" i="3" s="1"/>
  <c r="E9008" i="3" a="1"/>
  <c r="E9008" i="3" s="1"/>
  <c r="E9009" i="3" a="1"/>
  <c r="E9009" i="3" s="1"/>
  <c r="E9010" i="3" a="1"/>
  <c r="E9010" i="3" s="1"/>
  <c r="E9011" i="3" a="1"/>
  <c r="E9011" i="3" s="1"/>
  <c r="E9012" i="3" a="1"/>
  <c r="E9012" i="3" s="1"/>
  <c r="E9013" i="3" a="1"/>
  <c r="E9013" i="3" s="1"/>
  <c r="E9014" i="3" a="1"/>
  <c r="E9014" i="3" s="1"/>
  <c r="E9015" i="3" a="1"/>
  <c r="E9015" i="3" s="1"/>
  <c r="E9016" i="3" a="1"/>
  <c r="E9016" i="3" s="1"/>
  <c r="E9017" i="3" a="1"/>
  <c r="E9017" i="3" s="1"/>
  <c r="E9018" i="3" a="1"/>
  <c r="E9018" i="3" s="1"/>
  <c r="E9019" i="3" a="1"/>
  <c r="E9019" i="3" s="1"/>
  <c r="E9020" i="3" a="1"/>
  <c r="E9020" i="3" s="1"/>
  <c r="E9021" i="3" a="1"/>
  <c r="E9021" i="3" s="1"/>
  <c r="E9022" i="3" a="1"/>
  <c r="E9022" i="3" s="1"/>
  <c r="E9023" i="3" a="1"/>
  <c r="E9023" i="3" s="1"/>
  <c r="E9024" i="3" a="1"/>
  <c r="E9024" i="3" s="1"/>
  <c r="E9025" i="3" a="1"/>
  <c r="E9025" i="3" s="1"/>
  <c r="E9026" i="3" a="1"/>
  <c r="E9026" i="3" s="1"/>
  <c r="E9027" i="3" a="1"/>
  <c r="E9027" i="3" s="1"/>
  <c r="E9028" i="3" a="1"/>
  <c r="E9028" i="3" s="1"/>
  <c r="E9029" i="3" a="1"/>
  <c r="E9029" i="3" s="1"/>
  <c r="E9030" i="3" a="1"/>
  <c r="E9030" i="3" s="1"/>
  <c r="E9031" i="3" a="1"/>
  <c r="E9031" i="3" s="1"/>
  <c r="E9032" i="3" a="1"/>
  <c r="E9032" i="3" s="1"/>
  <c r="E9033" i="3" a="1"/>
  <c r="E9033" i="3" s="1"/>
  <c r="E9034" i="3" a="1"/>
  <c r="E9034" i="3" s="1"/>
  <c r="E9035" i="3" a="1"/>
  <c r="E9035" i="3" s="1"/>
  <c r="E9036" i="3" a="1"/>
  <c r="E9036" i="3" s="1"/>
  <c r="E9037" i="3" a="1"/>
  <c r="E9037" i="3" s="1"/>
  <c r="E9038" i="3" a="1"/>
  <c r="E9038" i="3" s="1"/>
  <c r="E9039" i="3" a="1"/>
  <c r="E9039" i="3" s="1"/>
  <c r="E9040" i="3" a="1"/>
  <c r="E9040" i="3" s="1"/>
  <c r="E9041" i="3" a="1"/>
  <c r="E9041" i="3" s="1"/>
  <c r="E9042" i="3" a="1"/>
  <c r="E9042" i="3" s="1"/>
  <c r="E9043" i="3" a="1"/>
  <c r="E9043" i="3" s="1"/>
  <c r="E9044" i="3" a="1"/>
  <c r="E9044" i="3" s="1"/>
  <c r="E9045" i="3" a="1"/>
  <c r="E9045" i="3" s="1"/>
  <c r="E9046" i="3" a="1"/>
  <c r="E9046" i="3" s="1"/>
  <c r="E9047" i="3" a="1"/>
  <c r="E9047" i="3" s="1"/>
  <c r="E9048" i="3" a="1"/>
  <c r="E9048" i="3" s="1"/>
  <c r="E9049" i="3" a="1"/>
  <c r="E9049" i="3" s="1"/>
  <c r="E9050" i="3" a="1"/>
  <c r="E9050" i="3" s="1"/>
  <c r="E9051" i="3" a="1"/>
  <c r="E9051" i="3" s="1"/>
  <c r="E9052" i="3" a="1"/>
  <c r="E9052" i="3" s="1"/>
  <c r="E9053" i="3" a="1"/>
  <c r="E9053" i="3" s="1"/>
  <c r="E9054" i="3" a="1"/>
  <c r="E9054" i="3" s="1"/>
  <c r="E9055" i="3" a="1"/>
  <c r="E9055" i="3" s="1"/>
  <c r="E9056" i="3" a="1"/>
  <c r="E9056" i="3" s="1"/>
  <c r="E9057" i="3" a="1"/>
  <c r="E9057" i="3" s="1"/>
  <c r="E9058" i="3" a="1"/>
  <c r="E9058" i="3" s="1"/>
  <c r="E9059" i="3" a="1"/>
  <c r="E9059" i="3" s="1"/>
  <c r="E9060" i="3" a="1"/>
  <c r="E9060" i="3" s="1"/>
  <c r="E9061" i="3" a="1"/>
  <c r="E9061" i="3" s="1"/>
  <c r="E9062" i="3" a="1"/>
  <c r="E9062" i="3" s="1"/>
  <c r="E9063" i="3" a="1"/>
  <c r="E9063" i="3" s="1"/>
  <c r="E9064" i="3" a="1"/>
  <c r="E9064" i="3" s="1"/>
  <c r="E9065" i="3" a="1"/>
  <c r="E9065" i="3" s="1"/>
  <c r="E9066" i="3" a="1"/>
  <c r="E9066" i="3" s="1"/>
  <c r="E9067" i="3" a="1"/>
  <c r="E9067" i="3" s="1"/>
  <c r="E9068" i="3" a="1"/>
  <c r="E9068" i="3" s="1"/>
  <c r="E9069" i="3" a="1"/>
  <c r="E9069" i="3" s="1"/>
  <c r="E9070" i="3" a="1"/>
  <c r="E9070" i="3" s="1"/>
  <c r="E9071" i="3" a="1"/>
  <c r="E9071" i="3" s="1"/>
  <c r="E9072" i="3" a="1"/>
  <c r="E9072" i="3" s="1"/>
  <c r="E9073" i="3" a="1"/>
  <c r="E9073" i="3" s="1"/>
  <c r="E9074" i="3" a="1"/>
  <c r="E9074" i="3" s="1"/>
  <c r="E9075" i="3" a="1"/>
  <c r="E9075" i="3" s="1"/>
  <c r="E9076" i="3" a="1"/>
  <c r="E9076" i="3" s="1"/>
  <c r="E9077" i="3" a="1"/>
  <c r="E9077" i="3" s="1"/>
  <c r="E9078" i="3" a="1"/>
  <c r="E9078" i="3" s="1"/>
  <c r="E9079" i="3" a="1"/>
  <c r="E9079" i="3" s="1"/>
  <c r="E9080" i="3" a="1"/>
  <c r="E9080" i="3" s="1"/>
  <c r="E9081" i="3" a="1"/>
  <c r="E9081" i="3" s="1"/>
  <c r="E9082" i="3" a="1"/>
  <c r="E9082" i="3" s="1"/>
  <c r="E9083" i="3" a="1"/>
  <c r="E9083" i="3" s="1"/>
  <c r="E9084" i="3" a="1"/>
  <c r="E9084" i="3" s="1"/>
  <c r="E9085" i="3" a="1"/>
  <c r="E9085" i="3" s="1"/>
  <c r="E9086" i="3" a="1"/>
  <c r="E9086" i="3" s="1"/>
  <c r="E9087" i="3" a="1"/>
  <c r="E9087" i="3" s="1"/>
  <c r="E9088" i="3" a="1"/>
  <c r="E9088" i="3" s="1"/>
  <c r="E9089" i="3" a="1"/>
  <c r="E9089" i="3" s="1"/>
  <c r="E9090" i="3" a="1"/>
  <c r="E9090" i="3" s="1"/>
  <c r="E9091" i="3" a="1"/>
  <c r="E9091" i="3" s="1"/>
  <c r="E9092" i="3" a="1"/>
  <c r="E9092" i="3" s="1"/>
  <c r="E9093" i="3" a="1"/>
  <c r="E9093" i="3" s="1"/>
  <c r="E9094" i="3" a="1"/>
  <c r="E9094" i="3" s="1"/>
  <c r="E9095" i="3" a="1"/>
  <c r="E9095" i="3" s="1"/>
  <c r="E9096" i="3" a="1"/>
  <c r="E9096" i="3" s="1"/>
  <c r="E9097" i="3" a="1"/>
  <c r="E9097" i="3" s="1"/>
  <c r="E9098" i="3" a="1"/>
  <c r="E9098" i="3" s="1"/>
  <c r="E9099" i="3" a="1"/>
  <c r="E9099" i="3" s="1"/>
  <c r="E9100" i="3" a="1"/>
  <c r="E9100" i="3" s="1"/>
  <c r="E9101" i="3" a="1"/>
  <c r="E9101" i="3" s="1"/>
  <c r="E9102" i="3" a="1"/>
  <c r="E9102" i="3" s="1"/>
  <c r="E9103" i="3" a="1"/>
  <c r="E9103" i="3" s="1"/>
  <c r="E9104" i="3" a="1"/>
  <c r="E9104" i="3" s="1"/>
  <c r="E9105" i="3" a="1"/>
  <c r="E9105" i="3" s="1"/>
  <c r="E9106" i="3" a="1"/>
  <c r="E9106" i="3" s="1"/>
  <c r="E9107" i="3" a="1"/>
  <c r="E9107" i="3" s="1"/>
  <c r="E9108" i="3" a="1"/>
  <c r="E9108" i="3" s="1"/>
  <c r="E9109" i="3" a="1"/>
  <c r="E9109" i="3" s="1"/>
  <c r="E9110" i="3" a="1"/>
  <c r="E9110" i="3" s="1"/>
  <c r="E9111" i="3" a="1"/>
  <c r="E9111" i="3" s="1"/>
  <c r="E9112" i="3" a="1"/>
  <c r="E9112" i="3" s="1"/>
  <c r="E9113" i="3" a="1"/>
  <c r="E9113" i="3" s="1"/>
  <c r="E9114" i="3" a="1"/>
  <c r="E9114" i="3" s="1"/>
  <c r="E9115" i="3" a="1"/>
  <c r="E9115" i="3" s="1"/>
  <c r="E9116" i="3" a="1"/>
  <c r="E9116" i="3" s="1"/>
  <c r="E9117" i="3" a="1"/>
  <c r="E9117" i="3" s="1"/>
  <c r="E9118" i="3" a="1"/>
  <c r="E9118" i="3" s="1"/>
  <c r="E9119" i="3" a="1"/>
  <c r="E9119" i="3" s="1"/>
  <c r="E9120" i="3" a="1"/>
  <c r="E9120" i="3" s="1"/>
  <c r="E9121" i="3" a="1"/>
  <c r="E9121" i="3" s="1"/>
  <c r="E9122" i="3" a="1"/>
  <c r="E9122" i="3" s="1"/>
  <c r="E9123" i="3" a="1"/>
  <c r="E9123" i="3" s="1"/>
  <c r="E9124" i="3" a="1"/>
  <c r="E9124" i="3" s="1"/>
  <c r="E9125" i="3" a="1"/>
  <c r="E9125" i="3" s="1"/>
  <c r="E9126" i="3" a="1"/>
  <c r="E9126" i="3" s="1"/>
  <c r="E9127" i="3" a="1"/>
  <c r="E9127" i="3" s="1"/>
  <c r="E9128" i="3" a="1"/>
  <c r="E9128" i="3" s="1"/>
  <c r="E9129" i="3" a="1"/>
  <c r="E9129" i="3" s="1"/>
  <c r="E9130" i="3" a="1"/>
  <c r="E9130" i="3" s="1"/>
  <c r="E9131" i="3" a="1"/>
  <c r="E9131" i="3" s="1"/>
  <c r="E9132" i="3" a="1"/>
  <c r="E9132" i="3" s="1"/>
  <c r="E9133" i="3" a="1"/>
  <c r="E9133" i="3" s="1"/>
  <c r="E9134" i="3" a="1"/>
  <c r="E9134" i="3" s="1"/>
  <c r="E9135" i="3" a="1"/>
  <c r="E9135" i="3" s="1"/>
  <c r="E9136" i="3" a="1"/>
  <c r="E9136" i="3" s="1"/>
  <c r="E9137" i="3" a="1"/>
  <c r="E9137" i="3" s="1"/>
  <c r="E9138" i="3" a="1"/>
  <c r="E9138" i="3" s="1"/>
  <c r="E9139" i="3" a="1"/>
  <c r="E9139" i="3" s="1"/>
  <c r="E9140" i="3" a="1"/>
  <c r="E9140" i="3" s="1"/>
  <c r="E9141" i="3" a="1"/>
  <c r="E9141" i="3" s="1"/>
  <c r="E9142" i="3" a="1"/>
  <c r="E9142" i="3" s="1"/>
  <c r="E9143" i="3" a="1"/>
  <c r="E9143" i="3" s="1"/>
  <c r="E9144" i="3" a="1"/>
  <c r="E9144" i="3" s="1"/>
  <c r="E9145" i="3" a="1"/>
  <c r="E9145" i="3" s="1"/>
  <c r="E9146" i="3" a="1"/>
  <c r="E9146" i="3" s="1"/>
  <c r="E9147" i="3" a="1"/>
  <c r="E9147" i="3" s="1"/>
  <c r="E9148" i="3" a="1"/>
  <c r="E9148" i="3" s="1"/>
  <c r="E9149" i="3" a="1"/>
  <c r="E9149" i="3" s="1"/>
  <c r="E9150" i="3" a="1"/>
  <c r="E9150" i="3" s="1"/>
  <c r="E9151" i="3" a="1"/>
  <c r="E9151" i="3" s="1"/>
  <c r="E9152" i="3" a="1"/>
  <c r="E9152" i="3" s="1"/>
  <c r="E9153" i="3" a="1"/>
  <c r="E9153" i="3" s="1"/>
  <c r="E9154" i="3" a="1"/>
  <c r="E9154" i="3" s="1"/>
  <c r="E9155" i="3" a="1"/>
  <c r="E9155" i="3" s="1"/>
  <c r="E9156" i="3" a="1"/>
  <c r="E9156" i="3" s="1"/>
  <c r="E9157" i="3" a="1"/>
  <c r="E9157" i="3" s="1"/>
  <c r="E9158" i="3" a="1"/>
  <c r="E9158" i="3" s="1"/>
  <c r="E9159" i="3" a="1"/>
  <c r="E9159" i="3" s="1"/>
  <c r="E9160" i="3" a="1"/>
  <c r="E9160" i="3" s="1"/>
  <c r="E9161" i="3" a="1"/>
  <c r="E9161" i="3" s="1"/>
  <c r="E9162" i="3" a="1"/>
  <c r="E9162" i="3" s="1"/>
  <c r="E9163" i="3" a="1"/>
  <c r="E9163" i="3" s="1"/>
  <c r="E9164" i="3" a="1"/>
  <c r="E9164" i="3" s="1"/>
  <c r="E9165" i="3" a="1"/>
  <c r="E9165" i="3" s="1"/>
  <c r="E9166" i="3" a="1"/>
  <c r="E9166" i="3" s="1"/>
  <c r="E9167" i="3" a="1"/>
  <c r="E9167" i="3" s="1"/>
  <c r="E9168" i="3" a="1"/>
  <c r="E9168" i="3" s="1"/>
  <c r="E9169" i="3" a="1"/>
  <c r="E9169" i="3" s="1"/>
  <c r="E9170" i="3" a="1"/>
  <c r="E9170" i="3" s="1"/>
  <c r="E9171" i="3" a="1"/>
  <c r="E9171" i="3" s="1"/>
  <c r="E9172" i="3" a="1"/>
  <c r="E9172" i="3" s="1"/>
  <c r="E9173" i="3" a="1"/>
  <c r="E9173" i="3" s="1"/>
  <c r="E9174" i="3" a="1"/>
  <c r="E9174" i="3" s="1"/>
  <c r="E9175" i="3" a="1"/>
  <c r="E9175" i="3" s="1"/>
  <c r="E9176" i="3" a="1"/>
  <c r="E9176" i="3" s="1"/>
  <c r="E9177" i="3" a="1"/>
  <c r="E9177" i="3" s="1"/>
  <c r="E9178" i="3" a="1"/>
  <c r="E9178" i="3" s="1"/>
  <c r="E9179" i="3" a="1"/>
  <c r="E9179" i="3" s="1"/>
  <c r="E9180" i="3" a="1"/>
  <c r="E9180" i="3" s="1"/>
  <c r="E9181" i="3" a="1"/>
  <c r="E9181" i="3" s="1"/>
  <c r="E9182" i="3" a="1"/>
  <c r="E9182" i="3" s="1"/>
  <c r="E9183" i="3" a="1"/>
  <c r="E9183" i="3" s="1"/>
  <c r="E9184" i="3" a="1"/>
  <c r="E9184" i="3" s="1"/>
  <c r="E9185" i="3" a="1"/>
  <c r="E9185" i="3" s="1"/>
  <c r="E9186" i="3" a="1"/>
  <c r="E9186" i="3" s="1"/>
  <c r="E9187" i="3" a="1"/>
  <c r="E9187" i="3" s="1"/>
  <c r="E9188" i="3" a="1"/>
  <c r="E9188" i="3" s="1"/>
  <c r="E9189" i="3" a="1"/>
  <c r="E9189" i="3" s="1"/>
  <c r="E9190" i="3" a="1"/>
  <c r="E9190" i="3" s="1"/>
  <c r="E9191" i="3" a="1"/>
  <c r="E9191" i="3" s="1"/>
  <c r="E9192" i="3" a="1"/>
  <c r="E9192" i="3" s="1"/>
  <c r="E9193" i="3" a="1"/>
  <c r="E9193" i="3" s="1"/>
  <c r="E9194" i="3" a="1"/>
  <c r="E9194" i="3" s="1"/>
  <c r="E9195" i="3" a="1"/>
  <c r="E9195" i="3" s="1"/>
  <c r="E9196" i="3" a="1"/>
  <c r="E9196" i="3" s="1"/>
  <c r="E9197" i="3" a="1"/>
  <c r="E9197" i="3" s="1"/>
  <c r="E9198" i="3" a="1"/>
  <c r="E9198" i="3" s="1"/>
  <c r="E9199" i="3" a="1"/>
  <c r="E9199" i="3" s="1"/>
  <c r="E9200" i="3" a="1"/>
  <c r="E9200" i="3" s="1"/>
  <c r="E9201" i="3" a="1"/>
  <c r="E9201" i="3" s="1"/>
  <c r="E9202" i="3" a="1"/>
  <c r="E9202" i="3" s="1"/>
  <c r="E9203" i="3" a="1"/>
  <c r="E9203" i="3" s="1"/>
  <c r="E9204" i="3" a="1"/>
  <c r="E9204" i="3" s="1"/>
  <c r="E9205" i="3" a="1"/>
  <c r="E9205" i="3" s="1"/>
  <c r="E9206" i="3" a="1"/>
  <c r="E9206" i="3" s="1"/>
  <c r="E9207" i="3" a="1"/>
  <c r="E9207" i="3" s="1"/>
  <c r="E9208" i="3" a="1"/>
  <c r="E9208" i="3" s="1"/>
  <c r="E9209" i="3" a="1"/>
  <c r="E9209" i="3" s="1"/>
  <c r="E9210" i="3" a="1"/>
  <c r="E9210" i="3" s="1"/>
  <c r="E9211" i="3" a="1"/>
  <c r="E9211" i="3" s="1"/>
  <c r="E9212" i="3" a="1"/>
  <c r="E9212" i="3" s="1"/>
  <c r="E9213" i="3" a="1"/>
  <c r="E9213" i="3" s="1"/>
  <c r="E9214" i="3" a="1"/>
  <c r="E9214" i="3" s="1"/>
  <c r="E9215" i="3" a="1"/>
  <c r="E9215" i="3" s="1"/>
  <c r="E9216" i="3" a="1"/>
  <c r="E9216" i="3" s="1"/>
  <c r="E9217" i="3" a="1"/>
  <c r="E9217" i="3" s="1"/>
  <c r="E9218" i="3" a="1"/>
  <c r="E9218" i="3" s="1"/>
  <c r="E9219" i="3" a="1"/>
  <c r="E9219" i="3" s="1"/>
  <c r="E9220" i="3" a="1"/>
  <c r="E9220" i="3" s="1"/>
  <c r="E9221" i="3" a="1"/>
  <c r="E9221" i="3" s="1"/>
  <c r="E9222" i="3" a="1"/>
  <c r="E9222" i="3" s="1"/>
  <c r="E9223" i="3" a="1"/>
  <c r="E9223" i="3" s="1"/>
  <c r="E9224" i="3" a="1"/>
  <c r="E9224" i="3" s="1"/>
  <c r="E9225" i="3" a="1"/>
  <c r="E9225" i="3" s="1"/>
  <c r="E9226" i="3" a="1"/>
  <c r="E9226" i="3" s="1"/>
  <c r="E9227" i="3" a="1"/>
  <c r="E9227" i="3" s="1"/>
  <c r="E9228" i="3" a="1"/>
  <c r="E9228" i="3" s="1"/>
  <c r="E9229" i="3" a="1"/>
  <c r="E9229" i="3" s="1"/>
  <c r="E9230" i="3" a="1"/>
  <c r="E9230" i="3" s="1"/>
  <c r="E9231" i="3" a="1"/>
  <c r="E9231" i="3" s="1"/>
  <c r="E9232" i="3" a="1"/>
  <c r="E9232" i="3" s="1"/>
  <c r="E9233" i="3" a="1"/>
  <c r="E9233" i="3" s="1"/>
  <c r="E9234" i="3" a="1"/>
  <c r="E9234" i="3" s="1"/>
  <c r="E9235" i="3" a="1"/>
  <c r="E9235" i="3" s="1"/>
  <c r="E9236" i="3" a="1"/>
  <c r="E9236" i="3" s="1"/>
  <c r="E9237" i="3" a="1"/>
  <c r="E9237" i="3" s="1"/>
  <c r="E9238" i="3" a="1"/>
  <c r="E9238" i="3" s="1"/>
  <c r="E9239" i="3" a="1"/>
  <c r="E9239" i="3" s="1"/>
  <c r="E9240" i="3" a="1"/>
  <c r="E9240" i="3" s="1"/>
  <c r="E9241" i="3" a="1"/>
  <c r="E9241" i="3" s="1"/>
  <c r="E9242" i="3" a="1"/>
  <c r="E9242" i="3" s="1"/>
  <c r="E9243" i="3" a="1"/>
  <c r="E9243" i="3" s="1"/>
  <c r="E9244" i="3" a="1"/>
  <c r="E9244" i="3" s="1"/>
  <c r="E9245" i="3" a="1"/>
  <c r="E9245" i="3" s="1"/>
  <c r="E9246" i="3" a="1"/>
  <c r="E9246" i="3" s="1"/>
  <c r="E9247" i="3" a="1"/>
  <c r="E9247" i="3" s="1"/>
  <c r="E9248" i="3" a="1"/>
  <c r="E9248" i="3" s="1"/>
  <c r="E9249" i="3" a="1"/>
  <c r="E9249" i="3" s="1"/>
  <c r="E9250" i="3" a="1"/>
  <c r="E9250" i="3" s="1"/>
  <c r="E9251" i="3" a="1"/>
  <c r="E9251" i="3" s="1"/>
  <c r="E9252" i="3" a="1"/>
  <c r="E9252" i="3" s="1"/>
  <c r="E9253" i="3" a="1"/>
  <c r="E9253" i="3" s="1"/>
  <c r="E9254" i="3" a="1"/>
  <c r="E9254" i="3" s="1"/>
  <c r="E9255" i="3" a="1"/>
  <c r="E9255" i="3" s="1"/>
  <c r="E9256" i="3" a="1"/>
  <c r="E9256" i="3" s="1"/>
  <c r="E9257" i="3" a="1"/>
  <c r="E9257" i="3" s="1"/>
  <c r="E9258" i="3" a="1"/>
  <c r="E9258" i="3" s="1"/>
  <c r="E9259" i="3" a="1"/>
  <c r="E9259" i="3" s="1"/>
  <c r="E9260" i="3" a="1"/>
  <c r="E9260" i="3" s="1"/>
  <c r="E9261" i="3" a="1"/>
  <c r="E9261" i="3" s="1"/>
  <c r="E9262" i="3" a="1"/>
  <c r="E9262" i="3" s="1"/>
  <c r="E9263" i="3" a="1"/>
  <c r="E9263" i="3" s="1"/>
  <c r="E9264" i="3" a="1"/>
  <c r="E9264" i="3" s="1"/>
  <c r="E9265" i="3" a="1"/>
  <c r="E9265" i="3" s="1"/>
  <c r="E9266" i="3" a="1"/>
  <c r="E9266" i="3" s="1"/>
  <c r="E9267" i="3" a="1"/>
  <c r="E9267" i="3" s="1"/>
  <c r="E9268" i="3" a="1"/>
  <c r="E9268" i="3" s="1"/>
  <c r="E9269" i="3" a="1"/>
  <c r="E9269" i="3" s="1"/>
  <c r="E9270" i="3" a="1"/>
  <c r="E9270" i="3" s="1"/>
  <c r="E9271" i="3" a="1"/>
  <c r="E9271" i="3" s="1"/>
  <c r="E9272" i="3" a="1"/>
  <c r="E9272" i="3" s="1"/>
  <c r="E9273" i="3" a="1"/>
  <c r="E9273" i="3" s="1"/>
  <c r="E9274" i="3" a="1"/>
  <c r="E9274" i="3" s="1"/>
  <c r="E9275" i="3" a="1"/>
  <c r="E9275" i="3" s="1"/>
  <c r="E9276" i="3" a="1"/>
  <c r="E9276" i="3" s="1"/>
  <c r="E9277" i="3" a="1"/>
  <c r="E9277" i="3" s="1"/>
  <c r="E9278" i="3" a="1"/>
  <c r="E9278" i="3" s="1"/>
  <c r="E9279" i="3" a="1"/>
  <c r="E9279" i="3" s="1"/>
  <c r="E9280" i="3" a="1"/>
  <c r="E9280" i="3" s="1"/>
  <c r="E9281" i="3" a="1"/>
  <c r="E9281" i="3" s="1"/>
  <c r="E9282" i="3" a="1"/>
  <c r="E9282" i="3" s="1"/>
  <c r="E9283" i="3" a="1"/>
  <c r="E9283" i="3" s="1"/>
  <c r="E9284" i="3" a="1"/>
  <c r="E9284" i="3" s="1"/>
  <c r="E9285" i="3" a="1"/>
  <c r="E9285" i="3" s="1"/>
  <c r="E9286" i="3" a="1"/>
  <c r="E9286" i="3" s="1"/>
  <c r="E9287" i="3" a="1"/>
  <c r="E9287" i="3" s="1"/>
  <c r="E9288" i="3" a="1"/>
  <c r="E9288" i="3" s="1"/>
  <c r="E9289" i="3" a="1"/>
  <c r="E9289" i="3" s="1"/>
  <c r="E9290" i="3" a="1"/>
  <c r="E9290" i="3" s="1"/>
  <c r="E9291" i="3" a="1"/>
  <c r="E9291" i="3" s="1"/>
  <c r="E9292" i="3" a="1"/>
  <c r="E9292" i="3" s="1"/>
  <c r="E9293" i="3" a="1"/>
  <c r="E9293" i="3" s="1"/>
  <c r="E9294" i="3" a="1"/>
  <c r="E9294" i="3" s="1"/>
  <c r="E9295" i="3" a="1"/>
  <c r="E9295" i="3" s="1"/>
  <c r="E9296" i="3" a="1"/>
  <c r="E9296" i="3" s="1"/>
  <c r="E9297" i="3" a="1"/>
  <c r="E9297" i="3" s="1"/>
  <c r="E9298" i="3" a="1"/>
  <c r="E9298" i="3" s="1"/>
  <c r="E9299" i="3" a="1"/>
  <c r="E9299" i="3" s="1"/>
  <c r="E9300" i="3" a="1"/>
  <c r="E9300" i="3" s="1"/>
  <c r="E9301" i="3" a="1"/>
  <c r="E9301" i="3" s="1"/>
  <c r="E9302" i="3" a="1"/>
  <c r="E9302" i="3" s="1"/>
  <c r="E9303" i="3" a="1"/>
  <c r="E9303" i="3" s="1"/>
  <c r="E9304" i="3" a="1"/>
  <c r="E9304" i="3" s="1"/>
  <c r="E9305" i="3" a="1"/>
  <c r="E9305" i="3" s="1"/>
  <c r="E9306" i="3" a="1"/>
  <c r="E9306" i="3" s="1"/>
  <c r="E9307" i="3" a="1"/>
  <c r="E9307" i="3" s="1"/>
  <c r="E9308" i="3" a="1"/>
  <c r="E9308" i="3" s="1"/>
  <c r="E9309" i="3" a="1"/>
  <c r="E9309" i="3" s="1"/>
  <c r="E9310" i="3" a="1"/>
  <c r="E9310" i="3" s="1"/>
  <c r="E9311" i="3" a="1"/>
  <c r="E9311" i="3" s="1"/>
  <c r="E9312" i="3" a="1"/>
  <c r="E9312" i="3" s="1"/>
  <c r="E9313" i="3" a="1"/>
  <c r="E9313" i="3" s="1"/>
  <c r="E9314" i="3" a="1"/>
  <c r="E9314" i="3" s="1"/>
  <c r="E9315" i="3" a="1"/>
  <c r="E9315" i="3" s="1"/>
  <c r="E9316" i="3" a="1"/>
  <c r="E9316" i="3" s="1"/>
  <c r="E9317" i="3" a="1"/>
  <c r="E9317" i="3" s="1"/>
  <c r="E9318" i="3" a="1"/>
  <c r="E9318" i="3" s="1"/>
  <c r="E9319" i="3" a="1"/>
  <c r="E9319" i="3" s="1"/>
  <c r="E9320" i="3" a="1"/>
  <c r="E9320" i="3" s="1"/>
  <c r="E9321" i="3" a="1"/>
  <c r="E9321" i="3" s="1"/>
  <c r="E9322" i="3" a="1"/>
  <c r="E9322" i="3" s="1"/>
  <c r="E9323" i="3" a="1"/>
  <c r="E9323" i="3" s="1"/>
  <c r="E9324" i="3" a="1"/>
  <c r="E9324" i="3" s="1"/>
  <c r="E9325" i="3" a="1"/>
  <c r="E9325" i="3" s="1"/>
  <c r="E9326" i="3" a="1"/>
  <c r="E9326" i="3" s="1"/>
  <c r="E9327" i="3" a="1"/>
  <c r="E9327" i="3" s="1"/>
  <c r="E9328" i="3" a="1"/>
  <c r="E9328" i="3" s="1"/>
  <c r="E9329" i="3" a="1"/>
  <c r="E9329" i="3" s="1"/>
  <c r="E9330" i="3" a="1"/>
  <c r="E9330" i="3" s="1"/>
  <c r="E9331" i="3" a="1"/>
  <c r="E9331" i="3" s="1"/>
  <c r="E9332" i="3" a="1"/>
  <c r="E9332" i="3" s="1"/>
  <c r="E9333" i="3" a="1"/>
  <c r="E9333" i="3" s="1"/>
  <c r="E9334" i="3" a="1"/>
  <c r="E9334" i="3" s="1"/>
  <c r="E9335" i="3" a="1"/>
  <c r="E9335" i="3" s="1"/>
  <c r="E9336" i="3" a="1"/>
  <c r="E9336" i="3" s="1"/>
  <c r="E9337" i="3" a="1"/>
  <c r="E9337" i="3" s="1"/>
  <c r="E9338" i="3" a="1"/>
  <c r="E9338" i="3" s="1"/>
  <c r="E9339" i="3" a="1"/>
  <c r="E9339" i="3" s="1"/>
  <c r="E9340" i="3" a="1"/>
  <c r="E9340" i="3" s="1"/>
  <c r="E9341" i="3" a="1"/>
  <c r="E9341" i="3" s="1"/>
  <c r="E9342" i="3" a="1"/>
  <c r="E9342" i="3" s="1"/>
  <c r="E9343" i="3" a="1"/>
  <c r="E9343" i="3" s="1"/>
  <c r="E9344" i="3" a="1"/>
  <c r="E9344" i="3" s="1"/>
  <c r="E9345" i="3" a="1"/>
  <c r="E9345" i="3" s="1"/>
  <c r="E9346" i="3" a="1"/>
  <c r="E9346" i="3" s="1"/>
  <c r="E9347" i="3" a="1"/>
  <c r="E9347" i="3" s="1"/>
  <c r="E9348" i="3" a="1"/>
  <c r="E9348" i="3" s="1"/>
  <c r="E9349" i="3" a="1"/>
  <c r="E9349" i="3" s="1"/>
  <c r="E9350" i="3" a="1"/>
  <c r="E9350" i="3" s="1"/>
  <c r="E9351" i="3" a="1"/>
  <c r="E9351" i="3" s="1"/>
  <c r="E9352" i="3" a="1"/>
  <c r="E9352" i="3" s="1"/>
  <c r="E9353" i="3" a="1"/>
  <c r="E9353" i="3" s="1"/>
  <c r="E9354" i="3" a="1"/>
  <c r="E9354" i="3" s="1"/>
  <c r="E9355" i="3" a="1"/>
  <c r="E9355" i="3" s="1"/>
  <c r="E9356" i="3" a="1"/>
  <c r="E9356" i="3" s="1"/>
  <c r="E9357" i="3" a="1"/>
  <c r="E9357" i="3" s="1"/>
  <c r="E9358" i="3" a="1"/>
  <c r="E9358" i="3" s="1"/>
  <c r="E9359" i="3" a="1"/>
  <c r="E9359" i="3" s="1"/>
  <c r="E9360" i="3" a="1"/>
  <c r="E9360" i="3" s="1"/>
  <c r="E9361" i="3" a="1"/>
  <c r="E9361" i="3" s="1"/>
  <c r="E9362" i="3" a="1"/>
  <c r="E9362" i="3" s="1"/>
  <c r="E9363" i="3" a="1"/>
  <c r="E9363" i="3" s="1"/>
  <c r="E9364" i="3" a="1"/>
  <c r="E9364" i="3" s="1"/>
  <c r="E9365" i="3" a="1"/>
  <c r="E9365" i="3" s="1"/>
  <c r="E9366" i="3" a="1"/>
  <c r="E9366" i="3" s="1"/>
  <c r="E9367" i="3" a="1"/>
  <c r="E9367" i="3" s="1"/>
  <c r="E9368" i="3" a="1"/>
  <c r="E9368" i="3" s="1"/>
  <c r="E9369" i="3" a="1"/>
  <c r="E9369" i="3" s="1"/>
  <c r="E9370" i="3" a="1"/>
  <c r="E9370" i="3" s="1"/>
  <c r="E9371" i="3" a="1"/>
  <c r="E9371" i="3" s="1"/>
  <c r="E9372" i="3" a="1"/>
  <c r="E9372" i="3" s="1"/>
  <c r="E9373" i="3" a="1"/>
  <c r="E9373" i="3" s="1"/>
  <c r="E9374" i="3" a="1"/>
  <c r="E9374" i="3" s="1"/>
  <c r="E9375" i="3" a="1"/>
  <c r="E9375" i="3" s="1"/>
  <c r="E9376" i="3" a="1"/>
  <c r="E9376" i="3" s="1"/>
  <c r="E9377" i="3" a="1"/>
  <c r="E9377" i="3" s="1"/>
  <c r="E9378" i="3" a="1"/>
  <c r="E9378" i="3" s="1"/>
  <c r="E9379" i="3" a="1"/>
  <c r="E9379" i="3" s="1"/>
  <c r="E9380" i="3" a="1"/>
  <c r="E9380" i="3" s="1"/>
  <c r="E9381" i="3" a="1"/>
  <c r="E9381" i="3" s="1"/>
  <c r="E9382" i="3" a="1"/>
  <c r="E9382" i="3" s="1"/>
  <c r="E9383" i="3" a="1"/>
  <c r="E9383" i="3" s="1"/>
  <c r="E9384" i="3" a="1"/>
  <c r="E9384" i="3" s="1"/>
  <c r="E9385" i="3" a="1"/>
  <c r="E9385" i="3" s="1"/>
  <c r="E9386" i="3" a="1"/>
  <c r="E9386" i="3" s="1"/>
  <c r="E9387" i="3" a="1"/>
  <c r="E9387" i="3" s="1"/>
  <c r="E9388" i="3" a="1"/>
  <c r="E9388" i="3" s="1"/>
  <c r="E9389" i="3" a="1"/>
  <c r="E9389" i="3" s="1"/>
  <c r="E9390" i="3" a="1"/>
  <c r="E9390" i="3" s="1"/>
  <c r="E9391" i="3" a="1"/>
  <c r="E9391" i="3" s="1"/>
  <c r="E9392" i="3" a="1"/>
  <c r="E9392" i="3" s="1"/>
  <c r="E9393" i="3" a="1"/>
  <c r="E9393" i="3" s="1"/>
  <c r="E9394" i="3" a="1"/>
  <c r="E9394" i="3" s="1"/>
  <c r="E9395" i="3" a="1"/>
  <c r="E9395" i="3" s="1"/>
  <c r="E9396" i="3" a="1"/>
  <c r="E9396" i="3" s="1"/>
  <c r="E9397" i="3" a="1"/>
  <c r="E9397" i="3" s="1"/>
  <c r="E9398" i="3" a="1"/>
  <c r="E9398" i="3" s="1"/>
  <c r="E9399" i="3" a="1"/>
  <c r="E9399" i="3" s="1"/>
  <c r="E9400" i="3" a="1"/>
  <c r="E9400" i="3" s="1"/>
  <c r="E9401" i="3" a="1"/>
  <c r="E9401" i="3" s="1"/>
  <c r="E9402" i="3" a="1"/>
  <c r="E9402" i="3" s="1"/>
  <c r="E9403" i="3" a="1"/>
  <c r="E9403" i="3" s="1"/>
  <c r="E9404" i="3" a="1"/>
  <c r="E9404" i="3" s="1"/>
  <c r="E9405" i="3" a="1"/>
  <c r="E9405" i="3" s="1"/>
  <c r="E9406" i="3" a="1"/>
  <c r="E9406" i="3" s="1"/>
  <c r="E9407" i="3" a="1"/>
  <c r="E9407" i="3" s="1"/>
  <c r="E9408" i="3" a="1"/>
  <c r="E9408" i="3" s="1"/>
  <c r="E9409" i="3" a="1"/>
  <c r="E9409" i="3" s="1"/>
  <c r="E9410" i="3" a="1"/>
  <c r="E9410" i="3" s="1"/>
  <c r="E9411" i="3" a="1"/>
  <c r="E9411" i="3" s="1"/>
  <c r="E9412" i="3" a="1"/>
  <c r="E9412" i="3" s="1"/>
  <c r="E9413" i="3" a="1"/>
  <c r="E9413" i="3" s="1"/>
  <c r="E9414" i="3" a="1"/>
  <c r="E9414" i="3" s="1"/>
  <c r="E9415" i="3" a="1"/>
  <c r="E9415" i="3" s="1"/>
  <c r="E9416" i="3" a="1"/>
  <c r="E9416" i="3" s="1"/>
  <c r="E9417" i="3" a="1"/>
  <c r="E9417" i="3" s="1"/>
  <c r="E9418" i="3" a="1"/>
  <c r="E9418" i="3" s="1"/>
  <c r="E9419" i="3" a="1"/>
  <c r="E9419" i="3" s="1"/>
  <c r="E9420" i="3" a="1"/>
  <c r="E9420" i="3" s="1"/>
  <c r="E9421" i="3" a="1"/>
  <c r="E9421" i="3" s="1"/>
  <c r="E9422" i="3" a="1"/>
  <c r="E9422" i="3" s="1"/>
  <c r="E9423" i="3" a="1"/>
  <c r="E9423" i="3" s="1"/>
  <c r="E9424" i="3" a="1"/>
  <c r="E9424" i="3" s="1"/>
  <c r="E9425" i="3" a="1"/>
  <c r="E9425" i="3" s="1"/>
  <c r="E9426" i="3" a="1"/>
  <c r="E9426" i="3" s="1"/>
  <c r="E9427" i="3" a="1"/>
  <c r="E9427" i="3" s="1"/>
  <c r="E9428" i="3" a="1"/>
  <c r="E9428" i="3" s="1"/>
  <c r="E9429" i="3" a="1"/>
  <c r="E9429" i="3" s="1"/>
  <c r="E9430" i="3" a="1"/>
  <c r="E9430" i="3" s="1"/>
  <c r="E9431" i="3" a="1"/>
  <c r="E9431" i="3" s="1"/>
  <c r="E9432" i="3" a="1"/>
  <c r="E9432" i="3" s="1"/>
  <c r="E9433" i="3" a="1"/>
  <c r="E9433" i="3" s="1"/>
  <c r="E9434" i="3" a="1"/>
  <c r="E9434" i="3" s="1"/>
  <c r="E9435" i="3" a="1"/>
  <c r="E9435" i="3" s="1"/>
  <c r="E9436" i="3" a="1"/>
  <c r="E9436" i="3" s="1"/>
  <c r="E9437" i="3" a="1"/>
  <c r="E9437" i="3" s="1"/>
  <c r="E9438" i="3" a="1"/>
  <c r="E9438" i="3" s="1"/>
  <c r="E9439" i="3" a="1"/>
  <c r="E9439" i="3" s="1"/>
  <c r="E9440" i="3" a="1"/>
  <c r="E9440" i="3" s="1"/>
  <c r="E9441" i="3" a="1"/>
  <c r="E9441" i="3" s="1"/>
  <c r="E9442" i="3" a="1"/>
  <c r="E9442" i="3" s="1"/>
  <c r="E9443" i="3" a="1"/>
  <c r="E9443" i="3" s="1"/>
  <c r="E9444" i="3" a="1"/>
  <c r="E9444" i="3" s="1"/>
  <c r="E9445" i="3" a="1"/>
  <c r="E9445" i="3" s="1"/>
  <c r="E9446" i="3" a="1"/>
  <c r="E9446" i="3" s="1"/>
  <c r="E9447" i="3" a="1"/>
  <c r="E9447" i="3" s="1"/>
  <c r="E9448" i="3" a="1"/>
  <c r="E9448" i="3" s="1"/>
  <c r="E9449" i="3" a="1"/>
  <c r="E9449" i="3" s="1"/>
  <c r="E9450" i="3" a="1"/>
  <c r="E9450" i="3" s="1"/>
  <c r="E9451" i="3" a="1"/>
  <c r="E9451" i="3" s="1"/>
  <c r="E9452" i="3" a="1"/>
  <c r="E9452" i="3" s="1"/>
  <c r="E9453" i="3" a="1"/>
  <c r="E9453" i="3" s="1"/>
  <c r="E9454" i="3" a="1"/>
  <c r="E9454" i="3" s="1"/>
  <c r="E9455" i="3" a="1"/>
  <c r="E9455" i="3" s="1"/>
  <c r="E9456" i="3" a="1"/>
  <c r="E9456" i="3" s="1"/>
  <c r="E9457" i="3" a="1"/>
  <c r="E9457" i="3" s="1"/>
  <c r="E9458" i="3" a="1"/>
  <c r="E9458" i="3" s="1"/>
  <c r="E9459" i="3" a="1"/>
  <c r="E9459" i="3" s="1"/>
  <c r="E9460" i="3" a="1"/>
  <c r="E9460" i="3" s="1"/>
  <c r="E9461" i="3" a="1"/>
  <c r="E9461" i="3" s="1"/>
  <c r="E9462" i="3" a="1"/>
  <c r="E9462" i="3" s="1"/>
  <c r="E9463" i="3" a="1"/>
  <c r="E9463" i="3" s="1"/>
  <c r="E9464" i="3" a="1"/>
  <c r="E9464" i="3" s="1"/>
  <c r="E9465" i="3" a="1"/>
  <c r="E9465" i="3" s="1"/>
  <c r="E9466" i="3" a="1"/>
  <c r="E9466" i="3" s="1"/>
  <c r="E9467" i="3" a="1"/>
  <c r="E9467" i="3" s="1"/>
  <c r="E9468" i="3" a="1"/>
  <c r="E9468" i="3" s="1"/>
  <c r="E9469" i="3" a="1"/>
  <c r="E9469" i="3" s="1"/>
  <c r="E9470" i="3" a="1"/>
  <c r="E9470" i="3" s="1"/>
  <c r="E9471" i="3" a="1"/>
  <c r="E9471" i="3" s="1"/>
  <c r="E9472" i="3" a="1"/>
  <c r="E9472" i="3" s="1"/>
  <c r="E9473" i="3" a="1"/>
  <c r="E9473" i="3" s="1"/>
  <c r="E9474" i="3" a="1"/>
  <c r="E9474" i="3" s="1"/>
  <c r="E9475" i="3" a="1"/>
  <c r="E9475" i="3" s="1"/>
  <c r="E9476" i="3" a="1"/>
  <c r="E9476" i="3" s="1"/>
  <c r="E9477" i="3" a="1"/>
  <c r="E9477" i="3" s="1"/>
  <c r="E9478" i="3" a="1"/>
  <c r="E9478" i="3" s="1"/>
  <c r="E9479" i="3" a="1"/>
  <c r="E9479" i="3" s="1"/>
  <c r="E9480" i="3" a="1"/>
  <c r="E9480" i="3" s="1"/>
  <c r="E9481" i="3" a="1"/>
  <c r="E9481" i="3" s="1"/>
  <c r="E9482" i="3" a="1"/>
  <c r="E9482" i="3" s="1"/>
  <c r="E9483" i="3" a="1"/>
  <c r="E9483" i="3" s="1"/>
  <c r="E9484" i="3" a="1"/>
  <c r="E9484" i="3" s="1"/>
  <c r="E9485" i="3" a="1"/>
  <c r="E9485" i="3" s="1"/>
  <c r="E9486" i="3" a="1"/>
  <c r="E9486" i="3" s="1"/>
  <c r="E9487" i="3" a="1"/>
  <c r="E9487" i="3" s="1"/>
  <c r="E9488" i="3" a="1"/>
  <c r="E9488" i="3" s="1"/>
  <c r="E9489" i="3" a="1"/>
  <c r="E9489" i="3" s="1"/>
  <c r="E9490" i="3" a="1"/>
  <c r="E9490" i="3" s="1"/>
  <c r="E9491" i="3" a="1"/>
  <c r="E9491" i="3" s="1"/>
  <c r="E9492" i="3" a="1"/>
  <c r="E9492" i="3" s="1"/>
  <c r="E9493" i="3" a="1"/>
  <c r="E9493" i="3" s="1"/>
  <c r="E9494" i="3" a="1"/>
  <c r="E9494" i="3" s="1"/>
  <c r="E9495" i="3" a="1"/>
  <c r="E9495" i="3" s="1"/>
  <c r="E9496" i="3" a="1"/>
  <c r="E9496" i="3" s="1"/>
  <c r="E9497" i="3" a="1"/>
  <c r="E9497" i="3" s="1"/>
  <c r="E9498" i="3" a="1"/>
  <c r="E9498" i="3" s="1"/>
  <c r="E9499" i="3" a="1"/>
  <c r="E9499" i="3" s="1"/>
  <c r="E9500" i="3" a="1"/>
  <c r="E9500" i="3" s="1"/>
  <c r="E9501" i="3" a="1"/>
  <c r="E9501" i="3" s="1"/>
  <c r="E9502" i="3" a="1"/>
  <c r="E9502" i="3" s="1"/>
  <c r="E9503" i="3" a="1"/>
  <c r="E9503" i="3" s="1"/>
  <c r="E9504" i="3" a="1"/>
  <c r="E9504" i="3" s="1"/>
  <c r="E9505" i="3" a="1"/>
  <c r="E9505" i="3" s="1"/>
  <c r="E9506" i="3" a="1"/>
  <c r="E9506" i="3" s="1"/>
  <c r="E9507" i="3" a="1"/>
  <c r="E9507" i="3" s="1"/>
  <c r="E9508" i="3" a="1"/>
  <c r="E9508" i="3" s="1"/>
  <c r="E9509" i="3" a="1"/>
  <c r="E9509" i="3" s="1"/>
  <c r="E9510" i="3" a="1"/>
  <c r="E9510" i="3" s="1"/>
  <c r="E9511" i="3" a="1"/>
  <c r="E9511" i="3" s="1"/>
  <c r="E9512" i="3" a="1"/>
  <c r="E9512" i="3" s="1"/>
  <c r="E9513" i="3" a="1"/>
  <c r="E9513" i="3" s="1"/>
  <c r="E9514" i="3" a="1"/>
  <c r="E9514" i="3" s="1"/>
  <c r="E9515" i="3" a="1"/>
  <c r="E9515" i="3" s="1"/>
  <c r="E9516" i="3" a="1"/>
  <c r="E9516" i="3" s="1"/>
  <c r="E9517" i="3" a="1"/>
  <c r="E9517" i="3" s="1"/>
  <c r="E9518" i="3" a="1"/>
  <c r="E9518" i="3" s="1"/>
  <c r="E9519" i="3" a="1"/>
  <c r="E9519" i="3" s="1"/>
  <c r="E9520" i="3" a="1"/>
  <c r="E9520" i="3" s="1"/>
  <c r="E9521" i="3" a="1"/>
  <c r="E9521" i="3" s="1"/>
  <c r="E9522" i="3" a="1"/>
  <c r="E9522" i="3" s="1"/>
  <c r="E9523" i="3" a="1"/>
  <c r="E9523" i="3" s="1"/>
  <c r="E9524" i="3" a="1"/>
  <c r="E9524" i="3" s="1"/>
  <c r="E9525" i="3" a="1"/>
  <c r="E9525" i="3" s="1"/>
  <c r="E9526" i="3" a="1"/>
  <c r="E9526" i="3" s="1"/>
  <c r="E9527" i="3" a="1"/>
  <c r="E9527" i="3" s="1"/>
  <c r="E9528" i="3" a="1"/>
  <c r="E9528" i="3" s="1"/>
  <c r="E9529" i="3" a="1"/>
  <c r="E9529" i="3" s="1"/>
  <c r="E9530" i="3" a="1"/>
  <c r="E9530" i="3" s="1"/>
  <c r="E9531" i="3" a="1"/>
  <c r="E9531" i="3" s="1"/>
  <c r="E9532" i="3" a="1"/>
  <c r="E9532" i="3" s="1"/>
  <c r="E9533" i="3" a="1"/>
  <c r="E9533" i="3" s="1"/>
  <c r="E9534" i="3" a="1"/>
  <c r="E9534" i="3" s="1"/>
  <c r="E9535" i="3" a="1"/>
  <c r="E9535" i="3" s="1"/>
  <c r="E9536" i="3" a="1"/>
  <c r="E9536" i="3" s="1"/>
  <c r="E9537" i="3" a="1"/>
  <c r="E9537" i="3" s="1"/>
  <c r="E9538" i="3" a="1"/>
  <c r="E9538" i="3" s="1"/>
  <c r="E9539" i="3" a="1"/>
  <c r="E9539" i="3" s="1"/>
  <c r="E9540" i="3" a="1"/>
  <c r="E9540" i="3" s="1"/>
  <c r="E9541" i="3" a="1"/>
  <c r="E9541" i="3" s="1"/>
  <c r="E9542" i="3" a="1"/>
  <c r="E9542" i="3" s="1"/>
  <c r="E9543" i="3" a="1"/>
  <c r="E9543" i="3" s="1"/>
  <c r="E9544" i="3" a="1"/>
  <c r="E9544" i="3" s="1"/>
  <c r="E9545" i="3" a="1"/>
  <c r="E9545" i="3" s="1"/>
  <c r="E9546" i="3" a="1"/>
  <c r="E9546" i="3" s="1"/>
  <c r="E9547" i="3" a="1"/>
  <c r="E9547" i="3" s="1"/>
  <c r="E9548" i="3" a="1"/>
  <c r="E9548" i="3" s="1"/>
  <c r="E9549" i="3" a="1"/>
  <c r="E9549" i="3" s="1"/>
  <c r="E9550" i="3" a="1"/>
  <c r="E9550" i="3" s="1"/>
  <c r="E9551" i="3" a="1"/>
  <c r="E9551" i="3" s="1"/>
  <c r="E9552" i="3" a="1"/>
  <c r="E9552" i="3" s="1"/>
  <c r="E9553" i="3" a="1"/>
  <c r="E9553" i="3" s="1"/>
  <c r="E9554" i="3" a="1"/>
  <c r="E9554" i="3" s="1"/>
  <c r="E9555" i="3" a="1"/>
  <c r="E9555" i="3" s="1"/>
  <c r="E9556" i="3" a="1"/>
  <c r="E9556" i="3" s="1"/>
  <c r="E9557" i="3" a="1"/>
  <c r="E9557" i="3" s="1"/>
  <c r="E9558" i="3" a="1"/>
  <c r="E9558" i="3" s="1"/>
  <c r="E9559" i="3" a="1"/>
  <c r="E9559" i="3" s="1"/>
  <c r="E9560" i="3" a="1"/>
  <c r="E9560" i="3" s="1"/>
  <c r="E9561" i="3" a="1"/>
  <c r="E9561" i="3" s="1"/>
  <c r="E9562" i="3" a="1"/>
  <c r="E9562" i="3" s="1"/>
  <c r="E9563" i="3" a="1"/>
  <c r="E9563" i="3" s="1"/>
  <c r="E9564" i="3" a="1"/>
  <c r="E9564" i="3" s="1"/>
  <c r="E9565" i="3" a="1"/>
  <c r="E9565" i="3" s="1"/>
  <c r="E9566" i="3" a="1"/>
  <c r="E9566" i="3" s="1"/>
  <c r="E9567" i="3" a="1"/>
  <c r="E9567" i="3" s="1"/>
  <c r="E9568" i="3" a="1"/>
  <c r="E9568" i="3" s="1"/>
  <c r="E9569" i="3" a="1"/>
  <c r="E9569" i="3" s="1"/>
  <c r="E9570" i="3" a="1"/>
  <c r="E9570" i="3" s="1"/>
  <c r="E9571" i="3" a="1"/>
  <c r="E9571" i="3" s="1"/>
  <c r="E9572" i="3" a="1"/>
  <c r="E9572" i="3" s="1"/>
  <c r="E9573" i="3" a="1"/>
  <c r="E9573" i="3" s="1"/>
  <c r="E9574" i="3" a="1"/>
  <c r="E9574" i="3" s="1"/>
  <c r="E9575" i="3" a="1"/>
  <c r="E9575" i="3" s="1"/>
  <c r="E9576" i="3" a="1"/>
  <c r="E9576" i="3" s="1"/>
  <c r="E9577" i="3" a="1"/>
  <c r="E9577" i="3" s="1"/>
  <c r="E9578" i="3" a="1"/>
  <c r="E9578" i="3" s="1"/>
  <c r="E9579" i="3" a="1"/>
  <c r="E9579" i="3" s="1"/>
  <c r="E9580" i="3" a="1"/>
  <c r="E9580" i="3" s="1"/>
  <c r="E9581" i="3" a="1"/>
  <c r="E9581" i="3" s="1"/>
  <c r="E9582" i="3" a="1"/>
  <c r="E9582" i="3" s="1"/>
  <c r="E9583" i="3" a="1"/>
  <c r="E9583" i="3" s="1"/>
  <c r="E9584" i="3" a="1"/>
  <c r="E9584" i="3" s="1"/>
  <c r="E9585" i="3" a="1"/>
  <c r="E9585" i="3" s="1"/>
  <c r="E9586" i="3" a="1"/>
  <c r="E9586" i="3" s="1"/>
  <c r="E9587" i="3" a="1"/>
  <c r="E9587" i="3" s="1"/>
  <c r="E9588" i="3" a="1"/>
  <c r="E9588" i="3" s="1"/>
  <c r="E9589" i="3" a="1"/>
  <c r="E9589" i="3" s="1"/>
  <c r="E9590" i="3" a="1"/>
  <c r="E9590" i="3" s="1"/>
  <c r="E9591" i="3" a="1"/>
  <c r="E9591" i="3" s="1"/>
  <c r="E9592" i="3" a="1"/>
  <c r="E9592" i="3" s="1"/>
  <c r="E9593" i="3" a="1"/>
  <c r="E9593" i="3" s="1"/>
  <c r="E9594" i="3" a="1"/>
  <c r="E9594" i="3" s="1"/>
  <c r="E9595" i="3" a="1"/>
  <c r="E9595" i="3" s="1"/>
  <c r="E9596" i="3" a="1"/>
  <c r="E9596" i="3" s="1"/>
  <c r="E9597" i="3" a="1"/>
  <c r="E9597" i="3" s="1"/>
  <c r="E9598" i="3" a="1"/>
  <c r="E9598" i="3" s="1"/>
  <c r="E9599" i="3" a="1"/>
  <c r="E9599" i="3" s="1"/>
  <c r="E9600" i="3" a="1"/>
  <c r="E9600" i="3" s="1"/>
  <c r="E9601" i="3" a="1"/>
  <c r="E9601" i="3" s="1"/>
  <c r="E9602" i="3" a="1"/>
  <c r="E9602" i="3" s="1"/>
  <c r="E9603" i="3" a="1"/>
  <c r="E9603" i="3" s="1"/>
  <c r="E9604" i="3" a="1"/>
  <c r="E9604" i="3" s="1"/>
  <c r="E9605" i="3" a="1"/>
  <c r="E9605" i="3" s="1"/>
  <c r="E9606" i="3" a="1"/>
  <c r="E9606" i="3" s="1"/>
  <c r="E9607" i="3" a="1"/>
  <c r="E9607" i="3" s="1"/>
  <c r="E9608" i="3" a="1"/>
  <c r="E9608" i="3" s="1"/>
  <c r="E9609" i="3" a="1"/>
  <c r="E9609" i="3" s="1"/>
  <c r="E9610" i="3" a="1"/>
  <c r="E9610" i="3" s="1"/>
  <c r="E9611" i="3" a="1"/>
  <c r="E9611" i="3" s="1"/>
  <c r="E9612" i="3" a="1"/>
  <c r="E9612" i="3" s="1"/>
  <c r="E9613" i="3" a="1"/>
  <c r="E9613" i="3" s="1"/>
  <c r="E9614" i="3" a="1"/>
  <c r="E9614" i="3" s="1"/>
  <c r="E9615" i="3" a="1"/>
  <c r="E9615" i="3" s="1"/>
  <c r="E9616" i="3" a="1"/>
  <c r="E9616" i="3" s="1"/>
  <c r="E9617" i="3" a="1"/>
  <c r="E9617" i="3" s="1"/>
  <c r="E9618" i="3" a="1"/>
  <c r="E9618" i="3" s="1"/>
  <c r="E9619" i="3" a="1"/>
  <c r="E9619" i="3" s="1"/>
  <c r="E9620" i="3" a="1"/>
  <c r="E9620" i="3" s="1"/>
  <c r="E9621" i="3" a="1"/>
  <c r="E9621" i="3" s="1"/>
  <c r="E9622" i="3" a="1"/>
  <c r="E9622" i="3" s="1"/>
  <c r="E9623" i="3" a="1"/>
  <c r="E9623" i="3" s="1"/>
  <c r="E9624" i="3" a="1"/>
  <c r="E9624" i="3" s="1"/>
  <c r="E9625" i="3" a="1"/>
  <c r="E9625" i="3" s="1"/>
  <c r="E9626" i="3" a="1"/>
  <c r="E9626" i="3" s="1"/>
  <c r="E9627" i="3" a="1"/>
  <c r="E9627" i="3" s="1"/>
  <c r="E9628" i="3" a="1"/>
  <c r="E9628" i="3" s="1"/>
  <c r="E9629" i="3" a="1"/>
  <c r="E9629" i="3" s="1"/>
  <c r="E9630" i="3" a="1"/>
  <c r="E9630" i="3" s="1"/>
  <c r="E9631" i="3" a="1"/>
  <c r="E9631" i="3" s="1"/>
  <c r="E9632" i="3" a="1"/>
  <c r="E9632" i="3" s="1"/>
  <c r="E9633" i="3" a="1"/>
  <c r="E9633" i="3" s="1"/>
  <c r="E9634" i="3" a="1"/>
  <c r="E9634" i="3" s="1"/>
  <c r="E9635" i="3" a="1"/>
  <c r="E9635" i="3" s="1"/>
  <c r="E9636" i="3" a="1"/>
  <c r="E9636" i="3" s="1"/>
  <c r="E9637" i="3" a="1"/>
  <c r="E9637" i="3" s="1"/>
  <c r="E9638" i="3" a="1"/>
  <c r="E9638" i="3" s="1"/>
  <c r="E9639" i="3" a="1"/>
  <c r="E9639" i="3" s="1"/>
  <c r="E9640" i="3" a="1"/>
  <c r="E9640" i="3" s="1"/>
  <c r="E9641" i="3" a="1"/>
  <c r="E9641" i="3" s="1"/>
  <c r="E9642" i="3" a="1"/>
  <c r="E9642" i="3" s="1"/>
  <c r="E9643" i="3" a="1"/>
  <c r="E9643" i="3" s="1"/>
  <c r="E9644" i="3" a="1"/>
  <c r="E9644" i="3" s="1"/>
  <c r="E9645" i="3" a="1"/>
  <c r="E9645" i="3" s="1"/>
  <c r="E9646" i="3" a="1"/>
  <c r="E9646" i="3" s="1"/>
  <c r="E9647" i="3" a="1"/>
  <c r="E9647" i="3" s="1"/>
  <c r="E9648" i="3" a="1"/>
  <c r="E9648" i="3" s="1"/>
  <c r="E9649" i="3" a="1"/>
  <c r="E9649" i="3" s="1"/>
  <c r="E9650" i="3" a="1"/>
  <c r="E9650" i="3" s="1"/>
  <c r="E9651" i="3" a="1"/>
  <c r="E9651" i="3" s="1"/>
  <c r="E9652" i="3" a="1"/>
  <c r="E9652" i="3" s="1"/>
  <c r="E9653" i="3" a="1"/>
  <c r="E9653" i="3" s="1"/>
  <c r="E9654" i="3" a="1"/>
  <c r="E9654" i="3" s="1"/>
  <c r="E9655" i="3" a="1"/>
  <c r="E9655" i="3" s="1"/>
  <c r="E9656" i="3" a="1"/>
  <c r="E9656" i="3" s="1"/>
  <c r="E9657" i="3" a="1"/>
  <c r="E9657" i="3" s="1"/>
  <c r="E9658" i="3" a="1"/>
  <c r="E9658" i="3" s="1"/>
  <c r="E9659" i="3" a="1"/>
  <c r="E9659" i="3" s="1"/>
  <c r="E9660" i="3" a="1"/>
  <c r="E9660" i="3" s="1"/>
  <c r="E9661" i="3" a="1"/>
  <c r="E9661" i="3" s="1"/>
  <c r="E9662" i="3" a="1"/>
  <c r="E9662" i="3" s="1"/>
  <c r="E9663" i="3" a="1"/>
  <c r="E9663" i="3" s="1"/>
  <c r="E9664" i="3" a="1"/>
  <c r="E9664" i="3" s="1"/>
  <c r="E9665" i="3" a="1"/>
  <c r="E9665" i="3" s="1"/>
  <c r="E9666" i="3" a="1"/>
  <c r="E9666" i="3" s="1"/>
  <c r="E9667" i="3" a="1"/>
  <c r="E9667" i="3" s="1"/>
  <c r="E9668" i="3" a="1"/>
  <c r="E9668" i="3" s="1"/>
  <c r="E9669" i="3" a="1"/>
  <c r="E9669" i="3" s="1"/>
  <c r="E9670" i="3" a="1"/>
  <c r="E9670" i="3" s="1"/>
  <c r="E9671" i="3" a="1"/>
  <c r="E9671" i="3" s="1"/>
  <c r="E9672" i="3" a="1"/>
  <c r="E9672" i="3" s="1"/>
  <c r="E9673" i="3" a="1"/>
  <c r="E9673" i="3" s="1"/>
  <c r="E9674" i="3" a="1"/>
  <c r="E9674" i="3" s="1"/>
  <c r="E9675" i="3" a="1"/>
  <c r="E9675" i="3" s="1"/>
  <c r="E9676" i="3" a="1"/>
  <c r="E9676" i="3" s="1"/>
  <c r="E9677" i="3" a="1"/>
  <c r="E9677" i="3" s="1"/>
  <c r="E9678" i="3" a="1"/>
  <c r="E9678" i="3" s="1"/>
  <c r="E9679" i="3" a="1"/>
  <c r="E9679" i="3" s="1"/>
  <c r="E9680" i="3" a="1"/>
  <c r="E9680" i="3" s="1"/>
  <c r="E9681" i="3" a="1"/>
  <c r="E9681" i="3" s="1"/>
  <c r="E9682" i="3" a="1"/>
  <c r="E9682" i="3" s="1"/>
  <c r="E9683" i="3" a="1"/>
  <c r="E9683" i="3" s="1"/>
  <c r="E9684" i="3" a="1"/>
  <c r="E9684" i="3" s="1"/>
  <c r="E9685" i="3" a="1"/>
  <c r="E9685" i="3" s="1"/>
  <c r="E9686" i="3" a="1"/>
  <c r="E9686" i="3" s="1"/>
  <c r="E9687" i="3" a="1"/>
  <c r="E9687" i="3" s="1"/>
  <c r="E9688" i="3" a="1"/>
  <c r="E9688" i="3" s="1"/>
  <c r="E9689" i="3" a="1"/>
  <c r="E9689" i="3" s="1"/>
  <c r="E9690" i="3" a="1"/>
  <c r="E9690" i="3" s="1"/>
  <c r="E9691" i="3" a="1"/>
  <c r="E9691" i="3" s="1"/>
  <c r="E9692" i="3" a="1"/>
  <c r="E9692" i="3" s="1"/>
  <c r="E9693" i="3" a="1"/>
  <c r="E9693" i="3" s="1"/>
  <c r="E9694" i="3" a="1"/>
  <c r="E9694" i="3" s="1"/>
  <c r="E9695" i="3" a="1"/>
  <c r="E9695" i="3" s="1"/>
  <c r="E9696" i="3" a="1"/>
  <c r="E9696" i="3" s="1"/>
  <c r="E9697" i="3" a="1"/>
  <c r="E9697" i="3" s="1"/>
  <c r="E9698" i="3" a="1"/>
  <c r="E9698" i="3" s="1"/>
  <c r="E9699" i="3" a="1"/>
  <c r="E9699" i="3" s="1"/>
  <c r="E9700" i="3" a="1"/>
  <c r="E9700" i="3" s="1"/>
  <c r="E9701" i="3" a="1"/>
  <c r="E9701" i="3" s="1"/>
  <c r="E9702" i="3" a="1"/>
  <c r="E9702" i="3" s="1"/>
  <c r="E9703" i="3" a="1"/>
  <c r="E9703" i="3" s="1"/>
  <c r="E9704" i="3" a="1"/>
  <c r="E9704" i="3" s="1"/>
  <c r="E9705" i="3" a="1"/>
  <c r="E9705" i="3" s="1"/>
  <c r="E9706" i="3" a="1"/>
  <c r="E9706" i="3" s="1"/>
  <c r="E9707" i="3" a="1"/>
  <c r="E9707" i="3" s="1"/>
  <c r="E9708" i="3" a="1"/>
  <c r="E9708" i="3" s="1"/>
  <c r="E9709" i="3" a="1"/>
  <c r="E9709" i="3" s="1"/>
  <c r="E9710" i="3" a="1"/>
  <c r="E9710" i="3" s="1"/>
  <c r="E9711" i="3" a="1"/>
  <c r="E9711" i="3" s="1"/>
  <c r="E9712" i="3" a="1"/>
  <c r="E9712" i="3" s="1"/>
  <c r="E9713" i="3" a="1"/>
  <c r="E9713" i="3" s="1"/>
  <c r="E9714" i="3" a="1"/>
  <c r="E9714" i="3" s="1"/>
  <c r="E9715" i="3" a="1"/>
  <c r="E9715" i="3" s="1"/>
  <c r="E9716" i="3" a="1"/>
  <c r="E9716" i="3" s="1"/>
  <c r="E9717" i="3" a="1"/>
  <c r="E9717" i="3" s="1"/>
  <c r="E9718" i="3" a="1"/>
  <c r="E9718" i="3" s="1"/>
  <c r="E9719" i="3" a="1"/>
  <c r="E9719" i="3" s="1"/>
  <c r="E9720" i="3" a="1"/>
  <c r="E9720" i="3" s="1"/>
  <c r="E9721" i="3" a="1"/>
  <c r="E9721" i="3" s="1"/>
  <c r="E9722" i="3" a="1"/>
  <c r="E9722" i="3" s="1"/>
  <c r="E9723" i="3" a="1"/>
  <c r="E9723" i="3" s="1"/>
  <c r="E9724" i="3" a="1"/>
  <c r="E9724" i="3" s="1"/>
  <c r="E9725" i="3" a="1"/>
  <c r="E9725" i="3" s="1"/>
  <c r="E9726" i="3" a="1"/>
  <c r="E9726" i="3" s="1"/>
  <c r="E9727" i="3" a="1"/>
  <c r="E9727" i="3" s="1"/>
  <c r="E9728" i="3" a="1"/>
  <c r="E9728" i="3" s="1"/>
  <c r="E9729" i="3" a="1"/>
  <c r="E9729" i="3" s="1"/>
  <c r="E9730" i="3" a="1"/>
  <c r="E9730" i="3" s="1"/>
  <c r="E9731" i="3" a="1"/>
  <c r="E9731" i="3" s="1"/>
  <c r="E9732" i="3" a="1"/>
  <c r="E9732" i="3" s="1"/>
  <c r="E9733" i="3" a="1"/>
  <c r="E9733" i="3" s="1"/>
  <c r="E9734" i="3" a="1"/>
  <c r="E9734" i="3" s="1"/>
  <c r="E9735" i="3" a="1"/>
  <c r="E9735" i="3" s="1"/>
  <c r="E9736" i="3" a="1"/>
  <c r="E9736" i="3" s="1"/>
  <c r="E9737" i="3" a="1"/>
  <c r="E9737" i="3" s="1"/>
  <c r="E9738" i="3" a="1"/>
  <c r="E9738" i="3" s="1"/>
  <c r="E9739" i="3" a="1"/>
  <c r="E9739" i="3" s="1"/>
  <c r="E9740" i="3" a="1"/>
  <c r="E9740" i="3" s="1"/>
  <c r="E9741" i="3" a="1"/>
  <c r="E9741" i="3" s="1"/>
  <c r="E9742" i="3" a="1"/>
  <c r="E9742" i="3" s="1"/>
  <c r="E9743" i="3" a="1"/>
  <c r="E9743" i="3" s="1"/>
  <c r="E9744" i="3" a="1"/>
  <c r="E9744" i="3" s="1"/>
  <c r="E9745" i="3" a="1"/>
  <c r="E9745" i="3" s="1"/>
  <c r="E9746" i="3" a="1"/>
  <c r="E9746" i="3" s="1"/>
  <c r="E9747" i="3" a="1"/>
  <c r="E9747" i="3" s="1"/>
  <c r="E9748" i="3" a="1"/>
  <c r="E9748" i="3" s="1"/>
  <c r="E9749" i="3" a="1"/>
  <c r="E9749" i="3" s="1"/>
  <c r="E9750" i="3" a="1"/>
  <c r="E9750" i="3" s="1"/>
  <c r="E9751" i="3" a="1"/>
  <c r="E9751" i="3" s="1"/>
  <c r="E9752" i="3" a="1"/>
  <c r="E9752" i="3" s="1"/>
  <c r="E9753" i="3" a="1"/>
  <c r="E9753" i="3" s="1"/>
  <c r="E9754" i="3" a="1"/>
  <c r="E9754" i="3" s="1"/>
  <c r="E9755" i="3" a="1"/>
  <c r="E9755" i="3" s="1"/>
  <c r="E9756" i="3" a="1"/>
  <c r="E9756" i="3" s="1"/>
  <c r="E9757" i="3" a="1"/>
  <c r="E9757" i="3" s="1"/>
  <c r="E9758" i="3" a="1"/>
  <c r="E9758" i="3" s="1"/>
  <c r="E9759" i="3" a="1"/>
  <c r="E9759" i="3" s="1"/>
  <c r="E9760" i="3" a="1"/>
  <c r="E9760" i="3" s="1"/>
  <c r="E9761" i="3" a="1"/>
  <c r="E9761" i="3" s="1"/>
  <c r="E9762" i="3" a="1"/>
  <c r="E9762" i="3" s="1"/>
  <c r="E9763" i="3" a="1"/>
  <c r="E9763" i="3" s="1"/>
  <c r="E9764" i="3" a="1"/>
  <c r="E9764" i="3" s="1"/>
  <c r="E9765" i="3" a="1"/>
  <c r="E9765" i="3" s="1"/>
  <c r="E9766" i="3" a="1"/>
  <c r="E9766" i="3" s="1"/>
  <c r="E9767" i="3" a="1"/>
  <c r="E9767" i="3" s="1"/>
  <c r="E9768" i="3" a="1"/>
  <c r="E9768" i="3" s="1"/>
  <c r="E9769" i="3" a="1"/>
  <c r="E9769" i="3" s="1"/>
  <c r="E9770" i="3" a="1"/>
  <c r="E9770" i="3" s="1"/>
  <c r="E9771" i="3" a="1"/>
  <c r="E9771" i="3" s="1"/>
  <c r="E9772" i="3" a="1"/>
  <c r="E9772" i="3" s="1"/>
  <c r="E9773" i="3" a="1"/>
  <c r="E9773" i="3" s="1"/>
  <c r="E9774" i="3" a="1"/>
  <c r="E9774" i="3" s="1"/>
  <c r="E9775" i="3" a="1"/>
  <c r="E9775" i="3" s="1"/>
  <c r="E9776" i="3" a="1"/>
  <c r="E9776" i="3" s="1"/>
  <c r="E9777" i="3" a="1"/>
  <c r="E9777" i="3" s="1"/>
  <c r="E9778" i="3" a="1"/>
  <c r="E9778" i="3" s="1"/>
  <c r="E9779" i="3" a="1"/>
  <c r="E9779" i="3" s="1"/>
  <c r="E9780" i="3" a="1"/>
  <c r="E9780" i="3" s="1"/>
  <c r="E9781" i="3" a="1"/>
  <c r="E9781" i="3" s="1"/>
  <c r="E9782" i="3" a="1"/>
  <c r="E9782" i="3" s="1"/>
  <c r="E9783" i="3" a="1"/>
  <c r="E9783" i="3" s="1"/>
  <c r="E9784" i="3" a="1"/>
  <c r="E9784" i="3" s="1"/>
  <c r="E9785" i="3" a="1"/>
  <c r="E9785" i="3" s="1"/>
  <c r="E9786" i="3" a="1"/>
  <c r="E9786" i="3" s="1"/>
  <c r="E9787" i="3" a="1"/>
  <c r="E9787" i="3" s="1"/>
  <c r="E9788" i="3" a="1"/>
  <c r="E9788" i="3" s="1"/>
  <c r="E9789" i="3" a="1"/>
  <c r="E9789" i="3" s="1"/>
  <c r="E9790" i="3" a="1"/>
  <c r="E9790" i="3" s="1"/>
  <c r="E9791" i="3" a="1"/>
  <c r="E9791" i="3" s="1"/>
  <c r="E9792" i="3" a="1"/>
  <c r="E9792" i="3" s="1"/>
  <c r="E9793" i="3" a="1"/>
  <c r="E9793" i="3" s="1"/>
  <c r="E9794" i="3" a="1"/>
  <c r="E9794" i="3" s="1"/>
  <c r="E9795" i="3" a="1"/>
  <c r="E9795" i="3" s="1"/>
  <c r="E9796" i="3" a="1"/>
  <c r="E9796" i="3" s="1"/>
  <c r="E9797" i="3" a="1"/>
  <c r="E9797" i="3" s="1"/>
  <c r="E9798" i="3" a="1"/>
  <c r="E9798" i="3" s="1"/>
  <c r="E9799" i="3" a="1"/>
  <c r="E9799" i="3" s="1"/>
  <c r="E9800" i="3" a="1"/>
  <c r="E9800" i="3" s="1"/>
  <c r="E9801" i="3" a="1"/>
  <c r="E9801" i="3" s="1"/>
  <c r="E9802" i="3" a="1"/>
  <c r="E9802" i="3" s="1"/>
  <c r="E9803" i="3" a="1"/>
  <c r="E9803" i="3" s="1"/>
  <c r="E9804" i="3" a="1"/>
  <c r="E9804" i="3" s="1"/>
  <c r="E9805" i="3" a="1"/>
  <c r="E9805" i="3" s="1"/>
  <c r="E9806" i="3" a="1"/>
  <c r="E9806" i="3" s="1"/>
  <c r="E9807" i="3" a="1"/>
  <c r="E9807" i="3" s="1"/>
  <c r="E9808" i="3" a="1"/>
  <c r="E9808" i="3" s="1"/>
  <c r="E9809" i="3" a="1"/>
  <c r="E9809" i="3" s="1"/>
  <c r="E9810" i="3" a="1"/>
  <c r="E9810" i="3" s="1"/>
  <c r="E9811" i="3" a="1"/>
  <c r="E9811" i="3" s="1"/>
  <c r="E9812" i="3" a="1"/>
  <c r="E9812" i="3" s="1"/>
  <c r="E9813" i="3" a="1"/>
  <c r="E9813" i="3" s="1"/>
  <c r="E9814" i="3" a="1"/>
  <c r="E9814" i="3" s="1"/>
  <c r="E9815" i="3" a="1"/>
  <c r="E9815" i="3" s="1"/>
  <c r="E9816" i="3" a="1"/>
  <c r="E9816" i="3" s="1"/>
  <c r="E9817" i="3" a="1"/>
  <c r="E9817" i="3" s="1"/>
  <c r="E9818" i="3" a="1"/>
  <c r="E9818" i="3" s="1"/>
  <c r="E9819" i="3" a="1"/>
  <c r="E9819" i="3" s="1"/>
  <c r="E9820" i="3" a="1"/>
  <c r="E9820" i="3" s="1"/>
  <c r="E9821" i="3" a="1"/>
  <c r="E9821" i="3" s="1"/>
  <c r="E9822" i="3" a="1"/>
  <c r="E9822" i="3" s="1"/>
  <c r="E9823" i="3" a="1"/>
  <c r="E9823" i="3" s="1"/>
  <c r="E9824" i="3" a="1"/>
  <c r="E9824" i="3" s="1"/>
  <c r="E9825" i="3" a="1"/>
  <c r="E9825" i="3" s="1"/>
  <c r="E9826" i="3" a="1"/>
  <c r="E9826" i="3" s="1"/>
  <c r="E9827" i="3" a="1"/>
  <c r="E9827" i="3" s="1"/>
  <c r="E9828" i="3" a="1"/>
  <c r="E9828" i="3" s="1"/>
  <c r="E9829" i="3" a="1"/>
  <c r="E9829" i="3" s="1"/>
  <c r="E9830" i="3" a="1"/>
  <c r="E9830" i="3" s="1"/>
  <c r="E9831" i="3" a="1"/>
  <c r="E9831" i="3" s="1"/>
  <c r="E9832" i="3" a="1"/>
  <c r="E9832" i="3" s="1"/>
  <c r="E9833" i="3" a="1"/>
  <c r="E9833" i="3" s="1"/>
  <c r="E9834" i="3" a="1"/>
  <c r="E9834" i="3" s="1"/>
  <c r="E9835" i="3" a="1"/>
  <c r="E9835" i="3" s="1"/>
  <c r="E9836" i="3" a="1"/>
  <c r="E9836" i="3" s="1"/>
  <c r="E9837" i="3" a="1"/>
  <c r="E9837" i="3" s="1"/>
  <c r="E9838" i="3" a="1"/>
  <c r="E9838" i="3" s="1"/>
  <c r="E9839" i="3" a="1"/>
  <c r="E9839" i="3" s="1"/>
  <c r="E9840" i="3" a="1"/>
  <c r="E9840" i="3" s="1"/>
  <c r="E9841" i="3" a="1"/>
  <c r="E9841" i="3" s="1"/>
  <c r="E9842" i="3" a="1"/>
  <c r="E9842" i="3" s="1"/>
  <c r="E9843" i="3" a="1"/>
  <c r="E9843" i="3" s="1"/>
  <c r="E9844" i="3" a="1"/>
  <c r="E9844" i="3" s="1"/>
  <c r="E9845" i="3" a="1"/>
  <c r="E9845" i="3" s="1"/>
  <c r="E9846" i="3" a="1"/>
  <c r="E9846" i="3" s="1"/>
  <c r="E9847" i="3" a="1"/>
  <c r="E9847" i="3" s="1"/>
  <c r="E9848" i="3" a="1"/>
  <c r="E9848" i="3" s="1"/>
  <c r="E9849" i="3" a="1"/>
  <c r="E9849" i="3" s="1"/>
  <c r="E9850" i="3" a="1"/>
  <c r="E9850" i="3" s="1"/>
  <c r="E9851" i="3" a="1"/>
  <c r="E9851" i="3" s="1"/>
  <c r="E9852" i="3" a="1"/>
  <c r="E9852" i="3" s="1"/>
  <c r="E9853" i="3" a="1"/>
  <c r="E9853" i="3" s="1"/>
  <c r="E9854" i="3" a="1"/>
  <c r="E9854" i="3" s="1"/>
  <c r="E9855" i="3" a="1"/>
  <c r="E9855" i="3" s="1"/>
  <c r="E9856" i="3" a="1"/>
  <c r="E9856" i="3" s="1"/>
  <c r="E9857" i="3" a="1"/>
  <c r="E9857" i="3" s="1"/>
  <c r="E9858" i="3" a="1"/>
  <c r="E9858" i="3" s="1"/>
  <c r="E9859" i="3" a="1"/>
  <c r="E9859" i="3" s="1"/>
  <c r="E9860" i="3" a="1"/>
  <c r="E9860" i="3" s="1"/>
  <c r="E9861" i="3" a="1"/>
  <c r="E9861" i="3" s="1"/>
  <c r="E9862" i="3" a="1"/>
  <c r="E9862" i="3" s="1"/>
  <c r="E9863" i="3" a="1"/>
  <c r="E9863" i="3" s="1"/>
  <c r="E9864" i="3" a="1"/>
  <c r="E9864" i="3" s="1"/>
  <c r="E9865" i="3" a="1"/>
  <c r="E9865" i="3" s="1"/>
  <c r="E9866" i="3" a="1"/>
  <c r="E9866" i="3" s="1"/>
  <c r="E9867" i="3" a="1"/>
  <c r="E9867" i="3" s="1"/>
  <c r="E9868" i="3" a="1"/>
  <c r="E9868" i="3" s="1"/>
  <c r="E9869" i="3" a="1"/>
  <c r="E9869" i="3" s="1"/>
  <c r="E9870" i="3" a="1"/>
  <c r="E9870" i="3" s="1"/>
  <c r="E9871" i="3" a="1"/>
  <c r="E9871" i="3" s="1"/>
  <c r="E9872" i="3" a="1"/>
  <c r="E9872" i="3" s="1"/>
  <c r="E9873" i="3" a="1"/>
  <c r="E9873" i="3" s="1"/>
  <c r="E9874" i="3" a="1"/>
  <c r="E9874" i="3" s="1"/>
  <c r="E9875" i="3" a="1"/>
  <c r="E9875" i="3" s="1"/>
  <c r="E9876" i="3" a="1"/>
  <c r="E9876" i="3" s="1"/>
  <c r="E9877" i="3" a="1"/>
  <c r="E9877" i="3" s="1"/>
  <c r="E9878" i="3" a="1"/>
  <c r="E9878" i="3" s="1"/>
  <c r="E9879" i="3" a="1"/>
  <c r="E9879" i="3" s="1"/>
  <c r="E9880" i="3" a="1"/>
  <c r="E9880" i="3" s="1"/>
  <c r="E9881" i="3" a="1"/>
  <c r="E9881" i="3" s="1"/>
  <c r="E9882" i="3" a="1"/>
  <c r="E9882" i="3" s="1"/>
  <c r="E9883" i="3" a="1"/>
  <c r="E9883" i="3" s="1"/>
  <c r="E9884" i="3" a="1"/>
  <c r="E9884" i="3" s="1"/>
  <c r="E9885" i="3" a="1"/>
  <c r="E9885" i="3" s="1"/>
  <c r="E9886" i="3" a="1"/>
  <c r="E9886" i="3" s="1"/>
  <c r="E9887" i="3" a="1"/>
  <c r="E9887" i="3" s="1"/>
  <c r="E9888" i="3" a="1"/>
  <c r="E9888" i="3" s="1"/>
  <c r="E9889" i="3" a="1"/>
  <c r="E9889" i="3" s="1"/>
  <c r="E9890" i="3" a="1"/>
  <c r="E9890" i="3" s="1"/>
  <c r="E9891" i="3" a="1"/>
  <c r="E9891" i="3" s="1"/>
  <c r="E9892" i="3" a="1"/>
  <c r="E9892" i="3" s="1"/>
  <c r="E9893" i="3" a="1"/>
  <c r="E9893" i="3" s="1"/>
  <c r="E9894" i="3" a="1"/>
  <c r="E9894" i="3" s="1"/>
  <c r="E9895" i="3" a="1"/>
  <c r="E9895" i="3" s="1"/>
  <c r="E9896" i="3" a="1"/>
  <c r="E9896" i="3" s="1"/>
  <c r="E9897" i="3" a="1"/>
  <c r="E9897" i="3" s="1"/>
  <c r="E9898" i="3" a="1"/>
  <c r="E9898" i="3" s="1"/>
  <c r="E9899" i="3" a="1"/>
  <c r="E9899" i="3" s="1"/>
  <c r="E9900" i="3" a="1"/>
  <c r="E9900" i="3" s="1"/>
  <c r="E9901" i="3" a="1"/>
  <c r="E9901" i="3" s="1"/>
  <c r="E9902" i="3" a="1"/>
  <c r="E9902" i="3" s="1"/>
  <c r="E9903" i="3" a="1"/>
  <c r="E9903" i="3" s="1"/>
  <c r="E9904" i="3" a="1"/>
  <c r="E9904" i="3" s="1"/>
  <c r="E9905" i="3" a="1"/>
  <c r="E9905" i="3" s="1"/>
  <c r="E9906" i="3" a="1"/>
  <c r="E9906" i="3" s="1"/>
  <c r="E9907" i="3" a="1"/>
  <c r="E9907" i="3" s="1"/>
  <c r="E9908" i="3" a="1"/>
  <c r="E9908" i="3" s="1"/>
  <c r="E9909" i="3" a="1"/>
  <c r="E9909" i="3" s="1"/>
  <c r="E9910" i="3" a="1"/>
  <c r="E9910" i="3" s="1"/>
  <c r="E9911" i="3" a="1"/>
  <c r="E9911" i="3" s="1"/>
  <c r="E9912" i="3" a="1"/>
  <c r="E9912" i="3" s="1"/>
  <c r="E9913" i="3" a="1"/>
  <c r="E9913" i="3" s="1"/>
  <c r="E9914" i="3" a="1"/>
  <c r="E9914" i="3" s="1"/>
  <c r="E9915" i="3" a="1"/>
  <c r="E9915" i="3" s="1"/>
  <c r="E9916" i="3" a="1"/>
  <c r="E9916" i="3" s="1"/>
  <c r="E9917" i="3" a="1"/>
  <c r="E9917" i="3" s="1"/>
  <c r="E9918" i="3" a="1"/>
  <c r="E9918" i="3" s="1"/>
  <c r="E9919" i="3" a="1"/>
  <c r="E9919" i="3" s="1"/>
  <c r="E9920" i="3" a="1"/>
  <c r="E9920" i="3" s="1"/>
  <c r="E9921" i="3" a="1"/>
  <c r="E9921" i="3" s="1"/>
  <c r="E9922" i="3" a="1"/>
  <c r="E9922" i="3" s="1"/>
  <c r="E9923" i="3" a="1"/>
  <c r="E9923" i="3" s="1"/>
  <c r="E9924" i="3" a="1"/>
  <c r="E9924" i="3" s="1"/>
  <c r="E9925" i="3" a="1"/>
  <c r="E9925" i="3" s="1"/>
  <c r="E9926" i="3" a="1"/>
  <c r="E9926" i="3" s="1"/>
  <c r="E9927" i="3" a="1"/>
  <c r="E9927" i="3" s="1"/>
  <c r="E9928" i="3" a="1"/>
  <c r="E9928" i="3" s="1"/>
  <c r="E9929" i="3" a="1"/>
  <c r="E9929" i="3" s="1"/>
  <c r="E9930" i="3" a="1"/>
  <c r="E9930" i="3" s="1"/>
  <c r="E9931" i="3" a="1"/>
  <c r="E9931" i="3" s="1"/>
  <c r="E9932" i="3" a="1"/>
  <c r="E9932" i="3" s="1"/>
  <c r="E9933" i="3" a="1"/>
  <c r="E9933" i="3" s="1"/>
  <c r="E9934" i="3" a="1"/>
  <c r="E9934" i="3" s="1"/>
  <c r="E9935" i="3" a="1"/>
  <c r="E9935" i="3" s="1"/>
  <c r="E9936" i="3" a="1"/>
  <c r="E9936" i="3" s="1"/>
  <c r="E9937" i="3" a="1"/>
  <c r="E9937" i="3" s="1"/>
  <c r="E9938" i="3" a="1"/>
  <c r="E9938" i="3" s="1"/>
  <c r="E9939" i="3" a="1"/>
  <c r="E9939" i="3" s="1"/>
  <c r="E9940" i="3" a="1"/>
  <c r="E9940" i="3" s="1"/>
  <c r="E9941" i="3" a="1"/>
  <c r="E9941" i="3" s="1"/>
  <c r="E9942" i="3" a="1"/>
  <c r="E9942" i="3" s="1"/>
  <c r="E9943" i="3" a="1"/>
  <c r="E9943" i="3" s="1"/>
  <c r="E9944" i="3" a="1"/>
  <c r="E9944" i="3" s="1"/>
  <c r="E9945" i="3" a="1"/>
  <c r="E9945" i="3" s="1"/>
  <c r="E9946" i="3" a="1"/>
  <c r="E9946" i="3" s="1"/>
  <c r="E9947" i="3" a="1"/>
  <c r="E9947" i="3" s="1"/>
  <c r="E9948" i="3" a="1"/>
  <c r="E9948" i="3" s="1"/>
  <c r="E9949" i="3" a="1"/>
  <c r="E9949" i="3" s="1"/>
  <c r="E9950" i="3" a="1"/>
  <c r="E9950" i="3" s="1"/>
  <c r="E9951" i="3" a="1"/>
  <c r="E9951" i="3" s="1"/>
  <c r="E9952" i="3" a="1"/>
  <c r="E9952" i="3" s="1"/>
  <c r="E9953" i="3" a="1"/>
  <c r="E9953" i="3" s="1"/>
  <c r="E9954" i="3" a="1"/>
  <c r="E9954" i="3" s="1"/>
  <c r="E9955" i="3" a="1"/>
  <c r="E9955" i="3" s="1"/>
  <c r="E9956" i="3" a="1"/>
  <c r="E9956" i="3" s="1"/>
  <c r="E9957" i="3" a="1"/>
  <c r="E9957" i="3" s="1"/>
  <c r="E9958" i="3" a="1"/>
  <c r="E9958" i="3" s="1"/>
  <c r="E9959" i="3" a="1"/>
  <c r="E9959" i="3" s="1"/>
  <c r="E9960" i="3" a="1"/>
  <c r="E9960" i="3" s="1"/>
  <c r="E9961" i="3" a="1"/>
  <c r="E9961" i="3" s="1"/>
  <c r="E9962" i="3" a="1"/>
  <c r="E9962" i="3" s="1"/>
  <c r="E9963" i="3" a="1"/>
  <c r="E9963" i="3" s="1"/>
  <c r="E9964" i="3" a="1"/>
  <c r="E9964" i="3" s="1"/>
  <c r="E9965" i="3" a="1"/>
  <c r="E9965" i="3" s="1"/>
  <c r="E9966" i="3" a="1"/>
  <c r="E9966" i="3" s="1"/>
  <c r="E9967" i="3" a="1"/>
  <c r="E9967" i="3" s="1"/>
  <c r="E9968" i="3" a="1"/>
  <c r="E9968" i="3" s="1"/>
  <c r="E9969" i="3" a="1"/>
  <c r="E9969" i="3" s="1"/>
  <c r="E9970" i="3" a="1"/>
  <c r="E9970" i="3" s="1"/>
  <c r="E9971" i="3" a="1"/>
  <c r="E9971" i="3" s="1"/>
  <c r="E9972" i="3" a="1"/>
  <c r="E9972" i="3" s="1"/>
  <c r="E9973" i="3" a="1"/>
  <c r="E9973" i="3" s="1"/>
  <c r="E9974" i="3" a="1"/>
  <c r="E9974" i="3" s="1"/>
  <c r="E9975" i="3" a="1"/>
  <c r="E9975" i="3" s="1"/>
  <c r="E9976" i="3" a="1"/>
  <c r="E9976" i="3" s="1"/>
  <c r="E9977" i="3" a="1"/>
  <c r="E9977" i="3" s="1"/>
  <c r="E9978" i="3" a="1"/>
  <c r="E9978" i="3" s="1"/>
  <c r="E9979" i="3" a="1"/>
  <c r="E9979" i="3" s="1"/>
  <c r="E9980" i="3" a="1"/>
  <c r="E9980" i="3" s="1"/>
  <c r="E9981" i="3" a="1"/>
  <c r="E9981" i="3" s="1"/>
  <c r="E9982" i="3" a="1"/>
  <c r="E9982" i="3" s="1"/>
  <c r="E9983" i="3" a="1"/>
  <c r="E9983" i="3" s="1"/>
  <c r="E9984" i="3" a="1"/>
  <c r="E9984" i="3" s="1"/>
  <c r="E9985" i="3" a="1"/>
  <c r="E9985" i="3" s="1"/>
  <c r="E9986" i="3" a="1"/>
  <c r="E9986" i="3" s="1"/>
  <c r="E9987" i="3" a="1"/>
  <c r="E9987" i="3" s="1"/>
  <c r="E9988" i="3" a="1"/>
  <c r="E9988" i="3" s="1"/>
  <c r="E9989" i="3" a="1"/>
  <c r="E9989" i="3" s="1"/>
  <c r="E9990" i="3" a="1"/>
  <c r="E9990" i="3" s="1"/>
  <c r="E9991" i="3" a="1"/>
  <c r="E9991" i="3" s="1"/>
  <c r="E9992" i="3" a="1"/>
  <c r="E9992" i="3" s="1"/>
  <c r="E9993" i="3" a="1"/>
  <c r="E9993" i="3" s="1"/>
  <c r="E9994" i="3" a="1"/>
  <c r="E9994" i="3" s="1"/>
  <c r="E9995" i="3" a="1"/>
  <c r="E9995" i="3" s="1"/>
  <c r="E9996" i="3" a="1"/>
  <c r="E9996" i="3" s="1"/>
  <c r="E9997" i="3" a="1"/>
  <c r="E9997" i="3" s="1"/>
  <c r="E9998" i="3" a="1"/>
  <c r="E9998" i="3" s="1"/>
  <c r="E9999" i="3" a="1"/>
  <c r="E9999" i="3" s="1"/>
  <c r="E10000" i="3" a="1"/>
  <c r="E10000" i="3" s="1"/>
  <c r="E10001" i="3" a="1"/>
  <c r="E10001" i="3" s="1"/>
  <c r="E10002" i="3" a="1"/>
  <c r="E10002" i="3" s="1"/>
  <c r="E10003" i="3" a="1"/>
  <c r="E10003" i="3" s="1"/>
  <c r="E10004" i="3" a="1"/>
  <c r="E10004" i="3" s="1"/>
  <c r="E10005" i="3" a="1"/>
  <c r="E10005" i="3" s="1"/>
  <c r="E10006" i="3" a="1"/>
  <c r="E10006" i="3" s="1"/>
  <c r="E10007" i="3" a="1"/>
  <c r="E10007" i="3" s="1"/>
  <c r="E10008" i="3" a="1"/>
  <c r="E10008" i="3" s="1"/>
  <c r="E10009" i="3" a="1"/>
  <c r="E10009" i="3" s="1"/>
  <c r="E10010" i="3" a="1"/>
  <c r="E10010" i="3" s="1"/>
  <c r="E10011" i="3" a="1"/>
  <c r="E10011" i="3" s="1"/>
  <c r="E10012" i="3" a="1"/>
  <c r="E10012" i="3" s="1"/>
  <c r="E10013" i="3" a="1"/>
  <c r="E10013" i="3" s="1"/>
  <c r="E10014" i="3" a="1"/>
  <c r="E10014" i="3" s="1"/>
  <c r="E10015" i="3" a="1"/>
  <c r="E10015" i="3" s="1"/>
  <c r="E10016" i="3" a="1"/>
  <c r="E10016" i="3" s="1"/>
  <c r="E10017" i="3" a="1"/>
  <c r="E10017" i="3" s="1"/>
  <c r="E10018" i="3" a="1"/>
  <c r="E10018" i="3" s="1"/>
  <c r="E10019" i="3" a="1"/>
  <c r="E10019" i="3" s="1"/>
  <c r="E10020" i="3" a="1"/>
  <c r="E10020" i="3" s="1"/>
  <c r="E10021" i="3" a="1"/>
  <c r="E10021" i="3" s="1"/>
  <c r="E10022" i="3" a="1"/>
  <c r="E10022" i="3" s="1"/>
  <c r="E10023" i="3" a="1"/>
  <c r="E10023" i="3" s="1"/>
  <c r="E10024" i="3" a="1"/>
  <c r="E10024" i="3" s="1"/>
  <c r="E10025" i="3" a="1"/>
  <c r="E10025" i="3" s="1"/>
  <c r="E10026" i="3" a="1"/>
  <c r="E10026" i="3" s="1"/>
  <c r="E10027" i="3" a="1"/>
  <c r="E10027" i="3" s="1"/>
  <c r="E10028" i="3" a="1"/>
  <c r="E10028" i="3" s="1"/>
  <c r="E10029" i="3" a="1"/>
  <c r="E10029" i="3" s="1"/>
  <c r="E10030" i="3" a="1"/>
  <c r="E10030" i="3" s="1"/>
  <c r="E10031" i="3" a="1"/>
  <c r="E10031" i="3" s="1"/>
  <c r="E10032" i="3" a="1"/>
  <c r="E10032" i="3" s="1"/>
  <c r="E10033" i="3" a="1"/>
  <c r="E10033" i="3" s="1"/>
  <c r="E10034" i="3" a="1"/>
  <c r="E10034" i="3" s="1"/>
  <c r="E10035" i="3" a="1"/>
  <c r="E10035" i="3" s="1"/>
  <c r="E10036" i="3" a="1"/>
  <c r="E10036" i="3" s="1"/>
  <c r="E10037" i="3" a="1"/>
  <c r="E10037" i="3" s="1"/>
  <c r="E10038" i="3" a="1"/>
  <c r="E10038" i="3" s="1"/>
  <c r="E10039" i="3" a="1"/>
  <c r="E10039" i="3" s="1"/>
  <c r="E10040" i="3" a="1"/>
  <c r="E10040" i="3" s="1"/>
  <c r="E10041" i="3" a="1"/>
  <c r="E10041" i="3" s="1"/>
  <c r="E10042" i="3" a="1"/>
  <c r="E10042" i="3" s="1"/>
  <c r="E10043" i="3" a="1"/>
  <c r="E10043" i="3" s="1"/>
  <c r="E10044" i="3" a="1"/>
  <c r="E10044" i="3" s="1"/>
  <c r="E10045" i="3" a="1"/>
  <c r="E10045" i="3" s="1"/>
  <c r="E212" i="3" a="1"/>
  <c r="E212" i="3" s="1"/>
  <c r="G7" i="10"/>
  <c r="G6" i="10"/>
  <c r="C4" i="10"/>
  <c r="C5" i="10"/>
  <c r="C6" i="10"/>
  <c r="C7" i="10"/>
  <c r="C8" i="10"/>
  <c r="C9" i="10"/>
  <c r="C10" i="10"/>
  <c r="C11" i="10"/>
  <c r="C12" i="10"/>
  <c r="C13" i="10"/>
  <c r="C14" i="10"/>
  <c r="C3" i="10"/>
  <c r="T58" i="9"/>
  <c r="T59" i="9"/>
  <c r="T57" i="9"/>
  <c r="T56" i="9"/>
  <c r="T55" i="9"/>
  <c r="T54" i="9"/>
  <c r="T53" i="9"/>
  <c r="J8" i="3"/>
  <c r="J7" i="3"/>
  <c r="J6" i="3"/>
  <c r="J5" i="3"/>
  <c r="J4" i="3"/>
  <c r="AB4" i="18"/>
  <c r="Q51" i="9" l="1"/>
  <c r="P51" i="9" s="1"/>
  <c r="AB5" i="18" s="1"/>
  <c r="I33" i="14"/>
  <c r="AC33" i="14"/>
  <c r="M33" i="14"/>
  <c r="L33" i="14"/>
  <c r="K33" i="14"/>
  <c r="G33" i="14"/>
  <c r="Z33" i="14"/>
  <c r="Y33" i="14"/>
  <c r="AB33" i="14"/>
  <c r="X33" i="14"/>
  <c r="W33" i="14"/>
  <c r="AA33" i="14"/>
  <c r="H33" i="14"/>
  <c r="V33" i="14"/>
  <c r="U33" i="14"/>
  <c r="T33" i="14"/>
  <c r="J33" i="14"/>
  <c r="N33" i="14"/>
  <c r="O33" i="14"/>
  <c r="P33" i="14"/>
  <c r="Q33" i="14"/>
  <c r="R33" i="14"/>
  <c r="S3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8EEEE7-8D04-4785-9A5A-AEA6661B9782}" name="Connection" type="104" refreshedVersion="0" background="1">
    <extLst>
      <ext xmlns:x15="http://schemas.microsoft.com/office/spreadsheetml/2010/11/main" uri="{DE250136-89BD-433C-8126-D09CA5730AF9}">
        <x15:connection id="Calendar"/>
      </ext>
    </extLst>
  </connection>
  <connection id="2" xr16:uid="{2A997F85-0A64-4C3E-9A3A-6FA8EABA660B}" keepAlive="1" name="Query - All_India_Index_Upto_April23" description="Connection to the 'All_India_Index_Upto_April23' query in the workbook." type="5" refreshedVersion="8" background="1" saveData="1">
    <dbPr connection="Provider=Microsoft.Mashup.OleDb.1;Data Source=$Workbook$;Location=All_India_Index_Upto_April23;Extended Properties=&quot;&quot;" command="SELECT * FROM [All_India_Index_Upto_April23]"/>
  </connection>
  <connection id="3" xr16:uid="{B829FF6D-6E95-448E-AC8E-C6F3A2C21D3F}" keepAlive="1" name="Query - All_India_Index_Upto_April23 (2)" description="Connection to the 'All_India_Index_Upto_April23 (2)' query in the workbook." type="5" refreshedVersion="8" background="1" saveData="1">
    <dbPr connection="Provider=Microsoft.Mashup.OleDb.1;Data Source=$Workbook$;Location=&quot;All_India_Index_Upto_April23 (2)&quot;;Extended Properties=&quot;&quot;" command="SELECT * FROM [All_India_Index_Upto_April23 (2)]"/>
  </connection>
  <connection id="4" xr16:uid="{68ABAD73-A351-4C38-B783-74D790C8ED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78D8625-E289-4C35-8140-772CC6EFD875}" name="WorksheetConnection_INDIA_CPI.xlsx!All_India_Index_Upto_April233" type="102" refreshedVersion="8" minRefreshableVersion="5">
    <extLst>
      <ext xmlns:x15="http://schemas.microsoft.com/office/spreadsheetml/2010/11/main" uri="{DE250136-89BD-433C-8126-D09CA5730AF9}">
        <x15:connection id="All_India_Index_Upto_April233">
          <x15:rangePr sourceName="_xlcn.WorksheetConnection_INDIA_CPI.xlsxAll_India_Index_Upto_April23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<sst xmlns="http://schemas.openxmlformats.org/spreadsheetml/2006/main" count="20399" uniqueCount="141">
  <si>
    <t>Sector</t>
  </si>
  <si>
    <t>Category</t>
  </si>
  <si>
    <t>Index_Value</t>
  </si>
  <si>
    <t>Date</t>
  </si>
  <si>
    <t>Rural</t>
  </si>
  <si>
    <t>Cereals and products</t>
  </si>
  <si>
    <t>Clothing</t>
  </si>
  <si>
    <t>Clothing and footwear</t>
  </si>
  <si>
    <t>Education</t>
  </si>
  <si>
    <t>Egg</t>
  </si>
  <si>
    <t>Food and beverages</t>
  </si>
  <si>
    <t>Footwear</t>
  </si>
  <si>
    <t>Fruits</t>
  </si>
  <si>
    <t>Fuel and light</t>
  </si>
  <si>
    <t>General index</t>
  </si>
  <si>
    <t>Health</t>
  </si>
  <si>
    <t>Household goods and services</t>
  </si>
  <si>
    <t>Housing</t>
  </si>
  <si>
    <t>Meat and fish</t>
  </si>
  <si>
    <t>Milk and products</t>
  </si>
  <si>
    <t>Miscellaneous</t>
  </si>
  <si>
    <t>Non-alcoholic beverages</t>
  </si>
  <si>
    <t>Oils and fats</t>
  </si>
  <si>
    <t>Pan, tobacco and intoxicants</t>
  </si>
  <si>
    <t>Personal care and effects</t>
  </si>
  <si>
    <t>Prepared meals, snacks, sweets etc.</t>
  </si>
  <si>
    <t>Pulses and products</t>
  </si>
  <si>
    <t>Recreation and amusement</t>
  </si>
  <si>
    <t>Spices</t>
  </si>
  <si>
    <t>Sugar and Confectionery</t>
  </si>
  <si>
    <t>Transport and communication</t>
  </si>
  <si>
    <t>Vegetables</t>
  </si>
  <si>
    <t>Rural+Urban</t>
  </si>
  <si>
    <t>Urban</t>
  </si>
  <si>
    <t>TOTAL_ROWS</t>
  </si>
  <si>
    <t>Index_value_Blanks</t>
  </si>
  <si>
    <t>Total_Rurals_Count_without_Blanks</t>
  </si>
  <si>
    <t>Total_Urban_Count_without_Blanks</t>
  </si>
  <si>
    <t>Total_Rural+Urban_Count_without_Blanks</t>
  </si>
  <si>
    <t>Index_Value_Filled</t>
  </si>
  <si>
    <t>Bucket</t>
  </si>
  <si>
    <t>Food &amp; Beverages</t>
  </si>
  <si>
    <t>Clothing &amp; Footwear</t>
  </si>
  <si>
    <t>Not Bucketed (Aggregate)</t>
  </si>
  <si>
    <t>Fuel &amp; Light</t>
  </si>
  <si>
    <t>Household Goods &amp; Services</t>
  </si>
  <si>
    <t>Pan, Tobacco &amp; Intoxicants</t>
  </si>
  <si>
    <t>Personal Care &amp; Effects</t>
  </si>
  <si>
    <t>Recreation &amp; Amusement</t>
  </si>
  <si>
    <t>Transport &amp; Communication</t>
  </si>
  <si>
    <t>Buckets</t>
  </si>
  <si>
    <t>Column Labels</t>
  </si>
  <si>
    <t>Grand Total</t>
  </si>
  <si>
    <t>Row Labels</t>
  </si>
  <si>
    <t>Sum of Index_Value_Filled</t>
  </si>
  <si>
    <t>GENERAL_INDEX</t>
  </si>
  <si>
    <t>DATES</t>
  </si>
  <si>
    <t>YoY_Inflation_Pct</t>
  </si>
  <si>
    <t>Year</t>
  </si>
  <si>
    <t>Avg_YoY</t>
  </si>
  <si>
    <t>MoM_Inflation_Pct</t>
  </si>
  <si>
    <t>Highest Inflation Month</t>
  </si>
  <si>
    <t>Lowest Inflation Month</t>
  </si>
  <si>
    <t>Categories</t>
  </si>
  <si>
    <t>Absolute Change</t>
  </si>
  <si>
    <t>Health_MoM</t>
  </si>
  <si>
    <t>Food_MoM</t>
  </si>
  <si>
    <t>Household_MoM</t>
  </si>
  <si>
    <t>After (Mar 2020–May 2023)</t>
  </si>
  <si>
    <t>Before (Jan 2013–Feb 2020)</t>
  </si>
  <si>
    <t>Before (Mar 2019–Feb 2020)</t>
  </si>
  <si>
    <t>After (Mar 2020–Feb 2021)</t>
  </si>
  <si>
    <t>Petroleum Planning &amp; Analysis Cell</t>
  </si>
  <si>
    <t>Crude Oil FOB Price (Indian Basket)</t>
  </si>
  <si>
    <t>Table Posted: (02-04-2025)</t>
  </si>
  <si>
    <t>Period : Since 2000-01</t>
  </si>
  <si>
    <t>($/bbl.)</t>
  </si>
  <si>
    <t>Average</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</si>
  <si>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</si>
  <si>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</si>
  <si>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</si>
  <si>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</si>
  <si>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</si>
  <si>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</si>
  <si>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</si>
  <si>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</si>
  <si>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</si>
  <si>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</si>
  <si>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</si>
  <si>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</si>
  <si>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</si>
  <si>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</si>
  <si>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</si>
  <si>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</si>
  <si>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</si>
  <si>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</si>
  <si>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</si>
  <si>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</si>
  <si>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</si>
  <si>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</si>
  <si>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</si>
  <si>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</si>
  <si>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</si>
  <si>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</si>
  <si>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</si>
  <si>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</si>
  <si>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</si>
  <si>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</si>
  <si>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</si>
  <si>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</si>
  <si>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</si>
  <si>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</si>
  <si>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</si>
  <si>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</si>
  <si>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</si>
  <si>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2020-21</t>
  </si>
  <si>
    <t>75.62:24.38</t>
  </si>
  <si>
    <t>2021-22</t>
  </si>
  <si>
    <t>2022-23</t>
  </si>
  <si>
    <t>2023-24</t>
  </si>
  <si>
    <t>2024-25</t>
  </si>
  <si>
    <t>78.50:21.50</t>
  </si>
  <si>
    <t>2025-26</t>
  </si>
  <si>
    <t>78.71:21.29 (Till Feb'26) &amp; 38.98:61.02 for March'26</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</si>
  <si>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</si>
  <si>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</si>
  <si>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</si>
  <si>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Dates</t>
  </si>
  <si>
    <t>Crude_Oil_Price_USD_bbl</t>
  </si>
  <si>
    <t>Oil_MoM_Pct</t>
  </si>
  <si>
    <t>MoM % Change</t>
  </si>
  <si>
    <t>"Source: PPAC (Petroleum Planning &amp; Analysis Cell), Indian Basket crude oil FOB price"</t>
  </si>
  <si>
    <t>Category name</t>
  </si>
  <si>
    <t>Correlation value</t>
  </si>
  <si>
    <t>Sum of Index_Value</t>
  </si>
  <si>
    <t>Food&amp;Beverage Share</t>
  </si>
  <si>
    <t>Peak  Inflation Year</t>
  </si>
  <si>
    <t>="+"&amp;TEXT('Q4_COVID_Impact'!(After cell)-'Q4_COVID_Impact'!(Before cell),"0.00")&amp;" pp"</t>
  </si>
  <si>
    <t>COVID Impact — Health</t>
  </si>
  <si>
    <t>HIGHEST FOOD MONTH</t>
  </si>
  <si>
    <t>OIL 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</si>
</sst>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yyyy"/>
    <numFmt numFmtId="165" formatCode="mmmm"/>
  </numFmts>
  <fonts count="15" x14ac:knownFonts="1">
    <font>
      <sz val="11"/>
      <color theme="1"/>
      <name val="Calibri"/>
      <family val="2"/>
      <scheme val="minor"/>
    </font>
    <font>
      <b/>
      <sz val="11"/>
      <color theme="0"/>
      <name val="Calibri"/>
      <family val="2"/>
      <scheme val="minor"/>
    </font>
    <font>
      <b/>
      <sz val="11"/>
      <color theme="1"/>
      <name val="Calibri"/>
      <family val="2"/>
      <scheme val="minor"/>
    </font>
    <font>
      <b/>
      <sz val="15"/>
      <color theme="3"/>
      <name val="Calibri"/>
      <family val="2"/>
      <scheme val="minor"/>
    </font>
    <font>
      <sz val="10"/>
      <name val="Arial"/>
      <family val="2"/>
    </font>
    <font>
      <b/>
      <sz val="12"/>
      <name val="Times New Roman"/>
      <family val="1"/>
    </font>
    <font>
      <sz val="12"/>
      <color theme="1"/>
      <name val="Times New Roman"/>
      <family val="1"/>
    </font>
    <font>
      <b/>
      <u/>
      <sz val="16"/>
      <color theme="1"/>
      <name val="Times New Roman"/>
      <family val="1"/>
    </font>
    <font>
      <b/>
      <sz val="14"/>
      <name val="Times New Roman"/>
      <family val="1"/>
    </font>
    <font>
      <b/>
      <sz val="12"/>
      <color theme="1"/>
      <name val="Times New Roman"/>
      <family val="1"/>
    </font>
    <font>
      <i/>
      <sz val="12"/>
      <name val="Times New Roman"/>
      <family val="1"/>
    </font>
    <font>
      <i/>
      <sz val="12"/>
      <color theme="1"/>
      <name val="Times New Roman"/>
      <family val="1"/>
    </font>
    <font>
      <b/>
      <sz val="24"/>
      <color theme="3"/>
      <name val="Calibri"/>
      <family val="2"/>
      <scheme val="minor"/>
    </font>
    <font>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92D050"/>
        <bgColor indexed="64"/>
      </patternFill>
    </fill>
  </fills>
  <borders count="7">
    <border>
      <left/>
      <right/>
      <top/>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top/>
      <bottom style="thick">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4" applyNumberFormat="0" applyFill="0" applyAlignment="0" applyProtection="0"/>
    <xf numFmtId="0" fontId="4" fillId="0" borderId="0"/>
    <xf numFmtId="9" fontId="13" fillId="0" borderId="0" applyFont="0" applyFill="0" applyBorder="0" applyAlignment="0" applyProtection="0"/>
  </cellStyleXfs>
  <cellXfs count="45">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3" borderId="1" xfId="0" applyFont="1" applyFill="1" applyBorder="1"/>
    <xf numFmtId="164" fontId="0" fillId="0" borderId="0" xfId="0" applyNumberFormat="1" applyAlignment="1">
      <alignment horizontal="left"/>
    </xf>
    <xf numFmtId="164" fontId="0" fillId="0" borderId="0" xfId="0" applyNumberFormat="1"/>
    <xf numFmtId="0" fontId="1" fillId="2" borderId="2" xfId="0" applyFont="1" applyFill="1" applyBorder="1"/>
    <xf numFmtId="0" fontId="1" fillId="2" borderId="1" xfId="0" applyFont="1" applyFill="1" applyBorder="1"/>
    <xf numFmtId="0" fontId="1" fillId="2" borderId="3" xfId="0" applyFont="1" applyFill="1" applyBorder="1"/>
    <xf numFmtId="164" fontId="2" fillId="3" borderId="1" xfId="0" applyNumberFormat="1" applyFont="1" applyFill="1" applyBorder="1"/>
    <xf numFmtId="0" fontId="5" fillId="0" borderId="0" xfId="2" applyFont="1"/>
    <xf numFmtId="0" fontId="6" fillId="0" borderId="0" xfId="0" applyFont="1"/>
    <xf numFmtId="0" fontId="5" fillId="0" borderId="5" xfId="2" applyFont="1" applyBorder="1" applyAlignment="1">
      <alignment vertical="center"/>
    </xf>
    <xf numFmtId="0" fontId="5" fillId="0" borderId="0" xfId="2" applyFont="1" applyAlignment="1">
      <alignment vertical="center"/>
    </xf>
    <xf numFmtId="0" fontId="5" fillId="0" borderId="0" xfId="2" applyFont="1" applyAlignment="1">
      <alignment horizontal="right"/>
    </xf>
    <xf numFmtId="165" fontId="5" fillId="5" borderId="6" xfId="2" applyNumberFormat="1" applyFont="1" applyFill="1" applyBorder="1" applyAlignment="1">
      <alignment horizontal="left" vertical="center"/>
    </xf>
    <xf numFmtId="165" fontId="5" fillId="5" borderId="6" xfId="2" applyNumberFormat="1" applyFont="1" applyFill="1" applyBorder="1" applyAlignment="1">
      <alignment horizontal="right" vertical="center"/>
    </xf>
    <xf numFmtId="165" fontId="5" fillId="0" borderId="6" xfId="2" quotePrefix="1" applyNumberFormat="1" applyFont="1" applyBorder="1" applyAlignment="1">
      <alignment horizontal="left" vertical="center"/>
    </xf>
    <xf numFmtId="4" fontId="6" fillId="0" borderId="6" xfId="0" applyNumberFormat="1" applyFont="1" applyBorder="1" applyAlignment="1">
      <alignment horizontal="right" vertical="center"/>
    </xf>
    <xf numFmtId="4" fontId="9" fillId="0" borderId="6" xfId="0" applyNumberFormat="1" applyFont="1" applyBorder="1" applyAlignment="1">
      <alignment horizontal="right" vertical="center"/>
    </xf>
    <xf numFmtId="49" fontId="9" fillId="0" borderId="6" xfId="0" applyNumberFormat="1" applyFont="1" applyBorder="1" applyAlignment="1">
      <alignment horizontal="right" vertical="center"/>
    </xf>
    <xf numFmtId="0" fontId="6" fillId="0" borderId="0" xfId="0" applyFont="1" applyAlignment="1">
      <alignment vertical="center"/>
    </xf>
    <xf numFmtId="165" fontId="5" fillId="0" borderId="6" xfId="2" applyNumberFormat="1" applyFont="1" applyBorder="1" applyAlignment="1">
      <alignment horizontal="left" vertical="center"/>
    </xf>
    <xf numFmtId="4" fontId="6" fillId="0" borderId="0" xfId="0" applyNumberFormat="1" applyFont="1" applyAlignment="1">
      <alignment vertical="center"/>
    </xf>
    <xf numFmtId="0" fontId="5" fillId="0" borderId="0" xfId="0" applyFont="1" applyAlignment="1">
      <alignment wrapText="1"/>
    </xf>
    <xf numFmtId="0" fontId="10" fillId="0" borderId="0" xfId="0" applyFont="1"/>
    <xf numFmtId="0" fontId="11" fillId="0" borderId="0" xfId="0" applyFont="1"/>
    <xf numFmtId="4" fontId="6" fillId="0" borderId="0" xfId="0" applyNumberFormat="1" applyFont="1"/>
    <xf numFmtId="49" fontId="9" fillId="0" borderId="6" xfId="0" applyNumberFormat="1" applyFont="1" applyBorder="1" applyAlignment="1">
      <alignment horizontal="right" vertical="center" wrapText="1"/>
    </xf>
    <xf numFmtId="0" fontId="0" fillId="0" borderId="6" xfId="0" applyBorder="1"/>
    <xf numFmtId="0" fontId="2" fillId="3" borderId="6" xfId="0" applyFont="1" applyFill="1" applyBorder="1" applyAlignment="1">
      <alignment wrapText="1"/>
    </xf>
    <xf numFmtId="164" fontId="0" fillId="0" borderId="6" xfId="0" applyNumberFormat="1" applyBorder="1" applyAlignment="1">
      <alignment horizontal="left"/>
    </xf>
    <xf numFmtId="164" fontId="0" fillId="0" borderId="6" xfId="0" applyNumberFormat="1" applyBorder="1"/>
    <xf numFmtId="0" fontId="12" fillId="0" borderId="4" xfId="1" applyFont="1"/>
    <xf numFmtId="0" fontId="2" fillId="3" borderId="6" xfId="0" applyFont="1" applyFill="1" applyBorder="1" applyAlignment="1">
      <alignment horizontal="left"/>
    </xf>
    <xf numFmtId="14" fontId="0" fillId="0" borderId="0" xfId="0" applyNumberFormat="1" applyAlignment="1">
      <alignment horizontal="left"/>
    </xf>
    <xf numFmtId="10" fontId="14" fillId="0" borderId="0" xfId="3" applyNumberFormat="1" applyFont="1"/>
    <xf numFmtId="0" fontId="14" fillId="0" borderId="0" xfId="0" applyFont="1"/>
    <xf numFmtId="164" fontId="14" fillId="0" borderId="0" xfId="0" applyNumberFormat="1" applyFont="1"/>
    <xf numFmtId="0" fontId="7" fillId="0" borderId="0" xfId="0" applyFont="1" applyAlignment="1">
      <alignment horizontal="center" vertical="center"/>
    </xf>
    <xf numFmtId="0" fontId="8" fillId="4" borderId="0" xfId="2" applyFont="1" applyFill="1" applyAlignment="1">
      <alignment horizontal="center" vertical="center"/>
    </xf>
    <xf numFmtId="0" fontId="10" fillId="0" borderId="0" xfId="0" quotePrefix="1" applyFont="1" applyAlignment="1">
      <alignment horizontal="left" vertical="top" wrapText="1"/>
    </xf>
    <xf numFmtId="0" fontId="2" fillId="0" borderId="6" xfId="0" applyFont="1" applyBorder="1" applyAlignment="1">
      <alignment horizontal="center"/>
    </xf>
  </cellXfs>
  <cellStyles count="4">
    <cellStyle name="Heading 1" xfId="1" builtinId="16"/>
    <cellStyle name="Normal" xfId="0" builtinId="0"/>
    <cellStyle name="Normal 4" xfId="2" xr:uid="{6FA4FCB6-1177-4039-AF31-E1A4CBC600DE}"/>
    <cellStyle name="Percent" xfId="3" builtinId="5"/>
  </cellStyles>
  <dxfs count="10">
    <dxf>
      <numFmt numFmtId="0" formatCode="General"/>
    </dxf>
    <dxf>
      <numFmt numFmtId="164" formatCode="mmm/yyyy"/>
      <alignment horizontal="left" vertical="bottom"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9" formatCode="dd/mm/yyyy"/>
    </dxf>
    <dxf>
      <numFmt numFmtId="0" formatCode="General"/>
    </dxf>
    <dxf>
      <numFmt numFmtId="19" formatCode="dd/mm/yyyy"/>
    </dxf>
    <dxf>
      <numFmt numFmtId="0" formatCode="General"/>
    </dxf>
    <dxf>
      <numFmt numFmtId="0" formatCode="General"/>
    </dxf>
  </dxfs>
  <tableStyles count="1" defaultTableStyle="TableStyleMedium2" defaultPivotStyle="PivotStyleLight16">
    <tableStyle name="Invisible" pivot="0" table="0" count="0" xr9:uid="{FC0C1C09-2A91-431B-972F-58FCCC91AF07}"/>
  </tableStyles>
  <colors>
    <mruColors>
      <color rgb="FF9AB1DE"/>
      <color rgb="FF7493D2"/>
      <color rgb="FF2A684C"/>
      <color rgb="FF337D5C"/>
      <color rgb="FFBBE3D1"/>
      <color rgb="FF2F5091"/>
      <color rgb="FF3F6ABF"/>
      <color rgb="FF1C3D60"/>
      <color rgb="FFDDF1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16681827567546E-2"/>
          <c:y val="7.8142143996706298E-2"/>
          <c:w val="0.95006451638270506"/>
          <c:h val="0.89619688263708963"/>
        </c:manualLayout>
      </c:layout>
      <c:areaChart>
        <c:grouping val="standard"/>
        <c:varyColors val="0"/>
        <c:dLbls>
          <c:showLegendKey val="0"/>
          <c:showVal val="0"/>
          <c:showCatName val="0"/>
          <c:showSerName val="0"/>
          <c:showPercent val="0"/>
          <c:showBubbleSize val="0"/>
        </c:dLbls>
        <c:axId val="2131692095"/>
        <c:axId val="1580010575"/>
      </c:areaChart>
      <c:catAx>
        <c:axId val="2131692095"/>
        <c:scaling>
          <c:orientation val="minMax"/>
        </c:scaling>
        <c:delete val="1"/>
        <c:axPos val="b"/>
        <c:numFmt formatCode="mmm/yyyy" sourceLinked="1"/>
        <c:majorTickMark val="out"/>
        <c:minorTickMark val="none"/>
        <c:tickLblPos val="nextTo"/>
        <c:crossAx val="1580010575"/>
        <c:crosses val="autoZero"/>
        <c:auto val="1"/>
        <c:lblAlgn val="ctr"/>
        <c:lblOffset val="100"/>
        <c:noMultiLvlLbl val="1"/>
      </c:catAx>
      <c:valAx>
        <c:axId val="1580010575"/>
        <c:scaling>
          <c:orientation val="minMax"/>
        </c:scaling>
        <c:delete val="1"/>
        <c:axPos val="l"/>
        <c:numFmt formatCode="General" sourceLinked="1"/>
        <c:majorTickMark val="none"/>
        <c:minorTickMark val="none"/>
        <c:tickLblPos val="nextTo"/>
        <c:crossAx val="213169209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16681827567546E-2"/>
          <c:y val="7.8142143996706298E-2"/>
          <c:w val="0.95006451638270506"/>
          <c:h val="0.89619688263708963"/>
        </c:manualLayout>
      </c:layout>
      <c:areaChart>
        <c:grouping val="standard"/>
        <c:varyColors val="0"/>
        <c:ser>
          <c:idx val="0"/>
          <c:order val="0"/>
          <c:tx>
            <c:strRef>
              <c:f>'Q3_Food_Inflation_(A)'!$C$1</c:f>
              <c:strCache>
                <c:ptCount val="1"/>
                <c:pt idx="0">
                  <c:v>MoM_Inflation_Pct</c:v>
                </c:pt>
              </c:strCache>
            </c:strRef>
          </c:tx>
          <c:spPr>
            <a:gradFill flip="none" rotWithShape="1">
              <a:gsLst>
                <a:gs pos="0">
                  <a:schemeClr val="accent6">
                    <a:lumMod val="67000"/>
                    <a:alpha val="0"/>
                  </a:schemeClr>
                </a:gs>
                <a:gs pos="48000">
                  <a:schemeClr val="accent6">
                    <a:lumMod val="97000"/>
                    <a:lumOff val="3000"/>
                  </a:schemeClr>
                </a:gs>
                <a:gs pos="100000">
                  <a:schemeClr val="accent6">
                    <a:lumMod val="60000"/>
                    <a:lumOff val="40000"/>
                  </a:schemeClr>
                </a:gs>
              </a:gsLst>
              <a:lin ang="16200000" scaled="1"/>
              <a:tileRect/>
            </a:gradFill>
            <a:ln>
              <a:solidFill>
                <a:schemeClr val="accent5">
                  <a:alpha val="0"/>
                </a:schemeClr>
              </a:solidFill>
            </a:ln>
            <a:effectLst>
              <a:outerShdw blurRad="50800" dist="50800" dir="5400000" algn="ctr" rotWithShape="0">
                <a:srgbClr val="000000">
                  <a:alpha val="0"/>
                </a:srgbClr>
              </a:outerShdw>
            </a:effectLst>
          </c:spPr>
          <c:cat>
            <c:numRef>
              <c:f>'Q3_Food_Inflation_(A)'!$A$2:$A$14</c:f>
              <c:numCache>
                <c:formatCode>mmm/yyyy</c:formatCode>
                <c:ptCount val="13"/>
                <c:pt idx="0">
                  <c:v>44682</c:v>
                </c:pt>
                <c:pt idx="1">
                  <c:v>44713</c:v>
                </c:pt>
                <c:pt idx="2">
                  <c:v>44743</c:v>
                </c:pt>
                <c:pt idx="3">
                  <c:v>44774</c:v>
                </c:pt>
                <c:pt idx="4">
                  <c:v>44805</c:v>
                </c:pt>
                <c:pt idx="5">
                  <c:v>44835</c:v>
                </c:pt>
                <c:pt idx="6">
                  <c:v>44866</c:v>
                </c:pt>
                <c:pt idx="7">
                  <c:v>44896</c:v>
                </c:pt>
                <c:pt idx="8">
                  <c:v>44927</c:v>
                </c:pt>
                <c:pt idx="9">
                  <c:v>44958</c:v>
                </c:pt>
                <c:pt idx="10">
                  <c:v>44986</c:v>
                </c:pt>
                <c:pt idx="11">
                  <c:v>45017</c:v>
                </c:pt>
                <c:pt idx="12">
                  <c:v>45047</c:v>
                </c:pt>
              </c:numCache>
            </c:numRef>
          </c:cat>
          <c:val>
            <c:numRef>
              <c:f>'Q3_Food_Inflation_(A)'!$C$3:$C$14</c:f>
              <c:numCache>
                <c:formatCode>General</c:formatCode>
                <c:ptCount val="12"/>
                <c:pt idx="0">
                  <c:v>0.71059713433696847</c:v>
                </c:pt>
                <c:pt idx="1">
                  <c:v>0.4318718539435864</c:v>
                </c:pt>
                <c:pt idx="2">
                  <c:v>0.29123071944777951</c:v>
                </c:pt>
                <c:pt idx="3">
                  <c:v>0.51122105112206051</c:v>
                </c:pt>
                <c:pt idx="4">
                  <c:v>0.60849033049654699</c:v>
                </c:pt>
                <c:pt idx="5">
                  <c:v>0.15953373606738708</c:v>
                </c:pt>
                <c:pt idx="6">
                  <c:v>-0.11538924402345627</c:v>
                </c:pt>
                <c:pt idx="7">
                  <c:v>0.45642036031695321</c:v>
                </c:pt>
                <c:pt idx="8">
                  <c:v>7.6194776424779467E-2</c:v>
                </c:pt>
                <c:pt idx="9">
                  <c:v>-1.4099400775518334E-3</c:v>
                </c:pt>
                <c:pt idx="10">
                  <c:v>0.48361626529805524</c:v>
                </c:pt>
                <c:pt idx="11">
                  <c:v>0.54583467804176355</c:v>
                </c:pt>
              </c:numCache>
            </c:numRef>
          </c:val>
          <c:extLst>
            <c:ext xmlns:c16="http://schemas.microsoft.com/office/drawing/2014/chart" uri="{C3380CC4-5D6E-409C-BE32-E72D297353CC}">
              <c16:uniqueId val="{00000000-B060-400D-9935-A34DD43F2C2B}"/>
            </c:ext>
          </c:extLst>
        </c:ser>
        <c:dLbls>
          <c:showLegendKey val="0"/>
          <c:showVal val="0"/>
          <c:showCatName val="0"/>
          <c:showSerName val="0"/>
          <c:showPercent val="0"/>
          <c:showBubbleSize val="0"/>
        </c:dLbls>
        <c:axId val="2131692095"/>
        <c:axId val="1580010575"/>
      </c:areaChart>
      <c:dateAx>
        <c:axId val="2131692095"/>
        <c:scaling>
          <c:orientation val="minMax"/>
        </c:scaling>
        <c:delete val="1"/>
        <c:axPos val="b"/>
        <c:numFmt formatCode="mmm/yyyy" sourceLinked="1"/>
        <c:majorTickMark val="out"/>
        <c:minorTickMark val="none"/>
        <c:tickLblPos val="nextTo"/>
        <c:crossAx val="1580010575"/>
        <c:crosses val="autoZero"/>
        <c:auto val="1"/>
        <c:lblOffset val="100"/>
        <c:baseTimeUnit val="months"/>
      </c:dateAx>
      <c:valAx>
        <c:axId val="1580010575"/>
        <c:scaling>
          <c:orientation val="minMax"/>
        </c:scaling>
        <c:delete val="1"/>
        <c:axPos val="l"/>
        <c:numFmt formatCode="General" sourceLinked="1"/>
        <c:majorTickMark val="none"/>
        <c:minorTickMark val="none"/>
        <c:tickLblPos val="nextTo"/>
        <c:crossAx val="2131692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16681827567546E-2"/>
          <c:y val="7.8142143996706298E-2"/>
          <c:w val="0.95006451638270506"/>
          <c:h val="0.89619688263708963"/>
        </c:manualLayout>
      </c:layout>
      <c:areaChart>
        <c:grouping val="standard"/>
        <c:varyColors val="0"/>
        <c:dLbls>
          <c:showLegendKey val="0"/>
          <c:showVal val="0"/>
          <c:showCatName val="0"/>
          <c:showSerName val="0"/>
          <c:showPercent val="0"/>
          <c:showBubbleSize val="0"/>
        </c:dLbls>
        <c:axId val="2131692095"/>
        <c:axId val="1580010575"/>
      </c:areaChart>
      <c:catAx>
        <c:axId val="2131692095"/>
        <c:scaling>
          <c:orientation val="minMax"/>
        </c:scaling>
        <c:delete val="1"/>
        <c:axPos val="b"/>
        <c:numFmt formatCode="mmm/yyyy" sourceLinked="1"/>
        <c:majorTickMark val="out"/>
        <c:minorTickMark val="none"/>
        <c:tickLblPos val="nextTo"/>
        <c:crossAx val="1580010575"/>
        <c:crosses val="autoZero"/>
        <c:auto val="1"/>
        <c:lblAlgn val="ctr"/>
        <c:lblOffset val="100"/>
        <c:noMultiLvlLbl val="1"/>
      </c:catAx>
      <c:valAx>
        <c:axId val="1580010575"/>
        <c:scaling>
          <c:orientation val="minMax"/>
        </c:scaling>
        <c:delete val="1"/>
        <c:axPos val="l"/>
        <c:numFmt formatCode="General" sourceLinked="1"/>
        <c:majorTickMark val="none"/>
        <c:minorTickMark val="none"/>
        <c:tickLblPos val="nextTo"/>
        <c:crossAx val="2131692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16681827567546E-2"/>
          <c:y val="7.8142143996706298E-2"/>
          <c:w val="0.95006451638270506"/>
          <c:h val="0.89619688263708963"/>
        </c:manualLayout>
      </c:layout>
      <c:areaChart>
        <c:grouping val="standard"/>
        <c:varyColors val="0"/>
        <c:dLbls>
          <c:showLegendKey val="0"/>
          <c:showVal val="0"/>
          <c:showCatName val="0"/>
          <c:showSerName val="0"/>
          <c:showPercent val="0"/>
          <c:showBubbleSize val="0"/>
        </c:dLbls>
        <c:axId val="2131692095"/>
        <c:axId val="1580010575"/>
      </c:areaChart>
      <c:catAx>
        <c:axId val="2131692095"/>
        <c:scaling>
          <c:orientation val="minMax"/>
        </c:scaling>
        <c:delete val="1"/>
        <c:axPos val="b"/>
        <c:numFmt formatCode="mmm/yyyy" sourceLinked="1"/>
        <c:majorTickMark val="out"/>
        <c:minorTickMark val="none"/>
        <c:tickLblPos val="nextTo"/>
        <c:crossAx val="1580010575"/>
        <c:crosses val="autoZero"/>
        <c:auto val="1"/>
        <c:lblAlgn val="ctr"/>
        <c:lblOffset val="100"/>
        <c:noMultiLvlLbl val="1"/>
      </c:catAx>
      <c:valAx>
        <c:axId val="1580010575"/>
        <c:scaling>
          <c:orientation val="minMax"/>
        </c:scaling>
        <c:delete val="1"/>
        <c:axPos val="l"/>
        <c:numFmt formatCode="General" sourceLinked="1"/>
        <c:majorTickMark val="none"/>
        <c:minorTickMark val="none"/>
        <c:tickLblPos val="nextTo"/>
        <c:crossAx val="213169209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16681827567546E-2"/>
          <c:y val="7.8142143996706298E-2"/>
          <c:w val="0.95006451638270506"/>
          <c:h val="0.89619688263708963"/>
        </c:manualLayout>
      </c:layout>
      <c:areaChart>
        <c:grouping val="standard"/>
        <c:varyColors val="0"/>
        <c:dLbls>
          <c:showLegendKey val="0"/>
          <c:showVal val="0"/>
          <c:showCatName val="0"/>
          <c:showSerName val="0"/>
          <c:showPercent val="0"/>
          <c:showBubbleSize val="0"/>
        </c:dLbls>
        <c:axId val="2131692095"/>
        <c:axId val="1580010575"/>
      </c:areaChart>
      <c:catAx>
        <c:axId val="2131692095"/>
        <c:scaling>
          <c:orientation val="minMax"/>
        </c:scaling>
        <c:delete val="1"/>
        <c:axPos val="b"/>
        <c:numFmt formatCode="mmm/yyyy" sourceLinked="1"/>
        <c:majorTickMark val="out"/>
        <c:minorTickMark val="none"/>
        <c:tickLblPos val="nextTo"/>
        <c:crossAx val="1580010575"/>
        <c:crosses val="autoZero"/>
        <c:auto val="1"/>
        <c:lblAlgn val="ctr"/>
        <c:lblOffset val="100"/>
        <c:noMultiLvlLbl val="1"/>
      </c:catAx>
      <c:valAx>
        <c:axId val="1580010575"/>
        <c:scaling>
          <c:orientation val="minMax"/>
        </c:scaling>
        <c:delete val="1"/>
        <c:axPos val="l"/>
        <c:numFmt formatCode="General" sourceLinked="1"/>
        <c:majorTickMark val="none"/>
        <c:minorTickMark val="none"/>
        <c:tickLblPos val="nextTo"/>
        <c:crossAx val="2131692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16681827567546E-2"/>
          <c:y val="7.8142143996706298E-2"/>
          <c:w val="0.95006451638270506"/>
          <c:h val="0.89619688263708963"/>
        </c:manualLayout>
      </c:layout>
      <c:areaChart>
        <c:grouping val="standard"/>
        <c:varyColors val="0"/>
        <c:dLbls>
          <c:showLegendKey val="0"/>
          <c:showVal val="0"/>
          <c:showCatName val="0"/>
          <c:showSerName val="0"/>
          <c:showPercent val="0"/>
          <c:showBubbleSize val="0"/>
        </c:dLbls>
        <c:axId val="2131692095"/>
        <c:axId val="1580010575"/>
      </c:areaChart>
      <c:catAx>
        <c:axId val="2131692095"/>
        <c:scaling>
          <c:orientation val="minMax"/>
        </c:scaling>
        <c:delete val="1"/>
        <c:axPos val="b"/>
        <c:numFmt formatCode="mmm/yyyy" sourceLinked="1"/>
        <c:majorTickMark val="out"/>
        <c:minorTickMark val="none"/>
        <c:tickLblPos val="nextTo"/>
        <c:crossAx val="1580010575"/>
        <c:crosses val="autoZero"/>
        <c:auto val="1"/>
        <c:lblAlgn val="ctr"/>
        <c:lblOffset val="100"/>
        <c:noMultiLvlLbl val="1"/>
      </c:catAx>
      <c:valAx>
        <c:axId val="1580010575"/>
        <c:scaling>
          <c:orientation val="minMax"/>
        </c:scaling>
        <c:delete val="1"/>
        <c:axPos val="l"/>
        <c:numFmt formatCode="General" sourceLinked="1"/>
        <c:majorTickMark val="none"/>
        <c:minorTickMark val="none"/>
        <c:tickLblPos val="nextTo"/>
        <c:crossAx val="213169209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'Q2)YoY_Inflation_2017_onwards'!$T$52</c:f>
              <c:strCache>
                <c:ptCount val="1"/>
                <c:pt idx="0">
                  <c:v>Avg_YoY</c:v>
                </c:pt>
              </c:strCache>
            </c:strRef>
          </c:tx>
          <c:spPr>
            <a:gradFill flip="none" rotWithShape="1">
              <a:gsLst>
                <a:gs pos="0">
                  <a:schemeClr val="accent6">
                    <a:lumMod val="67000"/>
                  </a:schemeClr>
                </a:gs>
                <a:gs pos="47000">
                  <a:schemeClr val="accent6">
                    <a:lumMod val="97000"/>
                    <a:lumOff val="3000"/>
                  </a:schemeClr>
                </a:gs>
                <a:gs pos="0">
                  <a:schemeClr val="accent6">
                    <a:lumMod val="60000"/>
                    <a:lumOff val="40000"/>
                    <a:alpha val="0"/>
                  </a:schemeClr>
                </a:gs>
              </a:gsLst>
              <a:path path="circle">
                <a:fillToRect l="100000" t="100000"/>
              </a:path>
              <a:tileRect r="-100000" b="-100000"/>
            </a:gradFill>
            <a:ln>
              <a:noFill/>
            </a:ln>
            <a:effectLst/>
          </c:spPr>
          <c:cat>
            <c:numRef>
              <c:f>'Q2)YoY_Inflation_2017_onwards'!$S$53:$S$59</c:f>
              <c:numCache>
                <c:formatCode>General</c:formatCode>
                <c:ptCount val="7"/>
                <c:pt idx="0">
                  <c:v>2017</c:v>
                </c:pt>
                <c:pt idx="1">
                  <c:v>2018</c:v>
                </c:pt>
                <c:pt idx="2">
                  <c:v>2019</c:v>
                </c:pt>
                <c:pt idx="3">
                  <c:v>2020</c:v>
                </c:pt>
                <c:pt idx="4">
                  <c:v>2021</c:v>
                </c:pt>
                <c:pt idx="5">
                  <c:v>2022</c:v>
                </c:pt>
                <c:pt idx="6">
                  <c:v>2023</c:v>
                </c:pt>
              </c:numCache>
            </c:numRef>
          </c:cat>
          <c:val>
            <c:numRef>
              <c:f>'Q2)YoY_Inflation_2017_onwards'!$T$53:$T$59</c:f>
              <c:numCache>
                <c:formatCode>General</c:formatCode>
                <c:ptCount val="7"/>
                <c:pt idx="0">
                  <c:v>3.1864194245409654</c:v>
                </c:pt>
                <c:pt idx="1">
                  <c:v>3.9676971910429089</c:v>
                </c:pt>
                <c:pt idx="2">
                  <c:v>3.9729559917622894</c:v>
                </c:pt>
                <c:pt idx="3">
                  <c:v>6.2683916915873565</c:v>
                </c:pt>
                <c:pt idx="4">
                  <c:v>5.6349618572825184</c:v>
                </c:pt>
                <c:pt idx="5">
                  <c:v>6.6240649804989218</c:v>
                </c:pt>
                <c:pt idx="6">
                  <c:v>5.5756721664536073</c:v>
                </c:pt>
              </c:numCache>
            </c:numRef>
          </c:val>
          <c:extLst>
            <c:ext xmlns:c16="http://schemas.microsoft.com/office/drawing/2014/chart" uri="{C3380CC4-5D6E-409C-BE32-E72D297353CC}">
              <c16:uniqueId val="{00000000-D89F-4B24-A62A-E3068F590E86}"/>
            </c:ext>
          </c:extLst>
        </c:ser>
        <c:dLbls>
          <c:showLegendKey val="0"/>
          <c:showVal val="0"/>
          <c:showCatName val="0"/>
          <c:showSerName val="0"/>
          <c:showPercent val="0"/>
          <c:showBubbleSize val="0"/>
        </c:dLbls>
        <c:axId val="1996918399"/>
        <c:axId val="1579894895"/>
      </c:areaChart>
      <c:catAx>
        <c:axId val="1996918399"/>
        <c:scaling>
          <c:orientation val="minMax"/>
        </c:scaling>
        <c:delete val="1"/>
        <c:axPos val="b"/>
        <c:numFmt formatCode="General" sourceLinked="1"/>
        <c:majorTickMark val="out"/>
        <c:minorTickMark val="none"/>
        <c:tickLblPos val="nextTo"/>
        <c:crossAx val="1579894895"/>
        <c:crosses val="autoZero"/>
        <c:auto val="1"/>
        <c:lblAlgn val="ctr"/>
        <c:lblOffset val="100"/>
        <c:noMultiLvlLbl val="0"/>
      </c:catAx>
      <c:valAx>
        <c:axId val="1579894895"/>
        <c:scaling>
          <c:orientation val="minMax"/>
        </c:scaling>
        <c:delete val="1"/>
        <c:axPos val="l"/>
        <c:numFmt formatCode="General" sourceLinked="1"/>
        <c:majorTickMark val="none"/>
        <c:minorTickMark val="none"/>
        <c:tickLblPos val="nextTo"/>
        <c:crossAx val="1996918399"/>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66650241424374E-2"/>
          <c:y val="0"/>
          <c:w val="0.93461474688723867"/>
          <c:h val="0.89814814814814814"/>
        </c:manualLayout>
      </c:layout>
      <c:areaChart>
        <c:grouping val="standard"/>
        <c:varyColors val="0"/>
        <c:ser>
          <c:idx val="0"/>
          <c:order val="0"/>
          <c:tx>
            <c:strRef>
              <c:f>Q4_COVID_Impact!$F$1</c:f>
              <c:strCache>
                <c:ptCount val="1"/>
                <c:pt idx="0">
                  <c:v>Health_MoM</c:v>
                </c:pt>
              </c:strCache>
            </c:strRef>
          </c:tx>
          <c:spPr>
            <a:gradFill>
              <a:gsLst>
                <a:gs pos="0">
                  <a:schemeClr val="accent6">
                    <a:lumMod val="67000"/>
                  </a:schemeClr>
                </a:gs>
                <a:gs pos="32000">
                  <a:schemeClr val="accent6">
                    <a:lumMod val="97000"/>
                    <a:lumOff val="3000"/>
                  </a:schemeClr>
                </a:gs>
                <a:gs pos="0">
                  <a:schemeClr val="accent6">
                    <a:lumMod val="60000"/>
                    <a:lumOff val="40000"/>
                    <a:alpha val="0"/>
                  </a:schemeClr>
                </a:gs>
              </a:gsLst>
              <a:path path="circle">
                <a:fillToRect l="100000" t="100000"/>
              </a:path>
            </a:gradFill>
            <a:ln>
              <a:noFill/>
            </a:ln>
            <a:effectLst/>
          </c:spPr>
          <c:cat>
            <c:numRef>
              <c:f>Q4_COVID_Impact!$A$2:$A$125</c:f>
              <c:numCache>
                <c:formatCode>mmm/yyyy</c:formatCode>
                <c:ptCount val="124"/>
                <c:pt idx="0">
                  <c:v>41275</c:v>
                </c:pt>
                <c:pt idx="1">
                  <c:v>41306</c:v>
                </c:pt>
                <c:pt idx="2">
                  <c:v>41334</c:v>
                </c:pt>
                <c:pt idx="3">
                  <c:v>41365</c:v>
                </c:pt>
                <c:pt idx="4">
                  <c:v>41395</c:v>
                </c:pt>
                <c:pt idx="5">
                  <c:v>41426</c:v>
                </c:pt>
                <c:pt idx="6">
                  <c:v>41456</c:v>
                </c:pt>
                <c:pt idx="7">
                  <c:v>41487</c:v>
                </c:pt>
                <c:pt idx="8">
                  <c:v>41518</c:v>
                </c:pt>
                <c:pt idx="9">
                  <c:v>41548</c:v>
                </c:pt>
                <c:pt idx="10">
                  <c:v>41579</c:v>
                </c:pt>
                <c:pt idx="11">
                  <c:v>41609</c:v>
                </c:pt>
                <c:pt idx="12">
                  <c:v>41640</c:v>
                </c:pt>
                <c:pt idx="13">
                  <c:v>41671</c:v>
                </c:pt>
                <c:pt idx="14">
                  <c:v>41699</c:v>
                </c:pt>
                <c:pt idx="15">
                  <c:v>41730</c:v>
                </c:pt>
                <c:pt idx="16">
                  <c:v>41760</c:v>
                </c:pt>
                <c:pt idx="17">
                  <c:v>41791</c:v>
                </c:pt>
                <c:pt idx="18">
                  <c:v>41821</c:v>
                </c:pt>
                <c:pt idx="19">
                  <c:v>41852</c:v>
                </c:pt>
                <c:pt idx="20">
                  <c:v>41883</c:v>
                </c:pt>
                <c:pt idx="21">
                  <c:v>41913</c:v>
                </c:pt>
                <c:pt idx="22">
                  <c:v>41944</c:v>
                </c:pt>
                <c:pt idx="23">
                  <c:v>41974</c:v>
                </c:pt>
                <c:pt idx="24">
                  <c:v>42005</c:v>
                </c:pt>
                <c:pt idx="25">
                  <c:v>42036</c:v>
                </c:pt>
                <c:pt idx="26">
                  <c:v>42064</c:v>
                </c:pt>
                <c:pt idx="27">
                  <c:v>42095</c:v>
                </c:pt>
                <c:pt idx="28">
                  <c:v>42125</c:v>
                </c:pt>
                <c:pt idx="29">
                  <c:v>42156</c:v>
                </c:pt>
                <c:pt idx="30">
                  <c:v>42186</c:v>
                </c:pt>
                <c:pt idx="31">
                  <c:v>42217</c:v>
                </c:pt>
                <c:pt idx="32">
                  <c:v>42248</c:v>
                </c:pt>
                <c:pt idx="33">
                  <c:v>42278</c:v>
                </c:pt>
                <c:pt idx="34">
                  <c:v>42309</c:v>
                </c:pt>
                <c:pt idx="35">
                  <c:v>42339</c:v>
                </c:pt>
                <c:pt idx="36">
                  <c:v>42370</c:v>
                </c:pt>
                <c:pt idx="37">
                  <c:v>42401</c:v>
                </c:pt>
                <c:pt idx="38">
                  <c:v>42430</c:v>
                </c:pt>
                <c:pt idx="39">
                  <c:v>42461</c:v>
                </c:pt>
                <c:pt idx="40">
                  <c:v>42491</c:v>
                </c:pt>
                <c:pt idx="41">
                  <c:v>42522</c:v>
                </c:pt>
                <c:pt idx="42">
                  <c:v>42552</c:v>
                </c:pt>
                <c:pt idx="43">
                  <c:v>42583</c:v>
                </c:pt>
                <c:pt idx="44">
                  <c:v>42614</c:v>
                </c:pt>
                <c:pt idx="45">
                  <c:v>42644</c:v>
                </c:pt>
                <c:pt idx="46">
                  <c:v>42675</c:v>
                </c:pt>
                <c:pt idx="47">
                  <c:v>42705</c:v>
                </c:pt>
                <c:pt idx="48">
                  <c:v>42736</c:v>
                </c:pt>
                <c:pt idx="49">
                  <c:v>42767</c:v>
                </c:pt>
                <c:pt idx="50">
                  <c:v>42795</c:v>
                </c:pt>
                <c:pt idx="51">
                  <c:v>42826</c:v>
                </c:pt>
                <c:pt idx="52">
                  <c:v>42856</c:v>
                </c:pt>
                <c:pt idx="53">
                  <c:v>42887</c:v>
                </c:pt>
                <c:pt idx="54">
                  <c:v>42917</c:v>
                </c:pt>
                <c:pt idx="55">
                  <c:v>42948</c:v>
                </c:pt>
                <c:pt idx="56">
                  <c:v>42979</c:v>
                </c:pt>
                <c:pt idx="57">
                  <c:v>43009</c:v>
                </c:pt>
                <c:pt idx="58">
                  <c:v>43040</c:v>
                </c:pt>
                <c:pt idx="59">
                  <c:v>43070</c:v>
                </c:pt>
                <c:pt idx="60">
                  <c:v>43101</c:v>
                </c:pt>
                <c:pt idx="61">
                  <c:v>43132</c:v>
                </c:pt>
                <c:pt idx="62">
                  <c:v>43160</c:v>
                </c:pt>
                <c:pt idx="63">
                  <c:v>43191</c:v>
                </c:pt>
                <c:pt idx="64">
                  <c:v>43221</c:v>
                </c:pt>
                <c:pt idx="65">
                  <c:v>43252</c:v>
                </c:pt>
                <c:pt idx="66">
                  <c:v>43282</c:v>
                </c:pt>
                <c:pt idx="67">
                  <c:v>43313</c:v>
                </c:pt>
                <c:pt idx="68">
                  <c:v>43344</c:v>
                </c:pt>
                <c:pt idx="69">
                  <c:v>43374</c:v>
                </c:pt>
                <c:pt idx="70">
                  <c:v>43405</c:v>
                </c:pt>
                <c:pt idx="71">
                  <c:v>43435</c:v>
                </c:pt>
                <c:pt idx="72">
                  <c:v>43466</c:v>
                </c:pt>
                <c:pt idx="73">
                  <c:v>43497</c:v>
                </c:pt>
                <c:pt idx="74">
                  <c:v>43525</c:v>
                </c:pt>
                <c:pt idx="75">
                  <c:v>43586</c:v>
                </c:pt>
                <c:pt idx="76">
                  <c:v>43617</c:v>
                </c:pt>
                <c:pt idx="77">
                  <c:v>43647</c:v>
                </c:pt>
                <c:pt idx="78">
                  <c:v>43678</c:v>
                </c:pt>
                <c:pt idx="79">
                  <c:v>43709</c:v>
                </c:pt>
                <c:pt idx="80">
                  <c:v>43739</c:v>
                </c:pt>
                <c:pt idx="81">
                  <c:v>43770</c:v>
                </c:pt>
                <c:pt idx="82">
                  <c:v>43800</c:v>
                </c:pt>
                <c:pt idx="83">
                  <c:v>43831</c:v>
                </c:pt>
                <c:pt idx="84">
                  <c:v>43862</c:v>
                </c:pt>
                <c:pt idx="85">
                  <c:v>43891</c:v>
                </c:pt>
                <c:pt idx="86">
                  <c:v>43922</c:v>
                </c:pt>
                <c:pt idx="87">
                  <c:v>43952</c:v>
                </c:pt>
                <c:pt idx="88">
                  <c:v>43983</c:v>
                </c:pt>
                <c:pt idx="89">
                  <c:v>44013</c:v>
                </c:pt>
                <c:pt idx="90">
                  <c:v>44044</c:v>
                </c:pt>
                <c:pt idx="91">
                  <c:v>44075</c:v>
                </c:pt>
                <c:pt idx="92">
                  <c:v>44105</c:v>
                </c:pt>
                <c:pt idx="93">
                  <c:v>44136</c:v>
                </c:pt>
                <c:pt idx="94">
                  <c:v>44166</c:v>
                </c:pt>
                <c:pt idx="95">
                  <c:v>44197</c:v>
                </c:pt>
                <c:pt idx="96">
                  <c:v>44228</c:v>
                </c:pt>
                <c:pt idx="97">
                  <c:v>44256</c:v>
                </c:pt>
                <c:pt idx="98">
                  <c:v>44287</c:v>
                </c:pt>
                <c:pt idx="99">
                  <c:v>44317</c:v>
                </c:pt>
                <c:pt idx="100">
                  <c:v>44348</c:v>
                </c:pt>
                <c:pt idx="101">
                  <c:v>44378</c:v>
                </c:pt>
                <c:pt idx="102">
                  <c:v>44409</c:v>
                </c:pt>
                <c:pt idx="103">
                  <c:v>44440</c:v>
                </c:pt>
                <c:pt idx="104">
                  <c:v>44470</c:v>
                </c:pt>
                <c:pt idx="105">
                  <c:v>44501</c:v>
                </c:pt>
                <c:pt idx="106">
                  <c:v>44531</c:v>
                </c:pt>
                <c:pt idx="107">
                  <c:v>44562</c:v>
                </c:pt>
                <c:pt idx="108">
                  <c:v>44593</c:v>
                </c:pt>
                <c:pt idx="109">
                  <c:v>44621</c:v>
                </c:pt>
                <c:pt idx="110">
                  <c:v>44652</c:v>
                </c:pt>
                <c:pt idx="111">
                  <c:v>44682</c:v>
                </c:pt>
                <c:pt idx="112">
                  <c:v>44713</c:v>
                </c:pt>
                <c:pt idx="113">
                  <c:v>44743</c:v>
                </c:pt>
                <c:pt idx="114">
                  <c:v>44774</c:v>
                </c:pt>
                <c:pt idx="115">
                  <c:v>44805</c:v>
                </c:pt>
                <c:pt idx="116">
                  <c:v>44835</c:v>
                </c:pt>
                <c:pt idx="117">
                  <c:v>44866</c:v>
                </c:pt>
                <c:pt idx="118">
                  <c:v>44896</c:v>
                </c:pt>
                <c:pt idx="119">
                  <c:v>44927</c:v>
                </c:pt>
                <c:pt idx="120">
                  <c:v>44958</c:v>
                </c:pt>
                <c:pt idx="121">
                  <c:v>44986</c:v>
                </c:pt>
                <c:pt idx="122">
                  <c:v>45017</c:v>
                </c:pt>
                <c:pt idx="123">
                  <c:v>45047</c:v>
                </c:pt>
              </c:numCache>
            </c:numRef>
          </c:cat>
          <c:val>
            <c:numRef>
              <c:f>Q4_COVID_Impact!$F$2:$F$125</c:f>
              <c:numCache>
                <c:formatCode>General</c:formatCode>
                <c:ptCount val="124"/>
                <c:pt idx="1">
                  <c:v>0.4806151874399231</c:v>
                </c:pt>
                <c:pt idx="2">
                  <c:v>0.38265306122448617</c:v>
                </c:pt>
                <c:pt idx="3">
                  <c:v>0.41296060991105826</c:v>
                </c:pt>
                <c:pt idx="4">
                  <c:v>0.5378044922492845</c:v>
                </c:pt>
                <c:pt idx="5">
                  <c:v>0.44052863436124418</c:v>
                </c:pt>
                <c:pt idx="6">
                  <c:v>0.56390977443607593</c:v>
                </c:pt>
                <c:pt idx="7">
                  <c:v>0.49844236760125316</c:v>
                </c:pt>
                <c:pt idx="8">
                  <c:v>0.52696838189706496</c:v>
                </c:pt>
                <c:pt idx="9">
                  <c:v>0.43169904409500193</c:v>
                </c:pt>
                <c:pt idx="10">
                  <c:v>0.58335891925083727</c:v>
                </c:pt>
                <c:pt idx="11">
                  <c:v>0.36630036630036278</c:v>
                </c:pt>
                <c:pt idx="12">
                  <c:v>0.54744525547445599</c:v>
                </c:pt>
                <c:pt idx="13">
                  <c:v>0.42347247428916429</c:v>
                </c:pt>
                <c:pt idx="14">
                  <c:v>0.42168674698794495</c:v>
                </c:pt>
                <c:pt idx="15">
                  <c:v>0.26994601079785069</c:v>
                </c:pt>
                <c:pt idx="16">
                  <c:v>0.23930601256356904</c:v>
                </c:pt>
                <c:pt idx="17">
                  <c:v>0.41778573560130622</c:v>
                </c:pt>
                <c:pt idx="18">
                  <c:v>0.32689450222883293</c:v>
                </c:pt>
                <c:pt idx="19">
                  <c:v>0.56279620853079892</c:v>
                </c:pt>
                <c:pt idx="20">
                  <c:v>0.29455081001472755</c:v>
                </c:pt>
                <c:pt idx="21">
                  <c:v>0.49926578560939461</c:v>
                </c:pt>
                <c:pt idx="22">
                  <c:v>0.43834015195791931</c:v>
                </c:pt>
                <c:pt idx="23">
                  <c:v>0.23276112889147843</c:v>
                </c:pt>
                <c:pt idx="24">
                  <c:v>0.37735849056604104</c:v>
                </c:pt>
                <c:pt idx="25">
                  <c:v>0.66512434933487896</c:v>
                </c:pt>
                <c:pt idx="26">
                  <c:v>0.31600114909507782</c:v>
                </c:pt>
                <c:pt idx="27">
                  <c:v>0.31500572737685167</c:v>
                </c:pt>
                <c:pt idx="28">
                  <c:v>0.48529831572938786</c:v>
                </c:pt>
                <c:pt idx="29">
                  <c:v>0.65340909090909416</c:v>
                </c:pt>
                <c:pt idx="30">
                  <c:v>0.42337002540220153</c:v>
                </c:pt>
                <c:pt idx="31">
                  <c:v>0.36537380550871595</c:v>
                </c:pt>
                <c:pt idx="32">
                  <c:v>0.33604032483897744</c:v>
                </c:pt>
                <c:pt idx="33">
                  <c:v>0.50237231370360347</c:v>
                </c:pt>
                <c:pt idx="34">
                  <c:v>0.41655095806720349</c:v>
                </c:pt>
                <c:pt idx="35">
                  <c:v>0.41482300884955747</c:v>
                </c:pt>
                <c:pt idx="36">
                  <c:v>0.46819058110712986</c:v>
                </c:pt>
                <c:pt idx="37">
                  <c:v>0.41118421052631576</c:v>
                </c:pt>
                <c:pt idx="38">
                  <c:v>0.30030030030029098</c:v>
                </c:pt>
                <c:pt idx="39">
                  <c:v>0.27218290691344582</c:v>
                </c:pt>
                <c:pt idx="40">
                  <c:v>0.38002171552661079</c:v>
                </c:pt>
                <c:pt idx="41">
                  <c:v>0.29745808545158625</c:v>
                </c:pt>
                <c:pt idx="42">
                  <c:v>0.32353734160152209</c:v>
                </c:pt>
                <c:pt idx="43">
                  <c:v>0.24187046492877645</c:v>
                </c:pt>
                <c:pt idx="44">
                  <c:v>0.42895442359249941</c:v>
                </c:pt>
                <c:pt idx="45">
                  <c:v>0.53390282968499725</c:v>
                </c:pt>
                <c:pt idx="46">
                  <c:v>0.26553372278279336</c:v>
                </c:pt>
                <c:pt idx="47">
                  <c:v>0.34427966101693708</c:v>
                </c:pt>
                <c:pt idx="48">
                  <c:v>0.18474531538665756</c:v>
                </c:pt>
                <c:pt idx="49">
                  <c:v>0.21074815595362342</c:v>
                </c:pt>
                <c:pt idx="50">
                  <c:v>0.28916929547844977</c:v>
                </c:pt>
                <c:pt idx="51">
                  <c:v>0.26212319790301442</c:v>
                </c:pt>
                <c:pt idx="52">
                  <c:v>0.23529411764705285</c:v>
                </c:pt>
                <c:pt idx="53">
                  <c:v>5.2164840897247121E-2</c:v>
                </c:pt>
                <c:pt idx="54">
                  <c:v>0.7559958289885238</c:v>
                </c:pt>
                <c:pt idx="55">
                  <c:v>0.62095730918498759</c:v>
                </c:pt>
                <c:pt idx="56">
                  <c:v>0.30856261249679756</c:v>
                </c:pt>
                <c:pt idx="57">
                  <c:v>0.5126890540886806</c:v>
                </c:pt>
                <c:pt idx="58">
                  <c:v>0.94363682733999044</c:v>
                </c:pt>
                <c:pt idx="59">
                  <c:v>0.40424456796359493</c:v>
                </c:pt>
                <c:pt idx="60">
                  <c:v>0.22647206844490039</c:v>
                </c:pt>
                <c:pt idx="61">
                  <c:v>0.37660055234747675</c:v>
                </c:pt>
                <c:pt idx="62">
                  <c:v>0.42521260630314872</c:v>
                </c:pt>
                <c:pt idx="63">
                  <c:v>0.64757160647570755</c:v>
                </c:pt>
                <c:pt idx="64">
                  <c:v>0.5691660480079217</c:v>
                </c:pt>
                <c:pt idx="65">
                  <c:v>0.19685039370079022</c:v>
                </c:pt>
                <c:pt idx="66">
                  <c:v>0.58939096267191415</c:v>
                </c:pt>
                <c:pt idx="67">
                  <c:v>0.58593749999999445</c:v>
                </c:pt>
                <c:pt idx="68">
                  <c:v>0.50970873786408311</c:v>
                </c:pt>
                <c:pt idx="69">
                  <c:v>2.1733880705143682</c:v>
                </c:pt>
                <c:pt idx="70">
                  <c:v>0.28362089340582497</c:v>
                </c:pt>
                <c:pt idx="71">
                  <c:v>1.767617251944352</c:v>
                </c:pt>
                <c:pt idx="72">
                  <c:v>0.16211208893007076</c:v>
                </c:pt>
                <c:pt idx="73">
                  <c:v>0.34682080924855491</c:v>
                </c:pt>
                <c:pt idx="74">
                  <c:v>0.41474654377880449</c:v>
                </c:pt>
                <c:pt idx="75">
                  <c:v>0.50481872418540352</c:v>
                </c:pt>
                <c:pt idx="76">
                  <c:v>0.31963470319634185</c:v>
                </c:pt>
                <c:pt idx="77">
                  <c:v>0.34137460172963136</c:v>
                </c:pt>
                <c:pt idx="78">
                  <c:v>0.40825584032660722</c:v>
                </c:pt>
                <c:pt idx="79">
                  <c:v>0.36141856787892995</c:v>
                </c:pt>
                <c:pt idx="80">
                  <c:v>0.27008777852801902</c:v>
                </c:pt>
                <c:pt idx="81">
                  <c:v>0.33670033670033667</c:v>
                </c:pt>
                <c:pt idx="82">
                  <c:v>0.31319910514540877</c:v>
                </c:pt>
                <c:pt idx="83">
                  <c:v>0.51293487957181338</c:v>
                </c:pt>
                <c:pt idx="84">
                  <c:v>0.3550033281562065</c:v>
                </c:pt>
                <c:pt idx="85">
                  <c:v>0.37585673225734878</c:v>
                </c:pt>
                <c:pt idx="86">
                  <c:v>-0.92511013215858784</c:v>
                </c:pt>
                <c:pt idx="87">
                  <c:v>1.2116496220542439</c:v>
                </c:pt>
                <c:pt idx="88">
                  <c:v>1.1971444261394688</c:v>
                </c:pt>
                <c:pt idx="89">
                  <c:v>0</c:v>
                </c:pt>
                <c:pt idx="90">
                  <c:v>0.39070978945085055</c:v>
                </c:pt>
                <c:pt idx="91">
                  <c:v>0.47567567567568553</c:v>
                </c:pt>
                <c:pt idx="92">
                  <c:v>0.45190445448675826</c:v>
                </c:pt>
                <c:pt idx="93">
                  <c:v>0.5998286203941634</c:v>
                </c:pt>
                <c:pt idx="94">
                  <c:v>0.68143100511074228</c:v>
                </c:pt>
                <c:pt idx="95">
                  <c:v>0.65566835871404883</c:v>
                </c:pt>
                <c:pt idx="96">
                  <c:v>1.2607690691321707</c:v>
                </c:pt>
                <c:pt idx="97">
                  <c:v>0.26976551151690276</c:v>
                </c:pt>
                <c:pt idx="98">
                  <c:v>0.39321192052980836</c:v>
                </c:pt>
                <c:pt idx="99">
                  <c:v>2.1026592455163859</c:v>
                </c:pt>
                <c:pt idx="100">
                  <c:v>0.30284675953967294</c:v>
                </c:pt>
                <c:pt idx="101">
                  <c:v>0.42270531400965494</c:v>
                </c:pt>
                <c:pt idx="102">
                  <c:v>0.68149929845659996</c:v>
                </c:pt>
                <c:pt idx="103">
                  <c:v>0.15926737009756486</c:v>
                </c:pt>
                <c:pt idx="104">
                  <c:v>0.39753528125621146</c:v>
                </c:pt>
                <c:pt idx="105">
                  <c:v>0.47515343496336909</c:v>
                </c:pt>
                <c:pt idx="106">
                  <c:v>0.43349753694582177</c:v>
                </c:pt>
                <c:pt idx="107">
                  <c:v>0.49048459878357581</c:v>
                </c:pt>
                <c:pt idx="108">
                  <c:v>0.48809058961345453</c:v>
                </c:pt>
                <c:pt idx="109">
                  <c:v>0.4857198367981348</c:v>
                </c:pt>
                <c:pt idx="110">
                  <c:v>0.54137664346480163</c:v>
                </c:pt>
                <c:pt idx="111">
                  <c:v>0.49999999999998251</c:v>
                </c:pt>
                <c:pt idx="112">
                  <c:v>0.36356678147724669</c:v>
                </c:pt>
                <c:pt idx="113">
                  <c:v>0.4003813155386125</c:v>
                </c:pt>
                <c:pt idx="114">
                  <c:v>0.41777440182300257</c:v>
                </c:pt>
                <c:pt idx="115">
                  <c:v>0.56732223903177015</c:v>
                </c:pt>
                <c:pt idx="116">
                  <c:v>0.52651372696501597</c:v>
                </c:pt>
                <c:pt idx="117">
                  <c:v>0.61728395061731811</c:v>
                </c:pt>
                <c:pt idx="118">
                  <c:v>0.72504182933628236</c:v>
                </c:pt>
                <c:pt idx="119">
                  <c:v>0.68290882244371465</c:v>
                </c:pt>
                <c:pt idx="120">
                  <c:v>1.1549037580201567</c:v>
                </c:pt>
                <c:pt idx="121">
                  <c:v>0</c:v>
                </c:pt>
                <c:pt idx="122">
                  <c:v>0.34432765494746126</c:v>
                </c:pt>
                <c:pt idx="123">
                  <c:v>0.36120642947444465</c:v>
                </c:pt>
              </c:numCache>
            </c:numRef>
          </c:val>
          <c:extLst>
            <c:ext xmlns:c16="http://schemas.microsoft.com/office/drawing/2014/chart" uri="{C3380CC4-5D6E-409C-BE32-E72D297353CC}">
              <c16:uniqueId val="{00000000-E55D-44BD-87E9-4AB1D44B83D6}"/>
            </c:ext>
          </c:extLst>
        </c:ser>
        <c:dLbls>
          <c:showLegendKey val="0"/>
          <c:showVal val="0"/>
          <c:showCatName val="0"/>
          <c:showSerName val="0"/>
          <c:showPercent val="0"/>
          <c:showBubbleSize val="0"/>
        </c:dLbls>
        <c:axId val="1686668703"/>
        <c:axId val="1580097455"/>
      </c:areaChart>
      <c:dateAx>
        <c:axId val="1686668703"/>
        <c:scaling>
          <c:orientation val="minMax"/>
        </c:scaling>
        <c:delete val="1"/>
        <c:axPos val="b"/>
        <c:numFmt formatCode="mmm/yyyy" sourceLinked="1"/>
        <c:majorTickMark val="out"/>
        <c:minorTickMark val="none"/>
        <c:tickLblPos val="nextTo"/>
        <c:crossAx val="1580097455"/>
        <c:crosses val="autoZero"/>
        <c:auto val="1"/>
        <c:lblOffset val="100"/>
        <c:baseTimeUnit val="months"/>
      </c:dateAx>
      <c:valAx>
        <c:axId val="1580097455"/>
        <c:scaling>
          <c:orientation val="minMax"/>
        </c:scaling>
        <c:delete val="1"/>
        <c:axPos val="l"/>
        <c:numFmt formatCode="General" sourceLinked="1"/>
        <c:majorTickMark val="none"/>
        <c:minorTickMark val="none"/>
        <c:tickLblPos val="nextTo"/>
        <c:crossAx val="1686668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'Q3_Food_Inflation_(A)'!$B$1</c:f>
              <c:strCache>
                <c:ptCount val="1"/>
                <c:pt idx="0">
                  <c:v>GENERAL_INDEX</c:v>
                </c:pt>
              </c:strCache>
            </c:strRef>
          </c:tx>
          <c:spPr>
            <a:gradFill>
              <a:gsLst>
                <a:gs pos="0">
                  <a:schemeClr val="accent6">
                    <a:lumMod val="67000"/>
                  </a:schemeClr>
                </a:gs>
                <a:gs pos="32000">
                  <a:schemeClr val="accent6">
                    <a:lumMod val="97000"/>
                    <a:lumOff val="3000"/>
                  </a:schemeClr>
                </a:gs>
                <a:gs pos="0">
                  <a:schemeClr val="accent6">
                    <a:lumMod val="60000"/>
                    <a:lumOff val="40000"/>
                    <a:alpha val="0"/>
                  </a:schemeClr>
                </a:gs>
              </a:gsLst>
              <a:path path="circle">
                <a:fillToRect l="100000" t="100000"/>
              </a:path>
            </a:gradFill>
            <a:ln>
              <a:noFill/>
            </a:ln>
            <a:effectLst/>
          </c:spPr>
          <c:cat>
            <c:numRef>
              <c:f>'Q3_Food_Inflation_(A)'!$A$2:$A$14</c:f>
              <c:numCache>
                <c:formatCode>mmm/yyyy</c:formatCode>
                <c:ptCount val="13"/>
                <c:pt idx="0">
                  <c:v>44682</c:v>
                </c:pt>
                <c:pt idx="1">
                  <c:v>44713</c:v>
                </c:pt>
                <c:pt idx="2">
                  <c:v>44743</c:v>
                </c:pt>
                <c:pt idx="3">
                  <c:v>44774</c:v>
                </c:pt>
                <c:pt idx="4">
                  <c:v>44805</c:v>
                </c:pt>
                <c:pt idx="5">
                  <c:v>44835</c:v>
                </c:pt>
                <c:pt idx="6">
                  <c:v>44866</c:v>
                </c:pt>
                <c:pt idx="7">
                  <c:v>44896</c:v>
                </c:pt>
                <c:pt idx="8">
                  <c:v>44927</c:v>
                </c:pt>
                <c:pt idx="9">
                  <c:v>44958</c:v>
                </c:pt>
                <c:pt idx="10">
                  <c:v>44986</c:v>
                </c:pt>
                <c:pt idx="11">
                  <c:v>45017</c:v>
                </c:pt>
                <c:pt idx="12">
                  <c:v>45047</c:v>
                </c:pt>
              </c:numCache>
            </c:numRef>
          </c:cat>
          <c:val>
            <c:numRef>
              <c:f>'Q3_Food_Inflation_(A)'!$B$2:$B$14</c:f>
              <c:numCache>
                <c:formatCode>General</c:formatCode>
                <c:ptCount val="13"/>
                <c:pt idx="0">
                  <c:v>13749.000000000004</c:v>
                </c:pt>
                <c:pt idx="1">
                  <c:v>13846.699999999993</c:v>
                </c:pt>
                <c:pt idx="2">
                  <c:v>13906.5</c:v>
                </c:pt>
                <c:pt idx="3">
                  <c:v>13947.000000000005</c:v>
                </c:pt>
                <c:pt idx="4">
                  <c:v>14018.3</c:v>
                </c:pt>
                <c:pt idx="5">
                  <c:v>14103.599999999997</c:v>
                </c:pt>
                <c:pt idx="6">
                  <c:v>14126.099999999997</c:v>
                </c:pt>
                <c:pt idx="7">
                  <c:v>14109.8</c:v>
                </c:pt>
                <c:pt idx="8">
                  <c:v>14174.2</c:v>
                </c:pt>
                <c:pt idx="9">
                  <c:v>14185.000000000002</c:v>
                </c:pt>
                <c:pt idx="10">
                  <c:v>14184.800000000001</c:v>
                </c:pt>
                <c:pt idx="11">
                  <c:v>14253.4</c:v>
                </c:pt>
                <c:pt idx="12">
                  <c:v>14331.200000000004</c:v>
                </c:pt>
              </c:numCache>
            </c:numRef>
          </c:val>
          <c:extLst>
            <c:ext xmlns:c16="http://schemas.microsoft.com/office/drawing/2014/chart" uri="{C3380CC4-5D6E-409C-BE32-E72D297353CC}">
              <c16:uniqueId val="{00000000-35D0-405E-8E0F-67D79A61F523}"/>
            </c:ext>
          </c:extLst>
        </c:ser>
        <c:dLbls>
          <c:showLegendKey val="0"/>
          <c:showVal val="0"/>
          <c:showCatName val="0"/>
          <c:showSerName val="0"/>
          <c:showPercent val="0"/>
          <c:showBubbleSize val="0"/>
        </c:dLbls>
        <c:axId val="1686606527"/>
        <c:axId val="1580005295"/>
      </c:areaChart>
      <c:dateAx>
        <c:axId val="1686606527"/>
        <c:scaling>
          <c:orientation val="minMax"/>
        </c:scaling>
        <c:delete val="1"/>
        <c:axPos val="b"/>
        <c:numFmt formatCode="mmm/yyyy" sourceLinked="1"/>
        <c:majorTickMark val="out"/>
        <c:minorTickMark val="none"/>
        <c:tickLblPos val="nextTo"/>
        <c:crossAx val="1580005295"/>
        <c:crosses val="autoZero"/>
        <c:auto val="1"/>
        <c:lblOffset val="100"/>
        <c:baseTimeUnit val="months"/>
      </c:dateAx>
      <c:valAx>
        <c:axId val="1580005295"/>
        <c:scaling>
          <c:orientation val="minMax"/>
        </c:scaling>
        <c:delete val="1"/>
        <c:axPos val="l"/>
        <c:numFmt formatCode="General" sourceLinked="1"/>
        <c:majorTickMark val="none"/>
        <c:minorTickMark val="none"/>
        <c:tickLblPos val="nextTo"/>
        <c:crossAx val="1686606527"/>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90484714900131547"/>
          <c:h val="0.78652967077129721"/>
        </c:manualLayout>
      </c:layout>
      <c:areaChart>
        <c:grouping val="standard"/>
        <c:varyColors val="0"/>
        <c:ser>
          <c:idx val="0"/>
          <c:order val="0"/>
          <c:tx>
            <c:strRef>
              <c:f>Q5_Oil_Price!$C$2</c:f>
              <c:strCache>
                <c:ptCount val="1"/>
                <c:pt idx="0">
                  <c:v>Oil_MoM_Pct</c:v>
                </c:pt>
              </c:strCache>
            </c:strRef>
          </c:tx>
          <c:spPr>
            <a:gradFill>
              <a:gsLst>
                <a:gs pos="0">
                  <a:schemeClr val="accent6">
                    <a:lumMod val="67000"/>
                  </a:schemeClr>
                </a:gs>
                <a:gs pos="32000">
                  <a:schemeClr val="accent6">
                    <a:lumMod val="97000"/>
                    <a:lumOff val="3000"/>
                  </a:schemeClr>
                </a:gs>
                <a:gs pos="0">
                  <a:schemeClr val="accent6">
                    <a:lumMod val="60000"/>
                    <a:lumOff val="40000"/>
                    <a:alpha val="0"/>
                  </a:schemeClr>
                </a:gs>
              </a:gsLst>
              <a:path path="circle">
                <a:fillToRect l="100000" t="100000"/>
              </a:path>
            </a:gradFill>
            <a:ln>
              <a:noFill/>
            </a:ln>
            <a:effectLst/>
          </c:spPr>
          <c:cat>
            <c:strRef>
              <c:f>Q5_Oil_Price!$A$2:$A$31</c:f>
              <c:strCache>
                <c:ptCount val="30"/>
                <c:pt idx="0">
                  <c:v>Dates</c:v>
                </c:pt>
                <c:pt idx="1">
                  <c:v>Jan-2021</c:v>
                </c:pt>
                <c:pt idx="2">
                  <c:v>Feb-2021</c:v>
                </c:pt>
                <c:pt idx="3">
                  <c:v>Mar-2021</c:v>
                </c:pt>
                <c:pt idx="4">
                  <c:v>Apr-2021</c:v>
                </c:pt>
                <c:pt idx="5">
                  <c:v>May-2021</c:v>
                </c:pt>
                <c:pt idx="6">
                  <c:v>Jun-2021</c:v>
                </c:pt>
                <c:pt idx="7">
                  <c:v>Jul-2021</c:v>
                </c:pt>
                <c:pt idx="8">
                  <c:v>Aug-2021</c:v>
                </c:pt>
                <c:pt idx="9">
                  <c:v>Sep-2021</c:v>
                </c:pt>
                <c:pt idx="10">
                  <c:v>Oct-2021</c:v>
                </c:pt>
                <c:pt idx="11">
                  <c:v>Nov-2021</c:v>
                </c:pt>
                <c:pt idx="12">
                  <c:v>Dec-2021</c:v>
                </c:pt>
                <c:pt idx="13">
                  <c:v>Jan-2022</c:v>
                </c:pt>
                <c:pt idx="14">
                  <c:v>Feb-2022</c:v>
                </c:pt>
                <c:pt idx="15">
                  <c:v>Mar-2022</c:v>
                </c:pt>
                <c:pt idx="16">
                  <c:v>Apr-2022</c:v>
                </c:pt>
                <c:pt idx="17">
                  <c:v>May-2022</c:v>
                </c:pt>
                <c:pt idx="18">
                  <c:v>Jun-2022</c:v>
                </c:pt>
                <c:pt idx="19">
                  <c:v>Jul-2022</c:v>
                </c:pt>
                <c:pt idx="20">
                  <c:v>Aug-2022</c:v>
                </c:pt>
                <c:pt idx="21">
                  <c:v>Sep-2022</c:v>
                </c:pt>
                <c:pt idx="22">
                  <c:v>Oct-2022</c:v>
                </c:pt>
                <c:pt idx="23">
                  <c:v>Nov-2022</c:v>
                </c:pt>
                <c:pt idx="24">
                  <c:v>Dec-2022</c:v>
                </c:pt>
                <c:pt idx="25">
                  <c:v>Jan-2023</c:v>
                </c:pt>
                <c:pt idx="26">
                  <c:v>Feb-2023</c:v>
                </c:pt>
                <c:pt idx="27">
                  <c:v>Mar-2023</c:v>
                </c:pt>
                <c:pt idx="28">
                  <c:v>Apr-2023</c:v>
                </c:pt>
                <c:pt idx="29">
                  <c:v>May-2023</c:v>
                </c:pt>
              </c:strCache>
            </c:strRef>
          </c:cat>
          <c:val>
            <c:numRef>
              <c:f>Q5_Oil_Price!$C$4:$C$31</c:f>
              <c:numCache>
                <c:formatCode>General</c:formatCode>
                <c:ptCount val="28"/>
                <c:pt idx="0">
                  <c:v>11.719313991187642</c:v>
                </c:pt>
                <c:pt idx="1">
                  <c:v>5.7393046940909613</c:v>
                </c:pt>
                <c:pt idx="2">
                  <c:v>-2.0585982416700528</c:v>
                </c:pt>
                <c:pt idx="3">
                  <c:v>5.6092712133380145</c:v>
                </c:pt>
                <c:pt idx="4">
                  <c:v>7.512070034381102</c:v>
                </c:pt>
                <c:pt idx="5">
                  <c:v>2.1622058941749818</c:v>
                </c:pt>
                <c:pt idx="6">
                  <c:v>-5.078030739324535</c:v>
                </c:pt>
                <c:pt idx="7">
                  <c:v>4.7647403493843967</c:v>
                </c:pt>
                <c:pt idx="8">
                  <c:v>12.2748049582014</c:v>
                </c:pt>
                <c:pt idx="9">
                  <c:v>-1.7904511325026917</c:v>
                </c:pt>
                <c:pt idx="10">
                  <c:v>-9.1005991108670496</c:v>
                </c:pt>
                <c:pt idx="11">
                  <c:v>15.508428007030659</c:v>
                </c:pt>
                <c:pt idx="12">
                  <c:v>11.104057112312367</c:v>
                </c:pt>
                <c:pt idx="13">
                  <c:v>19.993126557988887</c:v>
                </c:pt>
                <c:pt idx="14">
                  <c:v>-8.7785717712309115</c:v>
                </c:pt>
                <c:pt idx="15">
                  <c:v>6.3506788685496112</c:v>
                </c:pt>
                <c:pt idx="16">
                  <c:v>5.9415963389681528</c:v>
                </c:pt>
                <c:pt idx="17">
                  <c:v>-9.0681941866876912</c:v>
                </c:pt>
                <c:pt idx="18">
                  <c:v>-7.6658321402549312</c:v>
                </c:pt>
                <c:pt idx="19">
                  <c:v>-6.8766052866020555</c:v>
                </c:pt>
                <c:pt idx="20">
                  <c:v>1.0943048058662044</c:v>
                </c:pt>
                <c:pt idx="21">
                  <c:v>-4.5220612565410798</c:v>
                </c:pt>
                <c:pt idx="22">
                  <c:v>-10.79506472833215</c:v>
                </c:pt>
                <c:pt idx="23">
                  <c:v>3.6124114857364886</c:v>
                </c:pt>
                <c:pt idx="24">
                  <c:v>1.676222127830582</c:v>
                </c:pt>
                <c:pt idx="25">
                  <c:v>-4.5445857664744533</c:v>
                </c:pt>
                <c:pt idx="26">
                  <c:v>6.641090716783042</c:v>
                </c:pt>
                <c:pt idx="27">
                  <c:v>-10.475521515911456</c:v>
                </c:pt>
              </c:numCache>
            </c:numRef>
          </c:val>
          <c:extLst>
            <c:ext xmlns:c16="http://schemas.microsoft.com/office/drawing/2014/chart" uri="{C3380CC4-5D6E-409C-BE32-E72D297353CC}">
              <c16:uniqueId val="{00000000-2719-44AD-92AF-ACD7204D2C73}"/>
            </c:ext>
          </c:extLst>
        </c:ser>
        <c:dLbls>
          <c:showLegendKey val="0"/>
          <c:showVal val="0"/>
          <c:showCatName val="0"/>
          <c:showSerName val="0"/>
          <c:showPercent val="0"/>
          <c:showBubbleSize val="0"/>
        </c:dLbls>
        <c:axId val="1686666383"/>
        <c:axId val="1580103215"/>
      </c:areaChart>
      <c:catAx>
        <c:axId val="1686666383"/>
        <c:scaling>
          <c:orientation val="minMax"/>
        </c:scaling>
        <c:delete val="1"/>
        <c:axPos val="b"/>
        <c:numFmt formatCode="General" sourceLinked="1"/>
        <c:majorTickMark val="out"/>
        <c:minorTickMark val="none"/>
        <c:tickLblPos val="nextTo"/>
        <c:crossAx val="1580103215"/>
        <c:crosses val="autoZero"/>
        <c:auto val="1"/>
        <c:lblAlgn val="ctr"/>
        <c:lblOffset val="100"/>
        <c:noMultiLvlLbl val="0"/>
      </c:catAx>
      <c:valAx>
        <c:axId val="1580103215"/>
        <c:scaling>
          <c:orientation val="minMax"/>
        </c:scaling>
        <c:delete val="1"/>
        <c:axPos val="l"/>
        <c:numFmt formatCode="General" sourceLinked="1"/>
        <c:majorTickMark val="none"/>
        <c:minorTickMark val="none"/>
        <c:tickLblPos val="nextTo"/>
        <c:crossAx val="1686666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Monthly Inflation Before vs After COVID-19 (Jan 2013–Feb 2020 vs Mar 2020–May 2023)</a:t>
            </a:r>
          </a:p>
        </c:rich>
      </c:tx>
      <c:overlay val="0"/>
      <c:spPr>
        <a:noFill/>
        <a:ln>
          <a:noFill/>
        </a:ln>
        <a:effectLst>
          <a:outerShdw blurRad="50800" dist="50800" dir="5400000" algn="ctr" rotWithShape="0">
            <a:srgbClr val="000000">
              <a:alpha val="0"/>
            </a:srgb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8861275503174136E-2"/>
          <c:y val="0.17376732313126284"/>
          <c:w val="0.90237511216665678"/>
          <c:h val="0.68534710597925663"/>
        </c:manualLayout>
      </c:layout>
      <c:barChart>
        <c:barDir val="col"/>
        <c:grouping val="clustered"/>
        <c:varyColors val="0"/>
        <c:ser>
          <c:idx val="0"/>
          <c:order val="0"/>
          <c:tx>
            <c:strRef>
              <c:f>Q4_COVID_Impact!$I$5</c:f>
              <c:strCache>
                <c:ptCount val="1"/>
                <c:pt idx="0">
                  <c:v>Before (Jan 2013–Feb 2020)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Q4_COVID_Impact!$J$4:$L$4</c:f>
              <c:strCache>
                <c:ptCount val="3"/>
                <c:pt idx="0">
                  <c:v>Food &amp; Beverages</c:v>
                </c:pt>
                <c:pt idx="1">
                  <c:v>Health</c:v>
                </c:pt>
                <c:pt idx="2">
                  <c:v>Household Goods &amp; Services</c:v>
                </c:pt>
              </c:strCache>
            </c:strRef>
          </c:cat>
          <c:val>
            <c:numRef>
              <c:f>Q4_COVID_Impact!$J$5:$L$5</c:f>
              <c:numCache>
                <c:formatCode>General</c:formatCode>
                <c:ptCount val="3"/>
                <c:pt idx="0">
                  <c:v>0.39715365677954956</c:v>
                </c:pt>
                <c:pt idx="1">
                  <c:v>0.44305488793944969</c:v>
                </c:pt>
                <c:pt idx="2">
                  <c:v>0.39734101882511957</c:v>
                </c:pt>
              </c:numCache>
            </c:numRef>
          </c:val>
          <c:extLst>
            <c:ext xmlns:c16="http://schemas.microsoft.com/office/drawing/2014/chart" uri="{C3380CC4-5D6E-409C-BE32-E72D297353CC}">
              <c16:uniqueId val="{00000000-F381-41E4-BEDB-A46AD71408D0}"/>
            </c:ext>
          </c:extLst>
        </c:ser>
        <c:ser>
          <c:idx val="1"/>
          <c:order val="1"/>
          <c:tx>
            <c:strRef>
              <c:f>Q4_COVID_Impact!$I$6</c:f>
              <c:strCache>
                <c:ptCount val="1"/>
                <c:pt idx="0">
                  <c:v>After (Mar 2020–May 2023)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Q4_COVID_Impact!$J$4:$L$4</c:f>
              <c:strCache>
                <c:ptCount val="3"/>
                <c:pt idx="0">
                  <c:v>Food &amp; Beverages</c:v>
                </c:pt>
                <c:pt idx="1">
                  <c:v>Health</c:v>
                </c:pt>
                <c:pt idx="2">
                  <c:v>Household Goods &amp; Services</c:v>
                </c:pt>
              </c:strCache>
            </c:strRef>
          </c:cat>
          <c:val>
            <c:numRef>
              <c:f>Q4_COVID_Impact!$J$6:$L$6</c:f>
              <c:numCache>
                <c:formatCode>General</c:formatCode>
                <c:ptCount val="3"/>
                <c:pt idx="0">
                  <c:v>0.49416360530708942</c:v>
                </c:pt>
                <c:pt idx="1">
                  <c:v>0.53027107365189374</c:v>
                </c:pt>
                <c:pt idx="2">
                  <c:v>0.46336973011460286</c:v>
                </c:pt>
              </c:numCache>
            </c:numRef>
          </c:val>
          <c:extLst>
            <c:ext xmlns:c16="http://schemas.microsoft.com/office/drawing/2014/chart" uri="{C3380CC4-5D6E-409C-BE32-E72D297353CC}">
              <c16:uniqueId val="{00000001-F381-41E4-BEDB-A46AD71408D0}"/>
            </c:ext>
          </c:extLst>
        </c:ser>
        <c:dLbls>
          <c:dLblPos val="outEnd"/>
          <c:showLegendKey val="0"/>
          <c:showVal val="1"/>
          <c:showCatName val="0"/>
          <c:showSerName val="0"/>
          <c:showPercent val="0"/>
          <c:showBubbleSize val="0"/>
        </c:dLbls>
        <c:gapWidth val="100"/>
        <c:overlap val="-24"/>
        <c:axId val="1298183535"/>
        <c:axId val="1784167312"/>
      </c:barChart>
      <c:catAx>
        <c:axId val="12981835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4167312"/>
        <c:crosses val="autoZero"/>
        <c:auto val="1"/>
        <c:lblAlgn val="ctr"/>
        <c:lblOffset val="100"/>
        <c:noMultiLvlLbl val="0"/>
      </c:catAx>
      <c:valAx>
        <c:axId val="17841673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MoM Inflation (%)</a:t>
                </a:r>
              </a:p>
            </c:rich>
          </c:tx>
          <c:layout>
            <c:manualLayout>
              <c:xMode val="edge"/>
              <c:yMode val="edge"/>
              <c:x val="4.5273406125130649E-3"/>
              <c:y val="0.340203945574608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8183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[INDIA_CPI_PROJECT.xlsx]Q1_Bucket_Contribution!PivotTable12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CPI BY BUCKETS (LATEST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Q1_Bucket_Contribution!$B$39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Q1_Bucket_Contribution!$A$40:$A$50</c:f>
              <c:strCache>
                <c:ptCount val="11"/>
                <c:pt idx="0">
                  <c:v>Clothing &amp; Footwear</c:v>
                </c:pt>
                <c:pt idx="1">
                  <c:v>Education</c:v>
                </c:pt>
                <c:pt idx="2">
                  <c:v>Food &amp; Beverages</c:v>
                </c:pt>
                <c:pt idx="3">
                  <c:v>Fuel &amp; Light</c:v>
                </c:pt>
                <c:pt idx="4">
                  <c:v>Health</c:v>
                </c:pt>
                <c:pt idx="5">
                  <c:v>Household Goods &amp; Services</c:v>
                </c:pt>
                <c:pt idx="6">
                  <c:v>Housing</c:v>
                </c:pt>
                <c:pt idx="7">
                  <c:v>Pan, Tobacco &amp; Intoxicants</c:v>
                </c:pt>
                <c:pt idx="8">
                  <c:v>Personal Care &amp; Effects</c:v>
                </c:pt>
                <c:pt idx="9">
                  <c:v>Recreation &amp; Amusement</c:v>
                </c:pt>
                <c:pt idx="10">
                  <c:v>Transport &amp; Communication</c:v>
                </c:pt>
              </c:strCache>
            </c:strRef>
          </c:cat>
          <c:val>
            <c:numRef>
              <c:f>Q1_Bucket_Contribution!$B$40:$B$50</c:f>
              <c:numCache>
                <c:formatCode>General</c:formatCode>
                <c:ptCount val="11"/>
                <c:pt idx="0">
                  <c:v>367</c:v>
                </c:pt>
                <c:pt idx="1">
                  <c:v>177.1</c:v>
                </c:pt>
                <c:pt idx="2">
                  <c:v>2127.8000000000002</c:v>
                </c:pt>
                <c:pt idx="3">
                  <c:v>182.8</c:v>
                </c:pt>
                <c:pt idx="4">
                  <c:v>185.7</c:v>
                </c:pt>
                <c:pt idx="5">
                  <c:v>175.2</c:v>
                </c:pt>
                <c:pt idx="6">
                  <c:v>175.6</c:v>
                </c:pt>
                <c:pt idx="7">
                  <c:v>201</c:v>
                </c:pt>
                <c:pt idx="8">
                  <c:v>185.2</c:v>
                </c:pt>
                <c:pt idx="9">
                  <c:v>171.2</c:v>
                </c:pt>
                <c:pt idx="10">
                  <c:v>164.8</c:v>
                </c:pt>
              </c:numCache>
            </c:numRef>
          </c:val>
          <c:extLst>
            <c:ext xmlns:c16="http://schemas.microsoft.com/office/drawing/2014/chart" uri="{C3380CC4-5D6E-409C-BE32-E72D297353CC}">
              <c16:uniqueId val="{00000000-A355-4991-97FD-C47EB1DF64CD}"/>
            </c:ext>
          </c:extLst>
        </c:ser>
        <c:dLbls>
          <c:showLegendKey val="0"/>
          <c:showVal val="0"/>
          <c:showCatName val="0"/>
          <c:showSerName val="0"/>
          <c:showPercent val="0"/>
          <c:showBubbleSize val="0"/>
        </c:dLbls>
        <c:gapWidth val="115"/>
        <c:overlap val="-20"/>
        <c:axId val="2006195631"/>
        <c:axId val="1579999535"/>
      </c:barChart>
      <c:catAx>
        <c:axId val="20061956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9999535"/>
        <c:crosses val="autoZero"/>
        <c:auto val="1"/>
        <c:lblAlgn val="ctr"/>
        <c:lblOffset val="100"/>
        <c:noMultiLvlLbl val="0"/>
      </c:catAx>
      <c:valAx>
        <c:axId val="15799995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619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16681827567546E-2"/>
          <c:y val="7.8142143996706298E-2"/>
          <c:w val="0.95006451638270506"/>
          <c:h val="0.89619688263708963"/>
        </c:manualLayout>
      </c:layout>
      <c:areaChart>
        <c:grouping val="standard"/>
        <c:varyColors val="0"/>
        <c:dLbls>
          <c:showLegendKey val="0"/>
          <c:showVal val="0"/>
          <c:showCatName val="0"/>
          <c:showSerName val="0"/>
          <c:showPercent val="0"/>
          <c:showBubbleSize val="0"/>
        </c:dLbls>
        <c:axId val="2131692095"/>
        <c:axId val="1580010575"/>
      </c:areaChart>
      <c:catAx>
        <c:axId val="2131692095"/>
        <c:scaling>
          <c:orientation val="minMax"/>
        </c:scaling>
        <c:delete val="1"/>
        <c:axPos val="b"/>
        <c:numFmt formatCode="mmm/yyyy" sourceLinked="1"/>
        <c:majorTickMark val="out"/>
        <c:minorTickMark val="none"/>
        <c:tickLblPos val="nextTo"/>
        <c:crossAx val="1580010575"/>
        <c:crosses val="autoZero"/>
        <c:auto val="1"/>
        <c:lblAlgn val="ctr"/>
        <c:lblOffset val="100"/>
        <c:noMultiLvlLbl val="1"/>
      </c:catAx>
      <c:valAx>
        <c:axId val="1580010575"/>
        <c:scaling>
          <c:orientation val="minMax"/>
        </c:scaling>
        <c:delete val="1"/>
        <c:axPos val="l"/>
        <c:numFmt formatCode="General" sourceLinked="1"/>
        <c:majorTickMark val="none"/>
        <c:minorTickMark val="none"/>
        <c:tickLblPos val="nextTo"/>
        <c:crossAx val="213169209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[INDIA_CPI_PROJECT.xlsx]Q1_Bucket_Contribution!PivotTable14</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r>
              <a:rPr lang="en-IN" sz="1600" b="1"/>
              <a:t>Food &amp; Beverages: Sub-Category Breakdown (% of Food Bucket)</a:t>
            </a:r>
          </a:p>
        </c:rich>
      </c:tx>
      <c:layout>
        <c:manualLayout>
          <c:xMode val="edge"/>
          <c:yMode val="edge"/>
          <c:x val="0.11947941754377371"/>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6368728507792129E-2"/>
              <c:y val="-8.73120193641241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7132218401385266"/>
              <c:y val="-2.68652367274228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4562385641177489"/>
              <c:y val="-4.3656009682062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6703912941350649"/>
              <c:y val="-6.71630918185570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0.19273745701558442"/>
              <c:y val="3.02233913183506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11671323785943724"/>
              <c:y val="8.3953864773196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687961092327314"/>
                  <c:h val="0.12192163653714504"/>
                </c:manualLayout>
              </c15:layout>
            </c:ext>
          </c:extLst>
        </c:dLbl>
      </c:pivotFmt>
      <c:pivotFmt>
        <c:idx val="7"/>
        <c:spPr>
          <a:solidFill>
            <a:schemeClr val="accent1">
              <a:lumMod val="60000"/>
            </a:schemeClr>
          </a:solidFill>
          <a:ln w="19050">
            <a:solidFill>
              <a:schemeClr val="lt1"/>
            </a:solidFill>
          </a:ln>
          <a:effectLst/>
        </c:spPr>
        <c:dLbl>
          <c:idx val="0"/>
          <c:layout>
            <c:manualLayout>
              <c:x val="-7.0670400905714331E-2"/>
              <c:y val="9.40283285459798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lumMod val="60000"/>
            </a:schemeClr>
          </a:solidFill>
          <a:ln w="19050">
            <a:solidFill>
              <a:schemeClr val="lt1"/>
            </a:solidFill>
          </a:ln>
          <a:effectLst/>
        </c:spPr>
        <c:dLbl>
          <c:idx val="0"/>
          <c:layout>
            <c:manualLayout>
              <c:x val="-0.17988829321454547"/>
              <c:y val="4.70141642729898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3">
              <a:lumMod val="60000"/>
            </a:schemeClr>
          </a:solidFill>
          <a:ln w="19050">
            <a:solidFill>
              <a:schemeClr val="lt1"/>
            </a:solidFill>
          </a:ln>
          <a:effectLst/>
        </c:spPr>
        <c:dLbl>
          <c:idx val="0"/>
          <c:layout>
            <c:manualLayout>
              <c:x val="-0.14348232911160172"/>
              <c:y val="-3.02233913183506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lumMod val="60000"/>
            </a:schemeClr>
          </a:solidFill>
          <a:ln w="19050">
            <a:solidFill>
              <a:schemeClr val="lt1"/>
            </a:solidFill>
          </a:ln>
          <a:effectLst/>
        </c:spPr>
        <c:dLbl>
          <c:idx val="0"/>
          <c:layout>
            <c:manualLayout>
              <c:x val="-8.3519564706753285E-2"/>
              <c:y val="-2.3507082136494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lumMod val="60000"/>
            </a:schemeClr>
          </a:solidFill>
          <a:ln w="19050">
            <a:solidFill>
              <a:schemeClr val="lt1"/>
            </a:solidFill>
          </a:ln>
          <a:effectLst/>
        </c:spPr>
        <c:dLbl>
          <c:idx val="0"/>
          <c:layout>
            <c:manualLayout>
              <c:x val="-0.10279331040831169"/>
              <c:y val="-9.40283285459798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60000"/>
            </a:schemeClr>
          </a:solidFill>
          <a:ln w="19050">
            <a:solidFill>
              <a:schemeClr val="lt1"/>
            </a:solidFill>
          </a:ln>
          <a:effectLst/>
        </c:spPr>
        <c:dLbl>
          <c:idx val="0"/>
          <c:layout>
            <c:manualLayout>
              <c:x val="-4.7113600603809522E-2"/>
              <c:y val="-0.110819101500619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9.6368728507792129E-2"/>
              <c:y val="-8.73120193641241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7132218401385266"/>
              <c:y val="-2.68652367274228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4562385641177489"/>
              <c:y val="-4.3656009682062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6703912941350649"/>
              <c:y val="-6.71630918185570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9273745701558442"/>
              <c:y val="3.02233913183506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1671323785943724"/>
              <c:y val="8.3953864773196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687961092327314"/>
                  <c:h val="0.12192163653714504"/>
                </c:manualLayout>
              </c15:layout>
            </c:ext>
          </c:extLst>
        </c:dLbl>
      </c:pivotFmt>
      <c:pivotFmt>
        <c:idx val="20"/>
        <c:spPr>
          <a:solidFill>
            <a:schemeClr val="accent1"/>
          </a:solidFill>
          <a:ln w="19050">
            <a:solidFill>
              <a:schemeClr val="lt1"/>
            </a:solidFill>
          </a:ln>
          <a:effectLst/>
        </c:spPr>
        <c:dLbl>
          <c:idx val="0"/>
          <c:layout>
            <c:manualLayout>
              <c:x val="-7.0670400905714331E-2"/>
              <c:y val="9.40283285459798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17988829321454547"/>
              <c:y val="4.70141642729898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4348232911160172"/>
              <c:y val="-3.02233913183506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8.3519564706753285E-2"/>
              <c:y val="-2.3507082136494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0.10279331040831169"/>
              <c:y val="-9.40283285459798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4.7113600603809522E-2"/>
              <c:y val="-0.110819101500619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marker>
          <c:symbol val="none"/>
        </c:marker>
        <c:dLbl>
          <c:idx val="0"/>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9.6368728507792129E-2"/>
              <c:y val="-8.7312019364124194E-2"/>
            </c:manualLayout>
          </c:layout>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dLbl>
          <c:idx val="0"/>
          <c:layout>
            <c:manualLayout>
              <c:x val="0.17132218401385266"/>
              <c:y val="-2.6865236727422852E-2"/>
            </c:manualLayout>
          </c:layout>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dLbl>
          <c:idx val="0"/>
          <c:layout>
            <c:manualLayout>
              <c:x val="0.14562385641177489"/>
              <c:y val="-4.365600968206209E-2"/>
            </c:manualLayout>
          </c:layout>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dLbl>
          <c:idx val="0"/>
          <c:layout>
            <c:manualLayout>
              <c:x val="0.16703912941350649"/>
              <c:y val="-6.716309181855706E-3"/>
            </c:manualLayout>
          </c:layout>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19050">
            <a:solidFill>
              <a:schemeClr val="lt1"/>
            </a:solidFill>
          </a:ln>
          <a:effectLst/>
        </c:spPr>
        <c:dLbl>
          <c:idx val="0"/>
          <c:layout>
            <c:manualLayout>
              <c:x val="0.19273745701558442"/>
              <c:y val="3.0223391318350674E-2"/>
            </c:manualLayout>
          </c:layout>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dLbl>
          <c:idx val="0"/>
          <c:layout>
            <c:manualLayout>
              <c:x val="0.11671323785943724"/>
              <c:y val="8.395386477319644E-2"/>
            </c:manualLayout>
          </c:layout>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687961092327314"/>
                  <c:h val="0.12192163653714504"/>
                </c:manualLayout>
              </c15:layout>
            </c:ext>
          </c:extLst>
        </c:dLbl>
      </c:pivotFmt>
      <c:pivotFmt>
        <c:idx val="33"/>
        <c:spPr>
          <a:solidFill>
            <a:schemeClr val="accent1"/>
          </a:solidFill>
          <a:ln w="19050">
            <a:solidFill>
              <a:schemeClr val="lt1"/>
            </a:solidFill>
          </a:ln>
          <a:effectLst/>
        </c:spPr>
        <c:dLbl>
          <c:idx val="0"/>
          <c:layout>
            <c:manualLayout>
              <c:x val="-7.0670400905714331E-2"/>
              <c:y val="9.4028328545979881E-2"/>
            </c:manualLayout>
          </c:layout>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19050">
            <a:solidFill>
              <a:schemeClr val="lt1"/>
            </a:solidFill>
          </a:ln>
          <a:effectLst/>
        </c:spPr>
        <c:dLbl>
          <c:idx val="0"/>
          <c:layout>
            <c:manualLayout>
              <c:x val="-0.17988829321454547"/>
              <c:y val="4.7014164272989815E-2"/>
            </c:manualLayout>
          </c:layout>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solidFill>
              <a:schemeClr val="lt1"/>
            </a:solidFill>
          </a:ln>
          <a:effectLst/>
        </c:spPr>
        <c:dLbl>
          <c:idx val="0"/>
          <c:layout>
            <c:manualLayout>
              <c:x val="-0.14348232911160172"/>
              <c:y val="-3.0223391318350674E-2"/>
            </c:manualLayout>
          </c:layout>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dLbl>
          <c:idx val="0"/>
          <c:layout>
            <c:manualLayout>
              <c:x val="-8.3519564706753285E-2"/>
              <c:y val="-2.350708213649497E-2"/>
            </c:manualLayout>
          </c:layout>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w="19050">
            <a:solidFill>
              <a:schemeClr val="lt1"/>
            </a:solidFill>
          </a:ln>
          <a:effectLst/>
        </c:spPr>
        <c:dLbl>
          <c:idx val="0"/>
          <c:layout>
            <c:manualLayout>
              <c:x val="-0.10279331040831169"/>
              <c:y val="-9.4028328545979895E-2"/>
            </c:manualLayout>
          </c:layout>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19050">
            <a:solidFill>
              <a:schemeClr val="lt1"/>
            </a:solidFill>
          </a:ln>
          <a:effectLst/>
        </c:spPr>
        <c:dLbl>
          <c:idx val="0"/>
          <c:layout>
            <c:manualLayout>
              <c:x val="-4.7113600603809522E-2"/>
              <c:y val="-0.11081910150061915"/>
            </c:manualLayout>
          </c:layout>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Q1_Bucket_Contribution!$B$57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C1-4F6B-BE1A-F5DA8BF27B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C1-4F6B-BE1A-F5DA8BF27B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C1-4F6B-BE1A-F5DA8BF27B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C1-4F6B-BE1A-F5DA8BF27B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9C1-4F6B-BE1A-F5DA8BF27B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C1-4F6B-BE1A-F5DA8BF27B9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C1-4F6B-BE1A-F5DA8BF27B9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C1-4F6B-BE1A-F5DA8BF27B9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9C1-4F6B-BE1A-F5DA8BF27B9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9C1-4F6B-BE1A-F5DA8BF27B9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9C1-4F6B-BE1A-F5DA8BF27B9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9C1-4F6B-BE1A-F5DA8BF27B94}"/>
              </c:ext>
            </c:extLst>
          </c:dPt>
          <c:dLbls>
            <c:dLbl>
              <c:idx val="0"/>
              <c:layout>
                <c:manualLayout>
                  <c:x val="9.6368728507792129E-2"/>
                  <c:y val="-8.73120193641241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9C1-4F6B-BE1A-F5DA8BF27B94}"/>
                </c:ext>
              </c:extLst>
            </c:dLbl>
            <c:dLbl>
              <c:idx val="1"/>
              <c:layout>
                <c:manualLayout>
                  <c:x val="0.17132218401385266"/>
                  <c:y val="-2.68652367274228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C1-4F6B-BE1A-F5DA8BF27B94}"/>
                </c:ext>
              </c:extLst>
            </c:dLbl>
            <c:dLbl>
              <c:idx val="2"/>
              <c:layout>
                <c:manualLayout>
                  <c:x val="0.14562385641177489"/>
                  <c:y val="-4.3656009682062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9C1-4F6B-BE1A-F5DA8BF27B94}"/>
                </c:ext>
              </c:extLst>
            </c:dLbl>
            <c:dLbl>
              <c:idx val="3"/>
              <c:layout>
                <c:manualLayout>
                  <c:x val="0.16703912941350649"/>
                  <c:y val="-6.716309181855706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9C1-4F6B-BE1A-F5DA8BF27B94}"/>
                </c:ext>
              </c:extLst>
            </c:dLbl>
            <c:dLbl>
              <c:idx val="4"/>
              <c:layout>
                <c:manualLayout>
                  <c:x val="0.19273745701558442"/>
                  <c:y val="3.022339131835067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9C1-4F6B-BE1A-F5DA8BF27B94}"/>
                </c:ext>
              </c:extLst>
            </c:dLbl>
            <c:dLbl>
              <c:idx val="5"/>
              <c:layout>
                <c:manualLayout>
                  <c:x val="0.11671323785943724"/>
                  <c:y val="8.395386477319644E-2"/>
                </c:manualLayout>
              </c:layout>
              <c:showLegendKey val="0"/>
              <c:showVal val="0"/>
              <c:showCatName val="1"/>
              <c:showSerName val="0"/>
              <c:showPercent val="1"/>
              <c:showBubbleSize val="0"/>
              <c:extLst>
                <c:ext xmlns:c15="http://schemas.microsoft.com/office/drawing/2012/chart" uri="{CE6537A1-D6FC-4f65-9D91-7224C49458BB}">
                  <c15:layout>
                    <c:manualLayout>
                      <c:w val="0.16687961092327314"/>
                      <c:h val="0.12192163653714504"/>
                    </c:manualLayout>
                  </c15:layout>
                </c:ext>
                <c:ext xmlns:c16="http://schemas.microsoft.com/office/drawing/2014/chart" uri="{C3380CC4-5D6E-409C-BE32-E72D297353CC}">
                  <c16:uniqueId val="{0000000B-F9C1-4F6B-BE1A-F5DA8BF27B94}"/>
                </c:ext>
              </c:extLst>
            </c:dLbl>
            <c:dLbl>
              <c:idx val="6"/>
              <c:layout>
                <c:manualLayout>
                  <c:x val="-7.0670400905714331E-2"/>
                  <c:y val="9.40283285459798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F9C1-4F6B-BE1A-F5DA8BF27B94}"/>
                </c:ext>
              </c:extLst>
            </c:dLbl>
            <c:dLbl>
              <c:idx val="7"/>
              <c:layout>
                <c:manualLayout>
                  <c:x val="-0.17988829321454547"/>
                  <c:y val="4.70141642729898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F9C1-4F6B-BE1A-F5DA8BF27B94}"/>
                </c:ext>
              </c:extLst>
            </c:dLbl>
            <c:dLbl>
              <c:idx val="8"/>
              <c:layout>
                <c:manualLayout>
                  <c:x val="-0.14348232911160172"/>
                  <c:y val="-3.022339131835067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F9C1-4F6B-BE1A-F5DA8BF27B94}"/>
                </c:ext>
              </c:extLst>
            </c:dLbl>
            <c:dLbl>
              <c:idx val="9"/>
              <c:layout>
                <c:manualLayout>
                  <c:x val="-8.3519564706753285E-2"/>
                  <c:y val="-2.35070821364949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F9C1-4F6B-BE1A-F5DA8BF27B94}"/>
                </c:ext>
              </c:extLst>
            </c:dLbl>
            <c:dLbl>
              <c:idx val="10"/>
              <c:layout>
                <c:manualLayout>
                  <c:x val="-0.10279331040831169"/>
                  <c:y val="-9.402832854597989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F9C1-4F6B-BE1A-F5DA8BF27B94}"/>
                </c:ext>
              </c:extLst>
            </c:dLbl>
            <c:dLbl>
              <c:idx val="11"/>
              <c:layout>
                <c:manualLayout>
                  <c:x val="-4.7113600603809522E-2"/>
                  <c:y val="-0.110819101500619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7-F9C1-4F6B-BE1A-F5DA8BF27B94}"/>
                </c:ext>
              </c:extLst>
            </c:dLbl>
            <c:spPr>
              <a:gradFill>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100000" b="100000"/>
                </a:path>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Q1_Bucket_Contribution!$A$58:$A$69</c:f>
              <c:strCache>
                <c:ptCount val="12"/>
                <c:pt idx="0">
                  <c:v>Cereals and products</c:v>
                </c:pt>
                <c:pt idx="1">
                  <c:v>Egg</c:v>
                </c:pt>
                <c:pt idx="2">
                  <c:v>Fruits</c:v>
                </c:pt>
                <c:pt idx="3">
                  <c:v>Meat and fish</c:v>
                </c:pt>
                <c:pt idx="4">
                  <c:v>Milk and products</c:v>
                </c:pt>
                <c:pt idx="5">
                  <c:v>Non-alcoholic beverages</c:v>
                </c:pt>
                <c:pt idx="6">
                  <c:v>Oils and fats</c:v>
                </c:pt>
                <c:pt idx="7">
                  <c:v>Prepared meals, snacks, sweets etc.</c:v>
                </c:pt>
                <c:pt idx="8">
                  <c:v>Pulses and products</c:v>
                </c:pt>
                <c:pt idx="9">
                  <c:v>Spices</c:v>
                </c:pt>
                <c:pt idx="10">
                  <c:v>Sugar and Confectionery</c:v>
                </c:pt>
                <c:pt idx="11">
                  <c:v>Vegetables</c:v>
                </c:pt>
              </c:strCache>
            </c:strRef>
          </c:cat>
          <c:val>
            <c:numRef>
              <c:f>Q1_Bucket_Contribution!$B$58:$B$69</c:f>
              <c:numCache>
                <c:formatCode>General</c:formatCode>
                <c:ptCount val="12"/>
                <c:pt idx="0">
                  <c:v>173.7</c:v>
                </c:pt>
                <c:pt idx="1">
                  <c:v>173.2</c:v>
                </c:pt>
                <c:pt idx="2">
                  <c:v>172.2</c:v>
                </c:pt>
                <c:pt idx="3">
                  <c:v>214.3</c:v>
                </c:pt>
                <c:pt idx="4">
                  <c:v>179.5</c:v>
                </c:pt>
                <c:pt idx="5">
                  <c:v>173.4</c:v>
                </c:pt>
                <c:pt idx="6">
                  <c:v>170</c:v>
                </c:pt>
                <c:pt idx="7">
                  <c:v>194.2</c:v>
                </c:pt>
                <c:pt idx="8">
                  <c:v>175.6</c:v>
                </c:pt>
                <c:pt idx="9">
                  <c:v>218</c:v>
                </c:pt>
                <c:pt idx="10">
                  <c:v>122.7</c:v>
                </c:pt>
                <c:pt idx="11">
                  <c:v>161</c:v>
                </c:pt>
              </c:numCache>
            </c:numRef>
          </c:val>
          <c:extLst>
            <c:ext xmlns:c16="http://schemas.microsoft.com/office/drawing/2014/chart" uri="{C3380CC4-5D6E-409C-BE32-E72D297353CC}">
              <c16:uniqueId val="{00000018-F9C1-4F6B-BE1A-F5DA8BF27B9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Average Year-over-Year CPI Inflation, 2017–2023 (Rural+Urban General 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'Q2)YoY_Inflation_2017_onwards'!$T$52</c:f>
              <c:strCache>
                <c:ptCount val="1"/>
                <c:pt idx="0">
                  <c:v>Avg_YoY</c:v>
                </c:pt>
              </c:strCache>
            </c:strRef>
          </c:tx>
          <c:spPr>
            <a:ln w="28575" cap="rnd">
              <a:solidFill>
                <a:schemeClr val="accent1"/>
              </a:solidFill>
              <a:round/>
            </a:ln>
            <a:effectLst/>
          </c:spPr>
          <c:marker>
            <c:symbol val="none"/>
          </c:marker>
          <c:cat>
            <c:numRef>
              <c:f>'Q2)YoY_Inflation_2017_onwards'!$S$53:$S$59</c:f>
              <c:numCache>
                <c:formatCode>General</c:formatCode>
                <c:ptCount val="7"/>
                <c:pt idx="0">
                  <c:v>2017</c:v>
                </c:pt>
                <c:pt idx="1">
                  <c:v>2018</c:v>
                </c:pt>
                <c:pt idx="2">
                  <c:v>2019</c:v>
                </c:pt>
                <c:pt idx="3">
                  <c:v>2020</c:v>
                </c:pt>
                <c:pt idx="4">
                  <c:v>2021</c:v>
                </c:pt>
                <c:pt idx="5">
                  <c:v>2022</c:v>
                </c:pt>
                <c:pt idx="6">
                  <c:v>2023</c:v>
                </c:pt>
              </c:numCache>
            </c:numRef>
          </c:cat>
          <c:val>
            <c:numRef>
              <c:f>'Q2)YoY_Inflation_2017_onwards'!$T$53:$T$59</c:f>
              <c:numCache>
                <c:formatCode>General</c:formatCode>
                <c:ptCount val="7"/>
                <c:pt idx="0">
                  <c:v>3.1864194245409654</c:v>
                </c:pt>
                <c:pt idx="1">
                  <c:v>3.9676971910429089</c:v>
                </c:pt>
                <c:pt idx="2">
                  <c:v>3.9729559917622894</c:v>
                </c:pt>
                <c:pt idx="3">
                  <c:v>6.2683916915873565</c:v>
                </c:pt>
                <c:pt idx="4">
                  <c:v>5.6349618572825184</c:v>
                </c:pt>
                <c:pt idx="5">
                  <c:v>6.6240649804989218</c:v>
                </c:pt>
                <c:pt idx="6">
                  <c:v>5.5756721664536073</c:v>
                </c:pt>
              </c:numCache>
            </c:numRef>
          </c:val>
          <c:smooth val="0"/>
          <c:extLst>
            <c:ext xmlns:c16="http://schemas.microsoft.com/office/drawing/2014/chart" uri="{C3380CC4-5D6E-409C-BE32-E72D297353CC}">
              <c16:uniqueId val="{00000000-7DCE-4451-A815-833FADA69362}"/>
            </c:ext>
          </c:extLst>
        </c:ser>
        <c:dLbls>
          <c:showLegendKey val="0"/>
          <c:showVal val="0"/>
          <c:showCatName val="0"/>
          <c:showSerName val="0"/>
          <c:showPercent val="0"/>
          <c:showBubbleSize val="0"/>
        </c:dLbls>
        <c:smooth val="0"/>
        <c:axId val="78665519"/>
        <c:axId val="2001928432"/>
      </c:lineChart>
      <c:catAx>
        <c:axId val="7866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928432"/>
        <c:crosses val="autoZero"/>
        <c:auto val="1"/>
        <c:lblAlgn val="ctr"/>
        <c:lblOffset val="100"/>
        <c:noMultiLvlLbl val="0"/>
      </c:catAx>
      <c:valAx>
        <c:axId val="200192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655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[INDIA_CPI_PROJECT.xlsx]Q1_Bucket_Contribution!PivotTable1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CPI Basket Composition by Broader Category</a:t>
            </a:r>
            <a:endParaRPr lang="en-IN"/>
          </a:p>
        </c:rich>
      </c:tx>
      <c:layout>
        <c:manualLayout>
          <c:xMode val="edge"/>
          <c:yMode val="edge"/>
          <c:x val="0.35429927478272133"/>
          <c:y val="2.8345855280462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Q1_Bucket_Contribution!$B$3:$B$4</c:f>
              <c:strCache>
                <c:ptCount val="1"/>
                <c:pt idx="0">
                  <c:v>Rural</c:v>
                </c:pt>
              </c:strCache>
            </c:strRef>
          </c:tx>
          <c:spPr>
            <a:solidFill>
              <a:schemeClr val="accent1"/>
            </a:solidFill>
            <a:ln>
              <a:noFill/>
            </a:ln>
            <a:effectLst/>
          </c:spPr>
          <c:invertIfNegative val="0"/>
          <c:cat>
            <c:strRef>
              <c:f>Q1_Bucket_Contribution!$A$5:$A$16</c:f>
              <c:strCache>
                <c:ptCount val="11"/>
                <c:pt idx="0">
                  <c:v>Food &amp; Beverages</c:v>
                </c:pt>
                <c:pt idx="1">
                  <c:v>Clothing &amp; Footwear</c:v>
                </c:pt>
                <c:pt idx="2">
                  <c:v>Pan, Tobacco &amp; Intoxicants</c:v>
                </c:pt>
                <c:pt idx="3">
                  <c:v>Health</c:v>
                </c:pt>
                <c:pt idx="4">
                  <c:v>Personal Care &amp; Effects</c:v>
                </c:pt>
                <c:pt idx="5">
                  <c:v>Fuel &amp; Light</c:v>
                </c:pt>
                <c:pt idx="6">
                  <c:v>Education</c:v>
                </c:pt>
                <c:pt idx="7">
                  <c:v>Household Goods &amp; Services</c:v>
                </c:pt>
                <c:pt idx="8">
                  <c:v>Recreation &amp; Amusement</c:v>
                </c:pt>
                <c:pt idx="9">
                  <c:v>Transport &amp; Communication</c:v>
                </c:pt>
                <c:pt idx="10">
                  <c:v>Housing</c:v>
                </c:pt>
              </c:strCache>
            </c:strRef>
          </c:cat>
          <c:val>
            <c:numRef>
              <c:f>Q1_Bucket_Contribution!$B$5:$B$16</c:f>
              <c:numCache>
                <c:formatCode>0.00%</c:formatCode>
                <c:ptCount val="11"/>
                <c:pt idx="0">
                  <c:v>0.53493433205961982</c:v>
                </c:pt>
                <c:pt idx="1">
                  <c:v>9.5933395753726239E-2</c:v>
                </c:pt>
                <c:pt idx="2">
                  <c:v>5.0585823822658596E-2</c:v>
                </c:pt>
                <c:pt idx="3">
                  <c:v>4.7523850494723782E-2</c:v>
                </c:pt>
                <c:pt idx="4">
                  <c:v>4.6789989118607177E-2</c:v>
                </c:pt>
                <c:pt idx="5">
                  <c:v>4.6182655565958942E-2</c:v>
                </c:pt>
                <c:pt idx="6">
                  <c:v>4.5625933142698076E-2</c:v>
                </c:pt>
                <c:pt idx="7">
                  <c:v>4.5499405319229691E-2</c:v>
                </c:pt>
                <c:pt idx="8">
                  <c:v>4.3981071437609126E-2</c:v>
                </c:pt>
                <c:pt idx="9">
                  <c:v>4.2943543285168397E-2</c:v>
                </c:pt>
                <c:pt idx="10">
                  <c:v>0</c:v>
                </c:pt>
              </c:numCache>
            </c:numRef>
          </c:val>
          <c:extLst>
            <c:ext xmlns:c16="http://schemas.microsoft.com/office/drawing/2014/chart" uri="{C3380CC4-5D6E-409C-BE32-E72D297353CC}">
              <c16:uniqueId val="{00000000-A858-44F5-8083-9248241F6A03}"/>
            </c:ext>
          </c:extLst>
        </c:ser>
        <c:ser>
          <c:idx val="1"/>
          <c:order val="1"/>
          <c:tx>
            <c:strRef>
              <c:f>Q1_Bucket_Contribution!$C$3:$C$4</c:f>
              <c:strCache>
                <c:ptCount val="1"/>
                <c:pt idx="0">
                  <c:v>Rural+Urban</c:v>
                </c:pt>
              </c:strCache>
            </c:strRef>
          </c:tx>
          <c:spPr>
            <a:solidFill>
              <a:schemeClr val="accent2"/>
            </a:solidFill>
            <a:ln>
              <a:noFill/>
            </a:ln>
            <a:effectLst/>
          </c:spPr>
          <c:invertIfNegative val="0"/>
          <c:cat>
            <c:strRef>
              <c:f>Q1_Bucket_Contribution!$A$5:$A$16</c:f>
              <c:strCache>
                <c:ptCount val="11"/>
                <c:pt idx="0">
                  <c:v>Food &amp; Beverages</c:v>
                </c:pt>
                <c:pt idx="1">
                  <c:v>Clothing &amp; Footwear</c:v>
                </c:pt>
                <c:pt idx="2">
                  <c:v>Pan, Tobacco &amp; Intoxicants</c:v>
                </c:pt>
                <c:pt idx="3">
                  <c:v>Health</c:v>
                </c:pt>
                <c:pt idx="4">
                  <c:v>Personal Care &amp; Effects</c:v>
                </c:pt>
                <c:pt idx="5">
                  <c:v>Fuel &amp; Light</c:v>
                </c:pt>
                <c:pt idx="6">
                  <c:v>Education</c:v>
                </c:pt>
                <c:pt idx="7">
                  <c:v>Household Goods &amp; Services</c:v>
                </c:pt>
                <c:pt idx="8">
                  <c:v>Recreation &amp; Amusement</c:v>
                </c:pt>
                <c:pt idx="9">
                  <c:v>Transport &amp; Communication</c:v>
                </c:pt>
                <c:pt idx="10">
                  <c:v>Housing</c:v>
                </c:pt>
              </c:strCache>
            </c:strRef>
          </c:cat>
          <c:val>
            <c:numRef>
              <c:f>Q1_Bucket_Contribution!$C$5:$C$16</c:f>
              <c:numCache>
                <c:formatCode>0.00%</c:formatCode>
                <c:ptCount val="11"/>
                <c:pt idx="0">
                  <c:v>0.51728497107016103</c:v>
                </c:pt>
                <c:pt idx="1">
                  <c:v>8.9220596100549429E-2</c:v>
                </c:pt>
                <c:pt idx="2">
                  <c:v>4.8864686147712361E-2</c:v>
                </c:pt>
                <c:pt idx="3">
                  <c:v>4.5145135411095445E-2</c:v>
                </c:pt>
                <c:pt idx="4">
                  <c:v>4.502358146545437E-2</c:v>
                </c:pt>
                <c:pt idx="5">
                  <c:v>4.4440122526377211E-2</c:v>
                </c:pt>
                <c:pt idx="6">
                  <c:v>4.305440754606895E-2</c:v>
                </c:pt>
                <c:pt idx="7">
                  <c:v>4.259250255263286E-2</c:v>
                </c:pt>
                <c:pt idx="8">
                  <c:v>4.1620070987504254E-2</c:v>
                </c:pt>
                <c:pt idx="9">
                  <c:v>4.0064180483298496E-2</c:v>
                </c:pt>
                <c:pt idx="10">
                  <c:v>4.2689745709145722E-2</c:v>
                </c:pt>
              </c:numCache>
            </c:numRef>
          </c:val>
          <c:extLst>
            <c:ext xmlns:c16="http://schemas.microsoft.com/office/drawing/2014/chart" uri="{C3380CC4-5D6E-409C-BE32-E72D297353CC}">
              <c16:uniqueId val="{00000001-A858-44F5-8083-9248241F6A03}"/>
            </c:ext>
          </c:extLst>
        </c:ser>
        <c:ser>
          <c:idx val="2"/>
          <c:order val="2"/>
          <c:tx>
            <c:strRef>
              <c:f>Q1_Bucket_Contribution!$D$3:$D$4</c:f>
              <c:strCache>
                <c:ptCount val="1"/>
                <c:pt idx="0">
                  <c:v>Urban</c:v>
                </c:pt>
              </c:strCache>
            </c:strRef>
          </c:tx>
          <c:spPr>
            <a:solidFill>
              <a:schemeClr val="accent3"/>
            </a:solidFill>
            <a:ln>
              <a:noFill/>
            </a:ln>
            <a:effectLst/>
          </c:spPr>
          <c:invertIfNegative val="0"/>
          <c:cat>
            <c:strRef>
              <c:f>Q1_Bucket_Contribution!$A$5:$A$16</c:f>
              <c:strCache>
                <c:ptCount val="11"/>
                <c:pt idx="0">
                  <c:v>Food &amp; Beverages</c:v>
                </c:pt>
                <c:pt idx="1">
                  <c:v>Clothing &amp; Footwear</c:v>
                </c:pt>
                <c:pt idx="2">
                  <c:v>Pan, Tobacco &amp; Intoxicants</c:v>
                </c:pt>
                <c:pt idx="3">
                  <c:v>Health</c:v>
                </c:pt>
                <c:pt idx="4">
                  <c:v>Personal Care &amp; Effects</c:v>
                </c:pt>
                <c:pt idx="5">
                  <c:v>Fuel &amp; Light</c:v>
                </c:pt>
                <c:pt idx="6">
                  <c:v>Education</c:v>
                </c:pt>
                <c:pt idx="7">
                  <c:v>Household Goods &amp; Services</c:v>
                </c:pt>
                <c:pt idx="8">
                  <c:v>Recreation &amp; Amusement</c:v>
                </c:pt>
                <c:pt idx="9">
                  <c:v>Transport &amp; Communication</c:v>
                </c:pt>
                <c:pt idx="10">
                  <c:v>Housing</c:v>
                </c:pt>
              </c:strCache>
            </c:strRef>
          </c:cat>
          <c:val>
            <c:numRef>
              <c:f>Q1_Bucket_Contribution!$D$5:$D$16</c:f>
              <c:numCache>
                <c:formatCode>0.00%</c:formatCode>
                <c:ptCount val="11"/>
                <c:pt idx="0">
                  <c:v>0.52399620151452453</c:v>
                </c:pt>
                <c:pt idx="1">
                  <c:v>8.5076334948501309E-2</c:v>
                </c:pt>
                <c:pt idx="2">
                  <c:v>4.9721200905792691E-2</c:v>
                </c:pt>
                <c:pt idx="3">
                  <c:v>4.4364362414473203E-2</c:v>
                </c:pt>
                <c:pt idx="4">
                  <c:v>4.5192237454040766E-2</c:v>
                </c:pt>
                <c:pt idx="5">
                  <c:v>4.4656553604908819E-2</c:v>
                </c:pt>
                <c:pt idx="6">
                  <c:v>4.2562516740120293E-2</c:v>
                </c:pt>
                <c:pt idx="7">
                  <c:v>4.1418101244247489E-2</c:v>
                </c:pt>
                <c:pt idx="8">
                  <c:v>4.1198957851420782E-2</c:v>
                </c:pt>
                <c:pt idx="9">
                  <c:v>3.9056222454892993E-2</c:v>
                </c:pt>
                <c:pt idx="10">
                  <c:v>4.2757310867077361E-2</c:v>
                </c:pt>
              </c:numCache>
            </c:numRef>
          </c:val>
          <c:extLst>
            <c:ext xmlns:c16="http://schemas.microsoft.com/office/drawing/2014/chart" uri="{C3380CC4-5D6E-409C-BE32-E72D297353CC}">
              <c16:uniqueId val="{00000002-A858-44F5-8083-9248241F6A03}"/>
            </c:ext>
          </c:extLst>
        </c:ser>
        <c:dLbls>
          <c:showLegendKey val="0"/>
          <c:showVal val="0"/>
          <c:showCatName val="0"/>
          <c:showSerName val="0"/>
          <c:showPercent val="0"/>
          <c:showBubbleSize val="0"/>
        </c:dLbls>
        <c:gapWidth val="219"/>
        <c:overlap val="-27"/>
        <c:axId val="1219035376"/>
        <c:axId val="1143740528"/>
      </c:barChart>
      <c:catAx>
        <c:axId val="121903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50800" dir="5400000" sx="1000" sy="1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40528"/>
        <c:crosses val="autoZero"/>
        <c:auto val="1"/>
        <c:lblAlgn val="ctr"/>
        <c:lblOffset val="100"/>
        <c:noMultiLvlLbl val="0"/>
      </c:catAx>
      <c:valAx>
        <c:axId val="1143740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Contribution to CPI Basket (%)</a:t>
                </a:r>
                <a:endParaRPr lang="en-IN"/>
              </a:p>
            </c:rich>
          </c:tx>
          <c:layout>
            <c:manualLayout>
              <c:xMode val="edge"/>
              <c:yMode val="edge"/>
              <c:x val="3.5647163772838716E-3"/>
              <c:y val="0.352922480829281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3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baseline="0">
                <a:effectLst>
                  <a:outerShdw blurRad="50800" dist="38100" dir="5400000" algn="t" rotWithShape="0">
                    <a:prstClr val="black">
                      <a:alpha val="40000"/>
                    </a:prstClr>
                  </a:outerShdw>
                </a:effectLst>
              </a:rPr>
              <a:t>Year-over-Year CPI Inflation Trend — Rural+Urban General Index (2017–May 2023)</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'Q2)YoY_Inflation_2017_onwards'!$C$1</c:f>
              <c:strCache>
                <c:ptCount val="1"/>
                <c:pt idx="0">
                  <c:v>YoY_Inflation_Pct</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'Q2)YoY_Inflation_2017_onwards'!$A$1:$A$124</c:f>
              <c:strCache>
                <c:ptCount val="76"/>
                <c:pt idx="0">
                  <c:v>DATES</c:v>
                </c:pt>
                <c:pt idx="1">
                  <c:v>Jan-2017</c:v>
                </c:pt>
                <c:pt idx="2">
                  <c:v>Feb-2017</c:v>
                </c:pt>
                <c:pt idx="3">
                  <c:v>Mar-2017</c:v>
                </c:pt>
                <c:pt idx="4">
                  <c:v>Apr-2017</c:v>
                </c:pt>
                <c:pt idx="5">
                  <c:v>May-2017</c:v>
                </c:pt>
                <c:pt idx="6">
                  <c:v>Jun-2017</c:v>
                </c:pt>
                <c:pt idx="7">
                  <c:v>Jul-2017</c:v>
                </c:pt>
                <c:pt idx="8">
                  <c:v>Aug-2017</c:v>
                </c:pt>
                <c:pt idx="9">
                  <c:v>Sep-2017</c:v>
                </c:pt>
                <c:pt idx="10">
                  <c:v>Oct-2017</c:v>
                </c:pt>
                <c:pt idx="11">
                  <c:v>Dec-2017</c:v>
                </c:pt>
                <c:pt idx="12">
                  <c:v>Jan-2018</c:v>
                </c:pt>
                <c:pt idx="13">
                  <c:v>Feb-2018</c:v>
                </c:pt>
                <c:pt idx="14">
                  <c:v>Mar-2018</c:v>
                </c:pt>
                <c:pt idx="15">
                  <c:v>Apr-2018</c:v>
                </c:pt>
                <c:pt idx="16">
                  <c:v>May-2018</c:v>
                </c:pt>
                <c:pt idx="17">
                  <c:v>Jun-2018</c:v>
                </c:pt>
                <c:pt idx="18">
                  <c:v>Jul-2018</c:v>
                </c:pt>
                <c:pt idx="19">
                  <c:v>Aug-2018</c:v>
                </c:pt>
                <c:pt idx="20">
                  <c:v>Sep-2018</c:v>
                </c:pt>
                <c:pt idx="21">
                  <c:v>Oct-2018</c:v>
                </c:pt>
                <c:pt idx="22">
                  <c:v>Nov-2018</c:v>
                </c:pt>
                <c:pt idx="23">
                  <c:v>Dec-2018</c:v>
                </c:pt>
                <c:pt idx="24">
                  <c:v>Jan-2019</c:v>
                </c:pt>
                <c:pt idx="25">
                  <c:v>Feb-2019</c:v>
                </c:pt>
                <c:pt idx="26">
                  <c:v>Mar-2019</c:v>
                </c:pt>
                <c:pt idx="27">
                  <c:v>May-2019</c:v>
                </c:pt>
                <c:pt idx="28">
                  <c:v>Jun-2019</c:v>
                </c:pt>
                <c:pt idx="29">
                  <c:v>Jul-2019</c:v>
                </c:pt>
                <c:pt idx="30">
                  <c:v>Aug-2019</c:v>
                </c:pt>
                <c:pt idx="31">
                  <c:v>Sep-2019</c:v>
                </c:pt>
                <c:pt idx="32">
                  <c:v>Oct-2019</c:v>
                </c:pt>
                <c:pt idx="33">
                  <c:v>Nov-2019</c:v>
                </c:pt>
                <c:pt idx="34">
                  <c:v>Dec-2019</c:v>
                </c:pt>
                <c:pt idx="35">
                  <c:v>Jan-2020</c:v>
                </c:pt>
                <c:pt idx="36">
                  <c:v>Feb-2020</c:v>
                </c:pt>
                <c:pt idx="37">
                  <c:v>Mar-2020</c:v>
                </c:pt>
                <c:pt idx="38">
                  <c:v>Apr-2020</c:v>
                </c:pt>
                <c:pt idx="39">
                  <c:v>May-2020</c:v>
                </c:pt>
                <c:pt idx="40">
                  <c:v>Jun-2020</c:v>
                </c:pt>
                <c:pt idx="41">
                  <c:v>Jul-2020</c:v>
                </c:pt>
                <c:pt idx="42">
                  <c:v>Aug-2020</c:v>
                </c:pt>
                <c:pt idx="43">
                  <c:v>Sep-2020</c:v>
                </c:pt>
                <c:pt idx="44">
                  <c:v>Oct-2020</c:v>
                </c:pt>
                <c:pt idx="45">
                  <c:v>Nov-2020</c:v>
                </c:pt>
                <c:pt idx="46">
                  <c:v>Dec-2020</c:v>
                </c:pt>
                <c:pt idx="47">
                  <c:v>Jan-2021</c:v>
                </c:pt>
                <c:pt idx="48">
                  <c:v>Feb-2021</c:v>
                </c:pt>
                <c:pt idx="49">
                  <c:v>Mar-2021</c:v>
                </c:pt>
                <c:pt idx="50">
                  <c:v>Apr-2021</c:v>
                </c:pt>
                <c:pt idx="51">
                  <c:v>May-2021</c:v>
                </c:pt>
                <c:pt idx="52">
                  <c:v>Jun-2021</c:v>
                </c:pt>
                <c:pt idx="53">
                  <c:v>Jul-2021</c:v>
                </c:pt>
                <c:pt idx="54">
                  <c:v>Aug-2021</c:v>
                </c:pt>
                <c:pt idx="55">
                  <c:v>Sep-2021</c:v>
                </c:pt>
                <c:pt idx="56">
                  <c:v>Oct-2021</c:v>
                </c:pt>
                <c:pt idx="57">
                  <c:v>Nov-2021</c:v>
                </c:pt>
                <c:pt idx="58">
                  <c:v>Dec-2021</c:v>
                </c:pt>
                <c:pt idx="59">
                  <c:v>Jan-2022</c:v>
                </c:pt>
                <c:pt idx="60">
                  <c:v>Feb-2022</c:v>
                </c:pt>
                <c:pt idx="61">
                  <c:v>Mar-2022</c:v>
                </c:pt>
                <c:pt idx="62">
                  <c:v>Apr-2022</c:v>
                </c:pt>
                <c:pt idx="63">
                  <c:v>May-2022</c:v>
                </c:pt>
                <c:pt idx="64">
                  <c:v>Jun-2022</c:v>
                </c:pt>
                <c:pt idx="65">
                  <c:v>Jul-2022</c:v>
                </c:pt>
                <c:pt idx="66">
                  <c:v>Aug-2022</c:v>
                </c:pt>
                <c:pt idx="67">
                  <c:v>Sep-2022</c:v>
                </c:pt>
                <c:pt idx="68">
                  <c:v>Oct-2022</c:v>
                </c:pt>
                <c:pt idx="69">
                  <c:v>Nov-2022</c:v>
                </c:pt>
                <c:pt idx="70">
                  <c:v>Dec-2022</c:v>
                </c:pt>
                <c:pt idx="71">
                  <c:v>Jan-2023</c:v>
                </c:pt>
                <c:pt idx="72">
                  <c:v>Feb-2023</c:v>
                </c:pt>
                <c:pt idx="73">
                  <c:v>Mar-2023</c:v>
                </c:pt>
                <c:pt idx="74">
                  <c:v>Apr-2023</c:v>
                </c:pt>
                <c:pt idx="75">
                  <c:v>May-2023</c:v>
                </c:pt>
              </c:strCache>
            </c:strRef>
          </c:cat>
          <c:val>
            <c:numRef>
              <c:f>'Q2)YoY_Inflation_2017_onwards'!$C$2:$C$124</c:f>
              <c:numCache>
                <c:formatCode>General</c:formatCode>
                <c:ptCount val="75"/>
                <c:pt idx="0">
                  <c:v>3.1670625494853639</c:v>
                </c:pt>
                <c:pt idx="1">
                  <c:v>3.6507936507936463</c:v>
                </c:pt>
                <c:pt idx="2">
                  <c:v>3.8888888888888933</c:v>
                </c:pt>
                <c:pt idx="3">
                  <c:v>2.9850746268656696</c:v>
                </c:pt>
                <c:pt idx="4">
                  <c:v>2.1772939346811913</c:v>
                </c:pt>
                <c:pt idx="5">
                  <c:v>1.4604150653343626</c:v>
                </c:pt>
                <c:pt idx="6">
                  <c:v>2.3646071700991569</c:v>
                </c:pt>
                <c:pt idx="7">
                  <c:v>3.2799389778794903</c:v>
                </c:pt>
                <c:pt idx="8">
                  <c:v>3.2849503437738599</c:v>
                </c:pt>
                <c:pt idx="9">
                  <c:v>3.5768645357686371</c:v>
                </c:pt>
                <c:pt idx="10">
                  <c:v>5.2147239263803549</c:v>
                </c:pt>
                <c:pt idx="11">
                  <c:v>5.0652340752110465</c:v>
                </c:pt>
                <c:pt idx="12">
                  <c:v>4.4410413476263493</c:v>
                </c:pt>
                <c:pt idx="13">
                  <c:v>4.2780748663101562</c:v>
                </c:pt>
                <c:pt idx="14">
                  <c:v>4.5766590389016022</c:v>
                </c:pt>
                <c:pt idx="15">
                  <c:v>4.8706240487062447</c:v>
                </c:pt>
                <c:pt idx="16">
                  <c:v>4.9242424242424239</c:v>
                </c:pt>
                <c:pt idx="17">
                  <c:v>4.1728763040238617</c:v>
                </c:pt>
                <c:pt idx="18">
                  <c:v>3.6927621861152145</c:v>
                </c:pt>
                <c:pt idx="19">
                  <c:v>3.6982248520710059</c:v>
                </c:pt>
                <c:pt idx="20">
                  <c:v>3.4533431300514459</c:v>
                </c:pt>
                <c:pt idx="21">
                  <c:v>2.3255813953488498</c:v>
                </c:pt>
                <c:pt idx="22">
                  <c:v>2.1137026239067098</c:v>
                </c:pt>
                <c:pt idx="23">
                  <c:v>1.972242512783045</c:v>
                </c:pt>
                <c:pt idx="24">
                  <c:v>2.5659824046920821</c:v>
                </c:pt>
                <c:pt idx="25">
                  <c:v>2.8571428571428612</c:v>
                </c:pt>
                <c:pt idx="26">
                  <c:v>3.5740335521517181</c:v>
                </c:pt>
                <c:pt idx="27">
                  <c:v>3.7010159651669037</c:v>
                </c:pt>
                <c:pt idx="28">
                  <c:v>4.115523465703963</c:v>
                </c:pt>
                <c:pt idx="29">
                  <c:v>3.7195994277539257</c:v>
                </c:pt>
                <c:pt idx="30">
                  <c:v>3.8461538461538498</c:v>
                </c:pt>
                <c:pt idx="31">
                  <c:v>4.9928673323823114</c:v>
                </c:pt>
                <c:pt idx="32">
                  <c:v>5.5397727272727151</c:v>
                </c:pt>
                <c:pt idx="33">
                  <c:v>6.8181818181818139</c:v>
                </c:pt>
                <c:pt idx="34">
                  <c:v>7.2091363311920027</c:v>
                </c:pt>
                <c:pt idx="35">
                  <c:v>6.8051575931232096</c:v>
                </c:pt>
                <c:pt idx="36">
                  <c:v>6.2187276626161463</c:v>
                </c:pt>
                <c:pt idx="37">
                  <c:v>6.6001899335232554</c:v>
                </c:pt>
                <c:pt idx="38">
                  <c:v>6.1502347417840486</c:v>
                </c:pt>
                <c:pt idx="39">
                  <c:v>6.2281315605318444</c:v>
                </c:pt>
                <c:pt idx="40">
                  <c:v>5.27045769764218</c:v>
                </c:pt>
                <c:pt idx="41">
                  <c:v>6.1379310344827624</c:v>
                </c:pt>
                <c:pt idx="42">
                  <c:v>6.1042524005486802</c:v>
                </c:pt>
                <c:pt idx="43">
                  <c:v>6.2500000000000124</c:v>
                </c:pt>
                <c:pt idx="44">
                  <c:v>6.594885598923292</c:v>
                </c:pt>
                <c:pt idx="45">
                  <c:v>5.6515957446808507</c:v>
                </c:pt>
                <c:pt idx="46">
                  <c:v>4.7270306258322385</c:v>
                </c:pt>
                <c:pt idx="47">
                  <c:v>5.0301810865191152</c:v>
                </c:pt>
                <c:pt idx="48">
                  <c:v>5.5181695827725559</c:v>
                </c:pt>
                <c:pt idx="49">
                  <c:v>5.4342984409799699</c:v>
                </c:pt>
                <c:pt idx="50">
                  <c:v>6.4130915524104308</c:v>
                </c:pt>
                <c:pt idx="51">
                  <c:v>6.2582345191040831</c:v>
                </c:pt>
                <c:pt idx="52">
                  <c:v>7.0487483530961708</c:v>
                </c:pt>
                <c:pt idx="53">
                  <c:v>6.0428849902534001</c:v>
                </c:pt>
                <c:pt idx="54">
                  <c:v>5.4945054945054954</c:v>
                </c:pt>
                <c:pt idx="55">
                  <c:v>5.8184143222506357</c:v>
                </c:pt>
                <c:pt idx="56">
                  <c:v>5.239898989898979</c:v>
                </c:pt>
                <c:pt idx="57">
                  <c:v>4.5940843297671385</c:v>
                </c:pt>
                <c:pt idx="58">
                  <c:v>5.3401144310235074</c:v>
                </c:pt>
                <c:pt idx="59">
                  <c:v>6.0664112388250322</c:v>
                </c:pt>
                <c:pt idx="60">
                  <c:v>6.9515306122448823</c:v>
                </c:pt>
                <c:pt idx="61">
                  <c:v>7.7946768060836389</c:v>
                </c:pt>
                <c:pt idx="62">
                  <c:v>7.044887780548617</c:v>
                </c:pt>
                <c:pt idx="63">
                  <c:v>7.0055796652200755</c:v>
                </c:pt>
                <c:pt idx="64">
                  <c:v>6.7076923076923114</c:v>
                </c:pt>
                <c:pt idx="65">
                  <c:v>6.8014705882353086</c:v>
                </c:pt>
                <c:pt idx="66">
                  <c:v>7.4142156862745239</c:v>
                </c:pt>
                <c:pt idx="67">
                  <c:v>6.7673716012084526</c:v>
                </c:pt>
                <c:pt idx="68">
                  <c:v>5.8788242351529769</c:v>
                </c:pt>
                <c:pt idx="69">
                  <c:v>5.7160048134777384</c:v>
                </c:pt>
                <c:pt idx="70">
                  <c:v>6.5178032589016377</c:v>
                </c:pt>
                <c:pt idx="71">
                  <c:v>6.6827212522576733</c:v>
                </c:pt>
                <c:pt idx="72">
                  <c:v>5.6648777579010146</c:v>
                </c:pt>
                <c:pt idx="73">
                  <c:v>4.7031158142269254</c:v>
                </c:pt>
                <c:pt idx="74">
                  <c:v>4.3098427489807838</c:v>
                </c:pt>
              </c:numCache>
            </c:numRef>
          </c:val>
          <c:smooth val="0"/>
          <c:extLst>
            <c:ext xmlns:c16="http://schemas.microsoft.com/office/drawing/2014/chart" uri="{C3380CC4-5D6E-409C-BE32-E72D297353CC}">
              <c16:uniqueId val="{00000000-DFF6-4D5A-960C-0E02BEFEA95D}"/>
            </c:ext>
          </c:extLst>
        </c:ser>
        <c:dLbls>
          <c:showLegendKey val="0"/>
          <c:showVal val="0"/>
          <c:showCatName val="0"/>
          <c:showSerName val="0"/>
          <c:showPercent val="0"/>
          <c:showBubbleSize val="0"/>
        </c:dLbls>
        <c:marker val="1"/>
        <c:smooth val="0"/>
        <c:axId val="2092993936"/>
        <c:axId val="2001963472"/>
      </c:lineChart>
      <c:catAx>
        <c:axId val="209299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01963472"/>
        <c:crosses val="autoZero"/>
        <c:auto val="1"/>
        <c:lblAlgn val="ctr"/>
        <c:lblOffset val="100"/>
        <c:noMultiLvlLbl val="0"/>
      </c:catAx>
      <c:valAx>
        <c:axId val="200196347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900" b="1" i="0" u="none" strike="noStrike" cap="all" baseline="0"/>
                  <a:t>YoY Inflation (%)</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93936"/>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'Q2)YoY_Inflation_2017_onwards'!$T$52</c:f>
              <c:strCache>
                <c:ptCount val="1"/>
                <c:pt idx="0">
                  <c:v>Avg_YoY</c:v>
                </c:pt>
              </c:strCache>
            </c:strRef>
          </c:tx>
          <c:spPr>
            <a:ln w="28575" cap="rnd">
              <a:solidFill>
                <a:schemeClr val="accent1"/>
              </a:solidFill>
              <a:round/>
            </a:ln>
            <a:effectLst/>
          </c:spPr>
          <c:marker>
            <c:symbol val="none"/>
          </c:marker>
          <c:cat>
            <c:numRef>
              <c:f>'Q2)YoY_Inflation_2017_onwards'!$S$53:$S$59</c:f>
              <c:numCache>
                <c:formatCode>General</c:formatCode>
                <c:ptCount val="7"/>
                <c:pt idx="0">
                  <c:v>2017</c:v>
                </c:pt>
                <c:pt idx="1">
                  <c:v>2018</c:v>
                </c:pt>
                <c:pt idx="2">
                  <c:v>2019</c:v>
                </c:pt>
                <c:pt idx="3">
                  <c:v>2020</c:v>
                </c:pt>
                <c:pt idx="4">
                  <c:v>2021</c:v>
                </c:pt>
                <c:pt idx="5">
                  <c:v>2022</c:v>
                </c:pt>
                <c:pt idx="6">
                  <c:v>2023</c:v>
                </c:pt>
              </c:numCache>
            </c:numRef>
          </c:cat>
          <c:val>
            <c:numRef>
              <c:f>'Q2)YoY_Inflation_2017_onwards'!$T$53:$T$59</c:f>
              <c:numCache>
                <c:formatCode>General</c:formatCode>
                <c:ptCount val="7"/>
                <c:pt idx="0">
                  <c:v>3.1864194245409654</c:v>
                </c:pt>
                <c:pt idx="1">
                  <c:v>3.9676971910429089</c:v>
                </c:pt>
                <c:pt idx="2">
                  <c:v>3.9729559917622894</c:v>
                </c:pt>
                <c:pt idx="3">
                  <c:v>6.2683916915873565</c:v>
                </c:pt>
                <c:pt idx="4">
                  <c:v>5.6349618572825184</c:v>
                </c:pt>
                <c:pt idx="5">
                  <c:v>6.6240649804989218</c:v>
                </c:pt>
                <c:pt idx="6">
                  <c:v>5.5756721664536073</c:v>
                </c:pt>
              </c:numCache>
            </c:numRef>
          </c:val>
          <c:smooth val="0"/>
          <c:extLst>
            <c:ext xmlns:c16="http://schemas.microsoft.com/office/drawing/2014/chart" uri="{C3380CC4-5D6E-409C-BE32-E72D297353CC}">
              <c16:uniqueId val="{00000000-B919-44C8-86A8-2BAD44EEBA11}"/>
            </c:ext>
          </c:extLst>
        </c:ser>
        <c:dLbls>
          <c:showLegendKey val="0"/>
          <c:showVal val="0"/>
          <c:showCatName val="0"/>
          <c:showSerName val="0"/>
          <c:showPercent val="0"/>
          <c:showBubbleSize val="0"/>
        </c:dLbls>
        <c:smooth val="0"/>
        <c:axId val="78665519"/>
        <c:axId val="2001928432"/>
      </c:lineChart>
      <c:catAx>
        <c:axId val="7866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928432"/>
        <c:crosses val="autoZero"/>
        <c:auto val="1"/>
        <c:lblAlgn val="ctr"/>
        <c:lblOffset val="100"/>
        <c:noMultiLvlLbl val="0"/>
      </c:catAx>
      <c:valAx>
        <c:axId val="200192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655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'Q3_Food_Inflation_(A)'!$C$1</c:f>
              <c:strCache>
                <c:ptCount val="1"/>
                <c:pt idx="0">
                  <c:v>MoM_Inflation_Pct</c:v>
                </c:pt>
              </c:strCache>
            </c:strRef>
          </c:tx>
          <c:spPr>
            <a:ln w="28575" cap="rnd">
              <a:solidFill>
                <a:schemeClr val="accent1"/>
              </a:solidFill>
              <a:round/>
            </a:ln>
            <a:effectLst/>
          </c:spPr>
          <c:marker>
            <c:symbol val="none"/>
          </c:marker>
          <c:cat>
            <c:numRef>
              <c:f>'Q3_Food_Inflation_(A)'!$A$2:$A$14</c:f>
              <c:numCache>
                <c:formatCode>mmm/yyyy</c:formatCode>
                <c:ptCount val="13"/>
                <c:pt idx="0">
                  <c:v>44682</c:v>
                </c:pt>
                <c:pt idx="1">
                  <c:v>44713</c:v>
                </c:pt>
                <c:pt idx="2">
                  <c:v>44743</c:v>
                </c:pt>
                <c:pt idx="3">
                  <c:v>44774</c:v>
                </c:pt>
                <c:pt idx="4">
                  <c:v>44805</c:v>
                </c:pt>
                <c:pt idx="5">
                  <c:v>44835</c:v>
                </c:pt>
                <c:pt idx="6">
                  <c:v>44866</c:v>
                </c:pt>
                <c:pt idx="7">
                  <c:v>44896</c:v>
                </c:pt>
                <c:pt idx="8">
                  <c:v>44927</c:v>
                </c:pt>
                <c:pt idx="9">
                  <c:v>44958</c:v>
                </c:pt>
                <c:pt idx="10">
                  <c:v>44986</c:v>
                </c:pt>
                <c:pt idx="11">
                  <c:v>45017</c:v>
                </c:pt>
                <c:pt idx="12">
                  <c:v>45047</c:v>
                </c:pt>
              </c:numCache>
            </c:numRef>
          </c:cat>
          <c:val>
            <c:numRef>
              <c:f>'Q3_Food_Inflation_(A)'!$C$2:$C$14</c:f>
              <c:numCache>
                <c:formatCode>General</c:formatCode>
                <c:ptCount val="13"/>
                <c:pt idx="1">
                  <c:v>0.71059713433696847</c:v>
                </c:pt>
                <c:pt idx="2">
                  <c:v>0.4318718539435864</c:v>
                </c:pt>
                <c:pt idx="3">
                  <c:v>0.29123071944777951</c:v>
                </c:pt>
                <c:pt idx="4">
                  <c:v>0.51122105112206051</c:v>
                </c:pt>
                <c:pt idx="5">
                  <c:v>0.60849033049654699</c:v>
                </c:pt>
                <c:pt idx="6">
                  <c:v>0.15953373606738708</c:v>
                </c:pt>
                <c:pt idx="7">
                  <c:v>-0.11538924402345627</c:v>
                </c:pt>
                <c:pt idx="8">
                  <c:v>0.45642036031695321</c:v>
                </c:pt>
                <c:pt idx="9">
                  <c:v>7.6194776424779467E-2</c:v>
                </c:pt>
                <c:pt idx="10">
                  <c:v>-1.4099400775518334E-3</c:v>
                </c:pt>
                <c:pt idx="11">
                  <c:v>0.48361626529805524</c:v>
                </c:pt>
                <c:pt idx="12">
                  <c:v>0.54583467804176355</c:v>
                </c:pt>
              </c:numCache>
            </c:numRef>
          </c:val>
          <c:smooth val="0"/>
          <c:extLst>
            <c:ext xmlns:c16="http://schemas.microsoft.com/office/drawing/2014/chart" uri="{C3380CC4-5D6E-409C-BE32-E72D297353CC}">
              <c16:uniqueId val="{00000000-BF0F-4440-8AD3-51F6B2108414}"/>
            </c:ext>
          </c:extLst>
        </c:ser>
        <c:dLbls>
          <c:showLegendKey val="0"/>
          <c:showVal val="0"/>
          <c:showCatName val="0"/>
          <c:showSerName val="0"/>
          <c:showPercent val="0"/>
          <c:showBubbleSize val="0"/>
        </c:dLbls>
        <c:smooth val="0"/>
        <c:axId val="1789908512"/>
        <c:axId val="1780074704"/>
      </c:lineChart>
      <c:dateAx>
        <c:axId val="1789908512"/>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074704"/>
        <c:crossesAt val="-0.2"/>
        <c:auto val="1"/>
        <c:lblOffset val="100"/>
        <c:baseTimeUnit val="months"/>
      </c:dateAx>
      <c:valAx>
        <c:axId val="178007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908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Absolute Change in Food Sub-Category Prices — May 2022 to May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Q3_Category_Change!$D$1</c:f>
              <c:strCache>
                <c:ptCount val="1"/>
                <c:pt idx="0">
                  <c:v>Absolute Change</c:v>
                </c:pt>
              </c:strCache>
            </c:strRef>
          </c:tx>
          <c:spPr>
            <a:solidFill>
              <a:srgbClr val="5B9BD5"/>
            </a:solidFill>
            <a:ln>
              <a:noFill/>
            </a:ln>
            <a:effectLst/>
          </c:spPr>
          <c:invertIfNegative val="1"/>
          <c:dPt>
            <c:idx val="11"/>
            <c:invertIfNegative val="1"/>
            <c:bubble3D val="0"/>
            <c:extLst>
              <c:ext xmlns:c16="http://schemas.microsoft.com/office/drawing/2014/chart" uri="{C3380CC4-5D6E-409C-BE32-E72D297353CC}">
                <c16:uniqueId val="{00000005-D6DF-4B3A-847A-E4C50EE10506}"/>
              </c:ext>
            </c:extLst>
          </c:dPt>
          <c:cat>
            <c:strRef>
              <c:f>Q3_Category_Change!$A$2:$A$13</c:f>
              <c:strCache>
                <c:ptCount val="12"/>
                <c:pt idx="0">
                  <c:v>Spices</c:v>
                </c:pt>
                <c:pt idx="1">
                  <c:v>Cereals and products</c:v>
                </c:pt>
                <c:pt idx="2">
                  <c:v>Milk and products</c:v>
                </c:pt>
                <c:pt idx="3">
                  <c:v>Prepared meals, snacks, sweets etc.</c:v>
                </c:pt>
                <c:pt idx="4">
                  <c:v>Pulses and products</c:v>
                </c:pt>
                <c:pt idx="5">
                  <c:v>Egg</c:v>
                </c:pt>
                <c:pt idx="6">
                  <c:v>Non-alcoholic beverages</c:v>
                </c:pt>
                <c:pt idx="7">
                  <c:v>Sugar and Confectionery</c:v>
                </c:pt>
                <c:pt idx="8">
                  <c:v>Fruits</c:v>
                </c:pt>
                <c:pt idx="9">
                  <c:v>Meat and fish</c:v>
                </c:pt>
                <c:pt idx="10">
                  <c:v>Vegetables</c:v>
                </c:pt>
                <c:pt idx="11">
                  <c:v>Oils and fats</c:v>
                </c:pt>
              </c:strCache>
            </c:strRef>
          </c:cat>
          <c:val>
            <c:numRef>
              <c:f>Q3_Category_Change!$D$2:$D$13</c:f>
              <c:numCache>
                <c:formatCode>General</c:formatCode>
                <c:ptCount val="12"/>
                <c:pt idx="0">
                  <c:v>33.099999999999994</c:v>
                </c:pt>
                <c:pt idx="1">
                  <c:v>19.599999999999994</c:v>
                </c:pt>
                <c:pt idx="2">
                  <c:v>14.599999999999994</c:v>
                </c:pt>
                <c:pt idx="3">
                  <c:v>11.699999999999989</c:v>
                </c:pt>
                <c:pt idx="4">
                  <c:v>10.900000000000006</c:v>
                </c:pt>
                <c:pt idx="5">
                  <c:v>10.799999999999983</c:v>
                </c:pt>
                <c:pt idx="6">
                  <c:v>6.3000000000000114</c:v>
                </c:pt>
                <c:pt idx="7">
                  <c:v>3</c:v>
                </c:pt>
                <c:pt idx="8">
                  <c:v>1.1999999999999886</c:v>
                </c:pt>
                <c:pt idx="9">
                  <c:v>-2.6999999999999886</c:v>
                </c:pt>
                <c:pt idx="10">
                  <c:v>-13.900000000000006</c:v>
                </c:pt>
                <c:pt idx="11">
                  <c:v>-32.400000000000006</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D6DF-4B3A-847A-E4C50EE10506}"/>
            </c:ext>
          </c:extLst>
        </c:ser>
        <c:dLbls>
          <c:showLegendKey val="0"/>
          <c:showVal val="0"/>
          <c:showCatName val="0"/>
          <c:showSerName val="0"/>
          <c:showPercent val="0"/>
          <c:showBubbleSize val="0"/>
        </c:dLbls>
        <c:gapWidth val="150"/>
        <c:axId val="1649544224"/>
        <c:axId val="1784104432"/>
      </c:barChart>
      <c:catAx>
        <c:axId val="164954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104432"/>
        <c:crosses val="autoZero"/>
        <c:auto val="1"/>
        <c:lblAlgn val="ctr"/>
        <c:lblOffset val="100"/>
        <c:tickMarkSkip val="1"/>
        <c:noMultiLvlLbl val="0"/>
      </c:catAx>
      <c:valAx>
        <c:axId val="1784104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Change in Index Points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54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Monthly Inflation Before vs After COVID-19 (Jan 2013–Feb 2020 vs Mar 2020–May 2023)</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7.5446785988705425E-2"/>
          <c:y val="0.18573889206900057"/>
          <c:w val="0.90237511216665678"/>
          <c:h val="0.68534710597925663"/>
        </c:manualLayout>
      </c:layout>
      <c:barChart>
        <c:barDir val="col"/>
        <c:grouping val="clustered"/>
        <c:varyColors val="0"/>
        <c:ser>
          <c:idx val="0"/>
          <c:order val="0"/>
          <c:tx>
            <c:strRef>
              <c:f>Q4_COVID_Impact!$I$5</c:f>
              <c:strCache>
                <c:ptCount val="1"/>
                <c:pt idx="0">
                  <c:v>Before (Jan 2013–Feb 2020)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Q4_COVID_Impact!$J$4:$L$4</c:f>
              <c:strCache>
                <c:ptCount val="3"/>
                <c:pt idx="0">
                  <c:v>Food &amp; Beverages</c:v>
                </c:pt>
                <c:pt idx="1">
                  <c:v>Health</c:v>
                </c:pt>
                <c:pt idx="2">
                  <c:v>Household Goods &amp; Services</c:v>
                </c:pt>
              </c:strCache>
            </c:strRef>
          </c:cat>
          <c:val>
            <c:numRef>
              <c:f>Q4_COVID_Impact!$J$5:$L$5</c:f>
              <c:numCache>
                <c:formatCode>General</c:formatCode>
                <c:ptCount val="3"/>
                <c:pt idx="0">
                  <c:v>0.39715365677954956</c:v>
                </c:pt>
                <c:pt idx="1">
                  <c:v>0.44305488793944969</c:v>
                </c:pt>
                <c:pt idx="2">
                  <c:v>0.39734101882511957</c:v>
                </c:pt>
              </c:numCache>
            </c:numRef>
          </c:val>
          <c:extLst>
            <c:ext xmlns:c16="http://schemas.microsoft.com/office/drawing/2014/chart" uri="{C3380CC4-5D6E-409C-BE32-E72D297353CC}">
              <c16:uniqueId val="{00000000-4105-4712-B222-821C3BF6DAEA}"/>
            </c:ext>
          </c:extLst>
        </c:ser>
        <c:ser>
          <c:idx val="1"/>
          <c:order val="1"/>
          <c:tx>
            <c:strRef>
              <c:f>Q4_COVID_Impact!$I$6</c:f>
              <c:strCache>
                <c:ptCount val="1"/>
                <c:pt idx="0">
                  <c:v>After (Mar 2020–May 2023)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Q4_COVID_Impact!$J$4:$L$4</c:f>
              <c:strCache>
                <c:ptCount val="3"/>
                <c:pt idx="0">
                  <c:v>Food &amp; Beverages</c:v>
                </c:pt>
                <c:pt idx="1">
                  <c:v>Health</c:v>
                </c:pt>
                <c:pt idx="2">
                  <c:v>Household Goods &amp; Services</c:v>
                </c:pt>
              </c:strCache>
            </c:strRef>
          </c:cat>
          <c:val>
            <c:numRef>
              <c:f>Q4_COVID_Impact!$J$6:$L$6</c:f>
              <c:numCache>
                <c:formatCode>General</c:formatCode>
                <c:ptCount val="3"/>
                <c:pt idx="0">
                  <c:v>0.49416360530708942</c:v>
                </c:pt>
                <c:pt idx="1">
                  <c:v>0.53027107365189374</c:v>
                </c:pt>
                <c:pt idx="2">
                  <c:v>0.46336973011460286</c:v>
                </c:pt>
              </c:numCache>
            </c:numRef>
          </c:val>
          <c:extLst>
            <c:ext xmlns:c16="http://schemas.microsoft.com/office/drawing/2014/chart" uri="{C3380CC4-5D6E-409C-BE32-E72D297353CC}">
              <c16:uniqueId val="{00000001-4105-4712-B222-821C3BF6DAEA}"/>
            </c:ext>
          </c:extLst>
        </c:ser>
        <c:dLbls>
          <c:dLblPos val="outEnd"/>
          <c:showLegendKey val="0"/>
          <c:showVal val="1"/>
          <c:showCatName val="0"/>
          <c:showSerName val="0"/>
          <c:showPercent val="0"/>
          <c:showBubbleSize val="0"/>
        </c:dLbls>
        <c:gapWidth val="150"/>
        <c:axId val="1298183535"/>
        <c:axId val="1784167312"/>
      </c:barChart>
      <c:catAx>
        <c:axId val="12981835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4167312"/>
        <c:crosses val="autoZero"/>
        <c:auto val="1"/>
        <c:lblAlgn val="ctr"/>
        <c:lblOffset val="100"/>
        <c:noMultiLvlLbl val="0"/>
      </c:catAx>
      <c:valAx>
        <c:axId val="17841673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1200" b="0" i="0" u="none" strike="noStrike" baseline="0">
                    <a:effectLst/>
                  </a:rPr>
                  <a:t>Average MoM Inflation (%)</a:t>
                </a:r>
                <a:endParaRPr lang="en-IN" sz="1200"/>
              </a:p>
            </c:rich>
          </c:tx>
          <c:layout>
            <c:manualLayout>
              <c:xMode val="edge"/>
              <c:yMode val="edge"/>
              <c:x val="4.5273406125130649E-3"/>
              <c:y val="0.340203945574608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8183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Monthly Inflation, 12 Months Before vs After COVID Onset (Mar 2019–Feb 2020 vs Mar 2020–Feb 2021)</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Q4_COVID_Impact!$R$5</c:f>
              <c:strCache>
                <c:ptCount val="1"/>
                <c:pt idx="0">
                  <c:v>Before (Mar 2019–Feb 2020)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Q4_COVID_Impact!$S$4:$U$4</c:f>
              <c:strCache>
                <c:ptCount val="3"/>
                <c:pt idx="0">
                  <c:v>Food &amp; Beverages</c:v>
                </c:pt>
                <c:pt idx="1">
                  <c:v>Health</c:v>
                </c:pt>
                <c:pt idx="2">
                  <c:v>Household Goods &amp; Services</c:v>
                </c:pt>
              </c:strCache>
            </c:strRef>
          </c:cat>
          <c:val>
            <c:numRef>
              <c:f>Q4_COVID_Impact!$S$5:$U$5</c:f>
              <c:numCache>
                <c:formatCode>General</c:formatCode>
                <c:ptCount val="3"/>
                <c:pt idx="0">
                  <c:v>0.77372007725711178</c:v>
                </c:pt>
                <c:pt idx="1">
                  <c:v>0.37619767356340933</c:v>
                </c:pt>
                <c:pt idx="2">
                  <c:v>0.17178015310694369</c:v>
                </c:pt>
              </c:numCache>
            </c:numRef>
          </c:val>
          <c:extLst>
            <c:ext xmlns:c16="http://schemas.microsoft.com/office/drawing/2014/chart" uri="{C3380CC4-5D6E-409C-BE32-E72D297353CC}">
              <c16:uniqueId val="{00000000-CFA3-417D-85C7-1E2D2934995C}"/>
            </c:ext>
          </c:extLst>
        </c:ser>
        <c:ser>
          <c:idx val="1"/>
          <c:order val="1"/>
          <c:tx>
            <c:strRef>
              <c:f>Q4_COVID_Impact!$R$6</c:f>
              <c:strCache>
                <c:ptCount val="1"/>
                <c:pt idx="0">
                  <c:v>After (Mar 2020–Feb 2021)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Q4_COVID_Impact!$S$4:$U$4</c:f>
              <c:strCache>
                <c:ptCount val="3"/>
                <c:pt idx="0">
                  <c:v>Food &amp; Beverages</c:v>
                </c:pt>
                <c:pt idx="1">
                  <c:v>Health</c:v>
                </c:pt>
                <c:pt idx="2">
                  <c:v>Household Goods &amp; Services</c:v>
                </c:pt>
              </c:strCache>
            </c:strRef>
          </c:cat>
          <c:val>
            <c:numRef>
              <c:f>Q4_COVID_Impact!$S$6:$U$6</c:f>
              <c:numCache>
                <c:formatCode>General</c:formatCode>
                <c:ptCount val="3"/>
                <c:pt idx="0">
                  <c:v>0.57953520058864061</c:v>
                </c:pt>
                <c:pt idx="1">
                  <c:v>0.53129396843807442</c:v>
                </c:pt>
                <c:pt idx="2">
                  <c:v>0.25558400216420307</c:v>
                </c:pt>
              </c:numCache>
            </c:numRef>
          </c:val>
          <c:extLst>
            <c:ext xmlns:c16="http://schemas.microsoft.com/office/drawing/2014/chart" uri="{C3380CC4-5D6E-409C-BE32-E72D297353CC}">
              <c16:uniqueId val="{00000001-CFA3-417D-85C7-1E2D2934995C}"/>
            </c:ext>
          </c:extLst>
        </c:ser>
        <c:dLbls>
          <c:dLblPos val="outEnd"/>
          <c:showLegendKey val="0"/>
          <c:showVal val="1"/>
          <c:showCatName val="0"/>
          <c:showSerName val="0"/>
          <c:showPercent val="0"/>
          <c:showBubbleSize val="0"/>
        </c:dLbls>
        <c:gapWidth val="150"/>
        <c:axId val="1298248495"/>
        <c:axId val="1784171632"/>
      </c:barChart>
      <c:catAx>
        <c:axId val="12982484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4171632"/>
        <c:crosses val="autoZero"/>
        <c:auto val="1"/>
        <c:lblAlgn val="ctr"/>
        <c:lblOffset val="100"/>
        <c:noMultiLvlLbl val="0"/>
      </c:catAx>
      <c:valAx>
        <c:axId val="178417163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1200" b="0" i="0" u="none" strike="noStrike" baseline="0">
                    <a:effectLst/>
                  </a:rPr>
                  <a:t>Average MoM Inflation (%)</a:t>
                </a:r>
                <a:endParaRPr lang="en-IN" sz="1200"/>
              </a:p>
            </c:rich>
          </c:tx>
          <c:layout>
            <c:manualLayout>
              <c:xMode val="edge"/>
              <c:yMode val="edge"/>
              <c:x val="8.5080053774640955E-3"/>
              <c:y val="0.350330542767932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8248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Oil Price Change vs. Milk &amp; Products Inflation (Monthly, 2021–2023), r = −0.48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Q5_Oil_Price!$R$2</c:f>
              <c:strCache>
                <c:ptCount val="1"/>
                <c:pt idx="0">
                  <c:v>Milk and products</c:v>
                </c:pt>
              </c:strCache>
            </c:strRef>
          </c:tx>
          <c:spPr>
            <a:ln w="25400" cap="rnd">
              <a:noFill/>
              <a:round/>
            </a:ln>
            <a:effectLst/>
          </c:spPr>
          <c:marker>
            <c:symbol val="square"/>
            <c:size val="6"/>
            <c:spPr>
              <a:solidFill>
                <a:schemeClr val="accent2"/>
              </a:solidFill>
              <a:ln w="9525">
                <a:solidFill>
                  <a:schemeClr val="accent2"/>
                </a:solidFill>
                <a:round/>
              </a:ln>
              <a:effectLst/>
            </c:spPr>
          </c:marker>
          <c:trendline>
            <c:spPr>
              <a:ln w="9525" cap="rnd">
                <a:solidFill>
                  <a:schemeClr val="accent2"/>
                </a:solidFill>
              </a:ln>
              <a:effectLst/>
            </c:spPr>
            <c:trendlineType val="linear"/>
            <c:dispRSqr val="0"/>
            <c:dispEq val="0"/>
          </c:trendline>
          <c:xVal>
            <c:numRef>
              <c:f>Q5_Oil_Price!$C$3:$C$31</c:f>
              <c:numCache>
                <c:formatCode>General</c:formatCode>
                <c:ptCount val="29"/>
                <c:pt idx="1">
                  <c:v>11.719313991187642</c:v>
                </c:pt>
                <c:pt idx="2">
                  <c:v>5.7393046940909613</c:v>
                </c:pt>
                <c:pt idx="3">
                  <c:v>-2.0585982416700528</c:v>
                </c:pt>
                <c:pt idx="4">
                  <c:v>5.6092712133380145</c:v>
                </c:pt>
                <c:pt idx="5">
                  <c:v>7.512070034381102</c:v>
                </c:pt>
                <c:pt idx="6">
                  <c:v>2.1622058941749818</c:v>
                </c:pt>
                <c:pt idx="7">
                  <c:v>-5.078030739324535</c:v>
                </c:pt>
                <c:pt idx="8">
                  <c:v>4.7647403493843967</c:v>
                </c:pt>
                <c:pt idx="9">
                  <c:v>12.2748049582014</c:v>
                </c:pt>
                <c:pt idx="10">
                  <c:v>-1.7904511325026917</c:v>
                </c:pt>
                <c:pt idx="11">
                  <c:v>-9.1005991108670496</c:v>
                </c:pt>
                <c:pt idx="12">
                  <c:v>15.508428007030659</c:v>
                </c:pt>
                <c:pt idx="13">
                  <c:v>11.104057112312367</c:v>
                </c:pt>
                <c:pt idx="14">
                  <c:v>19.993126557988887</c:v>
                </c:pt>
                <c:pt idx="15">
                  <c:v>-8.7785717712309115</c:v>
                </c:pt>
                <c:pt idx="16">
                  <c:v>6.3506788685496112</c:v>
                </c:pt>
                <c:pt idx="17">
                  <c:v>5.9415963389681528</c:v>
                </c:pt>
                <c:pt idx="18">
                  <c:v>-9.0681941866876912</c:v>
                </c:pt>
                <c:pt idx="19">
                  <c:v>-7.6658321402549312</c:v>
                </c:pt>
                <c:pt idx="20">
                  <c:v>-6.8766052866020555</c:v>
                </c:pt>
                <c:pt idx="21">
                  <c:v>1.0943048058662044</c:v>
                </c:pt>
                <c:pt idx="22">
                  <c:v>-4.5220612565410798</c:v>
                </c:pt>
                <c:pt idx="23">
                  <c:v>-10.79506472833215</c:v>
                </c:pt>
                <c:pt idx="24">
                  <c:v>3.6124114857364886</c:v>
                </c:pt>
                <c:pt idx="25">
                  <c:v>1.676222127830582</c:v>
                </c:pt>
                <c:pt idx="26">
                  <c:v>-4.5445857664744533</c:v>
                </c:pt>
                <c:pt idx="27">
                  <c:v>6.641090716783042</c:v>
                </c:pt>
                <c:pt idx="28">
                  <c:v>-10.475521515911456</c:v>
                </c:pt>
              </c:numCache>
            </c:numRef>
          </c:xVal>
          <c:yVal>
            <c:numRef>
              <c:f>Q5_Oil_Price!$R$4:$R$32</c:f>
              <c:numCache>
                <c:formatCode>General</c:formatCode>
                <c:ptCount val="29"/>
                <c:pt idx="0">
                  <c:v>0</c:v>
                </c:pt>
                <c:pt idx="1">
                  <c:v>0.38935756002595351</c:v>
                </c:pt>
                <c:pt idx="2">
                  <c:v>0.12928248222366973</c:v>
                </c:pt>
                <c:pt idx="3">
                  <c:v>0.32278889606197547</c:v>
                </c:pt>
                <c:pt idx="4">
                  <c:v>0.45045045045044318</c:v>
                </c:pt>
                <c:pt idx="5">
                  <c:v>6.4061499039073877E-2</c:v>
                </c:pt>
                <c:pt idx="6">
                  <c:v>0.83226632522407895</c:v>
                </c:pt>
                <c:pt idx="7">
                  <c:v>0.57142857142857506</c:v>
                </c:pt>
                <c:pt idx="8">
                  <c:v>0</c:v>
                </c:pt>
                <c:pt idx="9">
                  <c:v>0.18939393939392862</c:v>
                </c:pt>
                <c:pt idx="10">
                  <c:v>0.37807183364840757</c:v>
                </c:pt>
                <c:pt idx="11">
                  <c:v>0.3766478342749493</c:v>
                </c:pt>
                <c:pt idx="12">
                  <c:v>0.37523452157598142</c:v>
                </c:pt>
                <c:pt idx="13">
                  <c:v>0.12461059190030443</c:v>
                </c:pt>
                <c:pt idx="14">
                  <c:v>0.93341630367143757</c:v>
                </c:pt>
                <c:pt idx="15">
                  <c:v>1.0480887792848441</c:v>
                </c:pt>
                <c:pt idx="16">
                  <c:v>0.6101281269066503</c:v>
                </c:pt>
                <c:pt idx="17">
                  <c:v>0.54578532443905736</c:v>
                </c:pt>
                <c:pt idx="18">
                  <c:v>0.48250904704462172</c:v>
                </c:pt>
                <c:pt idx="19">
                  <c:v>0.90036014405762299</c:v>
                </c:pt>
                <c:pt idx="20">
                  <c:v>0.951814396192739</c:v>
                </c:pt>
                <c:pt idx="21">
                  <c:v>0.70713022981733475</c:v>
                </c:pt>
                <c:pt idx="22">
                  <c:v>0.81919251023990969</c:v>
                </c:pt>
                <c:pt idx="23">
                  <c:v>0.75449796865930518</c:v>
                </c:pt>
                <c:pt idx="24">
                  <c:v>0.57603686635944706</c:v>
                </c:pt>
                <c:pt idx="25">
                  <c:v>1.5463917525773294</c:v>
                </c:pt>
                <c:pt idx="26">
                  <c:v>0</c:v>
                </c:pt>
                <c:pt idx="27">
                  <c:v>0.62041737168640398</c:v>
                </c:pt>
                <c:pt idx="28">
                  <c:v>0.61659192825111786</c:v>
                </c:pt>
              </c:numCache>
            </c:numRef>
          </c:yVal>
          <c:smooth val="0"/>
          <c:extLst>
            <c:ext xmlns:c16="http://schemas.microsoft.com/office/drawing/2014/chart" uri="{C3380CC4-5D6E-409C-BE32-E72D297353CC}">
              <c16:uniqueId val="{00000001-8B94-4E08-91C4-2311B4125AC4}"/>
            </c:ext>
          </c:extLst>
        </c:ser>
        <c:dLbls>
          <c:showLegendKey val="0"/>
          <c:showVal val="0"/>
          <c:showCatName val="0"/>
          <c:showSerName val="0"/>
          <c:showPercent val="0"/>
          <c:showBubbleSize val="0"/>
        </c:dLbls>
        <c:axId val="1298166367"/>
        <c:axId val="1784158672"/>
      </c:scatterChart>
      <c:valAx>
        <c:axId val="12981663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900" b="0" i="0" u="none" strike="noStrike" cap="all" baseline="0"/>
                  <a:t>Oil Price MoM Change (%)</a:t>
                </a: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784158672"/>
        <c:crosses val="autoZero"/>
        <c:crossBetween val="midCat"/>
      </c:valAx>
      <c:valAx>
        <c:axId val="1784158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900" b="0" i="0" u="none" strike="noStrike" cap="all" baseline="0"/>
                  <a:t>Milk &amp; Products MoM Change (%)</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16636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Oil Price Change vs. Transport &amp; Communication Inflation (Monthly, 2021–2023), r = +0.27</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Q5_Oil_Price!$AB$2</c:f>
              <c:strCache>
                <c:ptCount val="1"/>
                <c:pt idx="0">
                  <c:v>Transport and communication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Q5_Oil_Price!$C$3:$C$31</c:f>
              <c:numCache>
                <c:formatCode>General</c:formatCode>
                <c:ptCount val="29"/>
                <c:pt idx="1">
                  <c:v>11.719313991187642</c:v>
                </c:pt>
                <c:pt idx="2">
                  <c:v>5.7393046940909613</c:v>
                </c:pt>
                <c:pt idx="3">
                  <c:v>-2.0585982416700528</c:v>
                </c:pt>
                <c:pt idx="4">
                  <c:v>5.6092712133380145</c:v>
                </c:pt>
                <c:pt idx="5">
                  <c:v>7.512070034381102</c:v>
                </c:pt>
                <c:pt idx="6">
                  <c:v>2.1622058941749818</c:v>
                </c:pt>
                <c:pt idx="7">
                  <c:v>-5.078030739324535</c:v>
                </c:pt>
                <c:pt idx="8">
                  <c:v>4.7647403493843967</c:v>
                </c:pt>
                <c:pt idx="9">
                  <c:v>12.2748049582014</c:v>
                </c:pt>
                <c:pt idx="10">
                  <c:v>-1.7904511325026917</c:v>
                </c:pt>
                <c:pt idx="11">
                  <c:v>-9.1005991108670496</c:v>
                </c:pt>
                <c:pt idx="12">
                  <c:v>15.508428007030659</c:v>
                </c:pt>
                <c:pt idx="13">
                  <c:v>11.104057112312367</c:v>
                </c:pt>
                <c:pt idx="14">
                  <c:v>19.993126557988887</c:v>
                </c:pt>
                <c:pt idx="15">
                  <c:v>-8.7785717712309115</c:v>
                </c:pt>
                <c:pt idx="16">
                  <c:v>6.3506788685496112</c:v>
                </c:pt>
                <c:pt idx="17">
                  <c:v>5.9415963389681528</c:v>
                </c:pt>
                <c:pt idx="18">
                  <c:v>-9.0681941866876912</c:v>
                </c:pt>
                <c:pt idx="19">
                  <c:v>-7.6658321402549312</c:v>
                </c:pt>
                <c:pt idx="20">
                  <c:v>-6.8766052866020555</c:v>
                </c:pt>
                <c:pt idx="21">
                  <c:v>1.0943048058662044</c:v>
                </c:pt>
                <c:pt idx="22">
                  <c:v>-4.5220612565410798</c:v>
                </c:pt>
                <c:pt idx="23">
                  <c:v>-10.79506472833215</c:v>
                </c:pt>
                <c:pt idx="24">
                  <c:v>3.6124114857364886</c:v>
                </c:pt>
                <c:pt idx="25">
                  <c:v>1.676222127830582</c:v>
                </c:pt>
                <c:pt idx="26">
                  <c:v>-4.5445857664744533</c:v>
                </c:pt>
                <c:pt idx="27">
                  <c:v>6.641090716783042</c:v>
                </c:pt>
                <c:pt idx="28">
                  <c:v>-10.475521515911456</c:v>
                </c:pt>
              </c:numCache>
            </c:numRef>
          </c:xVal>
          <c:yVal>
            <c:numRef>
              <c:f>Q5_Oil_Price!$AB$4:$AB$32</c:f>
              <c:numCache>
                <c:formatCode>General</c:formatCode>
                <c:ptCount val="29"/>
                <c:pt idx="0">
                  <c:v>0.85287846481877549</c:v>
                </c:pt>
                <c:pt idx="1">
                  <c:v>2.2551092318534098</c:v>
                </c:pt>
                <c:pt idx="2">
                  <c:v>0.75809786354238073</c:v>
                </c:pt>
                <c:pt idx="3">
                  <c:v>0.27359781121751414</c:v>
                </c:pt>
                <c:pt idx="4">
                  <c:v>1.5688949522510309</c:v>
                </c:pt>
                <c:pt idx="5">
                  <c:v>1.2088650100738636</c:v>
                </c:pt>
                <c:pt idx="6">
                  <c:v>1.5925680159256841</c:v>
                </c:pt>
                <c:pt idx="7">
                  <c:v>0.58785107772697953</c:v>
                </c:pt>
                <c:pt idx="8">
                  <c:v>0</c:v>
                </c:pt>
                <c:pt idx="9">
                  <c:v>1.1038961038960964</c:v>
                </c:pt>
                <c:pt idx="10">
                  <c:v>-0.57803468208091024</c:v>
                </c:pt>
                <c:pt idx="11">
                  <c:v>0.58139534883719457</c:v>
                </c:pt>
                <c:pt idx="12">
                  <c:v>0.51380860629416281</c:v>
                </c:pt>
                <c:pt idx="13">
                  <c:v>0.25559105431310269</c:v>
                </c:pt>
                <c:pt idx="14">
                  <c:v>0.63734862970044615</c:v>
                </c:pt>
                <c:pt idx="15">
                  <c:v>2.9765674477517345</c:v>
                </c:pt>
                <c:pt idx="16">
                  <c:v>0.24600246002460377</c:v>
                </c:pt>
                <c:pt idx="17">
                  <c:v>-1.1656441717791446</c:v>
                </c:pt>
                <c:pt idx="18">
                  <c:v>0.31036623215394166</c:v>
                </c:pt>
                <c:pt idx="19">
                  <c:v>0.18564356435644269</c:v>
                </c:pt>
                <c:pt idx="20">
                  <c:v>0.2470660901791264</c:v>
                </c:pt>
                <c:pt idx="21">
                  <c:v>0.36968576709796319</c:v>
                </c:pt>
                <c:pt idx="22">
                  <c:v>6.1387354205030269E-2</c:v>
                </c:pt>
                <c:pt idx="23">
                  <c:v>0.24539877300613847</c:v>
                </c:pt>
                <c:pt idx="24">
                  <c:v>0.12239902080782657</c:v>
                </c:pt>
                <c:pt idx="25">
                  <c:v>0.36674816625916523</c:v>
                </c:pt>
                <c:pt idx="26">
                  <c:v>0</c:v>
                </c:pt>
                <c:pt idx="27">
                  <c:v>0.18270401948843568</c:v>
                </c:pt>
                <c:pt idx="28">
                  <c:v>0.18237082066869992</c:v>
                </c:pt>
              </c:numCache>
            </c:numRef>
          </c:yVal>
          <c:smooth val="0"/>
          <c:extLst>
            <c:ext xmlns:c16="http://schemas.microsoft.com/office/drawing/2014/chart" uri="{C3380CC4-5D6E-409C-BE32-E72D297353CC}">
              <c16:uniqueId val="{00000000-71D6-471C-B9D7-FC6146A9433B}"/>
            </c:ext>
          </c:extLst>
        </c:ser>
        <c:dLbls>
          <c:showLegendKey val="0"/>
          <c:showVal val="0"/>
          <c:showCatName val="0"/>
          <c:showSerName val="0"/>
          <c:showPercent val="0"/>
          <c:showBubbleSize val="0"/>
        </c:dLbls>
        <c:axId val="1649510352"/>
        <c:axId val="1784152912"/>
      </c:scatterChart>
      <c:valAx>
        <c:axId val="1649510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cap="all" baseline="0">
                    <a:solidFill>
                      <a:sysClr val="windowText" lastClr="000000">
                        <a:lumMod val="65000"/>
                        <a:lumOff val="35000"/>
                      </a:sysClr>
                    </a:solidFill>
                  </a:rPr>
                  <a:t>Oil Price MoM Change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152912"/>
        <c:crosses val="autoZero"/>
        <c:crossBetween val="midCat"/>
      </c:valAx>
      <c:valAx>
        <c:axId val="178415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cap="all" baseline="0">
                    <a:solidFill>
                      <a:sysClr val="windowText" lastClr="000000">
                        <a:lumMod val="65000"/>
                        <a:lumOff val="35000"/>
                      </a:sysClr>
                    </a:solidFill>
                  </a:rPr>
                  <a:t>Transport and communication MoM Change (%)</a:t>
                </a:r>
              </a:p>
            </c:rich>
          </c:tx>
          <c:layout>
            <c:manualLayout>
              <c:xMode val="edge"/>
              <c:yMode val="edge"/>
              <c:x val="9.7087378640776691E-3"/>
              <c:y val="0.247457646375833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51035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3.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9.xml"/><Relationship Id="rId18" Type="http://schemas.openxmlformats.org/officeDocument/2006/relationships/chart" Target="../charts/chart10.xml"/><Relationship Id="rId3" Type="http://schemas.openxmlformats.org/officeDocument/2006/relationships/image" Target="../media/image1.png"/><Relationship Id="rId21" Type="http://schemas.openxmlformats.org/officeDocument/2006/relationships/chart" Target="../charts/chart11.xml"/><Relationship Id="rId7" Type="http://schemas.openxmlformats.org/officeDocument/2006/relationships/chart" Target="../charts/chart5.xml"/><Relationship Id="rId12" Type="http://schemas.openxmlformats.org/officeDocument/2006/relationships/chart" Target="../charts/chart8.xml"/><Relationship Id="rId17" Type="http://schemas.openxmlformats.org/officeDocument/2006/relationships/image" Target="../media/image8.svg"/><Relationship Id="rId25" Type="http://schemas.openxmlformats.org/officeDocument/2006/relationships/chart" Target="../charts/chart15.xml"/><Relationship Id="rId2" Type="http://schemas.openxmlformats.org/officeDocument/2006/relationships/chart" Target="../charts/chart2.xml"/><Relationship Id="rId16" Type="http://schemas.openxmlformats.org/officeDocument/2006/relationships/image" Target="../media/image7.png"/><Relationship Id="rId20"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7.xml"/><Relationship Id="rId24" Type="http://schemas.openxmlformats.org/officeDocument/2006/relationships/chart" Target="../charts/chart14.xml"/><Relationship Id="rId5" Type="http://schemas.openxmlformats.org/officeDocument/2006/relationships/chart" Target="../charts/chart3.xml"/><Relationship Id="rId15" Type="http://schemas.openxmlformats.org/officeDocument/2006/relationships/image" Target="../media/image6.svg"/><Relationship Id="rId23" Type="http://schemas.openxmlformats.org/officeDocument/2006/relationships/chart" Target="../charts/chart13.xml"/><Relationship Id="rId10" Type="http://schemas.openxmlformats.org/officeDocument/2006/relationships/image" Target="../media/image4.svg"/><Relationship Id="rId19" Type="http://schemas.openxmlformats.org/officeDocument/2006/relationships/image" Target="../media/image9.png"/><Relationship Id="rId4" Type="http://schemas.openxmlformats.org/officeDocument/2006/relationships/image" Target="../media/image2.svg"/><Relationship Id="rId9" Type="http://schemas.openxmlformats.org/officeDocument/2006/relationships/image" Target="../media/image3.png"/><Relationship Id="rId14" Type="http://schemas.openxmlformats.org/officeDocument/2006/relationships/image" Target="../media/image5.png"/><Relationship Id="rId22" Type="http://schemas.openxmlformats.org/officeDocument/2006/relationships/chart" Target="../charts/chart1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12</xdr:col>
      <xdr:colOff>9276</xdr:colOff>
      <xdr:row>42</xdr:row>
      <xdr:rowOff>107576</xdr:rowOff>
    </xdr:from>
    <xdr:to>
      <xdr:col>23</xdr:col>
      <xdr:colOff>60276</xdr:colOff>
      <xdr:row>67</xdr:row>
      <xdr:rowOff>136153</xdr:rowOff>
    </xdr:to>
    <xdr:grpSp>
      <xdr:nvGrpSpPr>
        <xdr:cNvPr id="117" name="Group 116">
          <a:extLst>
            <a:ext uri="{FF2B5EF4-FFF2-40B4-BE49-F238E27FC236}">
              <a16:creationId xmlns:a16="http://schemas.microsoft.com/office/drawing/2014/main" id="{9423A5D7-FEA8-977D-E8F6-83548315A009}"/>
            </a:ext>
          </a:extLst>
        </xdr:cNvPr>
        <xdr:cNvGrpSpPr/>
      </xdr:nvGrpSpPr>
      <xdr:grpSpPr>
        <a:xfrm>
          <a:off x="7364233" y="8108576"/>
          <a:ext cx="6793043" cy="4791077"/>
          <a:chOff x="11596051" y="2124394"/>
          <a:chExt cx="3003831" cy="1473431"/>
        </a:xfrm>
        <a:solidFill>
          <a:schemeClr val="accent3">
            <a:lumMod val="40000"/>
            <a:lumOff val="60000"/>
          </a:schemeClr>
        </a:solidFill>
      </xdr:grpSpPr>
      <xdr:sp macro="" textlink="">
        <xdr:nvSpPr>
          <xdr:cNvPr id="119" name="Rectangle: Rounded Corners 3">
            <a:extLst>
              <a:ext uri="{FF2B5EF4-FFF2-40B4-BE49-F238E27FC236}">
                <a16:creationId xmlns:a16="http://schemas.microsoft.com/office/drawing/2014/main" id="{7D91B711-6CC5-525C-F965-B6E95751D712}"/>
              </a:ext>
            </a:extLst>
          </xdr:cNvPr>
          <xdr:cNvSpPr/>
        </xdr:nvSpPr>
        <xdr:spPr>
          <a:xfrm>
            <a:off x="11596051" y="2124394"/>
            <a:ext cx="3003831" cy="1306005"/>
          </a:xfrm>
          <a:custGeom>
            <a:avLst/>
            <a:gdLst>
              <a:gd name="csX0" fmla="*/ 0 w 2962994"/>
              <a:gd name="csY0" fmla="*/ 228530 h 1449525"/>
              <a:gd name="csX1" fmla="*/ 214434 w 2962994"/>
              <a:gd name="csY1" fmla="*/ 0 h 1449525"/>
              <a:gd name="csX2" fmla="*/ 2747057 w 2962994"/>
              <a:gd name="csY2" fmla="*/ 9525 h 1449525"/>
              <a:gd name="csX3" fmla="*/ 2962994 w 2962994"/>
              <a:gd name="csY3" fmla="*/ 228531 h 1449525"/>
              <a:gd name="csX4" fmla="*/ 2948143 w 2962994"/>
              <a:gd name="csY4" fmla="*/ 1199995 h 1449525"/>
              <a:gd name="csX5" fmla="*/ 2737532 w 2962994"/>
              <a:gd name="csY5" fmla="*/ 1449525 h 1449525"/>
              <a:gd name="csX6" fmla="*/ 223959 w 2962994"/>
              <a:gd name="csY6" fmla="*/ 1440000 h 1449525"/>
              <a:gd name="csX7" fmla="*/ 14851 w 2962994"/>
              <a:gd name="csY7" fmla="*/ 1199995 h 1449525"/>
              <a:gd name="csX8" fmla="*/ 0 w 2962994"/>
              <a:gd name="csY8" fmla="*/ 228530 h 14495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962994" h="1449525">
                <a:moveTo>
                  <a:pt x="0" y="228530"/>
                </a:moveTo>
                <a:cubicBezTo>
                  <a:pt x="0" y="95979"/>
                  <a:pt x="81883" y="0"/>
                  <a:pt x="214434" y="0"/>
                </a:cubicBezTo>
                <a:lnTo>
                  <a:pt x="2747057" y="9525"/>
                </a:lnTo>
                <a:cubicBezTo>
                  <a:pt x="2879608" y="9525"/>
                  <a:pt x="2962994" y="95980"/>
                  <a:pt x="2962994" y="228531"/>
                </a:cubicBezTo>
                <a:lnTo>
                  <a:pt x="2948143" y="1199995"/>
                </a:lnTo>
                <a:cubicBezTo>
                  <a:pt x="2948143" y="1332546"/>
                  <a:pt x="2870083" y="1449525"/>
                  <a:pt x="2737532" y="1449525"/>
                </a:cubicBezTo>
                <a:lnTo>
                  <a:pt x="223959" y="1440000"/>
                </a:lnTo>
                <a:cubicBezTo>
                  <a:pt x="91408" y="1440000"/>
                  <a:pt x="14851" y="1332546"/>
                  <a:pt x="14851" y="1199995"/>
                </a:cubicBezTo>
                <a:lnTo>
                  <a:pt x="0" y="228530"/>
                </a:lnTo>
                <a:close/>
              </a:path>
            </a:pathLst>
          </a:custGeom>
          <a:grp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graphicFrame macro="">
        <xdr:nvGraphicFramePr>
          <xdr:cNvPr id="120" name="Chart 119">
            <a:extLst>
              <a:ext uri="{FF2B5EF4-FFF2-40B4-BE49-F238E27FC236}">
                <a16:creationId xmlns:a16="http://schemas.microsoft.com/office/drawing/2014/main" id="{10B34A31-B627-8758-06B1-9203DFDD895A}"/>
              </a:ext>
            </a:extLst>
          </xdr:cNvPr>
          <xdr:cNvGraphicFramePr>
            <a:graphicFrameLocks/>
          </xdr:cNvGraphicFramePr>
        </xdr:nvGraphicFramePr>
        <xdr:xfrm>
          <a:off x="11620500" y="2626275"/>
          <a:ext cx="2925536" cy="97155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107400</xdr:colOff>
      <xdr:row>0</xdr:row>
      <xdr:rowOff>161925</xdr:rowOff>
    </xdr:from>
    <xdr:to>
      <xdr:col>23</xdr:col>
      <xdr:colOff>538842</xdr:colOff>
      <xdr:row>9</xdr:row>
      <xdr:rowOff>67425</xdr:rowOff>
    </xdr:to>
    <xdr:sp macro="" textlink="">
      <xdr:nvSpPr>
        <xdr:cNvPr id="2" name="Rectangle: Rounded Corners 1">
          <a:extLst>
            <a:ext uri="{FF2B5EF4-FFF2-40B4-BE49-F238E27FC236}">
              <a16:creationId xmlns:a16="http://schemas.microsoft.com/office/drawing/2014/main" id="{B6C8DD52-89E6-42FF-91F8-3FA072AB3172}"/>
            </a:ext>
          </a:extLst>
        </xdr:cNvPr>
        <xdr:cNvSpPr/>
      </xdr:nvSpPr>
      <xdr:spPr>
        <a:xfrm>
          <a:off x="107400" y="161925"/>
          <a:ext cx="14452242" cy="1620000"/>
        </a:xfrm>
        <a:prstGeom prst="roundRect">
          <a:avLst/>
        </a:prstGeom>
        <a:gradFill>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33350">
          <a:noFill/>
        </a:ln>
        <a:effectLst>
          <a:outerShdw blurRad="50800" dist="38100" dir="5400000" algn="t"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IN" sz="6000" b="1"/>
            <a:t>INDIA</a:t>
          </a:r>
          <a:r>
            <a:rPr lang="en-IN" sz="6000" b="1" baseline="0"/>
            <a:t> CPI INFLATION DASHBOARD</a:t>
          </a:r>
          <a:endParaRPr lang="en-IN" sz="6000" b="1"/>
        </a:p>
      </xdr:txBody>
    </xdr:sp>
    <xdr:clientData/>
  </xdr:twoCellAnchor>
  <xdr:twoCellAnchor>
    <xdr:from>
      <xdr:col>0</xdr:col>
      <xdr:colOff>0</xdr:colOff>
      <xdr:row>9</xdr:row>
      <xdr:rowOff>190174</xdr:rowOff>
    </xdr:from>
    <xdr:to>
      <xdr:col>4</xdr:col>
      <xdr:colOff>487136</xdr:colOff>
      <xdr:row>18</xdr:row>
      <xdr:rowOff>92625</xdr:rowOff>
    </xdr:to>
    <xdr:grpSp>
      <xdr:nvGrpSpPr>
        <xdr:cNvPr id="3" name="Group 2">
          <a:extLst>
            <a:ext uri="{FF2B5EF4-FFF2-40B4-BE49-F238E27FC236}">
              <a16:creationId xmlns:a16="http://schemas.microsoft.com/office/drawing/2014/main" id="{16C4992B-4D48-4AF8-A11A-57A6F6B8A038}"/>
            </a:ext>
          </a:extLst>
        </xdr:cNvPr>
        <xdr:cNvGrpSpPr/>
      </xdr:nvGrpSpPr>
      <xdr:grpSpPr>
        <a:xfrm>
          <a:off x="0" y="1904674"/>
          <a:ext cx="2938788" cy="1616951"/>
          <a:chOff x="0" y="2050174"/>
          <a:chExt cx="2914650" cy="1616951"/>
        </a:xfrm>
      </xdr:grpSpPr>
      <xdr:sp macro="" textlink="">
        <xdr:nvSpPr>
          <xdr:cNvPr id="4" name="Rectangle: Rounded Corners 3">
            <a:extLst>
              <a:ext uri="{FF2B5EF4-FFF2-40B4-BE49-F238E27FC236}">
                <a16:creationId xmlns:a16="http://schemas.microsoft.com/office/drawing/2014/main" id="{E0275B1D-0DA8-CB1A-4D00-EF219E50AA7A}"/>
              </a:ext>
            </a:extLst>
          </xdr:cNvPr>
          <xdr:cNvSpPr/>
        </xdr:nvSpPr>
        <xdr:spPr>
          <a:xfrm>
            <a:off x="93282" y="2050174"/>
            <a:ext cx="2758975" cy="1449525"/>
          </a:xfrm>
          <a:custGeom>
            <a:avLst/>
            <a:gdLst>
              <a:gd name="csX0" fmla="*/ 0 w 2769280"/>
              <a:gd name="csY0" fmla="*/ 240005 h 1449525"/>
              <a:gd name="csX1" fmla="*/ 135230 w 2769280"/>
              <a:gd name="csY1" fmla="*/ 0 h 1449525"/>
              <a:gd name="csX2" fmla="*/ 2667853 w 2769280"/>
              <a:gd name="csY2" fmla="*/ 9525 h 1449525"/>
              <a:gd name="csX3" fmla="*/ 2764983 w 2769280"/>
              <a:gd name="csY3" fmla="*/ 240005 h 1449525"/>
              <a:gd name="csX4" fmla="*/ 2764983 w 2769280"/>
              <a:gd name="csY4" fmla="*/ 1199995 h 1449525"/>
              <a:gd name="csX5" fmla="*/ 2658328 w 2769280"/>
              <a:gd name="csY5" fmla="*/ 1449525 h 1449525"/>
              <a:gd name="csX6" fmla="*/ 144755 w 2769280"/>
              <a:gd name="csY6" fmla="*/ 1440000 h 1449525"/>
              <a:gd name="csX7" fmla="*/ 0 w 2769280"/>
              <a:gd name="csY7" fmla="*/ 1199995 h 1449525"/>
              <a:gd name="csX8" fmla="*/ 0 w 2769280"/>
              <a:gd name="csY8" fmla="*/ 240005 h 14495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769280" h="1449525">
                <a:moveTo>
                  <a:pt x="0" y="240005"/>
                </a:moveTo>
                <a:cubicBezTo>
                  <a:pt x="0" y="107454"/>
                  <a:pt x="2679" y="0"/>
                  <a:pt x="135230" y="0"/>
                </a:cubicBezTo>
                <a:lnTo>
                  <a:pt x="2667853" y="9525"/>
                </a:lnTo>
                <a:cubicBezTo>
                  <a:pt x="2800404" y="9525"/>
                  <a:pt x="2764983" y="107454"/>
                  <a:pt x="2764983" y="240005"/>
                </a:cubicBezTo>
                <a:lnTo>
                  <a:pt x="2764983" y="1199995"/>
                </a:lnTo>
                <a:cubicBezTo>
                  <a:pt x="2764983" y="1332546"/>
                  <a:pt x="2790879" y="1449525"/>
                  <a:pt x="2658328" y="1449525"/>
                </a:cubicBezTo>
                <a:lnTo>
                  <a:pt x="144755" y="1440000"/>
                </a:lnTo>
                <a:cubicBezTo>
                  <a:pt x="12204" y="1440000"/>
                  <a:pt x="0" y="1332546"/>
                  <a:pt x="0" y="1199995"/>
                </a:cubicBezTo>
                <a:lnTo>
                  <a:pt x="0" y="240005"/>
                </a:lnTo>
                <a:close/>
              </a:path>
            </a:pathLst>
          </a:custGeom>
          <a:solidFill>
            <a:srgbClr val="BBE3D1">
              <a:alpha val="89804"/>
            </a:srgbClr>
          </a:solidFill>
          <a:ln>
            <a:noFill/>
          </a:ln>
          <a:effectLst>
            <a:outerShdw blurRad="50800" dist="38100" dir="2700000" algn="t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 name="Chart 4">
            <a:extLst>
              <a:ext uri="{FF2B5EF4-FFF2-40B4-BE49-F238E27FC236}">
                <a16:creationId xmlns:a16="http://schemas.microsoft.com/office/drawing/2014/main" id="{4F049EBA-2E11-5EC9-58CC-48ED984C30B5}"/>
              </a:ext>
            </a:extLst>
          </xdr:cNvPr>
          <xdr:cNvGraphicFramePr>
            <a:graphicFrameLocks/>
          </xdr:cNvGraphicFramePr>
        </xdr:nvGraphicFramePr>
        <xdr:xfrm>
          <a:off x="0" y="2695575"/>
          <a:ext cx="2914650" cy="971550"/>
        </xdr:xfrm>
        <a:graphic>
          <a:graphicData uri="http://schemas.openxmlformats.org/drawingml/2006/chart">
            <c:chart xmlns:c="http://schemas.openxmlformats.org/drawingml/2006/chart" xmlns:r="http://schemas.openxmlformats.org/officeDocument/2006/relationships" r:id="rId2"/>
          </a:graphicData>
        </a:graphic>
      </xdr:graphicFrame>
      <xdr:pic>
        <xdr:nvPicPr>
          <xdr:cNvPr id="6" name="Graphic 5" descr="Shopping cart with solid fill">
            <a:extLst>
              <a:ext uri="{FF2B5EF4-FFF2-40B4-BE49-F238E27FC236}">
                <a16:creationId xmlns:a16="http://schemas.microsoft.com/office/drawing/2014/main" id="{3396EBC6-1098-8FF8-0C7E-6645B043CD7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8600" y="2162174"/>
            <a:ext cx="295275" cy="295275"/>
          </a:xfrm>
          <a:prstGeom prst="rect">
            <a:avLst/>
          </a:prstGeom>
        </xdr:spPr>
      </xdr:pic>
      <xdr:sp macro="" textlink="">
        <xdr:nvSpPr>
          <xdr:cNvPr id="7" name="TextBox 6">
            <a:extLst>
              <a:ext uri="{FF2B5EF4-FFF2-40B4-BE49-F238E27FC236}">
                <a16:creationId xmlns:a16="http://schemas.microsoft.com/office/drawing/2014/main" id="{5480B2D4-7842-4B7D-1CA4-7BD357F7DCFB}"/>
              </a:ext>
            </a:extLst>
          </xdr:cNvPr>
          <xdr:cNvSpPr txBox="1"/>
        </xdr:nvSpPr>
        <xdr:spPr>
          <a:xfrm>
            <a:off x="466724" y="2143125"/>
            <a:ext cx="23145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rgbClr val="337D5C"/>
                </a:solidFill>
              </a:rPr>
              <a:t>FOOD &amp;</a:t>
            </a:r>
            <a:r>
              <a:rPr lang="en-IN" sz="1400" b="1" baseline="0">
                <a:solidFill>
                  <a:srgbClr val="337D5C"/>
                </a:solidFill>
              </a:rPr>
              <a:t> BEVERAGES SHARE</a:t>
            </a:r>
            <a:endParaRPr lang="en-IN" sz="1400" b="1">
              <a:solidFill>
                <a:srgbClr val="337D5C"/>
              </a:solidFill>
            </a:endParaRPr>
          </a:p>
        </xdr:txBody>
      </xdr:sp>
      <xdr:sp macro="" textlink="$AB$4">
        <xdr:nvSpPr>
          <xdr:cNvPr id="8" name="Text Box 1">
            <a:extLst>
              <a:ext uri="{FF2B5EF4-FFF2-40B4-BE49-F238E27FC236}">
                <a16:creationId xmlns:a16="http://schemas.microsoft.com/office/drawing/2014/main" id="{C7D5D571-2823-AF32-C863-EDDD92F704CF}"/>
              </a:ext>
            </a:extLst>
          </xdr:cNvPr>
          <xdr:cNvSpPr txBox="1">
            <a:spLocks noChangeArrowheads="1"/>
          </xdr:cNvSpPr>
        </xdr:nvSpPr>
        <xdr:spPr bwMode="auto">
          <a:xfrm>
            <a:off x="542925" y="2400300"/>
            <a:ext cx="1047750" cy="333375"/>
          </a:xfrm>
          <a:prstGeom prst="rect">
            <a:avLst/>
          </a:prstGeom>
          <a:noFill/>
          <a:ln w="9525">
            <a:noFill/>
            <a:miter lim="800000"/>
            <a:headEnd/>
            <a:tailEnd/>
          </a:ln>
        </xdr:spPr>
        <xdr:txBody>
          <a:bodyPr vertOverflow="clip" wrap="square" lIns="27432" tIns="27432" rIns="0" bIns="0" anchor="t" upright="1"/>
          <a:lstStyle/>
          <a:p>
            <a:pPr algn="l" rtl="0">
              <a:defRPr sz="1000"/>
            </a:pPr>
            <a:fld id="{AFA235CD-66EB-4F1A-AB5D-69E6CD7463CA}" type="TxLink">
              <a:rPr lang="en-US" sz="2000" b="0" i="0" u="none" strike="noStrike" baseline="0">
                <a:solidFill>
                  <a:srgbClr val="2A684C"/>
                </a:solidFill>
                <a:latin typeface="Calibri"/>
                <a:ea typeface="Calibri"/>
                <a:cs typeface="Calibri"/>
              </a:rPr>
              <a:pPr algn="l" rtl="0">
                <a:defRPr sz="1000"/>
              </a:pPr>
              <a:t>51.73%</a:t>
            </a:fld>
            <a:endParaRPr lang="en-IN" sz="2000" b="0" i="0" u="none" strike="noStrike" baseline="0">
              <a:solidFill>
                <a:srgbClr val="2A684C"/>
              </a:solidFill>
              <a:latin typeface="Calibri"/>
              <a:ea typeface="Calibri"/>
              <a:cs typeface="Calibri"/>
            </a:endParaRPr>
          </a:p>
        </xdr:txBody>
      </xdr:sp>
      <xdr:sp macro="" textlink="">
        <xdr:nvSpPr>
          <xdr:cNvPr id="9" name="TextBox 8">
            <a:extLst>
              <a:ext uri="{FF2B5EF4-FFF2-40B4-BE49-F238E27FC236}">
                <a16:creationId xmlns:a16="http://schemas.microsoft.com/office/drawing/2014/main" id="{AE560598-6DC2-8F75-9FC4-3BA0DF383DB0}"/>
              </a:ext>
            </a:extLst>
          </xdr:cNvPr>
          <xdr:cNvSpPr txBox="1"/>
        </xdr:nvSpPr>
        <xdr:spPr>
          <a:xfrm>
            <a:off x="476249" y="2695575"/>
            <a:ext cx="20193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t>of CPI basket, May 2023</a:t>
            </a:r>
            <a:endParaRPr lang="en-IN" sz="1200" b="0">
              <a:solidFill>
                <a:srgbClr val="337D5C"/>
              </a:solidFill>
            </a:endParaRPr>
          </a:p>
        </xdr:txBody>
      </xdr:sp>
    </xdr:grpSp>
    <xdr:clientData/>
  </xdr:twoCellAnchor>
  <xdr:oneCellAnchor>
    <xdr:from>
      <xdr:col>4</xdr:col>
      <xdr:colOff>47625</xdr:colOff>
      <xdr:row>5</xdr:row>
      <xdr:rowOff>161925</xdr:rowOff>
    </xdr:from>
    <xdr:ext cx="9827502" cy="328458"/>
    <xdr:sp macro="" textlink="">
      <xdr:nvSpPr>
        <xdr:cNvPr id="38" name="TextBox 37">
          <a:extLst>
            <a:ext uri="{FF2B5EF4-FFF2-40B4-BE49-F238E27FC236}">
              <a16:creationId xmlns:a16="http://schemas.microsoft.com/office/drawing/2014/main" id="{3F7E5CB2-5B6C-40F9-9DDD-F2C03C1B72CB}"/>
            </a:ext>
          </a:extLst>
        </xdr:cNvPr>
        <xdr:cNvSpPr txBox="1"/>
      </xdr:nvSpPr>
      <xdr:spPr>
        <a:xfrm>
          <a:off x="2486025" y="1114425"/>
          <a:ext cx="9827502" cy="328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IN" sz="2400" b="1">
              <a:solidFill>
                <a:schemeClr val="bg1"/>
              </a:solidFill>
              <a:latin typeface="+mn-lt"/>
              <a:ea typeface="+mn-ea"/>
              <a:cs typeface="+mn-cs"/>
            </a:rPr>
            <a:t>Consumer Price Index | Rural+Urban General Index | Jan 2013 – May 2023</a:t>
          </a:r>
          <a:endParaRPr lang="en-IN" sz="2400">
            <a:solidFill>
              <a:schemeClr val="bg1"/>
            </a:solidFill>
          </a:endParaRPr>
        </a:p>
        <a:p>
          <a:endParaRPr lang="en-IN" sz="2400"/>
        </a:p>
      </xdr:txBody>
    </xdr:sp>
    <xdr:clientData/>
  </xdr:oneCellAnchor>
  <xdr:twoCellAnchor>
    <xdr:from>
      <xdr:col>4</xdr:col>
      <xdr:colOff>466725</xdr:colOff>
      <xdr:row>10</xdr:row>
      <xdr:rowOff>18724</xdr:rowOff>
    </xdr:from>
    <xdr:to>
      <xdr:col>9</xdr:col>
      <xdr:colOff>344261</xdr:colOff>
      <xdr:row>18</xdr:row>
      <xdr:rowOff>111675</xdr:rowOff>
    </xdr:to>
    <xdr:grpSp>
      <xdr:nvGrpSpPr>
        <xdr:cNvPr id="81" name="Group 80">
          <a:extLst>
            <a:ext uri="{FF2B5EF4-FFF2-40B4-BE49-F238E27FC236}">
              <a16:creationId xmlns:a16="http://schemas.microsoft.com/office/drawing/2014/main" id="{9C3AC0C1-F93E-3B72-BC0F-6C6047323B85}"/>
            </a:ext>
          </a:extLst>
        </xdr:cNvPr>
        <xdr:cNvGrpSpPr/>
      </xdr:nvGrpSpPr>
      <xdr:grpSpPr>
        <a:xfrm>
          <a:off x="2918377" y="1923724"/>
          <a:ext cx="2942101" cy="1616951"/>
          <a:chOff x="2905125" y="1923724"/>
          <a:chExt cx="2925536" cy="1616951"/>
        </a:xfrm>
      </xdr:grpSpPr>
      <xdr:sp macro="" textlink="">
        <xdr:nvSpPr>
          <xdr:cNvPr id="47" name="Rectangle: Rounded Corners 3">
            <a:extLst>
              <a:ext uri="{FF2B5EF4-FFF2-40B4-BE49-F238E27FC236}">
                <a16:creationId xmlns:a16="http://schemas.microsoft.com/office/drawing/2014/main" id="{1B1A6213-D9F1-5AC4-4545-7FD4AABF8E23}"/>
              </a:ext>
            </a:extLst>
          </xdr:cNvPr>
          <xdr:cNvSpPr/>
        </xdr:nvSpPr>
        <xdr:spPr>
          <a:xfrm>
            <a:off x="2998755" y="1923724"/>
            <a:ext cx="2769280" cy="1449525"/>
          </a:xfrm>
          <a:custGeom>
            <a:avLst/>
            <a:gdLst>
              <a:gd name="csX0" fmla="*/ 0 w 2769280"/>
              <a:gd name="csY0" fmla="*/ 240005 h 1449525"/>
              <a:gd name="csX1" fmla="*/ 135230 w 2769280"/>
              <a:gd name="csY1" fmla="*/ 0 h 1449525"/>
              <a:gd name="csX2" fmla="*/ 2667853 w 2769280"/>
              <a:gd name="csY2" fmla="*/ 9525 h 1449525"/>
              <a:gd name="csX3" fmla="*/ 2764983 w 2769280"/>
              <a:gd name="csY3" fmla="*/ 240005 h 1449525"/>
              <a:gd name="csX4" fmla="*/ 2764983 w 2769280"/>
              <a:gd name="csY4" fmla="*/ 1199995 h 1449525"/>
              <a:gd name="csX5" fmla="*/ 2658328 w 2769280"/>
              <a:gd name="csY5" fmla="*/ 1449525 h 1449525"/>
              <a:gd name="csX6" fmla="*/ 144755 w 2769280"/>
              <a:gd name="csY6" fmla="*/ 1440000 h 1449525"/>
              <a:gd name="csX7" fmla="*/ 0 w 2769280"/>
              <a:gd name="csY7" fmla="*/ 1199995 h 1449525"/>
              <a:gd name="csX8" fmla="*/ 0 w 2769280"/>
              <a:gd name="csY8" fmla="*/ 240005 h 14495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769280" h="1449525">
                <a:moveTo>
                  <a:pt x="0" y="240005"/>
                </a:moveTo>
                <a:cubicBezTo>
                  <a:pt x="0" y="107454"/>
                  <a:pt x="2679" y="0"/>
                  <a:pt x="135230" y="0"/>
                </a:cubicBezTo>
                <a:lnTo>
                  <a:pt x="2667853" y="9525"/>
                </a:lnTo>
                <a:cubicBezTo>
                  <a:pt x="2800404" y="9525"/>
                  <a:pt x="2764983" y="107454"/>
                  <a:pt x="2764983" y="240005"/>
                </a:cubicBezTo>
                <a:lnTo>
                  <a:pt x="2764983" y="1199995"/>
                </a:lnTo>
                <a:cubicBezTo>
                  <a:pt x="2764983" y="1332546"/>
                  <a:pt x="2790879" y="1449525"/>
                  <a:pt x="2658328" y="1449525"/>
                </a:cubicBezTo>
                <a:lnTo>
                  <a:pt x="144755" y="1440000"/>
                </a:lnTo>
                <a:cubicBezTo>
                  <a:pt x="12204" y="1440000"/>
                  <a:pt x="0" y="1332546"/>
                  <a:pt x="0" y="1199995"/>
                </a:cubicBezTo>
                <a:lnTo>
                  <a:pt x="0" y="240005"/>
                </a:lnTo>
                <a:close/>
              </a:path>
            </a:pathLst>
          </a:custGeom>
          <a:solidFill>
            <a:srgbClr val="BBE3D1">
              <a:alpha val="89804"/>
            </a:srgbClr>
          </a:solidFill>
          <a:ln>
            <a:noFill/>
          </a:ln>
          <a:effectLst>
            <a:outerShdw blurRad="50800" dist="38100" dir="2700000" algn="t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8" name="Chart 47">
            <a:extLst>
              <a:ext uri="{FF2B5EF4-FFF2-40B4-BE49-F238E27FC236}">
                <a16:creationId xmlns:a16="http://schemas.microsoft.com/office/drawing/2014/main" id="{EF623231-29E9-72DE-CCBB-962AADB66594}"/>
              </a:ext>
            </a:extLst>
          </xdr:cNvPr>
          <xdr:cNvGraphicFramePr>
            <a:graphicFrameLocks/>
          </xdr:cNvGraphicFramePr>
        </xdr:nvGraphicFramePr>
        <xdr:xfrm>
          <a:off x="2905125" y="2569125"/>
          <a:ext cx="2925536" cy="97155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50" name="TextBox 49">
            <a:extLst>
              <a:ext uri="{FF2B5EF4-FFF2-40B4-BE49-F238E27FC236}">
                <a16:creationId xmlns:a16="http://schemas.microsoft.com/office/drawing/2014/main" id="{79290A0F-D64C-980B-3A87-505A6FFD15CE}"/>
              </a:ext>
            </a:extLst>
          </xdr:cNvPr>
          <xdr:cNvSpPr txBox="1"/>
        </xdr:nvSpPr>
        <xdr:spPr>
          <a:xfrm>
            <a:off x="3373592" y="2016675"/>
            <a:ext cx="23232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337D5C"/>
                </a:solidFill>
              </a:rPr>
              <a:t>PEAK INFLATION YEAR</a:t>
            </a:r>
          </a:p>
        </xdr:txBody>
      </xdr:sp>
      <xdr:sp macro="" textlink="$AB$5">
        <xdr:nvSpPr>
          <xdr:cNvPr id="51" name="Text Box 1">
            <a:extLst>
              <a:ext uri="{FF2B5EF4-FFF2-40B4-BE49-F238E27FC236}">
                <a16:creationId xmlns:a16="http://schemas.microsoft.com/office/drawing/2014/main" id="{27A31154-B384-A911-A0E3-1814995968A4}"/>
              </a:ext>
            </a:extLst>
          </xdr:cNvPr>
          <xdr:cNvSpPr txBox="1">
            <a:spLocks noChangeArrowheads="1"/>
          </xdr:cNvSpPr>
        </xdr:nvSpPr>
        <xdr:spPr bwMode="auto">
          <a:xfrm>
            <a:off x="3450078" y="2264325"/>
            <a:ext cx="664721" cy="333375"/>
          </a:xfrm>
          <a:prstGeom prst="rect">
            <a:avLst/>
          </a:prstGeom>
          <a:noFill/>
          <a:ln w="9525">
            <a:noFill/>
            <a:miter lim="800000"/>
            <a:headEnd/>
            <a:tailEnd/>
          </a:ln>
        </xdr:spPr>
        <xdr:txBody>
          <a:bodyPr vertOverflow="clip" wrap="square" lIns="27432" tIns="27432" rIns="0" bIns="0" anchor="t" upright="1"/>
          <a:lstStyle/>
          <a:p>
            <a:pPr algn="l" rtl="0">
              <a:defRPr sz="1000"/>
            </a:pPr>
            <a:fld id="{6D554F89-2328-46CC-8C46-2079E8CC7B30}" type="TxLink">
              <a:rPr lang="en-US" sz="2000" b="0" i="0" u="none" strike="noStrike" baseline="0">
                <a:solidFill>
                  <a:srgbClr val="2A684C"/>
                </a:solidFill>
                <a:latin typeface="Calibri"/>
                <a:ea typeface="Calibri"/>
                <a:cs typeface="Calibri"/>
              </a:rPr>
              <a:pPr algn="l" rtl="0">
                <a:defRPr sz="1000"/>
              </a:pPr>
              <a:t>2022</a:t>
            </a:fld>
            <a:endParaRPr lang="en-IN" sz="2000" b="0" i="0" u="none" strike="noStrike" baseline="0">
              <a:solidFill>
                <a:srgbClr val="2A684C"/>
              </a:solidFill>
              <a:latin typeface="Calibri"/>
              <a:ea typeface="Calibri"/>
              <a:cs typeface="Calibri"/>
            </a:endParaRPr>
          </a:p>
        </xdr:txBody>
      </xdr:sp>
      <xdr:sp macro="" textlink="">
        <xdr:nvSpPr>
          <xdr:cNvPr id="52" name="TextBox 51">
            <a:extLst>
              <a:ext uri="{FF2B5EF4-FFF2-40B4-BE49-F238E27FC236}">
                <a16:creationId xmlns:a16="http://schemas.microsoft.com/office/drawing/2014/main" id="{ACC70DF7-5762-EC9C-5081-28F6D1D1517E}"/>
              </a:ext>
            </a:extLst>
          </xdr:cNvPr>
          <xdr:cNvSpPr txBox="1"/>
        </xdr:nvSpPr>
        <xdr:spPr>
          <a:xfrm>
            <a:off x="3383153" y="2569125"/>
            <a:ext cx="202684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0"/>
              <a:t>6.62% avg YoY inflation</a:t>
            </a:r>
            <a:endParaRPr lang="en-IN" sz="1200" b="0">
              <a:solidFill>
                <a:srgbClr val="337D5C"/>
              </a:solidFill>
            </a:endParaRPr>
          </a:p>
        </xdr:txBody>
      </xdr:sp>
    </xdr:grpSp>
    <xdr:clientData/>
  </xdr:twoCellAnchor>
  <xdr:twoCellAnchor>
    <xdr:from>
      <xdr:col>9</xdr:col>
      <xdr:colOff>296155</xdr:colOff>
      <xdr:row>10</xdr:row>
      <xdr:rowOff>37774</xdr:rowOff>
    </xdr:from>
    <xdr:to>
      <xdr:col>14</xdr:col>
      <xdr:colOff>196103</xdr:colOff>
      <xdr:row>18</xdr:row>
      <xdr:rowOff>130725</xdr:rowOff>
    </xdr:to>
    <xdr:grpSp>
      <xdr:nvGrpSpPr>
        <xdr:cNvPr id="85" name="Group 84">
          <a:extLst>
            <a:ext uri="{FF2B5EF4-FFF2-40B4-BE49-F238E27FC236}">
              <a16:creationId xmlns:a16="http://schemas.microsoft.com/office/drawing/2014/main" id="{0F6A3FB2-44F6-F99E-FA41-03655000323E}"/>
            </a:ext>
          </a:extLst>
        </xdr:cNvPr>
        <xdr:cNvGrpSpPr/>
      </xdr:nvGrpSpPr>
      <xdr:grpSpPr>
        <a:xfrm>
          <a:off x="5812372" y="1942774"/>
          <a:ext cx="2964514" cy="1616951"/>
          <a:chOff x="5769909" y="1942774"/>
          <a:chExt cx="2903124" cy="1616951"/>
        </a:xfrm>
      </xdr:grpSpPr>
      <xdr:sp macro="" textlink="">
        <xdr:nvSpPr>
          <xdr:cNvPr id="54" name="Rectangle: Rounded Corners 3">
            <a:extLst>
              <a:ext uri="{FF2B5EF4-FFF2-40B4-BE49-F238E27FC236}">
                <a16:creationId xmlns:a16="http://schemas.microsoft.com/office/drawing/2014/main" id="{EFE526F0-D9C3-1BEF-A33E-F57B4037ADB5}"/>
              </a:ext>
            </a:extLst>
          </xdr:cNvPr>
          <xdr:cNvSpPr/>
        </xdr:nvSpPr>
        <xdr:spPr>
          <a:xfrm>
            <a:off x="5863539" y="1942774"/>
            <a:ext cx="2746868" cy="1449525"/>
          </a:xfrm>
          <a:custGeom>
            <a:avLst/>
            <a:gdLst>
              <a:gd name="csX0" fmla="*/ 0 w 2769280"/>
              <a:gd name="csY0" fmla="*/ 240005 h 1449525"/>
              <a:gd name="csX1" fmla="*/ 135230 w 2769280"/>
              <a:gd name="csY1" fmla="*/ 0 h 1449525"/>
              <a:gd name="csX2" fmla="*/ 2667853 w 2769280"/>
              <a:gd name="csY2" fmla="*/ 9525 h 1449525"/>
              <a:gd name="csX3" fmla="*/ 2764983 w 2769280"/>
              <a:gd name="csY3" fmla="*/ 240005 h 1449525"/>
              <a:gd name="csX4" fmla="*/ 2764983 w 2769280"/>
              <a:gd name="csY4" fmla="*/ 1199995 h 1449525"/>
              <a:gd name="csX5" fmla="*/ 2658328 w 2769280"/>
              <a:gd name="csY5" fmla="*/ 1449525 h 1449525"/>
              <a:gd name="csX6" fmla="*/ 144755 w 2769280"/>
              <a:gd name="csY6" fmla="*/ 1440000 h 1449525"/>
              <a:gd name="csX7" fmla="*/ 0 w 2769280"/>
              <a:gd name="csY7" fmla="*/ 1199995 h 1449525"/>
              <a:gd name="csX8" fmla="*/ 0 w 2769280"/>
              <a:gd name="csY8" fmla="*/ 240005 h 14495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769280" h="1449525">
                <a:moveTo>
                  <a:pt x="0" y="240005"/>
                </a:moveTo>
                <a:cubicBezTo>
                  <a:pt x="0" y="107454"/>
                  <a:pt x="2679" y="0"/>
                  <a:pt x="135230" y="0"/>
                </a:cubicBezTo>
                <a:lnTo>
                  <a:pt x="2667853" y="9525"/>
                </a:lnTo>
                <a:cubicBezTo>
                  <a:pt x="2800404" y="9525"/>
                  <a:pt x="2764983" y="107454"/>
                  <a:pt x="2764983" y="240005"/>
                </a:cubicBezTo>
                <a:lnTo>
                  <a:pt x="2764983" y="1199995"/>
                </a:lnTo>
                <a:cubicBezTo>
                  <a:pt x="2764983" y="1332546"/>
                  <a:pt x="2790879" y="1449525"/>
                  <a:pt x="2658328" y="1449525"/>
                </a:cubicBezTo>
                <a:lnTo>
                  <a:pt x="144755" y="1440000"/>
                </a:lnTo>
                <a:cubicBezTo>
                  <a:pt x="12204" y="1440000"/>
                  <a:pt x="0" y="1332546"/>
                  <a:pt x="0" y="1199995"/>
                </a:cubicBezTo>
                <a:lnTo>
                  <a:pt x="0" y="240005"/>
                </a:lnTo>
                <a:close/>
              </a:path>
            </a:pathLst>
          </a:custGeom>
          <a:solidFill>
            <a:srgbClr val="BBE3D1">
              <a:alpha val="89804"/>
            </a:srgbClr>
          </a:solidFill>
          <a:ln>
            <a:noFill/>
          </a:ln>
          <a:effectLst>
            <a:outerShdw blurRad="50800" dist="38100" dir="2700000" algn="t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5" name="Chart 54">
            <a:extLst>
              <a:ext uri="{FF2B5EF4-FFF2-40B4-BE49-F238E27FC236}">
                <a16:creationId xmlns:a16="http://schemas.microsoft.com/office/drawing/2014/main" id="{E35FD01C-07C1-7332-525B-0A8476C1A15D}"/>
              </a:ext>
            </a:extLst>
          </xdr:cNvPr>
          <xdr:cNvGraphicFramePr>
            <a:graphicFrameLocks/>
          </xdr:cNvGraphicFramePr>
        </xdr:nvGraphicFramePr>
        <xdr:xfrm>
          <a:off x="5769909" y="2588175"/>
          <a:ext cx="2903124" cy="97155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57" name="TextBox 56">
            <a:extLst>
              <a:ext uri="{FF2B5EF4-FFF2-40B4-BE49-F238E27FC236}">
                <a16:creationId xmlns:a16="http://schemas.microsoft.com/office/drawing/2014/main" id="{10247069-AD15-BA81-E128-3563C80CFB63}"/>
              </a:ext>
            </a:extLst>
          </xdr:cNvPr>
          <xdr:cNvSpPr txBox="1"/>
        </xdr:nvSpPr>
        <xdr:spPr>
          <a:xfrm>
            <a:off x="6233893" y="2035725"/>
            <a:ext cx="230529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337D5C"/>
                </a:solidFill>
              </a:rPr>
              <a:t>COVID IMPACT — HEALTH</a:t>
            </a:r>
          </a:p>
        </xdr:txBody>
      </xdr:sp>
      <xdr:sp macro="" textlink="$AB$6">
        <xdr:nvSpPr>
          <xdr:cNvPr id="58" name="Text Box 1">
            <a:extLst>
              <a:ext uri="{FF2B5EF4-FFF2-40B4-BE49-F238E27FC236}">
                <a16:creationId xmlns:a16="http://schemas.microsoft.com/office/drawing/2014/main" id="{AC74EEF4-7D9E-0188-278C-ECF8899D0082}"/>
              </a:ext>
            </a:extLst>
          </xdr:cNvPr>
          <xdr:cNvSpPr txBox="1">
            <a:spLocks noChangeArrowheads="1"/>
          </xdr:cNvSpPr>
        </xdr:nvSpPr>
        <xdr:spPr bwMode="auto">
          <a:xfrm>
            <a:off x="6281804" y="2273850"/>
            <a:ext cx="1042699" cy="333375"/>
          </a:xfrm>
          <a:prstGeom prst="rect">
            <a:avLst/>
          </a:prstGeom>
          <a:noFill/>
          <a:ln w="9525">
            <a:noFill/>
            <a:miter lim="800000"/>
            <a:headEnd/>
            <a:tailEnd/>
          </a:ln>
        </xdr:spPr>
        <xdr:txBody>
          <a:bodyPr vertOverflow="clip" wrap="square" lIns="27432" tIns="27432" rIns="0" bIns="0" anchor="t" upright="1"/>
          <a:lstStyle/>
          <a:p>
            <a:pPr algn="l" rtl="0">
              <a:defRPr sz="1000"/>
            </a:pPr>
            <a:fld id="{D02A69A6-B621-4EB1-955B-CA24E5D00A9E}" type="TxLink">
              <a:rPr lang="en-US" sz="2000" b="0" i="0" u="none" strike="noStrike" baseline="0">
                <a:solidFill>
                  <a:srgbClr val="2A684C"/>
                </a:solidFill>
                <a:latin typeface="Calibri"/>
                <a:ea typeface="Calibri"/>
                <a:cs typeface="Calibri"/>
              </a:rPr>
              <a:pPr algn="l" rtl="0">
                <a:defRPr sz="1000"/>
              </a:pPr>
              <a:t>+0.09 pp</a:t>
            </a:fld>
            <a:endParaRPr lang="en-IN" sz="2000" b="0" i="0" u="none" strike="noStrike" baseline="0">
              <a:solidFill>
                <a:srgbClr val="2A684C"/>
              </a:solidFill>
              <a:latin typeface="Calibri"/>
              <a:ea typeface="Calibri"/>
              <a:cs typeface="Calibri"/>
            </a:endParaRPr>
          </a:p>
        </xdr:txBody>
      </xdr:sp>
      <xdr:sp macro="" textlink="">
        <xdr:nvSpPr>
          <xdr:cNvPr id="59" name="TextBox 58">
            <a:extLst>
              <a:ext uri="{FF2B5EF4-FFF2-40B4-BE49-F238E27FC236}">
                <a16:creationId xmlns:a16="http://schemas.microsoft.com/office/drawing/2014/main" id="{5F9456BE-14C8-7D86-036A-30BB8102A535}"/>
              </a:ext>
            </a:extLst>
          </xdr:cNvPr>
          <xdr:cNvSpPr txBox="1"/>
        </xdr:nvSpPr>
        <xdr:spPr>
          <a:xfrm>
            <a:off x="6243454" y="2588175"/>
            <a:ext cx="232344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t>Avg MoM, pre vs post Mar 2020</a:t>
            </a:r>
            <a:endParaRPr lang="en-IN" sz="1200" b="0">
              <a:solidFill>
                <a:srgbClr val="337D5C"/>
              </a:solidFill>
            </a:endParaRPr>
          </a:p>
        </xdr:txBody>
      </xdr:sp>
    </xdr:grpSp>
    <xdr:clientData/>
  </xdr:twoCellAnchor>
  <xdr:twoCellAnchor>
    <xdr:from>
      <xdr:col>14</xdr:col>
      <xdr:colOff>180975</xdr:colOff>
      <xdr:row>10</xdr:row>
      <xdr:rowOff>56824</xdr:rowOff>
    </xdr:from>
    <xdr:to>
      <xdr:col>19</xdr:col>
      <xdr:colOff>58511</xdr:colOff>
      <xdr:row>18</xdr:row>
      <xdr:rowOff>149775</xdr:rowOff>
    </xdr:to>
    <xdr:grpSp>
      <xdr:nvGrpSpPr>
        <xdr:cNvPr id="91" name="Group 90">
          <a:extLst>
            <a:ext uri="{FF2B5EF4-FFF2-40B4-BE49-F238E27FC236}">
              <a16:creationId xmlns:a16="http://schemas.microsoft.com/office/drawing/2014/main" id="{5A181227-BC79-0F59-6159-A2F97CB11A23}"/>
            </a:ext>
          </a:extLst>
        </xdr:cNvPr>
        <xdr:cNvGrpSpPr/>
      </xdr:nvGrpSpPr>
      <xdr:grpSpPr>
        <a:xfrm>
          <a:off x="8761758" y="1961824"/>
          <a:ext cx="2942101" cy="1616951"/>
          <a:chOff x="8652622" y="1961824"/>
          <a:chExt cx="2903124" cy="1616951"/>
        </a:xfrm>
      </xdr:grpSpPr>
      <xdr:sp macro="" textlink="">
        <xdr:nvSpPr>
          <xdr:cNvPr id="61" name="Rectangle: Rounded Corners 3">
            <a:extLst>
              <a:ext uri="{FF2B5EF4-FFF2-40B4-BE49-F238E27FC236}">
                <a16:creationId xmlns:a16="http://schemas.microsoft.com/office/drawing/2014/main" id="{D8D381DF-81B9-41E6-2E09-F8D79E3921C7}"/>
              </a:ext>
            </a:extLst>
          </xdr:cNvPr>
          <xdr:cNvSpPr/>
        </xdr:nvSpPr>
        <xdr:spPr>
          <a:xfrm>
            <a:off x="8745535" y="1961824"/>
            <a:ext cx="2748065" cy="1449525"/>
          </a:xfrm>
          <a:custGeom>
            <a:avLst/>
            <a:gdLst>
              <a:gd name="csX0" fmla="*/ 0 w 2769280"/>
              <a:gd name="csY0" fmla="*/ 240005 h 1449525"/>
              <a:gd name="csX1" fmla="*/ 135230 w 2769280"/>
              <a:gd name="csY1" fmla="*/ 0 h 1449525"/>
              <a:gd name="csX2" fmla="*/ 2667853 w 2769280"/>
              <a:gd name="csY2" fmla="*/ 9525 h 1449525"/>
              <a:gd name="csX3" fmla="*/ 2764983 w 2769280"/>
              <a:gd name="csY3" fmla="*/ 240005 h 1449525"/>
              <a:gd name="csX4" fmla="*/ 2764983 w 2769280"/>
              <a:gd name="csY4" fmla="*/ 1199995 h 1449525"/>
              <a:gd name="csX5" fmla="*/ 2658328 w 2769280"/>
              <a:gd name="csY5" fmla="*/ 1449525 h 1449525"/>
              <a:gd name="csX6" fmla="*/ 144755 w 2769280"/>
              <a:gd name="csY6" fmla="*/ 1440000 h 1449525"/>
              <a:gd name="csX7" fmla="*/ 0 w 2769280"/>
              <a:gd name="csY7" fmla="*/ 1199995 h 1449525"/>
              <a:gd name="csX8" fmla="*/ 0 w 2769280"/>
              <a:gd name="csY8" fmla="*/ 240005 h 14495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769280" h="1449525">
                <a:moveTo>
                  <a:pt x="0" y="240005"/>
                </a:moveTo>
                <a:cubicBezTo>
                  <a:pt x="0" y="107454"/>
                  <a:pt x="2679" y="0"/>
                  <a:pt x="135230" y="0"/>
                </a:cubicBezTo>
                <a:lnTo>
                  <a:pt x="2667853" y="9525"/>
                </a:lnTo>
                <a:cubicBezTo>
                  <a:pt x="2800404" y="9525"/>
                  <a:pt x="2764983" y="107454"/>
                  <a:pt x="2764983" y="240005"/>
                </a:cubicBezTo>
                <a:lnTo>
                  <a:pt x="2764983" y="1199995"/>
                </a:lnTo>
                <a:cubicBezTo>
                  <a:pt x="2764983" y="1332546"/>
                  <a:pt x="2790879" y="1449525"/>
                  <a:pt x="2658328" y="1449525"/>
                </a:cubicBezTo>
                <a:lnTo>
                  <a:pt x="144755" y="1440000"/>
                </a:lnTo>
                <a:cubicBezTo>
                  <a:pt x="12204" y="1440000"/>
                  <a:pt x="0" y="1332546"/>
                  <a:pt x="0" y="1199995"/>
                </a:cubicBezTo>
                <a:lnTo>
                  <a:pt x="0" y="240005"/>
                </a:lnTo>
                <a:close/>
              </a:path>
            </a:pathLst>
          </a:custGeom>
          <a:solidFill>
            <a:srgbClr val="BBE3D1">
              <a:alpha val="89804"/>
            </a:srgbClr>
          </a:solidFill>
          <a:ln>
            <a:noFill/>
          </a:ln>
          <a:effectLst>
            <a:outerShdw blurRad="50800" dist="38100" dir="2700000" algn="t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2" name="Chart 61">
            <a:extLst>
              <a:ext uri="{FF2B5EF4-FFF2-40B4-BE49-F238E27FC236}">
                <a16:creationId xmlns:a16="http://schemas.microsoft.com/office/drawing/2014/main" id="{1F6FC072-B0B1-6B6C-0A7F-3F9E99B644DD}"/>
              </a:ext>
            </a:extLst>
          </xdr:cNvPr>
          <xdr:cNvGraphicFramePr>
            <a:graphicFrameLocks/>
          </xdr:cNvGraphicFramePr>
        </xdr:nvGraphicFramePr>
        <xdr:xfrm>
          <a:off x="8652622" y="2607225"/>
          <a:ext cx="2903124" cy="97155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64" name="TextBox 63">
            <a:extLst>
              <a:ext uri="{FF2B5EF4-FFF2-40B4-BE49-F238E27FC236}">
                <a16:creationId xmlns:a16="http://schemas.microsoft.com/office/drawing/2014/main" id="{7DF0BC7F-0A45-994E-3766-B9954155FBEB}"/>
              </a:ext>
            </a:extLst>
          </xdr:cNvPr>
          <xdr:cNvSpPr txBox="1"/>
        </xdr:nvSpPr>
        <xdr:spPr>
          <a:xfrm>
            <a:off x="9117500" y="2054775"/>
            <a:ext cx="230542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337D5C"/>
                </a:solidFill>
              </a:rPr>
              <a:t>HIGHEST FOOD MONTH</a:t>
            </a:r>
          </a:p>
        </xdr:txBody>
      </xdr:sp>
      <xdr:sp macro="" textlink="$AB$7">
        <xdr:nvSpPr>
          <xdr:cNvPr id="65" name="Text Box 1">
            <a:extLst>
              <a:ext uri="{FF2B5EF4-FFF2-40B4-BE49-F238E27FC236}">
                <a16:creationId xmlns:a16="http://schemas.microsoft.com/office/drawing/2014/main" id="{AB6EEDD6-0B92-0530-6861-572F692A3E7A}"/>
              </a:ext>
            </a:extLst>
          </xdr:cNvPr>
          <xdr:cNvSpPr txBox="1">
            <a:spLocks noChangeArrowheads="1"/>
          </xdr:cNvSpPr>
        </xdr:nvSpPr>
        <xdr:spPr bwMode="auto">
          <a:xfrm>
            <a:off x="9193400" y="2311950"/>
            <a:ext cx="1043607" cy="333375"/>
          </a:xfrm>
          <a:prstGeom prst="rect">
            <a:avLst/>
          </a:prstGeom>
          <a:noFill/>
          <a:ln w="9525">
            <a:noFill/>
            <a:miter lim="800000"/>
            <a:headEnd/>
            <a:tailEnd/>
          </a:ln>
        </xdr:spPr>
        <xdr:txBody>
          <a:bodyPr vertOverflow="clip" wrap="square" lIns="27432" tIns="27432" rIns="0" bIns="0" anchor="t" upright="1"/>
          <a:lstStyle/>
          <a:p>
            <a:pPr algn="l" rtl="0">
              <a:defRPr sz="1000"/>
            </a:pPr>
            <a:fld id="{D7B07393-C731-4F32-9FBD-99DAAC866946}" type="TxLink">
              <a:rPr lang="en-US" sz="2000" b="0" i="0" u="none" strike="noStrike" baseline="0">
                <a:solidFill>
                  <a:srgbClr val="2A684C"/>
                </a:solidFill>
                <a:latin typeface="Calibri"/>
                <a:ea typeface="Calibri"/>
                <a:cs typeface="Calibri"/>
              </a:rPr>
              <a:pPr algn="l" rtl="0">
                <a:defRPr sz="1000"/>
              </a:pPr>
              <a:t>Jun-2022</a:t>
            </a:fld>
            <a:endParaRPr lang="en-IN" sz="2000" b="0" i="0" u="none" strike="noStrike" baseline="0">
              <a:solidFill>
                <a:srgbClr val="2A684C"/>
              </a:solidFill>
              <a:latin typeface="Calibri"/>
              <a:ea typeface="Calibri"/>
              <a:cs typeface="Calibri"/>
            </a:endParaRPr>
          </a:p>
        </xdr:txBody>
      </xdr:sp>
      <xdr:sp macro="" textlink="">
        <xdr:nvSpPr>
          <xdr:cNvPr id="66" name="TextBox 65">
            <a:extLst>
              <a:ext uri="{FF2B5EF4-FFF2-40B4-BE49-F238E27FC236}">
                <a16:creationId xmlns:a16="http://schemas.microsoft.com/office/drawing/2014/main" id="{9F701B67-BB5D-4672-BD89-C22CB09CC8DD}"/>
              </a:ext>
            </a:extLst>
          </xdr:cNvPr>
          <xdr:cNvSpPr txBox="1"/>
        </xdr:nvSpPr>
        <xdr:spPr>
          <a:xfrm>
            <a:off x="9126988" y="2607225"/>
            <a:ext cx="201131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0"/>
              <a:t>+0.71% MoM food inflation</a:t>
            </a:r>
            <a:endParaRPr lang="en-IN" sz="1200" b="0">
              <a:solidFill>
                <a:srgbClr val="337D5C"/>
              </a:solidFill>
            </a:endParaRPr>
          </a:p>
        </xdr:txBody>
      </xdr:sp>
    </xdr:grpSp>
    <xdr:clientData/>
  </xdr:twoCellAnchor>
  <xdr:twoCellAnchor>
    <xdr:from>
      <xdr:col>19</xdr:col>
      <xdr:colOff>4642</xdr:colOff>
      <xdr:row>10</xdr:row>
      <xdr:rowOff>75874</xdr:rowOff>
    </xdr:from>
    <xdr:to>
      <xdr:col>23</xdr:col>
      <xdr:colOff>476570</xdr:colOff>
      <xdr:row>18</xdr:row>
      <xdr:rowOff>168825</xdr:rowOff>
    </xdr:to>
    <xdr:grpSp>
      <xdr:nvGrpSpPr>
        <xdr:cNvPr id="95" name="Group 94">
          <a:extLst>
            <a:ext uri="{FF2B5EF4-FFF2-40B4-BE49-F238E27FC236}">
              <a16:creationId xmlns:a16="http://schemas.microsoft.com/office/drawing/2014/main" id="{BB355CC1-925C-8CB2-D120-354E204F2F33}"/>
            </a:ext>
          </a:extLst>
        </xdr:cNvPr>
        <xdr:cNvGrpSpPr/>
      </xdr:nvGrpSpPr>
      <xdr:grpSpPr>
        <a:xfrm>
          <a:off x="11649990" y="1980874"/>
          <a:ext cx="2923580" cy="1616951"/>
          <a:chOff x="11620500" y="1980874"/>
          <a:chExt cx="2925536" cy="1616951"/>
        </a:xfrm>
      </xdr:grpSpPr>
      <xdr:sp macro="" textlink="">
        <xdr:nvSpPr>
          <xdr:cNvPr id="68" name="Rectangle: Rounded Corners 3">
            <a:extLst>
              <a:ext uri="{FF2B5EF4-FFF2-40B4-BE49-F238E27FC236}">
                <a16:creationId xmlns:a16="http://schemas.microsoft.com/office/drawing/2014/main" id="{DC702092-2D19-A102-8F95-629BBEA00CFB}"/>
              </a:ext>
            </a:extLst>
          </xdr:cNvPr>
          <xdr:cNvSpPr/>
        </xdr:nvSpPr>
        <xdr:spPr>
          <a:xfrm>
            <a:off x="11713557" y="1980874"/>
            <a:ext cx="2770237" cy="1449525"/>
          </a:xfrm>
          <a:custGeom>
            <a:avLst/>
            <a:gdLst>
              <a:gd name="csX0" fmla="*/ 0 w 2769280"/>
              <a:gd name="csY0" fmla="*/ 240005 h 1449525"/>
              <a:gd name="csX1" fmla="*/ 135230 w 2769280"/>
              <a:gd name="csY1" fmla="*/ 0 h 1449525"/>
              <a:gd name="csX2" fmla="*/ 2667853 w 2769280"/>
              <a:gd name="csY2" fmla="*/ 9525 h 1449525"/>
              <a:gd name="csX3" fmla="*/ 2764983 w 2769280"/>
              <a:gd name="csY3" fmla="*/ 240005 h 1449525"/>
              <a:gd name="csX4" fmla="*/ 2764983 w 2769280"/>
              <a:gd name="csY4" fmla="*/ 1199995 h 1449525"/>
              <a:gd name="csX5" fmla="*/ 2658328 w 2769280"/>
              <a:gd name="csY5" fmla="*/ 1449525 h 1449525"/>
              <a:gd name="csX6" fmla="*/ 144755 w 2769280"/>
              <a:gd name="csY6" fmla="*/ 1440000 h 1449525"/>
              <a:gd name="csX7" fmla="*/ 0 w 2769280"/>
              <a:gd name="csY7" fmla="*/ 1199995 h 1449525"/>
              <a:gd name="csX8" fmla="*/ 0 w 2769280"/>
              <a:gd name="csY8" fmla="*/ 240005 h 14495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769280" h="1449525">
                <a:moveTo>
                  <a:pt x="0" y="240005"/>
                </a:moveTo>
                <a:cubicBezTo>
                  <a:pt x="0" y="107454"/>
                  <a:pt x="2679" y="0"/>
                  <a:pt x="135230" y="0"/>
                </a:cubicBezTo>
                <a:lnTo>
                  <a:pt x="2667853" y="9525"/>
                </a:lnTo>
                <a:cubicBezTo>
                  <a:pt x="2800404" y="9525"/>
                  <a:pt x="2764983" y="107454"/>
                  <a:pt x="2764983" y="240005"/>
                </a:cubicBezTo>
                <a:lnTo>
                  <a:pt x="2764983" y="1199995"/>
                </a:lnTo>
                <a:cubicBezTo>
                  <a:pt x="2764983" y="1332546"/>
                  <a:pt x="2790879" y="1449525"/>
                  <a:pt x="2658328" y="1449525"/>
                </a:cubicBezTo>
                <a:lnTo>
                  <a:pt x="144755" y="1440000"/>
                </a:lnTo>
                <a:cubicBezTo>
                  <a:pt x="12204" y="1440000"/>
                  <a:pt x="0" y="1332546"/>
                  <a:pt x="0" y="1199995"/>
                </a:cubicBezTo>
                <a:lnTo>
                  <a:pt x="0" y="240005"/>
                </a:lnTo>
                <a:close/>
              </a:path>
            </a:pathLst>
          </a:custGeom>
          <a:solidFill>
            <a:srgbClr val="BBE3D1">
              <a:alpha val="89804"/>
            </a:srgbClr>
          </a:solidFill>
          <a:ln>
            <a:noFill/>
          </a:ln>
          <a:effectLst>
            <a:outerShdw blurRad="50800" dist="38100" dir="2700000" algn="t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9" name="Chart 68">
            <a:extLst>
              <a:ext uri="{FF2B5EF4-FFF2-40B4-BE49-F238E27FC236}">
                <a16:creationId xmlns:a16="http://schemas.microsoft.com/office/drawing/2014/main" id="{724A5A13-0FB6-0CC8-2DA1-7440B92FFC26}"/>
              </a:ext>
            </a:extLst>
          </xdr:cNvPr>
          <xdr:cNvGraphicFramePr>
            <a:graphicFrameLocks/>
          </xdr:cNvGraphicFramePr>
        </xdr:nvGraphicFramePr>
        <xdr:xfrm>
          <a:off x="11620500" y="2626275"/>
          <a:ext cx="2925536" cy="97155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71" name="TextBox 70">
            <a:extLst>
              <a:ext uri="{FF2B5EF4-FFF2-40B4-BE49-F238E27FC236}">
                <a16:creationId xmlns:a16="http://schemas.microsoft.com/office/drawing/2014/main" id="{85EF379C-830D-E0BC-2D61-95CD201C72E1}"/>
              </a:ext>
            </a:extLst>
          </xdr:cNvPr>
          <xdr:cNvSpPr txBox="1"/>
        </xdr:nvSpPr>
        <xdr:spPr>
          <a:xfrm>
            <a:off x="12086096" y="2073825"/>
            <a:ext cx="232691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337D5C"/>
                </a:solidFill>
              </a:rPr>
              <a:t>OIL</a:t>
            </a:r>
            <a:r>
              <a:rPr lang="en-IN" sz="1400" b="1" baseline="0">
                <a:solidFill>
                  <a:srgbClr val="337D5C"/>
                </a:solidFill>
              </a:rPr>
              <a:t> CORRELATION</a:t>
            </a:r>
            <a:endParaRPr lang="en-IN" sz="1400" b="1">
              <a:solidFill>
                <a:srgbClr val="337D5C"/>
              </a:solidFill>
            </a:endParaRPr>
          </a:p>
        </xdr:txBody>
      </xdr:sp>
      <xdr:sp macro="" textlink="$AB$8">
        <xdr:nvSpPr>
          <xdr:cNvPr id="72" name="Text Box 1">
            <a:extLst>
              <a:ext uri="{FF2B5EF4-FFF2-40B4-BE49-F238E27FC236}">
                <a16:creationId xmlns:a16="http://schemas.microsoft.com/office/drawing/2014/main" id="{2AE86695-81DB-5D2D-F9CC-E336DEC655BC}"/>
              </a:ext>
            </a:extLst>
          </xdr:cNvPr>
          <xdr:cNvSpPr txBox="1">
            <a:spLocks noChangeArrowheads="1"/>
          </xdr:cNvSpPr>
        </xdr:nvSpPr>
        <xdr:spPr bwMode="auto">
          <a:xfrm>
            <a:off x="12162113" y="2331000"/>
            <a:ext cx="1054182" cy="333375"/>
          </a:xfrm>
          <a:prstGeom prst="rect">
            <a:avLst/>
          </a:prstGeom>
          <a:noFill/>
          <a:ln w="9525">
            <a:noFill/>
            <a:miter lim="800000"/>
            <a:headEnd/>
            <a:tailEnd/>
          </a:ln>
        </xdr:spPr>
        <xdr:txBody>
          <a:bodyPr vertOverflow="clip" wrap="square" lIns="27432" tIns="27432" rIns="0" bIns="0" anchor="t" upright="1"/>
          <a:lstStyle/>
          <a:p>
            <a:pPr algn="l" rtl="0">
              <a:defRPr sz="1000"/>
            </a:pPr>
            <a:fld id="{AA1BD46B-1BCE-454A-91BB-894D5452CF7C}" type="TxLink">
              <a:rPr lang="en-US" sz="2000" b="0" i="0" u="none" strike="noStrike" baseline="0">
                <a:solidFill>
                  <a:srgbClr val="2A684C"/>
                </a:solidFill>
                <a:latin typeface="Calibri"/>
                <a:ea typeface="Calibri"/>
                <a:cs typeface="Calibri"/>
              </a:rPr>
              <a:pPr algn="l" rtl="0">
                <a:defRPr sz="1000"/>
              </a:pPr>
              <a:t>r = -0.48</a:t>
            </a:fld>
            <a:endParaRPr lang="en-IN" sz="2000" b="0" i="0" u="none" strike="noStrike" baseline="0">
              <a:solidFill>
                <a:srgbClr val="2A684C"/>
              </a:solidFill>
              <a:latin typeface="Calibri"/>
              <a:ea typeface="Calibri"/>
              <a:cs typeface="Calibri"/>
            </a:endParaRPr>
          </a:p>
        </xdr:txBody>
      </xdr:sp>
      <xdr:sp macro="" textlink="">
        <xdr:nvSpPr>
          <xdr:cNvPr id="73" name="TextBox 72">
            <a:extLst>
              <a:ext uri="{FF2B5EF4-FFF2-40B4-BE49-F238E27FC236}">
                <a16:creationId xmlns:a16="http://schemas.microsoft.com/office/drawing/2014/main" id="{02B476D0-8D15-8A94-34ED-1CF5BBCB4DE6}"/>
              </a:ext>
            </a:extLst>
          </xdr:cNvPr>
          <xdr:cNvSpPr txBox="1"/>
        </xdr:nvSpPr>
        <xdr:spPr>
          <a:xfrm>
            <a:off x="12095598" y="2626275"/>
            <a:ext cx="203235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t>Milk &amp; Products (moderate)</a:t>
            </a:r>
            <a:endParaRPr lang="en-IN" sz="1200" b="0">
              <a:solidFill>
                <a:srgbClr val="337D5C"/>
              </a:solidFill>
            </a:endParaRPr>
          </a:p>
        </xdr:txBody>
      </xdr:sp>
    </xdr:grpSp>
    <xdr:clientData/>
  </xdr:twoCellAnchor>
  <xdr:twoCellAnchor editAs="oneCell">
    <xdr:from>
      <xdr:col>5</xdr:col>
      <xdr:colOff>66675</xdr:colOff>
      <xdr:row>10</xdr:row>
      <xdr:rowOff>95250</xdr:rowOff>
    </xdr:from>
    <xdr:to>
      <xdr:col>5</xdr:col>
      <xdr:colOff>409575</xdr:colOff>
      <xdr:row>12</xdr:row>
      <xdr:rowOff>57150</xdr:rowOff>
    </xdr:to>
    <xdr:pic>
      <xdr:nvPicPr>
        <xdr:cNvPr id="75" name="Graphic 74" descr="Daily calendar with solid fill">
          <a:extLst>
            <a:ext uri="{FF2B5EF4-FFF2-40B4-BE49-F238E27FC236}">
              <a16:creationId xmlns:a16="http://schemas.microsoft.com/office/drawing/2014/main" id="{40B323FE-B870-4AC8-DE9F-A4F513C28BD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114675" y="2000250"/>
          <a:ext cx="342900" cy="342900"/>
        </a:xfrm>
        <a:prstGeom prst="rect">
          <a:avLst/>
        </a:prstGeom>
      </xdr:spPr>
    </xdr:pic>
    <xdr:clientData/>
  </xdr:twoCellAnchor>
  <xdr:twoCellAnchor>
    <xdr:from>
      <xdr:col>4</xdr:col>
      <xdr:colOff>436145</xdr:colOff>
      <xdr:row>13</xdr:row>
      <xdr:rowOff>161925</xdr:rowOff>
    </xdr:from>
    <xdr:to>
      <xdr:col>9</xdr:col>
      <xdr:colOff>426119</xdr:colOff>
      <xdr:row>17</xdr:row>
      <xdr:rowOff>123824</xdr:rowOff>
    </xdr:to>
    <xdr:graphicFrame macro="">
      <xdr:nvGraphicFramePr>
        <xdr:cNvPr id="78" name="Chart 77">
          <a:extLst>
            <a:ext uri="{FF2B5EF4-FFF2-40B4-BE49-F238E27FC236}">
              <a16:creationId xmlns:a16="http://schemas.microsoft.com/office/drawing/2014/main" id="{0C48FC23-6C45-45CC-A7B8-172E810CF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381001</xdr:colOff>
      <xdr:row>13</xdr:row>
      <xdr:rowOff>105102</xdr:rowOff>
    </xdr:from>
    <xdr:to>
      <xdr:col>14</xdr:col>
      <xdr:colOff>258537</xdr:colOff>
      <xdr:row>19</xdr:row>
      <xdr:rowOff>133349</xdr:rowOff>
    </xdr:to>
    <xdr:graphicFrame macro="">
      <xdr:nvGraphicFramePr>
        <xdr:cNvPr id="82" name="Chart 81">
          <a:extLst>
            <a:ext uri="{FF2B5EF4-FFF2-40B4-BE49-F238E27FC236}">
              <a16:creationId xmlns:a16="http://schemas.microsoft.com/office/drawing/2014/main" id="{7EB8C627-9FAA-4261-AA38-1BD228D2E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134471</xdr:colOff>
      <xdr:row>14</xdr:row>
      <xdr:rowOff>145677</xdr:rowOff>
    </xdr:from>
    <xdr:to>
      <xdr:col>19</xdr:col>
      <xdr:colOff>134471</xdr:colOff>
      <xdr:row>17</xdr:row>
      <xdr:rowOff>154641</xdr:rowOff>
    </xdr:to>
    <xdr:graphicFrame macro="">
      <xdr:nvGraphicFramePr>
        <xdr:cNvPr id="86" name="Chart 85">
          <a:extLst>
            <a:ext uri="{FF2B5EF4-FFF2-40B4-BE49-F238E27FC236}">
              <a16:creationId xmlns:a16="http://schemas.microsoft.com/office/drawing/2014/main" id="{EDD976D3-FC4C-488F-BF2C-0C39DD3CB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14</xdr:col>
      <xdr:colOff>351864</xdr:colOff>
      <xdr:row>10</xdr:row>
      <xdr:rowOff>156881</xdr:rowOff>
    </xdr:from>
    <xdr:to>
      <xdr:col>15</xdr:col>
      <xdr:colOff>67235</xdr:colOff>
      <xdr:row>12</xdr:row>
      <xdr:rowOff>96370</xdr:rowOff>
    </xdr:to>
    <xdr:pic>
      <xdr:nvPicPr>
        <xdr:cNvPr id="88" name="Graphic 87" descr="Transfer with solid fill">
          <a:extLst>
            <a:ext uri="{FF2B5EF4-FFF2-40B4-BE49-F238E27FC236}">
              <a16:creationId xmlns:a16="http://schemas.microsoft.com/office/drawing/2014/main" id="{21FFD821-3662-5F04-144F-875D3DF1C5A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flipH="1">
          <a:off x="8823511" y="2061881"/>
          <a:ext cx="320489" cy="320489"/>
        </a:xfrm>
        <a:prstGeom prst="rect">
          <a:avLst/>
        </a:prstGeom>
      </xdr:spPr>
    </xdr:pic>
    <xdr:clientData/>
  </xdr:twoCellAnchor>
  <xdr:twoCellAnchor editAs="oneCell">
    <xdr:from>
      <xdr:col>19</xdr:col>
      <xdr:colOff>190501</xdr:colOff>
      <xdr:row>10</xdr:row>
      <xdr:rowOff>168089</xdr:rowOff>
    </xdr:from>
    <xdr:to>
      <xdr:col>19</xdr:col>
      <xdr:colOff>477371</xdr:colOff>
      <xdr:row>12</xdr:row>
      <xdr:rowOff>73959</xdr:rowOff>
    </xdr:to>
    <xdr:pic>
      <xdr:nvPicPr>
        <xdr:cNvPr id="90" name="Graphic 89" descr="Water with solid fill">
          <a:extLst>
            <a:ext uri="{FF2B5EF4-FFF2-40B4-BE49-F238E27FC236}">
              <a16:creationId xmlns:a16="http://schemas.microsoft.com/office/drawing/2014/main" id="{32BA5C1F-0518-4104-EE51-D364BBCADFA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687736" y="2073089"/>
          <a:ext cx="286870" cy="286870"/>
        </a:xfrm>
        <a:prstGeom prst="rect">
          <a:avLst/>
        </a:prstGeom>
      </xdr:spPr>
    </xdr:pic>
    <xdr:clientData/>
  </xdr:twoCellAnchor>
  <xdr:twoCellAnchor>
    <xdr:from>
      <xdr:col>19</xdr:col>
      <xdr:colOff>107675</xdr:colOff>
      <xdr:row>13</xdr:row>
      <xdr:rowOff>100852</xdr:rowOff>
    </xdr:from>
    <xdr:to>
      <xdr:col>24</xdr:col>
      <xdr:colOff>91109</xdr:colOff>
      <xdr:row>20</xdr:row>
      <xdr:rowOff>76199</xdr:rowOff>
    </xdr:to>
    <xdr:graphicFrame macro="">
      <xdr:nvGraphicFramePr>
        <xdr:cNvPr id="92" name="Chart 91">
          <a:extLst>
            <a:ext uri="{FF2B5EF4-FFF2-40B4-BE49-F238E27FC236}">
              <a16:creationId xmlns:a16="http://schemas.microsoft.com/office/drawing/2014/main" id="{79537F67-3812-481C-B5E9-BE1721F47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9</xdr:col>
      <xdr:colOff>561975</xdr:colOff>
      <xdr:row>10</xdr:row>
      <xdr:rowOff>171450</xdr:rowOff>
    </xdr:from>
    <xdr:to>
      <xdr:col>10</xdr:col>
      <xdr:colOff>295274</xdr:colOff>
      <xdr:row>12</xdr:row>
      <xdr:rowOff>133349</xdr:rowOff>
    </xdr:to>
    <xdr:pic>
      <xdr:nvPicPr>
        <xdr:cNvPr id="94" name="Graphic 93" descr="Heart with pulse with solid fill">
          <a:extLst>
            <a:ext uri="{FF2B5EF4-FFF2-40B4-BE49-F238E27FC236}">
              <a16:creationId xmlns:a16="http://schemas.microsoft.com/office/drawing/2014/main" id="{AD3E1A11-3142-C554-04EE-2E4CC188FD7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048375" y="2076450"/>
          <a:ext cx="342899" cy="342899"/>
        </a:xfrm>
        <a:prstGeom prst="rect">
          <a:avLst/>
        </a:prstGeom>
      </xdr:spPr>
    </xdr:pic>
    <xdr:clientData/>
  </xdr:twoCellAnchor>
  <xdr:twoCellAnchor>
    <xdr:from>
      <xdr:col>0</xdr:col>
      <xdr:colOff>285750</xdr:colOff>
      <xdr:row>18</xdr:row>
      <xdr:rowOff>171450</xdr:rowOff>
    </xdr:from>
    <xdr:to>
      <xdr:col>11</xdr:col>
      <xdr:colOff>190500</xdr:colOff>
      <xdr:row>40</xdr:row>
      <xdr:rowOff>152400</xdr:rowOff>
    </xdr:to>
    <xdr:grpSp>
      <xdr:nvGrpSpPr>
        <xdr:cNvPr id="99" name="Group 98">
          <a:extLst>
            <a:ext uri="{FF2B5EF4-FFF2-40B4-BE49-F238E27FC236}">
              <a16:creationId xmlns:a16="http://schemas.microsoft.com/office/drawing/2014/main" id="{E6566924-7C4B-2095-F53E-846EB9C43F00}"/>
            </a:ext>
          </a:extLst>
        </xdr:cNvPr>
        <xdr:cNvGrpSpPr/>
      </xdr:nvGrpSpPr>
      <xdr:grpSpPr>
        <a:xfrm>
          <a:off x="285750" y="3600450"/>
          <a:ext cx="6646793" cy="4171950"/>
          <a:chOff x="0" y="3448050"/>
          <a:chExt cx="7105650" cy="4524373"/>
        </a:xfrm>
      </xdr:grpSpPr>
      <xdr:sp macro="" textlink="">
        <xdr:nvSpPr>
          <xdr:cNvPr id="97" name="Rectangle: Rounded Corners 96">
            <a:extLst>
              <a:ext uri="{FF2B5EF4-FFF2-40B4-BE49-F238E27FC236}">
                <a16:creationId xmlns:a16="http://schemas.microsoft.com/office/drawing/2014/main" id="{F09B1C56-7C3C-03DF-1317-5C0F74EDC16B}"/>
              </a:ext>
            </a:extLst>
          </xdr:cNvPr>
          <xdr:cNvSpPr/>
        </xdr:nvSpPr>
        <xdr:spPr>
          <a:xfrm flipH="1" flipV="1">
            <a:off x="0" y="3448050"/>
            <a:ext cx="7105650" cy="4524373"/>
          </a:xfrm>
          <a:prstGeom prst="roundRect">
            <a:avLst/>
          </a:prstGeom>
          <a:gradFill>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33350">
            <a:noFill/>
          </a:ln>
          <a:effectLst>
            <a:outerShdw blurRad="50800" dist="38100" dir="5400000" algn="t"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endParaRPr lang="en-IN" sz="6000" b="1"/>
          </a:p>
        </xdr:txBody>
      </xdr:sp>
      <xdr:graphicFrame macro="">
        <xdr:nvGraphicFramePr>
          <xdr:cNvPr id="96" name="Chart 95">
            <a:extLst>
              <a:ext uri="{FF2B5EF4-FFF2-40B4-BE49-F238E27FC236}">
                <a16:creationId xmlns:a16="http://schemas.microsoft.com/office/drawing/2014/main" id="{0CA85443-4CD6-4E78-B0B2-0AE2F122ADC7}"/>
              </a:ext>
            </a:extLst>
          </xdr:cNvPr>
          <xdr:cNvGraphicFramePr>
            <a:graphicFrameLocks/>
          </xdr:cNvGraphicFramePr>
        </xdr:nvGraphicFramePr>
        <xdr:xfrm>
          <a:off x="0" y="3552825"/>
          <a:ext cx="6819901" cy="4119561"/>
        </xdr:xfrm>
        <a:graphic>
          <a:graphicData uri="http://schemas.openxmlformats.org/drawingml/2006/chart">
            <c:chart xmlns:c="http://schemas.openxmlformats.org/drawingml/2006/chart" xmlns:r="http://schemas.openxmlformats.org/officeDocument/2006/relationships" r:id="rId21"/>
          </a:graphicData>
        </a:graphic>
      </xdr:graphicFrame>
    </xdr:grpSp>
    <xdr:clientData/>
  </xdr:twoCellAnchor>
  <xdr:twoCellAnchor>
    <xdr:from>
      <xdr:col>11</xdr:col>
      <xdr:colOff>466725</xdr:colOff>
      <xdr:row>18</xdr:row>
      <xdr:rowOff>152400</xdr:rowOff>
    </xdr:from>
    <xdr:to>
      <xdr:col>23</xdr:col>
      <xdr:colOff>104775</xdr:colOff>
      <xdr:row>40</xdr:row>
      <xdr:rowOff>9525</xdr:rowOff>
    </xdr:to>
    <xdr:grpSp>
      <xdr:nvGrpSpPr>
        <xdr:cNvPr id="104" name="Group 103">
          <a:extLst>
            <a:ext uri="{FF2B5EF4-FFF2-40B4-BE49-F238E27FC236}">
              <a16:creationId xmlns:a16="http://schemas.microsoft.com/office/drawing/2014/main" id="{A9BCC797-8130-3650-712D-3DBD9D2162F3}"/>
            </a:ext>
          </a:extLst>
        </xdr:cNvPr>
        <xdr:cNvGrpSpPr/>
      </xdr:nvGrpSpPr>
      <xdr:grpSpPr>
        <a:xfrm>
          <a:off x="7208768" y="3581400"/>
          <a:ext cx="6993007" cy="4048125"/>
          <a:chOff x="7324725" y="3448050"/>
          <a:chExt cx="7105650" cy="4524373"/>
        </a:xfrm>
      </xdr:grpSpPr>
      <xdr:sp macro="" textlink="">
        <xdr:nvSpPr>
          <xdr:cNvPr id="102" name="Rectangle: Rounded Corners 101">
            <a:extLst>
              <a:ext uri="{FF2B5EF4-FFF2-40B4-BE49-F238E27FC236}">
                <a16:creationId xmlns:a16="http://schemas.microsoft.com/office/drawing/2014/main" id="{75436904-23AB-091F-E367-F960BC079677}"/>
              </a:ext>
            </a:extLst>
          </xdr:cNvPr>
          <xdr:cNvSpPr/>
        </xdr:nvSpPr>
        <xdr:spPr>
          <a:xfrm flipH="1" flipV="1">
            <a:off x="7324725" y="3448050"/>
            <a:ext cx="7105650" cy="4524373"/>
          </a:xfrm>
          <a:prstGeom prst="roundRect">
            <a:avLst/>
          </a:prstGeom>
          <a:gradFill>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33350">
            <a:noFill/>
          </a:ln>
          <a:effectLst>
            <a:outerShdw blurRad="50800" dist="38100" dir="5400000" algn="t"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endParaRPr lang="en-IN" sz="6000" b="1"/>
          </a:p>
        </xdr:txBody>
      </xdr:sp>
      <xdr:graphicFrame macro="">
        <xdr:nvGraphicFramePr>
          <xdr:cNvPr id="100" name="Chart 99">
            <a:extLst>
              <a:ext uri="{FF2B5EF4-FFF2-40B4-BE49-F238E27FC236}">
                <a16:creationId xmlns:a16="http://schemas.microsoft.com/office/drawing/2014/main" id="{B383674A-37AC-4689-A96E-072C63FE2343}"/>
              </a:ext>
            </a:extLst>
          </xdr:cNvPr>
          <xdr:cNvGraphicFramePr>
            <a:graphicFrameLocks/>
          </xdr:cNvGraphicFramePr>
        </xdr:nvGraphicFramePr>
        <xdr:xfrm>
          <a:off x="7572374" y="3524250"/>
          <a:ext cx="6496051" cy="4324350"/>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0</xdr:col>
      <xdr:colOff>159435</xdr:colOff>
      <xdr:row>42</xdr:row>
      <xdr:rowOff>67234</xdr:rowOff>
    </xdr:from>
    <xdr:to>
      <xdr:col>11</xdr:col>
      <xdr:colOff>210435</xdr:colOff>
      <xdr:row>67</xdr:row>
      <xdr:rowOff>95811</xdr:rowOff>
    </xdr:to>
    <xdr:grpSp>
      <xdr:nvGrpSpPr>
        <xdr:cNvPr id="108" name="Group 107">
          <a:extLst>
            <a:ext uri="{FF2B5EF4-FFF2-40B4-BE49-F238E27FC236}">
              <a16:creationId xmlns:a16="http://schemas.microsoft.com/office/drawing/2014/main" id="{1652C7E0-A22F-4CB3-AD7A-22A31588E159}"/>
            </a:ext>
          </a:extLst>
        </xdr:cNvPr>
        <xdr:cNvGrpSpPr/>
      </xdr:nvGrpSpPr>
      <xdr:grpSpPr>
        <a:xfrm>
          <a:off x="159435" y="8068234"/>
          <a:ext cx="6793043" cy="4791077"/>
          <a:chOff x="11596051" y="2124394"/>
          <a:chExt cx="3003831" cy="1473431"/>
        </a:xfrm>
        <a:solidFill>
          <a:schemeClr val="accent3">
            <a:lumMod val="40000"/>
            <a:lumOff val="60000"/>
          </a:schemeClr>
        </a:solidFill>
      </xdr:grpSpPr>
      <xdr:sp macro="" textlink="">
        <xdr:nvSpPr>
          <xdr:cNvPr id="109" name="Rectangle: Rounded Corners 3">
            <a:extLst>
              <a:ext uri="{FF2B5EF4-FFF2-40B4-BE49-F238E27FC236}">
                <a16:creationId xmlns:a16="http://schemas.microsoft.com/office/drawing/2014/main" id="{159F4700-14CC-840B-7747-EABFC14F55C4}"/>
              </a:ext>
            </a:extLst>
          </xdr:cNvPr>
          <xdr:cNvSpPr/>
        </xdr:nvSpPr>
        <xdr:spPr>
          <a:xfrm>
            <a:off x="11596051" y="2124394"/>
            <a:ext cx="3003831" cy="1306005"/>
          </a:xfrm>
          <a:custGeom>
            <a:avLst/>
            <a:gdLst>
              <a:gd name="csX0" fmla="*/ 0 w 2962994"/>
              <a:gd name="csY0" fmla="*/ 228530 h 1449525"/>
              <a:gd name="csX1" fmla="*/ 214434 w 2962994"/>
              <a:gd name="csY1" fmla="*/ 0 h 1449525"/>
              <a:gd name="csX2" fmla="*/ 2747057 w 2962994"/>
              <a:gd name="csY2" fmla="*/ 9525 h 1449525"/>
              <a:gd name="csX3" fmla="*/ 2962994 w 2962994"/>
              <a:gd name="csY3" fmla="*/ 228531 h 1449525"/>
              <a:gd name="csX4" fmla="*/ 2948143 w 2962994"/>
              <a:gd name="csY4" fmla="*/ 1199995 h 1449525"/>
              <a:gd name="csX5" fmla="*/ 2737532 w 2962994"/>
              <a:gd name="csY5" fmla="*/ 1449525 h 1449525"/>
              <a:gd name="csX6" fmla="*/ 223959 w 2962994"/>
              <a:gd name="csY6" fmla="*/ 1440000 h 1449525"/>
              <a:gd name="csX7" fmla="*/ 14851 w 2962994"/>
              <a:gd name="csY7" fmla="*/ 1199995 h 1449525"/>
              <a:gd name="csX8" fmla="*/ 0 w 2962994"/>
              <a:gd name="csY8" fmla="*/ 228530 h 14495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962994" h="1449525">
                <a:moveTo>
                  <a:pt x="0" y="228530"/>
                </a:moveTo>
                <a:cubicBezTo>
                  <a:pt x="0" y="95979"/>
                  <a:pt x="81883" y="0"/>
                  <a:pt x="214434" y="0"/>
                </a:cubicBezTo>
                <a:lnTo>
                  <a:pt x="2747057" y="9525"/>
                </a:lnTo>
                <a:cubicBezTo>
                  <a:pt x="2879608" y="9525"/>
                  <a:pt x="2962994" y="95980"/>
                  <a:pt x="2962994" y="228531"/>
                </a:cubicBezTo>
                <a:lnTo>
                  <a:pt x="2948143" y="1199995"/>
                </a:lnTo>
                <a:cubicBezTo>
                  <a:pt x="2948143" y="1332546"/>
                  <a:pt x="2870083" y="1449525"/>
                  <a:pt x="2737532" y="1449525"/>
                </a:cubicBezTo>
                <a:lnTo>
                  <a:pt x="223959" y="1440000"/>
                </a:lnTo>
                <a:cubicBezTo>
                  <a:pt x="91408" y="1440000"/>
                  <a:pt x="14851" y="1332546"/>
                  <a:pt x="14851" y="1199995"/>
                </a:cubicBezTo>
                <a:lnTo>
                  <a:pt x="0" y="228530"/>
                </a:lnTo>
                <a:close/>
              </a:path>
            </a:pathLst>
          </a:custGeom>
          <a:grp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graphicFrame macro="">
        <xdr:nvGraphicFramePr>
          <xdr:cNvPr id="110" name="Chart 109">
            <a:extLst>
              <a:ext uri="{FF2B5EF4-FFF2-40B4-BE49-F238E27FC236}">
                <a16:creationId xmlns:a16="http://schemas.microsoft.com/office/drawing/2014/main" id="{40360DE2-4418-AD92-4C95-1B770FA3DFF9}"/>
              </a:ext>
            </a:extLst>
          </xdr:cNvPr>
          <xdr:cNvGraphicFramePr>
            <a:graphicFrameLocks/>
          </xdr:cNvGraphicFramePr>
        </xdr:nvGraphicFramePr>
        <xdr:xfrm>
          <a:off x="11620500" y="2626275"/>
          <a:ext cx="2925536" cy="971550"/>
        </xdr:xfrm>
        <a:graphic>
          <a:graphicData uri="http://schemas.openxmlformats.org/drawingml/2006/chart">
            <c:chart xmlns:c="http://schemas.openxmlformats.org/drawingml/2006/chart" xmlns:r="http://schemas.openxmlformats.org/officeDocument/2006/relationships" r:id="rId23"/>
          </a:graphicData>
        </a:graphic>
      </xdr:graphicFrame>
    </xdr:grpSp>
    <xdr:clientData/>
  </xdr:twoCellAnchor>
  <xdr:twoCellAnchor>
    <xdr:from>
      <xdr:col>0</xdr:col>
      <xdr:colOff>511538</xdr:colOff>
      <xdr:row>42</xdr:row>
      <xdr:rowOff>172012</xdr:rowOff>
    </xdr:from>
    <xdr:to>
      <xdr:col>10</xdr:col>
      <xdr:colOff>343577</xdr:colOff>
      <xdr:row>64</xdr:row>
      <xdr:rowOff>976</xdr:rowOff>
    </xdr:to>
    <xdr:graphicFrame macro="">
      <xdr:nvGraphicFramePr>
        <xdr:cNvPr id="107" name="Chart 106">
          <a:extLst>
            <a:ext uri="{FF2B5EF4-FFF2-40B4-BE49-F238E27FC236}">
              <a16:creationId xmlns:a16="http://schemas.microsoft.com/office/drawing/2014/main" id="{4EFC51F3-D3EC-4C13-A52B-19BA6D52E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12</xdr:col>
      <xdr:colOff>246528</xdr:colOff>
      <xdr:row>43</xdr:row>
      <xdr:rowOff>145674</xdr:rowOff>
    </xdr:from>
    <xdr:to>
      <xdr:col>22</xdr:col>
      <xdr:colOff>414618</xdr:colOff>
      <xdr:row>63</xdr:row>
      <xdr:rowOff>89645</xdr:rowOff>
    </xdr:to>
    <xdr:graphicFrame macro="">
      <xdr:nvGraphicFramePr>
        <xdr:cNvPr id="115" name="Chart 114">
          <a:extLst>
            <a:ext uri="{FF2B5EF4-FFF2-40B4-BE49-F238E27FC236}">
              <a16:creationId xmlns:a16="http://schemas.microsoft.com/office/drawing/2014/main" id="{A4FB79C6-1FB1-4AF4-A496-5FB8D67E5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502382</xdr:colOff>
      <xdr:row>1</xdr:row>
      <xdr:rowOff>115956</xdr:rowOff>
    </xdr:from>
    <xdr:to>
      <xdr:col>16</xdr:col>
      <xdr:colOff>265043</xdr:colOff>
      <xdr:row>32</xdr:row>
      <xdr:rowOff>141376</xdr:rowOff>
    </xdr:to>
    <xdr:graphicFrame macro="">
      <xdr:nvGraphicFramePr>
        <xdr:cNvPr id="2" name="Chart 1">
          <a:extLst>
            <a:ext uri="{FF2B5EF4-FFF2-40B4-BE49-F238E27FC236}">
              <a16:creationId xmlns:a16="http://schemas.microsoft.com/office/drawing/2014/main" id="{733328FA-100A-6C65-D4EA-6F2DC6449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161925</xdr:colOff>
      <xdr:row>64</xdr:row>
      <xdr:rowOff>180976</xdr:rowOff>
    </xdr:from>
    <xdr:to>
      <xdr:col>19</xdr:col>
      <xdr:colOff>228599</xdr:colOff>
      <xdr:row>96</xdr:row>
      <xdr:rowOff>95250</xdr:rowOff>
    </xdr:to>
    <xdr:graphicFrame macro="">
      <xdr:nvGraphicFramePr>
        <xdr:cNvPr id="3" name="Chart 2">
          <a:extLst>
            <a:ext uri="{FF2B5EF4-FFF2-40B4-BE49-F238E27FC236}">
              <a16:creationId xmlns:a16="http://schemas.microsoft.com/office/drawing/2014/main" id="{2C3274DB-58C3-56E6-9B69-FE44FA6F8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566737</xdr:colOff>
      <xdr:row>51</xdr:row>
      <xdr:rowOff>23812</xdr:rowOff>
    </xdr:from>
    <xdr:to>
      <xdr:col>28</xdr:col>
      <xdr:colOff>147637</xdr:colOff>
      <xdr:row>64</xdr:row>
      <xdr:rowOff>100012</xdr:rowOff>
    </xdr:to>
    <xdr:graphicFrame macro="">
      <xdr:nvGraphicFramePr>
        <xdr:cNvPr id="4" name="Chart 3">
          <a:extLst>
            <a:ext uri="{FF2B5EF4-FFF2-40B4-BE49-F238E27FC236}">
              <a16:creationId xmlns:a16="http://schemas.microsoft.com/office/drawing/2014/main" id="{D362CC6C-F14F-84F7-5056-A1F0A0125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130149</xdr:colOff>
      <xdr:row>7</xdr:row>
      <xdr:rowOff>175461</xdr:rowOff>
    </xdr:from>
    <xdr:to>
      <xdr:col>10</xdr:col>
      <xdr:colOff>177773</xdr:colOff>
      <xdr:row>23</xdr:row>
      <xdr:rowOff>95249</xdr:rowOff>
    </xdr:to>
    <xdr:graphicFrame macro="">
      <xdr:nvGraphicFramePr>
        <xdr:cNvPr id="3" name="Chart 2">
          <a:extLst>
            <a:ext uri="{FF2B5EF4-FFF2-40B4-BE49-F238E27FC236}">
              <a16:creationId xmlns:a16="http://schemas.microsoft.com/office/drawing/2014/main" id="{A813B887-6FA4-35FF-F88E-FB0373A6B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333375</xdr:colOff>
      <xdr:row>4</xdr:row>
      <xdr:rowOff>125015</xdr:rowOff>
    </xdr:from>
    <xdr:to>
      <xdr:col>13</xdr:col>
      <xdr:colOff>0</xdr:colOff>
      <xdr:row>26</xdr:row>
      <xdr:rowOff>59531</xdr:rowOff>
    </xdr:to>
    <xdr:graphicFrame macro="">
      <xdr:nvGraphicFramePr>
        <xdr:cNvPr id="2" name="Chart 1">
          <a:extLst>
            <a:ext uri="{FF2B5EF4-FFF2-40B4-BE49-F238E27FC236}">
              <a16:creationId xmlns:a16="http://schemas.microsoft.com/office/drawing/2014/main" id="{00082F78-0188-0BFC-5D9E-E1BE7D4F9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488156</xdr:colOff>
      <xdr:row>26</xdr:row>
      <xdr:rowOff>56347</xdr:rowOff>
    </xdr:from>
    <xdr:ext cx="4778907" cy="436786"/>
    <xdr:sp macro="" textlink="">
      <xdr:nvSpPr>
        <xdr:cNvPr id="3" name="TextBox 2">
          <a:extLst>
            <a:ext uri="{FF2B5EF4-FFF2-40B4-BE49-F238E27FC236}">
              <a16:creationId xmlns:a16="http://schemas.microsoft.com/office/drawing/2014/main" id="{CA28B748-F363-4919-7856-8118C75BCE97}"/>
            </a:ext>
          </a:extLst>
        </xdr:cNvPr>
        <xdr:cNvSpPr txBox="1"/>
      </xdr:nvSpPr>
      <xdr:spPr>
        <a:xfrm>
          <a:off x="5756672" y="5009347"/>
          <a:ext cx="4778907" cy="436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ctr">
          <a:spAutoFit/>
        </a:bodyPr>
        <a:lstStyle/>
        <a:p>
          <a:pPr algn="ctr"/>
          <a:r>
            <a:rPr lang="en-IN"/>
            <a:t>Oils and fats' sharp decline reflects a 2023 price correction following the 2022 global edible-oil spike, aided by Indian import duty cuts</a:t>
          </a:r>
          <a:endParaRPr lang="en-IN" sz="1100"/>
        </a:p>
      </xdr:txBody>
    </xdr:sp>
    <xdr:clientData/>
  </xdr:oneCellAnchor>
</xdr:wsDr>
</file>

<file path=xl/drawings/drawing6.xml><?xml version="1.0" encoding="utf-8"?>
<c:userShapes xmlns:c="http://schemas.openxmlformats.org/drawingml/2006/chart">
  <cdr:relSizeAnchor xmlns:cdr="http://schemas.openxmlformats.org/drawingml/2006/chartDrawing">
    <cdr:from>
      <cdr:x>0.13942</cdr:x>
      <cdr:y>0.77835</cdr:y>
    </cdr:from>
    <cdr:to>
      <cdr:x>0.29348</cdr:x>
      <cdr:y>1</cdr:y>
    </cdr:to>
    <cdr:sp macro="" textlink="">
      <cdr:nvSpPr>
        <cdr:cNvPr id="2" name="TextBox 1">
          <a:extLst xmlns:a="http://schemas.openxmlformats.org/drawingml/2006/main">
            <a:ext uri="{FF2B5EF4-FFF2-40B4-BE49-F238E27FC236}">
              <a16:creationId xmlns:a16="http://schemas.microsoft.com/office/drawing/2014/main" id="{EF89CCBA-CDA2-D3B5-342C-0427E89A36F3}"/>
            </a:ext>
          </a:extLst>
        </cdr:cNvPr>
        <cdr:cNvSpPr txBox="1"/>
      </cdr:nvSpPr>
      <cdr:spPr>
        <a:xfrm xmlns:a="http://schemas.openxmlformats.org/drawingml/2006/main">
          <a:off x="827484" y="411361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7.xml><?xml version="1.0" encoding="utf-8"?>
<xdr:wsDr xmlns:xdr="http://schemas.openxmlformats.org/drawingml/2006/spreadsheetDrawing" xmlns:a="http://schemas.openxmlformats.org/drawingml/2006/main">
  <xdr:twoCellAnchor>
    <xdr:from>
      <xdr:col>7</xdr:col>
      <xdr:colOff>819149</xdr:colOff>
      <xdr:row>6</xdr:row>
      <xdr:rowOff>114300</xdr:rowOff>
    </xdr:from>
    <xdr:to>
      <xdr:col>13</xdr:col>
      <xdr:colOff>485774</xdr:colOff>
      <xdr:row>28</xdr:row>
      <xdr:rowOff>166687</xdr:rowOff>
    </xdr:to>
    <xdr:graphicFrame macro="">
      <xdr:nvGraphicFramePr>
        <xdr:cNvPr id="2" name="Chart 1">
          <a:extLst>
            <a:ext uri="{FF2B5EF4-FFF2-40B4-BE49-F238E27FC236}">
              <a16:creationId xmlns:a16="http://schemas.microsoft.com/office/drawing/2014/main" id="{2CEB25B7-1694-93E3-506D-C686527FD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304800</xdr:colOff>
      <xdr:row>6</xdr:row>
      <xdr:rowOff>152399</xdr:rowOff>
    </xdr:from>
    <xdr:to>
      <xdr:col>23</xdr:col>
      <xdr:colOff>285749</xdr:colOff>
      <xdr:row>28</xdr:row>
      <xdr:rowOff>180974</xdr:rowOff>
    </xdr:to>
    <xdr:graphicFrame macro="">
      <xdr:nvGraphicFramePr>
        <xdr:cNvPr id="3" name="Chart 2">
          <a:extLst>
            <a:ext uri="{FF2B5EF4-FFF2-40B4-BE49-F238E27FC236}">
              <a16:creationId xmlns:a16="http://schemas.microsoft.com/office/drawing/2014/main" id="{76045101-9139-D4D4-1C65-8C61DD5C0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17</xdr:col>
      <xdr:colOff>295275</xdr:colOff>
      <xdr:row>28</xdr:row>
      <xdr:rowOff>190112</xdr:rowOff>
    </xdr:from>
    <xdr:ext cx="5953125" cy="436786"/>
    <xdr:sp macro="" textlink="">
      <xdr:nvSpPr>
        <xdr:cNvPr id="4" name="TextBox 3">
          <a:extLst>
            <a:ext uri="{FF2B5EF4-FFF2-40B4-BE49-F238E27FC236}">
              <a16:creationId xmlns:a16="http://schemas.microsoft.com/office/drawing/2014/main" id="{34C49EDF-89DC-108C-3E5E-7F7CDEA82BD2}"/>
            </a:ext>
          </a:extLst>
        </xdr:cNvPr>
        <xdr:cNvSpPr txBox="1"/>
      </xdr:nvSpPr>
      <xdr:spPr>
        <a:xfrm>
          <a:off x="17392650" y="5524112"/>
          <a:ext cx="5953125" cy="436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ctr">
          <a:spAutoFit/>
        </a:bodyPr>
        <a:lstStyle/>
        <a:p>
          <a:pPr marL="0" indent="0" algn="ctr"/>
          <a:r>
            <a:rPr lang="en-IN" sz="1100">
              <a:solidFill>
                <a:schemeClr val="dk1"/>
              </a:solidFill>
              <a:latin typeface="+mn-lt"/>
              <a:ea typeface="+mn-ea"/>
              <a:cs typeface="+mn-cs"/>
            </a:rPr>
            <a:t>Food &amp; Beverages' apparent decline is confounded by the 2019 "onion crisis" price spike sitting in the pre-COVID baseline — see full-history comparison for a more reliable read.</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6</xdr:col>
      <xdr:colOff>285747</xdr:colOff>
      <xdr:row>36</xdr:row>
      <xdr:rowOff>34738</xdr:rowOff>
    </xdr:from>
    <xdr:to>
      <xdr:col>15</xdr:col>
      <xdr:colOff>605116</xdr:colOff>
      <xdr:row>60</xdr:row>
      <xdr:rowOff>44824</xdr:rowOff>
    </xdr:to>
    <xdr:graphicFrame macro="">
      <xdr:nvGraphicFramePr>
        <xdr:cNvPr id="2" name="Chart 1">
          <a:extLst>
            <a:ext uri="{FF2B5EF4-FFF2-40B4-BE49-F238E27FC236}">
              <a16:creationId xmlns:a16="http://schemas.microsoft.com/office/drawing/2014/main" id="{E6F54D69-7414-DBE2-AC03-8C7BE0EB3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828675</xdr:colOff>
      <xdr:row>35</xdr:row>
      <xdr:rowOff>185736</xdr:rowOff>
    </xdr:from>
    <xdr:to>
      <xdr:col>25</xdr:col>
      <xdr:colOff>304800</xdr:colOff>
      <xdr:row>59</xdr:row>
      <xdr:rowOff>190499</xdr:rowOff>
    </xdr:to>
    <xdr:graphicFrame macro="">
      <xdr:nvGraphicFramePr>
        <xdr:cNvPr id="4" name="Chart 3">
          <a:extLst>
            <a:ext uri="{FF2B5EF4-FFF2-40B4-BE49-F238E27FC236}">
              <a16:creationId xmlns:a16="http://schemas.microsoft.com/office/drawing/2014/main" id="{05A918ED-DC3E-AD7B-783E-5463A445B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it Sharma" refreshedDate="46273.50068553241" createdVersion="8" refreshedVersion="8" minRefreshableVersion="3" recordCount="10044" xr:uid="{AF905058-9474-4C4C-8F02-848BB9A97C37}">
  <cacheSource type="worksheet">
    <worksheetSource name="All_India_Index_Upto_April233"/>
  </cacheSource>
  <cacheFields count="9">
    <cacheField name="Sector" numFmtId="0">
      <sharedItems count="3">
        <s v="Rural"/>
        <s v="Rural+Urban"/>
        <s v="Urban"/>
      </sharedItems>
    </cacheField>
    <cacheField name="Category" numFmtId="0">
      <sharedItems count="27">
        <s v="Cereals and products"/>
        <s v="Clothing"/>
        <s v="Clothing and footwear"/>
        <s v="Education"/>
        <s v="Egg"/>
        <s v="Food and beverages"/>
        <s v="Footwear"/>
        <s v="Fruits"/>
        <s v="Fuel and light"/>
        <s v="General index"/>
        <s v="Health"/>
        <s v="Household goods and services"/>
        <s v="Housing"/>
        <s v="Meat and fish"/>
        <s v="Milk and products"/>
        <s v="Miscellaneous"/>
        <s v="Non-alcoholic beverages"/>
        <s v="Oils and fats"/>
        <s v="Pan, tobacco and intoxicants"/>
        <s v="Personal care and effects"/>
        <s v="Prepared meals, snacks, sweets etc."/>
        <s v="Pulses and products"/>
        <s v="Recreation and amusement"/>
        <s v="Spices"/>
        <s v="Sugar and Confectionery"/>
        <s v="Transport and communication"/>
        <s v="Vegetables"/>
      </sharedItems>
    </cacheField>
    <cacheField name="Index_Value" numFmtId="0">
      <sharedItems containsString="0" containsBlank="1" containsNumber="1" minValue="85.3" maxValue="245.3"/>
    </cacheField>
    <cacheField name="Date" numFmtId="14">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8"/>
    </cacheField>
    <cacheField name="Index_Value_Filled" numFmtId="0">
      <sharedItems containsString="0" containsBlank="1" containsNumber="1" minValue="85.3" maxValue="245.3"/>
    </cacheField>
    <cacheField name="Buckets" numFmtId="0">
      <sharedItems count="12">
        <s v="Food &amp; Beverages"/>
        <s v="Clothing &amp; Footwear"/>
        <s v="Not Bucketed (Aggregate)"/>
        <s v="Education"/>
        <s v="Fuel &amp; Light"/>
        <s v="Health"/>
        <s v="Household Goods &amp; Services"/>
        <s v="Housing"/>
        <s v="Pan, Tobacco &amp; Intoxicants"/>
        <s v="Personal Care &amp; Effects"/>
        <s v="Recreation &amp; Amusement"/>
        <s v="Transport &amp; Communication"/>
      </sharedItems>
    </cacheField>
    <cacheField name="Months (Date)" numFmtId="0" databaseField="0">
      <fieldGroup base="3">
        <rangePr groupBy="months" startDate="2013-01-01T00:00:00" endDate="2023-05-02T00:00:00"/>
        <groupItems count="14">
          <s v="&lt;01-01-2013"/>
          <s v="Jan"/>
          <s v="Feb"/>
          <s v="Mar"/>
          <s v="Apr"/>
          <s v="May"/>
          <s v="Jun"/>
          <s v="Jul"/>
          <s v="Aug"/>
          <s v="Sep"/>
          <s v="Oct"/>
          <s v="Nov"/>
          <s v="Dec"/>
          <s v="&gt;02-05-2023"/>
        </groupItems>
      </fieldGroup>
    </cacheField>
    <cacheField name="Quarters (Date)" numFmtId="0" databaseField="0">
      <fieldGroup base="3">
        <rangePr groupBy="quarters" startDate="2013-01-01T00:00:00" endDate="2023-05-02T00:00:00"/>
        <groupItems count="6">
          <s v="&lt;01-01-2013"/>
          <s v="Qtr1"/>
          <s v="Qtr2"/>
          <s v="Qtr3"/>
          <s v="Qtr4"/>
          <s v="&gt;02-05-2023"/>
        </groupItems>
      </fieldGroup>
    </cacheField>
    <cacheField name="Years (Date)" numFmtId="0" databaseField="0">
      <fieldGroup base="3">
        <rangePr groupBy="years" startDate="2013-01-01T00:00:00" endDate="2023-05-02T00:00:00"/>
        <groupItems count="13">
          <s v="&lt;01-01-2013"/>
          <s v="2013"/>
          <s v="2014"/>
          <s v="2015"/>
          <s v="2016"/>
          <s v="2017"/>
          <s v="2018"/>
          <s v="2019"/>
          <s v="2020"/>
          <s v="2021"/>
          <s v="2022"/>
          <s v="2023"/>
          <s v="&gt;02-05-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n v="107.5"/>
    <x v="0"/>
    <n v="107.5"/>
    <x v="0"/>
  </r>
  <r>
    <x v="0"/>
    <x v="0"/>
    <n v="109.2"/>
    <x v="1"/>
    <n v="109.2"/>
    <x v="0"/>
  </r>
  <r>
    <x v="0"/>
    <x v="0"/>
    <n v="110.2"/>
    <x v="2"/>
    <n v="110.2"/>
    <x v="0"/>
  </r>
  <r>
    <x v="0"/>
    <x v="0"/>
    <n v="110.2"/>
    <x v="3"/>
    <n v="110.2"/>
    <x v="0"/>
  </r>
  <r>
    <x v="0"/>
    <x v="0"/>
    <n v="110.9"/>
    <x v="4"/>
    <n v="110.9"/>
    <x v="0"/>
  </r>
  <r>
    <x v="0"/>
    <x v="0"/>
    <n v="112.3"/>
    <x v="5"/>
    <n v="112.3"/>
    <x v="0"/>
  </r>
  <r>
    <x v="0"/>
    <x v="0"/>
    <n v="113.4"/>
    <x v="6"/>
    <n v="113.4"/>
    <x v="0"/>
  </r>
  <r>
    <x v="0"/>
    <x v="0"/>
    <n v="114.3"/>
    <x v="7"/>
    <n v="114.3"/>
    <x v="0"/>
  </r>
  <r>
    <x v="0"/>
    <x v="0"/>
    <n v="115.4"/>
    <x v="8"/>
    <n v="115.4"/>
    <x v="0"/>
  </r>
  <r>
    <x v="0"/>
    <x v="0"/>
    <n v="116.3"/>
    <x v="9"/>
    <n v="116.3"/>
    <x v="0"/>
  </r>
  <r>
    <x v="0"/>
    <x v="0"/>
    <n v="117.3"/>
    <x v="10"/>
    <n v="117.3"/>
    <x v="0"/>
  </r>
  <r>
    <x v="0"/>
    <x v="0"/>
    <n v="118.4"/>
    <x v="11"/>
    <n v="118.4"/>
    <x v="0"/>
  </r>
  <r>
    <x v="0"/>
    <x v="0"/>
    <n v="118.9"/>
    <x v="12"/>
    <n v="118.9"/>
    <x v="0"/>
  </r>
  <r>
    <x v="0"/>
    <x v="0"/>
    <n v="119.4"/>
    <x v="13"/>
    <n v="119.4"/>
    <x v="0"/>
  </r>
  <r>
    <x v="0"/>
    <x v="0"/>
    <n v="120.1"/>
    <x v="14"/>
    <n v="120.1"/>
    <x v="0"/>
  </r>
  <r>
    <x v="0"/>
    <x v="0"/>
    <n v="120.2"/>
    <x v="15"/>
    <n v="120.2"/>
    <x v="0"/>
  </r>
  <r>
    <x v="0"/>
    <x v="0"/>
    <n v="120.3"/>
    <x v="16"/>
    <n v="120.3"/>
    <x v="0"/>
  </r>
  <r>
    <x v="0"/>
    <x v="0"/>
    <n v="120.7"/>
    <x v="17"/>
    <n v="120.7"/>
    <x v="0"/>
  </r>
  <r>
    <x v="0"/>
    <x v="0"/>
    <n v="121.7"/>
    <x v="18"/>
    <n v="121.7"/>
    <x v="0"/>
  </r>
  <r>
    <x v="0"/>
    <x v="0"/>
    <n v="121.8"/>
    <x v="19"/>
    <n v="121.8"/>
    <x v="0"/>
  </r>
  <r>
    <x v="0"/>
    <x v="0"/>
    <n v="122.3"/>
    <x v="20"/>
    <n v="122.3"/>
    <x v="0"/>
  </r>
  <r>
    <x v="0"/>
    <x v="0"/>
    <n v="122.6"/>
    <x v="21"/>
    <n v="122.6"/>
    <x v="0"/>
  </r>
  <r>
    <x v="0"/>
    <x v="0"/>
    <n v="122.7"/>
    <x v="22"/>
    <n v="122.7"/>
    <x v="0"/>
  </r>
  <r>
    <x v="0"/>
    <x v="0"/>
    <n v="122.4"/>
    <x v="23"/>
    <n v="122.4"/>
    <x v="0"/>
  </r>
  <r>
    <x v="0"/>
    <x v="0"/>
    <n v="123.1"/>
    <x v="24"/>
    <n v="123.1"/>
    <x v="0"/>
  </r>
  <r>
    <x v="0"/>
    <x v="0"/>
    <n v="123.4"/>
    <x v="25"/>
    <n v="123.4"/>
    <x v="0"/>
  </r>
  <r>
    <x v="0"/>
    <x v="0"/>
    <n v="123.3"/>
    <x v="26"/>
    <n v="123.3"/>
    <x v="0"/>
  </r>
  <r>
    <x v="0"/>
    <x v="0"/>
    <n v="123.3"/>
    <x v="27"/>
    <n v="123.3"/>
    <x v="0"/>
  </r>
  <r>
    <x v="0"/>
    <x v="0"/>
    <n v="123.5"/>
    <x v="28"/>
    <n v="123.5"/>
    <x v="0"/>
  </r>
  <r>
    <x v="0"/>
    <x v="0"/>
    <n v="124.1"/>
    <x v="29"/>
    <n v="124.1"/>
    <x v="0"/>
  </r>
  <r>
    <x v="0"/>
    <x v="0"/>
    <n v="124"/>
    <x v="30"/>
    <n v="124"/>
    <x v="0"/>
  </r>
  <r>
    <x v="0"/>
    <x v="0"/>
    <n v="124.7"/>
    <x v="31"/>
    <n v="124.7"/>
    <x v="0"/>
  </r>
  <r>
    <x v="0"/>
    <x v="0"/>
    <n v="125.1"/>
    <x v="32"/>
    <n v="125.1"/>
    <x v="0"/>
  </r>
  <r>
    <x v="0"/>
    <x v="0"/>
    <n v="125.6"/>
    <x v="33"/>
    <n v="125.6"/>
    <x v="0"/>
  </r>
  <r>
    <x v="0"/>
    <x v="0"/>
    <n v="126.1"/>
    <x v="34"/>
    <n v="126.1"/>
    <x v="0"/>
  </r>
  <r>
    <x v="0"/>
    <x v="0"/>
    <n v="126.3"/>
    <x v="35"/>
    <n v="126.3"/>
    <x v="0"/>
  </r>
  <r>
    <x v="0"/>
    <x v="0"/>
    <n v="126.8"/>
    <x v="36"/>
    <n v="126.8"/>
    <x v="0"/>
  </r>
  <r>
    <x v="0"/>
    <x v="0"/>
    <n v="127.1"/>
    <x v="37"/>
    <n v="127.1"/>
    <x v="0"/>
  </r>
  <r>
    <x v="0"/>
    <x v="0"/>
    <n v="127.3"/>
    <x v="38"/>
    <n v="127.3"/>
    <x v="0"/>
  </r>
  <r>
    <x v="0"/>
    <x v="0"/>
    <n v="127.4"/>
    <x v="39"/>
    <n v="127.4"/>
    <x v="0"/>
  </r>
  <r>
    <x v="0"/>
    <x v="0"/>
    <n v="127.6"/>
    <x v="40"/>
    <n v="127.6"/>
    <x v="0"/>
  </r>
  <r>
    <x v="0"/>
    <x v="0"/>
    <n v="128.6"/>
    <x v="41"/>
    <n v="128.6"/>
    <x v="0"/>
  </r>
  <r>
    <x v="0"/>
    <x v="0"/>
    <n v="129.30000000000001"/>
    <x v="42"/>
    <n v="129.30000000000001"/>
    <x v="0"/>
  </r>
  <r>
    <x v="0"/>
    <x v="0"/>
    <n v="130.1"/>
    <x v="43"/>
    <n v="130.1"/>
    <x v="0"/>
  </r>
  <r>
    <x v="0"/>
    <x v="0"/>
    <n v="130.80000000000001"/>
    <x v="44"/>
    <n v="130.80000000000001"/>
    <x v="0"/>
  </r>
  <r>
    <x v="0"/>
    <x v="0"/>
    <n v="131.30000000000001"/>
    <x v="45"/>
    <n v="131.30000000000001"/>
    <x v="0"/>
  </r>
  <r>
    <x v="0"/>
    <x v="0"/>
    <n v="132"/>
    <x v="46"/>
    <n v="132"/>
    <x v="0"/>
  </r>
  <r>
    <x v="0"/>
    <x v="0"/>
    <n v="132.6"/>
    <x v="47"/>
    <n v="132.6"/>
    <x v="0"/>
  </r>
  <r>
    <x v="0"/>
    <x v="0"/>
    <n v="133.1"/>
    <x v="48"/>
    <n v="133.1"/>
    <x v="0"/>
  </r>
  <r>
    <x v="0"/>
    <x v="0"/>
    <n v="133.30000000000001"/>
    <x v="49"/>
    <n v="133.30000000000001"/>
    <x v="0"/>
  </r>
  <r>
    <x v="0"/>
    <x v="0"/>
    <n v="133.6"/>
    <x v="50"/>
    <n v="133.6"/>
    <x v="0"/>
  </r>
  <r>
    <x v="0"/>
    <x v="0"/>
    <n v="133.19999999999999"/>
    <x v="51"/>
    <n v="133.19999999999999"/>
    <x v="0"/>
  </r>
  <r>
    <x v="0"/>
    <x v="0"/>
    <n v="133.1"/>
    <x v="52"/>
    <n v="133.1"/>
    <x v="0"/>
  </r>
  <r>
    <x v="0"/>
    <x v="0"/>
    <n v="133.5"/>
    <x v="53"/>
    <n v="133.5"/>
    <x v="0"/>
  </r>
  <r>
    <x v="0"/>
    <x v="0"/>
    <n v="134"/>
    <x v="54"/>
    <n v="134"/>
    <x v="0"/>
  </r>
  <r>
    <x v="0"/>
    <x v="0"/>
    <n v="134.80000000000001"/>
    <x v="55"/>
    <n v="134.80000000000001"/>
    <x v="0"/>
  </r>
  <r>
    <x v="0"/>
    <x v="0"/>
    <n v="135.19999999999999"/>
    <x v="56"/>
    <n v="135.19999999999999"/>
    <x v="0"/>
  </r>
  <r>
    <x v="0"/>
    <x v="0"/>
    <n v="135.9"/>
    <x v="57"/>
    <n v="135.9"/>
    <x v="0"/>
  </r>
  <r>
    <x v="0"/>
    <x v="0"/>
    <n v="136.30000000000001"/>
    <x v="58"/>
    <n v="136.30000000000001"/>
    <x v="0"/>
  </r>
  <r>
    <x v="0"/>
    <x v="0"/>
    <n v="136.4"/>
    <x v="59"/>
    <n v="136.4"/>
    <x v="0"/>
  </r>
  <r>
    <x v="0"/>
    <x v="0"/>
    <n v="136.6"/>
    <x v="60"/>
    <n v="136.6"/>
    <x v="0"/>
  </r>
  <r>
    <x v="0"/>
    <x v="0"/>
    <n v="136.4"/>
    <x v="61"/>
    <n v="136.4"/>
    <x v="0"/>
  </r>
  <r>
    <x v="0"/>
    <x v="0"/>
    <n v="136.80000000000001"/>
    <x v="62"/>
    <n v="136.80000000000001"/>
    <x v="0"/>
  </r>
  <r>
    <x v="0"/>
    <x v="0"/>
    <n v="137.1"/>
    <x v="63"/>
    <n v="137.1"/>
    <x v="0"/>
  </r>
  <r>
    <x v="0"/>
    <x v="0"/>
    <n v="137.4"/>
    <x v="64"/>
    <n v="137.4"/>
    <x v="0"/>
  </r>
  <r>
    <x v="0"/>
    <x v="0"/>
    <n v="137.6"/>
    <x v="65"/>
    <n v="137.6"/>
    <x v="0"/>
  </r>
  <r>
    <x v="0"/>
    <x v="0"/>
    <n v="138.4"/>
    <x v="66"/>
    <n v="138.4"/>
    <x v="0"/>
  </r>
  <r>
    <x v="0"/>
    <x v="0"/>
    <n v="139.19999999999999"/>
    <x v="67"/>
    <n v="139.19999999999999"/>
    <x v="0"/>
  </r>
  <r>
    <x v="0"/>
    <x v="0"/>
    <n v="139.4"/>
    <x v="68"/>
    <n v="139.4"/>
    <x v="0"/>
  </r>
  <r>
    <x v="0"/>
    <x v="0"/>
    <n v="139.30000000000001"/>
    <x v="69"/>
    <n v="139.30000000000001"/>
    <x v="0"/>
  </r>
  <r>
    <x v="0"/>
    <x v="0"/>
    <n v="137.1"/>
    <x v="70"/>
    <n v="137.1"/>
    <x v="0"/>
  </r>
  <r>
    <x v="0"/>
    <x v="0"/>
    <n v="137.1"/>
    <x v="71"/>
    <n v="137.1"/>
    <x v="0"/>
  </r>
  <r>
    <x v="0"/>
    <x v="0"/>
    <n v="136.6"/>
    <x v="72"/>
    <n v="136.6"/>
    <x v="0"/>
  </r>
  <r>
    <x v="0"/>
    <x v="0"/>
    <n v="136.80000000000001"/>
    <x v="73"/>
    <n v="136.80000000000001"/>
    <x v="0"/>
  </r>
  <r>
    <x v="0"/>
    <x v="0"/>
    <n v="136.9"/>
    <x v="74"/>
    <n v="136.9"/>
    <x v="0"/>
  </r>
  <r>
    <x v="0"/>
    <x v="0"/>
    <n v="137.4"/>
    <x v="75"/>
    <n v="137.4"/>
    <x v="0"/>
  </r>
  <r>
    <x v="0"/>
    <x v="0"/>
    <n v="137.80000000000001"/>
    <x v="76"/>
    <n v="137.80000000000001"/>
    <x v="0"/>
  </r>
  <r>
    <x v="0"/>
    <x v="0"/>
    <n v="138.4"/>
    <x v="77"/>
    <n v="138.4"/>
    <x v="0"/>
  </r>
  <r>
    <x v="0"/>
    <x v="0"/>
    <n v="139.19999999999999"/>
    <x v="78"/>
    <n v="139.19999999999999"/>
    <x v="0"/>
  </r>
  <r>
    <x v="0"/>
    <x v="0"/>
    <n v="140.1"/>
    <x v="79"/>
    <n v="140.1"/>
    <x v="0"/>
  </r>
  <r>
    <x v="0"/>
    <x v="0"/>
    <n v="141"/>
    <x v="80"/>
    <n v="141"/>
    <x v="0"/>
  </r>
  <r>
    <x v="0"/>
    <x v="0"/>
    <n v="141.80000000000001"/>
    <x v="81"/>
    <n v="141.80000000000001"/>
    <x v="0"/>
  </r>
  <r>
    <x v="0"/>
    <x v="0"/>
    <n v="142.80000000000001"/>
    <x v="82"/>
    <n v="142.80000000000001"/>
    <x v="0"/>
  </r>
  <r>
    <x v="0"/>
    <x v="0"/>
    <n v="143.69999999999999"/>
    <x v="83"/>
    <n v="143.69999999999999"/>
    <x v="0"/>
  </r>
  <r>
    <x v="0"/>
    <x v="0"/>
    <n v="144.19999999999999"/>
    <x v="84"/>
    <n v="144.19999999999999"/>
    <x v="0"/>
  </r>
  <r>
    <x v="0"/>
    <x v="0"/>
    <n v="144.4"/>
    <x v="85"/>
    <n v="144.4"/>
    <x v="0"/>
  </r>
  <r>
    <x v="0"/>
    <x v="0"/>
    <n v="147.19999999999999"/>
    <x v="86"/>
    <n v="147.19999999999999"/>
    <x v="0"/>
  </r>
  <r>
    <x v="0"/>
    <x v="0"/>
    <m/>
    <x v="87"/>
    <n v="147.69999999999999"/>
    <x v="0"/>
  </r>
  <r>
    <x v="0"/>
    <x v="0"/>
    <n v="148.19999999999999"/>
    <x v="88"/>
    <n v="148.19999999999999"/>
    <x v="0"/>
  </r>
  <r>
    <x v="0"/>
    <x v="0"/>
    <n v="148.19999999999999"/>
    <x v="89"/>
    <n v="148.19999999999999"/>
    <x v="0"/>
  </r>
  <r>
    <x v="0"/>
    <x v="0"/>
    <n v="147.6"/>
    <x v="90"/>
    <n v="147.6"/>
    <x v="0"/>
  </r>
  <r>
    <x v="0"/>
    <x v="0"/>
    <n v="146.9"/>
    <x v="91"/>
    <n v="146.9"/>
    <x v="0"/>
  </r>
  <r>
    <x v="0"/>
    <x v="0"/>
    <n v="146"/>
    <x v="92"/>
    <n v="146"/>
    <x v="0"/>
  </r>
  <r>
    <x v="0"/>
    <x v="0"/>
    <n v="145.4"/>
    <x v="93"/>
    <n v="145.4"/>
    <x v="0"/>
  </r>
  <r>
    <x v="0"/>
    <x v="0"/>
    <n v="144.6"/>
    <x v="94"/>
    <n v="144.6"/>
    <x v="0"/>
  </r>
  <r>
    <x v="0"/>
    <x v="0"/>
    <n v="143.4"/>
    <x v="95"/>
    <n v="143.4"/>
    <x v="0"/>
  </r>
  <r>
    <x v="0"/>
    <x v="0"/>
    <n v="142.80000000000001"/>
    <x v="96"/>
    <n v="142.80000000000001"/>
    <x v="0"/>
  </r>
  <r>
    <x v="0"/>
    <x v="0"/>
    <n v="142.5"/>
    <x v="97"/>
    <n v="142.5"/>
    <x v="0"/>
  </r>
  <r>
    <x v="0"/>
    <x v="0"/>
    <n v="142.69999999999999"/>
    <x v="98"/>
    <n v="142.69999999999999"/>
    <x v="0"/>
  </r>
  <r>
    <x v="0"/>
    <x v="0"/>
    <n v="145.1"/>
    <x v="99"/>
    <n v="145.1"/>
    <x v="0"/>
  </r>
  <r>
    <x v="0"/>
    <x v="0"/>
    <n v="145.6"/>
    <x v="100"/>
    <n v="145.6"/>
    <x v="0"/>
  </r>
  <r>
    <x v="0"/>
    <x v="0"/>
    <n v="145.1"/>
    <x v="101"/>
    <n v="145.1"/>
    <x v="0"/>
  </r>
  <r>
    <x v="0"/>
    <x v="0"/>
    <n v="144.9"/>
    <x v="102"/>
    <n v="144.9"/>
    <x v="0"/>
  </r>
  <r>
    <x v="0"/>
    <x v="0"/>
    <n v="145.4"/>
    <x v="103"/>
    <n v="145.4"/>
    <x v="0"/>
  </r>
  <r>
    <x v="0"/>
    <x v="0"/>
    <n v="146.1"/>
    <x v="104"/>
    <n v="146.1"/>
    <x v="0"/>
  </r>
  <r>
    <x v="0"/>
    <x v="0"/>
    <n v="146.9"/>
    <x v="105"/>
    <n v="146.9"/>
    <x v="0"/>
  </r>
  <r>
    <x v="0"/>
    <x v="0"/>
    <n v="147.4"/>
    <x v="106"/>
    <n v="147.4"/>
    <x v="0"/>
  </r>
  <r>
    <x v="0"/>
    <x v="0"/>
    <n v="148.30000000000001"/>
    <x v="107"/>
    <n v="148.30000000000001"/>
    <x v="0"/>
  </r>
  <r>
    <x v="0"/>
    <x v="0"/>
    <n v="148.80000000000001"/>
    <x v="108"/>
    <n v="148.80000000000001"/>
    <x v="0"/>
  </r>
  <r>
    <x v="0"/>
    <x v="0"/>
    <n v="150.19999999999999"/>
    <x v="109"/>
    <n v="150.19999999999999"/>
    <x v="0"/>
  </r>
  <r>
    <x v="0"/>
    <x v="0"/>
    <n v="151.80000000000001"/>
    <x v="110"/>
    <n v="151.80000000000001"/>
    <x v="0"/>
  </r>
  <r>
    <x v="0"/>
    <x v="0"/>
    <n v="152.9"/>
    <x v="111"/>
    <n v="152.9"/>
    <x v="0"/>
  </r>
  <r>
    <x v="0"/>
    <x v="0"/>
    <n v="153.80000000000001"/>
    <x v="112"/>
    <n v="153.80000000000001"/>
    <x v="0"/>
  </r>
  <r>
    <x v="0"/>
    <x v="0"/>
    <n v="155.19999999999999"/>
    <x v="113"/>
    <n v="155.19999999999999"/>
    <x v="0"/>
  </r>
  <r>
    <x v="0"/>
    <x v="0"/>
    <n v="159.5"/>
    <x v="114"/>
    <n v="159.5"/>
    <x v="0"/>
  </r>
  <r>
    <x v="0"/>
    <x v="0"/>
    <n v="162.9"/>
    <x v="115"/>
    <n v="162.9"/>
    <x v="0"/>
  </r>
  <r>
    <x v="0"/>
    <x v="0"/>
    <n v="164.7"/>
    <x v="116"/>
    <n v="164.7"/>
    <x v="0"/>
  </r>
  <r>
    <x v="0"/>
    <x v="0"/>
    <n v="166.9"/>
    <x v="117"/>
    <n v="166.9"/>
    <x v="0"/>
  </r>
  <r>
    <x v="0"/>
    <x v="0"/>
    <n v="168.8"/>
    <x v="118"/>
    <n v="168.8"/>
    <x v="0"/>
  </r>
  <r>
    <x v="0"/>
    <x v="0"/>
    <n v="174"/>
    <x v="119"/>
    <n v="174"/>
    <x v="0"/>
  </r>
  <r>
    <x v="0"/>
    <x v="0"/>
    <n v="174.2"/>
    <x v="120"/>
    <n v="174.2"/>
    <x v="0"/>
  </r>
  <r>
    <x v="0"/>
    <x v="0"/>
    <n v="174.3"/>
    <x v="121"/>
    <n v="174.3"/>
    <x v="0"/>
  </r>
  <r>
    <x v="0"/>
    <x v="0"/>
    <n v="173.3"/>
    <x v="122"/>
    <n v="173.3"/>
    <x v="0"/>
  </r>
  <r>
    <x v="0"/>
    <x v="0"/>
    <n v="173.2"/>
    <x v="123"/>
    <n v="173.2"/>
    <x v="0"/>
  </r>
  <r>
    <x v="0"/>
    <x v="1"/>
    <n v="106.5"/>
    <x v="0"/>
    <n v="106.5"/>
    <x v="1"/>
  </r>
  <r>
    <x v="0"/>
    <x v="1"/>
    <n v="107.1"/>
    <x v="1"/>
    <n v="107.1"/>
    <x v="1"/>
  </r>
  <r>
    <x v="0"/>
    <x v="1"/>
    <n v="107.6"/>
    <x v="2"/>
    <n v="107.6"/>
    <x v="1"/>
  </r>
  <r>
    <x v="0"/>
    <x v="1"/>
    <n v="108.1"/>
    <x v="3"/>
    <n v="108.1"/>
    <x v="1"/>
  </r>
  <r>
    <x v="0"/>
    <x v="1"/>
    <n v="108.8"/>
    <x v="4"/>
    <n v="108.8"/>
    <x v="1"/>
  </r>
  <r>
    <x v="0"/>
    <x v="1"/>
    <n v="109.7"/>
    <x v="5"/>
    <n v="109.7"/>
    <x v="1"/>
  </r>
  <r>
    <x v="0"/>
    <x v="1"/>
    <n v="110.5"/>
    <x v="6"/>
    <n v="110.5"/>
    <x v="1"/>
  </r>
  <r>
    <x v="0"/>
    <x v="1"/>
    <n v="111.3"/>
    <x v="7"/>
    <n v="111.3"/>
    <x v="1"/>
  </r>
  <r>
    <x v="0"/>
    <x v="1"/>
    <n v="112.7"/>
    <x v="8"/>
    <n v="112.7"/>
    <x v="1"/>
  </r>
  <r>
    <x v="0"/>
    <x v="1"/>
    <n v="113.6"/>
    <x v="9"/>
    <n v="113.6"/>
    <x v="1"/>
  </r>
  <r>
    <x v="0"/>
    <x v="1"/>
    <n v="114.6"/>
    <x v="10"/>
    <n v="114.6"/>
    <x v="1"/>
  </r>
  <r>
    <x v="0"/>
    <x v="1"/>
    <n v="115.8"/>
    <x v="11"/>
    <n v="115.8"/>
    <x v="1"/>
  </r>
  <r>
    <x v="0"/>
    <x v="1"/>
    <n v="116.5"/>
    <x v="12"/>
    <n v="116.5"/>
    <x v="1"/>
  </r>
  <r>
    <x v="0"/>
    <x v="1"/>
    <n v="117.1"/>
    <x v="13"/>
    <n v="117.1"/>
    <x v="1"/>
  </r>
  <r>
    <x v="0"/>
    <x v="1"/>
    <n v="117.5"/>
    <x v="14"/>
    <n v="117.5"/>
    <x v="1"/>
  </r>
  <r>
    <x v="0"/>
    <x v="1"/>
    <n v="118.1"/>
    <x v="15"/>
    <n v="118.1"/>
    <x v="1"/>
  </r>
  <r>
    <x v="0"/>
    <x v="1"/>
    <n v="118.7"/>
    <x v="16"/>
    <n v="118.7"/>
    <x v="1"/>
  </r>
  <r>
    <x v="0"/>
    <x v="1"/>
    <n v="119.7"/>
    <x v="17"/>
    <n v="119.7"/>
    <x v="1"/>
  </r>
  <r>
    <x v="0"/>
    <x v="1"/>
    <n v="120.7"/>
    <x v="18"/>
    <n v="120.7"/>
    <x v="1"/>
  </r>
  <r>
    <x v="0"/>
    <x v="1"/>
    <n v="120.9"/>
    <x v="19"/>
    <n v="120.9"/>
    <x v="1"/>
  </r>
  <r>
    <x v="0"/>
    <x v="1"/>
    <n v="121.7"/>
    <x v="20"/>
    <n v="121.7"/>
    <x v="1"/>
  </r>
  <r>
    <x v="0"/>
    <x v="1"/>
    <n v="122.7"/>
    <x v="21"/>
    <n v="122.7"/>
    <x v="1"/>
  </r>
  <r>
    <x v="0"/>
    <x v="1"/>
    <n v="123.3"/>
    <x v="22"/>
    <n v="123.3"/>
    <x v="1"/>
  </r>
  <r>
    <x v="0"/>
    <x v="1"/>
    <n v="123.8"/>
    <x v="23"/>
    <n v="123.8"/>
    <x v="1"/>
  </r>
  <r>
    <x v="0"/>
    <x v="1"/>
    <n v="124.4"/>
    <x v="24"/>
    <n v="124.4"/>
    <x v="1"/>
  </r>
  <r>
    <x v="0"/>
    <x v="1"/>
    <n v="125.4"/>
    <x v="25"/>
    <n v="125.4"/>
    <x v="1"/>
  </r>
  <r>
    <x v="0"/>
    <x v="1"/>
    <n v="126"/>
    <x v="26"/>
    <n v="126"/>
    <x v="1"/>
  </r>
  <r>
    <x v="0"/>
    <x v="1"/>
    <n v="126.4"/>
    <x v="27"/>
    <n v="126.4"/>
    <x v="1"/>
  </r>
  <r>
    <x v="0"/>
    <x v="1"/>
    <n v="127.3"/>
    <x v="28"/>
    <n v="127.3"/>
    <x v="1"/>
  </r>
  <r>
    <x v="0"/>
    <x v="1"/>
    <n v="128.4"/>
    <x v="29"/>
    <n v="128.4"/>
    <x v="1"/>
  </r>
  <r>
    <x v="0"/>
    <x v="1"/>
    <n v="128.80000000000001"/>
    <x v="30"/>
    <n v="128.80000000000001"/>
    <x v="1"/>
  </r>
  <r>
    <x v="0"/>
    <x v="1"/>
    <n v="129.5"/>
    <x v="31"/>
    <n v="129.5"/>
    <x v="1"/>
  </r>
  <r>
    <x v="0"/>
    <x v="1"/>
    <n v="130.4"/>
    <x v="32"/>
    <n v="130.4"/>
    <x v="1"/>
  </r>
  <r>
    <x v="0"/>
    <x v="1"/>
    <n v="131.1"/>
    <x v="33"/>
    <n v="131.1"/>
    <x v="1"/>
  </r>
  <r>
    <x v="0"/>
    <x v="1"/>
    <n v="132.1"/>
    <x v="34"/>
    <n v="132.1"/>
    <x v="1"/>
  </r>
  <r>
    <x v="0"/>
    <x v="1"/>
    <n v="132.5"/>
    <x v="35"/>
    <n v="132.5"/>
    <x v="1"/>
  </r>
  <r>
    <x v="0"/>
    <x v="1"/>
    <n v="133.19999999999999"/>
    <x v="36"/>
    <n v="133.19999999999999"/>
    <x v="1"/>
  </r>
  <r>
    <x v="0"/>
    <x v="1"/>
    <n v="133.9"/>
    <x v="37"/>
    <n v="133.9"/>
    <x v="1"/>
  </r>
  <r>
    <x v="0"/>
    <x v="1"/>
    <n v="134.4"/>
    <x v="38"/>
    <n v="134.4"/>
    <x v="1"/>
  </r>
  <r>
    <x v="0"/>
    <x v="1"/>
    <n v="135"/>
    <x v="39"/>
    <n v="135"/>
    <x v="1"/>
  </r>
  <r>
    <x v="0"/>
    <x v="1"/>
    <n v="135.4"/>
    <x v="40"/>
    <n v="135.4"/>
    <x v="1"/>
  </r>
  <r>
    <x v="0"/>
    <x v="1"/>
    <n v="136.30000000000001"/>
    <x v="41"/>
    <n v="136.30000000000001"/>
    <x v="1"/>
  </r>
  <r>
    <x v="0"/>
    <x v="1"/>
    <n v="137.19999999999999"/>
    <x v="42"/>
    <n v="137.19999999999999"/>
    <x v="1"/>
  </r>
  <r>
    <x v="0"/>
    <x v="1"/>
    <n v="137.80000000000001"/>
    <x v="43"/>
    <n v="137.80000000000001"/>
    <x v="1"/>
  </r>
  <r>
    <x v="0"/>
    <x v="1"/>
    <n v="138.5"/>
    <x v="44"/>
    <n v="138.5"/>
    <x v="1"/>
  </r>
  <r>
    <x v="0"/>
    <x v="1"/>
    <n v="139.6"/>
    <x v="45"/>
    <n v="139.6"/>
    <x v="1"/>
  </r>
  <r>
    <x v="0"/>
    <x v="1"/>
    <n v="139.9"/>
    <x v="46"/>
    <n v="139.9"/>
    <x v="1"/>
  </r>
  <r>
    <x v="0"/>
    <x v="1"/>
    <n v="140.4"/>
    <x v="47"/>
    <n v="140.4"/>
    <x v="1"/>
  </r>
  <r>
    <x v="0"/>
    <x v="1"/>
    <n v="140.69999999999999"/>
    <x v="48"/>
    <n v="140.69999999999999"/>
    <x v="1"/>
  </r>
  <r>
    <x v="0"/>
    <x v="1"/>
    <n v="140.9"/>
    <x v="49"/>
    <n v="140.9"/>
    <x v="1"/>
  </r>
  <r>
    <x v="0"/>
    <x v="1"/>
    <n v="141.6"/>
    <x v="50"/>
    <n v="141.6"/>
    <x v="1"/>
  </r>
  <r>
    <x v="0"/>
    <x v="1"/>
    <n v="142.4"/>
    <x v="51"/>
    <n v="142.4"/>
    <x v="1"/>
  </r>
  <r>
    <x v="0"/>
    <x v="1"/>
    <n v="142.5"/>
    <x v="52"/>
    <n v="142.5"/>
    <x v="1"/>
  </r>
  <r>
    <x v="0"/>
    <x v="1"/>
    <n v="143.1"/>
    <x v="53"/>
    <n v="143.1"/>
    <x v="1"/>
  </r>
  <r>
    <x v="0"/>
    <x v="1"/>
    <n v="144.30000000000001"/>
    <x v="54"/>
    <n v="144.30000000000001"/>
    <x v="1"/>
  </r>
  <r>
    <x v="0"/>
    <x v="1"/>
    <n v="145.30000000000001"/>
    <x v="55"/>
    <n v="145.30000000000001"/>
    <x v="1"/>
  </r>
  <r>
    <x v="0"/>
    <x v="1"/>
    <n v="146.1"/>
    <x v="56"/>
    <n v="146.1"/>
    <x v="1"/>
  </r>
  <r>
    <x v="0"/>
    <x v="1"/>
    <n v="147.19999999999999"/>
    <x v="57"/>
    <n v="147.19999999999999"/>
    <x v="1"/>
  </r>
  <r>
    <x v="0"/>
    <x v="1"/>
    <n v="148.19999999999999"/>
    <x v="58"/>
    <n v="148.19999999999999"/>
    <x v="1"/>
  </r>
  <r>
    <x v="0"/>
    <x v="1"/>
    <n v="148"/>
    <x v="59"/>
    <n v="148"/>
    <x v="1"/>
  </r>
  <r>
    <x v="0"/>
    <x v="1"/>
    <n v="148.30000000000001"/>
    <x v="60"/>
    <n v="148.30000000000001"/>
    <x v="1"/>
  </r>
  <r>
    <x v="0"/>
    <x v="1"/>
    <n v="148.69999999999999"/>
    <x v="61"/>
    <n v="148.69999999999999"/>
    <x v="1"/>
  </r>
  <r>
    <x v="0"/>
    <x v="1"/>
    <n v="149.19999999999999"/>
    <x v="62"/>
    <n v="149.19999999999999"/>
    <x v="1"/>
  </r>
  <r>
    <x v="0"/>
    <x v="1"/>
    <n v="150.1"/>
    <x v="63"/>
    <n v="150.1"/>
    <x v="1"/>
  </r>
  <r>
    <x v="0"/>
    <x v="1"/>
    <n v="150.80000000000001"/>
    <x v="64"/>
    <n v="150.80000000000001"/>
    <x v="1"/>
  </r>
  <r>
    <x v="0"/>
    <x v="1"/>
    <n v="151.30000000000001"/>
    <x v="65"/>
    <n v="151.30000000000001"/>
    <x v="1"/>
  </r>
  <r>
    <x v="0"/>
    <x v="1"/>
    <n v="151.5"/>
    <x v="66"/>
    <n v="151.5"/>
    <x v="1"/>
  </r>
  <r>
    <x v="0"/>
    <x v="1"/>
    <n v="152.1"/>
    <x v="67"/>
    <n v="152.1"/>
    <x v="1"/>
  </r>
  <r>
    <x v="0"/>
    <x v="1"/>
    <n v="152.1"/>
    <x v="68"/>
    <n v="152.1"/>
    <x v="1"/>
  </r>
  <r>
    <x v="0"/>
    <x v="1"/>
    <n v="150.69999999999999"/>
    <x v="69"/>
    <n v="150.69999999999999"/>
    <x v="1"/>
  </r>
  <r>
    <x v="0"/>
    <x v="1"/>
    <n v="151.69999999999999"/>
    <x v="70"/>
    <n v="151.69999999999999"/>
    <x v="1"/>
  </r>
  <r>
    <x v="0"/>
    <x v="1"/>
    <n v="151.6"/>
    <x v="71"/>
    <n v="151.6"/>
    <x v="1"/>
  </r>
  <r>
    <x v="0"/>
    <x v="1"/>
    <n v="150.6"/>
    <x v="72"/>
    <n v="150.6"/>
    <x v="1"/>
  </r>
  <r>
    <x v="0"/>
    <x v="1"/>
    <n v="150.5"/>
    <x v="73"/>
    <n v="150.5"/>
    <x v="1"/>
  </r>
  <r>
    <x v="0"/>
    <x v="1"/>
    <n v="150.80000000000001"/>
    <x v="74"/>
    <n v="150.80000000000001"/>
    <x v="1"/>
  </r>
  <r>
    <x v="0"/>
    <x v="1"/>
    <n v="151.30000000000001"/>
    <x v="75"/>
    <n v="151.30000000000001"/>
    <x v="1"/>
  </r>
  <r>
    <x v="0"/>
    <x v="1"/>
    <n v="151.4"/>
    <x v="76"/>
    <n v="151.4"/>
    <x v="1"/>
  </r>
  <r>
    <x v="0"/>
    <x v="1"/>
    <n v="151.6"/>
    <x v="77"/>
    <n v="151.6"/>
    <x v="1"/>
  </r>
  <r>
    <x v="0"/>
    <x v="1"/>
    <n v="151.80000000000001"/>
    <x v="78"/>
    <n v="151.80000000000001"/>
    <x v="1"/>
  </r>
  <r>
    <x v="0"/>
    <x v="1"/>
    <n v="151.69999999999999"/>
    <x v="79"/>
    <n v="151.69999999999999"/>
    <x v="1"/>
  </r>
  <r>
    <x v="0"/>
    <x v="1"/>
    <n v="151.69999999999999"/>
    <x v="80"/>
    <n v="151.69999999999999"/>
    <x v="1"/>
  </r>
  <r>
    <x v="0"/>
    <x v="1"/>
    <n v="152.30000000000001"/>
    <x v="81"/>
    <n v="152.30000000000001"/>
    <x v="1"/>
  </r>
  <r>
    <x v="0"/>
    <x v="1"/>
    <n v="152.6"/>
    <x v="82"/>
    <n v="152.6"/>
    <x v="1"/>
  </r>
  <r>
    <x v="0"/>
    <x v="1"/>
    <n v="152.80000000000001"/>
    <x v="83"/>
    <n v="152.80000000000001"/>
    <x v="1"/>
  </r>
  <r>
    <x v="0"/>
    <x v="1"/>
    <n v="153"/>
    <x v="84"/>
    <n v="153"/>
    <x v="1"/>
  </r>
  <r>
    <x v="0"/>
    <x v="1"/>
    <n v="153.4"/>
    <x v="85"/>
    <n v="153.4"/>
    <x v="1"/>
  </r>
  <r>
    <x v="0"/>
    <x v="1"/>
    <m/>
    <x v="86"/>
    <n v="153.83333333333334"/>
    <x v="1"/>
  </r>
  <r>
    <x v="0"/>
    <x v="1"/>
    <m/>
    <x v="87"/>
    <n v="154.26666666666665"/>
    <x v="1"/>
  </r>
  <r>
    <x v="0"/>
    <x v="1"/>
    <n v="154.69999999999999"/>
    <x v="88"/>
    <n v="154.69999999999999"/>
    <x v="1"/>
  </r>
  <r>
    <x v="0"/>
    <x v="1"/>
    <n v="154.69999999999999"/>
    <x v="89"/>
    <n v="154.69999999999999"/>
    <x v="1"/>
  </r>
  <r>
    <x v="0"/>
    <x v="1"/>
    <n v="155.1"/>
    <x v="90"/>
    <n v="155.1"/>
    <x v="1"/>
  </r>
  <r>
    <x v="0"/>
    <x v="1"/>
    <n v="155.4"/>
    <x v="91"/>
    <n v="155.4"/>
    <x v="1"/>
  </r>
  <r>
    <x v="0"/>
    <x v="1"/>
    <n v="155.69999999999999"/>
    <x v="92"/>
    <n v="155.69999999999999"/>
    <x v="1"/>
  </r>
  <r>
    <x v="0"/>
    <x v="1"/>
    <n v="156.30000000000001"/>
    <x v="93"/>
    <n v="156.30000000000001"/>
    <x v="1"/>
  </r>
  <r>
    <x v="0"/>
    <x v="1"/>
    <n v="157"/>
    <x v="94"/>
    <n v="157"/>
    <x v="1"/>
  </r>
  <r>
    <x v="0"/>
    <x v="1"/>
    <n v="157.5"/>
    <x v="95"/>
    <n v="157.5"/>
    <x v="1"/>
  </r>
  <r>
    <x v="0"/>
    <x v="1"/>
    <n v="159.1"/>
    <x v="96"/>
    <n v="159.1"/>
    <x v="1"/>
  </r>
  <r>
    <x v="0"/>
    <x v="1"/>
    <n v="159.6"/>
    <x v="97"/>
    <n v="159.6"/>
    <x v="1"/>
  </r>
  <r>
    <x v="0"/>
    <x v="1"/>
    <n v="160.69999999999999"/>
    <x v="98"/>
    <n v="160.69999999999999"/>
    <x v="1"/>
  </r>
  <r>
    <x v="0"/>
    <x v="1"/>
    <n v="165.3"/>
    <x v="99"/>
    <n v="165.3"/>
    <x v="1"/>
  </r>
  <r>
    <x v="0"/>
    <x v="1"/>
    <n v="165.3"/>
    <x v="100"/>
    <n v="165.3"/>
    <x v="1"/>
  </r>
  <r>
    <x v="0"/>
    <x v="1"/>
    <n v="166"/>
    <x v="101"/>
    <n v="166"/>
    <x v="1"/>
  </r>
  <r>
    <x v="0"/>
    <x v="1"/>
    <n v="167"/>
    <x v="102"/>
    <n v="167"/>
    <x v="1"/>
  </r>
  <r>
    <x v="0"/>
    <x v="1"/>
    <n v="167.7"/>
    <x v="103"/>
    <n v="167.7"/>
    <x v="1"/>
  </r>
  <r>
    <x v="0"/>
    <x v="1"/>
    <n v="168.9"/>
    <x v="104"/>
    <n v="168.9"/>
    <x v="1"/>
  </r>
  <r>
    <x v="0"/>
    <x v="1"/>
    <n v="170.4"/>
    <x v="105"/>
    <n v="170.4"/>
    <x v="1"/>
  </r>
  <r>
    <x v="0"/>
    <x v="1"/>
    <n v="171.8"/>
    <x v="106"/>
    <n v="171.8"/>
    <x v="1"/>
  </r>
  <r>
    <x v="0"/>
    <x v="1"/>
    <n v="173.2"/>
    <x v="107"/>
    <n v="173.2"/>
    <x v="1"/>
  </r>
  <r>
    <x v="0"/>
    <x v="1"/>
    <n v="174.1"/>
    <x v="108"/>
    <n v="174.1"/>
    <x v="1"/>
  </r>
  <r>
    <x v="0"/>
    <x v="1"/>
    <n v="175.4"/>
    <x v="109"/>
    <n v="175.4"/>
    <x v="1"/>
  </r>
  <r>
    <x v="0"/>
    <x v="1"/>
    <n v="177.5"/>
    <x v="110"/>
    <n v="177.5"/>
    <x v="1"/>
  </r>
  <r>
    <x v="0"/>
    <x v="1"/>
    <n v="179.3"/>
    <x v="111"/>
    <n v="179.3"/>
    <x v="1"/>
  </r>
  <r>
    <x v="0"/>
    <x v="1"/>
    <n v="180.7"/>
    <x v="112"/>
    <n v="180.7"/>
    <x v="1"/>
  </r>
  <r>
    <x v="0"/>
    <x v="1"/>
    <n v="182"/>
    <x v="113"/>
    <n v="182"/>
    <x v="1"/>
  </r>
  <r>
    <x v="0"/>
    <x v="1"/>
    <n v="183.2"/>
    <x v="114"/>
    <n v="183.2"/>
    <x v="1"/>
  </r>
  <r>
    <x v="0"/>
    <x v="1"/>
    <n v="184.7"/>
    <x v="115"/>
    <n v="184.7"/>
    <x v="1"/>
  </r>
  <r>
    <x v="0"/>
    <x v="1"/>
    <n v="186.1"/>
    <x v="116"/>
    <n v="186.1"/>
    <x v="1"/>
  </r>
  <r>
    <x v="0"/>
    <x v="1"/>
    <n v="187.2"/>
    <x v="117"/>
    <n v="187.2"/>
    <x v="1"/>
  </r>
  <r>
    <x v="0"/>
    <x v="1"/>
    <n v="188.1"/>
    <x v="118"/>
    <n v="188.1"/>
    <x v="1"/>
  </r>
  <r>
    <x v="0"/>
    <x v="1"/>
    <n v="189"/>
    <x v="119"/>
    <n v="189"/>
    <x v="1"/>
  </r>
  <r>
    <x v="0"/>
    <x v="1"/>
    <n v="190"/>
    <x v="120"/>
    <n v="190"/>
    <x v="1"/>
  </r>
  <r>
    <x v="0"/>
    <x v="1"/>
    <n v="190"/>
    <x v="121"/>
    <n v="190"/>
    <x v="1"/>
  </r>
  <r>
    <x v="0"/>
    <x v="1"/>
    <n v="190.7"/>
    <x v="122"/>
    <n v="190.7"/>
    <x v="1"/>
  </r>
  <r>
    <x v="0"/>
    <x v="1"/>
    <n v="191.2"/>
    <x v="123"/>
    <n v="191.2"/>
    <x v="1"/>
  </r>
  <r>
    <x v="0"/>
    <x v="2"/>
    <n v="106.4"/>
    <x v="0"/>
    <n v="106.4"/>
    <x v="2"/>
  </r>
  <r>
    <x v="0"/>
    <x v="2"/>
    <n v="107"/>
    <x v="1"/>
    <n v="107"/>
    <x v="2"/>
  </r>
  <r>
    <x v="0"/>
    <x v="2"/>
    <n v="107.5"/>
    <x v="2"/>
    <n v="107.5"/>
    <x v="2"/>
  </r>
  <r>
    <x v="0"/>
    <x v="2"/>
    <n v="108"/>
    <x v="3"/>
    <n v="108"/>
    <x v="2"/>
  </r>
  <r>
    <x v="0"/>
    <x v="2"/>
    <n v="108.6"/>
    <x v="4"/>
    <n v="108.6"/>
    <x v="2"/>
  </r>
  <r>
    <x v="0"/>
    <x v="2"/>
    <n v="109.5"/>
    <x v="5"/>
    <n v="109.5"/>
    <x v="2"/>
  </r>
  <r>
    <x v="0"/>
    <x v="2"/>
    <n v="110.3"/>
    <x v="6"/>
    <n v="110.3"/>
    <x v="2"/>
  </r>
  <r>
    <x v="0"/>
    <x v="2"/>
    <n v="111.1"/>
    <x v="7"/>
    <n v="111.1"/>
    <x v="2"/>
  </r>
  <r>
    <x v="0"/>
    <x v="2"/>
    <n v="112.5"/>
    <x v="8"/>
    <n v="112.5"/>
    <x v="2"/>
  </r>
  <r>
    <x v="0"/>
    <x v="2"/>
    <n v="113.4"/>
    <x v="9"/>
    <n v="113.4"/>
    <x v="2"/>
  </r>
  <r>
    <x v="0"/>
    <x v="2"/>
    <n v="114.4"/>
    <x v="10"/>
    <n v="114.4"/>
    <x v="2"/>
  </r>
  <r>
    <x v="0"/>
    <x v="2"/>
    <n v="115.5"/>
    <x v="11"/>
    <n v="115.5"/>
    <x v="2"/>
  </r>
  <r>
    <x v="0"/>
    <x v="2"/>
    <n v="116.2"/>
    <x v="12"/>
    <n v="116.2"/>
    <x v="2"/>
  </r>
  <r>
    <x v="0"/>
    <x v="2"/>
    <n v="116.7"/>
    <x v="13"/>
    <n v="116.7"/>
    <x v="2"/>
  </r>
  <r>
    <x v="0"/>
    <x v="2"/>
    <n v="117.2"/>
    <x v="14"/>
    <n v="117.2"/>
    <x v="2"/>
  </r>
  <r>
    <x v="0"/>
    <x v="2"/>
    <n v="117.8"/>
    <x v="15"/>
    <n v="117.8"/>
    <x v="2"/>
  </r>
  <r>
    <x v="0"/>
    <x v="2"/>
    <n v="118.5"/>
    <x v="16"/>
    <n v="118.5"/>
    <x v="2"/>
  </r>
  <r>
    <x v="0"/>
    <x v="2"/>
    <n v="119.3"/>
    <x v="17"/>
    <n v="119.3"/>
    <x v="2"/>
  </r>
  <r>
    <x v="0"/>
    <x v="2"/>
    <n v="120.3"/>
    <x v="18"/>
    <n v="120.3"/>
    <x v="2"/>
  </r>
  <r>
    <x v="0"/>
    <x v="2"/>
    <n v="120.7"/>
    <x v="19"/>
    <n v="120.7"/>
    <x v="2"/>
  </r>
  <r>
    <x v="0"/>
    <x v="2"/>
    <n v="121.3"/>
    <x v="20"/>
    <n v="121.3"/>
    <x v="2"/>
  </r>
  <r>
    <x v="0"/>
    <x v="2"/>
    <n v="122.3"/>
    <x v="21"/>
    <n v="122.3"/>
    <x v="2"/>
  </r>
  <r>
    <x v="0"/>
    <x v="2"/>
    <n v="122.9"/>
    <x v="22"/>
    <n v="122.9"/>
    <x v="2"/>
  </r>
  <r>
    <x v="0"/>
    <x v="2"/>
    <n v="123.3"/>
    <x v="23"/>
    <n v="123.3"/>
    <x v="2"/>
  </r>
  <r>
    <x v="0"/>
    <x v="2"/>
    <n v="124"/>
    <x v="24"/>
    <n v="124"/>
    <x v="2"/>
  </r>
  <r>
    <x v="0"/>
    <x v="2"/>
    <n v="125"/>
    <x v="25"/>
    <n v="125"/>
    <x v="2"/>
  </r>
  <r>
    <x v="0"/>
    <x v="2"/>
    <n v="125.5"/>
    <x v="26"/>
    <n v="125.5"/>
    <x v="2"/>
  </r>
  <r>
    <x v="0"/>
    <x v="2"/>
    <n v="126"/>
    <x v="27"/>
    <n v="126"/>
    <x v="2"/>
  </r>
  <r>
    <x v="0"/>
    <x v="2"/>
    <n v="126.8"/>
    <x v="28"/>
    <n v="126.8"/>
    <x v="2"/>
  </r>
  <r>
    <x v="0"/>
    <x v="2"/>
    <n v="128"/>
    <x v="29"/>
    <n v="128"/>
    <x v="2"/>
  </r>
  <r>
    <x v="0"/>
    <x v="2"/>
    <n v="128.30000000000001"/>
    <x v="30"/>
    <n v="128.30000000000001"/>
    <x v="2"/>
  </r>
  <r>
    <x v="0"/>
    <x v="2"/>
    <n v="129"/>
    <x v="31"/>
    <n v="129"/>
    <x v="2"/>
  </r>
  <r>
    <x v="0"/>
    <x v="2"/>
    <n v="129.9"/>
    <x v="32"/>
    <n v="129.9"/>
    <x v="2"/>
  </r>
  <r>
    <x v="0"/>
    <x v="2"/>
    <n v="130.6"/>
    <x v="33"/>
    <n v="130.6"/>
    <x v="2"/>
  </r>
  <r>
    <x v="0"/>
    <x v="2"/>
    <n v="131.5"/>
    <x v="34"/>
    <n v="131.5"/>
    <x v="2"/>
  </r>
  <r>
    <x v="0"/>
    <x v="2"/>
    <n v="131.9"/>
    <x v="35"/>
    <n v="131.9"/>
    <x v="2"/>
  </r>
  <r>
    <x v="0"/>
    <x v="2"/>
    <n v="132.6"/>
    <x v="36"/>
    <n v="132.6"/>
    <x v="2"/>
  </r>
  <r>
    <x v="0"/>
    <x v="2"/>
    <n v="133.4"/>
    <x v="37"/>
    <n v="133.4"/>
    <x v="2"/>
  </r>
  <r>
    <x v="0"/>
    <x v="2"/>
    <n v="133.80000000000001"/>
    <x v="38"/>
    <n v="133.80000000000001"/>
    <x v="2"/>
  </r>
  <r>
    <x v="0"/>
    <x v="2"/>
    <n v="134.4"/>
    <x v="39"/>
    <n v="134.4"/>
    <x v="2"/>
  </r>
  <r>
    <x v="0"/>
    <x v="2"/>
    <n v="134.80000000000001"/>
    <x v="40"/>
    <n v="134.80000000000001"/>
    <x v="2"/>
  </r>
  <r>
    <x v="0"/>
    <x v="2"/>
    <n v="135.6"/>
    <x v="41"/>
    <n v="135.6"/>
    <x v="2"/>
  </r>
  <r>
    <x v="0"/>
    <x v="2"/>
    <n v="136.5"/>
    <x v="42"/>
    <n v="136.5"/>
    <x v="2"/>
  </r>
  <r>
    <x v="0"/>
    <x v="2"/>
    <n v="137.1"/>
    <x v="43"/>
    <n v="137.1"/>
    <x v="2"/>
  </r>
  <r>
    <x v="0"/>
    <x v="2"/>
    <n v="137.80000000000001"/>
    <x v="44"/>
    <n v="137.80000000000001"/>
    <x v="2"/>
  </r>
  <r>
    <x v="0"/>
    <x v="2"/>
    <n v="138.80000000000001"/>
    <x v="45"/>
    <n v="138.80000000000001"/>
    <x v="2"/>
  </r>
  <r>
    <x v="0"/>
    <x v="2"/>
    <n v="139.19999999999999"/>
    <x v="46"/>
    <n v="139.19999999999999"/>
    <x v="2"/>
  </r>
  <r>
    <x v="0"/>
    <x v="2"/>
    <n v="139.69999999999999"/>
    <x v="47"/>
    <n v="139.69999999999999"/>
    <x v="2"/>
  </r>
  <r>
    <x v="0"/>
    <x v="2"/>
    <n v="140"/>
    <x v="48"/>
    <n v="140"/>
    <x v="2"/>
  </r>
  <r>
    <x v="0"/>
    <x v="2"/>
    <n v="140.19999999999999"/>
    <x v="49"/>
    <n v="140.19999999999999"/>
    <x v="2"/>
  </r>
  <r>
    <x v="0"/>
    <x v="2"/>
    <n v="140.80000000000001"/>
    <x v="50"/>
    <n v="140.80000000000001"/>
    <x v="2"/>
  </r>
  <r>
    <x v="0"/>
    <x v="2"/>
    <n v="141.6"/>
    <x v="51"/>
    <n v="141.6"/>
    <x v="2"/>
  </r>
  <r>
    <x v="0"/>
    <x v="2"/>
    <n v="141.80000000000001"/>
    <x v="52"/>
    <n v="141.80000000000001"/>
    <x v="2"/>
  </r>
  <r>
    <x v="0"/>
    <x v="2"/>
    <n v="142.30000000000001"/>
    <x v="53"/>
    <n v="142.30000000000001"/>
    <x v="2"/>
  </r>
  <r>
    <x v="0"/>
    <x v="2"/>
    <n v="143.5"/>
    <x v="54"/>
    <n v="143.5"/>
    <x v="2"/>
  </r>
  <r>
    <x v="0"/>
    <x v="2"/>
    <n v="144.5"/>
    <x v="55"/>
    <n v="144.5"/>
    <x v="2"/>
  </r>
  <r>
    <x v="0"/>
    <x v="2"/>
    <n v="145.19999999999999"/>
    <x v="56"/>
    <n v="145.19999999999999"/>
    <x v="2"/>
  </r>
  <r>
    <x v="0"/>
    <x v="2"/>
    <n v="146.19999999999999"/>
    <x v="57"/>
    <n v="146.19999999999999"/>
    <x v="2"/>
  </r>
  <r>
    <x v="0"/>
    <x v="2"/>
    <n v="147.30000000000001"/>
    <x v="58"/>
    <n v="147.30000000000001"/>
    <x v="2"/>
  </r>
  <r>
    <x v="0"/>
    <x v="2"/>
    <n v="147.19999999999999"/>
    <x v="59"/>
    <n v="147.19999999999999"/>
    <x v="2"/>
  </r>
  <r>
    <x v="0"/>
    <x v="2"/>
    <n v="147.5"/>
    <x v="60"/>
    <n v="147.5"/>
    <x v="2"/>
  </r>
  <r>
    <x v="0"/>
    <x v="2"/>
    <n v="147.80000000000001"/>
    <x v="61"/>
    <n v="147.80000000000001"/>
    <x v="2"/>
  </r>
  <r>
    <x v="0"/>
    <x v="2"/>
    <n v="148.30000000000001"/>
    <x v="62"/>
    <n v="148.30000000000001"/>
    <x v="2"/>
  </r>
  <r>
    <x v="0"/>
    <x v="2"/>
    <n v="149.1"/>
    <x v="63"/>
    <n v="149.1"/>
    <x v="2"/>
  </r>
  <r>
    <x v="0"/>
    <x v="2"/>
    <n v="149.80000000000001"/>
    <x v="64"/>
    <n v="149.80000000000001"/>
    <x v="2"/>
  </r>
  <r>
    <x v="0"/>
    <x v="2"/>
    <n v="150.30000000000001"/>
    <x v="65"/>
    <n v="150.30000000000001"/>
    <x v="2"/>
  </r>
  <r>
    <x v="0"/>
    <x v="2"/>
    <n v="150.6"/>
    <x v="66"/>
    <n v="150.6"/>
    <x v="2"/>
  </r>
  <r>
    <x v="0"/>
    <x v="2"/>
    <n v="151.30000000000001"/>
    <x v="67"/>
    <n v="151.30000000000001"/>
    <x v="2"/>
  </r>
  <r>
    <x v="0"/>
    <x v="2"/>
    <n v="151.30000000000001"/>
    <x v="68"/>
    <n v="151.30000000000001"/>
    <x v="2"/>
  </r>
  <r>
    <x v="0"/>
    <x v="2"/>
    <n v="149.80000000000001"/>
    <x v="69"/>
    <n v="149.80000000000001"/>
    <x v="2"/>
  </r>
  <r>
    <x v="0"/>
    <x v="2"/>
    <n v="150.80000000000001"/>
    <x v="70"/>
    <n v="150.80000000000001"/>
    <x v="2"/>
  </r>
  <r>
    <x v="0"/>
    <x v="2"/>
    <n v="150.80000000000001"/>
    <x v="71"/>
    <n v="150.80000000000001"/>
    <x v="2"/>
  </r>
  <r>
    <x v="0"/>
    <x v="2"/>
    <n v="149.9"/>
    <x v="72"/>
    <n v="149.9"/>
    <x v="2"/>
  </r>
  <r>
    <x v="0"/>
    <x v="2"/>
    <n v="149.9"/>
    <x v="73"/>
    <n v="149.9"/>
    <x v="2"/>
  </r>
  <r>
    <x v="0"/>
    <x v="2"/>
    <n v="150.1"/>
    <x v="74"/>
    <n v="150.1"/>
    <x v="2"/>
  </r>
  <r>
    <x v="0"/>
    <x v="2"/>
    <n v="150.69999999999999"/>
    <x v="75"/>
    <n v="150.69999999999999"/>
    <x v="2"/>
  </r>
  <r>
    <x v="0"/>
    <x v="2"/>
    <n v="150.69999999999999"/>
    <x v="76"/>
    <n v="150.69999999999999"/>
    <x v="2"/>
  </r>
  <r>
    <x v="0"/>
    <x v="2"/>
    <n v="150.9"/>
    <x v="77"/>
    <n v="150.9"/>
    <x v="2"/>
  </r>
  <r>
    <x v="0"/>
    <x v="2"/>
    <n v="151.1"/>
    <x v="78"/>
    <n v="151.1"/>
    <x v="2"/>
  </r>
  <r>
    <x v="0"/>
    <x v="2"/>
    <n v="151"/>
    <x v="79"/>
    <n v="151"/>
    <x v="2"/>
  </r>
  <r>
    <x v="0"/>
    <x v="2"/>
    <n v="151"/>
    <x v="80"/>
    <n v="151"/>
    <x v="2"/>
  </r>
  <r>
    <x v="0"/>
    <x v="2"/>
    <n v="151.5"/>
    <x v="81"/>
    <n v="151.5"/>
    <x v="2"/>
  </r>
  <r>
    <x v="0"/>
    <x v="2"/>
    <n v="151.9"/>
    <x v="82"/>
    <n v="151.9"/>
    <x v="2"/>
  </r>
  <r>
    <x v="0"/>
    <x v="2"/>
    <n v="152.1"/>
    <x v="83"/>
    <n v="152.1"/>
    <x v="2"/>
  </r>
  <r>
    <x v="0"/>
    <x v="2"/>
    <n v="152.30000000000001"/>
    <x v="84"/>
    <n v="152.30000000000001"/>
    <x v="2"/>
  </r>
  <r>
    <x v="0"/>
    <x v="2"/>
    <n v="152.5"/>
    <x v="85"/>
    <n v="152.5"/>
    <x v="2"/>
  </r>
  <r>
    <x v="0"/>
    <x v="2"/>
    <m/>
    <x v="86"/>
    <n v="153.03333333333333"/>
    <x v="2"/>
  </r>
  <r>
    <x v="0"/>
    <x v="2"/>
    <m/>
    <x v="87"/>
    <n v="153.56666666666666"/>
    <x v="2"/>
  </r>
  <r>
    <x v="0"/>
    <x v="2"/>
    <n v="154.1"/>
    <x v="88"/>
    <n v="154.1"/>
    <x v="2"/>
  </r>
  <r>
    <x v="0"/>
    <x v="2"/>
    <n v="154.1"/>
    <x v="89"/>
    <n v="154.1"/>
    <x v="2"/>
  </r>
  <r>
    <x v="0"/>
    <x v="2"/>
    <n v="154.30000000000001"/>
    <x v="90"/>
    <n v="154.30000000000001"/>
    <x v="2"/>
  </r>
  <r>
    <x v="0"/>
    <x v="2"/>
    <n v="154.6"/>
    <x v="91"/>
    <n v="154.6"/>
    <x v="2"/>
  </r>
  <r>
    <x v="0"/>
    <x v="2"/>
    <n v="155"/>
    <x v="92"/>
    <n v="155"/>
    <x v="2"/>
  </r>
  <r>
    <x v="0"/>
    <x v="2"/>
    <n v="155.5"/>
    <x v="93"/>
    <n v="155.5"/>
    <x v="2"/>
  </r>
  <r>
    <x v="0"/>
    <x v="2"/>
    <n v="156.30000000000001"/>
    <x v="94"/>
    <n v="156.30000000000001"/>
    <x v="2"/>
  </r>
  <r>
    <x v="0"/>
    <x v="2"/>
    <n v="156.80000000000001"/>
    <x v="95"/>
    <n v="156.80000000000001"/>
    <x v="2"/>
  </r>
  <r>
    <x v="0"/>
    <x v="2"/>
    <n v="158.4"/>
    <x v="96"/>
    <n v="158.4"/>
    <x v="2"/>
  </r>
  <r>
    <x v="0"/>
    <x v="2"/>
    <n v="158.9"/>
    <x v="97"/>
    <n v="158.9"/>
    <x v="2"/>
  </r>
  <r>
    <x v="0"/>
    <x v="2"/>
    <n v="159.9"/>
    <x v="98"/>
    <n v="159.9"/>
    <x v="2"/>
  </r>
  <r>
    <x v="0"/>
    <x v="2"/>
    <n v="164.5"/>
    <x v="99"/>
    <n v="164.5"/>
    <x v="2"/>
  </r>
  <r>
    <x v="0"/>
    <x v="2"/>
    <n v="164.6"/>
    <x v="100"/>
    <n v="164.6"/>
    <x v="2"/>
  </r>
  <r>
    <x v="0"/>
    <x v="2"/>
    <n v="165.3"/>
    <x v="101"/>
    <n v="165.3"/>
    <x v="2"/>
  </r>
  <r>
    <x v="0"/>
    <x v="2"/>
    <n v="166.3"/>
    <x v="102"/>
    <n v="166.3"/>
    <x v="2"/>
  </r>
  <r>
    <x v="0"/>
    <x v="2"/>
    <n v="167.1"/>
    <x v="103"/>
    <n v="167.1"/>
    <x v="2"/>
  </r>
  <r>
    <x v="0"/>
    <x v="2"/>
    <n v="168.3"/>
    <x v="104"/>
    <n v="168.3"/>
    <x v="2"/>
  </r>
  <r>
    <x v="0"/>
    <x v="2"/>
    <n v="169.8"/>
    <x v="105"/>
    <n v="169.8"/>
    <x v="2"/>
  </r>
  <r>
    <x v="0"/>
    <x v="2"/>
    <n v="171.2"/>
    <x v="106"/>
    <n v="171.2"/>
    <x v="2"/>
  </r>
  <r>
    <x v="0"/>
    <x v="2"/>
    <n v="172.7"/>
    <x v="107"/>
    <n v="172.7"/>
    <x v="2"/>
  </r>
  <r>
    <x v="0"/>
    <x v="2"/>
    <n v="173.7"/>
    <x v="108"/>
    <n v="173.7"/>
    <x v="2"/>
  </r>
  <r>
    <x v="0"/>
    <x v="2"/>
    <n v="175.1"/>
    <x v="109"/>
    <n v="175.1"/>
    <x v="2"/>
  </r>
  <r>
    <x v="0"/>
    <x v="2"/>
    <n v="177.1"/>
    <x v="110"/>
    <n v="177.1"/>
    <x v="2"/>
  </r>
  <r>
    <x v="0"/>
    <x v="2"/>
    <n v="179"/>
    <x v="111"/>
    <n v="179"/>
    <x v="2"/>
  </r>
  <r>
    <x v="0"/>
    <x v="2"/>
    <n v="180.4"/>
    <x v="112"/>
    <n v="180.4"/>
    <x v="2"/>
  </r>
  <r>
    <x v="0"/>
    <x v="2"/>
    <n v="181.7"/>
    <x v="113"/>
    <n v="181.7"/>
    <x v="2"/>
  </r>
  <r>
    <x v="0"/>
    <x v="2"/>
    <n v="183"/>
    <x v="114"/>
    <n v="183"/>
    <x v="2"/>
  </r>
  <r>
    <x v="0"/>
    <x v="2"/>
    <n v="184.5"/>
    <x v="115"/>
    <n v="184.5"/>
    <x v="2"/>
  </r>
  <r>
    <x v="0"/>
    <x v="2"/>
    <n v="185.9"/>
    <x v="116"/>
    <n v="185.9"/>
    <x v="2"/>
  </r>
  <r>
    <x v="0"/>
    <x v="2"/>
    <n v="186.9"/>
    <x v="117"/>
    <n v="186.9"/>
    <x v="2"/>
  </r>
  <r>
    <x v="0"/>
    <x v="2"/>
    <n v="187.8"/>
    <x v="118"/>
    <n v="187.8"/>
    <x v="2"/>
  </r>
  <r>
    <x v="0"/>
    <x v="2"/>
    <n v="188.6"/>
    <x v="119"/>
    <n v="188.6"/>
    <x v="2"/>
  </r>
  <r>
    <x v="0"/>
    <x v="2"/>
    <n v="189.6"/>
    <x v="120"/>
    <n v="189.6"/>
    <x v="2"/>
  </r>
  <r>
    <x v="0"/>
    <x v="2"/>
    <n v="189.6"/>
    <x v="121"/>
    <n v="189.6"/>
    <x v="2"/>
  </r>
  <r>
    <x v="0"/>
    <x v="2"/>
    <n v="190.2"/>
    <x v="122"/>
    <n v="190.2"/>
    <x v="2"/>
  </r>
  <r>
    <x v="0"/>
    <x v="2"/>
    <n v="190.8"/>
    <x v="123"/>
    <n v="190.8"/>
    <x v="2"/>
  </r>
  <r>
    <x v="0"/>
    <x v="3"/>
    <n v="103.8"/>
    <x v="0"/>
    <n v="103.8"/>
    <x v="3"/>
  </r>
  <r>
    <x v="0"/>
    <x v="3"/>
    <n v="104.1"/>
    <x v="1"/>
    <n v="104.1"/>
    <x v="3"/>
  </r>
  <r>
    <x v="0"/>
    <x v="3"/>
    <n v="104.3"/>
    <x v="2"/>
    <n v="104.3"/>
    <x v="3"/>
  </r>
  <r>
    <x v="0"/>
    <x v="3"/>
    <n v="104.8"/>
    <x v="3"/>
    <n v="104.8"/>
    <x v="3"/>
  </r>
  <r>
    <x v="0"/>
    <x v="3"/>
    <n v="105.5"/>
    <x v="4"/>
    <n v="105.5"/>
    <x v="3"/>
  </r>
  <r>
    <x v="0"/>
    <x v="3"/>
    <n v="106.5"/>
    <x v="5"/>
    <n v="106.5"/>
    <x v="3"/>
  </r>
  <r>
    <x v="0"/>
    <x v="3"/>
    <n v="107.8"/>
    <x v="6"/>
    <n v="107.8"/>
    <x v="3"/>
  </r>
  <r>
    <x v="0"/>
    <x v="3"/>
    <n v="108.7"/>
    <x v="7"/>
    <n v="108.7"/>
    <x v="3"/>
  </r>
  <r>
    <x v="0"/>
    <x v="3"/>
    <n v="109.8"/>
    <x v="8"/>
    <n v="109.8"/>
    <x v="3"/>
  </r>
  <r>
    <x v="0"/>
    <x v="3"/>
    <n v="110.2"/>
    <x v="9"/>
    <n v="110.2"/>
    <x v="3"/>
  </r>
  <r>
    <x v="0"/>
    <x v="3"/>
    <n v="111"/>
    <x v="10"/>
    <n v="111"/>
    <x v="3"/>
  </r>
  <r>
    <x v="0"/>
    <x v="3"/>
    <n v="111.6"/>
    <x v="11"/>
    <n v="111.6"/>
    <x v="3"/>
  </r>
  <r>
    <x v="0"/>
    <x v="3"/>
    <n v="111.8"/>
    <x v="12"/>
    <n v="111.8"/>
    <x v="3"/>
  </r>
  <r>
    <x v="0"/>
    <x v="3"/>
    <n v="112"/>
    <x v="13"/>
    <n v="112"/>
    <x v="3"/>
  </r>
  <r>
    <x v="0"/>
    <x v="3"/>
    <n v="112.4"/>
    <x v="14"/>
    <n v="112.4"/>
    <x v="3"/>
  </r>
  <r>
    <x v="0"/>
    <x v="3"/>
    <n v="113"/>
    <x v="15"/>
    <n v="113"/>
    <x v="3"/>
  </r>
  <r>
    <x v="0"/>
    <x v="3"/>
    <n v="113.1"/>
    <x v="16"/>
    <n v="113.1"/>
    <x v="3"/>
  </r>
  <r>
    <x v="0"/>
    <x v="3"/>
    <n v="114.3"/>
    <x v="17"/>
    <n v="114.3"/>
    <x v="3"/>
  </r>
  <r>
    <x v="0"/>
    <x v="3"/>
    <n v="115.5"/>
    <x v="18"/>
    <n v="115.5"/>
    <x v="3"/>
  </r>
  <r>
    <x v="0"/>
    <x v="3"/>
    <n v="116.2"/>
    <x v="19"/>
    <n v="116.2"/>
    <x v="3"/>
  </r>
  <r>
    <x v="0"/>
    <x v="3"/>
    <n v="116.6"/>
    <x v="20"/>
    <n v="116.6"/>
    <x v="3"/>
  </r>
  <r>
    <x v="0"/>
    <x v="3"/>
    <n v="116.9"/>
    <x v="21"/>
    <n v="116.9"/>
    <x v="3"/>
  </r>
  <r>
    <x v="0"/>
    <x v="3"/>
    <n v="117.2"/>
    <x v="22"/>
    <n v="117.2"/>
    <x v="3"/>
  </r>
  <r>
    <x v="0"/>
    <x v="3"/>
    <n v="117.7"/>
    <x v="23"/>
    <n v="117.7"/>
    <x v="3"/>
  </r>
  <r>
    <x v="0"/>
    <x v="3"/>
    <n v="118.2"/>
    <x v="24"/>
    <n v="118.2"/>
    <x v="3"/>
  </r>
  <r>
    <x v="0"/>
    <x v="3"/>
    <n v="118.7"/>
    <x v="25"/>
    <n v="118.7"/>
    <x v="3"/>
  </r>
  <r>
    <x v="0"/>
    <x v="3"/>
    <n v="119.4"/>
    <x v="26"/>
    <n v="119.4"/>
    <x v="3"/>
  </r>
  <r>
    <x v="0"/>
    <x v="3"/>
    <n v="119.9"/>
    <x v="27"/>
    <n v="119.9"/>
    <x v="3"/>
  </r>
  <r>
    <x v="0"/>
    <x v="3"/>
    <n v="120.5"/>
    <x v="28"/>
    <n v="120.5"/>
    <x v="3"/>
  </r>
  <r>
    <x v="0"/>
    <x v="3"/>
    <n v="122"/>
    <x v="29"/>
    <n v="122"/>
    <x v="3"/>
  </r>
  <r>
    <x v="0"/>
    <x v="3"/>
    <n v="122.9"/>
    <x v="30"/>
    <n v="122.9"/>
    <x v="3"/>
  </r>
  <r>
    <x v="0"/>
    <x v="3"/>
    <n v="123.6"/>
    <x v="31"/>
    <n v="123.6"/>
    <x v="3"/>
  </r>
  <r>
    <x v="0"/>
    <x v="3"/>
    <n v="124.5"/>
    <x v="32"/>
    <n v="124.5"/>
    <x v="3"/>
  </r>
  <r>
    <x v="0"/>
    <x v="3"/>
    <n v="125.1"/>
    <x v="33"/>
    <n v="125.1"/>
    <x v="3"/>
  </r>
  <r>
    <x v="0"/>
    <x v="3"/>
    <n v="125.8"/>
    <x v="34"/>
    <n v="125.8"/>
    <x v="3"/>
  </r>
  <r>
    <x v="0"/>
    <x v="3"/>
    <n v="125.6"/>
    <x v="35"/>
    <n v="125.6"/>
    <x v="3"/>
  </r>
  <r>
    <x v="0"/>
    <x v="3"/>
    <n v="126.2"/>
    <x v="36"/>
    <n v="126.2"/>
    <x v="3"/>
  </r>
  <r>
    <x v="0"/>
    <x v="3"/>
    <n v="127.1"/>
    <x v="37"/>
    <n v="127.1"/>
    <x v="3"/>
  </r>
  <r>
    <x v="0"/>
    <x v="3"/>
    <n v="127.5"/>
    <x v="38"/>
    <n v="127.5"/>
    <x v="3"/>
  </r>
  <r>
    <x v="0"/>
    <x v="3"/>
    <n v="127.9"/>
    <x v="39"/>
    <n v="127.9"/>
    <x v="3"/>
  </r>
  <r>
    <x v="0"/>
    <x v="3"/>
    <n v="129.1"/>
    <x v="40"/>
    <n v="129.1"/>
    <x v="3"/>
  </r>
  <r>
    <x v="0"/>
    <x v="3"/>
    <n v="130.19999999999999"/>
    <x v="41"/>
    <n v="130.19999999999999"/>
    <x v="3"/>
  </r>
  <r>
    <x v="0"/>
    <x v="3"/>
    <n v="130.80000000000001"/>
    <x v="42"/>
    <n v="130.80000000000001"/>
    <x v="3"/>
  </r>
  <r>
    <x v="0"/>
    <x v="3"/>
    <n v="131.9"/>
    <x v="43"/>
    <n v="131.9"/>
    <x v="3"/>
  </r>
  <r>
    <x v="0"/>
    <x v="3"/>
    <n v="132.19999999999999"/>
    <x v="44"/>
    <n v="132.19999999999999"/>
    <x v="3"/>
  </r>
  <r>
    <x v="0"/>
    <x v="3"/>
    <n v="133"/>
    <x v="45"/>
    <n v="133"/>
    <x v="3"/>
  </r>
  <r>
    <x v="0"/>
    <x v="3"/>
    <n v="133.69999999999999"/>
    <x v="46"/>
    <n v="133.69999999999999"/>
    <x v="3"/>
  </r>
  <r>
    <x v="0"/>
    <x v="3"/>
    <n v="134.19999999999999"/>
    <x v="47"/>
    <n v="134.19999999999999"/>
    <x v="3"/>
  </r>
  <r>
    <x v="0"/>
    <x v="3"/>
    <n v="134.6"/>
    <x v="48"/>
    <n v="134.6"/>
    <x v="3"/>
  </r>
  <r>
    <x v="0"/>
    <x v="3"/>
    <n v="134.9"/>
    <x v="49"/>
    <n v="134.9"/>
    <x v="3"/>
  </r>
  <r>
    <x v="0"/>
    <x v="3"/>
    <n v="135.19999999999999"/>
    <x v="50"/>
    <n v="135.19999999999999"/>
    <x v="3"/>
  </r>
  <r>
    <x v="0"/>
    <x v="3"/>
    <n v="135.69999999999999"/>
    <x v="51"/>
    <n v="135.69999999999999"/>
    <x v="3"/>
  </r>
  <r>
    <x v="0"/>
    <x v="3"/>
    <n v="136.30000000000001"/>
    <x v="52"/>
    <n v="136.30000000000001"/>
    <x v="3"/>
  </r>
  <r>
    <x v="0"/>
    <x v="3"/>
    <n v="136.9"/>
    <x v="53"/>
    <n v="136.9"/>
    <x v="3"/>
  </r>
  <r>
    <x v="0"/>
    <x v="3"/>
    <n v="138.6"/>
    <x v="54"/>
    <n v="138.6"/>
    <x v="3"/>
  </r>
  <r>
    <x v="0"/>
    <x v="3"/>
    <n v="140.19999999999999"/>
    <x v="55"/>
    <n v="140.19999999999999"/>
    <x v="3"/>
  </r>
  <r>
    <x v="0"/>
    <x v="3"/>
    <n v="139.6"/>
    <x v="56"/>
    <n v="139.6"/>
    <x v="3"/>
  </r>
  <r>
    <x v="0"/>
    <x v="3"/>
    <n v="140.1"/>
    <x v="57"/>
    <n v="140.1"/>
    <x v="3"/>
  </r>
  <r>
    <x v="0"/>
    <x v="3"/>
    <n v="141.5"/>
    <x v="58"/>
    <n v="141.5"/>
    <x v="3"/>
  </r>
  <r>
    <x v="0"/>
    <x v="3"/>
    <n v="141.1"/>
    <x v="59"/>
    <n v="141.1"/>
    <x v="3"/>
  </r>
  <r>
    <x v="0"/>
    <x v="3"/>
    <n v="141.6"/>
    <x v="60"/>
    <n v="141.6"/>
    <x v="3"/>
  </r>
  <r>
    <x v="0"/>
    <x v="3"/>
    <n v="141.5"/>
    <x v="61"/>
    <n v="141.5"/>
    <x v="3"/>
  </r>
  <r>
    <x v="0"/>
    <x v="3"/>
    <n v="142.69999999999999"/>
    <x v="62"/>
    <n v="142.69999999999999"/>
    <x v="3"/>
  </r>
  <r>
    <x v="0"/>
    <x v="3"/>
    <n v="143.69999999999999"/>
    <x v="63"/>
    <n v="143.69999999999999"/>
    <x v="3"/>
  </r>
  <r>
    <x v="0"/>
    <x v="3"/>
    <n v="144.4"/>
    <x v="64"/>
    <n v="144.4"/>
    <x v="3"/>
  </r>
  <r>
    <x v="0"/>
    <x v="3"/>
    <n v="145.1"/>
    <x v="65"/>
    <n v="145.1"/>
    <x v="3"/>
  </r>
  <r>
    <x v="0"/>
    <x v="3"/>
    <n v="145.80000000000001"/>
    <x v="66"/>
    <n v="145.80000000000001"/>
    <x v="3"/>
  </r>
  <r>
    <x v="0"/>
    <x v="3"/>
    <n v="146.9"/>
    <x v="67"/>
    <n v="146.9"/>
    <x v="3"/>
  </r>
  <r>
    <x v="0"/>
    <x v="3"/>
    <n v="147.6"/>
    <x v="68"/>
    <n v="147.6"/>
    <x v="3"/>
  </r>
  <r>
    <x v="0"/>
    <x v="3"/>
    <n v="148"/>
    <x v="69"/>
    <n v="148"/>
    <x v="3"/>
  </r>
  <r>
    <x v="0"/>
    <x v="3"/>
    <n v="150.19999999999999"/>
    <x v="70"/>
    <n v="150.19999999999999"/>
    <x v="3"/>
  </r>
  <r>
    <x v="0"/>
    <x v="3"/>
    <n v="155.1"/>
    <x v="71"/>
    <n v="155.1"/>
    <x v="3"/>
  </r>
  <r>
    <x v="0"/>
    <x v="3"/>
    <n v="155.19999999999999"/>
    <x v="72"/>
    <n v="155.19999999999999"/>
    <x v="3"/>
  </r>
  <r>
    <x v="0"/>
    <x v="3"/>
    <n v="155.5"/>
    <x v="73"/>
    <n v="155.5"/>
    <x v="3"/>
  </r>
  <r>
    <x v="0"/>
    <x v="3"/>
    <n v="155.5"/>
    <x v="74"/>
    <n v="155.5"/>
    <x v="3"/>
  </r>
  <r>
    <x v="0"/>
    <x v="3"/>
    <n v="156.69999999999999"/>
    <x v="75"/>
    <n v="156.69999999999999"/>
    <x v="3"/>
  </r>
  <r>
    <x v="0"/>
    <x v="3"/>
    <n v="157.69999999999999"/>
    <x v="76"/>
    <n v="157.69999999999999"/>
    <x v="3"/>
  </r>
  <r>
    <x v="0"/>
    <x v="3"/>
    <n v="159.1"/>
    <x v="77"/>
    <n v="159.1"/>
    <x v="3"/>
  </r>
  <r>
    <x v="0"/>
    <x v="3"/>
    <n v="159.69999999999999"/>
    <x v="78"/>
    <n v="159.69999999999999"/>
    <x v="3"/>
  </r>
  <r>
    <x v="0"/>
    <x v="3"/>
    <n v="160.19999999999999"/>
    <x v="79"/>
    <n v="160.19999999999999"/>
    <x v="3"/>
  </r>
  <r>
    <x v="0"/>
    <x v="3"/>
    <n v="160.69999999999999"/>
    <x v="80"/>
    <n v="160.69999999999999"/>
    <x v="3"/>
  </r>
  <r>
    <x v="0"/>
    <x v="3"/>
    <n v="160.80000000000001"/>
    <x v="81"/>
    <n v="160.80000000000001"/>
    <x v="3"/>
  </r>
  <r>
    <x v="0"/>
    <x v="3"/>
    <n v="161.1"/>
    <x v="82"/>
    <n v="161.1"/>
    <x v="3"/>
  </r>
  <r>
    <x v="0"/>
    <x v="3"/>
    <n v="161.69999999999999"/>
    <x v="83"/>
    <n v="161.69999999999999"/>
    <x v="3"/>
  </r>
  <r>
    <x v="0"/>
    <x v="3"/>
    <n v="161.9"/>
    <x v="84"/>
    <n v="161.9"/>
    <x v="3"/>
  </r>
  <r>
    <x v="0"/>
    <x v="3"/>
    <n v="161.19999999999999"/>
    <x v="85"/>
    <n v="161.19999999999999"/>
    <x v="3"/>
  </r>
  <r>
    <x v="0"/>
    <x v="3"/>
    <m/>
    <x v="86"/>
    <n v="161.4"/>
    <x v="3"/>
  </r>
  <r>
    <x v="0"/>
    <x v="3"/>
    <m/>
    <x v="87"/>
    <n v="161.6"/>
    <x v="3"/>
  </r>
  <r>
    <x v="0"/>
    <x v="3"/>
    <n v="161.80000000000001"/>
    <x v="88"/>
    <n v="161.80000000000001"/>
    <x v="3"/>
  </r>
  <r>
    <x v="0"/>
    <x v="3"/>
    <n v="161.80000000000001"/>
    <x v="89"/>
    <n v="161.80000000000001"/>
    <x v="3"/>
  </r>
  <r>
    <x v="0"/>
    <x v="3"/>
    <n v="162.69999999999999"/>
    <x v="90"/>
    <n v="162.69999999999999"/>
    <x v="3"/>
  </r>
  <r>
    <x v="0"/>
    <x v="3"/>
    <n v="161.1"/>
    <x v="91"/>
    <n v="161.1"/>
    <x v="3"/>
  </r>
  <r>
    <x v="0"/>
    <x v="3"/>
    <n v="162.5"/>
    <x v="92"/>
    <n v="162.5"/>
    <x v="3"/>
  </r>
  <r>
    <x v="0"/>
    <x v="3"/>
    <n v="161.6"/>
    <x v="93"/>
    <n v="161.6"/>
    <x v="3"/>
  </r>
  <r>
    <x v="0"/>
    <x v="3"/>
    <n v="162.9"/>
    <x v="94"/>
    <n v="162.9"/>
    <x v="3"/>
  </r>
  <r>
    <x v="0"/>
    <x v="3"/>
    <n v="163.5"/>
    <x v="95"/>
    <n v="163.5"/>
    <x v="3"/>
  </r>
  <r>
    <x v="0"/>
    <x v="3"/>
    <n v="163.6"/>
    <x v="96"/>
    <n v="163.6"/>
    <x v="3"/>
  </r>
  <r>
    <x v="0"/>
    <x v="3"/>
    <n v="163.80000000000001"/>
    <x v="97"/>
    <n v="163.80000000000001"/>
    <x v="3"/>
  </r>
  <r>
    <x v="0"/>
    <x v="3"/>
    <n v="164.1"/>
    <x v="98"/>
    <n v="164.1"/>
    <x v="3"/>
  </r>
  <r>
    <x v="0"/>
    <x v="3"/>
    <n v="167.6"/>
    <x v="99"/>
    <n v="167.6"/>
    <x v="3"/>
  </r>
  <r>
    <x v="0"/>
    <x v="3"/>
    <n v="166.8"/>
    <x v="100"/>
    <n v="166.8"/>
    <x v="3"/>
  </r>
  <r>
    <x v="0"/>
    <x v="3"/>
    <n v="167.2"/>
    <x v="101"/>
    <n v="167.2"/>
    <x v="3"/>
  </r>
  <r>
    <x v="0"/>
    <x v="3"/>
    <n v="167.5"/>
    <x v="102"/>
    <n v="167.5"/>
    <x v="3"/>
  </r>
  <r>
    <x v="0"/>
    <x v="3"/>
    <n v="168.5"/>
    <x v="103"/>
    <n v="168.5"/>
    <x v="3"/>
  </r>
  <r>
    <x v="0"/>
    <x v="3"/>
    <n v="169"/>
    <x v="104"/>
    <n v="169"/>
    <x v="3"/>
  </r>
  <r>
    <x v="0"/>
    <x v="3"/>
    <n v="169.3"/>
    <x v="105"/>
    <n v="169.3"/>
    <x v="3"/>
  </r>
  <r>
    <x v="0"/>
    <x v="3"/>
    <n v="169.7"/>
    <x v="106"/>
    <n v="169.7"/>
    <x v="3"/>
  </r>
  <r>
    <x v="0"/>
    <x v="3"/>
    <n v="169.9"/>
    <x v="107"/>
    <n v="169.9"/>
    <x v="3"/>
  </r>
  <r>
    <x v="0"/>
    <x v="3"/>
    <n v="170.3"/>
    <x v="108"/>
    <n v="170.3"/>
    <x v="3"/>
  </r>
  <r>
    <x v="0"/>
    <x v="3"/>
    <n v="170.6"/>
    <x v="109"/>
    <n v="170.6"/>
    <x v="3"/>
  </r>
  <r>
    <x v="0"/>
    <x v="3"/>
    <n v="170.9"/>
    <x v="110"/>
    <n v="170.9"/>
    <x v="3"/>
  </r>
  <r>
    <x v="0"/>
    <x v="3"/>
    <n v="171.8"/>
    <x v="111"/>
    <n v="171.8"/>
    <x v="3"/>
  </r>
  <r>
    <x v="0"/>
    <x v="3"/>
    <n v="172.6"/>
    <x v="112"/>
    <n v="172.6"/>
    <x v="3"/>
  </r>
  <r>
    <x v="0"/>
    <x v="3"/>
    <n v="174.7"/>
    <x v="113"/>
    <n v="174.7"/>
    <x v="3"/>
  </r>
  <r>
    <x v="0"/>
    <x v="3"/>
    <n v="175.7"/>
    <x v="114"/>
    <n v="175.7"/>
    <x v="3"/>
  </r>
  <r>
    <x v="0"/>
    <x v="3"/>
    <n v="176.2"/>
    <x v="115"/>
    <n v="176.2"/>
    <x v="3"/>
  </r>
  <r>
    <x v="0"/>
    <x v="3"/>
    <n v="176.5"/>
    <x v="116"/>
    <n v="176.5"/>
    <x v="3"/>
  </r>
  <r>
    <x v="0"/>
    <x v="3"/>
    <n v="176.9"/>
    <x v="117"/>
    <n v="176.9"/>
    <x v="3"/>
  </r>
  <r>
    <x v="0"/>
    <x v="3"/>
    <n v="177.3"/>
    <x v="118"/>
    <n v="177.3"/>
    <x v="3"/>
  </r>
  <r>
    <x v="0"/>
    <x v="3"/>
    <n v="177.8"/>
    <x v="119"/>
    <n v="177.8"/>
    <x v="3"/>
  </r>
  <r>
    <x v="0"/>
    <x v="3"/>
    <n v="178.5"/>
    <x v="120"/>
    <n v="178.5"/>
    <x v="3"/>
  </r>
  <r>
    <x v="0"/>
    <x v="3"/>
    <n v="178.5"/>
    <x v="121"/>
    <n v="178.5"/>
    <x v="3"/>
  </r>
  <r>
    <x v="0"/>
    <x v="3"/>
    <n v="179.4"/>
    <x v="122"/>
    <n v="179.4"/>
    <x v="3"/>
  </r>
  <r>
    <x v="0"/>
    <x v="3"/>
    <n v="180.3"/>
    <x v="123"/>
    <n v="180.3"/>
    <x v="3"/>
  </r>
  <r>
    <x v="0"/>
    <x v="4"/>
    <n v="108.1"/>
    <x v="0"/>
    <n v="108.1"/>
    <x v="0"/>
  </r>
  <r>
    <x v="0"/>
    <x v="4"/>
    <n v="110.2"/>
    <x v="1"/>
    <n v="110.2"/>
    <x v="0"/>
  </r>
  <r>
    <x v="0"/>
    <x v="4"/>
    <n v="109.9"/>
    <x v="2"/>
    <n v="109.9"/>
    <x v="0"/>
  </r>
  <r>
    <x v="0"/>
    <x v="4"/>
    <n v="106.9"/>
    <x v="3"/>
    <n v="106.9"/>
    <x v="0"/>
  </r>
  <r>
    <x v="0"/>
    <x v="4"/>
    <n v="105.9"/>
    <x v="4"/>
    <n v="105.9"/>
    <x v="0"/>
  </r>
  <r>
    <x v="0"/>
    <x v="4"/>
    <n v="108.1"/>
    <x v="5"/>
    <n v="108.1"/>
    <x v="0"/>
  </r>
  <r>
    <x v="0"/>
    <x v="4"/>
    <n v="110.5"/>
    <x v="6"/>
    <n v="110.5"/>
    <x v="0"/>
  </r>
  <r>
    <x v="0"/>
    <x v="4"/>
    <n v="111.1"/>
    <x v="7"/>
    <n v="111.1"/>
    <x v="0"/>
  </r>
  <r>
    <x v="0"/>
    <x v="4"/>
    <n v="111.7"/>
    <x v="8"/>
    <n v="111.7"/>
    <x v="0"/>
  </r>
  <r>
    <x v="0"/>
    <x v="4"/>
    <n v="112.6"/>
    <x v="9"/>
    <n v="112.6"/>
    <x v="0"/>
  </r>
  <r>
    <x v="0"/>
    <x v="4"/>
    <n v="116.2"/>
    <x v="10"/>
    <n v="116.2"/>
    <x v="0"/>
  </r>
  <r>
    <x v="0"/>
    <x v="4"/>
    <n v="120.4"/>
    <x v="11"/>
    <n v="120.4"/>
    <x v="0"/>
  </r>
  <r>
    <x v="0"/>
    <x v="4"/>
    <n v="120.5"/>
    <x v="12"/>
    <n v="120.5"/>
    <x v="0"/>
  </r>
  <r>
    <x v="0"/>
    <x v="4"/>
    <n v="121.2"/>
    <x v="13"/>
    <n v="121.2"/>
    <x v="0"/>
  </r>
  <r>
    <x v="0"/>
    <x v="4"/>
    <n v="120.7"/>
    <x v="14"/>
    <n v="120.7"/>
    <x v="0"/>
  </r>
  <r>
    <x v="0"/>
    <x v="4"/>
    <n v="118.1"/>
    <x v="15"/>
    <n v="118.1"/>
    <x v="0"/>
  </r>
  <r>
    <x v="0"/>
    <x v="4"/>
    <n v="116.9"/>
    <x v="16"/>
    <n v="116.9"/>
    <x v="0"/>
  </r>
  <r>
    <x v="0"/>
    <x v="4"/>
    <n v="116.1"/>
    <x v="17"/>
    <n v="116.1"/>
    <x v="0"/>
  </r>
  <r>
    <x v="0"/>
    <x v="4"/>
    <n v="117.7"/>
    <x v="18"/>
    <n v="117.7"/>
    <x v="0"/>
  </r>
  <r>
    <x v="0"/>
    <x v="4"/>
    <n v="117.8"/>
    <x v="19"/>
    <n v="117.8"/>
    <x v="0"/>
  </r>
  <r>
    <x v="0"/>
    <x v="4"/>
    <n v="117.8"/>
    <x v="20"/>
    <n v="117.8"/>
    <x v="0"/>
  </r>
  <r>
    <x v="0"/>
    <x v="4"/>
    <n v="118.3"/>
    <x v="21"/>
    <n v="118.3"/>
    <x v="0"/>
  </r>
  <r>
    <x v="0"/>
    <x v="4"/>
    <n v="119.9"/>
    <x v="22"/>
    <n v="119.9"/>
    <x v="0"/>
  </r>
  <r>
    <x v="0"/>
    <x v="4"/>
    <n v="121.8"/>
    <x v="23"/>
    <n v="121.8"/>
    <x v="0"/>
  </r>
  <r>
    <x v="0"/>
    <x v="4"/>
    <n v="122.1"/>
    <x v="24"/>
    <n v="122.1"/>
    <x v="0"/>
  </r>
  <r>
    <x v="0"/>
    <x v="4"/>
    <n v="122.1"/>
    <x v="25"/>
    <n v="122.1"/>
    <x v="0"/>
  </r>
  <r>
    <x v="0"/>
    <x v="4"/>
    <n v="118.9"/>
    <x v="26"/>
    <n v="118.9"/>
    <x v="0"/>
  </r>
  <r>
    <x v="0"/>
    <x v="4"/>
    <n v="117.2"/>
    <x v="27"/>
    <n v="117.2"/>
    <x v="0"/>
  </r>
  <r>
    <x v="0"/>
    <x v="4"/>
    <n v="117.3"/>
    <x v="28"/>
    <n v="117.3"/>
    <x v="0"/>
  </r>
  <r>
    <x v="0"/>
    <x v="4"/>
    <n v="122.1"/>
    <x v="29"/>
    <n v="122.1"/>
    <x v="0"/>
  </r>
  <r>
    <x v="0"/>
    <x v="4"/>
    <n v="122"/>
    <x v="30"/>
    <n v="122"/>
    <x v="0"/>
  </r>
  <r>
    <x v="0"/>
    <x v="4"/>
    <n v="121.3"/>
    <x v="31"/>
    <n v="121.3"/>
    <x v="0"/>
  </r>
  <r>
    <x v="0"/>
    <x v="4"/>
    <n v="120.7"/>
    <x v="32"/>
    <n v="120.7"/>
    <x v="0"/>
  </r>
  <r>
    <x v="0"/>
    <x v="4"/>
    <n v="120.8"/>
    <x v="33"/>
    <n v="120.8"/>
    <x v="0"/>
  </r>
  <r>
    <x v="0"/>
    <x v="4"/>
    <n v="121.7"/>
    <x v="34"/>
    <n v="121.7"/>
    <x v="0"/>
  </r>
  <r>
    <x v="0"/>
    <x v="4"/>
    <n v="123.3"/>
    <x v="35"/>
    <n v="123.3"/>
    <x v="0"/>
  </r>
  <r>
    <x v="0"/>
    <x v="4"/>
    <n v="126.5"/>
    <x v="36"/>
    <n v="126.5"/>
    <x v="0"/>
  </r>
  <r>
    <x v="0"/>
    <x v="4"/>
    <n v="127.7"/>
    <x v="37"/>
    <n v="127.7"/>
    <x v="0"/>
  </r>
  <r>
    <x v="0"/>
    <x v="4"/>
    <n v="125.1"/>
    <x v="38"/>
    <n v="125.1"/>
    <x v="0"/>
  </r>
  <r>
    <x v="0"/>
    <x v="4"/>
    <n v="123.4"/>
    <x v="39"/>
    <n v="123.4"/>
    <x v="0"/>
  </r>
  <r>
    <x v="0"/>
    <x v="4"/>
    <n v="124.4"/>
    <x v="40"/>
    <n v="124.4"/>
    <x v="0"/>
  </r>
  <r>
    <x v="0"/>
    <x v="4"/>
    <n v="126.6"/>
    <x v="41"/>
    <n v="126.6"/>
    <x v="0"/>
  </r>
  <r>
    <x v="0"/>
    <x v="4"/>
    <n v="129.6"/>
    <x v="42"/>
    <n v="129.6"/>
    <x v="0"/>
  </r>
  <r>
    <x v="0"/>
    <x v="4"/>
    <n v="130.30000000000001"/>
    <x v="43"/>
    <n v="130.30000000000001"/>
    <x v="0"/>
  </r>
  <r>
    <x v="0"/>
    <x v="4"/>
    <n v="130.5"/>
    <x v="44"/>
    <n v="130.5"/>
    <x v="0"/>
  </r>
  <r>
    <x v="0"/>
    <x v="4"/>
    <n v="130.1"/>
    <x v="45"/>
    <n v="130.1"/>
    <x v="0"/>
  </r>
  <r>
    <x v="0"/>
    <x v="4"/>
    <n v="130.6"/>
    <x v="46"/>
    <n v="130.6"/>
    <x v="0"/>
  </r>
  <r>
    <x v="0"/>
    <x v="4"/>
    <n v="131.6"/>
    <x v="47"/>
    <n v="131.6"/>
    <x v="0"/>
  </r>
  <r>
    <x v="0"/>
    <x v="4"/>
    <n v="131.9"/>
    <x v="48"/>
    <n v="131.9"/>
    <x v="0"/>
  </r>
  <r>
    <x v="0"/>
    <x v="4"/>
    <n v="129.30000000000001"/>
    <x v="49"/>
    <n v="129.30000000000001"/>
    <x v="0"/>
  </r>
  <r>
    <x v="0"/>
    <x v="4"/>
    <n v="128.80000000000001"/>
    <x v="50"/>
    <n v="128.80000000000001"/>
    <x v="0"/>
  </r>
  <r>
    <x v="0"/>
    <x v="4"/>
    <n v="127.1"/>
    <x v="51"/>
    <n v="127.1"/>
    <x v="0"/>
  </r>
  <r>
    <x v="0"/>
    <x v="4"/>
    <n v="126.8"/>
    <x v="52"/>
    <n v="126.8"/>
    <x v="0"/>
  </r>
  <r>
    <x v="0"/>
    <x v="4"/>
    <n v="128"/>
    <x v="53"/>
    <n v="128"/>
    <x v="0"/>
  </r>
  <r>
    <x v="0"/>
    <x v="4"/>
    <n v="129.80000000000001"/>
    <x v="54"/>
    <n v="129.80000000000001"/>
    <x v="0"/>
  </r>
  <r>
    <x v="0"/>
    <x v="4"/>
    <n v="130"/>
    <x v="55"/>
    <n v="130"/>
    <x v="0"/>
  </r>
  <r>
    <x v="0"/>
    <x v="4"/>
    <n v="130.5"/>
    <x v="56"/>
    <n v="130.5"/>
    <x v="0"/>
  </r>
  <r>
    <x v="0"/>
    <x v="4"/>
    <n v="131"/>
    <x v="57"/>
    <n v="131"/>
    <x v="0"/>
  </r>
  <r>
    <x v="0"/>
    <x v="4"/>
    <n v="140.5"/>
    <x v="58"/>
    <n v="140.5"/>
    <x v="0"/>
  </r>
  <r>
    <x v="0"/>
    <x v="4"/>
    <n v="144.80000000000001"/>
    <x v="59"/>
    <n v="144.80000000000001"/>
    <x v="0"/>
  </r>
  <r>
    <x v="0"/>
    <x v="4"/>
    <n v="143.80000000000001"/>
    <x v="60"/>
    <n v="143.80000000000001"/>
    <x v="0"/>
  </r>
  <r>
    <x v="0"/>
    <x v="4"/>
    <n v="140.6"/>
    <x v="61"/>
    <n v="140.6"/>
    <x v="0"/>
  </r>
  <r>
    <x v="0"/>
    <x v="4"/>
    <n v="140"/>
    <x v="62"/>
    <n v="140"/>
    <x v="0"/>
  </r>
  <r>
    <x v="0"/>
    <x v="4"/>
    <n v="135.9"/>
    <x v="63"/>
    <n v="135.9"/>
    <x v="0"/>
  </r>
  <r>
    <x v="0"/>
    <x v="4"/>
    <n v="135.5"/>
    <x v="64"/>
    <n v="135.5"/>
    <x v="0"/>
  </r>
  <r>
    <x v="0"/>
    <x v="4"/>
    <n v="136.69999999999999"/>
    <x v="65"/>
    <n v="136.69999999999999"/>
    <x v="0"/>
  </r>
  <r>
    <x v="0"/>
    <x v="4"/>
    <n v="139.30000000000001"/>
    <x v="66"/>
    <n v="139.30000000000001"/>
    <x v="0"/>
  </r>
  <r>
    <x v="0"/>
    <x v="4"/>
    <n v="139.1"/>
    <x v="67"/>
    <n v="139.1"/>
    <x v="0"/>
  </r>
  <r>
    <x v="0"/>
    <x v="4"/>
    <n v="136.6"/>
    <x v="68"/>
    <n v="136.6"/>
    <x v="0"/>
  </r>
  <r>
    <x v="0"/>
    <x v="4"/>
    <n v="134.6"/>
    <x v="69"/>
    <n v="134.6"/>
    <x v="0"/>
  </r>
  <r>
    <x v="0"/>
    <x v="4"/>
    <n v="136.69999999999999"/>
    <x v="70"/>
    <n v="136.69999999999999"/>
    <x v="0"/>
  </r>
  <r>
    <x v="0"/>
    <x v="4"/>
    <n v="137.4"/>
    <x v="71"/>
    <n v="137.4"/>
    <x v="0"/>
  </r>
  <r>
    <x v="0"/>
    <x v="4"/>
    <n v="138.19999999999999"/>
    <x v="72"/>
    <n v="138.19999999999999"/>
    <x v="0"/>
  </r>
  <r>
    <x v="0"/>
    <x v="4"/>
    <n v="139.1"/>
    <x v="73"/>
    <n v="139.1"/>
    <x v="0"/>
  </r>
  <r>
    <x v="0"/>
    <x v="4"/>
    <n v="138.69999999999999"/>
    <x v="74"/>
    <n v="138.69999999999999"/>
    <x v="0"/>
  </r>
  <r>
    <x v="0"/>
    <x v="4"/>
    <n v="134.5"/>
    <x v="75"/>
    <n v="134.5"/>
    <x v="0"/>
  </r>
  <r>
    <x v="0"/>
    <x v="4"/>
    <n v="136.19999999999999"/>
    <x v="76"/>
    <n v="136.19999999999999"/>
    <x v="0"/>
  </r>
  <r>
    <x v="0"/>
    <x v="4"/>
    <n v="138.4"/>
    <x v="77"/>
    <n v="138.4"/>
    <x v="0"/>
  </r>
  <r>
    <x v="0"/>
    <x v="4"/>
    <n v="137.1"/>
    <x v="78"/>
    <n v="137.1"/>
    <x v="0"/>
  </r>
  <r>
    <x v="0"/>
    <x v="4"/>
    <n v="138.30000000000001"/>
    <x v="79"/>
    <n v="138.30000000000001"/>
    <x v="0"/>
  </r>
  <r>
    <x v="0"/>
    <x v="4"/>
    <n v="141.19999999999999"/>
    <x v="80"/>
    <n v="141.19999999999999"/>
    <x v="0"/>
  </r>
  <r>
    <x v="0"/>
    <x v="4"/>
    <n v="143.80000000000001"/>
    <x v="81"/>
    <n v="143.80000000000001"/>
    <x v="0"/>
  </r>
  <r>
    <x v="0"/>
    <x v="4"/>
    <n v="149.5"/>
    <x v="82"/>
    <n v="149.5"/>
    <x v="0"/>
  </r>
  <r>
    <x v="0"/>
    <x v="4"/>
    <n v="153.5"/>
    <x v="83"/>
    <n v="153.5"/>
    <x v="0"/>
  </r>
  <r>
    <x v="0"/>
    <x v="4"/>
    <n v="150.9"/>
    <x v="84"/>
    <n v="150.9"/>
    <x v="0"/>
  </r>
  <r>
    <x v="0"/>
    <x v="4"/>
    <n v="147.6"/>
    <x v="85"/>
    <n v="147.6"/>
    <x v="0"/>
  </r>
  <r>
    <x v="0"/>
    <x v="4"/>
    <n v="146.9"/>
    <x v="86"/>
    <n v="146.9"/>
    <x v="0"/>
  </r>
  <r>
    <x v="0"/>
    <x v="4"/>
    <m/>
    <x v="87"/>
    <n v="148.15"/>
    <x v="0"/>
  </r>
  <r>
    <x v="0"/>
    <x v="4"/>
    <n v="149.4"/>
    <x v="88"/>
    <n v="149.4"/>
    <x v="0"/>
  </r>
  <r>
    <x v="0"/>
    <x v="4"/>
    <n v="149.4"/>
    <x v="89"/>
    <n v="149.4"/>
    <x v="0"/>
  </r>
  <r>
    <x v="0"/>
    <x v="4"/>
    <n v="148.4"/>
    <x v="90"/>
    <n v="148.4"/>
    <x v="0"/>
  </r>
  <r>
    <x v="0"/>
    <x v="4"/>
    <n v="149.5"/>
    <x v="91"/>
    <n v="149.5"/>
    <x v="0"/>
  </r>
  <r>
    <x v="0"/>
    <x v="4"/>
    <n v="159.19999999999999"/>
    <x v="92"/>
    <n v="159.19999999999999"/>
    <x v="0"/>
  </r>
  <r>
    <x v="0"/>
    <x v="4"/>
    <n v="171.6"/>
    <x v="93"/>
    <n v="171.6"/>
    <x v="0"/>
  </r>
  <r>
    <x v="0"/>
    <x v="4"/>
    <n v="173.4"/>
    <x v="94"/>
    <n v="173.4"/>
    <x v="0"/>
  </r>
  <r>
    <x v="0"/>
    <x v="4"/>
    <n v="173.4"/>
    <x v="95"/>
    <n v="173.4"/>
    <x v="0"/>
  </r>
  <r>
    <x v="0"/>
    <x v="4"/>
    <n v="168"/>
    <x v="96"/>
    <n v="168"/>
    <x v="0"/>
  </r>
  <r>
    <x v="0"/>
    <x v="4"/>
    <n v="163.19999999999999"/>
    <x v="97"/>
    <n v="163.19999999999999"/>
    <x v="0"/>
  </r>
  <r>
    <x v="0"/>
    <x v="4"/>
    <n v="163.4"/>
    <x v="98"/>
    <n v="163.4"/>
    <x v="0"/>
  </r>
  <r>
    <x v="0"/>
    <x v="4"/>
    <n v="168.6"/>
    <x v="99"/>
    <n v="168.6"/>
    <x v="0"/>
  </r>
  <r>
    <x v="0"/>
    <x v="4"/>
    <n v="179.3"/>
    <x v="100"/>
    <n v="179.3"/>
    <x v="0"/>
  </r>
  <r>
    <x v="0"/>
    <x v="4"/>
    <n v="180.4"/>
    <x v="101"/>
    <n v="180.4"/>
    <x v="0"/>
  </r>
  <r>
    <x v="0"/>
    <x v="4"/>
    <n v="176.5"/>
    <x v="102"/>
    <n v="176.5"/>
    <x v="0"/>
  </r>
  <r>
    <x v="0"/>
    <x v="4"/>
    <n v="172"/>
    <x v="103"/>
    <n v="172"/>
    <x v="0"/>
  </r>
  <r>
    <x v="0"/>
    <x v="4"/>
    <n v="170.1"/>
    <x v="104"/>
    <n v="170.1"/>
    <x v="0"/>
  </r>
  <r>
    <x v="0"/>
    <x v="4"/>
    <n v="171.5"/>
    <x v="105"/>
    <n v="171.5"/>
    <x v="0"/>
  </r>
  <r>
    <x v="0"/>
    <x v="4"/>
    <n v="176.5"/>
    <x v="106"/>
    <n v="176.5"/>
    <x v="0"/>
  </r>
  <r>
    <x v="0"/>
    <x v="4"/>
    <n v="178"/>
    <x v="107"/>
    <n v="178"/>
    <x v="0"/>
  </r>
  <r>
    <x v="0"/>
    <x v="4"/>
    <n v="175.5"/>
    <x v="108"/>
    <n v="175.5"/>
    <x v="0"/>
  </r>
  <r>
    <x v="0"/>
    <x v="4"/>
    <n v="167.9"/>
    <x v="109"/>
    <n v="167.9"/>
    <x v="0"/>
  </r>
  <r>
    <x v="0"/>
    <x v="4"/>
    <n v="164.5"/>
    <x v="110"/>
    <n v="164.5"/>
    <x v="0"/>
  </r>
  <r>
    <x v="0"/>
    <x v="4"/>
    <n v="161.4"/>
    <x v="111"/>
    <n v="161.4"/>
    <x v="0"/>
  </r>
  <r>
    <x v="0"/>
    <x v="4"/>
    <n v="169.6"/>
    <x v="112"/>
    <n v="169.6"/>
    <x v="0"/>
  </r>
  <r>
    <x v="0"/>
    <x v="4"/>
    <n v="174.3"/>
    <x v="113"/>
    <n v="174.3"/>
    <x v="0"/>
  </r>
  <r>
    <x v="0"/>
    <x v="4"/>
    <n v="168.3"/>
    <x v="114"/>
    <n v="168.3"/>
    <x v="0"/>
  </r>
  <r>
    <x v="0"/>
    <x v="4"/>
    <n v="169"/>
    <x v="115"/>
    <n v="169"/>
    <x v="0"/>
  </r>
  <r>
    <x v="0"/>
    <x v="4"/>
    <n v="170.3"/>
    <x v="116"/>
    <n v="170.3"/>
    <x v="0"/>
  </r>
  <r>
    <x v="0"/>
    <x v="4"/>
    <n v="180.2"/>
    <x v="117"/>
    <n v="180.2"/>
    <x v="0"/>
  </r>
  <r>
    <x v="0"/>
    <x v="4"/>
    <n v="189.1"/>
    <x v="118"/>
    <n v="189.1"/>
    <x v="0"/>
  </r>
  <r>
    <x v="0"/>
    <x v="4"/>
    <n v="192.9"/>
    <x v="119"/>
    <n v="192.9"/>
    <x v="0"/>
  </r>
  <r>
    <x v="0"/>
    <x v="4"/>
    <n v="173.9"/>
    <x v="120"/>
    <n v="173.9"/>
    <x v="0"/>
  </r>
  <r>
    <x v="0"/>
    <x v="4"/>
    <n v="173.9"/>
    <x v="121"/>
    <n v="173.9"/>
    <x v="0"/>
  </r>
  <r>
    <x v="0"/>
    <x v="4"/>
    <n v="167.9"/>
    <x v="122"/>
    <n v="167.9"/>
    <x v="0"/>
  </r>
  <r>
    <x v="0"/>
    <x v="4"/>
    <n v="171"/>
    <x v="123"/>
    <n v="171"/>
    <x v="0"/>
  </r>
  <r>
    <x v="0"/>
    <x v="5"/>
    <n v="105.5"/>
    <x v="0"/>
    <n v="105.5"/>
    <x v="2"/>
  </r>
  <r>
    <x v="0"/>
    <x v="5"/>
    <n v="106.3"/>
    <x v="1"/>
    <n v="106.3"/>
    <x v="2"/>
  </r>
  <r>
    <x v="0"/>
    <x v="5"/>
    <n v="106.6"/>
    <x v="2"/>
    <n v="106.6"/>
    <x v="2"/>
  </r>
  <r>
    <x v="0"/>
    <x v="5"/>
    <n v="107.1"/>
    <x v="3"/>
    <n v="107.1"/>
    <x v="2"/>
  </r>
  <r>
    <x v="0"/>
    <x v="5"/>
    <n v="108.1"/>
    <x v="4"/>
    <n v="108.1"/>
    <x v="2"/>
  </r>
  <r>
    <x v="0"/>
    <x v="5"/>
    <n v="110.6"/>
    <x v="5"/>
    <n v="110.6"/>
    <x v="2"/>
  </r>
  <r>
    <x v="0"/>
    <x v="5"/>
    <n v="113.1"/>
    <x v="6"/>
    <n v="113.1"/>
    <x v="2"/>
  </r>
  <r>
    <x v="0"/>
    <x v="5"/>
    <n v="114.9"/>
    <x v="7"/>
    <n v="114.9"/>
    <x v="2"/>
  </r>
  <r>
    <x v="0"/>
    <x v="5"/>
    <n v="117.8"/>
    <x v="8"/>
    <n v="117.8"/>
    <x v="2"/>
  </r>
  <r>
    <x v="0"/>
    <x v="5"/>
    <n v="119.8"/>
    <x v="9"/>
    <n v="119.8"/>
    <x v="2"/>
  </r>
  <r>
    <x v="0"/>
    <x v="5"/>
    <n v="122.5"/>
    <x v="10"/>
    <n v="122.5"/>
    <x v="2"/>
  </r>
  <r>
    <x v="0"/>
    <x v="5"/>
    <n v="118.7"/>
    <x v="11"/>
    <n v="118.7"/>
    <x v="2"/>
  </r>
  <r>
    <x v="0"/>
    <x v="5"/>
    <n v="116"/>
    <x v="12"/>
    <n v="116"/>
    <x v="2"/>
  </r>
  <r>
    <x v="0"/>
    <x v="5"/>
    <n v="115.3"/>
    <x v="13"/>
    <n v="115.3"/>
    <x v="2"/>
  </r>
  <r>
    <x v="0"/>
    <x v="5"/>
    <n v="116.2"/>
    <x v="14"/>
    <n v="116.2"/>
    <x v="2"/>
  </r>
  <r>
    <x v="0"/>
    <x v="5"/>
    <n v="117.2"/>
    <x v="15"/>
    <n v="117.2"/>
    <x v="2"/>
  </r>
  <r>
    <x v="0"/>
    <x v="5"/>
    <n v="118.2"/>
    <x v="16"/>
    <n v="118.2"/>
    <x v="2"/>
  </r>
  <r>
    <x v="0"/>
    <x v="5"/>
    <n v="119.5"/>
    <x v="17"/>
    <n v="119.5"/>
    <x v="2"/>
  </r>
  <r>
    <x v="0"/>
    <x v="5"/>
    <n v="123.3"/>
    <x v="18"/>
    <n v="123.3"/>
    <x v="2"/>
  </r>
  <r>
    <x v="0"/>
    <x v="5"/>
    <n v="125.3"/>
    <x v="19"/>
    <n v="125.3"/>
    <x v="2"/>
  </r>
  <r>
    <x v="0"/>
    <x v="5"/>
    <n v="125.3"/>
    <x v="20"/>
    <n v="125.3"/>
    <x v="2"/>
  </r>
  <r>
    <x v="0"/>
    <x v="5"/>
    <n v="125.1"/>
    <x v="21"/>
    <n v="125.1"/>
    <x v="2"/>
  </r>
  <r>
    <x v="0"/>
    <x v="5"/>
    <n v="124.9"/>
    <x v="22"/>
    <n v="124.9"/>
    <x v="2"/>
  </r>
  <r>
    <x v="0"/>
    <x v="5"/>
    <n v="123.3"/>
    <x v="23"/>
    <n v="123.3"/>
    <x v="2"/>
  </r>
  <r>
    <x v="0"/>
    <x v="5"/>
    <n v="122.8"/>
    <x v="24"/>
    <n v="122.8"/>
    <x v="2"/>
  </r>
  <r>
    <x v="0"/>
    <x v="5"/>
    <n v="122.8"/>
    <x v="25"/>
    <n v="122.8"/>
    <x v="2"/>
  </r>
  <r>
    <x v="0"/>
    <x v="5"/>
    <n v="123.1"/>
    <x v="26"/>
    <n v="123.1"/>
    <x v="2"/>
  </r>
  <r>
    <x v="0"/>
    <x v="5"/>
    <n v="123.6"/>
    <x v="27"/>
    <n v="123.6"/>
    <x v="2"/>
  </r>
  <r>
    <x v="0"/>
    <x v="5"/>
    <n v="124.4"/>
    <x v="28"/>
    <n v="124.4"/>
    <x v="2"/>
  </r>
  <r>
    <x v="0"/>
    <x v="5"/>
    <n v="126.6"/>
    <x v="29"/>
    <n v="126.6"/>
    <x v="2"/>
  </r>
  <r>
    <x v="0"/>
    <x v="5"/>
    <n v="127.5"/>
    <x v="30"/>
    <n v="127.5"/>
    <x v="2"/>
  </r>
  <r>
    <x v="0"/>
    <x v="5"/>
    <n v="129.80000000000001"/>
    <x v="31"/>
    <n v="129.80000000000001"/>
    <x v="2"/>
  </r>
  <r>
    <x v="0"/>
    <x v="5"/>
    <n v="131"/>
    <x v="32"/>
    <n v="131"/>
    <x v="2"/>
  </r>
  <r>
    <x v="0"/>
    <x v="5"/>
    <n v="131.80000000000001"/>
    <x v="33"/>
    <n v="131.80000000000001"/>
    <x v="2"/>
  </r>
  <r>
    <x v="0"/>
    <x v="5"/>
    <n v="132.4"/>
    <x v="34"/>
    <n v="132.4"/>
    <x v="2"/>
  </r>
  <r>
    <x v="0"/>
    <x v="5"/>
    <n v="131.4"/>
    <x v="35"/>
    <n v="131.4"/>
    <x v="2"/>
  </r>
  <r>
    <x v="0"/>
    <x v="5"/>
    <n v="131.4"/>
    <x v="36"/>
    <n v="131.4"/>
    <x v="2"/>
  </r>
  <r>
    <x v="0"/>
    <x v="5"/>
    <n v="130.30000000000001"/>
    <x v="37"/>
    <n v="130.30000000000001"/>
    <x v="2"/>
  </r>
  <r>
    <x v="0"/>
    <x v="5"/>
    <n v="130.4"/>
    <x v="38"/>
    <n v="130.4"/>
    <x v="2"/>
  </r>
  <r>
    <x v="0"/>
    <x v="5"/>
    <n v="131.80000000000001"/>
    <x v="39"/>
    <n v="131.80000000000001"/>
    <x v="2"/>
  </r>
  <r>
    <x v="0"/>
    <x v="5"/>
    <n v="133.6"/>
    <x v="40"/>
    <n v="133.6"/>
    <x v="2"/>
  </r>
  <r>
    <x v="0"/>
    <x v="5"/>
    <n v="136"/>
    <x v="41"/>
    <n v="136"/>
    <x v="2"/>
  </r>
  <r>
    <x v="0"/>
    <x v="5"/>
    <n v="137.6"/>
    <x v="42"/>
    <n v="137.6"/>
    <x v="2"/>
  </r>
  <r>
    <x v="0"/>
    <x v="5"/>
    <n v="138"/>
    <x v="43"/>
    <n v="138"/>
    <x v="2"/>
  </r>
  <r>
    <x v="0"/>
    <x v="5"/>
    <n v="137.19999999999999"/>
    <x v="44"/>
    <n v="137.19999999999999"/>
    <x v="2"/>
  </r>
  <r>
    <x v="0"/>
    <x v="5"/>
    <n v="137.4"/>
    <x v="45"/>
    <n v="137.4"/>
    <x v="2"/>
  </r>
  <r>
    <x v="0"/>
    <x v="5"/>
    <n v="136.6"/>
    <x v="46"/>
    <n v="136.6"/>
    <x v="2"/>
  </r>
  <r>
    <x v="0"/>
    <x v="5"/>
    <n v="134.69999999999999"/>
    <x v="47"/>
    <n v="134.69999999999999"/>
    <x v="2"/>
  </r>
  <r>
    <x v="0"/>
    <x v="5"/>
    <n v="133.69999999999999"/>
    <x v="48"/>
    <n v="133.69999999999999"/>
    <x v="2"/>
  </r>
  <r>
    <x v="0"/>
    <x v="5"/>
    <n v="133.6"/>
    <x v="49"/>
    <n v="133.6"/>
    <x v="2"/>
  </r>
  <r>
    <x v="0"/>
    <x v="5"/>
    <n v="133.4"/>
    <x v="50"/>
    <n v="133.4"/>
    <x v="2"/>
  </r>
  <r>
    <x v="0"/>
    <x v="5"/>
    <n v="133.5"/>
    <x v="51"/>
    <n v="133.5"/>
    <x v="2"/>
  </r>
  <r>
    <x v="0"/>
    <x v="5"/>
    <n v="133.80000000000001"/>
    <x v="52"/>
    <n v="133.80000000000001"/>
    <x v="2"/>
  </r>
  <r>
    <x v="0"/>
    <x v="5"/>
    <n v="134.9"/>
    <x v="53"/>
    <n v="134.9"/>
    <x v="2"/>
  </r>
  <r>
    <x v="0"/>
    <x v="5"/>
    <n v="138.5"/>
    <x v="54"/>
    <n v="138.5"/>
    <x v="2"/>
  </r>
  <r>
    <x v="0"/>
    <x v="5"/>
    <n v="140.6"/>
    <x v="55"/>
    <n v="140.6"/>
    <x v="2"/>
  </r>
  <r>
    <x v="0"/>
    <x v="5"/>
    <n v="139.6"/>
    <x v="56"/>
    <n v="139.6"/>
    <x v="2"/>
  </r>
  <r>
    <x v="0"/>
    <x v="5"/>
    <n v="140.4"/>
    <x v="57"/>
    <n v="140.4"/>
    <x v="2"/>
  </r>
  <r>
    <x v="0"/>
    <x v="5"/>
    <n v="142.4"/>
    <x v="58"/>
    <n v="142.4"/>
    <x v="2"/>
  </r>
  <r>
    <x v="0"/>
    <x v="5"/>
    <n v="141.5"/>
    <x v="59"/>
    <n v="141.5"/>
    <x v="2"/>
  </r>
  <r>
    <x v="0"/>
    <x v="5"/>
    <n v="140.4"/>
    <x v="60"/>
    <n v="140.4"/>
    <x v="2"/>
  </r>
  <r>
    <x v="0"/>
    <x v="5"/>
    <n v="138.69999999999999"/>
    <x v="61"/>
    <n v="138.69999999999999"/>
    <x v="2"/>
  </r>
  <r>
    <x v="0"/>
    <x v="5"/>
    <n v="138.6"/>
    <x v="62"/>
    <n v="138.6"/>
    <x v="2"/>
  </r>
  <r>
    <x v="0"/>
    <x v="5"/>
    <n v="138.6"/>
    <x v="63"/>
    <n v="138.6"/>
    <x v="2"/>
  </r>
  <r>
    <x v="0"/>
    <x v="5"/>
    <n v="139.1"/>
    <x v="64"/>
    <n v="139.1"/>
    <x v="2"/>
  </r>
  <r>
    <x v="0"/>
    <x v="5"/>
    <n v="140"/>
    <x v="65"/>
    <n v="140"/>
    <x v="2"/>
  </r>
  <r>
    <x v="0"/>
    <x v="5"/>
    <n v="142"/>
    <x v="66"/>
    <n v="142"/>
    <x v="2"/>
  </r>
  <r>
    <x v="0"/>
    <x v="5"/>
    <n v="142.69999999999999"/>
    <x v="67"/>
    <n v="142.69999999999999"/>
    <x v="2"/>
  </r>
  <r>
    <x v="0"/>
    <x v="5"/>
    <n v="141.30000000000001"/>
    <x v="68"/>
    <n v="141.30000000000001"/>
    <x v="2"/>
  </r>
  <r>
    <x v="0"/>
    <x v="5"/>
    <n v="140.19999999999999"/>
    <x v="69"/>
    <n v="140.19999999999999"/>
    <x v="2"/>
  </r>
  <r>
    <x v="0"/>
    <x v="5"/>
    <n v="140"/>
    <x v="70"/>
    <n v="140"/>
    <x v="2"/>
  </r>
  <r>
    <x v="0"/>
    <x v="5"/>
    <n v="138.5"/>
    <x v="71"/>
    <n v="138.5"/>
    <x v="2"/>
  </r>
  <r>
    <x v="0"/>
    <x v="5"/>
    <n v="137.4"/>
    <x v="72"/>
    <n v="137.4"/>
    <x v="2"/>
  </r>
  <r>
    <x v="0"/>
    <x v="5"/>
    <n v="137.19999999999999"/>
    <x v="73"/>
    <n v="137.19999999999999"/>
    <x v="2"/>
  </r>
  <r>
    <x v="0"/>
    <x v="5"/>
    <n v="137.30000000000001"/>
    <x v="74"/>
    <n v="137.30000000000001"/>
    <x v="2"/>
  </r>
  <r>
    <x v="0"/>
    <x v="5"/>
    <n v="139.19999999999999"/>
    <x v="75"/>
    <n v="139.19999999999999"/>
    <x v="2"/>
  </r>
  <r>
    <x v="0"/>
    <x v="5"/>
    <n v="141"/>
    <x v="76"/>
    <n v="141"/>
    <x v="2"/>
  </r>
  <r>
    <x v="0"/>
    <x v="5"/>
    <n v="143"/>
    <x v="77"/>
    <n v="143"/>
    <x v="2"/>
  </r>
  <r>
    <x v="0"/>
    <x v="5"/>
    <n v="144"/>
    <x v="78"/>
    <n v="144"/>
    <x v="2"/>
  </r>
  <r>
    <x v="0"/>
    <x v="5"/>
    <n v="145.5"/>
    <x v="79"/>
    <n v="145.5"/>
    <x v="2"/>
  </r>
  <r>
    <x v="0"/>
    <x v="5"/>
    <n v="148.30000000000001"/>
    <x v="80"/>
    <n v="148.30000000000001"/>
    <x v="2"/>
  </r>
  <r>
    <x v="0"/>
    <x v="5"/>
    <n v="150.9"/>
    <x v="81"/>
    <n v="150.9"/>
    <x v="2"/>
  </r>
  <r>
    <x v="0"/>
    <x v="5"/>
    <n v="154.30000000000001"/>
    <x v="82"/>
    <n v="154.30000000000001"/>
    <x v="2"/>
  </r>
  <r>
    <x v="0"/>
    <x v="5"/>
    <n v="153"/>
    <x v="83"/>
    <n v="153"/>
    <x v="2"/>
  </r>
  <r>
    <x v="0"/>
    <x v="5"/>
    <n v="149.80000000000001"/>
    <x v="84"/>
    <n v="149.80000000000001"/>
    <x v="2"/>
  </r>
  <r>
    <x v="0"/>
    <x v="5"/>
    <n v="148.19999999999999"/>
    <x v="85"/>
    <n v="148.19999999999999"/>
    <x v="2"/>
  </r>
  <r>
    <x v="0"/>
    <x v="5"/>
    <n v="150.1"/>
    <x v="86"/>
    <n v="150.1"/>
    <x v="2"/>
  </r>
  <r>
    <x v="0"/>
    <x v="5"/>
    <m/>
    <x v="87"/>
    <n v="151.19999999999999"/>
    <x v="2"/>
  </r>
  <r>
    <x v="0"/>
    <x v="5"/>
    <n v="152.30000000000001"/>
    <x v="88"/>
    <n v="152.30000000000001"/>
    <x v="2"/>
  </r>
  <r>
    <x v="0"/>
    <x v="5"/>
    <n v="152.30000000000001"/>
    <x v="89"/>
    <n v="152.30000000000001"/>
    <x v="2"/>
  </r>
  <r>
    <x v="0"/>
    <x v="5"/>
    <n v="155.30000000000001"/>
    <x v="90"/>
    <n v="155.30000000000001"/>
    <x v="2"/>
  </r>
  <r>
    <x v="0"/>
    <x v="5"/>
    <n v="156.1"/>
    <x v="91"/>
    <n v="156.1"/>
    <x v="2"/>
  </r>
  <r>
    <x v="0"/>
    <x v="5"/>
    <n v="159.6"/>
    <x v="92"/>
    <n v="159.6"/>
    <x v="2"/>
  </r>
  <r>
    <x v="0"/>
    <x v="5"/>
    <n v="163.4"/>
    <x v="93"/>
    <n v="163.4"/>
    <x v="2"/>
  </r>
  <r>
    <x v="0"/>
    <x v="5"/>
    <n v="164.5"/>
    <x v="94"/>
    <n v="164.5"/>
    <x v="2"/>
  </r>
  <r>
    <x v="0"/>
    <x v="5"/>
    <n v="159.6"/>
    <x v="95"/>
    <n v="159.6"/>
    <x v="2"/>
  </r>
  <r>
    <x v="0"/>
    <x v="5"/>
    <n v="154.69999999999999"/>
    <x v="96"/>
    <n v="154.69999999999999"/>
    <x v="2"/>
  </r>
  <r>
    <x v="0"/>
    <x v="5"/>
    <n v="154.5"/>
    <x v="97"/>
    <n v="154.5"/>
    <x v="2"/>
  </r>
  <r>
    <x v="0"/>
    <x v="5"/>
    <n v="155.6"/>
    <x v="98"/>
    <n v="155.6"/>
    <x v="2"/>
  </r>
  <r>
    <x v="0"/>
    <x v="5"/>
    <n v="158.69999999999999"/>
    <x v="99"/>
    <n v="158.69999999999999"/>
    <x v="2"/>
  </r>
  <r>
    <x v="0"/>
    <x v="5"/>
    <n v="160.5"/>
    <x v="100"/>
    <n v="160.5"/>
    <x v="2"/>
  </r>
  <r>
    <x v="0"/>
    <x v="5"/>
    <n v="161.69999999999999"/>
    <x v="101"/>
    <n v="161.69999999999999"/>
    <x v="2"/>
  </r>
  <r>
    <x v="0"/>
    <x v="5"/>
    <n v="161.80000000000001"/>
    <x v="102"/>
    <n v="161.80000000000001"/>
    <x v="2"/>
  </r>
  <r>
    <x v="0"/>
    <x v="5"/>
    <n v="162.1"/>
    <x v="103"/>
    <n v="162.1"/>
    <x v="2"/>
  </r>
  <r>
    <x v="0"/>
    <x v="5"/>
    <n v="165.5"/>
    <x v="104"/>
    <n v="165.5"/>
    <x v="2"/>
  </r>
  <r>
    <x v="0"/>
    <x v="5"/>
    <n v="167.5"/>
    <x v="105"/>
    <n v="167.5"/>
    <x v="2"/>
  </r>
  <r>
    <x v="0"/>
    <x v="5"/>
    <n v="165.8"/>
    <x v="106"/>
    <n v="165.8"/>
    <x v="2"/>
  </r>
  <r>
    <x v="0"/>
    <x v="5"/>
    <n v="164.1"/>
    <x v="107"/>
    <n v="164.1"/>
    <x v="2"/>
  </r>
  <r>
    <x v="0"/>
    <x v="5"/>
    <n v="163.9"/>
    <x v="108"/>
    <n v="163.9"/>
    <x v="2"/>
  </r>
  <r>
    <x v="0"/>
    <x v="5"/>
    <n v="166.6"/>
    <x v="109"/>
    <n v="166.6"/>
    <x v="2"/>
  </r>
  <r>
    <x v="0"/>
    <x v="5"/>
    <n v="168.6"/>
    <x v="110"/>
    <n v="168.6"/>
    <x v="2"/>
  </r>
  <r>
    <x v="0"/>
    <x v="5"/>
    <n v="170.8"/>
    <x v="111"/>
    <n v="170.8"/>
    <x v="2"/>
  </r>
  <r>
    <x v="0"/>
    <x v="5"/>
    <n v="172.4"/>
    <x v="112"/>
    <n v="172.4"/>
    <x v="2"/>
  </r>
  <r>
    <x v="0"/>
    <x v="5"/>
    <n v="172.5"/>
    <x v="113"/>
    <n v="172.5"/>
    <x v="2"/>
  </r>
  <r>
    <x v="0"/>
    <x v="5"/>
    <n v="173.9"/>
    <x v="114"/>
    <n v="173.9"/>
    <x v="2"/>
  </r>
  <r>
    <x v="0"/>
    <x v="5"/>
    <n v="175.5"/>
    <x v="115"/>
    <n v="175.5"/>
    <x v="2"/>
  </r>
  <r>
    <x v="0"/>
    <x v="5"/>
    <n v="177.4"/>
    <x v="116"/>
    <n v="177.4"/>
    <x v="2"/>
  </r>
  <r>
    <x v="0"/>
    <x v="5"/>
    <n v="176.6"/>
    <x v="117"/>
    <n v="176.6"/>
    <x v="2"/>
  </r>
  <r>
    <x v="0"/>
    <x v="5"/>
    <n v="174.4"/>
    <x v="118"/>
    <n v="174.4"/>
    <x v="2"/>
  </r>
  <r>
    <x v="0"/>
    <x v="5"/>
    <n v="175"/>
    <x v="119"/>
    <n v="175"/>
    <x v="2"/>
  </r>
  <r>
    <x v="0"/>
    <x v="5"/>
    <n v="174.8"/>
    <x v="120"/>
    <n v="174.8"/>
    <x v="2"/>
  </r>
  <r>
    <x v="0"/>
    <x v="5"/>
    <n v="174.8"/>
    <x v="121"/>
    <n v="174.8"/>
    <x v="2"/>
  </r>
  <r>
    <x v="0"/>
    <x v="5"/>
    <n v="175.5"/>
    <x v="122"/>
    <n v="175.5"/>
    <x v="2"/>
  </r>
  <r>
    <x v="0"/>
    <x v="5"/>
    <n v="176.8"/>
    <x v="123"/>
    <n v="176.8"/>
    <x v="2"/>
  </r>
  <r>
    <x v="0"/>
    <x v="6"/>
    <n v="105.8"/>
    <x v="0"/>
    <n v="105.8"/>
    <x v="1"/>
  </r>
  <r>
    <x v="0"/>
    <x v="6"/>
    <n v="106.3"/>
    <x v="1"/>
    <n v="106.3"/>
    <x v="1"/>
  </r>
  <r>
    <x v="0"/>
    <x v="6"/>
    <n v="106.8"/>
    <x v="2"/>
    <n v="106.8"/>
    <x v="1"/>
  </r>
  <r>
    <x v="0"/>
    <x v="6"/>
    <n v="107.4"/>
    <x v="3"/>
    <n v="107.4"/>
    <x v="1"/>
  </r>
  <r>
    <x v="0"/>
    <x v="6"/>
    <n v="107.9"/>
    <x v="4"/>
    <n v="107.9"/>
    <x v="1"/>
  </r>
  <r>
    <x v="0"/>
    <x v="6"/>
    <n v="108.8"/>
    <x v="5"/>
    <n v="108.8"/>
    <x v="1"/>
  </r>
  <r>
    <x v="0"/>
    <x v="6"/>
    <n v="109.5"/>
    <x v="6"/>
    <n v="109.5"/>
    <x v="1"/>
  </r>
  <r>
    <x v="0"/>
    <x v="6"/>
    <n v="110.2"/>
    <x v="7"/>
    <n v="110.2"/>
    <x v="1"/>
  </r>
  <r>
    <x v="0"/>
    <x v="6"/>
    <n v="111.4"/>
    <x v="8"/>
    <n v="111.4"/>
    <x v="1"/>
  </r>
  <r>
    <x v="0"/>
    <x v="6"/>
    <n v="112.3"/>
    <x v="9"/>
    <n v="112.3"/>
    <x v="1"/>
  </r>
  <r>
    <x v="0"/>
    <x v="6"/>
    <n v="113.1"/>
    <x v="10"/>
    <n v="113.1"/>
    <x v="1"/>
  </r>
  <r>
    <x v="0"/>
    <x v="6"/>
    <n v="114"/>
    <x v="11"/>
    <n v="114"/>
    <x v="1"/>
  </r>
  <r>
    <x v="0"/>
    <x v="6"/>
    <n v="114.5"/>
    <x v="12"/>
    <n v="114.5"/>
    <x v="1"/>
  </r>
  <r>
    <x v="0"/>
    <x v="6"/>
    <n v="114.5"/>
    <x v="13"/>
    <n v="114.5"/>
    <x v="1"/>
  </r>
  <r>
    <x v="0"/>
    <x v="6"/>
    <n v="114.9"/>
    <x v="14"/>
    <n v="114.9"/>
    <x v="1"/>
  </r>
  <r>
    <x v="0"/>
    <x v="6"/>
    <n v="116.1"/>
    <x v="15"/>
    <n v="116.1"/>
    <x v="1"/>
  </r>
  <r>
    <x v="0"/>
    <x v="6"/>
    <n v="116.8"/>
    <x v="16"/>
    <n v="116.8"/>
    <x v="1"/>
  </r>
  <r>
    <x v="0"/>
    <x v="6"/>
    <n v="117.3"/>
    <x v="17"/>
    <n v="117.3"/>
    <x v="1"/>
  </r>
  <r>
    <x v="0"/>
    <x v="6"/>
    <n v="118.3"/>
    <x v="18"/>
    <n v="118.3"/>
    <x v="1"/>
  </r>
  <r>
    <x v="0"/>
    <x v="6"/>
    <n v="118.8"/>
    <x v="19"/>
    <n v="118.8"/>
    <x v="1"/>
  </r>
  <r>
    <x v="0"/>
    <x v="6"/>
    <n v="119.2"/>
    <x v="20"/>
    <n v="119.2"/>
    <x v="1"/>
  </r>
  <r>
    <x v="0"/>
    <x v="6"/>
    <n v="120.3"/>
    <x v="21"/>
    <n v="120.3"/>
    <x v="1"/>
  </r>
  <r>
    <x v="0"/>
    <x v="6"/>
    <n v="120.5"/>
    <x v="22"/>
    <n v="120.5"/>
    <x v="1"/>
  </r>
  <r>
    <x v="0"/>
    <x v="6"/>
    <n v="120.6"/>
    <x v="23"/>
    <n v="120.6"/>
    <x v="1"/>
  </r>
  <r>
    <x v="0"/>
    <x v="6"/>
    <n v="121.6"/>
    <x v="24"/>
    <n v="121.6"/>
    <x v="1"/>
  </r>
  <r>
    <x v="0"/>
    <x v="6"/>
    <n v="122.7"/>
    <x v="25"/>
    <n v="122.7"/>
    <x v="1"/>
  </r>
  <r>
    <x v="0"/>
    <x v="6"/>
    <n v="122.9"/>
    <x v="26"/>
    <n v="122.9"/>
    <x v="1"/>
  </r>
  <r>
    <x v="0"/>
    <x v="6"/>
    <n v="123.3"/>
    <x v="27"/>
    <n v="123.3"/>
    <x v="1"/>
  </r>
  <r>
    <x v="0"/>
    <x v="6"/>
    <n v="124.1"/>
    <x v="28"/>
    <n v="124.1"/>
    <x v="1"/>
  </r>
  <r>
    <x v="0"/>
    <x v="6"/>
    <n v="125.1"/>
    <x v="29"/>
    <n v="125.1"/>
    <x v="1"/>
  </r>
  <r>
    <x v="0"/>
    <x v="6"/>
    <n v="125.5"/>
    <x v="30"/>
    <n v="125.5"/>
    <x v="1"/>
  </r>
  <r>
    <x v="0"/>
    <x v="6"/>
    <n v="126.3"/>
    <x v="31"/>
    <n v="126.3"/>
    <x v="1"/>
  </r>
  <r>
    <x v="0"/>
    <x v="6"/>
    <n v="126.8"/>
    <x v="32"/>
    <n v="126.8"/>
    <x v="1"/>
  </r>
  <r>
    <x v="0"/>
    <x v="6"/>
    <n v="127.3"/>
    <x v="33"/>
    <n v="127.3"/>
    <x v="1"/>
  </r>
  <r>
    <x v="0"/>
    <x v="6"/>
    <n v="128.19999999999999"/>
    <x v="34"/>
    <n v="128.19999999999999"/>
    <x v="1"/>
  </r>
  <r>
    <x v="0"/>
    <x v="6"/>
    <n v="128.5"/>
    <x v="35"/>
    <n v="128.5"/>
    <x v="1"/>
  </r>
  <r>
    <x v="0"/>
    <x v="6"/>
    <n v="128.9"/>
    <x v="36"/>
    <n v="128.9"/>
    <x v="1"/>
  </r>
  <r>
    <x v="0"/>
    <x v="6"/>
    <n v="129.80000000000001"/>
    <x v="37"/>
    <n v="129.80000000000001"/>
    <x v="1"/>
  </r>
  <r>
    <x v="0"/>
    <x v="6"/>
    <n v="130.19999999999999"/>
    <x v="38"/>
    <n v="130.19999999999999"/>
    <x v="1"/>
  </r>
  <r>
    <x v="0"/>
    <x v="6"/>
    <n v="130.6"/>
    <x v="39"/>
    <n v="130.6"/>
    <x v="1"/>
  </r>
  <r>
    <x v="0"/>
    <x v="6"/>
    <n v="131.1"/>
    <x v="40"/>
    <n v="131.1"/>
    <x v="1"/>
  </r>
  <r>
    <x v="0"/>
    <x v="6"/>
    <n v="131.6"/>
    <x v="41"/>
    <n v="131.6"/>
    <x v="1"/>
  </r>
  <r>
    <x v="0"/>
    <x v="6"/>
    <n v="132.19999999999999"/>
    <x v="42"/>
    <n v="132.19999999999999"/>
    <x v="1"/>
  </r>
  <r>
    <x v="0"/>
    <x v="6"/>
    <n v="133"/>
    <x v="43"/>
    <n v="133"/>
    <x v="1"/>
  </r>
  <r>
    <x v="0"/>
    <x v="6"/>
    <n v="133.5"/>
    <x v="44"/>
    <n v="133.5"/>
    <x v="1"/>
  </r>
  <r>
    <x v="0"/>
    <x v="6"/>
    <n v="134.30000000000001"/>
    <x v="45"/>
    <n v="134.30000000000001"/>
    <x v="1"/>
  </r>
  <r>
    <x v="0"/>
    <x v="6"/>
    <n v="134.5"/>
    <x v="46"/>
    <n v="134.5"/>
    <x v="1"/>
  </r>
  <r>
    <x v="0"/>
    <x v="6"/>
    <n v="135.19999999999999"/>
    <x v="47"/>
    <n v="135.19999999999999"/>
    <x v="1"/>
  </r>
  <r>
    <x v="0"/>
    <x v="6"/>
    <n v="135.80000000000001"/>
    <x v="48"/>
    <n v="135.80000000000001"/>
    <x v="1"/>
  </r>
  <r>
    <x v="0"/>
    <x v="6"/>
    <n v="135.80000000000001"/>
    <x v="49"/>
    <n v="135.80000000000001"/>
    <x v="1"/>
  </r>
  <r>
    <x v="0"/>
    <x v="6"/>
    <n v="136.19999999999999"/>
    <x v="50"/>
    <n v="136.19999999999999"/>
    <x v="1"/>
  </r>
  <r>
    <x v="0"/>
    <x v="6"/>
    <n v="136.80000000000001"/>
    <x v="51"/>
    <n v="136.80000000000001"/>
    <x v="1"/>
  </r>
  <r>
    <x v="0"/>
    <x v="6"/>
    <n v="137.30000000000001"/>
    <x v="52"/>
    <n v="137.30000000000001"/>
    <x v="1"/>
  </r>
  <r>
    <x v="0"/>
    <x v="6"/>
    <n v="137.69999999999999"/>
    <x v="53"/>
    <n v="137.69999999999999"/>
    <x v="1"/>
  </r>
  <r>
    <x v="0"/>
    <x v="6"/>
    <n v="138.1"/>
    <x v="54"/>
    <n v="138.1"/>
    <x v="1"/>
  </r>
  <r>
    <x v="0"/>
    <x v="6"/>
    <n v="139.19999999999999"/>
    <x v="55"/>
    <n v="139.19999999999999"/>
    <x v="1"/>
  </r>
  <r>
    <x v="0"/>
    <x v="6"/>
    <n v="139.69999999999999"/>
    <x v="56"/>
    <n v="139.69999999999999"/>
    <x v="1"/>
  </r>
  <r>
    <x v="0"/>
    <x v="6"/>
    <n v="140.6"/>
    <x v="57"/>
    <n v="140.6"/>
    <x v="1"/>
  </r>
  <r>
    <x v="0"/>
    <x v="6"/>
    <n v="141.5"/>
    <x v="58"/>
    <n v="141.5"/>
    <x v="1"/>
  </r>
  <r>
    <x v="0"/>
    <x v="6"/>
    <n v="141.9"/>
    <x v="59"/>
    <n v="141.9"/>
    <x v="1"/>
  </r>
  <r>
    <x v="0"/>
    <x v="6"/>
    <n v="142.30000000000001"/>
    <x v="60"/>
    <n v="142.30000000000001"/>
    <x v="1"/>
  </r>
  <r>
    <x v="0"/>
    <x v="6"/>
    <n v="142.4"/>
    <x v="61"/>
    <n v="142.4"/>
    <x v="1"/>
  </r>
  <r>
    <x v="0"/>
    <x v="6"/>
    <n v="143"/>
    <x v="62"/>
    <n v="143"/>
    <x v="1"/>
  </r>
  <r>
    <x v="0"/>
    <x v="6"/>
    <n v="143.30000000000001"/>
    <x v="63"/>
    <n v="143.30000000000001"/>
    <x v="1"/>
  </r>
  <r>
    <x v="0"/>
    <x v="6"/>
    <n v="144.1"/>
    <x v="64"/>
    <n v="144.1"/>
    <x v="1"/>
  </r>
  <r>
    <x v="0"/>
    <x v="6"/>
    <n v="144.69999999999999"/>
    <x v="65"/>
    <n v="144.69999999999999"/>
    <x v="1"/>
  </r>
  <r>
    <x v="0"/>
    <x v="6"/>
    <n v="145.1"/>
    <x v="66"/>
    <n v="145.1"/>
    <x v="1"/>
  </r>
  <r>
    <x v="0"/>
    <x v="6"/>
    <n v="145.80000000000001"/>
    <x v="67"/>
    <n v="145.80000000000001"/>
    <x v="1"/>
  </r>
  <r>
    <x v="0"/>
    <x v="6"/>
    <n v="146.1"/>
    <x v="68"/>
    <n v="146.1"/>
    <x v="1"/>
  </r>
  <r>
    <x v="0"/>
    <x v="6"/>
    <n v="144.5"/>
    <x v="69"/>
    <n v="144.5"/>
    <x v="1"/>
  </r>
  <r>
    <x v="0"/>
    <x v="6"/>
    <n v="145.5"/>
    <x v="70"/>
    <n v="145.5"/>
    <x v="1"/>
  </r>
  <r>
    <x v="0"/>
    <x v="6"/>
    <n v="145.9"/>
    <x v="71"/>
    <n v="145.9"/>
    <x v="1"/>
  </r>
  <r>
    <x v="0"/>
    <x v="6"/>
    <n v="145.1"/>
    <x v="72"/>
    <n v="145.1"/>
    <x v="1"/>
  </r>
  <r>
    <x v="0"/>
    <x v="6"/>
    <n v="146.1"/>
    <x v="73"/>
    <n v="146.1"/>
    <x v="1"/>
  </r>
  <r>
    <x v="0"/>
    <x v="6"/>
    <n v="146.1"/>
    <x v="74"/>
    <n v="146.1"/>
    <x v="1"/>
  </r>
  <r>
    <x v="0"/>
    <x v="6"/>
    <n v="146.6"/>
    <x v="75"/>
    <n v="146.6"/>
    <x v="1"/>
  </r>
  <r>
    <x v="0"/>
    <x v="6"/>
    <n v="146.5"/>
    <x v="76"/>
    <n v="146.5"/>
    <x v="1"/>
  </r>
  <r>
    <x v="0"/>
    <x v="6"/>
    <n v="146.6"/>
    <x v="77"/>
    <n v="146.6"/>
    <x v="1"/>
  </r>
  <r>
    <x v="0"/>
    <x v="6"/>
    <n v="146.6"/>
    <x v="78"/>
    <n v="146.6"/>
    <x v="1"/>
  </r>
  <r>
    <x v="0"/>
    <x v="6"/>
    <n v="146.6"/>
    <x v="79"/>
    <n v="146.6"/>
    <x v="1"/>
  </r>
  <r>
    <x v="0"/>
    <x v="6"/>
    <n v="146.69999999999999"/>
    <x v="80"/>
    <n v="146.69999999999999"/>
    <x v="1"/>
  </r>
  <r>
    <x v="0"/>
    <x v="6"/>
    <n v="147"/>
    <x v="81"/>
    <n v="147"/>
    <x v="1"/>
  </r>
  <r>
    <x v="0"/>
    <x v="6"/>
    <n v="147.30000000000001"/>
    <x v="82"/>
    <n v="147.30000000000001"/>
    <x v="1"/>
  </r>
  <r>
    <x v="0"/>
    <x v="6"/>
    <n v="147.4"/>
    <x v="83"/>
    <n v="147.4"/>
    <x v="1"/>
  </r>
  <r>
    <x v="0"/>
    <x v="6"/>
    <n v="147.5"/>
    <x v="84"/>
    <n v="147.5"/>
    <x v="1"/>
  </r>
  <r>
    <x v="0"/>
    <x v="6"/>
    <n v="147.6"/>
    <x v="85"/>
    <n v="147.6"/>
    <x v="1"/>
  </r>
  <r>
    <x v="0"/>
    <x v="6"/>
    <m/>
    <x v="86"/>
    <n v="148.4"/>
    <x v="1"/>
  </r>
  <r>
    <x v="0"/>
    <x v="6"/>
    <m/>
    <x v="87"/>
    <n v="149.19999999999999"/>
    <x v="1"/>
  </r>
  <r>
    <x v="0"/>
    <x v="6"/>
    <n v="150"/>
    <x v="88"/>
    <n v="150"/>
    <x v="1"/>
  </r>
  <r>
    <x v="0"/>
    <x v="6"/>
    <n v="150"/>
    <x v="89"/>
    <n v="150"/>
    <x v="1"/>
  </r>
  <r>
    <x v="0"/>
    <x v="6"/>
    <n v="149.30000000000001"/>
    <x v="90"/>
    <n v="149.30000000000001"/>
    <x v="1"/>
  </r>
  <r>
    <x v="0"/>
    <x v="6"/>
    <n v="149.9"/>
    <x v="91"/>
    <n v="149.9"/>
    <x v="1"/>
  </r>
  <r>
    <x v="0"/>
    <x v="6"/>
    <n v="150.6"/>
    <x v="92"/>
    <n v="150.6"/>
    <x v="1"/>
  </r>
  <r>
    <x v="0"/>
    <x v="6"/>
    <n v="151"/>
    <x v="93"/>
    <n v="151"/>
    <x v="1"/>
  </r>
  <r>
    <x v="0"/>
    <x v="6"/>
    <n v="151.6"/>
    <x v="94"/>
    <n v="151.6"/>
    <x v="1"/>
  </r>
  <r>
    <x v="0"/>
    <x v="6"/>
    <n v="152.4"/>
    <x v="95"/>
    <n v="152.4"/>
    <x v="1"/>
  </r>
  <r>
    <x v="0"/>
    <x v="6"/>
    <n v="153.9"/>
    <x v="96"/>
    <n v="153.9"/>
    <x v="1"/>
  </r>
  <r>
    <x v="0"/>
    <x v="6"/>
    <n v="154.4"/>
    <x v="97"/>
    <n v="154.4"/>
    <x v="1"/>
  </r>
  <r>
    <x v="0"/>
    <x v="6"/>
    <n v="155.1"/>
    <x v="98"/>
    <n v="155.1"/>
    <x v="1"/>
  </r>
  <r>
    <x v="0"/>
    <x v="6"/>
    <n v="160.6"/>
    <x v="99"/>
    <n v="160.6"/>
    <x v="1"/>
  </r>
  <r>
    <x v="0"/>
    <x v="6"/>
    <n v="159.9"/>
    <x v="100"/>
    <n v="159.9"/>
    <x v="1"/>
  </r>
  <r>
    <x v="0"/>
    <x v="6"/>
    <n v="161.1"/>
    <x v="101"/>
    <n v="161.1"/>
    <x v="1"/>
  </r>
  <r>
    <x v="0"/>
    <x v="6"/>
    <n v="162.6"/>
    <x v="102"/>
    <n v="162.6"/>
    <x v="1"/>
  </r>
  <r>
    <x v="0"/>
    <x v="6"/>
    <n v="163.6"/>
    <x v="103"/>
    <n v="163.6"/>
    <x v="1"/>
  </r>
  <r>
    <x v="0"/>
    <x v="6"/>
    <n v="164.8"/>
    <x v="104"/>
    <n v="164.8"/>
    <x v="1"/>
  </r>
  <r>
    <x v="0"/>
    <x v="6"/>
    <n v="166"/>
    <x v="105"/>
    <n v="166"/>
    <x v="1"/>
  </r>
  <r>
    <x v="0"/>
    <x v="6"/>
    <n v="167.3"/>
    <x v="106"/>
    <n v="167.3"/>
    <x v="1"/>
  </r>
  <r>
    <x v="0"/>
    <x v="6"/>
    <n v="169.3"/>
    <x v="107"/>
    <n v="169.3"/>
    <x v="1"/>
  </r>
  <r>
    <x v="0"/>
    <x v="6"/>
    <n v="171"/>
    <x v="108"/>
    <n v="171"/>
    <x v="1"/>
  </r>
  <r>
    <x v="0"/>
    <x v="6"/>
    <n v="173.2"/>
    <x v="109"/>
    <n v="173.2"/>
    <x v="1"/>
  </r>
  <r>
    <x v="0"/>
    <x v="6"/>
    <n v="175.1"/>
    <x v="110"/>
    <n v="175.1"/>
    <x v="1"/>
  </r>
  <r>
    <x v="0"/>
    <x v="6"/>
    <n v="177.2"/>
    <x v="111"/>
    <n v="177.2"/>
    <x v="1"/>
  </r>
  <r>
    <x v="0"/>
    <x v="6"/>
    <n v="178.7"/>
    <x v="112"/>
    <n v="178.7"/>
    <x v="1"/>
  </r>
  <r>
    <x v="0"/>
    <x v="6"/>
    <n v="180.3"/>
    <x v="113"/>
    <n v="180.3"/>
    <x v="1"/>
  </r>
  <r>
    <x v="0"/>
    <x v="6"/>
    <n v="181.7"/>
    <x v="114"/>
    <n v="181.7"/>
    <x v="1"/>
  </r>
  <r>
    <x v="0"/>
    <x v="6"/>
    <n v="183.3"/>
    <x v="115"/>
    <n v="183.3"/>
    <x v="1"/>
  </r>
  <r>
    <x v="0"/>
    <x v="6"/>
    <n v="184.4"/>
    <x v="116"/>
    <n v="184.4"/>
    <x v="1"/>
  </r>
  <r>
    <x v="0"/>
    <x v="6"/>
    <n v="185.2"/>
    <x v="117"/>
    <n v="185.2"/>
    <x v="1"/>
  </r>
  <r>
    <x v="0"/>
    <x v="6"/>
    <n v="185.9"/>
    <x v="118"/>
    <n v="185.9"/>
    <x v="1"/>
  </r>
  <r>
    <x v="0"/>
    <x v="6"/>
    <n v="186.3"/>
    <x v="119"/>
    <n v="186.3"/>
    <x v="1"/>
  </r>
  <r>
    <x v="0"/>
    <x v="6"/>
    <n v="187"/>
    <x v="120"/>
    <n v="187"/>
    <x v="1"/>
  </r>
  <r>
    <x v="0"/>
    <x v="6"/>
    <n v="187"/>
    <x v="121"/>
    <n v="187"/>
    <x v="1"/>
  </r>
  <r>
    <x v="0"/>
    <x v="6"/>
    <n v="187.3"/>
    <x v="122"/>
    <n v="187.3"/>
    <x v="1"/>
  </r>
  <r>
    <x v="0"/>
    <x v="6"/>
    <n v="187.9"/>
    <x v="123"/>
    <n v="187.9"/>
    <x v="1"/>
  </r>
  <r>
    <x v="0"/>
    <x v="7"/>
    <n v="103.9"/>
    <x v="0"/>
    <n v="103.9"/>
    <x v="0"/>
  </r>
  <r>
    <x v="0"/>
    <x v="7"/>
    <n v="104"/>
    <x v="1"/>
    <n v="104"/>
    <x v="0"/>
  </r>
  <r>
    <x v="0"/>
    <x v="7"/>
    <n v="105.7"/>
    <x v="2"/>
    <n v="105.7"/>
    <x v="0"/>
  </r>
  <r>
    <x v="0"/>
    <x v="7"/>
    <n v="108.3"/>
    <x v="3"/>
    <n v="108.3"/>
    <x v="0"/>
  </r>
  <r>
    <x v="0"/>
    <x v="7"/>
    <n v="108.1"/>
    <x v="4"/>
    <n v="108.1"/>
    <x v="0"/>
  </r>
  <r>
    <x v="0"/>
    <x v="7"/>
    <n v="109.2"/>
    <x v="5"/>
    <n v="109.2"/>
    <x v="0"/>
  </r>
  <r>
    <x v="0"/>
    <x v="7"/>
    <n v="110.3"/>
    <x v="6"/>
    <n v="110.3"/>
    <x v="0"/>
  </r>
  <r>
    <x v="0"/>
    <x v="7"/>
    <n v="110.8"/>
    <x v="7"/>
    <n v="110.8"/>
    <x v="0"/>
  </r>
  <r>
    <x v="0"/>
    <x v="7"/>
    <n v="110.9"/>
    <x v="8"/>
    <n v="110.9"/>
    <x v="0"/>
  </r>
  <r>
    <x v="0"/>
    <x v="7"/>
    <n v="113.2"/>
    <x v="9"/>
    <n v="113.2"/>
    <x v="0"/>
  </r>
  <r>
    <x v="0"/>
    <x v="7"/>
    <n v="116.6"/>
    <x v="10"/>
    <n v="116.6"/>
    <x v="0"/>
  </r>
  <r>
    <x v="0"/>
    <x v="7"/>
    <n v="115.5"/>
    <x v="11"/>
    <n v="115.5"/>
    <x v="0"/>
  </r>
  <r>
    <x v="0"/>
    <x v="7"/>
    <n v="115.5"/>
    <x v="12"/>
    <n v="115.5"/>
    <x v="0"/>
  </r>
  <r>
    <x v="0"/>
    <x v="7"/>
    <n v="116.6"/>
    <x v="13"/>
    <n v="116.6"/>
    <x v="0"/>
  </r>
  <r>
    <x v="0"/>
    <x v="7"/>
    <n v="119.6"/>
    <x v="14"/>
    <n v="119.6"/>
    <x v="0"/>
  </r>
  <r>
    <x v="0"/>
    <x v="7"/>
    <n v="125.5"/>
    <x v="15"/>
    <n v="125.5"/>
    <x v="0"/>
  </r>
  <r>
    <x v="0"/>
    <x v="7"/>
    <n v="126.3"/>
    <x v="16"/>
    <n v="126.3"/>
    <x v="0"/>
  </r>
  <r>
    <x v="0"/>
    <x v="7"/>
    <n v="125.8"/>
    <x v="17"/>
    <n v="125.8"/>
    <x v="0"/>
  </r>
  <r>
    <x v="0"/>
    <x v="7"/>
    <n v="129.1"/>
    <x v="18"/>
    <n v="129.1"/>
    <x v="0"/>
  </r>
  <r>
    <x v="0"/>
    <x v="7"/>
    <n v="129.69999999999999"/>
    <x v="19"/>
    <n v="129.69999999999999"/>
    <x v="0"/>
  </r>
  <r>
    <x v="0"/>
    <x v="7"/>
    <n v="129.80000000000001"/>
    <x v="20"/>
    <n v="129.80000000000001"/>
    <x v="0"/>
  </r>
  <r>
    <x v="0"/>
    <x v="7"/>
    <n v="128.9"/>
    <x v="21"/>
    <n v="128.9"/>
    <x v="0"/>
  </r>
  <r>
    <x v="0"/>
    <x v="7"/>
    <n v="128.80000000000001"/>
    <x v="22"/>
    <n v="128.80000000000001"/>
    <x v="0"/>
  </r>
  <r>
    <x v="0"/>
    <x v="7"/>
    <n v="128.6"/>
    <x v="23"/>
    <n v="128.6"/>
    <x v="0"/>
  </r>
  <r>
    <x v="0"/>
    <x v="7"/>
    <n v="130.4"/>
    <x v="24"/>
    <n v="130.4"/>
    <x v="0"/>
  </r>
  <r>
    <x v="0"/>
    <x v="7"/>
    <n v="129.4"/>
    <x v="25"/>
    <n v="129.4"/>
    <x v="0"/>
  </r>
  <r>
    <x v="0"/>
    <x v="7"/>
    <n v="130.9"/>
    <x v="26"/>
    <n v="130.9"/>
    <x v="0"/>
  </r>
  <r>
    <x v="0"/>
    <x v="7"/>
    <n v="134.19999999999999"/>
    <x v="27"/>
    <n v="134.19999999999999"/>
    <x v="0"/>
  </r>
  <r>
    <x v="0"/>
    <x v="7"/>
    <n v="134.1"/>
    <x v="28"/>
    <n v="134.1"/>
    <x v="0"/>
  </r>
  <r>
    <x v="0"/>
    <x v="7"/>
    <n v="133.19999999999999"/>
    <x v="29"/>
    <n v="133.19999999999999"/>
    <x v="0"/>
  </r>
  <r>
    <x v="0"/>
    <x v="7"/>
    <n v="133.30000000000001"/>
    <x v="30"/>
    <n v="133.30000000000001"/>
    <x v="0"/>
  </r>
  <r>
    <x v="0"/>
    <x v="7"/>
    <n v="134.19999999999999"/>
    <x v="31"/>
    <n v="134.19999999999999"/>
    <x v="0"/>
  </r>
  <r>
    <x v="0"/>
    <x v="7"/>
    <n v="132.30000000000001"/>
    <x v="32"/>
    <n v="132.30000000000001"/>
    <x v="0"/>
  </r>
  <r>
    <x v="0"/>
    <x v="7"/>
    <n v="133.19999999999999"/>
    <x v="33"/>
    <n v="133.19999999999999"/>
    <x v="0"/>
  </r>
  <r>
    <x v="0"/>
    <x v="7"/>
    <n v="132.1"/>
    <x v="34"/>
    <n v="132.1"/>
    <x v="0"/>
  </r>
  <r>
    <x v="0"/>
    <x v="7"/>
    <n v="131.6"/>
    <x v="35"/>
    <n v="131.6"/>
    <x v="0"/>
  </r>
  <r>
    <x v="0"/>
    <x v="7"/>
    <n v="131.6"/>
    <x v="36"/>
    <n v="131.6"/>
    <x v="0"/>
  </r>
  <r>
    <x v="0"/>
    <x v="7"/>
    <n v="130.4"/>
    <x v="37"/>
    <n v="130.4"/>
    <x v="0"/>
  </r>
  <r>
    <x v="0"/>
    <x v="7"/>
    <n v="131.69999999999999"/>
    <x v="38"/>
    <n v="131.69999999999999"/>
    <x v="0"/>
  </r>
  <r>
    <x v="0"/>
    <x v="7"/>
    <n v="138.1"/>
    <x v="39"/>
    <n v="138.1"/>
    <x v="0"/>
  </r>
  <r>
    <x v="0"/>
    <x v="7"/>
    <n v="138.1"/>
    <x v="40"/>
    <n v="138.1"/>
    <x v="0"/>
  </r>
  <r>
    <x v="0"/>
    <x v="7"/>
    <n v="137.4"/>
    <x v="41"/>
    <n v="137.4"/>
    <x v="0"/>
  </r>
  <r>
    <x v="0"/>
    <x v="7"/>
    <n v="138.5"/>
    <x v="42"/>
    <n v="138.5"/>
    <x v="0"/>
  </r>
  <r>
    <x v="0"/>
    <x v="7"/>
    <n v="140.19999999999999"/>
    <x v="43"/>
    <n v="140.19999999999999"/>
    <x v="0"/>
  </r>
  <r>
    <x v="0"/>
    <x v="7"/>
    <n v="139.19999999999999"/>
    <x v="44"/>
    <n v="139.19999999999999"/>
    <x v="0"/>
  </r>
  <r>
    <x v="0"/>
    <x v="7"/>
    <n v="138.4"/>
    <x v="45"/>
    <n v="138.4"/>
    <x v="0"/>
  </r>
  <r>
    <x v="0"/>
    <x v="7"/>
    <n v="136.9"/>
    <x v="46"/>
    <n v="136.9"/>
    <x v="0"/>
  </r>
  <r>
    <x v="0"/>
    <x v="7"/>
    <n v="135.6"/>
    <x v="47"/>
    <n v="135.6"/>
    <x v="0"/>
  </r>
  <r>
    <x v="0"/>
    <x v="7"/>
    <n v="136"/>
    <x v="48"/>
    <n v="136"/>
    <x v="0"/>
  </r>
  <r>
    <x v="0"/>
    <x v="7"/>
    <n v="138.69999999999999"/>
    <x v="49"/>
    <n v="138.69999999999999"/>
    <x v="0"/>
  </r>
  <r>
    <x v="0"/>
    <x v="7"/>
    <n v="139.69999999999999"/>
    <x v="50"/>
    <n v="139.69999999999999"/>
    <x v="0"/>
  </r>
  <r>
    <x v="0"/>
    <x v="7"/>
    <n v="141.80000000000001"/>
    <x v="51"/>
    <n v="141.80000000000001"/>
    <x v="0"/>
  </r>
  <r>
    <x v="0"/>
    <x v="7"/>
    <n v="140.19999999999999"/>
    <x v="52"/>
    <n v="140.19999999999999"/>
    <x v="0"/>
  </r>
  <r>
    <x v="0"/>
    <x v="7"/>
    <n v="140.9"/>
    <x v="53"/>
    <n v="140.9"/>
    <x v="0"/>
  </r>
  <r>
    <x v="0"/>
    <x v="7"/>
    <n v="143.9"/>
    <x v="54"/>
    <n v="143.9"/>
    <x v="0"/>
  </r>
  <r>
    <x v="0"/>
    <x v="7"/>
    <n v="148"/>
    <x v="55"/>
    <n v="148"/>
    <x v="0"/>
  </r>
  <r>
    <x v="0"/>
    <x v="7"/>
    <n v="147.80000000000001"/>
    <x v="56"/>
    <n v="147.80000000000001"/>
    <x v="0"/>
  </r>
  <r>
    <x v="0"/>
    <x v="7"/>
    <n v="146.69999999999999"/>
    <x v="57"/>
    <n v="146.69999999999999"/>
    <x v="0"/>
  </r>
  <r>
    <x v="0"/>
    <x v="7"/>
    <n v="147.30000000000001"/>
    <x v="58"/>
    <n v="147.30000000000001"/>
    <x v="0"/>
  </r>
  <r>
    <x v="0"/>
    <x v="7"/>
    <n v="147.19999999999999"/>
    <x v="59"/>
    <n v="147.19999999999999"/>
    <x v="0"/>
  </r>
  <r>
    <x v="0"/>
    <x v="7"/>
    <n v="147.9"/>
    <x v="60"/>
    <n v="147.9"/>
    <x v="0"/>
  </r>
  <r>
    <x v="0"/>
    <x v="7"/>
    <n v="149.4"/>
    <x v="61"/>
    <n v="149.4"/>
    <x v="0"/>
  </r>
  <r>
    <x v="0"/>
    <x v="7"/>
    <n v="152.9"/>
    <x v="62"/>
    <n v="152.9"/>
    <x v="0"/>
  </r>
  <r>
    <x v="0"/>
    <x v="7"/>
    <n v="156.4"/>
    <x v="63"/>
    <n v="156.4"/>
    <x v="0"/>
  </r>
  <r>
    <x v="0"/>
    <x v="7"/>
    <n v="157.5"/>
    <x v="64"/>
    <n v="157.5"/>
    <x v="0"/>
  </r>
  <r>
    <x v="0"/>
    <x v="7"/>
    <n v="154.1"/>
    <x v="65"/>
    <n v="154.1"/>
    <x v="0"/>
  </r>
  <r>
    <x v="0"/>
    <x v="7"/>
    <n v="153.30000000000001"/>
    <x v="66"/>
    <n v="153.30000000000001"/>
    <x v="0"/>
  </r>
  <r>
    <x v="0"/>
    <x v="7"/>
    <n v="154.4"/>
    <x v="67"/>
    <n v="154.4"/>
    <x v="0"/>
  </r>
  <r>
    <x v="0"/>
    <x v="7"/>
    <n v="150.1"/>
    <x v="68"/>
    <n v="150.1"/>
    <x v="0"/>
  </r>
  <r>
    <x v="0"/>
    <x v="7"/>
    <n v="144.5"/>
    <x v="69"/>
    <n v="144.5"/>
    <x v="0"/>
  </r>
  <r>
    <x v="0"/>
    <x v="7"/>
    <n v="143.9"/>
    <x v="70"/>
    <n v="143.9"/>
    <x v="0"/>
  </r>
  <r>
    <x v="0"/>
    <x v="7"/>
    <n v="140.19999999999999"/>
    <x v="71"/>
    <n v="140.19999999999999"/>
    <x v="0"/>
  </r>
  <r>
    <x v="0"/>
    <x v="7"/>
    <n v="135.5"/>
    <x v="72"/>
    <n v="135.5"/>
    <x v="0"/>
  </r>
  <r>
    <x v="0"/>
    <x v="7"/>
    <n v="135.80000000000001"/>
    <x v="73"/>
    <n v="135.80000000000001"/>
    <x v="0"/>
  </r>
  <r>
    <x v="0"/>
    <x v="7"/>
    <n v="136.1"/>
    <x v="74"/>
    <n v="136.1"/>
    <x v="0"/>
  </r>
  <r>
    <x v="0"/>
    <x v="7"/>
    <n v="143.69999999999999"/>
    <x v="75"/>
    <n v="143.69999999999999"/>
    <x v="0"/>
  </r>
  <r>
    <x v="0"/>
    <x v="7"/>
    <n v="143.30000000000001"/>
    <x v="76"/>
    <n v="143.30000000000001"/>
    <x v="0"/>
  </r>
  <r>
    <x v="0"/>
    <x v="7"/>
    <n v="146.4"/>
    <x v="77"/>
    <n v="146.4"/>
    <x v="0"/>
  </r>
  <r>
    <x v="0"/>
    <x v="7"/>
    <n v="145.5"/>
    <x v="78"/>
    <n v="145.5"/>
    <x v="0"/>
  </r>
  <r>
    <x v="0"/>
    <x v="7"/>
    <n v="143.80000000000001"/>
    <x v="79"/>
    <n v="143.80000000000001"/>
    <x v="0"/>
  </r>
  <r>
    <x v="0"/>
    <x v="7"/>
    <n v="145.69999999999999"/>
    <x v="80"/>
    <n v="145.69999999999999"/>
    <x v="0"/>
  </r>
  <r>
    <x v="0"/>
    <x v="7"/>
    <n v="146.19999999999999"/>
    <x v="81"/>
    <n v="146.19999999999999"/>
    <x v="0"/>
  </r>
  <r>
    <x v="0"/>
    <x v="7"/>
    <n v="144.30000000000001"/>
    <x v="82"/>
    <n v="144.30000000000001"/>
    <x v="0"/>
  </r>
  <r>
    <x v="0"/>
    <x v="7"/>
    <n v="142.19999999999999"/>
    <x v="83"/>
    <n v="142.19999999999999"/>
    <x v="0"/>
  </r>
  <r>
    <x v="0"/>
    <x v="7"/>
    <n v="140.69999999999999"/>
    <x v="84"/>
    <n v="140.69999999999999"/>
    <x v="0"/>
  </r>
  <r>
    <x v="0"/>
    <x v="7"/>
    <n v="141.80000000000001"/>
    <x v="85"/>
    <n v="141.80000000000001"/>
    <x v="0"/>
  </r>
  <r>
    <x v="0"/>
    <x v="7"/>
    <n v="147.30000000000001"/>
    <x v="86"/>
    <n v="147.30000000000001"/>
    <x v="0"/>
  </r>
  <r>
    <x v="0"/>
    <x v="7"/>
    <m/>
    <x v="87"/>
    <n v="145.25"/>
    <x v="0"/>
  </r>
  <r>
    <x v="0"/>
    <x v="7"/>
    <n v="143.19999999999999"/>
    <x v="88"/>
    <n v="143.19999999999999"/>
    <x v="0"/>
  </r>
  <r>
    <x v="0"/>
    <x v="7"/>
    <n v="143.19999999999999"/>
    <x v="89"/>
    <n v="143.19999999999999"/>
    <x v="0"/>
  </r>
  <r>
    <x v="0"/>
    <x v="7"/>
    <n v="146.9"/>
    <x v="90"/>
    <n v="146.9"/>
    <x v="0"/>
  </r>
  <r>
    <x v="0"/>
    <x v="7"/>
    <n v="147"/>
    <x v="91"/>
    <n v="147"/>
    <x v="0"/>
  </r>
  <r>
    <x v="0"/>
    <x v="7"/>
    <n v="147.19999999999999"/>
    <x v="92"/>
    <n v="147.19999999999999"/>
    <x v="0"/>
  </r>
  <r>
    <x v="0"/>
    <x v="7"/>
    <n v="146.5"/>
    <x v="93"/>
    <n v="146.5"/>
    <x v="0"/>
  </r>
  <r>
    <x v="0"/>
    <x v="7"/>
    <n v="145.9"/>
    <x v="94"/>
    <n v="145.9"/>
    <x v="0"/>
  </r>
  <r>
    <x v="0"/>
    <x v="7"/>
    <n v="147"/>
    <x v="95"/>
    <n v="147"/>
    <x v="0"/>
  </r>
  <r>
    <x v="0"/>
    <x v="7"/>
    <n v="147.80000000000001"/>
    <x v="96"/>
    <n v="147.80000000000001"/>
    <x v="0"/>
  </r>
  <r>
    <x v="0"/>
    <x v="7"/>
    <n v="150.5"/>
    <x v="97"/>
    <n v="150.5"/>
    <x v="0"/>
  </r>
  <r>
    <x v="0"/>
    <x v="7"/>
    <n v="160.6"/>
    <x v="98"/>
    <n v="160.6"/>
    <x v="0"/>
  </r>
  <r>
    <x v="0"/>
    <x v="7"/>
    <n v="162.30000000000001"/>
    <x v="99"/>
    <n v="162.30000000000001"/>
    <x v="0"/>
  </r>
  <r>
    <x v="0"/>
    <x v="7"/>
    <n v="158.6"/>
    <x v="100"/>
    <n v="158.6"/>
    <x v="0"/>
  </r>
  <r>
    <x v="0"/>
    <x v="7"/>
    <n v="157.69999999999999"/>
    <x v="101"/>
    <n v="157.69999999999999"/>
    <x v="0"/>
  </r>
  <r>
    <x v="0"/>
    <x v="7"/>
    <n v="155.69999999999999"/>
    <x v="102"/>
    <n v="155.69999999999999"/>
    <x v="0"/>
  </r>
  <r>
    <x v="0"/>
    <x v="7"/>
    <n v="152.69999999999999"/>
    <x v="103"/>
    <n v="152.69999999999999"/>
    <x v="0"/>
  </r>
  <r>
    <x v="0"/>
    <x v="7"/>
    <n v="152.6"/>
    <x v="104"/>
    <n v="152.6"/>
    <x v="0"/>
  </r>
  <r>
    <x v="0"/>
    <x v="7"/>
    <n v="153.19999999999999"/>
    <x v="105"/>
    <n v="153.19999999999999"/>
    <x v="0"/>
  </r>
  <r>
    <x v="0"/>
    <x v="7"/>
    <n v="152"/>
    <x v="106"/>
    <n v="152"/>
    <x v="0"/>
  </r>
  <r>
    <x v="0"/>
    <x v="7"/>
    <n v="151.19999999999999"/>
    <x v="107"/>
    <n v="151.19999999999999"/>
    <x v="0"/>
  </r>
  <r>
    <x v="0"/>
    <x v="7"/>
    <n v="151.4"/>
    <x v="108"/>
    <n v="151.4"/>
    <x v="0"/>
  </r>
  <r>
    <x v="0"/>
    <x v="7"/>
    <n v="155.9"/>
    <x v="109"/>
    <n v="155.9"/>
    <x v="0"/>
  </r>
  <r>
    <x v="0"/>
    <x v="7"/>
    <n v="169.7"/>
    <x v="110"/>
    <n v="169.7"/>
    <x v="0"/>
  </r>
  <r>
    <x v="0"/>
    <x v="7"/>
    <n v="168"/>
    <x v="111"/>
    <n v="168"/>
    <x v="0"/>
  </r>
  <r>
    <x v="0"/>
    <x v="7"/>
    <n v="165.8"/>
    <x v="112"/>
    <n v="165.8"/>
    <x v="0"/>
  </r>
  <r>
    <x v="0"/>
    <x v="7"/>
    <n v="169.6"/>
    <x v="113"/>
    <n v="169.6"/>
    <x v="0"/>
  </r>
  <r>
    <x v="0"/>
    <x v="7"/>
    <n v="169.2"/>
    <x v="114"/>
    <n v="169.2"/>
    <x v="0"/>
  </r>
  <r>
    <x v="0"/>
    <x v="7"/>
    <n v="164.1"/>
    <x v="115"/>
    <n v="164.1"/>
    <x v="0"/>
  </r>
  <r>
    <x v="0"/>
    <x v="7"/>
    <n v="162.19999999999999"/>
    <x v="116"/>
    <n v="162.19999999999999"/>
    <x v="0"/>
  </r>
  <r>
    <x v="0"/>
    <x v="7"/>
    <n v="159.1"/>
    <x v="117"/>
    <n v="159.1"/>
    <x v="0"/>
  </r>
  <r>
    <x v="0"/>
    <x v="7"/>
    <n v="156.69999999999999"/>
    <x v="118"/>
    <n v="156.69999999999999"/>
    <x v="0"/>
  </r>
  <r>
    <x v="0"/>
    <x v="7"/>
    <n v="156.30000000000001"/>
    <x v="119"/>
    <n v="156.30000000000001"/>
    <x v="0"/>
  </r>
  <r>
    <x v="0"/>
    <x v="7"/>
    <n v="167.2"/>
    <x v="120"/>
    <n v="167.2"/>
    <x v="0"/>
  </r>
  <r>
    <x v="0"/>
    <x v="7"/>
    <n v="167.2"/>
    <x v="121"/>
    <n v="167.2"/>
    <x v="0"/>
  </r>
  <r>
    <x v="0"/>
    <x v="7"/>
    <n v="173.7"/>
    <x v="122"/>
    <n v="173.7"/>
    <x v="0"/>
  </r>
  <r>
    <x v="0"/>
    <x v="7"/>
    <n v="169"/>
    <x v="123"/>
    <n v="169"/>
    <x v="0"/>
  </r>
  <r>
    <x v="0"/>
    <x v="8"/>
    <n v="105.5"/>
    <x v="0"/>
    <n v="105.5"/>
    <x v="4"/>
  </r>
  <r>
    <x v="0"/>
    <x v="8"/>
    <n v="106.2"/>
    <x v="1"/>
    <n v="106.2"/>
    <x v="4"/>
  </r>
  <r>
    <x v="0"/>
    <x v="8"/>
    <n v="106.1"/>
    <x v="2"/>
    <n v="106.1"/>
    <x v="4"/>
  </r>
  <r>
    <x v="0"/>
    <x v="8"/>
    <n v="106.5"/>
    <x v="3"/>
    <n v="106.5"/>
    <x v="4"/>
  </r>
  <r>
    <x v="0"/>
    <x v="8"/>
    <n v="107.5"/>
    <x v="4"/>
    <n v="107.5"/>
    <x v="4"/>
  </r>
  <r>
    <x v="0"/>
    <x v="8"/>
    <n v="108.5"/>
    <x v="5"/>
    <n v="108.5"/>
    <x v="4"/>
  </r>
  <r>
    <x v="0"/>
    <x v="8"/>
    <n v="109.5"/>
    <x v="6"/>
    <n v="109.5"/>
    <x v="4"/>
  </r>
  <r>
    <x v="0"/>
    <x v="8"/>
    <n v="109.9"/>
    <x v="7"/>
    <n v="109.9"/>
    <x v="4"/>
  </r>
  <r>
    <x v="0"/>
    <x v="8"/>
    <n v="111.1"/>
    <x v="8"/>
    <n v="111.1"/>
    <x v="4"/>
  </r>
  <r>
    <x v="0"/>
    <x v="8"/>
    <n v="111.6"/>
    <x v="9"/>
    <n v="111.6"/>
    <x v="4"/>
  </r>
  <r>
    <x v="0"/>
    <x v="8"/>
    <n v="112.6"/>
    <x v="10"/>
    <n v="112.6"/>
    <x v="4"/>
  </r>
  <r>
    <x v="0"/>
    <x v="8"/>
    <n v="112.8"/>
    <x v="11"/>
    <n v="112.8"/>
    <x v="4"/>
  </r>
  <r>
    <x v="0"/>
    <x v="8"/>
    <n v="113"/>
    <x v="12"/>
    <n v="113"/>
    <x v="4"/>
  </r>
  <r>
    <x v="0"/>
    <x v="8"/>
    <n v="113.2"/>
    <x v="13"/>
    <n v="113.2"/>
    <x v="4"/>
  </r>
  <r>
    <x v="0"/>
    <x v="8"/>
    <n v="113.4"/>
    <x v="14"/>
    <n v="113.4"/>
    <x v="4"/>
  </r>
  <r>
    <x v="0"/>
    <x v="8"/>
    <n v="113.4"/>
    <x v="15"/>
    <n v="113.4"/>
    <x v="4"/>
  </r>
  <r>
    <x v="0"/>
    <x v="8"/>
    <n v="113.4"/>
    <x v="16"/>
    <n v="113.4"/>
    <x v="4"/>
  </r>
  <r>
    <x v="0"/>
    <x v="8"/>
    <n v="114.4"/>
    <x v="17"/>
    <n v="114.4"/>
    <x v="4"/>
  </r>
  <r>
    <x v="0"/>
    <x v="8"/>
    <n v="115.3"/>
    <x v="18"/>
    <n v="115.3"/>
    <x v="4"/>
  </r>
  <r>
    <x v="0"/>
    <x v="8"/>
    <n v="115.4"/>
    <x v="19"/>
    <n v="115.4"/>
    <x v="4"/>
  </r>
  <r>
    <x v="0"/>
    <x v="8"/>
    <n v="115.8"/>
    <x v="20"/>
    <n v="115.8"/>
    <x v="4"/>
  </r>
  <r>
    <x v="0"/>
    <x v="8"/>
    <n v="116.4"/>
    <x v="21"/>
    <n v="116.4"/>
    <x v="4"/>
  </r>
  <r>
    <x v="0"/>
    <x v="8"/>
    <n v="117.3"/>
    <x v="22"/>
    <n v="117.3"/>
    <x v="4"/>
  </r>
  <r>
    <x v="0"/>
    <x v="8"/>
    <n v="117.4"/>
    <x v="23"/>
    <n v="117.4"/>
    <x v="4"/>
  </r>
  <r>
    <x v="0"/>
    <x v="8"/>
    <n v="118.4"/>
    <x v="24"/>
    <n v="118.4"/>
    <x v="4"/>
  </r>
  <r>
    <x v="0"/>
    <x v="8"/>
    <n v="120"/>
    <x v="25"/>
    <n v="120"/>
    <x v="4"/>
  </r>
  <r>
    <x v="0"/>
    <x v="8"/>
    <n v="120.6"/>
    <x v="26"/>
    <n v="120.6"/>
    <x v="4"/>
  </r>
  <r>
    <x v="0"/>
    <x v="8"/>
    <n v="121.2"/>
    <x v="27"/>
    <n v="121.2"/>
    <x v="4"/>
  </r>
  <r>
    <x v="0"/>
    <x v="8"/>
    <n v="121.9"/>
    <x v="28"/>
    <n v="121.9"/>
    <x v="4"/>
  </r>
  <r>
    <x v="0"/>
    <x v="8"/>
    <n v="122.6"/>
    <x v="29"/>
    <n v="122.6"/>
    <x v="4"/>
  </r>
  <r>
    <x v="0"/>
    <x v="8"/>
    <n v="123"/>
    <x v="30"/>
    <n v="123"/>
    <x v="4"/>
  </r>
  <r>
    <x v="0"/>
    <x v="8"/>
    <n v="123.8"/>
    <x v="31"/>
    <n v="123.8"/>
    <x v="4"/>
  </r>
  <r>
    <x v="0"/>
    <x v="8"/>
    <n v="123.7"/>
    <x v="32"/>
    <n v="123.7"/>
    <x v="4"/>
  </r>
  <r>
    <x v="0"/>
    <x v="8"/>
    <n v="124.4"/>
    <x v="33"/>
    <n v="124.4"/>
    <x v="4"/>
  </r>
  <r>
    <x v="0"/>
    <x v="8"/>
    <n v="125.6"/>
    <x v="34"/>
    <n v="125.6"/>
    <x v="4"/>
  </r>
  <r>
    <x v="0"/>
    <x v="8"/>
    <n v="125.7"/>
    <x v="35"/>
    <n v="125.7"/>
    <x v="4"/>
  </r>
  <r>
    <x v="0"/>
    <x v="8"/>
    <n v="126.2"/>
    <x v="36"/>
    <n v="126.2"/>
    <x v="4"/>
  </r>
  <r>
    <x v="0"/>
    <x v="8"/>
    <n v="127.5"/>
    <x v="37"/>
    <n v="127.5"/>
    <x v="4"/>
  </r>
  <r>
    <x v="0"/>
    <x v="8"/>
    <n v="127"/>
    <x v="38"/>
    <n v="127"/>
    <x v="4"/>
  </r>
  <r>
    <x v="0"/>
    <x v="8"/>
    <n v="127"/>
    <x v="39"/>
    <n v="127"/>
    <x v="4"/>
  </r>
  <r>
    <x v="0"/>
    <x v="8"/>
    <n v="127.4"/>
    <x v="40"/>
    <n v="127.4"/>
    <x v="4"/>
  </r>
  <r>
    <x v="0"/>
    <x v="8"/>
    <n v="128"/>
    <x v="41"/>
    <n v="128"/>
    <x v="4"/>
  </r>
  <r>
    <x v="0"/>
    <x v="8"/>
    <n v="128.19999999999999"/>
    <x v="42"/>
    <n v="128.19999999999999"/>
    <x v="4"/>
  </r>
  <r>
    <x v="0"/>
    <x v="8"/>
    <n v="129.1"/>
    <x v="43"/>
    <n v="129.1"/>
    <x v="4"/>
  </r>
  <r>
    <x v="0"/>
    <x v="8"/>
    <n v="129.69999999999999"/>
    <x v="44"/>
    <n v="129.69999999999999"/>
    <x v="4"/>
  </r>
  <r>
    <x v="0"/>
    <x v="8"/>
    <n v="129.80000000000001"/>
    <x v="45"/>
    <n v="129.80000000000001"/>
    <x v="4"/>
  </r>
  <r>
    <x v="0"/>
    <x v="8"/>
    <n v="130.30000000000001"/>
    <x v="46"/>
    <n v="130.30000000000001"/>
    <x v="4"/>
  </r>
  <r>
    <x v="0"/>
    <x v="8"/>
    <n v="132"/>
    <x v="47"/>
    <n v="132"/>
    <x v="4"/>
  </r>
  <r>
    <x v="0"/>
    <x v="8"/>
    <n v="132.1"/>
    <x v="48"/>
    <n v="132.1"/>
    <x v="4"/>
  </r>
  <r>
    <x v="0"/>
    <x v="8"/>
    <n v="133.19999999999999"/>
    <x v="49"/>
    <n v="133.19999999999999"/>
    <x v="4"/>
  </r>
  <r>
    <x v="0"/>
    <x v="8"/>
    <n v="134.19999999999999"/>
    <x v="50"/>
    <n v="134.19999999999999"/>
    <x v="4"/>
  </r>
  <r>
    <x v="0"/>
    <x v="8"/>
    <n v="135"/>
    <x v="51"/>
    <n v="135"/>
    <x v="4"/>
  </r>
  <r>
    <x v="0"/>
    <x v="8"/>
    <n v="135"/>
    <x v="52"/>
    <n v="135"/>
    <x v="4"/>
  </r>
  <r>
    <x v="0"/>
    <x v="8"/>
    <n v="134.80000000000001"/>
    <x v="53"/>
    <n v="134.80000000000001"/>
    <x v="4"/>
  </r>
  <r>
    <x v="0"/>
    <x v="8"/>
    <n v="135.30000000000001"/>
    <x v="54"/>
    <n v="135.30000000000001"/>
    <x v="4"/>
  </r>
  <r>
    <x v="0"/>
    <x v="8"/>
    <n v="136.4"/>
    <x v="55"/>
    <n v="136.4"/>
    <x v="4"/>
  </r>
  <r>
    <x v="0"/>
    <x v="8"/>
    <n v="137.4"/>
    <x v="56"/>
    <n v="137.4"/>
    <x v="4"/>
  </r>
  <r>
    <x v="0"/>
    <x v="8"/>
    <n v="138.1"/>
    <x v="57"/>
    <n v="138.1"/>
    <x v="4"/>
  </r>
  <r>
    <x v="0"/>
    <x v="8"/>
    <n v="141.1"/>
    <x v="58"/>
    <n v="141.1"/>
    <x v="4"/>
  </r>
  <r>
    <x v="0"/>
    <x v="8"/>
    <n v="142.6"/>
    <x v="59"/>
    <n v="142.6"/>
    <x v="4"/>
  </r>
  <r>
    <x v="0"/>
    <x v="8"/>
    <n v="142.30000000000001"/>
    <x v="60"/>
    <n v="142.30000000000001"/>
    <x v="4"/>
  </r>
  <r>
    <x v="0"/>
    <x v="8"/>
    <n v="142.4"/>
    <x v="61"/>
    <n v="142.4"/>
    <x v="4"/>
  </r>
  <r>
    <x v="0"/>
    <x v="8"/>
    <n v="142.6"/>
    <x v="62"/>
    <n v="142.6"/>
    <x v="4"/>
  </r>
  <r>
    <x v="0"/>
    <x v="8"/>
    <n v="143.80000000000001"/>
    <x v="63"/>
    <n v="143.80000000000001"/>
    <x v="4"/>
  </r>
  <r>
    <x v="0"/>
    <x v="8"/>
    <n v="144.30000000000001"/>
    <x v="64"/>
    <n v="144.30000000000001"/>
    <x v="4"/>
  </r>
  <r>
    <x v="0"/>
    <x v="8"/>
    <n v="145.1"/>
    <x v="65"/>
    <n v="145.1"/>
    <x v="4"/>
  </r>
  <r>
    <x v="0"/>
    <x v="8"/>
    <n v="146.80000000000001"/>
    <x v="66"/>
    <n v="146.80000000000001"/>
    <x v="4"/>
  </r>
  <r>
    <x v="0"/>
    <x v="8"/>
    <n v="147.69999999999999"/>
    <x v="67"/>
    <n v="147.69999999999999"/>
    <x v="4"/>
  </r>
  <r>
    <x v="0"/>
    <x v="8"/>
    <n v="149"/>
    <x v="68"/>
    <n v="149"/>
    <x v="4"/>
  </r>
  <r>
    <x v="0"/>
    <x v="8"/>
    <n v="149.69999999999999"/>
    <x v="69"/>
    <n v="149.69999999999999"/>
    <x v="4"/>
  </r>
  <r>
    <x v="0"/>
    <x v="8"/>
    <n v="150.30000000000001"/>
    <x v="70"/>
    <n v="150.30000000000001"/>
    <x v="4"/>
  </r>
  <r>
    <x v="0"/>
    <x v="8"/>
    <n v="149"/>
    <x v="71"/>
    <n v="149"/>
    <x v="4"/>
  </r>
  <r>
    <x v="0"/>
    <x v="8"/>
    <n v="146.19999999999999"/>
    <x v="72"/>
    <n v="146.19999999999999"/>
    <x v="4"/>
  </r>
  <r>
    <x v="0"/>
    <x v="8"/>
    <n v="145.30000000000001"/>
    <x v="73"/>
    <n v="145.30000000000001"/>
    <x v="4"/>
  </r>
  <r>
    <x v="0"/>
    <x v="8"/>
    <n v="146.4"/>
    <x v="74"/>
    <n v="146.4"/>
    <x v="4"/>
  </r>
  <r>
    <x v="0"/>
    <x v="8"/>
    <n v="146.9"/>
    <x v="75"/>
    <n v="146.9"/>
    <x v="4"/>
  </r>
  <r>
    <x v="0"/>
    <x v="8"/>
    <n v="147.80000000000001"/>
    <x v="76"/>
    <n v="147.80000000000001"/>
    <x v="4"/>
  </r>
  <r>
    <x v="0"/>
    <x v="8"/>
    <n v="146.80000000000001"/>
    <x v="77"/>
    <n v="146.80000000000001"/>
    <x v="4"/>
  </r>
  <r>
    <x v="0"/>
    <x v="8"/>
    <n v="146.4"/>
    <x v="78"/>
    <n v="146.4"/>
    <x v="4"/>
  </r>
  <r>
    <x v="0"/>
    <x v="8"/>
    <n v="146.9"/>
    <x v="79"/>
    <n v="146.9"/>
    <x v="4"/>
  </r>
  <r>
    <x v="0"/>
    <x v="8"/>
    <n v="147.69999999999999"/>
    <x v="80"/>
    <n v="147.69999999999999"/>
    <x v="4"/>
  </r>
  <r>
    <x v="0"/>
    <x v="8"/>
    <n v="148.4"/>
    <x v="81"/>
    <n v="148.4"/>
    <x v="4"/>
  </r>
  <r>
    <x v="0"/>
    <x v="8"/>
    <n v="149.9"/>
    <x v="82"/>
    <n v="149.9"/>
    <x v="4"/>
  </r>
  <r>
    <x v="0"/>
    <x v="8"/>
    <n v="150.4"/>
    <x v="83"/>
    <n v="150.4"/>
    <x v="4"/>
  </r>
  <r>
    <x v="0"/>
    <x v="8"/>
    <n v="152.30000000000001"/>
    <x v="84"/>
    <n v="152.30000000000001"/>
    <x v="4"/>
  </r>
  <r>
    <x v="0"/>
    <x v="8"/>
    <n v="153.4"/>
    <x v="85"/>
    <n v="153.4"/>
    <x v="4"/>
  </r>
  <r>
    <x v="0"/>
    <x v="8"/>
    <n v="148.4"/>
    <x v="86"/>
    <n v="148.4"/>
    <x v="4"/>
  </r>
  <r>
    <x v="0"/>
    <x v="8"/>
    <m/>
    <x v="87"/>
    <n v="146.65"/>
    <x v="4"/>
  </r>
  <r>
    <x v="0"/>
    <x v="8"/>
    <n v="144.9"/>
    <x v="88"/>
    <n v="144.9"/>
    <x v="4"/>
  </r>
  <r>
    <x v="0"/>
    <x v="8"/>
    <n v="144.9"/>
    <x v="89"/>
    <n v="144.9"/>
    <x v="4"/>
  </r>
  <r>
    <x v="0"/>
    <x v="8"/>
    <n v="145.80000000000001"/>
    <x v="90"/>
    <n v="145.80000000000001"/>
    <x v="4"/>
  </r>
  <r>
    <x v="0"/>
    <x v="8"/>
    <n v="146.4"/>
    <x v="91"/>
    <n v="146.4"/>
    <x v="4"/>
  </r>
  <r>
    <x v="0"/>
    <x v="8"/>
    <n v="146.80000000000001"/>
    <x v="92"/>
    <n v="146.80000000000001"/>
    <x v="4"/>
  </r>
  <r>
    <x v="0"/>
    <x v="8"/>
    <n v="147.5"/>
    <x v="93"/>
    <n v="147.5"/>
    <x v="4"/>
  </r>
  <r>
    <x v="0"/>
    <x v="8"/>
    <n v="148.69999999999999"/>
    <x v="94"/>
    <n v="148.69999999999999"/>
    <x v="4"/>
  </r>
  <r>
    <x v="0"/>
    <x v="8"/>
    <n v="150.9"/>
    <x v="95"/>
    <n v="150.9"/>
    <x v="4"/>
  </r>
  <r>
    <x v="0"/>
    <x v="8"/>
    <n v="154.4"/>
    <x v="96"/>
    <n v="154.4"/>
    <x v="4"/>
  </r>
  <r>
    <x v="0"/>
    <x v="8"/>
    <n v="156"/>
    <x v="97"/>
    <n v="156"/>
    <x v="4"/>
  </r>
  <r>
    <x v="0"/>
    <x v="8"/>
    <n v="156"/>
    <x v="98"/>
    <n v="156"/>
    <x v="4"/>
  </r>
  <r>
    <x v="0"/>
    <x v="8"/>
    <n v="161.69999999999999"/>
    <x v="99"/>
    <n v="161.69999999999999"/>
    <x v="4"/>
  </r>
  <r>
    <x v="0"/>
    <x v="8"/>
    <n v="162.1"/>
    <x v="100"/>
    <n v="162.1"/>
    <x v="4"/>
  </r>
  <r>
    <x v="0"/>
    <x v="8"/>
    <n v="162.5"/>
    <x v="101"/>
    <n v="162.5"/>
    <x v="4"/>
  </r>
  <r>
    <x v="0"/>
    <x v="8"/>
    <n v="163.1"/>
    <x v="102"/>
    <n v="163.1"/>
    <x v="4"/>
  </r>
  <r>
    <x v="0"/>
    <x v="8"/>
    <n v="163.69999999999999"/>
    <x v="103"/>
    <n v="163.69999999999999"/>
    <x v="4"/>
  </r>
  <r>
    <x v="0"/>
    <x v="8"/>
    <n v="165.5"/>
    <x v="104"/>
    <n v="165.5"/>
    <x v="4"/>
  </r>
  <r>
    <x v="0"/>
    <x v="8"/>
    <n v="165.3"/>
    <x v="105"/>
    <n v="165.3"/>
    <x v="4"/>
  </r>
  <r>
    <x v="0"/>
    <x v="8"/>
    <n v="165.6"/>
    <x v="106"/>
    <n v="165.6"/>
    <x v="4"/>
  </r>
  <r>
    <x v="0"/>
    <x v="8"/>
    <n v="165.8"/>
    <x v="107"/>
    <n v="165.8"/>
    <x v="4"/>
  </r>
  <r>
    <x v="0"/>
    <x v="8"/>
    <n v="167.4"/>
    <x v="108"/>
    <n v="167.4"/>
    <x v="4"/>
  </r>
  <r>
    <x v="0"/>
    <x v="8"/>
    <n v="168.9"/>
    <x v="109"/>
    <n v="168.9"/>
    <x v="4"/>
  </r>
  <r>
    <x v="0"/>
    <x v="8"/>
    <n v="173.3"/>
    <x v="110"/>
    <n v="173.3"/>
    <x v="4"/>
  </r>
  <r>
    <x v="0"/>
    <x v="8"/>
    <n v="175.3"/>
    <x v="111"/>
    <n v="175.3"/>
    <x v="4"/>
  </r>
  <r>
    <x v="0"/>
    <x v="8"/>
    <n v="176.7"/>
    <x v="112"/>
    <n v="176.7"/>
    <x v="4"/>
  </r>
  <r>
    <x v="0"/>
    <x v="8"/>
    <n v="179.6"/>
    <x v="113"/>
    <n v="179.6"/>
    <x v="4"/>
  </r>
  <r>
    <x v="0"/>
    <x v="8"/>
    <n v="179.1"/>
    <x v="114"/>
    <n v="179.1"/>
    <x v="4"/>
  </r>
  <r>
    <x v="0"/>
    <x v="8"/>
    <n v="179.7"/>
    <x v="115"/>
    <n v="179.7"/>
    <x v="4"/>
  </r>
  <r>
    <x v="0"/>
    <x v="8"/>
    <n v="180.8"/>
    <x v="116"/>
    <n v="180.8"/>
    <x v="4"/>
  </r>
  <r>
    <x v="0"/>
    <x v="8"/>
    <n v="181.9"/>
    <x v="117"/>
    <n v="181.9"/>
    <x v="4"/>
  </r>
  <r>
    <x v="0"/>
    <x v="8"/>
    <n v="182.8"/>
    <x v="118"/>
    <n v="182.8"/>
    <x v="4"/>
  </r>
  <r>
    <x v="0"/>
    <x v="8"/>
    <n v="183.2"/>
    <x v="119"/>
    <n v="183.2"/>
    <x v="4"/>
  </r>
  <r>
    <x v="0"/>
    <x v="8"/>
    <n v="181.6"/>
    <x v="120"/>
    <n v="181.6"/>
    <x v="4"/>
  </r>
  <r>
    <x v="0"/>
    <x v="8"/>
    <n v="181.4"/>
    <x v="121"/>
    <n v="181.4"/>
    <x v="4"/>
  </r>
  <r>
    <x v="0"/>
    <x v="8"/>
    <n v="181.5"/>
    <x v="122"/>
    <n v="181.5"/>
    <x v="4"/>
  </r>
  <r>
    <x v="0"/>
    <x v="8"/>
    <n v="182.5"/>
    <x v="123"/>
    <n v="182.5"/>
    <x v="4"/>
  </r>
  <r>
    <x v="0"/>
    <x v="9"/>
    <n v="105.1"/>
    <x v="0"/>
    <n v="105.1"/>
    <x v="2"/>
  </r>
  <r>
    <x v="0"/>
    <x v="9"/>
    <n v="105.8"/>
    <x v="1"/>
    <n v="105.8"/>
    <x v="2"/>
  </r>
  <r>
    <x v="0"/>
    <x v="9"/>
    <n v="106"/>
    <x v="2"/>
    <n v="106"/>
    <x v="2"/>
  </r>
  <r>
    <x v="0"/>
    <x v="9"/>
    <n v="106.4"/>
    <x v="3"/>
    <n v="106.4"/>
    <x v="2"/>
  </r>
  <r>
    <x v="0"/>
    <x v="9"/>
    <n v="107.2"/>
    <x v="4"/>
    <n v="107.2"/>
    <x v="2"/>
  </r>
  <r>
    <x v="0"/>
    <x v="9"/>
    <n v="108.9"/>
    <x v="5"/>
    <n v="108.9"/>
    <x v="2"/>
  </r>
  <r>
    <x v="0"/>
    <x v="9"/>
    <n v="110.7"/>
    <x v="6"/>
    <n v="110.7"/>
    <x v="2"/>
  </r>
  <r>
    <x v="0"/>
    <x v="9"/>
    <n v="112.1"/>
    <x v="7"/>
    <n v="112.1"/>
    <x v="2"/>
  </r>
  <r>
    <x v="0"/>
    <x v="9"/>
    <n v="114.2"/>
    <x v="8"/>
    <n v="114.2"/>
    <x v="2"/>
  </r>
  <r>
    <x v="0"/>
    <x v="9"/>
    <n v="115.5"/>
    <x v="9"/>
    <n v="115.5"/>
    <x v="2"/>
  </r>
  <r>
    <x v="0"/>
    <x v="9"/>
    <n v="117.4"/>
    <x v="10"/>
    <n v="117.4"/>
    <x v="2"/>
  </r>
  <r>
    <x v="0"/>
    <x v="9"/>
    <n v="115.5"/>
    <x v="11"/>
    <n v="115.5"/>
    <x v="2"/>
  </r>
  <r>
    <x v="0"/>
    <x v="9"/>
    <n v="114.2"/>
    <x v="12"/>
    <n v="114.2"/>
    <x v="2"/>
  </r>
  <r>
    <x v="0"/>
    <x v="9"/>
    <n v="114"/>
    <x v="13"/>
    <n v="114"/>
    <x v="2"/>
  </r>
  <r>
    <x v="0"/>
    <x v="9"/>
    <n v="114.6"/>
    <x v="14"/>
    <n v="114.6"/>
    <x v="2"/>
  </r>
  <r>
    <x v="0"/>
    <x v="9"/>
    <n v="115.4"/>
    <x v="15"/>
    <n v="115.4"/>
    <x v="2"/>
  </r>
  <r>
    <x v="0"/>
    <x v="9"/>
    <n v="116"/>
    <x v="16"/>
    <n v="116"/>
    <x v="2"/>
  </r>
  <r>
    <x v="0"/>
    <x v="9"/>
    <n v="117"/>
    <x v="17"/>
    <n v="117"/>
    <x v="2"/>
  </r>
  <r>
    <x v="0"/>
    <x v="9"/>
    <n v="119.5"/>
    <x v="18"/>
    <n v="119.5"/>
    <x v="2"/>
  </r>
  <r>
    <x v="0"/>
    <x v="9"/>
    <n v="120.7"/>
    <x v="19"/>
    <n v="120.7"/>
    <x v="2"/>
  </r>
  <r>
    <x v="0"/>
    <x v="9"/>
    <n v="120.9"/>
    <x v="20"/>
    <n v="120.9"/>
    <x v="2"/>
  </r>
  <r>
    <x v="0"/>
    <x v="9"/>
    <n v="121"/>
    <x v="21"/>
    <n v="121"/>
    <x v="2"/>
  </r>
  <r>
    <x v="0"/>
    <x v="9"/>
    <n v="121.1"/>
    <x v="22"/>
    <n v="121.1"/>
    <x v="2"/>
  </r>
  <r>
    <x v="0"/>
    <x v="9"/>
    <n v="120.3"/>
    <x v="23"/>
    <n v="120.3"/>
    <x v="2"/>
  </r>
  <r>
    <x v="0"/>
    <x v="9"/>
    <n v="120.3"/>
    <x v="24"/>
    <n v="120.3"/>
    <x v="2"/>
  </r>
  <r>
    <x v="0"/>
    <x v="9"/>
    <n v="120.6"/>
    <x v="25"/>
    <n v="120.6"/>
    <x v="2"/>
  </r>
  <r>
    <x v="0"/>
    <x v="9"/>
    <n v="121.1"/>
    <x v="26"/>
    <n v="121.1"/>
    <x v="2"/>
  </r>
  <r>
    <x v="0"/>
    <x v="9"/>
    <n v="121.5"/>
    <x v="27"/>
    <n v="121.5"/>
    <x v="2"/>
  </r>
  <r>
    <x v="0"/>
    <x v="9"/>
    <n v="122.4"/>
    <x v="28"/>
    <n v="122.4"/>
    <x v="2"/>
  </r>
  <r>
    <x v="0"/>
    <x v="9"/>
    <n v="124.1"/>
    <x v="29"/>
    <n v="124.1"/>
    <x v="2"/>
  </r>
  <r>
    <x v="0"/>
    <x v="9"/>
    <n v="124.7"/>
    <x v="30"/>
    <n v="124.7"/>
    <x v="2"/>
  </r>
  <r>
    <x v="0"/>
    <x v="9"/>
    <n v="126.1"/>
    <x v="31"/>
    <n v="126.1"/>
    <x v="2"/>
  </r>
  <r>
    <x v="0"/>
    <x v="9"/>
    <n v="127"/>
    <x v="32"/>
    <n v="127"/>
    <x v="2"/>
  </r>
  <r>
    <x v="0"/>
    <x v="9"/>
    <n v="127.7"/>
    <x v="33"/>
    <n v="127.7"/>
    <x v="2"/>
  </r>
  <r>
    <x v="0"/>
    <x v="9"/>
    <n v="128.30000000000001"/>
    <x v="34"/>
    <n v="128.30000000000001"/>
    <x v="2"/>
  </r>
  <r>
    <x v="0"/>
    <x v="9"/>
    <n v="127.9"/>
    <x v="35"/>
    <n v="127.9"/>
    <x v="2"/>
  </r>
  <r>
    <x v="0"/>
    <x v="9"/>
    <n v="128.1"/>
    <x v="36"/>
    <n v="128.1"/>
    <x v="2"/>
  </r>
  <r>
    <x v="0"/>
    <x v="9"/>
    <n v="127.9"/>
    <x v="37"/>
    <n v="127.9"/>
    <x v="2"/>
  </r>
  <r>
    <x v="0"/>
    <x v="9"/>
    <n v="128"/>
    <x v="38"/>
    <n v="128"/>
    <x v="2"/>
  </r>
  <r>
    <x v="0"/>
    <x v="9"/>
    <n v="129"/>
    <x v="39"/>
    <n v="129"/>
    <x v="2"/>
  </r>
  <r>
    <x v="0"/>
    <x v="9"/>
    <n v="130.30000000000001"/>
    <x v="40"/>
    <n v="130.30000000000001"/>
    <x v="2"/>
  </r>
  <r>
    <x v="0"/>
    <x v="9"/>
    <n v="131.9"/>
    <x v="41"/>
    <n v="131.9"/>
    <x v="2"/>
  </r>
  <r>
    <x v="0"/>
    <x v="9"/>
    <n v="133"/>
    <x v="42"/>
    <n v="133"/>
    <x v="2"/>
  </r>
  <r>
    <x v="0"/>
    <x v="9"/>
    <n v="133.5"/>
    <x v="43"/>
    <n v="133.5"/>
    <x v="2"/>
  </r>
  <r>
    <x v="0"/>
    <x v="9"/>
    <n v="133.4"/>
    <x v="44"/>
    <n v="133.4"/>
    <x v="2"/>
  </r>
  <r>
    <x v="0"/>
    <x v="9"/>
    <n v="133.80000000000001"/>
    <x v="45"/>
    <n v="133.80000000000001"/>
    <x v="2"/>
  </r>
  <r>
    <x v="0"/>
    <x v="9"/>
    <n v="133.6"/>
    <x v="46"/>
    <n v="133.6"/>
    <x v="2"/>
  </r>
  <r>
    <x v="0"/>
    <x v="9"/>
    <n v="132.80000000000001"/>
    <x v="47"/>
    <n v="132.80000000000001"/>
    <x v="2"/>
  </r>
  <r>
    <x v="0"/>
    <x v="9"/>
    <n v="132.4"/>
    <x v="48"/>
    <n v="132.4"/>
    <x v="2"/>
  </r>
  <r>
    <x v="0"/>
    <x v="9"/>
    <n v="132.6"/>
    <x v="49"/>
    <n v="132.6"/>
    <x v="2"/>
  </r>
  <r>
    <x v="0"/>
    <x v="9"/>
    <n v="132.80000000000001"/>
    <x v="50"/>
    <n v="132.80000000000001"/>
    <x v="2"/>
  </r>
  <r>
    <x v="0"/>
    <x v="9"/>
    <n v="132.9"/>
    <x v="51"/>
    <n v="132.9"/>
    <x v="2"/>
  </r>
  <r>
    <x v="0"/>
    <x v="9"/>
    <n v="133.30000000000001"/>
    <x v="52"/>
    <n v="133.30000000000001"/>
    <x v="2"/>
  </r>
  <r>
    <x v="0"/>
    <x v="9"/>
    <n v="133.9"/>
    <x v="53"/>
    <n v="133.9"/>
    <x v="2"/>
  </r>
  <r>
    <x v="0"/>
    <x v="9"/>
    <n v="136.19999999999999"/>
    <x v="54"/>
    <n v="136.19999999999999"/>
    <x v="2"/>
  </r>
  <r>
    <x v="0"/>
    <x v="9"/>
    <n v="137.80000000000001"/>
    <x v="55"/>
    <n v="137.80000000000001"/>
    <x v="2"/>
  </r>
  <r>
    <x v="0"/>
    <x v="9"/>
    <n v="137.6"/>
    <x v="56"/>
    <n v="137.6"/>
    <x v="2"/>
  </r>
  <r>
    <x v="0"/>
    <x v="9"/>
    <n v="138.30000000000001"/>
    <x v="57"/>
    <n v="138.30000000000001"/>
    <x v="2"/>
  </r>
  <r>
    <x v="0"/>
    <x v="9"/>
    <n v="140"/>
    <x v="58"/>
    <n v="140"/>
    <x v="2"/>
  </r>
  <r>
    <x v="0"/>
    <x v="9"/>
    <n v="139.80000000000001"/>
    <x v="59"/>
    <n v="139.80000000000001"/>
    <x v="2"/>
  </r>
  <r>
    <x v="0"/>
    <x v="9"/>
    <n v="139.30000000000001"/>
    <x v="60"/>
    <n v="139.30000000000001"/>
    <x v="2"/>
  </r>
  <r>
    <x v="0"/>
    <x v="9"/>
    <n v="138.5"/>
    <x v="61"/>
    <n v="138.5"/>
    <x v="2"/>
  </r>
  <r>
    <x v="0"/>
    <x v="9"/>
    <n v="138.69999999999999"/>
    <x v="62"/>
    <n v="138.69999999999999"/>
    <x v="2"/>
  </r>
  <r>
    <x v="0"/>
    <x v="9"/>
    <n v="139.1"/>
    <x v="63"/>
    <n v="139.1"/>
    <x v="2"/>
  </r>
  <r>
    <x v="0"/>
    <x v="9"/>
    <n v="139.80000000000001"/>
    <x v="64"/>
    <n v="139.80000000000001"/>
    <x v="2"/>
  </r>
  <r>
    <x v="0"/>
    <x v="9"/>
    <n v="140.5"/>
    <x v="65"/>
    <n v="140.5"/>
    <x v="2"/>
  </r>
  <r>
    <x v="0"/>
    <x v="9"/>
    <n v="141.80000000000001"/>
    <x v="66"/>
    <n v="141.80000000000001"/>
    <x v="2"/>
  </r>
  <r>
    <x v="0"/>
    <x v="9"/>
    <n v="142.5"/>
    <x v="67"/>
    <n v="142.5"/>
    <x v="2"/>
  </r>
  <r>
    <x v="0"/>
    <x v="9"/>
    <n v="142.1"/>
    <x v="68"/>
    <n v="142.1"/>
    <x v="2"/>
  </r>
  <r>
    <x v="0"/>
    <x v="9"/>
    <n v="142.19999999999999"/>
    <x v="69"/>
    <n v="142.19999999999999"/>
    <x v="2"/>
  </r>
  <r>
    <x v="0"/>
    <x v="9"/>
    <n v="142.4"/>
    <x v="70"/>
    <n v="142.4"/>
    <x v="2"/>
  </r>
  <r>
    <x v="0"/>
    <x v="9"/>
    <n v="141.9"/>
    <x v="71"/>
    <n v="141.9"/>
    <x v="2"/>
  </r>
  <r>
    <x v="0"/>
    <x v="9"/>
    <n v="141"/>
    <x v="72"/>
    <n v="141"/>
    <x v="2"/>
  </r>
  <r>
    <x v="0"/>
    <x v="9"/>
    <n v="141"/>
    <x v="73"/>
    <n v="141"/>
    <x v="2"/>
  </r>
  <r>
    <x v="0"/>
    <x v="9"/>
    <n v="141.19999999999999"/>
    <x v="74"/>
    <n v="141.19999999999999"/>
    <x v="2"/>
  </r>
  <r>
    <x v="0"/>
    <x v="9"/>
    <n v="142.4"/>
    <x v="75"/>
    <n v="142.4"/>
    <x v="2"/>
  </r>
  <r>
    <x v="0"/>
    <x v="9"/>
    <n v="143.6"/>
    <x v="76"/>
    <n v="143.6"/>
    <x v="2"/>
  </r>
  <r>
    <x v="0"/>
    <x v="9"/>
    <n v="144.9"/>
    <x v="77"/>
    <n v="144.9"/>
    <x v="2"/>
  </r>
  <r>
    <x v="0"/>
    <x v="9"/>
    <n v="145.69999999999999"/>
    <x v="78"/>
    <n v="145.69999999999999"/>
    <x v="2"/>
  </r>
  <r>
    <x v="0"/>
    <x v="9"/>
    <n v="146.69999999999999"/>
    <x v="79"/>
    <n v="146.69999999999999"/>
    <x v="2"/>
  </r>
  <r>
    <x v="0"/>
    <x v="9"/>
    <n v="148.30000000000001"/>
    <x v="80"/>
    <n v="148.30000000000001"/>
    <x v="2"/>
  </r>
  <r>
    <x v="0"/>
    <x v="9"/>
    <n v="149.9"/>
    <x v="81"/>
    <n v="149.9"/>
    <x v="2"/>
  </r>
  <r>
    <x v="0"/>
    <x v="9"/>
    <n v="152.30000000000001"/>
    <x v="82"/>
    <n v="152.30000000000001"/>
    <x v="2"/>
  </r>
  <r>
    <x v="0"/>
    <x v="9"/>
    <n v="151.9"/>
    <x v="83"/>
    <n v="151.9"/>
    <x v="2"/>
  </r>
  <r>
    <x v="0"/>
    <x v="9"/>
    <n v="150.4"/>
    <x v="84"/>
    <n v="150.4"/>
    <x v="2"/>
  </r>
  <r>
    <x v="0"/>
    <x v="9"/>
    <n v="149.80000000000001"/>
    <x v="85"/>
    <n v="149.80000000000001"/>
    <x v="2"/>
  </r>
  <r>
    <x v="0"/>
    <x v="9"/>
    <m/>
    <x v="86"/>
    <n v="150.76666666666668"/>
    <x v="2"/>
  </r>
  <r>
    <x v="0"/>
    <x v="9"/>
    <m/>
    <x v="87"/>
    <n v="151.73333333333332"/>
    <x v="2"/>
  </r>
  <r>
    <x v="0"/>
    <x v="9"/>
    <n v="152.69999999999999"/>
    <x v="88"/>
    <n v="152.69999999999999"/>
    <x v="2"/>
  </r>
  <r>
    <x v="0"/>
    <x v="9"/>
    <n v="152.69999999999999"/>
    <x v="89"/>
    <n v="152.69999999999999"/>
    <x v="2"/>
  </r>
  <r>
    <x v="0"/>
    <x v="9"/>
    <n v="154.69999999999999"/>
    <x v="90"/>
    <n v="154.69999999999999"/>
    <x v="2"/>
  </r>
  <r>
    <x v="0"/>
    <x v="9"/>
    <n v="155.4"/>
    <x v="91"/>
    <n v="155.4"/>
    <x v="2"/>
  </r>
  <r>
    <x v="0"/>
    <x v="9"/>
    <n v="157.5"/>
    <x v="92"/>
    <n v="157.5"/>
    <x v="2"/>
  </r>
  <r>
    <x v="0"/>
    <x v="9"/>
    <n v="159.80000000000001"/>
    <x v="93"/>
    <n v="159.80000000000001"/>
    <x v="2"/>
  </r>
  <r>
    <x v="0"/>
    <x v="9"/>
    <n v="160.69999999999999"/>
    <x v="94"/>
    <n v="160.69999999999999"/>
    <x v="2"/>
  </r>
  <r>
    <x v="0"/>
    <x v="9"/>
    <n v="158.5"/>
    <x v="95"/>
    <n v="158.5"/>
    <x v="2"/>
  </r>
  <r>
    <x v="0"/>
    <x v="9"/>
    <n v="156.69999999999999"/>
    <x v="96"/>
    <n v="156.69999999999999"/>
    <x v="2"/>
  </r>
  <r>
    <x v="0"/>
    <x v="9"/>
    <n v="156.69999999999999"/>
    <x v="97"/>
    <n v="156.69999999999999"/>
    <x v="2"/>
  </r>
  <r>
    <x v="0"/>
    <x v="9"/>
    <n v="157.6"/>
    <x v="98"/>
    <n v="157.6"/>
    <x v="2"/>
  </r>
  <r>
    <x v="0"/>
    <x v="9"/>
    <n v="161.1"/>
    <x v="99"/>
    <n v="161.1"/>
    <x v="2"/>
  </r>
  <r>
    <x v="0"/>
    <x v="9"/>
    <n v="162.1"/>
    <x v="100"/>
    <n v="162.1"/>
    <x v="2"/>
  </r>
  <r>
    <x v="0"/>
    <x v="9"/>
    <n v="163.19999999999999"/>
    <x v="101"/>
    <n v="163.19999999999999"/>
    <x v="2"/>
  </r>
  <r>
    <x v="0"/>
    <x v="9"/>
    <n v="163.6"/>
    <x v="102"/>
    <n v="163.6"/>
    <x v="2"/>
  </r>
  <r>
    <x v="0"/>
    <x v="9"/>
    <n v="164"/>
    <x v="103"/>
    <n v="164"/>
    <x v="2"/>
  </r>
  <r>
    <x v="0"/>
    <x v="9"/>
    <n v="166.3"/>
    <x v="104"/>
    <n v="166.3"/>
    <x v="2"/>
  </r>
  <r>
    <x v="0"/>
    <x v="9"/>
    <n v="167.6"/>
    <x v="105"/>
    <n v="167.6"/>
    <x v="2"/>
  </r>
  <r>
    <x v="0"/>
    <x v="9"/>
    <n v="167"/>
    <x v="106"/>
    <n v="167"/>
    <x v="2"/>
  </r>
  <r>
    <x v="0"/>
    <x v="9"/>
    <n v="166.4"/>
    <x v="107"/>
    <n v="166.4"/>
    <x v="2"/>
  </r>
  <r>
    <x v="0"/>
    <x v="9"/>
    <n v="166.7"/>
    <x v="108"/>
    <n v="166.7"/>
    <x v="2"/>
  </r>
  <r>
    <x v="0"/>
    <x v="9"/>
    <n v="168.7"/>
    <x v="109"/>
    <n v="168.7"/>
    <x v="2"/>
  </r>
  <r>
    <x v="0"/>
    <x v="9"/>
    <n v="170.8"/>
    <x v="110"/>
    <n v="170.8"/>
    <x v="2"/>
  </r>
  <r>
    <x v="0"/>
    <x v="9"/>
    <n v="172.5"/>
    <x v="111"/>
    <n v="172.5"/>
    <x v="2"/>
  </r>
  <r>
    <x v="0"/>
    <x v="9"/>
    <n v="173.6"/>
    <x v="112"/>
    <n v="173.6"/>
    <x v="2"/>
  </r>
  <r>
    <x v="0"/>
    <x v="9"/>
    <n v="174.3"/>
    <x v="113"/>
    <n v="174.3"/>
    <x v="2"/>
  </r>
  <r>
    <x v="0"/>
    <x v="9"/>
    <n v="175.3"/>
    <x v="114"/>
    <n v="175.3"/>
    <x v="2"/>
  </r>
  <r>
    <x v="0"/>
    <x v="9"/>
    <n v="176.4"/>
    <x v="115"/>
    <n v="176.4"/>
    <x v="2"/>
  </r>
  <r>
    <x v="0"/>
    <x v="9"/>
    <n v="177.9"/>
    <x v="116"/>
    <n v="177.9"/>
    <x v="2"/>
  </r>
  <r>
    <x v="0"/>
    <x v="9"/>
    <n v="177.8"/>
    <x v="117"/>
    <n v="177.8"/>
    <x v="2"/>
  </r>
  <r>
    <x v="0"/>
    <x v="9"/>
    <n v="177.1"/>
    <x v="118"/>
    <n v="177.1"/>
    <x v="2"/>
  </r>
  <r>
    <x v="0"/>
    <x v="9"/>
    <n v="177.8"/>
    <x v="119"/>
    <n v="177.8"/>
    <x v="2"/>
  </r>
  <r>
    <x v="0"/>
    <x v="9"/>
    <n v="178"/>
    <x v="120"/>
    <n v="178"/>
    <x v="2"/>
  </r>
  <r>
    <x v="0"/>
    <x v="9"/>
    <n v="178"/>
    <x v="121"/>
    <n v="178"/>
    <x v="2"/>
  </r>
  <r>
    <x v="0"/>
    <x v="9"/>
    <n v="178.8"/>
    <x v="122"/>
    <n v="178.8"/>
    <x v="2"/>
  </r>
  <r>
    <x v="0"/>
    <x v="9"/>
    <n v="179.8"/>
    <x v="123"/>
    <n v="179.8"/>
    <x v="2"/>
  </r>
  <r>
    <x v="0"/>
    <x v="10"/>
    <n v="104"/>
    <x v="0"/>
    <n v="104"/>
    <x v="5"/>
  </r>
  <r>
    <x v="0"/>
    <x v="10"/>
    <n v="104.4"/>
    <x v="1"/>
    <n v="104.4"/>
    <x v="5"/>
  </r>
  <r>
    <x v="0"/>
    <x v="10"/>
    <n v="104.7"/>
    <x v="2"/>
    <n v="104.7"/>
    <x v="5"/>
  </r>
  <r>
    <x v="0"/>
    <x v="10"/>
    <n v="105.1"/>
    <x v="3"/>
    <n v="105.1"/>
    <x v="5"/>
  </r>
  <r>
    <x v="0"/>
    <x v="10"/>
    <n v="105.7"/>
    <x v="4"/>
    <n v="105.7"/>
    <x v="5"/>
  </r>
  <r>
    <x v="0"/>
    <x v="10"/>
    <n v="106.3"/>
    <x v="5"/>
    <n v="106.3"/>
    <x v="5"/>
  </r>
  <r>
    <x v="0"/>
    <x v="10"/>
    <n v="106.9"/>
    <x v="6"/>
    <n v="106.9"/>
    <x v="5"/>
  </r>
  <r>
    <x v="0"/>
    <x v="10"/>
    <n v="107.5"/>
    <x v="7"/>
    <n v="107.5"/>
    <x v="5"/>
  </r>
  <r>
    <x v="0"/>
    <x v="10"/>
    <n v="108.3"/>
    <x v="8"/>
    <n v="108.3"/>
    <x v="5"/>
  </r>
  <r>
    <x v="0"/>
    <x v="10"/>
    <n v="108.9"/>
    <x v="9"/>
    <n v="108.9"/>
    <x v="5"/>
  </r>
  <r>
    <x v="0"/>
    <x v="10"/>
    <n v="109.7"/>
    <x v="10"/>
    <n v="109.7"/>
    <x v="5"/>
  </r>
  <r>
    <x v="0"/>
    <x v="10"/>
    <n v="110.1"/>
    <x v="11"/>
    <n v="110.1"/>
    <x v="5"/>
  </r>
  <r>
    <x v="0"/>
    <x v="10"/>
    <n v="110.6"/>
    <x v="12"/>
    <n v="110.6"/>
    <x v="5"/>
  </r>
  <r>
    <x v="0"/>
    <x v="10"/>
    <n v="110.9"/>
    <x v="13"/>
    <n v="110.9"/>
    <x v="5"/>
  </r>
  <r>
    <x v="0"/>
    <x v="10"/>
    <n v="111.4"/>
    <x v="14"/>
    <n v="111.4"/>
    <x v="5"/>
  </r>
  <r>
    <x v="0"/>
    <x v="10"/>
    <n v="111.8"/>
    <x v="15"/>
    <n v="111.8"/>
    <x v="5"/>
  </r>
  <r>
    <x v="0"/>
    <x v="10"/>
    <n v="112.1"/>
    <x v="16"/>
    <n v="112.1"/>
    <x v="5"/>
  </r>
  <r>
    <x v="0"/>
    <x v="10"/>
    <n v="112.8"/>
    <x v="17"/>
    <n v="112.8"/>
    <x v="5"/>
  </r>
  <r>
    <x v="0"/>
    <x v="10"/>
    <n v="113.4"/>
    <x v="18"/>
    <n v="113.4"/>
    <x v="5"/>
  </r>
  <r>
    <x v="0"/>
    <x v="10"/>
    <n v="114"/>
    <x v="19"/>
    <n v="114"/>
    <x v="5"/>
  </r>
  <r>
    <x v="0"/>
    <x v="10"/>
    <n v="114.5"/>
    <x v="20"/>
    <n v="114.5"/>
    <x v="5"/>
  </r>
  <r>
    <x v="0"/>
    <x v="10"/>
    <n v="115.3"/>
    <x v="21"/>
    <n v="115.3"/>
    <x v="5"/>
  </r>
  <r>
    <x v="0"/>
    <x v="10"/>
    <n v="115.9"/>
    <x v="22"/>
    <n v="115.9"/>
    <x v="5"/>
  </r>
  <r>
    <x v="0"/>
    <x v="10"/>
    <n v="116.2"/>
    <x v="23"/>
    <n v="116.2"/>
    <x v="5"/>
  </r>
  <r>
    <x v="0"/>
    <x v="10"/>
    <n v="116.6"/>
    <x v="24"/>
    <n v="116.6"/>
    <x v="5"/>
  </r>
  <r>
    <x v="0"/>
    <x v="10"/>
    <n v="117.7"/>
    <x v="25"/>
    <n v="117.7"/>
    <x v="5"/>
  </r>
  <r>
    <x v="0"/>
    <x v="10"/>
    <n v="118.2"/>
    <x v="26"/>
    <n v="118.2"/>
    <x v="5"/>
  </r>
  <r>
    <x v="0"/>
    <x v="10"/>
    <n v="118.6"/>
    <x v="27"/>
    <n v="118.6"/>
    <x v="5"/>
  </r>
  <r>
    <x v="0"/>
    <x v="10"/>
    <n v="119.4"/>
    <x v="28"/>
    <n v="119.4"/>
    <x v="5"/>
  </r>
  <r>
    <x v="0"/>
    <x v="10"/>
    <n v="120.4"/>
    <x v="29"/>
    <n v="120.4"/>
    <x v="5"/>
  </r>
  <r>
    <x v="0"/>
    <x v="10"/>
    <n v="120.8"/>
    <x v="30"/>
    <n v="120.8"/>
    <x v="5"/>
  </r>
  <r>
    <x v="0"/>
    <x v="10"/>
    <n v="121.1"/>
    <x v="31"/>
    <n v="121.1"/>
    <x v="5"/>
  </r>
  <r>
    <x v="0"/>
    <x v="10"/>
    <n v="121.4"/>
    <x v="32"/>
    <n v="121.4"/>
    <x v="5"/>
  </r>
  <r>
    <x v="0"/>
    <x v="10"/>
    <n v="122"/>
    <x v="33"/>
    <n v="122"/>
    <x v="5"/>
  </r>
  <r>
    <x v="0"/>
    <x v="10"/>
    <n v="122.6"/>
    <x v="34"/>
    <n v="122.6"/>
    <x v="5"/>
  </r>
  <r>
    <x v="0"/>
    <x v="10"/>
    <n v="123.1"/>
    <x v="35"/>
    <n v="123.1"/>
    <x v="5"/>
  </r>
  <r>
    <x v="0"/>
    <x v="10"/>
    <n v="123.7"/>
    <x v="36"/>
    <n v="123.7"/>
    <x v="5"/>
  </r>
  <r>
    <x v="0"/>
    <x v="10"/>
    <n v="124.3"/>
    <x v="37"/>
    <n v="124.3"/>
    <x v="5"/>
  </r>
  <r>
    <x v="0"/>
    <x v="10"/>
    <n v="124.8"/>
    <x v="38"/>
    <n v="124.8"/>
    <x v="5"/>
  </r>
  <r>
    <x v="0"/>
    <x v="10"/>
    <n v="125.2"/>
    <x v="39"/>
    <n v="125.2"/>
    <x v="5"/>
  </r>
  <r>
    <x v="0"/>
    <x v="10"/>
    <n v="125.8"/>
    <x v="40"/>
    <n v="125.8"/>
    <x v="5"/>
  </r>
  <r>
    <x v="0"/>
    <x v="10"/>
    <n v="126.2"/>
    <x v="41"/>
    <n v="126.2"/>
    <x v="5"/>
  </r>
  <r>
    <x v="0"/>
    <x v="10"/>
    <n v="126.7"/>
    <x v="42"/>
    <n v="126.7"/>
    <x v="5"/>
  </r>
  <r>
    <x v="0"/>
    <x v="10"/>
    <n v="127"/>
    <x v="43"/>
    <n v="127"/>
    <x v="5"/>
  </r>
  <r>
    <x v="0"/>
    <x v="10"/>
    <n v="127.8"/>
    <x v="44"/>
    <n v="127.8"/>
    <x v="5"/>
  </r>
  <r>
    <x v="0"/>
    <x v="10"/>
    <n v="128.69999999999999"/>
    <x v="45"/>
    <n v="128.69999999999999"/>
    <x v="5"/>
  </r>
  <r>
    <x v="0"/>
    <x v="10"/>
    <n v="129.1"/>
    <x v="46"/>
    <n v="129.1"/>
    <x v="5"/>
  </r>
  <r>
    <x v="0"/>
    <x v="10"/>
    <n v="129.69999999999999"/>
    <x v="47"/>
    <n v="129.69999999999999"/>
    <x v="5"/>
  </r>
  <r>
    <x v="0"/>
    <x v="10"/>
    <n v="129.9"/>
    <x v="48"/>
    <n v="129.9"/>
    <x v="5"/>
  </r>
  <r>
    <x v="0"/>
    <x v="10"/>
    <n v="130.1"/>
    <x v="49"/>
    <n v="130.1"/>
    <x v="5"/>
  </r>
  <r>
    <x v="0"/>
    <x v="10"/>
    <n v="130.6"/>
    <x v="50"/>
    <n v="130.6"/>
    <x v="5"/>
  </r>
  <r>
    <x v="0"/>
    <x v="10"/>
    <n v="131"/>
    <x v="51"/>
    <n v="131"/>
    <x v="5"/>
  </r>
  <r>
    <x v="0"/>
    <x v="10"/>
    <n v="131.4"/>
    <x v="52"/>
    <n v="131.4"/>
    <x v="5"/>
  </r>
  <r>
    <x v="0"/>
    <x v="10"/>
    <n v="131.30000000000001"/>
    <x v="53"/>
    <n v="131.30000000000001"/>
    <x v="5"/>
  </r>
  <r>
    <x v="0"/>
    <x v="10"/>
    <n v="132.1"/>
    <x v="54"/>
    <n v="132.1"/>
    <x v="5"/>
  </r>
  <r>
    <x v="0"/>
    <x v="10"/>
    <n v="133"/>
    <x v="55"/>
    <n v="133"/>
    <x v="5"/>
  </r>
  <r>
    <x v="0"/>
    <x v="10"/>
    <n v="133.4"/>
    <x v="56"/>
    <n v="133.4"/>
    <x v="5"/>
  </r>
  <r>
    <x v="0"/>
    <x v="10"/>
    <n v="134.19999999999999"/>
    <x v="57"/>
    <n v="134.19999999999999"/>
    <x v="5"/>
  </r>
  <r>
    <x v="0"/>
    <x v="10"/>
    <n v="135.80000000000001"/>
    <x v="58"/>
    <n v="135.80000000000001"/>
    <x v="5"/>
  </r>
  <r>
    <x v="0"/>
    <x v="10"/>
    <n v="136.1"/>
    <x v="59"/>
    <n v="136.1"/>
    <x v="5"/>
  </r>
  <r>
    <x v="0"/>
    <x v="10"/>
    <n v="136"/>
    <x v="60"/>
    <n v="136"/>
    <x v="5"/>
  </r>
  <r>
    <x v="0"/>
    <x v="10"/>
    <n v="136.19999999999999"/>
    <x v="61"/>
    <n v="136.19999999999999"/>
    <x v="5"/>
  </r>
  <r>
    <x v="0"/>
    <x v="10"/>
    <n v="136.69999999999999"/>
    <x v="62"/>
    <n v="136.69999999999999"/>
    <x v="5"/>
  </r>
  <r>
    <x v="0"/>
    <x v="10"/>
    <n v="137.6"/>
    <x v="63"/>
    <n v="137.6"/>
    <x v="5"/>
  </r>
  <r>
    <x v="0"/>
    <x v="10"/>
    <n v="138.4"/>
    <x v="64"/>
    <n v="138.4"/>
    <x v="5"/>
  </r>
  <r>
    <x v="0"/>
    <x v="10"/>
    <n v="138.4"/>
    <x v="65"/>
    <n v="138.4"/>
    <x v="5"/>
  </r>
  <r>
    <x v="0"/>
    <x v="10"/>
    <n v="139"/>
    <x v="66"/>
    <n v="139"/>
    <x v="5"/>
  </r>
  <r>
    <x v="0"/>
    <x v="10"/>
    <n v="139.4"/>
    <x v="67"/>
    <n v="139.4"/>
    <x v="5"/>
  </r>
  <r>
    <x v="0"/>
    <x v="10"/>
    <n v="140"/>
    <x v="68"/>
    <n v="140"/>
    <x v="5"/>
  </r>
  <r>
    <x v="0"/>
    <x v="10"/>
    <n v="144.80000000000001"/>
    <x v="69"/>
    <n v="144.80000000000001"/>
    <x v="5"/>
  </r>
  <r>
    <x v="0"/>
    <x v="10"/>
    <n v="145.4"/>
    <x v="70"/>
    <n v="145.4"/>
    <x v="5"/>
  </r>
  <r>
    <x v="0"/>
    <x v="10"/>
    <n v="149.6"/>
    <x v="71"/>
    <n v="149.6"/>
    <x v="5"/>
  </r>
  <r>
    <x v="0"/>
    <x v="10"/>
    <n v="149.6"/>
    <x v="72"/>
    <n v="149.6"/>
    <x v="5"/>
  </r>
  <r>
    <x v="0"/>
    <x v="10"/>
    <n v="149.9"/>
    <x v="73"/>
    <n v="149.9"/>
    <x v="5"/>
  </r>
  <r>
    <x v="0"/>
    <x v="10"/>
    <n v="150.4"/>
    <x v="74"/>
    <n v="150.4"/>
    <x v="5"/>
  </r>
  <r>
    <x v="0"/>
    <x v="10"/>
    <n v="151.30000000000001"/>
    <x v="75"/>
    <n v="151.30000000000001"/>
    <x v="5"/>
  </r>
  <r>
    <x v="0"/>
    <x v="10"/>
    <n v="151.69999999999999"/>
    <x v="76"/>
    <n v="151.69999999999999"/>
    <x v="5"/>
  </r>
  <r>
    <x v="0"/>
    <x v="10"/>
    <n v="152.19999999999999"/>
    <x v="77"/>
    <n v="152.19999999999999"/>
    <x v="5"/>
  </r>
  <r>
    <x v="0"/>
    <x v="10"/>
    <n v="152.69999999999999"/>
    <x v="78"/>
    <n v="152.69999999999999"/>
    <x v="5"/>
  </r>
  <r>
    <x v="0"/>
    <x v="10"/>
    <n v="153.4"/>
    <x v="79"/>
    <n v="153.4"/>
    <x v="5"/>
  </r>
  <r>
    <x v="0"/>
    <x v="10"/>
    <n v="153.69999999999999"/>
    <x v="80"/>
    <n v="153.69999999999999"/>
    <x v="5"/>
  </r>
  <r>
    <x v="0"/>
    <x v="10"/>
    <n v="154.30000000000001"/>
    <x v="81"/>
    <n v="154.30000000000001"/>
    <x v="5"/>
  </r>
  <r>
    <x v="0"/>
    <x v="10"/>
    <n v="154.80000000000001"/>
    <x v="82"/>
    <n v="154.80000000000001"/>
    <x v="5"/>
  </r>
  <r>
    <x v="0"/>
    <x v="10"/>
    <n v="155.69999999999999"/>
    <x v="83"/>
    <n v="155.69999999999999"/>
    <x v="5"/>
  </r>
  <r>
    <x v="0"/>
    <x v="10"/>
    <n v="156.19999999999999"/>
    <x v="84"/>
    <n v="156.19999999999999"/>
    <x v="5"/>
  </r>
  <r>
    <x v="0"/>
    <x v="10"/>
    <n v="156.69999999999999"/>
    <x v="85"/>
    <n v="156.69999999999999"/>
    <x v="5"/>
  </r>
  <r>
    <x v="0"/>
    <x v="10"/>
    <n v="154.30000000000001"/>
    <x v="86"/>
    <n v="154.30000000000001"/>
    <x v="5"/>
  </r>
  <r>
    <x v="0"/>
    <x v="10"/>
    <m/>
    <x v="87"/>
    <n v="156.25"/>
    <x v="5"/>
  </r>
  <r>
    <x v="0"/>
    <x v="10"/>
    <n v="158.19999999999999"/>
    <x v="88"/>
    <n v="158.19999999999999"/>
    <x v="5"/>
  </r>
  <r>
    <x v="0"/>
    <x v="10"/>
    <n v="158.19999999999999"/>
    <x v="89"/>
    <n v="158.19999999999999"/>
    <x v="5"/>
  </r>
  <r>
    <x v="0"/>
    <x v="10"/>
    <n v="158.80000000000001"/>
    <x v="90"/>
    <n v="158.80000000000001"/>
    <x v="5"/>
  </r>
  <r>
    <x v="0"/>
    <x v="10"/>
    <n v="159.1"/>
    <x v="91"/>
    <n v="159.1"/>
    <x v="5"/>
  </r>
  <r>
    <x v="0"/>
    <x v="10"/>
    <n v="159.5"/>
    <x v="92"/>
    <n v="159.5"/>
    <x v="5"/>
  </r>
  <r>
    <x v="0"/>
    <x v="10"/>
    <n v="160.4"/>
    <x v="93"/>
    <n v="160.4"/>
    <x v="5"/>
  </r>
  <r>
    <x v="0"/>
    <x v="10"/>
    <n v="161.6"/>
    <x v="94"/>
    <n v="161.6"/>
    <x v="5"/>
  </r>
  <r>
    <x v="0"/>
    <x v="10"/>
    <n v="162.5"/>
    <x v="95"/>
    <n v="162.5"/>
    <x v="5"/>
  </r>
  <r>
    <x v="0"/>
    <x v="10"/>
    <n v="164.3"/>
    <x v="96"/>
    <n v="164.3"/>
    <x v="5"/>
  </r>
  <r>
    <x v="0"/>
    <x v="10"/>
    <n v="164.6"/>
    <x v="97"/>
    <n v="164.6"/>
    <x v="5"/>
  </r>
  <r>
    <x v="0"/>
    <x v="10"/>
    <n v="165.3"/>
    <x v="98"/>
    <n v="165.3"/>
    <x v="5"/>
  </r>
  <r>
    <x v="0"/>
    <x v="10"/>
    <n v="169.1"/>
    <x v="99"/>
    <n v="169.1"/>
    <x v="5"/>
  </r>
  <r>
    <x v="0"/>
    <x v="10"/>
    <n v="169.7"/>
    <x v="100"/>
    <n v="169.7"/>
    <x v="5"/>
  </r>
  <r>
    <x v="0"/>
    <x v="10"/>
    <n v="170.4"/>
    <x v="101"/>
    <n v="170.4"/>
    <x v="5"/>
  </r>
  <r>
    <x v="0"/>
    <x v="10"/>
    <n v="171.1"/>
    <x v="102"/>
    <n v="171.1"/>
    <x v="5"/>
  </r>
  <r>
    <x v="0"/>
    <x v="10"/>
    <n v="171.9"/>
    <x v="103"/>
    <n v="171.9"/>
    <x v="5"/>
  </r>
  <r>
    <x v="0"/>
    <x v="10"/>
    <n v="172.5"/>
    <x v="104"/>
    <n v="172.5"/>
    <x v="5"/>
  </r>
  <r>
    <x v="0"/>
    <x v="10"/>
    <n v="173.4"/>
    <x v="105"/>
    <n v="173.4"/>
    <x v="5"/>
  </r>
  <r>
    <x v="0"/>
    <x v="10"/>
    <n v="174"/>
    <x v="106"/>
    <n v="174"/>
    <x v="5"/>
  </r>
  <r>
    <x v="0"/>
    <x v="10"/>
    <n v="174.7"/>
    <x v="107"/>
    <n v="174.7"/>
    <x v="5"/>
  </r>
  <r>
    <x v="0"/>
    <x v="10"/>
    <n v="175.3"/>
    <x v="108"/>
    <n v="175.3"/>
    <x v="5"/>
  </r>
  <r>
    <x v="0"/>
    <x v="10"/>
    <n v="176"/>
    <x v="109"/>
    <n v="176"/>
    <x v="5"/>
  </r>
  <r>
    <x v="0"/>
    <x v="10"/>
    <n v="177"/>
    <x v="110"/>
    <n v="177"/>
    <x v="5"/>
  </r>
  <r>
    <x v="0"/>
    <x v="10"/>
    <n v="177.7"/>
    <x v="111"/>
    <n v="177.7"/>
    <x v="5"/>
  </r>
  <r>
    <x v="0"/>
    <x v="10"/>
    <n v="178.2"/>
    <x v="112"/>
    <n v="178.2"/>
    <x v="5"/>
  </r>
  <r>
    <x v="0"/>
    <x v="10"/>
    <n v="178.8"/>
    <x v="113"/>
    <n v="178.8"/>
    <x v="5"/>
  </r>
  <r>
    <x v="0"/>
    <x v="10"/>
    <n v="179.4"/>
    <x v="114"/>
    <n v="179.4"/>
    <x v="5"/>
  </r>
  <r>
    <x v="0"/>
    <x v="10"/>
    <n v="180.2"/>
    <x v="115"/>
    <n v="180.2"/>
    <x v="5"/>
  </r>
  <r>
    <x v="0"/>
    <x v="10"/>
    <n v="181.2"/>
    <x v="116"/>
    <n v="181.2"/>
    <x v="5"/>
  </r>
  <r>
    <x v="0"/>
    <x v="10"/>
    <n v="182.3"/>
    <x v="117"/>
    <n v="182.3"/>
    <x v="5"/>
  </r>
  <r>
    <x v="0"/>
    <x v="10"/>
    <n v="183.5"/>
    <x v="118"/>
    <n v="183.5"/>
    <x v="5"/>
  </r>
  <r>
    <x v="0"/>
    <x v="10"/>
    <n v="184.7"/>
    <x v="119"/>
    <n v="184.7"/>
    <x v="5"/>
  </r>
  <r>
    <x v="0"/>
    <x v="10"/>
    <n v="186.6"/>
    <x v="120"/>
    <n v="186.6"/>
    <x v="5"/>
  </r>
  <r>
    <x v="0"/>
    <x v="10"/>
    <n v="186.6"/>
    <x v="121"/>
    <n v="186.6"/>
    <x v="5"/>
  </r>
  <r>
    <x v="0"/>
    <x v="10"/>
    <n v="187.2"/>
    <x v="122"/>
    <n v="187.2"/>
    <x v="5"/>
  </r>
  <r>
    <x v="0"/>
    <x v="10"/>
    <n v="187.8"/>
    <x v="123"/>
    <n v="187.8"/>
    <x v="5"/>
  </r>
  <r>
    <x v="0"/>
    <x v="11"/>
    <n v="104.8"/>
    <x v="0"/>
    <n v="104.8"/>
    <x v="6"/>
  </r>
  <r>
    <x v="0"/>
    <x v="11"/>
    <n v="105.2"/>
    <x v="1"/>
    <n v="105.2"/>
    <x v="6"/>
  </r>
  <r>
    <x v="0"/>
    <x v="11"/>
    <n v="105.6"/>
    <x v="2"/>
    <n v="105.6"/>
    <x v="6"/>
  </r>
  <r>
    <x v="0"/>
    <x v="11"/>
    <n v="106.1"/>
    <x v="3"/>
    <n v="106.1"/>
    <x v="6"/>
  </r>
  <r>
    <x v="0"/>
    <x v="11"/>
    <n v="106.8"/>
    <x v="4"/>
    <n v="106.8"/>
    <x v="6"/>
  </r>
  <r>
    <x v="0"/>
    <x v="11"/>
    <n v="107.5"/>
    <x v="5"/>
    <n v="107.5"/>
    <x v="6"/>
  </r>
  <r>
    <x v="0"/>
    <x v="11"/>
    <n v="108.3"/>
    <x v="6"/>
    <n v="108.3"/>
    <x v="6"/>
  </r>
  <r>
    <x v="0"/>
    <x v="11"/>
    <n v="108.7"/>
    <x v="7"/>
    <n v="108.7"/>
    <x v="6"/>
  </r>
  <r>
    <x v="0"/>
    <x v="11"/>
    <n v="109.6"/>
    <x v="8"/>
    <n v="109.6"/>
    <x v="6"/>
  </r>
  <r>
    <x v="0"/>
    <x v="11"/>
    <n v="110.4"/>
    <x v="9"/>
    <n v="110.4"/>
    <x v="6"/>
  </r>
  <r>
    <x v="0"/>
    <x v="11"/>
    <n v="111.3"/>
    <x v="10"/>
    <n v="111.3"/>
    <x v="6"/>
  </r>
  <r>
    <x v="0"/>
    <x v="11"/>
    <n v="112.1"/>
    <x v="11"/>
    <n v="112.1"/>
    <x v="6"/>
  </r>
  <r>
    <x v="0"/>
    <x v="11"/>
    <n v="112.6"/>
    <x v="12"/>
    <n v="112.6"/>
    <x v="6"/>
  </r>
  <r>
    <x v="0"/>
    <x v="11"/>
    <n v="112.9"/>
    <x v="13"/>
    <n v="112.9"/>
    <x v="6"/>
  </r>
  <r>
    <x v="0"/>
    <x v="11"/>
    <n v="113.4"/>
    <x v="14"/>
    <n v="113.4"/>
    <x v="6"/>
  </r>
  <r>
    <x v="0"/>
    <x v="11"/>
    <n v="113.7"/>
    <x v="15"/>
    <n v="113.7"/>
    <x v="6"/>
  </r>
  <r>
    <x v="0"/>
    <x v="11"/>
    <n v="114.1"/>
    <x v="16"/>
    <n v="114.1"/>
    <x v="6"/>
  </r>
  <r>
    <x v="0"/>
    <x v="11"/>
    <n v="114.9"/>
    <x v="17"/>
    <n v="114.9"/>
    <x v="6"/>
  </r>
  <r>
    <x v="0"/>
    <x v="11"/>
    <n v="115.4"/>
    <x v="18"/>
    <n v="115.4"/>
    <x v="6"/>
  </r>
  <r>
    <x v="0"/>
    <x v="11"/>
    <n v="115.9"/>
    <x v="19"/>
    <n v="115.9"/>
    <x v="6"/>
  </r>
  <r>
    <x v="0"/>
    <x v="11"/>
    <n v="116.7"/>
    <x v="20"/>
    <n v="116.7"/>
    <x v="6"/>
  </r>
  <r>
    <x v="0"/>
    <x v="11"/>
    <n v="117.5"/>
    <x v="21"/>
    <n v="117.5"/>
    <x v="6"/>
  </r>
  <r>
    <x v="0"/>
    <x v="11"/>
    <n v="118.1"/>
    <x v="22"/>
    <n v="118.1"/>
    <x v="6"/>
  </r>
  <r>
    <x v="0"/>
    <x v="11"/>
    <n v="118.2"/>
    <x v="23"/>
    <n v="118.2"/>
    <x v="6"/>
  </r>
  <r>
    <x v="0"/>
    <x v="11"/>
    <n v="118.9"/>
    <x v="24"/>
    <n v="118.9"/>
    <x v="6"/>
  </r>
  <r>
    <x v="0"/>
    <x v="11"/>
    <n v="119.6"/>
    <x v="25"/>
    <n v="119.6"/>
    <x v="6"/>
  </r>
  <r>
    <x v="0"/>
    <x v="11"/>
    <n v="120.2"/>
    <x v="26"/>
    <n v="120.2"/>
    <x v="6"/>
  </r>
  <r>
    <x v="0"/>
    <x v="11"/>
    <n v="120.9"/>
    <x v="27"/>
    <n v="120.9"/>
    <x v="6"/>
  </r>
  <r>
    <x v="0"/>
    <x v="11"/>
    <n v="121.5"/>
    <x v="28"/>
    <n v="121.5"/>
    <x v="6"/>
  </r>
  <r>
    <x v="0"/>
    <x v="11"/>
    <n v="122.8"/>
    <x v="29"/>
    <n v="122.8"/>
    <x v="6"/>
  </r>
  <r>
    <x v="0"/>
    <x v="11"/>
    <n v="123"/>
    <x v="30"/>
    <n v="123"/>
    <x v="6"/>
  </r>
  <r>
    <x v="0"/>
    <x v="11"/>
    <n v="123.7"/>
    <x v="31"/>
    <n v="123.7"/>
    <x v="6"/>
  </r>
  <r>
    <x v="0"/>
    <x v="11"/>
    <n v="124.5"/>
    <x v="32"/>
    <n v="124.5"/>
    <x v="6"/>
  </r>
  <r>
    <x v="0"/>
    <x v="11"/>
    <n v="125.1"/>
    <x v="33"/>
    <n v="125.1"/>
    <x v="6"/>
  </r>
  <r>
    <x v="0"/>
    <x v="11"/>
    <n v="125.6"/>
    <x v="34"/>
    <n v="125.6"/>
    <x v="6"/>
  </r>
  <r>
    <x v="0"/>
    <x v="11"/>
    <n v="126"/>
    <x v="35"/>
    <n v="126"/>
    <x v="6"/>
  </r>
  <r>
    <x v="0"/>
    <x v="11"/>
    <n v="126.6"/>
    <x v="36"/>
    <n v="126.6"/>
    <x v="6"/>
  </r>
  <r>
    <x v="0"/>
    <x v="11"/>
    <n v="127.1"/>
    <x v="37"/>
    <n v="127.1"/>
    <x v="6"/>
  </r>
  <r>
    <x v="0"/>
    <x v="11"/>
    <n v="127.7"/>
    <x v="38"/>
    <n v="127.7"/>
    <x v="6"/>
  </r>
  <r>
    <x v="0"/>
    <x v="11"/>
    <n v="128"/>
    <x v="39"/>
    <n v="128"/>
    <x v="6"/>
  </r>
  <r>
    <x v="0"/>
    <x v="11"/>
    <n v="128.5"/>
    <x v="40"/>
    <n v="128.5"/>
    <x v="6"/>
  </r>
  <r>
    <x v="0"/>
    <x v="11"/>
    <n v="129.30000000000001"/>
    <x v="41"/>
    <n v="129.30000000000001"/>
    <x v="6"/>
  </r>
  <r>
    <x v="0"/>
    <x v="11"/>
    <n v="130"/>
    <x v="42"/>
    <n v="130"/>
    <x v="6"/>
  </r>
  <r>
    <x v="0"/>
    <x v="11"/>
    <n v="130.6"/>
    <x v="43"/>
    <n v="130.6"/>
    <x v="6"/>
  </r>
  <r>
    <x v="0"/>
    <x v="11"/>
    <n v="131.1"/>
    <x v="44"/>
    <n v="131.1"/>
    <x v="6"/>
  </r>
  <r>
    <x v="0"/>
    <x v="11"/>
    <n v="131.80000000000001"/>
    <x v="45"/>
    <n v="131.80000000000001"/>
    <x v="6"/>
  </r>
  <r>
    <x v="0"/>
    <x v="11"/>
    <n v="132.1"/>
    <x v="46"/>
    <n v="132.1"/>
    <x v="6"/>
  </r>
  <r>
    <x v="0"/>
    <x v="11"/>
    <n v="132.9"/>
    <x v="47"/>
    <n v="132.9"/>
    <x v="6"/>
  </r>
  <r>
    <x v="0"/>
    <x v="11"/>
    <n v="133.19999999999999"/>
    <x v="48"/>
    <n v="133.19999999999999"/>
    <x v="6"/>
  </r>
  <r>
    <x v="0"/>
    <x v="11"/>
    <n v="133.6"/>
    <x v="49"/>
    <n v="133.6"/>
    <x v="6"/>
  </r>
  <r>
    <x v="0"/>
    <x v="11"/>
    <n v="134.1"/>
    <x v="50"/>
    <n v="134.1"/>
    <x v="6"/>
  </r>
  <r>
    <x v="0"/>
    <x v="11"/>
    <n v="134.30000000000001"/>
    <x v="51"/>
    <n v="134.30000000000001"/>
    <x v="6"/>
  </r>
  <r>
    <x v="0"/>
    <x v="11"/>
    <n v="134.9"/>
    <x v="52"/>
    <n v="134.9"/>
    <x v="6"/>
  </r>
  <r>
    <x v="0"/>
    <x v="11"/>
    <n v="135.19999999999999"/>
    <x v="53"/>
    <n v="135.19999999999999"/>
    <x v="6"/>
  </r>
  <r>
    <x v="0"/>
    <x v="11"/>
    <n v="136.1"/>
    <x v="54"/>
    <n v="136.1"/>
    <x v="6"/>
  </r>
  <r>
    <x v="0"/>
    <x v="11"/>
    <n v="137.30000000000001"/>
    <x v="55"/>
    <n v="137.30000000000001"/>
    <x v="6"/>
  </r>
  <r>
    <x v="0"/>
    <x v="11"/>
    <n v="137.9"/>
    <x v="56"/>
    <n v="137.9"/>
    <x v="6"/>
  </r>
  <r>
    <x v="0"/>
    <x v="11"/>
    <n v="138.4"/>
    <x v="57"/>
    <n v="138.4"/>
    <x v="6"/>
  </r>
  <r>
    <x v="0"/>
    <x v="11"/>
    <n v="139.4"/>
    <x v="58"/>
    <n v="139.4"/>
    <x v="6"/>
  </r>
  <r>
    <x v="0"/>
    <x v="11"/>
    <n v="139.5"/>
    <x v="59"/>
    <n v="139.5"/>
    <x v="6"/>
  </r>
  <r>
    <x v="0"/>
    <x v="11"/>
    <n v="139.80000000000001"/>
    <x v="60"/>
    <n v="139.80000000000001"/>
    <x v="6"/>
  </r>
  <r>
    <x v="0"/>
    <x v="11"/>
    <n v="139.9"/>
    <x v="61"/>
    <n v="139.9"/>
    <x v="6"/>
  </r>
  <r>
    <x v="0"/>
    <x v="11"/>
    <n v="139.9"/>
    <x v="62"/>
    <n v="139.9"/>
    <x v="6"/>
  </r>
  <r>
    <x v="0"/>
    <x v="11"/>
    <n v="140.9"/>
    <x v="63"/>
    <n v="140.9"/>
    <x v="6"/>
  </r>
  <r>
    <x v="0"/>
    <x v="11"/>
    <n v="141.80000000000001"/>
    <x v="64"/>
    <n v="141.80000000000001"/>
    <x v="6"/>
  </r>
  <r>
    <x v="0"/>
    <x v="11"/>
    <n v="142.19999999999999"/>
    <x v="65"/>
    <n v="142.19999999999999"/>
    <x v="6"/>
  </r>
  <r>
    <x v="0"/>
    <x v="11"/>
    <n v="143.1"/>
    <x v="66"/>
    <n v="143.1"/>
    <x v="6"/>
  </r>
  <r>
    <x v="0"/>
    <x v="11"/>
    <n v="143.80000000000001"/>
    <x v="67"/>
    <n v="143.80000000000001"/>
    <x v="6"/>
  </r>
  <r>
    <x v="0"/>
    <x v="11"/>
    <n v="144"/>
    <x v="68"/>
    <n v="144"/>
    <x v="6"/>
  </r>
  <r>
    <x v="0"/>
    <x v="11"/>
    <n v="147.5"/>
    <x v="69"/>
    <n v="147.5"/>
    <x v="6"/>
  </r>
  <r>
    <x v="0"/>
    <x v="11"/>
    <n v="148"/>
    <x v="70"/>
    <n v="148"/>
    <x v="6"/>
  </r>
  <r>
    <x v="0"/>
    <x v="11"/>
    <n v="149.5"/>
    <x v="71"/>
    <n v="149.5"/>
    <x v="6"/>
  </r>
  <r>
    <x v="0"/>
    <x v="11"/>
    <n v="150.1"/>
    <x v="72"/>
    <n v="150.1"/>
    <x v="6"/>
  </r>
  <r>
    <x v="0"/>
    <x v="11"/>
    <n v="150.1"/>
    <x v="73"/>
    <n v="150.1"/>
    <x v="6"/>
  </r>
  <r>
    <x v="0"/>
    <x v="11"/>
    <n v="150"/>
    <x v="74"/>
    <n v="150"/>
    <x v="6"/>
  </r>
  <r>
    <x v="0"/>
    <x v="11"/>
    <n v="149.5"/>
    <x v="75"/>
    <n v="149.5"/>
    <x v="6"/>
  </r>
  <r>
    <x v="0"/>
    <x v="11"/>
    <n v="149.6"/>
    <x v="76"/>
    <n v="149.6"/>
    <x v="6"/>
  </r>
  <r>
    <x v="0"/>
    <x v="11"/>
    <n v="150"/>
    <x v="77"/>
    <n v="150"/>
    <x v="6"/>
  </r>
  <r>
    <x v="0"/>
    <x v="11"/>
    <n v="150.19999999999999"/>
    <x v="78"/>
    <n v="150.19999999999999"/>
    <x v="6"/>
  </r>
  <r>
    <x v="0"/>
    <x v="11"/>
    <n v="150.30000000000001"/>
    <x v="79"/>
    <n v="150.30000000000001"/>
    <x v="6"/>
  </r>
  <r>
    <x v="0"/>
    <x v="11"/>
    <n v="150.6"/>
    <x v="80"/>
    <n v="150.6"/>
    <x v="6"/>
  </r>
  <r>
    <x v="0"/>
    <x v="11"/>
    <n v="150.9"/>
    <x v="81"/>
    <n v="150.9"/>
    <x v="6"/>
  </r>
  <r>
    <x v="0"/>
    <x v="11"/>
    <n v="151.19999999999999"/>
    <x v="82"/>
    <n v="151.19999999999999"/>
    <x v="6"/>
  </r>
  <r>
    <x v="0"/>
    <x v="11"/>
    <n v="151.69999999999999"/>
    <x v="83"/>
    <n v="151.69999999999999"/>
    <x v="6"/>
  </r>
  <r>
    <x v="0"/>
    <x v="11"/>
    <n v="151.80000000000001"/>
    <x v="84"/>
    <n v="151.80000000000001"/>
    <x v="6"/>
  </r>
  <r>
    <x v="0"/>
    <x v="11"/>
    <n v="151.5"/>
    <x v="85"/>
    <n v="151.5"/>
    <x v="6"/>
  </r>
  <r>
    <x v="0"/>
    <x v="11"/>
    <m/>
    <x v="86"/>
    <n v="151.56666666666666"/>
    <x v="6"/>
  </r>
  <r>
    <x v="0"/>
    <x v="11"/>
    <m/>
    <x v="87"/>
    <n v="151.63333333333333"/>
    <x v="6"/>
  </r>
  <r>
    <x v="0"/>
    <x v="11"/>
    <n v="151.69999999999999"/>
    <x v="88"/>
    <n v="151.69999999999999"/>
    <x v="6"/>
  </r>
  <r>
    <x v="0"/>
    <x v="11"/>
    <n v="151.69999999999999"/>
    <x v="89"/>
    <n v="151.69999999999999"/>
    <x v="6"/>
  </r>
  <r>
    <x v="0"/>
    <x v="11"/>
    <n v="151.9"/>
    <x v="90"/>
    <n v="151.9"/>
    <x v="6"/>
  </r>
  <r>
    <x v="0"/>
    <x v="11"/>
    <n v="151.6"/>
    <x v="91"/>
    <n v="151.6"/>
    <x v="6"/>
  </r>
  <r>
    <x v="0"/>
    <x v="11"/>
    <n v="152"/>
    <x v="92"/>
    <n v="152"/>
    <x v="6"/>
  </r>
  <r>
    <x v="0"/>
    <x v="11"/>
    <n v="152.80000000000001"/>
    <x v="93"/>
    <n v="152.80000000000001"/>
    <x v="6"/>
  </r>
  <r>
    <x v="0"/>
    <x v="11"/>
    <n v="153.4"/>
    <x v="94"/>
    <n v="153.4"/>
    <x v="6"/>
  </r>
  <r>
    <x v="0"/>
    <x v="11"/>
    <n v="153.9"/>
    <x v="95"/>
    <n v="153.9"/>
    <x v="6"/>
  </r>
  <r>
    <x v="0"/>
    <x v="11"/>
    <n v="154.80000000000001"/>
    <x v="96"/>
    <n v="154.80000000000001"/>
    <x v="6"/>
  </r>
  <r>
    <x v="0"/>
    <x v="11"/>
    <n v="154.80000000000001"/>
    <x v="97"/>
    <n v="154.80000000000001"/>
    <x v="6"/>
  </r>
  <r>
    <x v="0"/>
    <x v="11"/>
    <n v="155.5"/>
    <x v="98"/>
    <n v="155.5"/>
    <x v="6"/>
  </r>
  <r>
    <x v="0"/>
    <x v="11"/>
    <n v="158.80000000000001"/>
    <x v="99"/>
    <n v="158.80000000000001"/>
    <x v="6"/>
  </r>
  <r>
    <x v="0"/>
    <x v="11"/>
    <n v="159.19999999999999"/>
    <x v="100"/>
    <n v="159.19999999999999"/>
    <x v="6"/>
  </r>
  <r>
    <x v="0"/>
    <x v="11"/>
    <n v="160.30000000000001"/>
    <x v="101"/>
    <n v="160.30000000000001"/>
    <x v="6"/>
  </r>
  <r>
    <x v="0"/>
    <x v="11"/>
    <n v="160.9"/>
    <x v="102"/>
    <n v="160.9"/>
    <x v="6"/>
  </r>
  <r>
    <x v="0"/>
    <x v="11"/>
    <n v="161.30000000000001"/>
    <x v="103"/>
    <n v="161.30000000000001"/>
    <x v="6"/>
  </r>
  <r>
    <x v="0"/>
    <x v="11"/>
    <n v="162"/>
    <x v="104"/>
    <n v="162"/>
    <x v="6"/>
  </r>
  <r>
    <x v="0"/>
    <x v="11"/>
    <n v="162.9"/>
    <x v="105"/>
    <n v="162.9"/>
    <x v="6"/>
  </r>
  <r>
    <x v="0"/>
    <x v="11"/>
    <n v="163.9"/>
    <x v="106"/>
    <n v="163.9"/>
    <x v="6"/>
  </r>
  <r>
    <x v="0"/>
    <x v="11"/>
    <n v="164.9"/>
    <x v="107"/>
    <n v="164.9"/>
    <x v="6"/>
  </r>
  <r>
    <x v="0"/>
    <x v="11"/>
    <n v="165.7"/>
    <x v="108"/>
    <n v="165.7"/>
    <x v="6"/>
  </r>
  <r>
    <x v="0"/>
    <x v="11"/>
    <n v="166.5"/>
    <x v="109"/>
    <n v="166.5"/>
    <x v="6"/>
  </r>
  <r>
    <x v="0"/>
    <x v="11"/>
    <n v="167.7"/>
    <x v="110"/>
    <n v="167.7"/>
    <x v="6"/>
  </r>
  <r>
    <x v="0"/>
    <x v="11"/>
    <n v="168.9"/>
    <x v="111"/>
    <n v="168.9"/>
    <x v="6"/>
  </r>
  <r>
    <x v="0"/>
    <x v="11"/>
    <n v="170.3"/>
    <x v="112"/>
    <n v="170.3"/>
    <x v="6"/>
  </r>
  <r>
    <x v="0"/>
    <x v="11"/>
    <n v="171.3"/>
    <x v="113"/>
    <n v="171.3"/>
    <x v="6"/>
  </r>
  <r>
    <x v="0"/>
    <x v="11"/>
    <n v="172.3"/>
    <x v="114"/>
    <n v="172.3"/>
    <x v="6"/>
  </r>
  <r>
    <x v="0"/>
    <x v="11"/>
    <n v="173.6"/>
    <x v="115"/>
    <n v="173.6"/>
    <x v="6"/>
  </r>
  <r>
    <x v="0"/>
    <x v="11"/>
    <n v="174.4"/>
    <x v="116"/>
    <n v="174.4"/>
    <x v="6"/>
  </r>
  <r>
    <x v="0"/>
    <x v="11"/>
    <n v="175.5"/>
    <x v="117"/>
    <n v="175.5"/>
    <x v="6"/>
  </r>
  <r>
    <x v="0"/>
    <x v="11"/>
    <n v="176.4"/>
    <x v="118"/>
    <n v="176.4"/>
    <x v="6"/>
  </r>
  <r>
    <x v="0"/>
    <x v="11"/>
    <n v="177.2"/>
    <x v="119"/>
    <n v="177.2"/>
    <x v="6"/>
  </r>
  <r>
    <x v="0"/>
    <x v="11"/>
    <n v="178.6"/>
    <x v="120"/>
    <n v="178.6"/>
    <x v="6"/>
  </r>
  <r>
    <x v="0"/>
    <x v="11"/>
    <n v="178.6"/>
    <x v="121"/>
    <n v="178.6"/>
    <x v="6"/>
  </r>
  <r>
    <x v="0"/>
    <x v="11"/>
    <n v="179.1"/>
    <x v="122"/>
    <n v="179.1"/>
    <x v="6"/>
  </r>
  <r>
    <x v="0"/>
    <x v="11"/>
    <n v="179.8"/>
    <x v="123"/>
    <n v="179.8"/>
    <x v="6"/>
  </r>
  <r>
    <x v="0"/>
    <x v="12"/>
    <m/>
    <x v="0"/>
    <m/>
    <x v="7"/>
  </r>
  <r>
    <x v="0"/>
    <x v="12"/>
    <m/>
    <x v="1"/>
    <m/>
    <x v="7"/>
  </r>
  <r>
    <x v="0"/>
    <x v="12"/>
    <m/>
    <x v="2"/>
    <m/>
    <x v="7"/>
  </r>
  <r>
    <x v="0"/>
    <x v="12"/>
    <m/>
    <x v="3"/>
    <m/>
    <x v="7"/>
  </r>
  <r>
    <x v="0"/>
    <x v="12"/>
    <m/>
    <x v="4"/>
    <m/>
    <x v="7"/>
  </r>
  <r>
    <x v="0"/>
    <x v="12"/>
    <m/>
    <x v="5"/>
    <m/>
    <x v="7"/>
  </r>
  <r>
    <x v="0"/>
    <x v="12"/>
    <m/>
    <x v="6"/>
    <m/>
    <x v="7"/>
  </r>
  <r>
    <x v="0"/>
    <x v="12"/>
    <m/>
    <x v="7"/>
    <m/>
    <x v="7"/>
  </r>
  <r>
    <x v="0"/>
    <x v="12"/>
    <m/>
    <x v="8"/>
    <m/>
    <x v="7"/>
  </r>
  <r>
    <x v="0"/>
    <x v="12"/>
    <m/>
    <x v="9"/>
    <m/>
    <x v="7"/>
  </r>
  <r>
    <x v="0"/>
    <x v="12"/>
    <m/>
    <x v="10"/>
    <m/>
    <x v="7"/>
  </r>
  <r>
    <x v="0"/>
    <x v="12"/>
    <m/>
    <x v="11"/>
    <m/>
    <x v="7"/>
  </r>
  <r>
    <x v="0"/>
    <x v="12"/>
    <m/>
    <x v="12"/>
    <m/>
    <x v="7"/>
  </r>
  <r>
    <x v="0"/>
    <x v="12"/>
    <m/>
    <x v="13"/>
    <m/>
    <x v="7"/>
  </r>
  <r>
    <x v="0"/>
    <x v="12"/>
    <m/>
    <x v="14"/>
    <m/>
    <x v="7"/>
  </r>
  <r>
    <x v="0"/>
    <x v="12"/>
    <m/>
    <x v="15"/>
    <m/>
    <x v="7"/>
  </r>
  <r>
    <x v="0"/>
    <x v="12"/>
    <m/>
    <x v="16"/>
    <m/>
    <x v="7"/>
  </r>
  <r>
    <x v="0"/>
    <x v="12"/>
    <m/>
    <x v="17"/>
    <m/>
    <x v="7"/>
  </r>
  <r>
    <x v="0"/>
    <x v="12"/>
    <m/>
    <x v="18"/>
    <m/>
    <x v="7"/>
  </r>
  <r>
    <x v="0"/>
    <x v="12"/>
    <m/>
    <x v="19"/>
    <m/>
    <x v="7"/>
  </r>
  <r>
    <x v="0"/>
    <x v="12"/>
    <m/>
    <x v="20"/>
    <m/>
    <x v="7"/>
  </r>
  <r>
    <x v="0"/>
    <x v="12"/>
    <m/>
    <x v="21"/>
    <m/>
    <x v="7"/>
  </r>
  <r>
    <x v="0"/>
    <x v="12"/>
    <m/>
    <x v="22"/>
    <m/>
    <x v="7"/>
  </r>
  <r>
    <x v="0"/>
    <x v="12"/>
    <m/>
    <x v="23"/>
    <m/>
    <x v="7"/>
  </r>
  <r>
    <x v="0"/>
    <x v="12"/>
    <m/>
    <x v="24"/>
    <m/>
    <x v="7"/>
  </r>
  <r>
    <x v="0"/>
    <x v="12"/>
    <m/>
    <x v="25"/>
    <m/>
    <x v="7"/>
  </r>
  <r>
    <x v="0"/>
    <x v="12"/>
    <m/>
    <x v="26"/>
    <m/>
    <x v="7"/>
  </r>
  <r>
    <x v="0"/>
    <x v="12"/>
    <m/>
    <x v="27"/>
    <m/>
    <x v="7"/>
  </r>
  <r>
    <x v="0"/>
    <x v="12"/>
    <m/>
    <x v="28"/>
    <m/>
    <x v="7"/>
  </r>
  <r>
    <x v="0"/>
    <x v="12"/>
    <m/>
    <x v="29"/>
    <m/>
    <x v="7"/>
  </r>
  <r>
    <x v="0"/>
    <x v="12"/>
    <m/>
    <x v="30"/>
    <m/>
    <x v="7"/>
  </r>
  <r>
    <x v="0"/>
    <x v="12"/>
    <m/>
    <x v="31"/>
    <m/>
    <x v="7"/>
  </r>
  <r>
    <x v="0"/>
    <x v="12"/>
    <m/>
    <x v="32"/>
    <m/>
    <x v="7"/>
  </r>
  <r>
    <x v="0"/>
    <x v="12"/>
    <m/>
    <x v="33"/>
    <m/>
    <x v="7"/>
  </r>
  <r>
    <x v="0"/>
    <x v="12"/>
    <m/>
    <x v="34"/>
    <m/>
    <x v="7"/>
  </r>
  <r>
    <x v="0"/>
    <x v="12"/>
    <m/>
    <x v="35"/>
    <m/>
    <x v="7"/>
  </r>
  <r>
    <x v="0"/>
    <x v="12"/>
    <m/>
    <x v="36"/>
    <m/>
    <x v="7"/>
  </r>
  <r>
    <x v="0"/>
    <x v="12"/>
    <m/>
    <x v="37"/>
    <m/>
    <x v="7"/>
  </r>
  <r>
    <x v="0"/>
    <x v="12"/>
    <m/>
    <x v="38"/>
    <m/>
    <x v="7"/>
  </r>
  <r>
    <x v="0"/>
    <x v="12"/>
    <m/>
    <x v="39"/>
    <m/>
    <x v="7"/>
  </r>
  <r>
    <x v="0"/>
    <x v="12"/>
    <m/>
    <x v="40"/>
    <m/>
    <x v="7"/>
  </r>
  <r>
    <x v="0"/>
    <x v="12"/>
    <m/>
    <x v="41"/>
    <m/>
    <x v="7"/>
  </r>
  <r>
    <x v="0"/>
    <x v="12"/>
    <m/>
    <x v="42"/>
    <m/>
    <x v="7"/>
  </r>
  <r>
    <x v="0"/>
    <x v="12"/>
    <m/>
    <x v="43"/>
    <m/>
    <x v="7"/>
  </r>
  <r>
    <x v="0"/>
    <x v="12"/>
    <m/>
    <x v="44"/>
    <m/>
    <x v="7"/>
  </r>
  <r>
    <x v="0"/>
    <x v="12"/>
    <m/>
    <x v="45"/>
    <m/>
    <x v="7"/>
  </r>
  <r>
    <x v="0"/>
    <x v="12"/>
    <m/>
    <x v="46"/>
    <m/>
    <x v="7"/>
  </r>
  <r>
    <x v="0"/>
    <x v="12"/>
    <m/>
    <x v="47"/>
    <m/>
    <x v="7"/>
  </r>
  <r>
    <x v="0"/>
    <x v="12"/>
    <m/>
    <x v="48"/>
    <m/>
    <x v="7"/>
  </r>
  <r>
    <x v="0"/>
    <x v="12"/>
    <m/>
    <x v="49"/>
    <m/>
    <x v="7"/>
  </r>
  <r>
    <x v="0"/>
    <x v="12"/>
    <m/>
    <x v="50"/>
    <m/>
    <x v="7"/>
  </r>
  <r>
    <x v="0"/>
    <x v="12"/>
    <m/>
    <x v="51"/>
    <m/>
    <x v="7"/>
  </r>
  <r>
    <x v="0"/>
    <x v="12"/>
    <m/>
    <x v="52"/>
    <m/>
    <x v="7"/>
  </r>
  <r>
    <x v="0"/>
    <x v="12"/>
    <m/>
    <x v="53"/>
    <m/>
    <x v="7"/>
  </r>
  <r>
    <x v="0"/>
    <x v="12"/>
    <m/>
    <x v="54"/>
    <m/>
    <x v="7"/>
  </r>
  <r>
    <x v="0"/>
    <x v="12"/>
    <m/>
    <x v="55"/>
    <m/>
    <x v="7"/>
  </r>
  <r>
    <x v="0"/>
    <x v="12"/>
    <m/>
    <x v="56"/>
    <m/>
    <x v="7"/>
  </r>
  <r>
    <x v="0"/>
    <x v="12"/>
    <m/>
    <x v="57"/>
    <m/>
    <x v="7"/>
  </r>
  <r>
    <x v="0"/>
    <x v="12"/>
    <m/>
    <x v="58"/>
    <m/>
    <x v="7"/>
  </r>
  <r>
    <x v="0"/>
    <x v="12"/>
    <m/>
    <x v="59"/>
    <m/>
    <x v="7"/>
  </r>
  <r>
    <x v="0"/>
    <x v="12"/>
    <m/>
    <x v="60"/>
    <m/>
    <x v="7"/>
  </r>
  <r>
    <x v="0"/>
    <x v="12"/>
    <m/>
    <x v="61"/>
    <m/>
    <x v="7"/>
  </r>
  <r>
    <x v="0"/>
    <x v="12"/>
    <m/>
    <x v="62"/>
    <m/>
    <x v="7"/>
  </r>
  <r>
    <x v="0"/>
    <x v="12"/>
    <m/>
    <x v="63"/>
    <m/>
    <x v="7"/>
  </r>
  <r>
    <x v="0"/>
    <x v="12"/>
    <m/>
    <x v="64"/>
    <m/>
    <x v="7"/>
  </r>
  <r>
    <x v="0"/>
    <x v="12"/>
    <m/>
    <x v="65"/>
    <m/>
    <x v="7"/>
  </r>
  <r>
    <x v="0"/>
    <x v="12"/>
    <m/>
    <x v="66"/>
    <m/>
    <x v="7"/>
  </r>
  <r>
    <x v="0"/>
    <x v="12"/>
    <m/>
    <x v="67"/>
    <m/>
    <x v="7"/>
  </r>
  <r>
    <x v="0"/>
    <x v="12"/>
    <m/>
    <x v="68"/>
    <m/>
    <x v="7"/>
  </r>
  <r>
    <x v="0"/>
    <x v="12"/>
    <m/>
    <x v="69"/>
    <m/>
    <x v="7"/>
  </r>
  <r>
    <x v="0"/>
    <x v="12"/>
    <m/>
    <x v="70"/>
    <m/>
    <x v="7"/>
  </r>
  <r>
    <x v="0"/>
    <x v="12"/>
    <m/>
    <x v="71"/>
    <m/>
    <x v="7"/>
  </r>
  <r>
    <x v="0"/>
    <x v="12"/>
    <m/>
    <x v="72"/>
    <m/>
    <x v="7"/>
  </r>
  <r>
    <x v="0"/>
    <x v="12"/>
    <m/>
    <x v="73"/>
    <m/>
    <x v="7"/>
  </r>
  <r>
    <x v="0"/>
    <x v="12"/>
    <m/>
    <x v="74"/>
    <m/>
    <x v="7"/>
  </r>
  <r>
    <x v="0"/>
    <x v="12"/>
    <m/>
    <x v="75"/>
    <m/>
    <x v="7"/>
  </r>
  <r>
    <x v="0"/>
    <x v="12"/>
    <m/>
    <x v="76"/>
    <m/>
    <x v="7"/>
  </r>
  <r>
    <x v="0"/>
    <x v="12"/>
    <m/>
    <x v="77"/>
    <m/>
    <x v="7"/>
  </r>
  <r>
    <x v="0"/>
    <x v="12"/>
    <m/>
    <x v="78"/>
    <m/>
    <x v="7"/>
  </r>
  <r>
    <x v="0"/>
    <x v="12"/>
    <m/>
    <x v="79"/>
    <m/>
    <x v="7"/>
  </r>
  <r>
    <x v="0"/>
    <x v="12"/>
    <m/>
    <x v="80"/>
    <m/>
    <x v="7"/>
  </r>
  <r>
    <x v="0"/>
    <x v="12"/>
    <m/>
    <x v="81"/>
    <m/>
    <x v="7"/>
  </r>
  <r>
    <x v="0"/>
    <x v="12"/>
    <m/>
    <x v="82"/>
    <m/>
    <x v="7"/>
  </r>
  <r>
    <x v="0"/>
    <x v="12"/>
    <m/>
    <x v="83"/>
    <m/>
    <x v="7"/>
  </r>
  <r>
    <x v="0"/>
    <x v="12"/>
    <m/>
    <x v="84"/>
    <m/>
    <x v="7"/>
  </r>
  <r>
    <x v="0"/>
    <x v="12"/>
    <m/>
    <x v="85"/>
    <m/>
    <x v="7"/>
  </r>
  <r>
    <x v="0"/>
    <x v="12"/>
    <m/>
    <x v="86"/>
    <m/>
    <x v="7"/>
  </r>
  <r>
    <x v="0"/>
    <x v="12"/>
    <m/>
    <x v="87"/>
    <m/>
    <x v="7"/>
  </r>
  <r>
    <x v="0"/>
    <x v="12"/>
    <m/>
    <x v="88"/>
    <m/>
    <x v="7"/>
  </r>
  <r>
    <x v="0"/>
    <x v="12"/>
    <m/>
    <x v="89"/>
    <m/>
    <x v="7"/>
  </r>
  <r>
    <x v="0"/>
    <x v="12"/>
    <m/>
    <x v="90"/>
    <m/>
    <x v="7"/>
  </r>
  <r>
    <x v="0"/>
    <x v="12"/>
    <m/>
    <x v="91"/>
    <m/>
    <x v="7"/>
  </r>
  <r>
    <x v="0"/>
    <x v="12"/>
    <m/>
    <x v="92"/>
    <m/>
    <x v="7"/>
  </r>
  <r>
    <x v="0"/>
    <x v="12"/>
    <m/>
    <x v="93"/>
    <m/>
    <x v="7"/>
  </r>
  <r>
    <x v="0"/>
    <x v="12"/>
    <m/>
    <x v="94"/>
    <m/>
    <x v="7"/>
  </r>
  <r>
    <x v="0"/>
    <x v="12"/>
    <m/>
    <x v="95"/>
    <m/>
    <x v="7"/>
  </r>
  <r>
    <x v="0"/>
    <x v="12"/>
    <m/>
    <x v="96"/>
    <m/>
    <x v="7"/>
  </r>
  <r>
    <x v="0"/>
    <x v="12"/>
    <m/>
    <x v="97"/>
    <m/>
    <x v="7"/>
  </r>
  <r>
    <x v="0"/>
    <x v="12"/>
    <m/>
    <x v="98"/>
    <m/>
    <x v="7"/>
  </r>
  <r>
    <x v="0"/>
    <x v="12"/>
    <m/>
    <x v="99"/>
    <m/>
    <x v="7"/>
  </r>
  <r>
    <x v="0"/>
    <x v="12"/>
    <m/>
    <x v="100"/>
    <m/>
    <x v="7"/>
  </r>
  <r>
    <x v="0"/>
    <x v="12"/>
    <m/>
    <x v="101"/>
    <m/>
    <x v="7"/>
  </r>
  <r>
    <x v="0"/>
    <x v="12"/>
    <m/>
    <x v="102"/>
    <m/>
    <x v="7"/>
  </r>
  <r>
    <x v="0"/>
    <x v="12"/>
    <m/>
    <x v="103"/>
    <m/>
    <x v="7"/>
  </r>
  <r>
    <x v="0"/>
    <x v="12"/>
    <m/>
    <x v="104"/>
    <m/>
    <x v="7"/>
  </r>
  <r>
    <x v="0"/>
    <x v="12"/>
    <m/>
    <x v="105"/>
    <m/>
    <x v="7"/>
  </r>
  <r>
    <x v="0"/>
    <x v="12"/>
    <m/>
    <x v="106"/>
    <m/>
    <x v="7"/>
  </r>
  <r>
    <x v="0"/>
    <x v="12"/>
    <m/>
    <x v="107"/>
    <m/>
    <x v="7"/>
  </r>
  <r>
    <x v="0"/>
    <x v="12"/>
    <m/>
    <x v="108"/>
    <m/>
    <x v="7"/>
  </r>
  <r>
    <x v="0"/>
    <x v="12"/>
    <m/>
    <x v="109"/>
    <m/>
    <x v="7"/>
  </r>
  <r>
    <x v="0"/>
    <x v="12"/>
    <m/>
    <x v="110"/>
    <m/>
    <x v="7"/>
  </r>
  <r>
    <x v="0"/>
    <x v="12"/>
    <m/>
    <x v="111"/>
    <m/>
    <x v="7"/>
  </r>
  <r>
    <x v="0"/>
    <x v="12"/>
    <m/>
    <x v="112"/>
    <m/>
    <x v="7"/>
  </r>
  <r>
    <x v="0"/>
    <x v="12"/>
    <m/>
    <x v="113"/>
    <m/>
    <x v="7"/>
  </r>
  <r>
    <x v="0"/>
    <x v="12"/>
    <m/>
    <x v="114"/>
    <m/>
    <x v="7"/>
  </r>
  <r>
    <x v="0"/>
    <x v="12"/>
    <m/>
    <x v="115"/>
    <m/>
    <x v="7"/>
  </r>
  <r>
    <x v="0"/>
    <x v="12"/>
    <m/>
    <x v="116"/>
    <m/>
    <x v="7"/>
  </r>
  <r>
    <x v="0"/>
    <x v="12"/>
    <m/>
    <x v="117"/>
    <m/>
    <x v="7"/>
  </r>
  <r>
    <x v="0"/>
    <x v="12"/>
    <m/>
    <x v="118"/>
    <m/>
    <x v="7"/>
  </r>
  <r>
    <x v="0"/>
    <x v="12"/>
    <m/>
    <x v="119"/>
    <m/>
    <x v="7"/>
  </r>
  <r>
    <x v="0"/>
    <x v="12"/>
    <m/>
    <x v="120"/>
    <m/>
    <x v="7"/>
  </r>
  <r>
    <x v="0"/>
    <x v="12"/>
    <m/>
    <x v="121"/>
    <m/>
    <x v="7"/>
  </r>
  <r>
    <x v="0"/>
    <x v="12"/>
    <m/>
    <x v="122"/>
    <m/>
    <x v="7"/>
  </r>
  <r>
    <x v="0"/>
    <x v="12"/>
    <m/>
    <x v="123"/>
    <m/>
    <x v="7"/>
  </r>
  <r>
    <x v="0"/>
    <x v="13"/>
    <n v="106.3"/>
    <x v="0"/>
    <n v="106.3"/>
    <x v="0"/>
  </r>
  <r>
    <x v="0"/>
    <x v="13"/>
    <n v="108.7"/>
    <x v="1"/>
    <n v="108.7"/>
    <x v="0"/>
  </r>
  <r>
    <x v="0"/>
    <x v="13"/>
    <n v="108.8"/>
    <x v="2"/>
    <n v="108.8"/>
    <x v="0"/>
  </r>
  <r>
    <x v="0"/>
    <x v="13"/>
    <n v="109.5"/>
    <x v="3"/>
    <n v="109.5"/>
    <x v="0"/>
  </r>
  <r>
    <x v="0"/>
    <x v="13"/>
    <n v="109.8"/>
    <x v="4"/>
    <n v="109.8"/>
    <x v="0"/>
  </r>
  <r>
    <x v="0"/>
    <x v="13"/>
    <n v="112.1"/>
    <x v="5"/>
    <n v="112.1"/>
    <x v="0"/>
  </r>
  <r>
    <x v="0"/>
    <x v="13"/>
    <n v="114.9"/>
    <x v="6"/>
    <n v="114.9"/>
    <x v="0"/>
  </r>
  <r>
    <x v="0"/>
    <x v="13"/>
    <n v="115.4"/>
    <x v="7"/>
    <n v="115.4"/>
    <x v="0"/>
  </r>
  <r>
    <x v="0"/>
    <x v="13"/>
    <n v="115.7"/>
    <x v="8"/>
    <n v="115.7"/>
    <x v="0"/>
  </r>
  <r>
    <x v="0"/>
    <x v="13"/>
    <n v="115.4"/>
    <x v="9"/>
    <n v="115.4"/>
    <x v="0"/>
  </r>
  <r>
    <x v="0"/>
    <x v="13"/>
    <n v="114.9"/>
    <x v="10"/>
    <n v="114.9"/>
    <x v="0"/>
  </r>
  <r>
    <x v="0"/>
    <x v="13"/>
    <n v="115.9"/>
    <x v="11"/>
    <n v="115.9"/>
    <x v="0"/>
  </r>
  <r>
    <x v="0"/>
    <x v="13"/>
    <n v="117.1"/>
    <x v="12"/>
    <n v="117.1"/>
    <x v="0"/>
  </r>
  <r>
    <x v="0"/>
    <x v="13"/>
    <n v="117.7"/>
    <x v="13"/>
    <n v="117.7"/>
    <x v="0"/>
  </r>
  <r>
    <x v="0"/>
    <x v="13"/>
    <n v="118.1"/>
    <x v="14"/>
    <n v="118.1"/>
    <x v="0"/>
  </r>
  <r>
    <x v="0"/>
    <x v="13"/>
    <n v="118.9"/>
    <x v="15"/>
    <n v="118.9"/>
    <x v="0"/>
  </r>
  <r>
    <x v="0"/>
    <x v="13"/>
    <n v="120.2"/>
    <x v="16"/>
    <n v="120.2"/>
    <x v="0"/>
  </r>
  <r>
    <x v="0"/>
    <x v="13"/>
    <n v="121.6"/>
    <x v="17"/>
    <n v="121.6"/>
    <x v="0"/>
  </r>
  <r>
    <x v="0"/>
    <x v="13"/>
    <n v="122.5"/>
    <x v="18"/>
    <n v="122.5"/>
    <x v="0"/>
  </r>
  <r>
    <x v="0"/>
    <x v="13"/>
    <n v="122.8"/>
    <x v="19"/>
    <n v="122.8"/>
    <x v="0"/>
  </r>
  <r>
    <x v="0"/>
    <x v="13"/>
    <n v="122.4"/>
    <x v="20"/>
    <n v="122.4"/>
    <x v="0"/>
  </r>
  <r>
    <x v="0"/>
    <x v="13"/>
    <n v="122.5"/>
    <x v="21"/>
    <n v="122.5"/>
    <x v="0"/>
  </r>
  <r>
    <x v="0"/>
    <x v="13"/>
    <n v="122.6"/>
    <x v="22"/>
    <n v="122.6"/>
    <x v="0"/>
  </r>
  <r>
    <x v="0"/>
    <x v="13"/>
    <n v="122.4"/>
    <x v="23"/>
    <n v="122.4"/>
    <x v="0"/>
  </r>
  <r>
    <x v="0"/>
    <x v="13"/>
    <n v="123.1"/>
    <x v="24"/>
    <n v="123.1"/>
    <x v="0"/>
  </r>
  <r>
    <x v="0"/>
    <x v="13"/>
    <n v="124.4"/>
    <x v="25"/>
    <n v="124.4"/>
    <x v="0"/>
  </r>
  <r>
    <x v="0"/>
    <x v="13"/>
    <n v="124.7"/>
    <x v="26"/>
    <n v="124.7"/>
    <x v="0"/>
  </r>
  <r>
    <x v="0"/>
    <x v="13"/>
    <n v="125.5"/>
    <x v="27"/>
    <n v="125.5"/>
    <x v="0"/>
  </r>
  <r>
    <x v="0"/>
    <x v="13"/>
    <n v="127.1"/>
    <x v="28"/>
    <n v="127.1"/>
    <x v="0"/>
  </r>
  <r>
    <x v="0"/>
    <x v="13"/>
    <n v="130.4"/>
    <x v="29"/>
    <n v="130.4"/>
    <x v="0"/>
  </r>
  <r>
    <x v="0"/>
    <x v="13"/>
    <n v="131.5"/>
    <x v="30"/>
    <n v="131.5"/>
    <x v="0"/>
  </r>
  <r>
    <x v="0"/>
    <x v="13"/>
    <n v="131.30000000000001"/>
    <x v="31"/>
    <n v="131.30000000000001"/>
    <x v="0"/>
  </r>
  <r>
    <x v="0"/>
    <x v="13"/>
    <n v="131.1"/>
    <x v="32"/>
    <n v="131.1"/>
    <x v="0"/>
  </r>
  <r>
    <x v="0"/>
    <x v="13"/>
    <n v="130.4"/>
    <x v="33"/>
    <n v="130.4"/>
    <x v="0"/>
  </r>
  <r>
    <x v="0"/>
    <x v="13"/>
    <n v="130.6"/>
    <x v="34"/>
    <n v="130.6"/>
    <x v="0"/>
  </r>
  <r>
    <x v="0"/>
    <x v="13"/>
    <n v="131.30000000000001"/>
    <x v="35"/>
    <n v="131.30000000000001"/>
    <x v="0"/>
  </r>
  <r>
    <x v="0"/>
    <x v="13"/>
    <n v="133.19999999999999"/>
    <x v="36"/>
    <n v="133.19999999999999"/>
    <x v="0"/>
  </r>
  <r>
    <x v="0"/>
    <x v="13"/>
    <n v="133.69999999999999"/>
    <x v="37"/>
    <n v="133.69999999999999"/>
    <x v="0"/>
  </r>
  <r>
    <x v="0"/>
    <x v="13"/>
    <n v="134.4"/>
    <x v="38"/>
    <n v="134.4"/>
    <x v="0"/>
  </r>
  <r>
    <x v="0"/>
    <x v="13"/>
    <n v="135.4"/>
    <x v="39"/>
    <n v="135.4"/>
    <x v="0"/>
  </r>
  <r>
    <x v="0"/>
    <x v="13"/>
    <n v="137.5"/>
    <x v="40"/>
    <n v="137.5"/>
    <x v="0"/>
  </r>
  <r>
    <x v="0"/>
    <x v="13"/>
    <n v="138.6"/>
    <x v="41"/>
    <n v="138.6"/>
    <x v="0"/>
  </r>
  <r>
    <x v="0"/>
    <x v="13"/>
    <n v="139.5"/>
    <x v="42"/>
    <n v="139.5"/>
    <x v="0"/>
  </r>
  <r>
    <x v="0"/>
    <x v="13"/>
    <n v="138.80000000000001"/>
    <x v="43"/>
    <n v="138.80000000000001"/>
    <x v="0"/>
  </r>
  <r>
    <x v="0"/>
    <x v="13"/>
    <n v="138.19999999999999"/>
    <x v="44"/>
    <n v="138.19999999999999"/>
    <x v="0"/>
  </r>
  <r>
    <x v="0"/>
    <x v="13"/>
    <n v="137.6"/>
    <x v="45"/>
    <n v="137.6"/>
    <x v="0"/>
  </r>
  <r>
    <x v="0"/>
    <x v="13"/>
    <n v="137.4"/>
    <x v="46"/>
    <n v="137.4"/>
    <x v="0"/>
  </r>
  <r>
    <x v="0"/>
    <x v="13"/>
    <n v="137.30000000000001"/>
    <x v="47"/>
    <n v="137.30000000000001"/>
    <x v="0"/>
  </r>
  <r>
    <x v="0"/>
    <x v="13"/>
    <n v="137.80000000000001"/>
    <x v="48"/>
    <n v="137.80000000000001"/>
    <x v="0"/>
  </r>
  <r>
    <x v="0"/>
    <x v="13"/>
    <n v="138.30000000000001"/>
    <x v="49"/>
    <n v="138.30000000000001"/>
    <x v="0"/>
  </r>
  <r>
    <x v="0"/>
    <x v="13"/>
    <n v="138.80000000000001"/>
    <x v="50"/>
    <n v="138.80000000000001"/>
    <x v="0"/>
  </r>
  <r>
    <x v="0"/>
    <x v="13"/>
    <n v="138.69999999999999"/>
    <x v="51"/>
    <n v="138.69999999999999"/>
    <x v="0"/>
  </r>
  <r>
    <x v="0"/>
    <x v="13"/>
    <n v="140.30000000000001"/>
    <x v="52"/>
    <n v="140.30000000000001"/>
    <x v="0"/>
  </r>
  <r>
    <x v="0"/>
    <x v="13"/>
    <n v="143.69999999999999"/>
    <x v="53"/>
    <n v="143.69999999999999"/>
    <x v="0"/>
  </r>
  <r>
    <x v="0"/>
    <x v="13"/>
    <n v="144.19999999999999"/>
    <x v="54"/>
    <n v="144.19999999999999"/>
    <x v="0"/>
  </r>
  <r>
    <x v="0"/>
    <x v="13"/>
    <n v="143.1"/>
    <x v="55"/>
    <n v="143.1"/>
    <x v="0"/>
  </r>
  <r>
    <x v="0"/>
    <x v="13"/>
    <n v="142"/>
    <x v="56"/>
    <n v="142"/>
    <x v="0"/>
  </r>
  <r>
    <x v="0"/>
    <x v="13"/>
    <n v="141.9"/>
    <x v="57"/>
    <n v="141.9"/>
    <x v="0"/>
  </r>
  <r>
    <x v="0"/>
    <x v="13"/>
    <n v="142.5"/>
    <x v="58"/>
    <n v="142.5"/>
    <x v="0"/>
  </r>
  <r>
    <x v="0"/>
    <x v="13"/>
    <n v="143.69999999999999"/>
    <x v="59"/>
    <n v="143.69999999999999"/>
    <x v="0"/>
  </r>
  <r>
    <x v="0"/>
    <x v="13"/>
    <n v="144.4"/>
    <x v="60"/>
    <n v="144.4"/>
    <x v="0"/>
  </r>
  <r>
    <x v="0"/>
    <x v="13"/>
    <n v="143.69999999999999"/>
    <x v="61"/>
    <n v="143.69999999999999"/>
    <x v="0"/>
  </r>
  <r>
    <x v="0"/>
    <x v="13"/>
    <n v="143.80000000000001"/>
    <x v="62"/>
    <n v="143.80000000000001"/>
    <x v="0"/>
  </r>
  <r>
    <x v="0"/>
    <x v="13"/>
    <n v="144.5"/>
    <x v="63"/>
    <n v="144.5"/>
    <x v="0"/>
  </r>
  <r>
    <x v="0"/>
    <x v="13"/>
    <n v="145.69999999999999"/>
    <x v="64"/>
    <n v="145.69999999999999"/>
    <x v="0"/>
  </r>
  <r>
    <x v="0"/>
    <x v="13"/>
    <n v="148.1"/>
    <x v="65"/>
    <n v="148.1"/>
    <x v="0"/>
  </r>
  <r>
    <x v="0"/>
    <x v="13"/>
    <n v="149.30000000000001"/>
    <x v="66"/>
    <n v="149.30000000000001"/>
    <x v="0"/>
  </r>
  <r>
    <x v="0"/>
    <x v="13"/>
    <n v="148.80000000000001"/>
    <x v="67"/>
    <n v="148.80000000000001"/>
    <x v="0"/>
  </r>
  <r>
    <x v="0"/>
    <x v="13"/>
    <n v="147.19999999999999"/>
    <x v="68"/>
    <n v="147.19999999999999"/>
    <x v="0"/>
  </r>
  <r>
    <x v="0"/>
    <x v="13"/>
    <n v="147.6"/>
    <x v="69"/>
    <n v="147.6"/>
    <x v="0"/>
  </r>
  <r>
    <x v="0"/>
    <x v="13"/>
    <n v="150.80000000000001"/>
    <x v="70"/>
    <n v="150.80000000000001"/>
    <x v="0"/>
  </r>
  <r>
    <x v="0"/>
    <x v="13"/>
    <n v="151.9"/>
    <x v="71"/>
    <n v="151.9"/>
    <x v="0"/>
  </r>
  <r>
    <x v="0"/>
    <x v="13"/>
    <n v="152.5"/>
    <x v="72"/>
    <n v="152.5"/>
    <x v="0"/>
  </r>
  <r>
    <x v="0"/>
    <x v="13"/>
    <n v="153"/>
    <x v="73"/>
    <n v="153"/>
    <x v="0"/>
  </r>
  <r>
    <x v="0"/>
    <x v="13"/>
    <n v="154.1"/>
    <x v="74"/>
    <n v="154.1"/>
    <x v="0"/>
  </r>
  <r>
    <x v="0"/>
    <x v="13"/>
    <n v="159.5"/>
    <x v="75"/>
    <n v="159.5"/>
    <x v="0"/>
  </r>
  <r>
    <x v="0"/>
    <x v="13"/>
    <n v="163.5"/>
    <x v="76"/>
    <n v="163.5"/>
    <x v="0"/>
  </r>
  <r>
    <x v="0"/>
    <x v="13"/>
    <n v="164"/>
    <x v="77"/>
    <n v="164"/>
    <x v="0"/>
  </r>
  <r>
    <x v="0"/>
    <x v="13"/>
    <n v="161.9"/>
    <x v="78"/>
    <n v="161.9"/>
    <x v="0"/>
  </r>
  <r>
    <x v="0"/>
    <x v="13"/>
    <n v="161.9"/>
    <x v="79"/>
    <n v="161.9"/>
    <x v="0"/>
  </r>
  <r>
    <x v="0"/>
    <x v="13"/>
    <n v="161.6"/>
    <x v="80"/>
    <n v="161.6"/>
    <x v="0"/>
  </r>
  <r>
    <x v="0"/>
    <x v="13"/>
    <n v="163.69999999999999"/>
    <x v="81"/>
    <n v="163.69999999999999"/>
    <x v="0"/>
  </r>
  <r>
    <x v="0"/>
    <x v="13"/>
    <n v="165.3"/>
    <x v="82"/>
    <n v="165.3"/>
    <x v="0"/>
  </r>
  <r>
    <x v="0"/>
    <x v="13"/>
    <n v="167.3"/>
    <x v="83"/>
    <n v="167.3"/>
    <x v="0"/>
  </r>
  <r>
    <x v="0"/>
    <x v="13"/>
    <n v="167.5"/>
    <x v="84"/>
    <n v="167.5"/>
    <x v="0"/>
  </r>
  <r>
    <x v="0"/>
    <x v="13"/>
    <n v="166.8"/>
    <x v="85"/>
    <n v="166.8"/>
    <x v="0"/>
  </r>
  <r>
    <x v="0"/>
    <x v="13"/>
    <m/>
    <x v="86"/>
    <n v="174.63333333333335"/>
    <x v="0"/>
  </r>
  <r>
    <x v="0"/>
    <x v="13"/>
    <m/>
    <x v="87"/>
    <n v="182.46666666666667"/>
    <x v="0"/>
  </r>
  <r>
    <x v="0"/>
    <x v="13"/>
    <n v="190.3"/>
    <x v="88"/>
    <n v="190.3"/>
    <x v="0"/>
  </r>
  <r>
    <x v="0"/>
    <x v="13"/>
    <n v="190.3"/>
    <x v="89"/>
    <n v="190.3"/>
    <x v="0"/>
  </r>
  <r>
    <x v="0"/>
    <x v="13"/>
    <n v="187.2"/>
    <x v="90"/>
    <n v="187.2"/>
    <x v="0"/>
  </r>
  <r>
    <x v="0"/>
    <x v="13"/>
    <n v="183.9"/>
    <x v="91"/>
    <n v="183.9"/>
    <x v="0"/>
  </r>
  <r>
    <x v="0"/>
    <x v="13"/>
    <n v="186.3"/>
    <x v="92"/>
    <n v="186.3"/>
    <x v="0"/>
  </r>
  <r>
    <x v="0"/>
    <x v="13"/>
    <n v="188.6"/>
    <x v="93"/>
    <n v="188.6"/>
    <x v="0"/>
  </r>
  <r>
    <x v="0"/>
    <x v="13"/>
    <n v="188.5"/>
    <x v="94"/>
    <n v="188.5"/>
    <x v="0"/>
  </r>
  <r>
    <x v="0"/>
    <x v="13"/>
    <n v="187.5"/>
    <x v="95"/>
    <n v="187.5"/>
    <x v="0"/>
  </r>
  <r>
    <x v="0"/>
    <x v="13"/>
    <n v="184"/>
    <x v="96"/>
    <n v="184"/>
    <x v="0"/>
  </r>
  <r>
    <x v="0"/>
    <x v="13"/>
    <n v="189.4"/>
    <x v="97"/>
    <n v="189.4"/>
    <x v="0"/>
  </r>
  <r>
    <x v="0"/>
    <x v="13"/>
    <n v="195.5"/>
    <x v="98"/>
    <n v="195.5"/>
    <x v="0"/>
  </r>
  <r>
    <x v="0"/>
    <x v="13"/>
    <n v="198.5"/>
    <x v="99"/>
    <n v="198.5"/>
    <x v="0"/>
  </r>
  <r>
    <x v="0"/>
    <x v="13"/>
    <n v="200.1"/>
    <x v="100"/>
    <n v="200.1"/>
    <x v="0"/>
  </r>
  <r>
    <x v="0"/>
    <x v="13"/>
    <n v="204.5"/>
    <x v="101"/>
    <n v="204.5"/>
    <x v="0"/>
  </r>
  <r>
    <x v="0"/>
    <x v="13"/>
    <n v="202.3"/>
    <x v="102"/>
    <n v="202.3"/>
    <x v="0"/>
  </r>
  <r>
    <x v="0"/>
    <x v="13"/>
    <n v="202.1"/>
    <x v="103"/>
    <n v="202.1"/>
    <x v="0"/>
  </r>
  <r>
    <x v="0"/>
    <x v="13"/>
    <n v="202.5"/>
    <x v="104"/>
    <n v="202.5"/>
    <x v="0"/>
  </r>
  <r>
    <x v="0"/>
    <x v="13"/>
    <n v="199.8"/>
    <x v="105"/>
    <n v="199.8"/>
    <x v="0"/>
  </r>
  <r>
    <x v="0"/>
    <x v="13"/>
    <n v="197"/>
    <x v="106"/>
    <n v="197"/>
    <x v="0"/>
  </r>
  <r>
    <x v="0"/>
    <x v="13"/>
    <n v="196.9"/>
    <x v="107"/>
    <n v="196.9"/>
    <x v="0"/>
  </r>
  <r>
    <x v="0"/>
    <x v="13"/>
    <n v="198.1"/>
    <x v="108"/>
    <n v="198.1"/>
    <x v="0"/>
  </r>
  <r>
    <x v="0"/>
    <x v="13"/>
    <n v="208"/>
    <x v="109"/>
    <n v="208"/>
    <x v="0"/>
  </r>
  <r>
    <x v="0"/>
    <x v="13"/>
    <n v="209.7"/>
    <x v="110"/>
    <n v="209.7"/>
    <x v="0"/>
  </r>
  <r>
    <x v="0"/>
    <x v="13"/>
    <n v="214.7"/>
    <x v="111"/>
    <n v="214.7"/>
    <x v="0"/>
  </r>
  <r>
    <x v="0"/>
    <x v="13"/>
    <n v="217.2"/>
    <x v="112"/>
    <n v="217.2"/>
    <x v="0"/>
  </r>
  <r>
    <x v="0"/>
    <x v="13"/>
    <n v="210.8"/>
    <x v="113"/>
    <n v="210.8"/>
    <x v="0"/>
  </r>
  <r>
    <x v="0"/>
    <x v="13"/>
    <n v="204.1"/>
    <x v="114"/>
    <n v="204.1"/>
    <x v="0"/>
  </r>
  <r>
    <x v="0"/>
    <x v="13"/>
    <n v="206.7"/>
    <x v="115"/>
    <n v="206.7"/>
    <x v="0"/>
  </r>
  <r>
    <x v="0"/>
    <x v="13"/>
    <n v="208.8"/>
    <x v="116"/>
    <n v="208.8"/>
    <x v="0"/>
  </r>
  <r>
    <x v="0"/>
    <x v="13"/>
    <n v="207.2"/>
    <x v="117"/>
    <n v="207.2"/>
    <x v="0"/>
  </r>
  <r>
    <x v="0"/>
    <x v="13"/>
    <n v="206.9"/>
    <x v="118"/>
    <n v="206.9"/>
    <x v="0"/>
  </r>
  <r>
    <x v="0"/>
    <x v="13"/>
    <n v="208.3"/>
    <x v="119"/>
    <n v="208.3"/>
    <x v="0"/>
  </r>
  <r>
    <x v="0"/>
    <x v="13"/>
    <n v="205.2"/>
    <x v="120"/>
    <n v="205.2"/>
    <x v="0"/>
  </r>
  <r>
    <x v="0"/>
    <x v="13"/>
    <n v="205.2"/>
    <x v="121"/>
    <n v="205.2"/>
    <x v="0"/>
  </r>
  <r>
    <x v="0"/>
    <x v="13"/>
    <n v="206.9"/>
    <x v="122"/>
    <n v="206.9"/>
    <x v="0"/>
  </r>
  <r>
    <x v="0"/>
    <x v="13"/>
    <n v="211.5"/>
    <x v="123"/>
    <n v="211.5"/>
    <x v="0"/>
  </r>
  <r>
    <x v="0"/>
    <x v="14"/>
    <n v="104.9"/>
    <x v="0"/>
    <n v="104.9"/>
    <x v="0"/>
  </r>
  <r>
    <x v="0"/>
    <x v="14"/>
    <n v="105.4"/>
    <x v="1"/>
    <n v="105.4"/>
    <x v="0"/>
  </r>
  <r>
    <x v="0"/>
    <x v="14"/>
    <n v="105.6"/>
    <x v="2"/>
    <n v="105.6"/>
    <x v="0"/>
  </r>
  <r>
    <x v="0"/>
    <x v="14"/>
    <n v="106.3"/>
    <x v="3"/>
    <n v="106.3"/>
    <x v="0"/>
  </r>
  <r>
    <x v="0"/>
    <x v="14"/>
    <n v="107.5"/>
    <x v="4"/>
    <n v="107.5"/>
    <x v="0"/>
  </r>
  <r>
    <x v="0"/>
    <x v="14"/>
    <n v="108.3"/>
    <x v="5"/>
    <n v="108.3"/>
    <x v="0"/>
  </r>
  <r>
    <x v="0"/>
    <x v="14"/>
    <n v="109.3"/>
    <x v="6"/>
    <n v="109.3"/>
    <x v="0"/>
  </r>
  <r>
    <x v="0"/>
    <x v="14"/>
    <n v="110"/>
    <x v="7"/>
    <n v="110"/>
    <x v="0"/>
  </r>
  <r>
    <x v="0"/>
    <x v="14"/>
    <n v="111"/>
    <x v="8"/>
    <n v="111"/>
    <x v="0"/>
  </r>
  <r>
    <x v="0"/>
    <x v="14"/>
    <n v="111.7"/>
    <x v="9"/>
    <n v="111.7"/>
    <x v="0"/>
  </r>
  <r>
    <x v="0"/>
    <x v="14"/>
    <n v="112.8"/>
    <x v="10"/>
    <n v="112.8"/>
    <x v="0"/>
  </r>
  <r>
    <x v="0"/>
    <x v="14"/>
    <n v="113.8"/>
    <x v="11"/>
    <n v="113.8"/>
    <x v="0"/>
  </r>
  <r>
    <x v="0"/>
    <x v="14"/>
    <n v="114.4"/>
    <x v="12"/>
    <n v="114.4"/>
    <x v="0"/>
  </r>
  <r>
    <x v="0"/>
    <x v="14"/>
    <n v="115"/>
    <x v="13"/>
    <n v="115"/>
    <x v="0"/>
  </r>
  <r>
    <x v="0"/>
    <x v="14"/>
    <n v="116.1"/>
    <x v="14"/>
    <n v="116.1"/>
    <x v="0"/>
  </r>
  <r>
    <x v="0"/>
    <x v="14"/>
    <n v="117"/>
    <x v="15"/>
    <n v="117"/>
    <x v="0"/>
  </r>
  <r>
    <x v="0"/>
    <x v="14"/>
    <n v="118"/>
    <x v="16"/>
    <n v="118"/>
    <x v="0"/>
  </r>
  <r>
    <x v="0"/>
    <x v="14"/>
    <n v="119.3"/>
    <x v="17"/>
    <n v="119.3"/>
    <x v="0"/>
  </r>
  <r>
    <x v="0"/>
    <x v="14"/>
    <n v="120.6"/>
    <x v="18"/>
    <n v="120.6"/>
    <x v="0"/>
  </r>
  <r>
    <x v="0"/>
    <x v="14"/>
    <n v="121.9"/>
    <x v="19"/>
    <n v="121.9"/>
    <x v="0"/>
  </r>
  <r>
    <x v="0"/>
    <x v="14"/>
    <n v="122.7"/>
    <x v="20"/>
    <n v="122.7"/>
    <x v="0"/>
  </r>
  <r>
    <x v="0"/>
    <x v="14"/>
    <n v="123.2"/>
    <x v="21"/>
    <n v="123.2"/>
    <x v="0"/>
  </r>
  <r>
    <x v="0"/>
    <x v="14"/>
    <n v="124"/>
    <x v="22"/>
    <n v="124"/>
    <x v="0"/>
  </r>
  <r>
    <x v="0"/>
    <x v="14"/>
    <n v="124.2"/>
    <x v="23"/>
    <n v="124.2"/>
    <x v="0"/>
  </r>
  <r>
    <x v="0"/>
    <x v="14"/>
    <n v="124.9"/>
    <x v="24"/>
    <n v="124.9"/>
    <x v="0"/>
  </r>
  <r>
    <x v="0"/>
    <x v="14"/>
    <n v="125.8"/>
    <x v="25"/>
    <n v="125.8"/>
    <x v="0"/>
  </r>
  <r>
    <x v="0"/>
    <x v="14"/>
    <n v="126"/>
    <x v="26"/>
    <n v="126"/>
    <x v="0"/>
  </r>
  <r>
    <x v="0"/>
    <x v="14"/>
    <n v="126.8"/>
    <x v="27"/>
    <n v="126.8"/>
    <x v="0"/>
  </r>
  <r>
    <x v="0"/>
    <x v="14"/>
    <n v="127.7"/>
    <x v="28"/>
    <n v="127.7"/>
    <x v="0"/>
  </r>
  <r>
    <x v="0"/>
    <x v="14"/>
    <n v="128.69999999999999"/>
    <x v="29"/>
    <n v="128.69999999999999"/>
    <x v="0"/>
  </r>
  <r>
    <x v="0"/>
    <x v="14"/>
    <n v="128.69999999999999"/>
    <x v="30"/>
    <n v="128.69999999999999"/>
    <x v="0"/>
  </r>
  <r>
    <x v="0"/>
    <x v="14"/>
    <n v="128.80000000000001"/>
    <x v="31"/>
    <n v="128.80000000000001"/>
    <x v="0"/>
  </r>
  <r>
    <x v="0"/>
    <x v="14"/>
    <n v="129.19999999999999"/>
    <x v="32"/>
    <n v="129.19999999999999"/>
    <x v="0"/>
  </r>
  <r>
    <x v="0"/>
    <x v="14"/>
    <n v="129.4"/>
    <x v="33"/>
    <n v="129.4"/>
    <x v="0"/>
  </r>
  <r>
    <x v="0"/>
    <x v="14"/>
    <n v="129.5"/>
    <x v="34"/>
    <n v="129.5"/>
    <x v="0"/>
  </r>
  <r>
    <x v="0"/>
    <x v="14"/>
    <n v="129.80000000000001"/>
    <x v="35"/>
    <n v="129.80000000000001"/>
    <x v="0"/>
  </r>
  <r>
    <x v="0"/>
    <x v="14"/>
    <n v="130.30000000000001"/>
    <x v="36"/>
    <n v="130.30000000000001"/>
    <x v="0"/>
  </r>
  <r>
    <x v="0"/>
    <x v="14"/>
    <n v="130.69999999999999"/>
    <x v="37"/>
    <n v="130.69999999999999"/>
    <x v="0"/>
  </r>
  <r>
    <x v="0"/>
    <x v="14"/>
    <n v="130.5"/>
    <x v="38"/>
    <n v="130.5"/>
    <x v="0"/>
  </r>
  <r>
    <x v="0"/>
    <x v="14"/>
    <n v="131.30000000000001"/>
    <x v="39"/>
    <n v="131.30000000000001"/>
    <x v="0"/>
  </r>
  <r>
    <x v="0"/>
    <x v="14"/>
    <n v="132.4"/>
    <x v="40"/>
    <n v="132.4"/>
    <x v="0"/>
  </r>
  <r>
    <x v="0"/>
    <x v="14"/>
    <n v="133.6"/>
    <x v="41"/>
    <n v="133.6"/>
    <x v="0"/>
  </r>
  <r>
    <x v="0"/>
    <x v="14"/>
    <n v="134.5"/>
    <x v="42"/>
    <n v="134.5"/>
    <x v="0"/>
  </r>
  <r>
    <x v="0"/>
    <x v="14"/>
    <n v="135.30000000000001"/>
    <x v="43"/>
    <n v="135.30000000000001"/>
    <x v="0"/>
  </r>
  <r>
    <x v="0"/>
    <x v="14"/>
    <n v="135.5"/>
    <x v="44"/>
    <n v="135.5"/>
    <x v="0"/>
  </r>
  <r>
    <x v="0"/>
    <x v="14"/>
    <n v="136"/>
    <x v="45"/>
    <n v="136"/>
    <x v="0"/>
  </r>
  <r>
    <x v="0"/>
    <x v="14"/>
    <n v="136.19999999999999"/>
    <x v="46"/>
    <n v="136.19999999999999"/>
    <x v="0"/>
  </r>
  <r>
    <x v="0"/>
    <x v="14"/>
    <n v="136.30000000000001"/>
    <x v="47"/>
    <n v="136.30000000000001"/>
    <x v="0"/>
  </r>
  <r>
    <x v="0"/>
    <x v="14"/>
    <n v="136.69999999999999"/>
    <x v="48"/>
    <n v="136.69999999999999"/>
    <x v="0"/>
  </r>
  <r>
    <x v="0"/>
    <x v="14"/>
    <n v="137.19999999999999"/>
    <x v="49"/>
    <n v="137.19999999999999"/>
    <x v="0"/>
  </r>
  <r>
    <x v="0"/>
    <x v="14"/>
    <n v="137.19999999999999"/>
    <x v="50"/>
    <n v="137.19999999999999"/>
    <x v="0"/>
  </r>
  <r>
    <x v="0"/>
    <x v="14"/>
    <n v="137.69999999999999"/>
    <x v="51"/>
    <n v="137.69999999999999"/>
    <x v="0"/>
  </r>
  <r>
    <x v="0"/>
    <x v="14"/>
    <n v="138.19999999999999"/>
    <x v="52"/>
    <n v="138.19999999999999"/>
    <x v="0"/>
  </r>
  <r>
    <x v="0"/>
    <x v="14"/>
    <n v="138.6"/>
    <x v="53"/>
    <n v="138.6"/>
    <x v="0"/>
  </r>
  <r>
    <x v="0"/>
    <x v="14"/>
    <n v="139"/>
    <x v="54"/>
    <n v="139"/>
    <x v="0"/>
  </r>
  <r>
    <x v="0"/>
    <x v="14"/>
    <n v="139.4"/>
    <x v="55"/>
    <n v="139.4"/>
    <x v="0"/>
  </r>
  <r>
    <x v="0"/>
    <x v="14"/>
    <n v="140.19999999999999"/>
    <x v="56"/>
    <n v="140.19999999999999"/>
    <x v="0"/>
  </r>
  <r>
    <x v="0"/>
    <x v="14"/>
    <n v="141.5"/>
    <x v="57"/>
    <n v="141.5"/>
    <x v="0"/>
  </r>
  <r>
    <x v="0"/>
    <x v="14"/>
    <n v="141.5"/>
    <x v="58"/>
    <n v="141.5"/>
    <x v="0"/>
  </r>
  <r>
    <x v="0"/>
    <x v="14"/>
    <n v="141.9"/>
    <x v="59"/>
    <n v="141.9"/>
    <x v="0"/>
  </r>
  <r>
    <x v="0"/>
    <x v="14"/>
    <n v="142"/>
    <x v="60"/>
    <n v="142"/>
    <x v="0"/>
  </r>
  <r>
    <x v="0"/>
    <x v="14"/>
    <n v="141.5"/>
    <x v="61"/>
    <n v="141.5"/>
    <x v="0"/>
  </r>
  <r>
    <x v="0"/>
    <x v="14"/>
    <n v="142"/>
    <x v="62"/>
    <n v="142"/>
    <x v="0"/>
  </r>
  <r>
    <x v="0"/>
    <x v="14"/>
    <n v="142.4"/>
    <x v="63"/>
    <n v="142.4"/>
    <x v="0"/>
  </r>
  <r>
    <x v="0"/>
    <x v="14"/>
    <n v="142.9"/>
    <x v="64"/>
    <n v="142.9"/>
    <x v="0"/>
  </r>
  <r>
    <x v="0"/>
    <x v="14"/>
    <n v="143.19999999999999"/>
    <x v="65"/>
    <n v="143.19999999999999"/>
    <x v="0"/>
  </r>
  <r>
    <x v="0"/>
    <x v="14"/>
    <n v="143.4"/>
    <x v="66"/>
    <n v="143.4"/>
    <x v="0"/>
  </r>
  <r>
    <x v="0"/>
    <x v="14"/>
    <n v="143.5"/>
    <x v="67"/>
    <n v="143.5"/>
    <x v="0"/>
  </r>
  <r>
    <x v="0"/>
    <x v="14"/>
    <n v="143.69999999999999"/>
    <x v="68"/>
    <n v="143.69999999999999"/>
    <x v="0"/>
  </r>
  <r>
    <x v="0"/>
    <x v="14"/>
    <n v="141.9"/>
    <x v="69"/>
    <n v="141.9"/>
    <x v="0"/>
  </r>
  <r>
    <x v="0"/>
    <x v="14"/>
    <n v="141.9"/>
    <x v="70"/>
    <n v="141.9"/>
    <x v="0"/>
  </r>
  <r>
    <x v="0"/>
    <x v="14"/>
    <n v="142.4"/>
    <x v="71"/>
    <n v="142.4"/>
    <x v="0"/>
  </r>
  <r>
    <x v="0"/>
    <x v="14"/>
    <n v="142.4"/>
    <x v="72"/>
    <n v="142.4"/>
    <x v="0"/>
  </r>
  <r>
    <x v="0"/>
    <x v="14"/>
    <n v="142.5"/>
    <x v="73"/>
    <n v="142.5"/>
    <x v="0"/>
  </r>
  <r>
    <x v="0"/>
    <x v="14"/>
    <n v="142.5"/>
    <x v="74"/>
    <n v="142.5"/>
    <x v="0"/>
  </r>
  <r>
    <x v="0"/>
    <x v="14"/>
    <n v="142.6"/>
    <x v="75"/>
    <n v="142.6"/>
    <x v="0"/>
  </r>
  <r>
    <x v="0"/>
    <x v="14"/>
    <n v="143.19999999999999"/>
    <x v="76"/>
    <n v="143.19999999999999"/>
    <x v="0"/>
  </r>
  <r>
    <x v="0"/>
    <x v="14"/>
    <n v="143.9"/>
    <x v="77"/>
    <n v="143.9"/>
    <x v="0"/>
  </r>
  <r>
    <x v="0"/>
    <x v="14"/>
    <n v="144.6"/>
    <x v="78"/>
    <n v="144.6"/>
    <x v="0"/>
  </r>
  <r>
    <x v="0"/>
    <x v="14"/>
    <n v="145.69999999999999"/>
    <x v="79"/>
    <n v="145.69999999999999"/>
    <x v="0"/>
  </r>
  <r>
    <x v="0"/>
    <x v="14"/>
    <n v="146.5"/>
    <x v="80"/>
    <n v="146.5"/>
    <x v="0"/>
  </r>
  <r>
    <x v="0"/>
    <x v="14"/>
    <n v="147.1"/>
    <x v="81"/>
    <n v="147.1"/>
    <x v="0"/>
  </r>
  <r>
    <x v="0"/>
    <x v="14"/>
    <n v="148.69999999999999"/>
    <x v="82"/>
    <n v="148.69999999999999"/>
    <x v="0"/>
  </r>
  <r>
    <x v="0"/>
    <x v="14"/>
    <n v="150.5"/>
    <x v="83"/>
    <n v="150.5"/>
    <x v="0"/>
  </r>
  <r>
    <x v="0"/>
    <x v="14"/>
    <n v="150.9"/>
    <x v="84"/>
    <n v="150.9"/>
    <x v="0"/>
  </r>
  <r>
    <x v="0"/>
    <x v="14"/>
    <n v="151.69999999999999"/>
    <x v="85"/>
    <n v="151.69999999999999"/>
    <x v="0"/>
  </r>
  <r>
    <x v="0"/>
    <x v="14"/>
    <n v="155.6"/>
    <x v="86"/>
    <n v="155.6"/>
    <x v="0"/>
  </r>
  <r>
    <x v="0"/>
    <x v="14"/>
    <m/>
    <x v="87"/>
    <n v="154.44999999999999"/>
    <x v="0"/>
  </r>
  <r>
    <x v="0"/>
    <x v="14"/>
    <n v="153.30000000000001"/>
    <x v="88"/>
    <n v="153.30000000000001"/>
    <x v="0"/>
  </r>
  <r>
    <x v="0"/>
    <x v="14"/>
    <n v="153.30000000000001"/>
    <x v="89"/>
    <n v="153.30000000000001"/>
    <x v="0"/>
  </r>
  <r>
    <x v="0"/>
    <x v="14"/>
    <n v="153.30000000000001"/>
    <x v="90"/>
    <n v="153.30000000000001"/>
    <x v="0"/>
  </r>
  <r>
    <x v="0"/>
    <x v="14"/>
    <n v="153.4"/>
    <x v="91"/>
    <n v="153.4"/>
    <x v="0"/>
  </r>
  <r>
    <x v="0"/>
    <x v="14"/>
    <n v="153.6"/>
    <x v="92"/>
    <n v="153.6"/>
    <x v="0"/>
  </r>
  <r>
    <x v="0"/>
    <x v="14"/>
    <n v="153.80000000000001"/>
    <x v="93"/>
    <n v="153.80000000000001"/>
    <x v="0"/>
  </r>
  <r>
    <x v="0"/>
    <x v="14"/>
    <n v="154"/>
    <x v="94"/>
    <n v="154"/>
    <x v="0"/>
  </r>
  <r>
    <x v="0"/>
    <x v="14"/>
    <n v="154"/>
    <x v="95"/>
    <n v="154"/>
    <x v="0"/>
  </r>
  <r>
    <x v="0"/>
    <x v="14"/>
    <n v="154.4"/>
    <x v="96"/>
    <n v="154.4"/>
    <x v="0"/>
  </r>
  <r>
    <x v="0"/>
    <x v="14"/>
    <n v="154.5"/>
    <x v="97"/>
    <n v="154.5"/>
    <x v="0"/>
  </r>
  <r>
    <x v="0"/>
    <x v="14"/>
    <n v="155"/>
    <x v="98"/>
    <n v="155"/>
    <x v="0"/>
  </r>
  <r>
    <x v="0"/>
    <x v="14"/>
    <n v="155.80000000000001"/>
    <x v="99"/>
    <n v="155.80000000000001"/>
    <x v="0"/>
  </r>
  <r>
    <x v="0"/>
    <x v="14"/>
    <n v="156.1"/>
    <x v="100"/>
    <n v="156.1"/>
    <x v="0"/>
  </r>
  <r>
    <x v="0"/>
    <x v="14"/>
    <n v="157.1"/>
    <x v="101"/>
    <n v="157.1"/>
    <x v="0"/>
  </r>
  <r>
    <x v="0"/>
    <x v="14"/>
    <n v="157.5"/>
    <x v="102"/>
    <n v="157.5"/>
    <x v="0"/>
  </r>
  <r>
    <x v="0"/>
    <x v="14"/>
    <n v="158"/>
    <x v="103"/>
    <n v="158"/>
    <x v="0"/>
  </r>
  <r>
    <x v="0"/>
    <x v="14"/>
    <n v="158.4"/>
    <x v="104"/>
    <n v="158.4"/>
    <x v="0"/>
  </r>
  <r>
    <x v="0"/>
    <x v="14"/>
    <n v="159.1"/>
    <x v="105"/>
    <n v="159.1"/>
    <x v="0"/>
  </r>
  <r>
    <x v="0"/>
    <x v="14"/>
    <n v="159.80000000000001"/>
    <x v="106"/>
    <n v="159.80000000000001"/>
    <x v="0"/>
  </r>
  <r>
    <x v="0"/>
    <x v="14"/>
    <n v="160.5"/>
    <x v="107"/>
    <n v="160.5"/>
    <x v="0"/>
  </r>
  <r>
    <x v="0"/>
    <x v="14"/>
    <n v="160.69999999999999"/>
    <x v="108"/>
    <n v="160.69999999999999"/>
    <x v="0"/>
  </r>
  <r>
    <x v="0"/>
    <x v="14"/>
    <n v="162"/>
    <x v="109"/>
    <n v="162"/>
    <x v="0"/>
  </r>
  <r>
    <x v="0"/>
    <x v="14"/>
    <n v="163.80000000000001"/>
    <x v="110"/>
    <n v="163.80000000000001"/>
    <x v="0"/>
  </r>
  <r>
    <x v="0"/>
    <x v="14"/>
    <n v="164.6"/>
    <x v="111"/>
    <n v="164.6"/>
    <x v="0"/>
  </r>
  <r>
    <x v="0"/>
    <x v="14"/>
    <n v="165.4"/>
    <x v="112"/>
    <n v="165.4"/>
    <x v="0"/>
  </r>
  <r>
    <x v="0"/>
    <x v="14"/>
    <n v="166.3"/>
    <x v="113"/>
    <n v="166.3"/>
    <x v="0"/>
  </r>
  <r>
    <x v="0"/>
    <x v="14"/>
    <n v="167.9"/>
    <x v="114"/>
    <n v="167.9"/>
    <x v="0"/>
  </r>
  <r>
    <x v="0"/>
    <x v="14"/>
    <n v="169.5"/>
    <x v="115"/>
    <n v="169.5"/>
    <x v="0"/>
  </r>
  <r>
    <x v="0"/>
    <x v="14"/>
    <n v="170.9"/>
    <x v="116"/>
    <n v="170.9"/>
    <x v="0"/>
  </r>
  <r>
    <x v="0"/>
    <x v="14"/>
    <n v="172.3"/>
    <x v="117"/>
    <n v="172.3"/>
    <x v="0"/>
  </r>
  <r>
    <x v="0"/>
    <x v="14"/>
    <n v="173.4"/>
    <x v="118"/>
    <n v="173.4"/>
    <x v="0"/>
  </r>
  <r>
    <x v="0"/>
    <x v="14"/>
    <n v="174.3"/>
    <x v="119"/>
    <n v="174.3"/>
    <x v="0"/>
  </r>
  <r>
    <x v="0"/>
    <x v="14"/>
    <n v="177"/>
    <x v="120"/>
    <n v="177"/>
    <x v="0"/>
  </r>
  <r>
    <x v="0"/>
    <x v="14"/>
    <n v="177"/>
    <x v="121"/>
    <n v="177"/>
    <x v="0"/>
  </r>
  <r>
    <x v="0"/>
    <x v="14"/>
    <n v="178.2"/>
    <x v="122"/>
    <n v="178.2"/>
    <x v="0"/>
  </r>
  <r>
    <x v="0"/>
    <x v="14"/>
    <n v="179.6"/>
    <x v="123"/>
    <n v="179.6"/>
    <x v="0"/>
  </r>
  <r>
    <x v="0"/>
    <x v="15"/>
    <n v="104"/>
    <x v="0"/>
    <n v="104"/>
    <x v="2"/>
  </r>
  <r>
    <x v="0"/>
    <x v="15"/>
    <n v="104.4"/>
    <x v="1"/>
    <n v="104.4"/>
    <x v="2"/>
  </r>
  <r>
    <x v="0"/>
    <x v="15"/>
    <n v="104.6"/>
    <x v="2"/>
    <n v="104.6"/>
    <x v="2"/>
  </r>
  <r>
    <x v="0"/>
    <x v="15"/>
    <n v="104.6"/>
    <x v="3"/>
    <n v="104.6"/>
    <x v="2"/>
  </r>
  <r>
    <x v="0"/>
    <x v="15"/>
    <n v="104.8"/>
    <x v="4"/>
    <n v="104.8"/>
    <x v="2"/>
  </r>
  <r>
    <x v="0"/>
    <x v="15"/>
    <n v="105.5"/>
    <x v="5"/>
    <n v="105.5"/>
    <x v="2"/>
  </r>
  <r>
    <x v="0"/>
    <x v="15"/>
    <n v="106.5"/>
    <x v="6"/>
    <n v="106.5"/>
    <x v="2"/>
  </r>
  <r>
    <x v="0"/>
    <x v="15"/>
    <n v="107.5"/>
    <x v="7"/>
    <n v="107.5"/>
    <x v="2"/>
  </r>
  <r>
    <x v="0"/>
    <x v="15"/>
    <n v="108.7"/>
    <x v="8"/>
    <n v="108.7"/>
    <x v="2"/>
  </r>
  <r>
    <x v="0"/>
    <x v="15"/>
    <n v="109.1"/>
    <x v="9"/>
    <n v="109.1"/>
    <x v="2"/>
  </r>
  <r>
    <x v="0"/>
    <x v="15"/>
    <n v="109.8"/>
    <x v="10"/>
    <n v="109.8"/>
    <x v="2"/>
  </r>
  <r>
    <x v="0"/>
    <x v="15"/>
    <n v="110.1"/>
    <x v="11"/>
    <n v="110.1"/>
    <x v="2"/>
  </r>
  <r>
    <x v="0"/>
    <x v="15"/>
    <n v="110.6"/>
    <x v="12"/>
    <n v="110.6"/>
    <x v="2"/>
  </r>
  <r>
    <x v="0"/>
    <x v="15"/>
    <n v="110.9"/>
    <x v="13"/>
    <n v="110.9"/>
    <x v="2"/>
  </r>
  <r>
    <x v="0"/>
    <x v="15"/>
    <n v="111.3"/>
    <x v="14"/>
    <n v="111.3"/>
    <x v="2"/>
  </r>
  <r>
    <x v="0"/>
    <x v="15"/>
    <n v="111.5"/>
    <x v="15"/>
    <n v="111.5"/>
    <x v="2"/>
  </r>
  <r>
    <x v="0"/>
    <x v="15"/>
    <n v="111.8"/>
    <x v="16"/>
    <n v="111.8"/>
    <x v="2"/>
  </r>
  <r>
    <x v="0"/>
    <x v="15"/>
    <n v="112.3"/>
    <x v="17"/>
    <n v="112.3"/>
    <x v="2"/>
  </r>
  <r>
    <x v="0"/>
    <x v="15"/>
    <n v="113.1"/>
    <x v="18"/>
    <n v="113.1"/>
    <x v="2"/>
  </r>
  <r>
    <x v="0"/>
    <x v="15"/>
    <n v="113.5"/>
    <x v="19"/>
    <n v="113.5"/>
    <x v="2"/>
  </r>
  <r>
    <x v="0"/>
    <x v="15"/>
    <n v="113.7"/>
    <x v="20"/>
    <n v="113.7"/>
    <x v="2"/>
  </r>
  <r>
    <x v="0"/>
    <x v="15"/>
    <n v="114"/>
    <x v="21"/>
    <n v="114"/>
    <x v="2"/>
  </r>
  <r>
    <x v="0"/>
    <x v="15"/>
    <n v="114.1"/>
    <x v="22"/>
    <n v="114.1"/>
    <x v="2"/>
  </r>
  <r>
    <x v="0"/>
    <x v="15"/>
    <n v="114.2"/>
    <x v="23"/>
    <n v="114.2"/>
    <x v="2"/>
  </r>
  <r>
    <x v="0"/>
    <x v="15"/>
    <n v="114.5"/>
    <x v="24"/>
    <n v="114.5"/>
    <x v="2"/>
  </r>
  <r>
    <x v="0"/>
    <x v="15"/>
    <n v="115"/>
    <x v="25"/>
    <n v="115"/>
    <x v="2"/>
  </r>
  <r>
    <x v="0"/>
    <x v="15"/>
    <n v="115.5"/>
    <x v="26"/>
    <n v="115.5"/>
    <x v="2"/>
  </r>
  <r>
    <x v="0"/>
    <x v="15"/>
    <n v="116"/>
    <x v="27"/>
    <n v="116"/>
    <x v="2"/>
  </r>
  <r>
    <x v="0"/>
    <x v="15"/>
    <n v="116.9"/>
    <x v="28"/>
    <n v="116.9"/>
    <x v="2"/>
  </r>
  <r>
    <x v="0"/>
    <x v="15"/>
    <n v="117.9"/>
    <x v="29"/>
    <n v="117.9"/>
    <x v="2"/>
  </r>
  <r>
    <x v="0"/>
    <x v="15"/>
    <n v="118.1"/>
    <x v="30"/>
    <n v="118.1"/>
    <x v="2"/>
  </r>
  <r>
    <x v="0"/>
    <x v="15"/>
    <n v="118.2"/>
    <x v="31"/>
    <n v="118.2"/>
    <x v="2"/>
  </r>
  <r>
    <x v="0"/>
    <x v="15"/>
    <n v="118.8"/>
    <x v="32"/>
    <n v="118.8"/>
    <x v="2"/>
  </r>
  <r>
    <x v="0"/>
    <x v="15"/>
    <n v="119.2"/>
    <x v="33"/>
    <n v="119.2"/>
    <x v="2"/>
  </r>
  <r>
    <x v="0"/>
    <x v="15"/>
    <n v="119.6"/>
    <x v="34"/>
    <n v="119.6"/>
    <x v="2"/>
  </r>
  <r>
    <x v="0"/>
    <x v="15"/>
    <n v="119.8"/>
    <x v="35"/>
    <n v="119.8"/>
    <x v="2"/>
  </r>
  <r>
    <x v="0"/>
    <x v="15"/>
    <n v="120.1"/>
    <x v="36"/>
    <n v="120.1"/>
    <x v="2"/>
  </r>
  <r>
    <x v="0"/>
    <x v="15"/>
    <n v="120.9"/>
    <x v="37"/>
    <n v="120.9"/>
    <x v="2"/>
  </r>
  <r>
    <x v="0"/>
    <x v="15"/>
    <n v="121.1"/>
    <x v="38"/>
    <n v="121.1"/>
    <x v="2"/>
  </r>
  <r>
    <x v="0"/>
    <x v="15"/>
    <n v="121.7"/>
    <x v="39"/>
    <n v="121.7"/>
    <x v="2"/>
  </r>
  <r>
    <x v="0"/>
    <x v="15"/>
    <n v="122.5"/>
    <x v="40"/>
    <n v="122.5"/>
    <x v="2"/>
  </r>
  <r>
    <x v="0"/>
    <x v="15"/>
    <n v="123.3"/>
    <x v="41"/>
    <n v="123.3"/>
    <x v="2"/>
  </r>
  <r>
    <x v="0"/>
    <x v="15"/>
    <n v="123.8"/>
    <x v="42"/>
    <n v="123.8"/>
    <x v="2"/>
  </r>
  <r>
    <x v="0"/>
    <x v="15"/>
    <n v="124.2"/>
    <x v="43"/>
    <n v="124.2"/>
    <x v="2"/>
  </r>
  <r>
    <x v="0"/>
    <x v="15"/>
    <n v="124.9"/>
    <x v="44"/>
    <n v="124.9"/>
    <x v="2"/>
  </r>
  <r>
    <x v="0"/>
    <x v="15"/>
    <n v="125.7"/>
    <x v="45"/>
    <n v="125.7"/>
    <x v="2"/>
  </r>
  <r>
    <x v="0"/>
    <x v="15"/>
    <n v="126.1"/>
    <x v="46"/>
    <n v="126.1"/>
    <x v="2"/>
  </r>
  <r>
    <x v="0"/>
    <x v="15"/>
    <n v="126.3"/>
    <x v="47"/>
    <n v="126.3"/>
    <x v="2"/>
  </r>
  <r>
    <x v="0"/>
    <x v="15"/>
    <n v="126.6"/>
    <x v="48"/>
    <n v="126.6"/>
    <x v="2"/>
  </r>
  <r>
    <x v="0"/>
    <x v="15"/>
    <n v="127"/>
    <x v="49"/>
    <n v="127"/>
    <x v="2"/>
  </r>
  <r>
    <x v="0"/>
    <x v="15"/>
    <n v="127.4"/>
    <x v="50"/>
    <n v="127.4"/>
    <x v="2"/>
  </r>
  <r>
    <x v="0"/>
    <x v="15"/>
    <n v="127.5"/>
    <x v="51"/>
    <n v="127.5"/>
    <x v="2"/>
  </r>
  <r>
    <x v="0"/>
    <x v="15"/>
    <n v="127.9"/>
    <x v="52"/>
    <n v="127.9"/>
    <x v="2"/>
  </r>
  <r>
    <x v="0"/>
    <x v="15"/>
    <n v="128.1"/>
    <x v="53"/>
    <n v="128.1"/>
    <x v="2"/>
  </r>
  <r>
    <x v="0"/>
    <x v="15"/>
    <n v="128.6"/>
    <x v="54"/>
    <n v="128.6"/>
    <x v="2"/>
  </r>
  <r>
    <x v="0"/>
    <x v="15"/>
    <n v="129.69999999999999"/>
    <x v="55"/>
    <n v="129.69999999999999"/>
    <x v="2"/>
  </r>
  <r>
    <x v="0"/>
    <x v="15"/>
    <n v="130.30000000000001"/>
    <x v="56"/>
    <n v="130.30000000000001"/>
    <x v="2"/>
  </r>
  <r>
    <x v="0"/>
    <x v="15"/>
    <n v="130.69999999999999"/>
    <x v="57"/>
    <n v="130.69999999999999"/>
    <x v="2"/>
  </r>
  <r>
    <x v="0"/>
    <x v="15"/>
    <n v="131.69999999999999"/>
    <x v="58"/>
    <n v="131.69999999999999"/>
    <x v="2"/>
  </r>
  <r>
    <x v="0"/>
    <x v="15"/>
    <n v="131.9"/>
    <x v="59"/>
    <n v="131.9"/>
    <x v="2"/>
  </r>
  <r>
    <x v="0"/>
    <x v="15"/>
    <n v="132.30000000000001"/>
    <x v="60"/>
    <n v="132.30000000000001"/>
    <x v="2"/>
  </r>
  <r>
    <x v="0"/>
    <x v="15"/>
    <n v="132.5"/>
    <x v="61"/>
    <n v="132.5"/>
    <x v="2"/>
  </r>
  <r>
    <x v="0"/>
    <x v="15"/>
    <n v="133.30000000000001"/>
    <x v="62"/>
    <n v="133.30000000000001"/>
    <x v="2"/>
  </r>
  <r>
    <x v="0"/>
    <x v="15"/>
    <n v="134.19999999999999"/>
    <x v="63"/>
    <n v="134.19999999999999"/>
    <x v="2"/>
  </r>
  <r>
    <x v="0"/>
    <x v="15"/>
    <n v="135.1"/>
    <x v="64"/>
    <n v="135.1"/>
    <x v="2"/>
  </r>
  <r>
    <x v="0"/>
    <x v="15"/>
    <n v="135.6"/>
    <x v="65"/>
    <n v="135.6"/>
    <x v="2"/>
  </r>
  <r>
    <x v="0"/>
    <x v="15"/>
    <n v="136"/>
    <x v="66"/>
    <n v="136"/>
    <x v="2"/>
  </r>
  <r>
    <x v="0"/>
    <x v="15"/>
    <n v="136.6"/>
    <x v="67"/>
    <n v="136.6"/>
    <x v="2"/>
  </r>
  <r>
    <x v="0"/>
    <x v="15"/>
    <n v="137.4"/>
    <x v="68"/>
    <n v="137.4"/>
    <x v="2"/>
  </r>
  <r>
    <x v="0"/>
    <x v="15"/>
    <n v="139.80000000000001"/>
    <x v="69"/>
    <n v="139.80000000000001"/>
    <x v="2"/>
  </r>
  <r>
    <x v="0"/>
    <x v="15"/>
    <n v="140.1"/>
    <x v="70"/>
    <n v="140.1"/>
    <x v="2"/>
  </r>
  <r>
    <x v="0"/>
    <x v="15"/>
    <n v="141.6"/>
    <x v="71"/>
    <n v="141.6"/>
    <x v="2"/>
  </r>
  <r>
    <x v="0"/>
    <x v="15"/>
    <n v="141.69999999999999"/>
    <x v="72"/>
    <n v="141.69999999999999"/>
    <x v="2"/>
  </r>
  <r>
    <x v="0"/>
    <x v="15"/>
    <n v="142.19999999999999"/>
    <x v="73"/>
    <n v="142.19999999999999"/>
    <x v="2"/>
  </r>
  <r>
    <x v="0"/>
    <x v="15"/>
    <n v="142.4"/>
    <x v="74"/>
    <n v="142.4"/>
    <x v="2"/>
  </r>
  <r>
    <x v="0"/>
    <x v="15"/>
    <n v="142.9"/>
    <x v="75"/>
    <n v="142.9"/>
    <x v="2"/>
  </r>
  <r>
    <x v="0"/>
    <x v="15"/>
    <n v="143.30000000000001"/>
    <x v="76"/>
    <n v="143.30000000000001"/>
    <x v="2"/>
  </r>
  <r>
    <x v="0"/>
    <x v="15"/>
    <n v="144.19999999999999"/>
    <x v="77"/>
    <n v="144.19999999999999"/>
    <x v="2"/>
  </r>
  <r>
    <x v="0"/>
    <x v="15"/>
    <n v="144.9"/>
    <x v="78"/>
    <n v="144.9"/>
    <x v="2"/>
  </r>
  <r>
    <x v="0"/>
    <x v="15"/>
    <n v="145.4"/>
    <x v="79"/>
    <n v="145.4"/>
    <x v="2"/>
  </r>
  <r>
    <x v="0"/>
    <x v="15"/>
    <n v="145.69999999999999"/>
    <x v="80"/>
    <n v="145.69999999999999"/>
    <x v="2"/>
  </r>
  <r>
    <x v="0"/>
    <x v="15"/>
    <n v="146.1"/>
    <x v="81"/>
    <n v="146.1"/>
    <x v="2"/>
  </r>
  <r>
    <x v="0"/>
    <x v="15"/>
    <n v="147.1"/>
    <x v="82"/>
    <n v="147.1"/>
    <x v="2"/>
  </r>
  <r>
    <x v="0"/>
    <x v="15"/>
    <n v="148.1"/>
    <x v="83"/>
    <n v="148.1"/>
    <x v="2"/>
  </r>
  <r>
    <x v="0"/>
    <x v="15"/>
    <n v="148.4"/>
    <x v="84"/>
    <n v="148.4"/>
    <x v="2"/>
  </r>
  <r>
    <x v="0"/>
    <x v="15"/>
    <n v="148.6"/>
    <x v="85"/>
    <n v="148.6"/>
    <x v="2"/>
  </r>
  <r>
    <x v="0"/>
    <x v="15"/>
    <m/>
    <x v="86"/>
    <n v="149.63333333333333"/>
    <x v="2"/>
  </r>
  <r>
    <x v="0"/>
    <x v="15"/>
    <m/>
    <x v="87"/>
    <n v="150.66666666666666"/>
    <x v="2"/>
  </r>
  <r>
    <x v="0"/>
    <x v="15"/>
    <n v="151.69999999999999"/>
    <x v="88"/>
    <n v="151.69999999999999"/>
    <x v="2"/>
  </r>
  <r>
    <x v="0"/>
    <x v="15"/>
    <n v="151.69999999999999"/>
    <x v="89"/>
    <n v="151.69999999999999"/>
    <x v="2"/>
  </r>
  <r>
    <x v="0"/>
    <x v="15"/>
    <n v="153"/>
    <x v="90"/>
    <n v="153"/>
    <x v="2"/>
  </r>
  <r>
    <x v="0"/>
    <x v="15"/>
    <n v="153.69999999999999"/>
    <x v="91"/>
    <n v="153.69999999999999"/>
    <x v="2"/>
  </r>
  <r>
    <x v="0"/>
    <x v="15"/>
    <n v="154.30000000000001"/>
    <x v="92"/>
    <n v="154.30000000000001"/>
    <x v="2"/>
  </r>
  <r>
    <x v="0"/>
    <x v="15"/>
    <n v="154.5"/>
    <x v="93"/>
    <n v="154.5"/>
    <x v="2"/>
  </r>
  <r>
    <x v="0"/>
    <x v="15"/>
    <n v="155.19999999999999"/>
    <x v="94"/>
    <n v="155.19999999999999"/>
    <x v="2"/>
  </r>
  <r>
    <x v="0"/>
    <x v="15"/>
    <n v="155.9"/>
    <x v="95"/>
    <n v="155.9"/>
    <x v="2"/>
  </r>
  <r>
    <x v="0"/>
    <x v="15"/>
    <n v="157.19999999999999"/>
    <x v="96"/>
    <n v="157.19999999999999"/>
    <x v="2"/>
  </r>
  <r>
    <x v="0"/>
    <x v="15"/>
    <n v="157.30000000000001"/>
    <x v="97"/>
    <n v="157.30000000000001"/>
    <x v="2"/>
  </r>
  <r>
    <x v="0"/>
    <x v="15"/>
    <n v="158"/>
    <x v="98"/>
    <n v="158"/>
    <x v="2"/>
  </r>
  <r>
    <x v="0"/>
    <x v="15"/>
    <n v="161.1"/>
    <x v="99"/>
    <n v="161.1"/>
    <x v="2"/>
  </r>
  <r>
    <x v="0"/>
    <x v="15"/>
    <n v="161.5"/>
    <x v="100"/>
    <n v="161.5"/>
    <x v="2"/>
  </r>
  <r>
    <x v="0"/>
    <x v="15"/>
    <n v="162.80000000000001"/>
    <x v="101"/>
    <n v="162.80000000000001"/>
    <x v="2"/>
  </r>
  <r>
    <x v="0"/>
    <x v="15"/>
    <n v="163.30000000000001"/>
    <x v="102"/>
    <n v="163.30000000000001"/>
    <x v="2"/>
  </r>
  <r>
    <x v="0"/>
    <x v="15"/>
    <n v="163.80000000000001"/>
    <x v="103"/>
    <n v="163.80000000000001"/>
    <x v="2"/>
  </r>
  <r>
    <x v="0"/>
    <x v="15"/>
    <n v="164.7"/>
    <x v="104"/>
    <n v="164.7"/>
    <x v="2"/>
  </r>
  <r>
    <x v="0"/>
    <x v="15"/>
    <n v="165.2"/>
    <x v="105"/>
    <n v="165.2"/>
    <x v="2"/>
  </r>
  <r>
    <x v="0"/>
    <x v="15"/>
    <n v="166"/>
    <x v="106"/>
    <n v="166"/>
    <x v="2"/>
  </r>
  <r>
    <x v="0"/>
    <x v="15"/>
    <n v="166.6"/>
    <x v="107"/>
    <n v="166.6"/>
    <x v="2"/>
  </r>
  <r>
    <x v="0"/>
    <x v="15"/>
    <n v="167.3"/>
    <x v="108"/>
    <n v="167.3"/>
    <x v="2"/>
  </r>
  <r>
    <x v="0"/>
    <x v="15"/>
    <n v="168.3"/>
    <x v="109"/>
    <n v="168.3"/>
    <x v="2"/>
  </r>
  <r>
    <x v="0"/>
    <x v="15"/>
    <n v="170.2"/>
    <x v="110"/>
    <n v="170.2"/>
    <x v="2"/>
  </r>
  <r>
    <x v="0"/>
    <x v="15"/>
    <n v="170.9"/>
    <x v="111"/>
    <n v="170.9"/>
    <x v="2"/>
  </r>
  <r>
    <x v="0"/>
    <x v="15"/>
    <n v="171"/>
    <x v="112"/>
    <n v="171"/>
    <x v="2"/>
  </r>
  <r>
    <x v="0"/>
    <x v="15"/>
    <n v="171.8"/>
    <x v="113"/>
    <n v="171.8"/>
    <x v="2"/>
  </r>
  <r>
    <x v="0"/>
    <x v="15"/>
    <n v="172.6"/>
    <x v="114"/>
    <n v="172.6"/>
    <x v="2"/>
  </r>
  <r>
    <x v="0"/>
    <x v="15"/>
    <n v="173.1"/>
    <x v="115"/>
    <n v="173.1"/>
    <x v="2"/>
  </r>
  <r>
    <x v="0"/>
    <x v="15"/>
    <n v="173.9"/>
    <x v="116"/>
    <n v="173.9"/>
    <x v="2"/>
  </r>
  <r>
    <x v="0"/>
    <x v="15"/>
    <n v="174.6"/>
    <x v="117"/>
    <n v="174.6"/>
    <x v="2"/>
  </r>
  <r>
    <x v="0"/>
    <x v="15"/>
    <n v="175.5"/>
    <x v="118"/>
    <n v="175.5"/>
    <x v="2"/>
  </r>
  <r>
    <x v="0"/>
    <x v="15"/>
    <n v="176.5"/>
    <x v="119"/>
    <n v="176.5"/>
    <x v="2"/>
  </r>
  <r>
    <x v="0"/>
    <x v="15"/>
    <n v="177.9"/>
    <x v="120"/>
    <n v="177.9"/>
    <x v="2"/>
  </r>
  <r>
    <x v="0"/>
    <x v="15"/>
    <n v="177.9"/>
    <x v="121"/>
    <n v="177.9"/>
    <x v="2"/>
  </r>
  <r>
    <x v="0"/>
    <x v="15"/>
    <n v="178.9"/>
    <x v="122"/>
    <n v="178.9"/>
    <x v="2"/>
  </r>
  <r>
    <x v="0"/>
    <x v="15"/>
    <n v="179.5"/>
    <x v="123"/>
    <n v="179.5"/>
    <x v="2"/>
  </r>
  <r>
    <x v="0"/>
    <x v="16"/>
    <n v="104.8"/>
    <x v="0"/>
    <n v="104.8"/>
    <x v="0"/>
  </r>
  <r>
    <x v="0"/>
    <x v="16"/>
    <n v="105.1"/>
    <x v="1"/>
    <n v="105.1"/>
    <x v="0"/>
  </r>
  <r>
    <x v="0"/>
    <x v="16"/>
    <n v="105.6"/>
    <x v="2"/>
    <n v="105.6"/>
    <x v="0"/>
  </r>
  <r>
    <x v="0"/>
    <x v="16"/>
    <n v="106.5"/>
    <x v="3"/>
    <n v="106.5"/>
    <x v="0"/>
  </r>
  <r>
    <x v="0"/>
    <x v="16"/>
    <n v="107.4"/>
    <x v="4"/>
    <n v="107.4"/>
    <x v="0"/>
  </r>
  <r>
    <x v="0"/>
    <x v="16"/>
    <n v="108.2"/>
    <x v="5"/>
    <n v="108.2"/>
    <x v="0"/>
  </r>
  <r>
    <x v="0"/>
    <x v="16"/>
    <n v="109.1"/>
    <x v="6"/>
    <n v="109.1"/>
    <x v="0"/>
  </r>
  <r>
    <x v="0"/>
    <x v="16"/>
    <n v="109.7"/>
    <x v="7"/>
    <n v="109.7"/>
    <x v="0"/>
  </r>
  <r>
    <x v="0"/>
    <x v="16"/>
    <n v="110.4"/>
    <x v="8"/>
    <n v="110.4"/>
    <x v="0"/>
  </r>
  <r>
    <x v="0"/>
    <x v="16"/>
    <n v="111.1"/>
    <x v="9"/>
    <n v="111.1"/>
    <x v="0"/>
  </r>
  <r>
    <x v="0"/>
    <x v="16"/>
    <n v="111.8"/>
    <x v="10"/>
    <n v="111.8"/>
    <x v="0"/>
  </r>
  <r>
    <x v="0"/>
    <x v="16"/>
    <n v="112.1"/>
    <x v="11"/>
    <n v="112.1"/>
    <x v="0"/>
  </r>
  <r>
    <x v="0"/>
    <x v="16"/>
    <n v="112.4"/>
    <x v="12"/>
    <n v="112.4"/>
    <x v="0"/>
  </r>
  <r>
    <x v="0"/>
    <x v="16"/>
    <n v="112.9"/>
    <x v="13"/>
    <n v="112.9"/>
    <x v="0"/>
  </r>
  <r>
    <x v="0"/>
    <x v="16"/>
    <n v="113"/>
    <x v="14"/>
    <n v="113"/>
    <x v="0"/>
  </r>
  <r>
    <x v="0"/>
    <x v="16"/>
    <n v="113.5"/>
    <x v="15"/>
    <n v="113.5"/>
    <x v="0"/>
  </r>
  <r>
    <x v="0"/>
    <x v="16"/>
    <n v="114.2"/>
    <x v="16"/>
    <n v="114.2"/>
    <x v="0"/>
  </r>
  <r>
    <x v="0"/>
    <x v="16"/>
    <n v="114.9"/>
    <x v="17"/>
    <n v="114.9"/>
    <x v="0"/>
  </r>
  <r>
    <x v="0"/>
    <x v="16"/>
    <n v="115.6"/>
    <x v="18"/>
    <n v="115.6"/>
    <x v="0"/>
  </r>
  <r>
    <x v="0"/>
    <x v="16"/>
    <n v="115.8"/>
    <x v="19"/>
    <n v="115.8"/>
    <x v="0"/>
  </r>
  <r>
    <x v="0"/>
    <x v="16"/>
    <n v="116.5"/>
    <x v="20"/>
    <n v="116.5"/>
    <x v="0"/>
  </r>
  <r>
    <x v="0"/>
    <x v="16"/>
    <n v="116.8"/>
    <x v="21"/>
    <n v="116.8"/>
    <x v="0"/>
  </r>
  <r>
    <x v="0"/>
    <x v="16"/>
    <n v="116.8"/>
    <x v="22"/>
    <n v="116.8"/>
    <x v="0"/>
  </r>
  <r>
    <x v="0"/>
    <x v="16"/>
    <n v="117.3"/>
    <x v="23"/>
    <n v="117.3"/>
    <x v="0"/>
  </r>
  <r>
    <x v="0"/>
    <x v="16"/>
    <n v="117.9"/>
    <x v="24"/>
    <n v="117.9"/>
    <x v="0"/>
  </r>
  <r>
    <x v="0"/>
    <x v="16"/>
    <n v="118.8"/>
    <x v="25"/>
    <n v="118.8"/>
    <x v="0"/>
  </r>
  <r>
    <x v="0"/>
    <x v="16"/>
    <n v="118.9"/>
    <x v="26"/>
    <n v="118.9"/>
    <x v="0"/>
  </r>
  <r>
    <x v="0"/>
    <x v="16"/>
    <n v="119.4"/>
    <x v="27"/>
    <n v="119.4"/>
    <x v="0"/>
  </r>
  <r>
    <x v="0"/>
    <x v="16"/>
    <n v="120.2"/>
    <x v="28"/>
    <n v="120.2"/>
    <x v="0"/>
  </r>
  <r>
    <x v="0"/>
    <x v="16"/>
    <n v="121.1"/>
    <x v="29"/>
    <n v="121.1"/>
    <x v="0"/>
  </r>
  <r>
    <x v="0"/>
    <x v="16"/>
    <n v="121"/>
    <x v="30"/>
    <n v="121"/>
    <x v="0"/>
  </r>
  <r>
    <x v="0"/>
    <x v="16"/>
    <n v="121.5"/>
    <x v="31"/>
    <n v="121.5"/>
    <x v="0"/>
  </r>
  <r>
    <x v="0"/>
    <x v="16"/>
    <n v="121.9"/>
    <x v="32"/>
    <n v="121.9"/>
    <x v="0"/>
  </r>
  <r>
    <x v="0"/>
    <x v="16"/>
    <n v="122.3"/>
    <x v="33"/>
    <n v="122.3"/>
    <x v="0"/>
  </r>
  <r>
    <x v="0"/>
    <x v="16"/>
    <n v="123.1"/>
    <x v="34"/>
    <n v="123.1"/>
    <x v="0"/>
  </r>
  <r>
    <x v="0"/>
    <x v="16"/>
    <n v="123.3"/>
    <x v="35"/>
    <n v="123.3"/>
    <x v="0"/>
  </r>
  <r>
    <x v="0"/>
    <x v="16"/>
    <n v="124.3"/>
    <x v="36"/>
    <n v="124.3"/>
    <x v="0"/>
  </r>
  <r>
    <x v="0"/>
    <x v="16"/>
    <n v="124.8"/>
    <x v="37"/>
    <n v="124.8"/>
    <x v="0"/>
  </r>
  <r>
    <x v="0"/>
    <x v="16"/>
    <n v="124.9"/>
    <x v="38"/>
    <n v="124.9"/>
    <x v="0"/>
  </r>
  <r>
    <x v="0"/>
    <x v="16"/>
    <n v="125.4"/>
    <x v="39"/>
    <n v="125.4"/>
    <x v="0"/>
  </r>
  <r>
    <x v="0"/>
    <x v="16"/>
    <n v="126.1"/>
    <x v="40"/>
    <n v="126.1"/>
    <x v="0"/>
  </r>
  <r>
    <x v="0"/>
    <x v="16"/>
    <n v="126.4"/>
    <x v="41"/>
    <n v="126.4"/>
    <x v="0"/>
  </r>
  <r>
    <x v="0"/>
    <x v="16"/>
    <n v="127.3"/>
    <x v="42"/>
    <n v="127.3"/>
    <x v="0"/>
  </r>
  <r>
    <x v="0"/>
    <x v="16"/>
    <n v="128.1"/>
    <x v="43"/>
    <n v="128.1"/>
    <x v="0"/>
  </r>
  <r>
    <x v="0"/>
    <x v="16"/>
    <n v="128.80000000000001"/>
    <x v="44"/>
    <n v="128.80000000000001"/>
    <x v="0"/>
  </r>
  <r>
    <x v="0"/>
    <x v="16"/>
    <n v="128.69999999999999"/>
    <x v="45"/>
    <n v="128.69999999999999"/>
    <x v="0"/>
  </r>
  <r>
    <x v="0"/>
    <x v="16"/>
    <n v="128.69999999999999"/>
    <x v="46"/>
    <n v="128.69999999999999"/>
    <x v="0"/>
  </r>
  <r>
    <x v="0"/>
    <x v="16"/>
    <n v="129.1"/>
    <x v="47"/>
    <n v="129.1"/>
    <x v="0"/>
  </r>
  <r>
    <x v="0"/>
    <x v="16"/>
    <n v="129"/>
    <x v="48"/>
    <n v="129"/>
    <x v="0"/>
  </r>
  <r>
    <x v="0"/>
    <x v="16"/>
    <n v="129.4"/>
    <x v="49"/>
    <n v="129.4"/>
    <x v="0"/>
  </r>
  <r>
    <x v="0"/>
    <x v="16"/>
    <n v="129.80000000000001"/>
    <x v="50"/>
    <n v="129.80000000000001"/>
    <x v="0"/>
  </r>
  <r>
    <x v="0"/>
    <x v="16"/>
    <n v="130"/>
    <x v="51"/>
    <n v="130"/>
    <x v="0"/>
  </r>
  <r>
    <x v="0"/>
    <x v="16"/>
    <n v="130.30000000000001"/>
    <x v="52"/>
    <n v="130.30000000000001"/>
    <x v="0"/>
  </r>
  <r>
    <x v="0"/>
    <x v="16"/>
    <n v="130.4"/>
    <x v="53"/>
    <n v="130.4"/>
    <x v="0"/>
  </r>
  <r>
    <x v="0"/>
    <x v="16"/>
    <n v="131.4"/>
    <x v="54"/>
    <n v="131.4"/>
    <x v="0"/>
  </r>
  <r>
    <x v="0"/>
    <x v="16"/>
    <n v="131.6"/>
    <x v="55"/>
    <n v="131.6"/>
    <x v="0"/>
  </r>
  <r>
    <x v="0"/>
    <x v="16"/>
    <n v="131.69999999999999"/>
    <x v="56"/>
    <n v="131.69999999999999"/>
    <x v="0"/>
  </r>
  <r>
    <x v="0"/>
    <x v="16"/>
    <n v="131.30000000000001"/>
    <x v="57"/>
    <n v="131.30000000000001"/>
    <x v="0"/>
  </r>
  <r>
    <x v="0"/>
    <x v="16"/>
    <n v="131.9"/>
    <x v="58"/>
    <n v="131.9"/>
    <x v="0"/>
  </r>
  <r>
    <x v="0"/>
    <x v="16"/>
    <n v="131.1"/>
    <x v="59"/>
    <n v="131.1"/>
    <x v="0"/>
  </r>
  <r>
    <x v="0"/>
    <x v="16"/>
    <n v="131.19999999999999"/>
    <x v="60"/>
    <n v="131.19999999999999"/>
    <x v="0"/>
  </r>
  <r>
    <x v="0"/>
    <x v="16"/>
    <n v="130.5"/>
    <x v="61"/>
    <n v="130.5"/>
    <x v="0"/>
  </r>
  <r>
    <x v="0"/>
    <x v="16"/>
    <n v="131.19999999999999"/>
    <x v="62"/>
    <n v="131.19999999999999"/>
    <x v="0"/>
  </r>
  <r>
    <x v="0"/>
    <x v="16"/>
    <n v="131.9"/>
    <x v="63"/>
    <n v="131.9"/>
    <x v="0"/>
  </r>
  <r>
    <x v="0"/>
    <x v="16"/>
    <n v="132.19999999999999"/>
    <x v="64"/>
    <n v="132.19999999999999"/>
    <x v="0"/>
  </r>
  <r>
    <x v="0"/>
    <x v="16"/>
    <n v="132.80000000000001"/>
    <x v="65"/>
    <n v="132.80000000000001"/>
    <x v="0"/>
  </r>
  <r>
    <x v="0"/>
    <x v="16"/>
    <n v="132.80000000000001"/>
    <x v="66"/>
    <n v="132.80000000000001"/>
    <x v="0"/>
  </r>
  <r>
    <x v="0"/>
    <x v="16"/>
    <n v="133.80000000000001"/>
    <x v="67"/>
    <n v="133.80000000000001"/>
    <x v="0"/>
  </r>
  <r>
    <x v="0"/>
    <x v="16"/>
    <n v="133.1"/>
    <x v="68"/>
    <n v="133.1"/>
    <x v="0"/>
  </r>
  <r>
    <x v="0"/>
    <x v="16"/>
    <n v="134.6"/>
    <x v="69"/>
    <n v="134.6"/>
    <x v="0"/>
  </r>
  <r>
    <x v="0"/>
    <x v="16"/>
    <n v="137.5"/>
    <x v="70"/>
    <n v="137.5"/>
    <x v="0"/>
  </r>
  <r>
    <x v="0"/>
    <x v="16"/>
    <n v="137.80000000000001"/>
    <x v="71"/>
    <n v="137.80000000000001"/>
    <x v="0"/>
  </r>
  <r>
    <x v="0"/>
    <x v="16"/>
    <n v="137"/>
    <x v="72"/>
    <n v="137"/>
    <x v="0"/>
  </r>
  <r>
    <x v="0"/>
    <x v="16"/>
    <n v="137.4"/>
    <x v="73"/>
    <n v="137.4"/>
    <x v="0"/>
  </r>
  <r>
    <x v="0"/>
    <x v="16"/>
    <n v="137.4"/>
    <x v="74"/>
    <n v="137.4"/>
    <x v="0"/>
  </r>
  <r>
    <x v="0"/>
    <x v="16"/>
    <n v="137.69999999999999"/>
    <x v="75"/>
    <n v="137.69999999999999"/>
    <x v="0"/>
  </r>
  <r>
    <x v="0"/>
    <x v="16"/>
    <n v="138"/>
    <x v="76"/>
    <n v="138"/>
    <x v="0"/>
  </r>
  <r>
    <x v="0"/>
    <x v="16"/>
    <n v="138.5"/>
    <x v="77"/>
    <n v="138.5"/>
    <x v="0"/>
  </r>
  <r>
    <x v="0"/>
    <x v="16"/>
    <n v="138.5"/>
    <x v="78"/>
    <n v="138.5"/>
    <x v="0"/>
  </r>
  <r>
    <x v="0"/>
    <x v="16"/>
    <n v="138.5"/>
    <x v="79"/>
    <n v="138.5"/>
    <x v="0"/>
  </r>
  <r>
    <x v="0"/>
    <x v="16"/>
    <n v="138.6"/>
    <x v="80"/>
    <n v="138.6"/>
    <x v="0"/>
  </r>
  <r>
    <x v="0"/>
    <x v="16"/>
    <n v="138.69999999999999"/>
    <x v="81"/>
    <n v="138.69999999999999"/>
    <x v="0"/>
  </r>
  <r>
    <x v="0"/>
    <x v="16"/>
    <n v="139.30000000000001"/>
    <x v="82"/>
    <n v="139.30000000000001"/>
    <x v="0"/>
  </r>
  <r>
    <x v="0"/>
    <x v="16"/>
    <n v="139.69999999999999"/>
    <x v="83"/>
    <n v="139.69999999999999"/>
    <x v="0"/>
  </r>
  <r>
    <x v="0"/>
    <x v="16"/>
    <n v="140.1"/>
    <x v="84"/>
    <n v="140.1"/>
    <x v="0"/>
  </r>
  <r>
    <x v="0"/>
    <x v="16"/>
    <n v="140.1"/>
    <x v="85"/>
    <n v="140.1"/>
    <x v="0"/>
  </r>
  <r>
    <x v="0"/>
    <x v="16"/>
    <n v="139.19999999999999"/>
    <x v="86"/>
    <n v="139.19999999999999"/>
    <x v="0"/>
  </r>
  <r>
    <x v="0"/>
    <x v="16"/>
    <m/>
    <x v="87"/>
    <n v="140.64999999999998"/>
    <x v="0"/>
  </r>
  <r>
    <x v="0"/>
    <x v="16"/>
    <n v="142.1"/>
    <x v="88"/>
    <n v="142.1"/>
    <x v="0"/>
  </r>
  <r>
    <x v="0"/>
    <x v="16"/>
    <n v="142.1"/>
    <x v="89"/>
    <n v="142.1"/>
    <x v="0"/>
  </r>
  <r>
    <x v="0"/>
    <x v="16"/>
    <n v="143.5"/>
    <x v="90"/>
    <n v="143.5"/>
    <x v="0"/>
  </r>
  <r>
    <x v="0"/>
    <x v="16"/>
    <n v="145.4"/>
    <x v="91"/>
    <n v="145.4"/>
    <x v="0"/>
  </r>
  <r>
    <x v="0"/>
    <x v="16"/>
    <n v="147.4"/>
    <x v="92"/>
    <n v="147.4"/>
    <x v="0"/>
  </r>
  <r>
    <x v="0"/>
    <x v="16"/>
    <n v="150"/>
    <x v="93"/>
    <n v="150"/>
    <x v="0"/>
  </r>
  <r>
    <x v="0"/>
    <x v="16"/>
    <n v="153.4"/>
    <x v="94"/>
    <n v="153.4"/>
    <x v="0"/>
  </r>
  <r>
    <x v="0"/>
    <x v="16"/>
    <n v="156.1"/>
    <x v="95"/>
    <n v="156.1"/>
    <x v="0"/>
  </r>
  <r>
    <x v="0"/>
    <x v="16"/>
    <n v="160"/>
    <x v="96"/>
    <n v="160"/>
    <x v="0"/>
  </r>
  <r>
    <x v="0"/>
    <x v="16"/>
    <n v="160.6"/>
    <x v="97"/>
    <n v="160.6"/>
    <x v="0"/>
  </r>
  <r>
    <x v="0"/>
    <x v="16"/>
    <n v="161.9"/>
    <x v="98"/>
    <n v="161.9"/>
    <x v="0"/>
  </r>
  <r>
    <x v="0"/>
    <x v="16"/>
    <n v="164.6"/>
    <x v="99"/>
    <n v="164.6"/>
    <x v="0"/>
  </r>
  <r>
    <x v="0"/>
    <x v="16"/>
    <n v="165.5"/>
    <x v="100"/>
    <n v="165.5"/>
    <x v="0"/>
  </r>
  <r>
    <x v="0"/>
    <x v="16"/>
    <n v="166.2"/>
    <x v="101"/>
    <n v="166.2"/>
    <x v="0"/>
  </r>
  <r>
    <x v="0"/>
    <x v="16"/>
    <n v="167.6"/>
    <x v="102"/>
    <n v="167.6"/>
    <x v="0"/>
  </r>
  <r>
    <x v="0"/>
    <x v="16"/>
    <n v="168.3"/>
    <x v="103"/>
    <n v="168.3"/>
    <x v="0"/>
  </r>
  <r>
    <x v="0"/>
    <x v="16"/>
    <n v="168.8"/>
    <x v="104"/>
    <n v="168.8"/>
    <x v="0"/>
  </r>
  <r>
    <x v="0"/>
    <x v="16"/>
    <n v="169.1"/>
    <x v="105"/>
    <n v="169.1"/>
    <x v="0"/>
  </r>
  <r>
    <x v="0"/>
    <x v="16"/>
    <n v="169.7"/>
    <x v="106"/>
    <n v="169.7"/>
    <x v="0"/>
  </r>
  <r>
    <x v="0"/>
    <x v="16"/>
    <n v="169.8"/>
    <x v="107"/>
    <n v="169.8"/>
    <x v="0"/>
  </r>
  <r>
    <x v="0"/>
    <x v="16"/>
    <n v="170.5"/>
    <x v="108"/>
    <n v="170.5"/>
    <x v="0"/>
  </r>
  <r>
    <x v="0"/>
    <x v="16"/>
    <n v="171.2"/>
    <x v="109"/>
    <n v="171.2"/>
    <x v="0"/>
  </r>
  <r>
    <x v="0"/>
    <x v="16"/>
    <n v="172.4"/>
    <x v="110"/>
    <n v="172.4"/>
    <x v="0"/>
  </r>
  <r>
    <x v="0"/>
    <x v="16"/>
    <n v="173.2"/>
    <x v="111"/>
    <n v="173.2"/>
    <x v="0"/>
  </r>
  <r>
    <x v="0"/>
    <x v="16"/>
    <n v="174.2"/>
    <x v="112"/>
    <n v="174.2"/>
    <x v="0"/>
  </r>
  <r>
    <x v="0"/>
    <x v="16"/>
    <n v="174.5"/>
    <x v="113"/>
    <n v="174.5"/>
    <x v="0"/>
  </r>
  <r>
    <x v="0"/>
    <x v="16"/>
    <n v="174.8"/>
    <x v="114"/>
    <n v="174.8"/>
    <x v="0"/>
  </r>
  <r>
    <x v="0"/>
    <x v="16"/>
    <n v="175.4"/>
    <x v="115"/>
    <n v="175.4"/>
    <x v="0"/>
  </r>
  <r>
    <x v="0"/>
    <x v="16"/>
    <n v="175.8"/>
    <x v="116"/>
    <n v="175.8"/>
    <x v="0"/>
  </r>
  <r>
    <x v="0"/>
    <x v="16"/>
    <n v="176.4"/>
    <x v="117"/>
    <n v="176.4"/>
    <x v="0"/>
  </r>
  <r>
    <x v="0"/>
    <x v="16"/>
    <n v="176.8"/>
    <x v="118"/>
    <n v="176.8"/>
    <x v="0"/>
  </r>
  <r>
    <x v="0"/>
    <x v="16"/>
    <n v="176.9"/>
    <x v="119"/>
    <n v="176.9"/>
    <x v="0"/>
  </r>
  <r>
    <x v="0"/>
    <x v="16"/>
    <n v="177.6"/>
    <x v="120"/>
    <n v="177.6"/>
    <x v="0"/>
  </r>
  <r>
    <x v="0"/>
    <x v="16"/>
    <n v="177.6"/>
    <x v="121"/>
    <n v="177.6"/>
    <x v="0"/>
  </r>
  <r>
    <x v="0"/>
    <x v="16"/>
    <n v="178.2"/>
    <x v="122"/>
    <n v="178.2"/>
    <x v="0"/>
  </r>
  <r>
    <x v="0"/>
    <x v="16"/>
    <n v="178.7"/>
    <x v="123"/>
    <n v="178.7"/>
    <x v="0"/>
  </r>
  <r>
    <x v="0"/>
    <x v="17"/>
    <n v="106.1"/>
    <x v="0"/>
    <n v="106.1"/>
    <x v="0"/>
  </r>
  <r>
    <x v="0"/>
    <x v="17"/>
    <n v="106.7"/>
    <x v="1"/>
    <n v="106.7"/>
    <x v="0"/>
  </r>
  <r>
    <x v="0"/>
    <x v="17"/>
    <n v="106.2"/>
    <x v="2"/>
    <n v="106.2"/>
    <x v="0"/>
  </r>
  <r>
    <x v="0"/>
    <x v="17"/>
    <n v="105.7"/>
    <x v="3"/>
    <n v="105.7"/>
    <x v="0"/>
  </r>
  <r>
    <x v="0"/>
    <x v="17"/>
    <n v="105.3"/>
    <x v="4"/>
    <n v="105.3"/>
    <x v="0"/>
  </r>
  <r>
    <x v="0"/>
    <x v="17"/>
    <n v="105.9"/>
    <x v="5"/>
    <n v="105.9"/>
    <x v="0"/>
  </r>
  <r>
    <x v="0"/>
    <x v="17"/>
    <n v="106.2"/>
    <x v="6"/>
    <n v="106.2"/>
    <x v="0"/>
  </r>
  <r>
    <x v="0"/>
    <x v="17"/>
    <n v="106.4"/>
    <x v="7"/>
    <n v="106.4"/>
    <x v="0"/>
  </r>
  <r>
    <x v="0"/>
    <x v="17"/>
    <n v="107.4"/>
    <x v="8"/>
    <n v="107.4"/>
    <x v="0"/>
  </r>
  <r>
    <x v="0"/>
    <x v="17"/>
    <n v="107.7"/>
    <x v="9"/>
    <n v="107.7"/>
    <x v="0"/>
  </r>
  <r>
    <x v="0"/>
    <x v="17"/>
    <n v="108.9"/>
    <x v="10"/>
    <n v="108.9"/>
    <x v="0"/>
  </r>
  <r>
    <x v="0"/>
    <x v="17"/>
    <n v="109.5"/>
    <x v="11"/>
    <n v="109.5"/>
    <x v="0"/>
  </r>
  <r>
    <x v="0"/>
    <x v="17"/>
    <n v="109"/>
    <x v="12"/>
    <n v="109"/>
    <x v="0"/>
  </r>
  <r>
    <x v="0"/>
    <x v="17"/>
    <n v="109"/>
    <x v="13"/>
    <n v="109"/>
    <x v="0"/>
  </r>
  <r>
    <x v="0"/>
    <x v="17"/>
    <n v="109.3"/>
    <x v="14"/>
    <n v="109.3"/>
    <x v="0"/>
  </r>
  <r>
    <x v="0"/>
    <x v="17"/>
    <n v="109.7"/>
    <x v="15"/>
    <n v="109.7"/>
    <x v="0"/>
  </r>
  <r>
    <x v="0"/>
    <x v="17"/>
    <n v="110.1"/>
    <x v="16"/>
    <n v="110.1"/>
    <x v="0"/>
  </r>
  <r>
    <x v="0"/>
    <x v="17"/>
    <n v="110.3"/>
    <x v="17"/>
    <n v="110.3"/>
    <x v="0"/>
  </r>
  <r>
    <x v="0"/>
    <x v="17"/>
    <n v="110.4"/>
    <x v="18"/>
    <n v="110.4"/>
    <x v="0"/>
  </r>
  <r>
    <x v="0"/>
    <x v="17"/>
    <n v="110.6"/>
    <x v="19"/>
    <n v="110.6"/>
    <x v="0"/>
  </r>
  <r>
    <x v="0"/>
    <x v="17"/>
    <n v="110.4"/>
    <x v="20"/>
    <n v="110.4"/>
    <x v="0"/>
  </r>
  <r>
    <x v="0"/>
    <x v="17"/>
    <n v="110.5"/>
    <x v="21"/>
    <n v="110.5"/>
    <x v="0"/>
  </r>
  <r>
    <x v="0"/>
    <x v="17"/>
    <n v="110.5"/>
    <x v="22"/>
    <n v="110.5"/>
    <x v="0"/>
  </r>
  <r>
    <x v="0"/>
    <x v="17"/>
    <n v="110.2"/>
    <x v="23"/>
    <n v="110.2"/>
    <x v="0"/>
  </r>
  <r>
    <x v="0"/>
    <x v="17"/>
    <n v="111"/>
    <x v="24"/>
    <n v="111"/>
    <x v="0"/>
  </r>
  <r>
    <x v="0"/>
    <x v="17"/>
    <n v="111.5"/>
    <x v="25"/>
    <n v="111.5"/>
    <x v="0"/>
  </r>
  <r>
    <x v="0"/>
    <x v="17"/>
    <n v="111.8"/>
    <x v="26"/>
    <n v="111.8"/>
    <x v="0"/>
  </r>
  <r>
    <x v="0"/>
    <x v="17"/>
    <n v="111.9"/>
    <x v="27"/>
    <n v="111.9"/>
    <x v="0"/>
  </r>
  <r>
    <x v="0"/>
    <x v="17"/>
    <n v="112.5"/>
    <x v="28"/>
    <n v="112.5"/>
    <x v="0"/>
  </r>
  <r>
    <x v="0"/>
    <x v="17"/>
    <n v="114.1"/>
    <x v="29"/>
    <n v="114.1"/>
    <x v="0"/>
  </r>
  <r>
    <x v="0"/>
    <x v="17"/>
    <n v="113.5"/>
    <x v="30"/>
    <n v="113.5"/>
    <x v="0"/>
  </r>
  <r>
    <x v="0"/>
    <x v="17"/>
    <n v="114"/>
    <x v="31"/>
    <n v="114"/>
    <x v="0"/>
  </r>
  <r>
    <x v="0"/>
    <x v="17"/>
    <n v="114.7"/>
    <x v="32"/>
    <n v="114.7"/>
    <x v="0"/>
  </r>
  <r>
    <x v="0"/>
    <x v="17"/>
    <n v="115.8"/>
    <x v="33"/>
    <n v="115.8"/>
    <x v="0"/>
  </r>
  <r>
    <x v="0"/>
    <x v="17"/>
    <n v="117.8"/>
    <x v="34"/>
    <n v="117.8"/>
    <x v="0"/>
  </r>
  <r>
    <x v="0"/>
    <x v="17"/>
    <n v="118.3"/>
    <x v="35"/>
    <n v="118.3"/>
    <x v="0"/>
  </r>
  <r>
    <x v="0"/>
    <x v="17"/>
    <n v="118.9"/>
    <x v="36"/>
    <n v="118.9"/>
    <x v="0"/>
  </r>
  <r>
    <x v="0"/>
    <x v="17"/>
    <n v="118.5"/>
    <x v="37"/>
    <n v="118.5"/>
    <x v="0"/>
  </r>
  <r>
    <x v="0"/>
    <x v="17"/>
    <n v="118.3"/>
    <x v="38"/>
    <n v="118.3"/>
    <x v="0"/>
  </r>
  <r>
    <x v="0"/>
    <x v="17"/>
    <n v="118.2"/>
    <x v="39"/>
    <n v="118.2"/>
    <x v="0"/>
  </r>
  <r>
    <x v="0"/>
    <x v="17"/>
    <n v="118.2"/>
    <x v="40"/>
    <n v="118.2"/>
    <x v="0"/>
  </r>
  <r>
    <x v="0"/>
    <x v="17"/>
    <n v="118.6"/>
    <x v="41"/>
    <n v="118.6"/>
    <x v="0"/>
  </r>
  <r>
    <x v="0"/>
    <x v="17"/>
    <n v="119.5"/>
    <x v="42"/>
    <n v="119.5"/>
    <x v="0"/>
  </r>
  <r>
    <x v="0"/>
    <x v="17"/>
    <n v="119.9"/>
    <x v="43"/>
    <n v="119.9"/>
    <x v="0"/>
  </r>
  <r>
    <x v="0"/>
    <x v="17"/>
    <n v="120.2"/>
    <x v="44"/>
    <n v="120.2"/>
    <x v="0"/>
  </r>
  <r>
    <x v="0"/>
    <x v="17"/>
    <n v="120.8"/>
    <x v="45"/>
    <n v="120.8"/>
    <x v="0"/>
  </r>
  <r>
    <x v="0"/>
    <x v="17"/>
    <n v="121.1"/>
    <x v="46"/>
    <n v="121.1"/>
    <x v="0"/>
  </r>
  <r>
    <x v="0"/>
    <x v="17"/>
    <n v="121.6"/>
    <x v="47"/>
    <n v="121.6"/>
    <x v="0"/>
  </r>
  <r>
    <x v="0"/>
    <x v="17"/>
    <n v="122"/>
    <x v="48"/>
    <n v="122"/>
    <x v="0"/>
  </r>
  <r>
    <x v="0"/>
    <x v="17"/>
    <n v="122.1"/>
    <x v="49"/>
    <n v="122.1"/>
    <x v="0"/>
  </r>
  <r>
    <x v="0"/>
    <x v="17"/>
    <n v="121.6"/>
    <x v="50"/>
    <n v="121.6"/>
    <x v="0"/>
  </r>
  <r>
    <x v="0"/>
    <x v="17"/>
    <n v="121.3"/>
    <x v="51"/>
    <n v="121.3"/>
    <x v="0"/>
  </r>
  <r>
    <x v="0"/>
    <x v="17"/>
    <n v="120.8"/>
    <x v="52"/>
    <n v="120.8"/>
    <x v="0"/>
  </r>
  <r>
    <x v="0"/>
    <x v="17"/>
    <n v="120.9"/>
    <x v="53"/>
    <n v="120.9"/>
    <x v="0"/>
  </r>
  <r>
    <x v="0"/>
    <x v="17"/>
    <n v="120.9"/>
    <x v="54"/>
    <n v="120.9"/>
    <x v="0"/>
  </r>
  <r>
    <x v="0"/>
    <x v="17"/>
    <n v="120.5"/>
    <x v="55"/>
    <n v="120.5"/>
    <x v="0"/>
  </r>
  <r>
    <x v="0"/>
    <x v="17"/>
    <n v="120.7"/>
    <x v="56"/>
    <n v="120.7"/>
    <x v="0"/>
  </r>
  <r>
    <x v="0"/>
    <x v="17"/>
    <n v="121.4"/>
    <x v="57"/>
    <n v="121.4"/>
    <x v="0"/>
  </r>
  <r>
    <x v="0"/>
    <x v="17"/>
    <n v="121.6"/>
    <x v="58"/>
    <n v="121.6"/>
    <x v="0"/>
  </r>
  <r>
    <x v="0"/>
    <x v="17"/>
    <n v="123.1"/>
    <x v="59"/>
    <n v="123.1"/>
    <x v="0"/>
  </r>
  <r>
    <x v="0"/>
    <x v="17"/>
    <n v="123.2"/>
    <x v="60"/>
    <n v="123.2"/>
    <x v="0"/>
  </r>
  <r>
    <x v="0"/>
    <x v="17"/>
    <n v="122.9"/>
    <x v="61"/>
    <n v="122.9"/>
    <x v="0"/>
  </r>
  <r>
    <x v="0"/>
    <x v="17"/>
    <n v="123.2"/>
    <x v="62"/>
    <n v="123.2"/>
    <x v="0"/>
  </r>
  <r>
    <x v="0"/>
    <x v="17"/>
    <n v="123.5"/>
    <x v="63"/>
    <n v="123.5"/>
    <x v="0"/>
  </r>
  <r>
    <x v="0"/>
    <x v="17"/>
    <n v="123.6"/>
    <x v="64"/>
    <n v="123.6"/>
    <x v="0"/>
  </r>
  <r>
    <x v="0"/>
    <x v="17"/>
    <n v="124"/>
    <x v="65"/>
    <n v="124"/>
    <x v="0"/>
  </r>
  <r>
    <x v="0"/>
    <x v="17"/>
    <n v="124.1"/>
    <x v="66"/>
    <n v="124.1"/>
    <x v="0"/>
  </r>
  <r>
    <x v="0"/>
    <x v="17"/>
    <n v="125"/>
    <x v="67"/>
    <n v="125"/>
    <x v="0"/>
  </r>
  <r>
    <x v="0"/>
    <x v="17"/>
    <n v="124.6"/>
    <x v="68"/>
    <n v="124.6"/>
    <x v="0"/>
  </r>
  <r>
    <x v="0"/>
    <x v="17"/>
    <n v="123.5"/>
    <x v="69"/>
    <n v="123.5"/>
    <x v="0"/>
  </r>
  <r>
    <x v="0"/>
    <x v="17"/>
    <n v="122.8"/>
    <x v="70"/>
    <n v="122.8"/>
    <x v="0"/>
  </r>
  <r>
    <x v="0"/>
    <x v="17"/>
    <n v="124.2"/>
    <x v="71"/>
    <n v="124.2"/>
    <x v="0"/>
  </r>
  <r>
    <x v="0"/>
    <x v="17"/>
    <n v="123.9"/>
    <x v="72"/>
    <n v="123.9"/>
    <x v="0"/>
  </r>
  <r>
    <x v="0"/>
    <x v="17"/>
    <n v="124.1"/>
    <x v="73"/>
    <n v="124.1"/>
    <x v="0"/>
  </r>
  <r>
    <x v="0"/>
    <x v="17"/>
    <n v="124.1"/>
    <x v="74"/>
    <n v="124.1"/>
    <x v="0"/>
  </r>
  <r>
    <x v="0"/>
    <x v="17"/>
    <n v="124"/>
    <x v="75"/>
    <n v="124"/>
    <x v="0"/>
  </r>
  <r>
    <x v="0"/>
    <x v="17"/>
    <n v="124.3"/>
    <x v="76"/>
    <n v="124.3"/>
    <x v="0"/>
  </r>
  <r>
    <x v="0"/>
    <x v="17"/>
    <n v="124.4"/>
    <x v="77"/>
    <n v="124.4"/>
    <x v="0"/>
  </r>
  <r>
    <x v="0"/>
    <x v="17"/>
    <n v="124.7"/>
    <x v="78"/>
    <n v="124.7"/>
    <x v="0"/>
  </r>
  <r>
    <x v="0"/>
    <x v="17"/>
    <n v="125.1"/>
    <x v="79"/>
    <n v="125.1"/>
    <x v="0"/>
  </r>
  <r>
    <x v="0"/>
    <x v="17"/>
    <n v="125.6"/>
    <x v="80"/>
    <n v="125.6"/>
    <x v="0"/>
  </r>
  <r>
    <x v="0"/>
    <x v="17"/>
    <n v="126"/>
    <x v="81"/>
    <n v="126"/>
    <x v="0"/>
  </r>
  <r>
    <x v="0"/>
    <x v="17"/>
    <n v="127.5"/>
    <x v="82"/>
    <n v="127.5"/>
    <x v="0"/>
  </r>
  <r>
    <x v="0"/>
    <x v="17"/>
    <n v="132"/>
    <x v="83"/>
    <n v="132"/>
    <x v="0"/>
  </r>
  <r>
    <x v="0"/>
    <x v="17"/>
    <n v="133.69999999999999"/>
    <x v="84"/>
    <n v="133.69999999999999"/>
    <x v="0"/>
  </r>
  <r>
    <x v="0"/>
    <x v="17"/>
    <n v="133.30000000000001"/>
    <x v="85"/>
    <n v="133.30000000000001"/>
    <x v="0"/>
  </r>
  <r>
    <x v="0"/>
    <x v="17"/>
    <n v="137.1"/>
    <x v="86"/>
    <n v="137.1"/>
    <x v="0"/>
  </r>
  <r>
    <x v="0"/>
    <x v="17"/>
    <m/>
    <x v="87"/>
    <n v="137.64999999999998"/>
    <x v="0"/>
  </r>
  <r>
    <x v="0"/>
    <x v="17"/>
    <n v="138.19999999999999"/>
    <x v="88"/>
    <n v="138.19999999999999"/>
    <x v="0"/>
  </r>
  <r>
    <x v="0"/>
    <x v="17"/>
    <n v="138.19999999999999"/>
    <x v="89"/>
    <n v="138.19999999999999"/>
    <x v="0"/>
  </r>
  <r>
    <x v="0"/>
    <x v="17"/>
    <n v="139.80000000000001"/>
    <x v="90"/>
    <n v="139.80000000000001"/>
    <x v="0"/>
  </r>
  <r>
    <x v="0"/>
    <x v="17"/>
    <n v="140.4"/>
    <x v="91"/>
    <n v="140.4"/>
    <x v="0"/>
  </r>
  <r>
    <x v="0"/>
    <x v="17"/>
    <n v="142.6"/>
    <x v="92"/>
    <n v="142.6"/>
    <x v="0"/>
  </r>
  <r>
    <x v="0"/>
    <x v="17"/>
    <n v="145.4"/>
    <x v="93"/>
    <n v="145.4"/>
    <x v="0"/>
  </r>
  <r>
    <x v="0"/>
    <x v="17"/>
    <n v="150"/>
    <x v="94"/>
    <n v="150"/>
    <x v="0"/>
  </r>
  <r>
    <x v="0"/>
    <x v="17"/>
    <n v="154.80000000000001"/>
    <x v="95"/>
    <n v="154.80000000000001"/>
    <x v="0"/>
  </r>
  <r>
    <x v="0"/>
    <x v="17"/>
    <n v="163"/>
    <x v="96"/>
    <n v="163"/>
    <x v="0"/>
  </r>
  <r>
    <x v="0"/>
    <x v="17"/>
    <n v="168.2"/>
    <x v="97"/>
    <n v="168.2"/>
    <x v="0"/>
  </r>
  <r>
    <x v="0"/>
    <x v="17"/>
    <n v="175.2"/>
    <x v="98"/>
    <n v="175.2"/>
    <x v="0"/>
  </r>
  <r>
    <x v="0"/>
    <x v="17"/>
    <n v="184.4"/>
    <x v="99"/>
    <n v="184.4"/>
    <x v="0"/>
  </r>
  <r>
    <x v="0"/>
    <x v="17"/>
    <n v="190.4"/>
    <x v="100"/>
    <n v="190.4"/>
    <x v="0"/>
  </r>
  <r>
    <x v="0"/>
    <x v="17"/>
    <n v="188.7"/>
    <x v="101"/>
    <n v="188.7"/>
    <x v="0"/>
  </r>
  <r>
    <x v="0"/>
    <x v="17"/>
    <n v="190.9"/>
    <x v="102"/>
    <n v="190.9"/>
    <x v="0"/>
  </r>
  <r>
    <x v="0"/>
    <x v="17"/>
    <n v="195.5"/>
    <x v="103"/>
    <n v="195.5"/>
    <x v="0"/>
  </r>
  <r>
    <x v="0"/>
    <x v="17"/>
    <n v="198.8"/>
    <x v="104"/>
    <n v="198.8"/>
    <x v="0"/>
  </r>
  <r>
    <x v="0"/>
    <x v="17"/>
    <n v="198.4"/>
    <x v="105"/>
    <n v="198.4"/>
    <x v="0"/>
  </r>
  <r>
    <x v="0"/>
    <x v="17"/>
    <n v="195.8"/>
    <x v="106"/>
    <n v="195.8"/>
    <x v="0"/>
  </r>
  <r>
    <x v="0"/>
    <x v="17"/>
    <n v="192.6"/>
    <x v="107"/>
    <n v="192.6"/>
    <x v="0"/>
  </r>
  <r>
    <x v="0"/>
    <x v="17"/>
    <n v="192.6"/>
    <x v="108"/>
    <n v="192.6"/>
    <x v="0"/>
  </r>
  <r>
    <x v="0"/>
    <x v="17"/>
    <n v="203.1"/>
    <x v="109"/>
    <n v="203.1"/>
    <x v="0"/>
  </r>
  <r>
    <x v="0"/>
    <x v="17"/>
    <n v="207.4"/>
    <x v="110"/>
    <n v="207.4"/>
    <x v="0"/>
  </r>
  <r>
    <x v="0"/>
    <x v="17"/>
    <n v="209.9"/>
    <x v="111"/>
    <n v="209.9"/>
    <x v="0"/>
  </r>
  <r>
    <x v="0"/>
    <x v="17"/>
    <n v="208.1"/>
    <x v="112"/>
    <n v="208.1"/>
    <x v="0"/>
  </r>
  <r>
    <x v="0"/>
    <x v="17"/>
    <n v="202.2"/>
    <x v="113"/>
    <n v="202.2"/>
    <x v="0"/>
  </r>
  <r>
    <x v="0"/>
    <x v="17"/>
    <n v="198.1"/>
    <x v="114"/>
    <n v="198.1"/>
    <x v="0"/>
  </r>
  <r>
    <x v="0"/>
    <x v="17"/>
    <n v="194.1"/>
    <x v="115"/>
    <n v="194.1"/>
    <x v="0"/>
  </r>
  <r>
    <x v="0"/>
    <x v="17"/>
    <n v="191.6"/>
    <x v="116"/>
    <n v="191.6"/>
    <x v="0"/>
  </r>
  <r>
    <x v="0"/>
    <x v="17"/>
    <n v="194"/>
    <x v="117"/>
    <n v="194"/>
    <x v="0"/>
  </r>
  <r>
    <x v="0"/>
    <x v="17"/>
    <n v="193.9"/>
    <x v="118"/>
    <n v="193.9"/>
    <x v="0"/>
  </r>
  <r>
    <x v="0"/>
    <x v="17"/>
    <n v="192.6"/>
    <x v="119"/>
    <n v="192.6"/>
    <x v="0"/>
  </r>
  <r>
    <x v="0"/>
    <x v="17"/>
    <n v="183.4"/>
    <x v="120"/>
    <n v="183.4"/>
    <x v="0"/>
  </r>
  <r>
    <x v="0"/>
    <x v="17"/>
    <n v="183.3"/>
    <x v="121"/>
    <n v="183.3"/>
    <x v="0"/>
  </r>
  <r>
    <x v="0"/>
    <x v="17"/>
    <n v="178.5"/>
    <x v="122"/>
    <n v="178.5"/>
    <x v="0"/>
  </r>
  <r>
    <x v="0"/>
    <x v="17"/>
    <n v="173.3"/>
    <x v="123"/>
    <n v="173.3"/>
    <x v="0"/>
  </r>
  <r>
    <x v="0"/>
    <x v="18"/>
    <n v="105.1"/>
    <x v="0"/>
    <n v="105.1"/>
    <x v="8"/>
  </r>
  <r>
    <x v="0"/>
    <x v="18"/>
    <n v="105.6"/>
    <x v="1"/>
    <n v="105.6"/>
    <x v="8"/>
  </r>
  <r>
    <x v="0"/>
    <x v="18"/>
    <n v="106.5"/>
    <x v="2"/>
    <n v="106.5"/>
    <x v="8"/>
  </r>
  <r>
    <x v="0"/>
    <x v="18"/>
    <n v="107.1"/>
    <x v="3"/>
    <n v="107.1"/>
    <x v="8"/>
  </r>
  <r>
    <x v="0"/>
    <x v="18"/>
    <n v="108.1"/>
    <x v="4"/>
    <n v="108.1"/>
    <x v="8"/>
  </r>
  <r>
    <x v="0"/>
    <x v="18"/>
    <n v="109"/>
    <x v="5"/>
    <n v="109"/>
    <x v="8"/>
  </r>
  <r>
    <x v="0"/>
    <x v="18"/>
    <n v="109.8"/>
    <x v="6"/>
    <n v="109.8"/>
    <x v="8"/>
  </r>
  <r>
    <x v="0"/>
    <x v="18"/>
    <n v="110.7"/>
    <x v="7"/>
    <n v="110.7"/>
    <x v="8"/>
  </r>
  <r>
    <x v="0"/>
    <x v="18"/>
    <n v="111.7"/>
    <x v="8"/>
    <n v="111.7"/>
    <x v="8"/>
  </r>
  <r>
    <x v="0"/>
    <x v="18"/>
    <n v="112.2"/>
    <x v="9"/>
    <n v="112.2"/>
    <x v="8"/>
  </r>
  <r>
    <x v="0"/>
    <x v="18"/>
    <n v="112.8"/>
    <x v="10"/>
    <n v="112.8"/>
    <x v="8"/>
  </r>
  <r>
    <x v="0"/>
    <x v="18"/>
    <n v="113.6"/>
    <x v="11"/>
    <n v="113.6"/>
    <x v="8"/>
  </r>
  <r>
    <x v="0"/>
    <x v="18"/>
    <n v="114"/>
    <x v="12"/>
    <n v="114"/>
    <x v="8"/>
  </r>
  <r>
    <x v="0"/>
    <x v="18"/>
    <n v="114.2"/>
    <x v="13"/>
    <n v="114.2"/>
    <x v="8"/>
  </r>
  <r>
    <x v="0"/>
    <x v="18"/>
    <n v="114.6"/>
    <x v="14"/>
    <n v="114.6"/>
    <x v="8"/>
  </r>
  <r>
    <x v="0"/>
    <x v="18"/>
    <n v="115.4"/>
    <x v="15"/>
    <n v="115.4"/>
    <x v="8"/>
  </r>
  <r>
    <x v="0"/>
    <x v="18"/>
    <n v="116.3"/>
    <x v="16"/>
    <n v="116.3"/>
    <x v="8"/>
  </r>
  <r>
    <x v="0"/>
    <x v="18"/>
    <n v="117.3"/>
    <x v="17"/>
    <n v="117.3"/>
    <x v="8"/>
  </r>
  <r>
    <x v="0"/>
    <x v="18"/>
    <n v="118"/>
    <x v="18"/>
    <n v="118"/>
    <x v="8"/>
  </r>
  <r>
    <x v="0"/>
    <x v="18"/>
    <n v="118.8"/>
    <x v="19"/>
    <n v="118.8"/>
    <x v="8"/>
  </r>
  <r>
    <x v="0"/>
    <x v="18"/>
    <n v="119.5"/>
    <x v="20"/>
    <n v="119.5"/>
    <x v="8"/>
  </r>
  <r>
    <x v="0"/>
    <x v="18"/>
    <n v="120"/>
    <x v="21"/>
    <n v="120"/>
    <x v="8"/>
  </r>
  <r>
    <x v="0"/>
    <x v="18"/>
    <n v="120.8"/>
    <x v="22"/>
    <n v="120.8"/>
    <x v="8"/>
  </r>
  <r>
    <x v="0"/>
    <x v="18"/>
    <n v="121.7"/>
    <x v="23"/>
    <n v="121.7"/>
    <x v="8"/>
  </r>
  <r>
    <x v="0"/>
    <x v="18"/>
    <n v="122.7"/>
    <x v="24"/>
    <n v="122.7"/>
    <x v="8"/>
  </r>
  <r>
    <x v="0"/>
    <x v="18"/>
    <n v="124.2"/>
    <x v="25"/>
    <n v="124.2"/>
    <x v="8"/>
  </r>
  <r>
    <x v="0"/>
    <x v="18"/>
    <n v="124.7"/>
    <x v="26"/>
    <n v="124.7"/>
    <x v="8"/>
  </r>
  <r>
    <x v="0"/>
    <x v="18"/>
    <n v="125.7"/>
    <x v="27"/>
    <n v="125.7"/>
    <x v="8"/>
  </r>
  <r>
    <x v="0"/>
    <x v="18"/>
    <n v="126.7"/>
    <x v="28"/>
    <n v="126.7"/>
    <x v="8"/>
  </r>
  <r>
    <x v="0"/>
    <x v="18"/>
    <n v="128.19999999999999"/>
    <x v="29"/>
    <n v="128.19999999999999"/>
    <x v="8"/>
  </r>
  <r>
    <x v="0"/>
    <x v="18"/>
    <n v="129.4"/>
    <x v="30"/>
    <n v="129.4"/>
    <x v="8"/>
  </r>
  <r>
    <x v="0"/>
    <x v="18"/>
    <n v="130.1"/>
    <x v="31"/>
    <n v="130.1"/>
    <x v="8"/>
  </r>
  <r>
    <x v="0"/>
    <x v="18"/>
    <n v="131"/>
    <x v="32"/>
    <n v="131"/>
    <x v="8"/>
  </r>
  <r>
    <x v="0"/>
    <x v="18"/>
    <n v="131.5"/>
    <x v="33"/>
    <n v="131.5"/>
    <x v="8"/>
  </r>
  <r>
    <x v="0"/>
    <x v="18"/>
    <n v="132.19999999999999"/>
    <x v="34"/>
    <n v="132.19999999999999"/>
    <x v="8"/>
  </r>
  <r>
    <x v="0"/>
    <x v="18"/>
    <n v="133.1"/>
    <x v="35"/>
    <n v="133.1"/>
    <x v="8"/>
  </r>
  <r>
    <x v="0"/>
    <x v="18"/>
    <n v="133.6"/>
    <x v="36"/>
    <n v="133.6"/>
    <x v="8"/>
  </r>
  <r>
    <x v="0"/>
    <x v="18"/>
    <n v="134.4"/>
    <x v="37"/>
    <n v="134.4"/>
    <x v="8"/>
  </r>
  <r>
    <x v="0"/>
    <x v="18"/>
    <n v="135"/>
    <x v="38"/>
    <n v="135"/>
    <x v="8"/>
  </r>
  <r>
    <x v="0"/>
    <x v="18"/>
    <n v="135.5"/>
    <x v="39"/>
    <n v="135.5"/>
    <x v="8"/>
  </r>
  <r>
    <x v="0"/>
    <x v="18"/>
    <n v="136"/>
    <x v="40"/>
    <n v="136"/>
    <x v="8"/>
  </r>
  <r>
    <x v="0"/>
    <x v="18"/>
    <n v="137.19999999999999"/>
    <x v="41"/>
    <n v="137.19999999999999"/>
    <x v="8"/>
  </r>
  <r>
    <x v="0"/>
    <x v="18"/>
    <n v="138"/>
    <x v="42"/>
    <n v="138"/>
    <x v="8"/>
  </r>
  <r>
    <x v="0"/>
    <x v="18"/>
    <n v="138.9"/>
    <x v="43"/>
    <n v="138.9"/>
    <x v="8"/>
  </r>
  <r>
    <x v="0"/>
    <x v="18"/>
    <n v="139.9"/>
    <x v="44"/>
    <n v="139.9"/>
    <x v="8"/>
  </r>
  <r>
    <x v="0"/>
    <x v="18"/>
    <n v="140.9"/>
    <x v="45"/>
    <n v="140.9"/>
    <x v="8"/>
  </r>
  <r>
    <x v="0"/>
    <x v="18"/>
    <n v="141.19999999999999"/>
    <x v="46"/>
    <n v="141.19999999999999"/>
    <x v="8"/>
  </r>
  <r>
    <x v="0"/>
    <x v="18"/>
    <n v="142.4"/>
    <x v="47"/>
    <n v="142.4"/>
    <x v="8"/>
  </r>
  <r>
    <x v="0"/>
    <x v="18"/>
    <n v="143.1"/>
    <x v="48"/>
    <n v="143.1"/>
    <x v="8"/>
  </r>
  <r>
    <x v="0"/>
    <x v="18"/>
    <n v="143.69999999999999"/>
    <x v="49"/>
    <n v="143.69999999999999"/>
    <x v="8"/>
  </r>
  <r>
    <x v="0"/>
    <x v="18"/>
    <n v="144.19999999999999"/>
    <x v="50"/>
    <n v="144.19999999999999"/>
    <x v="8"/>
  </r>
  <r>
    <x v="0"/>
    <x v="18"/>
    <n v="144.4"/>
    <x v="51"/>
    <n v="144.4"/>
    <x v="8"/>
  </r>
  <r>
    <x v="0"/>
    <x v="18"/>
    <n v="145.5"/>
    <x v="52"/>
    <n v="145.5"/>
    <x v="8"/>
  </r>
  <r>
    <x v="0"/>
    <x v="18"/>
    <n v="145.80000000000001"/>
    <x v="53"/>
    <n v="145.80000000000001"/>
    <x v="8"/>
  </r>
  <r>
    <x v="0"/>
    <x v="18"/>
    <n v="147.4"/>
    <x v="54"/>
    <n v="147.4"/>
    <x v="8"/>
  </r>
  <r>
    <x v="0"/>
    <x v="18"/>
    <n v="149"/>
    <x v="55"/>
    <n v="149"/>
    <x v="8"/>
  </r>
  <r>
    <x v="0"/>
    <x v="18"/>
    <n v="149.80000000000001"/>
    <x v="56"/>
    <n v="149.80000000000001"/>
    <x v="8"/>
  </r>
  <r>
    <x v="0"/>
    <x v="18"/>
    <n v="150.5"/>
    <x v="57"/>
    <n v="150.5"/>
    <x v="8"/>
  </r>
  <r>
    <x v="0"/>
    <x v="18"/>
    <n v="152.1"/>
    <x v="58"/>
    <n v="152.1"/>
    <x v="8"/>
  </r>
  <r>
    <x v="0"/>
    <x v="18"/>
    <n v="153.19999999999999"/>
    <x v="59"/>
    <n v="153.19999999999999"/>
    <x v="8"/>
  </r>
  <r>
    <x v="0"/>
    <x v="18"/>
    <n v="153.6"/>
    <x v="60"/>
    <n v="153.6"/>
    <x v="8"/>
  </r>
  <r>
    <x v="0"/>
    <x v="18"/>
    <n v="153.30000000000001"/>
    <x v="61"/>
    <n v="153.30000000000001"/>
    <x v="8"/>
  </r>
  <r>
    <x v="0"/>
    <x v="18"/>
    <n v="155.1"/>
    <x v="62"/>
    <n v="155.1"/>
    <x v="8"/>
  </r>
  <r>
    <x v="0"/>
    <x v="18"/>
    <n v="156.1"/>
    <x v="63"/>
    <n v="156.1"/>
    <x v="8"/>
  </r>
  <r>
    <x v="0"/>
    <x v="18"/>
    <n v="157"/>
    <x v="64"/>
    <n v="157"/>
    <x v="8"/>
  </r>
  <r>
    <x v="0"/>
    <x v="18"/>
    <n v="157.30000000000001"/>
    <x v="65"/>
    <n v="157.30000000000001"/>
    <x v="8"/>
  </r>
  <r>
    <x v="0"/>
    <x v="18"/>
    <n v="156.1"/>
    <x v="66"/>
    <n v="156.1"/>
    <x v="8"/>
  </r>
  <r>
    <x v="0"/>
    <x v="18"/>
    <n v="156.4"/>
    <x v="67"/>
    <n v="156.4"/>
    <x v="8"/>
  </r>
  <r>
    <x v="0"/>
    <x v="18"/>
    <n v="157.69999999999999"/>
    <x v="68"/>
    <n v="157.69999999999999"/>
    <x v="8"/>
  </r>
  <r>
    <x v="0"/>
    <x v="18"/>
    <n v="159.6"/>
    <x v="69"/>
    <n v="159.6"/>
    <x v="8"/>
  </r>
  <r>
    <x v="0"/>
    <x v="18"/>
    <n v="161.9"/>
    <x v="70"/>
    <n v="161.9"/>
    <x v="8"/>
  </r>
  <r>
    <x v="0"/>
    <x v="18"/>
    <n v="162.4"/>
    <x v="71"/>
    <n v="162.4"/>
    <x v="8"/>
  </r>
  <r>
    <x v="0"/>
    <x v="18"/>
    <n v="162.69999999999999"/>
    <x v="72"/>
    <n v="162.69999999999999"/>
    <x v="8"/>
  </r>
  <r>
    <x v="0"/>
    <x v="18"/>
    <n v="162.80000000000001"/>
    <x v="73"/>
    <n v="162.80000000000001"/>
    <x v="8"/>
  </r>
  <r>
    <x v="0"/>
    <x v="18"/>
    <n v="162.9"/>
    <x v="74"/>
    <n v="162.9"/>
    <x v="8"/>
  </r>
  <r>
    <x v="0"/>
    <x v="18"/>
    <n v="163.30000000000001"/>
    <x v="75"/>
    <n v="163.30000000000001"/>
    <x v="8"/>
  </r>
  <r>
    <x v="0"/>
    <x v="18"/>
    <n v="164.2"/>
    <x v="76"/>
    <n v="164.2"/>
    <x v="8"/>
  </r>
  <r>
    <x v="0"/>
    <x v="18"/>
    <n v="164.5"/>
    <x v="77"/>
    <n v="164.5"/>
    <x v="8"/>
  </r>
  <r>
    <x v="0"/>
    <x v="18"/>
    <n v="165.1"/>
    <x v="78"/>
    <n v="165.1"/>
    <x v="8"/>
  </r>
  <r>
    <x v="0"/>
    <x v="18"/>
    <n v="165.7"/>
    <x v="79"/>
    <n v="165.7"/>
    <x v="8"/>
  </r>
  <r>
    <x v="0"/>
    <x v="18"/>
    <n v="166.3"/>
    <x v="80"/>
    <n v="166.3"/>
    <x v="8"/>
  </r>
  <r>
    <x v="0"/>
    <x v="18"/>
    <n v="167.2"/>
    <x v="81"/>
    <n v="167.2"/>
    <x v="8"/>
  </r>
  <r>
    <x v="0"/>
    <x v="18"/>
    <n v="167.8"/>
    <x v="82"/>
    <n v="167.8"/>
    <x v="8"/>
  </r>
  <r>
    <x v="0"/>
    <x v="18"/>
    <n v="168.6"/>
    <x v="83"/>
    <n v="168.6"/>
    <x v="8"/>
  </r>
  <r>
    <x v="0"/>
    <x v="18"/>
    <n v="169.4"/>
    <x v="84"/>
    <n v="169.4"/>
    <x v="8"/>
  </r>
  <r>
    <x v="0"/>
    <x v="18"/>
    <n v="170.5"/>
    <x v="85"/>
    <n v="170.5"/>
    <x v="8"/>
  </r>
  <r>
    <x v="0"/>
    <x v="18"/>
    <m/>
    <x v="86"/>
    <n v="174.46666666666667"/>
    <x v="8"/>
  </r>
  <r>
    <x v="0"/>
    <x v="18"/>
    <m/>
    <x v="87"/>
    <n v="178.43333333333334"/>
    <x v="8"/>
  </r>
  <r>
    <x v="0"/>
    <x v="18"/>
    <n v="182.4"/>
    <x v="88"/>
    <n v="182.4"/>
    <x v="8"/>
  </r>
  <r>
    <x v="0"/>
    <x v="18"/>
    <n v="182.4"/>
    <x v="89"/>
    <n v="182.4"/>
    <x v="8"/>
  </r>
  <r>
    <x v="0"/>
    <x v="18"/>
    <n v="180.9"/>
    <x v="90"/>
    <n v="180.9"/>
    <x v="8"/>
  </r>
  <r>
    <x v="0"/>
    <x v="18"/>
    <n v="182.9"/>
    <x v="91"/>
    <n v="182.9"/>
    <x v="8"/>
  </r>
  <r>
    <x v="0"/>
    <x v="18"/>
    <n v="182.7"/>
    <x v="92"/>
    <n v="182.7"/>
    <x v="8"/>
  </r>
  <r>
    <x v="0"/>
    <x v="18"/>
    <n v="183.4"/>
    <x v="93"/>
    <n v="183.4"/>
    <x v="8"/>
  </r>
  <r>
    <x v="0"/>
    <x v="18"/>
    <n v="183.6"/>
    <x v="94"/>
    <n v="183.6"/>
    <x v="8"/>
  </r>
  <r>
    <x v="0"/>
    <x v="18"/>
    <n v="184.6"/>
    <x v="95"/>
    <n v="184.6"/>
    <x v="8"/>
  </r>
  <r>
    <x v="0"/>
    <x v="18"/>
    <n v="186.5"/>
    <x v="96"/>
    <n v="186.5"/>
    <x v="8"/>
  </r>
  <r>
    <x v="0"/>
    <x v="18"/>
    <n v="186.1"/>
    <x v="97"/>
    <n v="186.1"/>
    <x v="8"/>
  </r>
  <r>
    <x v="0"/>
    <x v="18"/>
    <n v="186.8"/>
    <x v="98"/>
    <n v="186.8"/>
    <x v="8"/>
  </r>
  <r>
    <x v="0"/>
    <x v="18"/>
    <n v="189.6"/>
    <x v="99"/>
    <n v="189.6"/>
    <x v="8"/>
  </r>
  <r>
    <x v="0"/>
    <x v="18"/>
    <n v="189.1"/>
    <x v="100"/>
    <n v="189.1"/>
    <x v="8"/>
  </r>
  <r>
    <x v="0"/>
    <x v="18"/>
    <n v="189.7"/>
    <x v="101"/>
    <n v="189.7"/>
    <x v="8"/>
  </r>
  <r>
    <x v="0"/>
    <x v="18"/>
    <n v="190.2"/>
    <x v="102"/>
    <n v="190.2"/>
    <x v="8"/>
  </r>
  <r>
    <x v="0"/>
    <x v="18"/>
    <n v="190.5"/>
    <x v="103"/>
    <n v="190.5"/>
    <x v="8"/>
  </r>
  <r>
    <x v="0"/>
    <x v="18"/>
    <n v="191.2"/>
    <x v="104"/>
    <n v="191.2"/>
    <x v="8"/>
  </r>
  <r>
    <x v="0"/>
    <x v="18"/>
    <n v="191.4"/>
    <x v="105"/>
    <n v="191.4"/>
    <x v="8"/>
  </r>
  <r>
    <x v="0"/>
    <x v="18"/>
    <n v="190.8"/>
    <x v="106"/>
    <n v="190.8"/>
    <x v="8"/>
  </r>
  <r>
    <x v="0"/>
    <x v="18"/>
    <n v="190.7"/>
    <x v="107"/>
    <n v="190.7"/>
    <x v="8"/>
  </r>
  <r>
    <x v="0"/>
    <x v="18"/>
    <n v="191.5"/>
    <x v="108"/>
    <n v="191.5"/>
    <x v="8"/>
  </r>
  <r>
    <x v="0"/>
    <x v="18"/>
    <n v="192.3"/>
    <x v="109"/>
    <n v="192.3"/>
    <x v="8"/>
  </r>
  <r>
    <x v="0"/>
    <x v="18"/>
    <n v="192.8"/>
    <x v="110"/>
    <n v="192.8"/>
    <x v="8"/>
  </r>
  <r>
    <x v="0"/>
    <x v="18"/>
    <n v="192.9"/>
    <x v="111"/>
    <n v="192.9"/>
    <x v="8"/>
  </r>
  <r>
    <x v="0"/>
    <x v="18"/>
    <n v="192.9"/>
    <x v="112"/>
    <n v="192.9"/>
    <x v="8"/>
  </r>
  <r>
    <x v="0"/>
    <x v="18"/>
    <n v="193.2"/>
    <x v="113"/>
    <n v="193.2"/>
    <x v="8"/>
  </r>
  <r>
    <x v="0"/>
    <x v="18"/>
    <n v="193.7"/>
    <x v="114"/>
    <n v="193.7"/>
    <x v="8"/>
  </r>
  <r>
    <x v="0"/>
    <x v="18"/>
    <n v="194.5"/>
    <x v="115"/>
    <n v="194.5"/>
    <x v="8"/>
  </r>
  <r>
    <x v="0"/>
    <x v="18"/>
    <n v="194.9"/>
    <x v="116"/>
    <n v="194.9"/>
    <x v="8"/>
  </r>
  <r>
    <x v="0"/>
    <x v="18"/>
    <n v="195.5"/>
    <x v="117"/>
    <n v="195.5"/>
    <x v="8"/>
  </r>
  <r>
    <x v="0"/>
    <x v="18"/>
    <n v="195.9"/>
    <x v="118"/>
    <n v="195.9"/>
    <x v="8"/>
  </r>
  <r>
    <x v="0"/>
    <x v="18"/>
    <n v="196.9"/>
    <x v="119"/>
    <n v="196.9"/>
    <x v="8"/>
  </r>
  <r>
    <x v="0"/>
    <x v="18"/>
    <n v="198.3"/>
    <x v="120"/>
    <n v="198.3"/>
    <x v="8"/>
  </r>
  <r>
    <x v="0"/>
    <x v="18"/>
    <n v="198.4"/>
    <x v="121"/>
    <n v="198.4"/>
    <x v="8"/>
  </r>
  <r>
    <x v="0"/>
    <x v="18"/>
    <n v="199.5"/>
    <x v="122"/>
    <n v="199.5"/>
    <x v="8"/>
  </r>
  <r>
    <x v="0"/>
    <x v="18"/>
    <n v="199.9"/>
    <x v="123"/>
    <n v="199.9"/>
    <x v="8"/>
  </r>
  <r>
    <x v="0"/>
    <x v="19"/>
    <n v="104.7"/>
    <x v="0"/>
    <n v="104.7"/>
    <x v="9"/>
  </r>
  <r>
    <x v="0"/>
    <x v="19"/>
    <n v="104.6"/>
    <x v="1"/>
    <n v="104.6"/>
    <x v="9"/>
  </r>
  <r>
    <x v="0"/>
    <x v="19"/>
    <n v="104.3"/>
    <x v="2"/>
    <n v="104.3"/>
    <x v="9"/>
  </r>
  <r>
    <x v="0"/>
    <x v="19"/>
    <n v="102.7"/>
    <x v="3"/>
    <n v="102.7"/>
    <x v="9"/>
  </r>
  <r>
    <x v="0"/>
    <x v="19"/>
    <n v="102.1"/>
    <x v="4"/>
    <n v="102.1"/>
    <x v="9"/>
  </r>
  <r>
    <x v="0"/>
    <x v="19"/>
    <n v="102.5"/>
    <x v="5"/>
    <n v="102.5"/>
    <x v="9"/>
  </r>
  <r>
    <x v="0"/>
    <x v="19"/>
    <n v="102.5"/>
    <x v="6"/>
    <n v="102.5"/>
    <x v="9"/>
  </r>
  <r>
    <x v="0"/>
    <x v="19"/>
    <n v="105"/>
    <x v="7"/>
    <n v="105"/>
    <x v="9"/>
  </r>
  <r>
    <x v="0"/>
    <x v="19"/>
    <n v="106.7"/>
    <x v="8"/>
    <n v="106.7"/>
    <x v="9"/>
  </r>
  <r>
    <x v="0"/>
    <x v="19"/>
    <n v="107.5"/>
    <x v="9"/>
    <n v="107.5"/>
    <x v="9"/>
  </r>
  <r>
    <x v="0"/>
    <x v="19"/>
    <n v="108.2"/>
    <x v="10"/>
    <n v="108.2"/>
    <x v="9"/>
  </r>
  <r>
    <x v="0"/>
    <x v="19"/>
    <n v="108.1"/>
    <x v="11"/>
    <n v="108.1"/>
    <x v="9"/>
  </r>
  <r>
    <x v="0"/>
    <x v="19"/>
    <n v="108.3"/>
    <x v="12"/>
    <n v="108.3"/>
    <x v="9"/>
  </r>
  <r>
    <x v="0"/>
    <x v="19"/>
    <n v="108.7"/>
    <x v="13"/>
    <n v="108.7"/>
    <x v="9"/>
  </r>
  <r>
    <x v="0"/>
    <x v="19"/>
    <n v="108.9"/>
    <x v="14"/>
    <n v="108.9"/>
    <x v="9"/>
  </r>
  <r>
    <x v="0"/>
    <x v="19"/>
    <n v="108.9"/>
    <x v="15"/>
    <n v="108.9"/>
    <x v="9"/>
  </r>
  <r>
    <x v="0"/>
    <x v="19"/>
    <n v="108.9"/>
    <x v="16"/>
    <n v="108.9"/>
    <x v="9"/>
  </r>
  <r>
    <x v="0"/>
    <x v="19"/>
    <n v="108"/>
    <x v="17"/>
    <n v="108"/>
    <x v="9"/>
  </r>
  <r>
    <x v="0"/>
    <x v="19"/>
    <n v="108.8"/>
    <x v="18"/>
    <n v="108.8"/>
    <x v="9"/>
  </r>
  <r>
    <x v="0"/>
    <x v="19"/>
    <n v="109.4"/>
    <x v="19"/>
    <n v="109.4"/>
    <x v="9"/>
  </r>
  <r>
    <x v="0"/>
    <x v="19"/>
    <n v="109.1"/>
    <x v="20"/>
    <n v="109.1"/>
    <x v="9"/>
  </r>
  <r>
    <x v="0"/>
    <x v="19"/>
    <n v="109.3"/>
    <x v="21"/>
    <n v="109.3"/>
    <x v="9"/>
  </r>
  <r>
    <x v="0"/>
    <x v="19"/>
    <n v="108.8"/>
    <x v="22"/>
    <n v="108.8"/>
    <x v="9"/>
  </r>
  <r>
    <x v="0"/>
    <x v="19"/>
    <n v="109.4"/>
    <x v="23"/>
    <n v="109.4"/>
    <x v="9"/>
  </r>
  <r>
    <x v="0"/>
    <x v="19"/>
    <n v="110.2"/>
    <x v="24"/>
    <n v="110.2"/>
    <x v="9"/>
  </r>
  <r>
    <x v="0"/>
    <x v="19"/>
    <n v="110.8"/>
    <x v="25"/>
    <n v="110.8"/>
    <x v="9"/>
  </r>
  <r>
    <x v="0"/>
    <x v="19"/>
    <n v="110.8"/>
    <x v="26"/>
    <n v="110.8"/>
    <x v="9"/>
  </r>
  <r>
    <x v="0"/>
    <x v="19"/>
    <n v="111.6"/>
    <x v="27"/>
    <n v="111.6"/>
    <x v="9"/>
  </r>
  <r>
    <x v="0"/>
    <x v="19"/>
    <n v="112.3"/>
    <x v="28"/>
    <n v="112.3"/>
    <x v="9"/>
  </r>
  <r>
    <x v="0"/>
    <x v="19"/>
    <n v="113"/>
    <x v="29"/>
    <n v="113"/>
    <x v="9"/>
  </r>
  <r>
    <x v="0"/>
    <x v="19"/>
    <n v="112.7"/>
    <x v="30"/>
    <n v="112.7"/>
    <x v="9"/>
  </r>
  <r>
    <x v="0"/>
    <x v="19"/>
    <n v="112.5"/>
    <x v="31"/>
    <n v="112.5"/>
    <x v="9"/>
  </r>
  <r>
    <x v="0"/>
    <x v="19"/>
    <n v="113.7"/>
    <x v="32"/>
    <n v="113.7"/>
    <x v="9"/>
  </r>
  <r>
    <x v="0"/>
    <x v="19"/>
    <n v="114.2"/>
    <x v="33"/>
    <n v="114.2"/>
    <x v="9"/>
  </r>
  <r>
    <x v="0"/>
    <x v="19"/>
    <n v="114.2"/>
    <x v="34"/>
    <n v="114.2"/>
    <x v="9"/>
  </r>
  <r>
    <x v="0"/>
    <x v="19"/>
    <n v="114.1"/>
    <x v="35"/>
    <n v="114.1"/>
    <x v="9"/>
  </r>
  <r>
    <x v="0"/>
    <x v="19"/>
    <n v="114.9"/>
    <x v="36"/>
    <n v="114.9"/>
    <x v="9"/>
  </r>
  <r>
    <x v="0"/>
    <x v="19"/>
    <n v="116.8"/>
    <x v="37"/>
    <n v="116.8"/>
    <x v="9"/>
  </r>
  <r>
    <x v="0"/>
    <x v="19"/>
    <n v="117.4"/>
    <x v="38"/>
    <n v="117.4"/>
    <x v="9"/>
  </r>
  <r>
    <x v="0"/>
    <x v="19"/>
    <n v="118.4"/>
    <x v="39"/>
    <n v="118.4"/>
    <x v="9"/>
  </r>
  <r>
    <x v="0"/>
    <x v="19"/>
    <n v="119.7"/>
    <x v="40"/>
    <n v="119.7"/>
    <x v="9"/>
  </r>
  <r>
    <x v="0"/>
    <x v="19"/>
    <n v="119.9"/>
    <x v="41"/>
    <n v="119.9"/>
    <x v="9"/>
  </r>
  <r>
    <x v="0"/>
    <x v="19"/>
    <n v="120.9"/>
    <x v="42"/>
    <n v="120.9"/>
    <x v="9"/>
  </r>
  <r>
    <x v="0"/>
    <x v="19"/>
    <n v="122"/>
    <x v="43"/>
    <n v="122"/>
    <x v="9"/>
  </r>
  <r>
    <x v="0"/>
    <x v="19"/>
    <n v="122.8"/>
    <x v="44"/>
    <n v="122.8"/>
    <x v="9"/>
  </r>
  <r>
    <x v="0"/>
    <x v="19"/>
    <n v="123"/>
    <x v="45"/>
    <n v="123"/>
    <x v="9"/>
  </r>
  <r>
    <x v="0"/>
    <x v="19"/>
    <n v="123.5"/>
    <x v="46"/>
    <n v="123.5"/>
    <x v="9"/>
  </r>
  <r>
    <x v="0"/>
    <x v="19"/>
    <n v="121.9"/>
    <x v="47"/>
    <n v="121.9"/>
    <x v="9"/>
  </r>
  <r>
    <x v="0"/>
    <x v="19"/>
    <n v="122.3"/>
    <x v="48"/>
    <n v="122.3"/>
    <x v="9"/>
  </r>
  <r>
    <x v="0"/>
    <x v="19"/>
    <n v="123.2"/>
    <x v="49"/>
    <n v="123.2"/>
    <x v="9"/>
  </r>
  <r>
    <x v="0"/>
    <x v="19"/>
    <n v="123.3"/>
    <x v="50"/>
    <n v="123.3"/>
    <x v="9"/>
  </r>
  <r>
    <x v="0"/>
    <x v="19"/>
    <n v="123.7"/>
    <x v="51"/>
    <n v="123.7"/>
    <x v="9"/>
  </r>
  <r>
    <x v="0"/>
    <x v="19"/>
    <n v="123.7"/>
    <x v="52"/>
    <n v="123.7"/>
    <x v="9"/>
  </r>
  <r>
    <x v="0"/>
    <x v="19"/>
    <n v="124.1"/>
    <x v="53"/>
    <n v="124.1"/>
    <x v="9"/>
  </r>
  <r>
    <x v="0"/>
    <x v="19"/>
    <n v="124.4"/>
    <x v="54"/>
    <n v="124.4"/>
    <x v="9"/>
  </r>
  <r>
    <x v="0"/>
    <x v="19"/>
    <n v="125.4"/>
    <x v="55"/>
    <n v="125.4"/>
    <x v="9"/>
  </r>
  <r>
    <x v="0"/>
    <x v="19"/>
    <n v="126.7"/>
    <x v="56"/>
    <n v="126.7"/>
    <x v="9"/>
  </r>
  <r>
    <x v="0"/>
    <x v="19"/>
    <n v="127.4"/>
    <x v="57"/>
    <n v="127.4"/>
    <x v="9"/>
  </r>
  <r>
    <x v="0"/>
    <x v="19"/>
    <n v="128.1"/>
    <x v="58"/>
    <n v="128.1"/>
    <x v="9"/>
  </r>
  <r>
    <x v="0"/>
    <x v="19"/>
    <n v="127.8"/>
    <x v="59"/>
    <n v="127.8"/>
    <x v="9"/>
  </r>
  <r>
    <x v="0"/>
    <x v="19"/>
    <n v="128.6"/>
    <x v="60"/>
    <n v="128.6"/>
    <x v="9"/>
  </r>
  <r>
    <x v="0"/>
    <x v="19"/>
    <n v="128.80000000000001"/>
    <x v="61"/>
    <n v="128.80000000000001"/>
    <x v="9"/>
  </r>
  <r>
    <x v="0"/>
    <x v="19"/>
    <n v="129.30000000000001"/>
    <x v="62"/>
    <n v="129.30000000000001"/>
    <x v="9"/>
  </r>
  <r>
    <x v="0"/>
    <x v="19"/>
    <n v="130.4"/>
    <x v="63"/>
    <n v="130.4"/>
    <x v="9"/>
  </r>
  <r>
    <x v="0"/>
    <x v="19"/>
    <n v="131.19999999999999"/>
    <x v="64"/>
    <n v="131.19999999999999"/>
    <x v="9"/>
  </r>
  <r>
    <x v="0"/>
    <x v="19"/>
    <n v="131.4"/>
    <x v="65"/>
    <n v="131.4"/>
    <x v="9"/>
  </r>
  <r>
    <x v="0"/>
    <x v="19"/>
    <n v="131.4"/>
    <x v="66"/>
    <n v="131.4"/>
    <x v="9"/>
  </r>
  <r>
    <x v="0"/>
    <x v="19"/>
    <n v="131.30000000000001"/>
    <x v="67"/>
    <n v="131.30000000000001"/>
    <x v="9"/>
  </r>
  <r>
    <x v="0"/>
    <x v="19"/>
    <n v="132"/>
    <x v="68"/>
    <n v="132"/>
    <x v="9"/>
  </r>
  <r>
    <x v="0"/>
    <x v="19"/>
    <n v="134.4"/>
    <x v="69"/>
    <n v="134.4"/>
    <x v="9"/>
  </r>
  <r>
    <x v="0"/>
    <x v="19"/>
    <n v="133.1"/>
    <x v="70"/>
    <n v="133.1"/>
    <x v="9"/>
  </r>
  <r>
    <x v="0"/>
    <x v="19"/>
    <n v="133.19999999999999"/>
    <x v="71"/>
    <n v="133.19999999999999"/>
    <x v="9"/>
  </r>
  <r>
    <x v="0"/>
    <x v="19"/>
    <n v="133.5"/>
    <x v="72"/>
    <n v="133.5"/>
    <x v="9"/>
  </r>
  <r>
    <x v="0"/>
    <x v="19"/>
    <n v="134.9"/>
    <x v="73"/>
    <n v="134.9"/>
    <x v="9"/>
  </r>
  <r>
    <x v="0"/>
    <x v="19"/>
    <n v="134"/>
    <x v="74"/>
    <n v="134"/>
    <x v="9"/>
  </r>
  <r>
    <x v="0"/>
    <x v="19"/>
    <n v="133.9"/>
    <x v="75"/>
    <n v="133.9"/>
    <x v="9"/>
  </r>
  <r>
    <x v="0"/>
    <x v="19"/>
    <n v="134.80000000000001"/>
    <x v="76"/>
    <n v="134.80000000000001"/>
    <x v="9"/>
  </r>
  <r>
    <x v="0"/>
    <x v="19"/>
    <n v="136.1"/>
    <x v="77"/>
    <n v="136.1"/>
    <x v="9"/>
  </r>
  <r>
    <x v="0"/>
    <x v="19"/>
    <n v="138.80000000000001"/>
    <x v="78"/>
    <n v="138.80000000000001"/>
    <x v="9"/>
  </r>
  <r>
    <x v="0"/>
    <x v="19"/>
    <n v="140.19999999999999"/>
    <x v="79"/>
    <n v="140.19999999999999"/>
    <x v="9"/>
  </r>
  <r>
    <x v="0"/>
    <x v="19"/>
    <n v="140.30000000000001"/>
    <x v="80"/>
    <n v="140.30000000000001"/>
    <x v="9"/>
  </r>
  <r>
    <x v="0"/>
    <x v="19"/>
    <n v="140.6"/>
    <x v="81"/>
    <n v="140.6"/>
    <x v="9"/>
  </r>
  <r>
    <x v="0"/>
    <x v="19"/>
    <n v="140.6"/>
    <x v="82"/>
    <n v="140.6"/>
    <x v="9"/>
  </r>
  <r>
    <x v="0"/>
    <x v="19"/>
    <n v="142.5"/>
    <x v="83"/>
    <n v="142.5"/>
    <x v="9"/>
  </r>
  <r>
    <x v="0"/>
    <x v="19"/>
    <n v="143.4"/>
    <x v="84"/>
    <n v="143.4"/>
    <x v="9"/>
  </r>
  <r>
    <x v="0"/>
    <x v="19"/>
    <n v="145.1"/>
    <x v="85"/>
    <n v="145.1"/>
    <x v="9"/>
  </r>
  <r>
    <x v="0"/>
    <x v="19"/>
    <m/>
    <x v="86"/>
    <n v="147.13333333333333"/>
    <x v="9"/>
  </r>
  <r>
    <x v="0"/>
    <x v="19"/>
    <m/>
    <x v="87"/>
    <n v="149.16666666666666"/>
    <x v="9"/>
  </r>
  <r>
    <x v="0"/>
    <x v="19"/>
    <n v="151.19999999999999"/>
    <x v="88"/>
    <n v="151.19999999999999"/>
    <x v="9"/>
  </r>
  <r>
    <x v="0"/>
    <x v="19"/>
    <n v="151.19999999999999"/>
    <x v="89"/>
    <n v="151.19999999999999"/>
    <x v="9"/>
  </r>
  <r>
    <x v="0"/>
    <x v="19"/>
    <n v="153.6"/>
    <x v="90"/>
    <n v="153.6"/>
    <x v="9"/>
  </r>
  <r>
    <x v="0"/>
    <x v="19"/>
    <n v="157.4"/>
    <x v="91"/>
    <n v="157.4"/>
    <x v="9"/>
  </r>
  <r>
    <x v="0"/>
    <x v="19"/>
    <n v="156.19999999999999"/>
    <x v="92"/>
    <n v="156.19999999999999"/>
    <x v="9"/>
  </r>
  <r>
    <x v="0"/>
    <x v="19"/>
    <n v="156.19999999999999"/>
    <x v="93"/>
    <n v="156.19999999999999"/>
    <x v="9"/>
  </r>
  <r>
    <x v="0"/>
    <x v="19"/>
    <n v="156.6"/>
    <x v="94"/>
    <n v="156.6"/>
    <x v="9"/>
  </r>
  <r>
    <x v="0"/>
    <x v="19"/>
    <n v="156.19999999999999"/>
    <x v="95"/>
    <n v="156.19999999999999"/>
    <x v="9"/>
  </r>
  <r>
    <x v="0"/>
    <x v="19"/>
    <n v="155.19999999999999"/>
    <x v="96"/>
    <n v="155.19999999999999"/>
    <x v="9"/>
  </r>
  <r>
    <x v="0"/>
    <x v="19"/>
    <n v="153.1"/>
    <x v="97"/>
    <n v="153.1"/>
    <x v="9"/>
  </r>
  <r>
    <x v="0"/>
    <x v="19"/>
    <n v="154.6"/>
    <x v="98"/>
    <n v="154.6"/>
    <x v="9"/>
  </r>
  <r>
    <x v="0"/>
    <x v="19"/>
    <n v="159.30000000000001"/>
    <x v="99"/>
    <n v="159.30000000000001"/>
    <x v="9"/>
  </r>
  <r>
    <x v="0"/>
    <x v="19"/>
    <n v="159.4"/>
    <x v="100"/>
    <n v="159.4"/>
    <x v="9"/>
  </r>
  <r>
    <x v="0"/>
    <x v="19"/>
    <n v="160.4"/>
    <x v="101"/>
    <n v="160.4"/>
    <x v="9"/>
  </r>
  <r>
    <x v="0"/>
    <x v="19"/>
    <n v="160.30000000000001"/>
    <x v="102"/>
    <n v="160.30000000000001"/>
    <x v="9"/>
  </r>
  <r>
    <x v="0"/>
    <x v="19"/>
    <n v="160.19999999999999"/>
    <x v="103"/>
    <n v="160.19999999999999"/>
    <x v="9"/>
  </r>
  <r>
    <x v="0"/>
    <x v="19"/>
    <n v="161.1"/>
    <x v="104"/>
    <n v="161.1"/>
    <x v="9"/>
  </r>
  <r>
    <x v="0"/>
    <x v="19"/>
    <n v="162.4"/>
    <x v="105"/>
    <n v="162.4"/>
    <x v="9"/>
  </r>
  <r>
    <x v="0"/>
    <x v="19"/>
    <n v="162.80000000000001"/>
    <x v="106"/>
    <n v="162.80000000000001"/>
    <x v="9"/>
  </r>
  <r>
    <x v="0"/>
    <x v="19"/>
    <n v="163.19999999999999"/>
    <x v="107"/>
    <n v="163.19999999999999"/>
    <x v="9"/>
  </r>
  <r>
    <x v="0"/>
    <x v="19"/>
    <n v="164.5"/>
    <x v="108"/>
    <n v="164.5"/>
    <x v="9"/>
  </r>
  <r>
    <x v="0"/>
    <x v="19"/>
    <n v="167.4"/>
    <x v="109"/>
    <n v="167.4"/>
    <x v="9"/>
  </r>
  <r>
    <x v="0"/>
    <x v="19"/>
    <n v="169"/>
    <x v="110"/>
    <n v="169"/>
    <x v="9"/>
  </r>
  <r>
    <x v="0"/>
    <x v="19"/>
    <n v="168.5"/>
    <x v="111"/>
    <n v="168.5"/>
    <x v="9"/>
  </r>
  <r>
    <x v="0"/>
    <x v="19"/>
    <n v="169.5"/>
    <x v="112"/>
    <n v="169.5"/>
    <x v="9"/>
  </r>
  <r>
    <x v="0"/>
    <x v="19"/>
    <n v="169.7"/>
    <x v="113"/>
    <n v="169.7"/>
    <x v="9"/>
  </r>
  <r>
    <x v="0"/>
    <x v="19"/>
    <n v="171.1"/>
    <x v="114"/>
    <n v="171.1"/>
    <x v="9"/>
  </r>
  <r>
    <x v="0"/>
    <x v="19"/>
    <n v="170.8"/>
    <x v="115"/>
    <n v="170.8"/>
    <x v="9"/>
  </r>
  <r>
    <x v="0"/>
    <x v="19"/>
    <n v="172"/>
    <x v="116"/>
    <n v="172"/>
    <x v="9"/>
  </r>
  <r>
    <x v="0"/>
    <x v="19"/>
    <n v="173.4"/>
    <x v="117"/>
    <n v="173.4"/>
    <x v="9"/>
  </r>
  <r>
    <x v="0"/>
    <x v="19"/>
    <n v="175.7"/>
    <x v="118"/>
    <n v="175.7"/>
    <x v="9"/>
  </r>
  <r>
    <x v="0"/>
    <x v="19"/>
    <n v="178.4"/>
    <x v="119"/>
    <n v="178.4"/>
    <x v="9"/>
  </r>
  <r>
    <x v="0"/>
    <x v="19"/>
    <n v="180.7"/>
    <x v="120"/>
    <n v="180.7"/>
    <x v="9"/>
  </r>
  <r>
    <x v="0"/>
    <x v="19"/>
    <n v="180.7"/>
    <x v="121"/>
    <n v="180.7"/>
    <x v="9"/>
  </r>
  <r>
    <x v="0"/>
    <x v="19"/>
    <n v="183.8"/>
    <x v="122"/>
    <n v="183.8"/>
    <x v="9"/>
  </r>
  <r>
    <x v="0"/>
    <x v="19"/>
    <n v="184.9"/>
    <x v="123"/>
    <n v="184.9"/>
    <x v="9"/>
  </r>
  <r>
    <x v="0"/>
    <x v="20"/>
    <n v="106.7"/>
    <x v="0"/>
    <n v="106.7"/>
    <x v="0"/>
  </r>
  <r>
    <x v="0"/>
    <x v="20"/>
    <n v="107.7"/>
    <x v="1"/>
    <n v="107.7"/>
    <x v="0"/>
  </r>
  <r>
    <x v="0"/>
    <x v="20"/>
    <n v="108.2"/>
    <x v="2"/>
    <n v="108.2"/>
    <x v="0"/>
  </r>
  <r>
    <x v="0"/>
    <x v="20"/>
    <n v="108.8"/>
    <x v="3"/>
    <n v="108.8"/>
    <x v="0"/>
  </r>
  <r>
    <x v="0"/>
    <x v="20"/>
    <n v="109.9"/>
    <x v="4"/>
    <n v="109.9"/>
    <x v="0"/>
  </r>
  <r>
    <x v="0"/>
    <x v="20"/>
    <n v="111"/>
    <x v="5"/>
    <n v="111"/>
    <x v="0"/>
  </r>
  <r>
    <x v="0"/>
    <x v="20"/>
    <n v="112.1"/>
    <x v="6"/>
    <n v="112.1"/>
    <x v="0"/>
  </r>
  <r>
    <x v="0"/>
    <x v="20"/>
    <n v="112.6"/>
    <x v="7"/>
    <n v="112.6"/>
    <x v="0"/>
  </r>
  <r>
    <x v="0"/>
    <x v="20"/>
    <n v="114"/>
    <x v="8"/>
    <n v="114"/>
    <x v="0"/>
  </r>
  <r>
    <x v="0"/>
    <x v="20"/>
    <n v="114.9"/>
    <x v="9"/>
    <n v="114.9"/>
    <x v="0"/>
  </r>
  <r>
    <x v="0"/>
    <x v="20"/>
    <n v="116"/>
    <x v="10"/>
    <n v="116"/>
    <x v="0"/>
  </r>
  <r>
    <x v="0"/>
    <x v="20"/>
    <n v="116.8"/>
    <x v="11"/>
    <n v="116.8"/>
    <x v="0"/>
  </r>
  <r>
    <x v="0"/>
    <x v="20"/>
    <n v="117.3"/>
    <x v="12"/>
    <n v="117.3"/>
    <x v="0"/>
  </r>
  <r>
    <x v="0"/>
    <x v="20"/>
    <n v="117.8"/>
    <x v="13"/>
    <n v="117.8"/>
    <x v="0"/>
  </r>
  <r>
    <x v="0"/>
    <x v="20"/>
    <n v="118.3"/>
    <x v="14"/>
    <n v="118.3"/>
    <x v="0"/>
  </r>
  <r>
    <x v="0"/>
    <x v="20"/>
    <n v="118.7"/>
    <x v="15"/>
    <n v="118.7"/>
    <x v="0"/>
  </r>
  <r>
    <x v="0"/>
    <x v="20"/>
    <n v="119.2"/>
    <x v="16"/>
    <n v="119.2"/>
    <x v="0"/>
  </r>
  <r>
    <x v="0"/>
    <x v="20"/>
    <n v="120.1"/>
    <x v="17"/>
    <n v="120.1"/>
    <x v="0"/>
  </r>
  <r>
    <x v="0"/>
    <x v="20"/>
    <n v="120.9"/>
    <x v="18"/>
    <n v="120.9"/>
    <x v="0"/>
  </r>
  <r>
    <x v="0"/>
    <x v="20"/>
    <n v="121.7"/>
    <x v="19"/>
    <n v="121.7"/>
    <x v="0"/>
  </r>
  <r>
    <x v="0"/>
    <x v="20"/>
    <n v="122.6"/>
    <x v="20"/>
    <n v="122.6"/>
    <x v="0"/>
  </r>
  <r>
    <x v="0"/>
    <x v="20"/>
    <n v="123.2"/>
    <x v="21"/>
    <n v="123.2"/>
    <x v="0"/>
  </r>
  <r>
    <x v="0"/>
    <x v="20"/>
    <n v="124.5"/>
    <x v="22"/>
    <n v="124.5"/>
    <x v="0"/>
  </r>
  <r>
    <x v="0"/>
    <x v="20"/>
    <n v="124.8"/>
    <x v="23"/>
    <n v="124.8"/>
    <x v="0"/>
  </r>
  <r>
    <x v="0"/>
    <x v="20"/>
    <n v="125.6"/>
    <x v="24"/>
    <n v="125.6"/>
    <x v="0"/>
  </r>
  <r>
    <x v="0"/>
    <x v="20"/>
    <n v="126.8"/>
    <x v="25"/>
    <n v="126.8"/>
    <x v="0"/>
  </r>
  <r>
    <x v="0"/>
    <x v="20"/>
    <n v="127.7"/>
    <x v="26"/>
    <n v="127.7"/>
    <x v="0"/>
  </r>
  <r>
    <x v="0"/>
    <x v="20"/>
    <n v="128.69999999999999"/>
    <x v="27"/>
    <n v="128.69999999999999"/>
    <x v="0"/>
  </r>
  <r>
    <x v="0"/>
    <x v="20"/>
    <n v="129.80000000000001"/>
    <x v="28"/>
    <n v="129.80000000000001"/>
    <x v="0"/>
  </r>
  <r>
    <x v="0"/>
    <x v="20"/>
    <n v="131.19999999999999"/>
    <x v="29"/>
    <n v="131.19999999999999"/>
    <x v="0"/>
  </r>
  <r>
    <x v="0"/>
    <x v="20"/>
    <n v="131.69999999999999"/>
    <x v="30"/>
    <n v="131.69999999999999"/>
    <x v="0"/>
  </r>
  <r>
    <x v="0"/>
    <x v="20"/>
    <n v="132.5"/>
    <x v="31"/>
    <n v="132.5"/>
    <x v="0"/>
  </r>
  <r>
    <x v="0"/>
    <x v="20"/>
    <n v="132.69999999999999"/>
    <x v="32"/>
    <n v="132.69999999999999"/>
    <x v="0"/>
  </r>
  <r>
    <x v="0"/>
    <x v="20"/>
    <n v="133.1"/>
    <x v="33"/>
    <n v="133.1"/>
    <x v="0"/>
  </r>
  <r>
    <x v="0"/>
    <x v="20"/>
    <n v="134.19999999999999"/>
    <x v="34"/>
    <n v="134.19999999999999"/>
    <x v="0"/>
  </r>
  <r>
    <x v="0"/>
    <x v="20"/>
    <n v="135.1"/>
    <x v="35"/>
    <n v="135.1"/>
    <x v="0"/>
  </r>
  <r>
    <x v="0"/>
    <x v="20"/>
    <n v="135.9"/>
    <x v="36"/>
    <n v="135.9"/>
    <x v="0"/>
  </r>
  <r>
    <x v="0"/>
    <x v="20"/>
    <n v="136.4"/>
    <x v="37"/>
    <n v="136.4"/>
    <x v="0"/>
  </r>
  <r>
    <x v="0"/>
    <x v="20"/>
    <n v="137"/>
    <x v="38"/>
    <n v="137"/>
    <x v="0"/>
  </r>
  <r>
    <x v="0"/>
    <x v="20"/>
    <n v="137.4"/>
    <x v="39"/>
    <n v="137.4"/>
    <x v="0"/>
  </r>
  <r>
    <x v="0"/>
    <x v="20"/>
    <n v="138.30000000000001"/>
    <x v="40"/>
    <n v="138.30000000000001"/>
    <x v="0"/>
  </r>
  <r>
    <x v="0"/>
    <x v="20"/>
    <n v="139.19999999999999"/>
    <x v="41"/>
    <n v="139.19999999999999"/>
    <x v="0"/>
  </r>
  <r>
    <x v="0"/>
    <x v="20"/>
    <n v="139.9"/>
    <x v="42"/>
    <n v="139.9"/>
    <x v="0"/>
  </r>
  <r>
    <x v="0"/>
    <x v="20"/>
    <n v="140.69999999999999"/>
    <x v="43"/>
    <n v="140.69999999999999"/>
    <x v="0"/>
  </r>
  <r>
    <x v="0"/>
    <x v="20"/>
    <n v="141.5"/>
    <x v="44"/>
    <n v="141.5"/>
    <x v="0"/>
  </r>
  <r>
    <x v="0"/>
    <x v="20"/>
    <n v="142.4"/>
    <x v="45"/>
    <n v="142.4"/>
    <x v="0"/>
  </r>
  <r>
    <x v="0"/>
    <x v="20"/>
    <n v="143.1"/>
    <x v="46"/>
    <n v="143.1"/>
    <x v="0"/>
  </r>
  <r>
    <x v="0"/>
    <x v="20"/>
    <n v="143.6"/>
    <x v="47"/>
    <n v="143.6"/>
    <x v="0"/>
  </r>
  <r>
    <x v="0"/>
    <x v="20"/>
    <n v="143.9"/>
    <x v="48"/>
    <n v="143.9"/>
    <x v="0"/>
  </r>
  <r>
    <x v="0"/>
    <x v="20"/>
    <n v="144.4"/>
    <x v="49"/>
    <n v="144.4"/>
    <x v="0"/>
  </r>
  <r>
    <x v="0"/>
    <x v="20"/>
    <n v="145.4"/>
    <x v="50"/>
    <n v="145.4"/>
    <x v="0"/>
  </r>
  <r>
    <x v="0"/>
    <x v="20"/>
    <n v="145.5"/>
    <x v="51"/>
    <n v="145.5"/>
    <x v="0"/>
  </r>
  <r>
    <x v="0"/>
    <x v="20"/>
    <n v="145.80000000000001"/>
    <x v="52"/>
    <n v="145.80000000000001"/>
    <x v="0"/>
  </r>
  <r>
    <x v="0"/>
    <x v="20"/>
    <n v="146.5"/>
    <x v="53"/>
    <n v="146.5"/>
    <x v="0"/>
  </r>
  <r>
    <x v="0"/>
    <x v="20"/>
    <n v="147.69999999999999"/>
    <x v="54"/>
    <n v="147.69999999999999"/>
    <x v="0"/>
  </r>
  <r>
    <x v="0"/>
    <x v="20"/>
    <n v="148.69999999999999"/>
    <x v="55"/>
    <n v="148.69999999999999"/>
    <x v="0"/>
  </r>
  <r>
    <x v="0"/>
    <x v="20"/>
    <n v="149.30000000000001"/>
    <x v="56"/>
    <n v="149.30000000000001"/>
    <x v="0"/>
  </r>
  <r>
    <x v="0"/>
    <x v="20"/>
    <n v="150.30000000000001"/>
    <x v="57"/>
    <n v="150.30000000000001"/>
    <x v="0"/>
  </r>
  <r>
    <x v="0"/>
    <x v="20"/>
    <n v="151.4"/>
    <x v="58"/>
    <n v="151.4"/>
    <x v="0"/>
  </r>
  <r>
    <x v="0"/>
    <x v="20"/>
    <n v="151.4"/>
    <x v="59"/>
    <n v="151.4"/>
    <x v="0"/>
  </r>
  <r>
    <x v="0"/>
    <x v="20"/>
    <n v="151.80000000000001"/>
    <x v="60"/>
    <n v="151.80000000000001"/>
    <x v="0"/>
  </r>
  <r>
    <x v="0"/>
    <x v="20"/>
    <n v="151.69999999999999"/>
    <x v="61"/>
    <n v="151.69999999999999"/>
    <x v="0"/>
  </r>
  <r>
    <x v="0"/>
    <x v="20"/>
    <n v="152.80000000000001"/>
    <x v="62"/>
    <n v="152.80000000000001"/>
    <x v="0"/>
  </r>
  <r>
    <x v="0"/>
    <x v="20"/>
    <n v="153.80000000000001"/>
    <x v="63"/>
    <n v="153.80000000000001"/>
    <x v="0"/>
  </r>
  <r>
    <x v="0"/>
    <x v="20"/>
    <n v="154.30000000000001"/>
    <x v="64"/>
    <n v="154.30000000000001"/>
    <x v="0"/>
  </r>
  <r>
    <x v="0"/>
    <x v="20"/>
    <n v="154.30000000000001"/>
    <x v="65"/>
    <n v="154.30000000000001"/>
    <x v="0"/>
  </r>
  <r>
    <x v="0"/>
    <x v="20"/>
    <n v="154.80000000000001"/>
    <x v="66"/>
    <n v="154.80000000000001"/>
    <x v="0"/>
  </r>
  <r>
    <x v="0"/>
    <x v="20"/>
    <n v="155.19999999999999"/>
    <x v="67"/>
    <n v="155.19999999999999"/>
    <x v="0"/>
  </r>
  <r>
    <x v="0"/>
    <x v="20"/>
    <n v="155.9"/>
    <x v="68"/>
    <n v="155.9"/>
    <x v="0"/>
  </r>
  <r>
    <x v="0"/>
    <x v="20"/>
    <n v="155.19999999999999"/>
    <x v="69"/>
    <n v="155.19999999999999"/>
    <x v="0"/>
  </r>
  <r>
    <x v="0"/>
    <x v="20"/>
    <n v="156.1"/>
    <x v="70"/>
    <n v="156.1"/>
    <x v="0"/>
  </r>
  <r>
    <x v="0"/>
    <x v="20"/>
    <n v="156"/>
    <x v="71"/>
    <n v="156"/>
    <x v="0"/>
  </r>
  <r>
    <x v="0"/>
    <x v="20"/>
    <n v="155.80000000000001"/>
    <x v="72"/>
    <n v="155.80000000000001"/>
    <x v="0"/>
  </r>
  <r>
    <x v="0"/>
    <x v="20"/>
    <n v="156.19999999999999"/>
    <x v="73"/>
    <n v="156.19999999999999"/>
    <x v="0"/>
  </r>
  <r>
    <x v="0"/>
    <x v="20"/>
    <n v="156.4"/>
    <x v="74"/>
    <n v="156.4"/>
    <x v="0"/>
  </r>
  <r>
    <x v="0"/>
    <x v="20"/>
    <n v="156.4"/>
    <x v="75"/>
    <n v="156.4"/>
    <x v="0"/>
  </r>
  <r>
    <x v="0"/>
    <x v="20"/>
    <n v="156.6"/>
    <x v="76"/>
    <n v="156.6"/>
    <x v="0"/>
  </r>
  <r>
    <x v="0"/>
    <x v="20"/>
    <n v="156.69999999999999"/>
    <x v="77"/>
    <n v="156.69999999999999"/>
    <x v="0"/>
  </r>
  <r>
    <x v="0"/>
    <x v="20"/>
    <n v="156.9"/>
    <x v="78"/>
    <n v="156.9"/>
    <x v="0"/>
  </r>
  <r>
    <x v="0"/>
    <x v="20"/>
    <n v="157.19999999999999"/>
    <x v="79"/>
    <n v="157.19999999999999"/>
    <x v="0"/>
  </r>
  <r>
    <x v="0"/>
    <x v="20"/>
    <n v="157.4"/>
    <x v="80"/>
    <n v="157.4"/>
    <x v="0"/>
  </r>
  <r>
    <x v="0"/>
    <x v="20"/>
    <n v="157.69999999999999"/>
    <x v="81"/>
    <n v="157.69999999999999"/>
    <x v="0"/>
  </r>
  <r>
    <x v="0"/>
    <x v="20"/>
    <n v="158.30000000000001"/>
    <x v="82"/>
    <n v="158.30000000000001"/>
    <x v="0"/>
  </r>
  <r>
    <x v="0"/>
    <x v="20"/>
    <n v="158.69999999999999"/>
    <x v="83"/>
    <n v="158.69999999999999"/>
    <x v="0"/>
  </r>
  <r>
    <x v="0"/>
    <x v="20"/>
    <n v="159.19999999999999"/>
    <x v="84"/>
    <n v="159.19999999999999"/>
    <x v="0"/>
  </r>
  <r>
    <x v="0"/>
    <x v="20"/>
    <n v="160"/>
    <x v="85"/>
    <n v="160"/>
    <x v="0"/>
  </r>
  <r>
    <x v="0"/>
    <x v="20"/>
    <m/>
    <x v="86"/>
    <n v="160.6"/>
    <x v="0"/>
  </r>
  <r>
    <x v="0"/>
    <x v="20"/>
    <m/>
    <x v="87"/>
    <n v="161.20000000000002"/>
    <x v="0"/>
  </r>
  <r>
    <x v="0"/>
    <x v="20"/>
    <n v="161.80000000000001"/>
    <x v="88"/>
    <n v="161.80000000000001"/>
    <x v="0"/>
  </r>
  <r>
    <x v="0"/>
    <x v="20"/>
    <n v="161.80000000000001"/>
    <x v="89"/>
    <n v="161.80000000000001"/>
    <x v="0"/>
  </r>
  <r>
    <x v="0"/>
    <x v="20"/>
    <n v="161.5"/>
    <x v="90"/>
    <n v="161.5"/>
    <x v="0"/>
  </r>
  <r>
    <x v="0"/>
    <x v="20"/>
    <n v="161.6"/>
    <x v="91"/>
    <n v="161.6"/>
    <x v="0"/>
  </r>
  <r>
    <x v="0"/>
    <x v="20"/>
    <n v="161.9"/>
    <x v="92"/>
    <n v="161.9"/>
    <x v="0"/>
  </r>
  <r>
    <x v="0"/>
    <x v="20"/>
    <n v="162.69999999999999"/>
    <x v="93"/>
    <n v="162.69999999999999"/>
    <x v="0"/>
  </r>
  <r>
    <x v="0"/>
    <x v="20"/>
    <n v="163.6"/>
    <x v="94"/>
    <n v="163.6"/>
    <x v="0"/>
  </r>
  <r>
    <x v="0"/>
    <x v="20"/>
    <n v="164.3"/>
    <x v="95"/>
    <n v="164.3"/>
    <x v="0"/>
  </r>
  <r>
    <x v="0"/>
    <x v="20"/>
    <n v="165.8"/>
    <x v="96"/>
    <n v="165.8"/>
    <x v="0"/>
  </r>
  <r>
    <x v="0"/>
    <x v="20"/>
    <n v="166.4"/>
    <x v="97"/>
    <n v="166.4"/>
    <x v="0"/>
  </r>
  <r>
    <x v="0"/>
    <x v="20"/>
    <n v="166.8"/>
    <x v="98"/>
    <n v="166.8"/>
    <x v="0"/>
  </r>
  <r>
    <x v="0"/>
    <x v="20"/>
    <n v="169.8"/>
    <x v="99"/>
    <n v="169.8"/>
    <x v="0"/>
  </r>
  <r>
    <x v="0"/>
    <x v="20"/>
    <n v="171.7"/>
    <x v="100"/>
    <n v="171.7"/>
    <x v="0"/>
  </r>
  <r>
    <x v="0"/>
    <x v="20"/>
    <n v="171"/>
    <x v="101"/>
    <n v="171"/>
    <x v="0"/>
  </r>
  <r>
    <x v="0"/>
    <x v="20"/>
    <n v="171.9"/>
    <x v="102"/>
    <n v="171.9"/>
    <x v="0"/>
  </r>
  <r>
    <x v="0"/>
    <x v="20"/>
    <n v="172.8"/>
    <x v="103"/>
    <n v="172.8"/>
    <x v="0"/>
  </r>
  <r>
    <x v="0"/>
    <x v="20"/>
    <n v="173.6"/>
    <x v="104"/>
    <n v="173.6"/>
    <x v="0"/>
  </r>
  <r>
    <x v="0"/>
    <x v="20"/>
    <n v="174.3"/>
    <x v="105"/>
    <n v="174.3"/>
    <x v="0"/>
  </r>
  <r>
    <x v="0"/>
    <x v="20"/>
    <n v="175.1"/>
    <x v="106"/>
    <n v="175.1"/>
    <x v="0"/>
  </r>
  <r>
    <x v="0"/>
    <x v="20"/>
    <n v="175.8"/>
    <x v="107"/>
    <n v="175.8"/>
    <x v="0"/>
  </r>
  <r>
    <x v="0"/>
    <x v="20"/>
    <n v="176.3"/>
    <x v="108"/>
    <n v="176.3"/>
    <x v="0"/>
  </r>
  <r>
    <x v="0"/>
    <x v="20"/>
    <n v="177.4"/>
    <x v="109"/>
    <n v="177.4"/>
    <x v="0"/>
  </r>
  <r>
    <x v="0"/>
    <x v="20"/>
    <n v="178.9"/>
    <x v="110"/>
    <n v="178.9"/>
    <x v="0"/>
  </r>
  <r>
    <x v="0"/>
    <x v="20"/>
    <n v="180.4"/>
    <x v="111"/>
    <n v="180.4"/>
    <x v="0"/>
  </r>
  <r>
    <x v="0"/>
    <x v="20"/>
    <n v="181.9"/>
    <x v="112"/>
    <n v="181.9"/>
    <x v="0"/>
  </r>
  <r>
    <x v="0"/>
    <x v="20"/>
    <n v="183.1"/>
    <x v="113"/>
    <n v="183.1"/>
    <x v="0"/>
  </r>
  <r>
    <x v="0"/>
    <x v="20"/>
    <n v="184"/>
    <x v="114"/>
    <n v="184"/>
    <x v="0"/>
  </r>
  <r>
    <x v="0"/>
    <x v="20"/>
    <n v="184.8"/>
    <x v="115"/>
    <n v="184.8"/>
    <x v="0"/>
  </r>
  <r>
    <x v="0"/>
    <x v="20"/>
    <n v="185.6"/>
    <x v="116"/>
    <n v="185.6"/>
    <x v="0"/>
  </r>
  <r>
    <x v="0"/>
    <x v="20"/>
    <n v="186.9"/>
    <x v="117"/>
    <n v="186.9"/>
    <x v="0"/>
  </r>
  <r>
    <x v="0"/>
    <x v="20"/>
    <n v="187.7"/>
    <x v="118"/>
    <n v="187.7"/>
    <x v="0"/>
  </r>
  <r>
    <x v="0"/>
    <x v="20"/>
    <n v="188.5"/>
    <x v="119"/>
    <n v="188.5"/>
    <x v="0"/>
  </r>
  <r>
    <x v="0"/>
    <x v="20"/>
    <n v="189.9"/>
    <x v="120"/>
    <n v="189.9"/>
    <x v="0"/>
  </r>
  <r>
    <x v="0"/>
    <x v="20"/>
    <n v="189.9"/>
    <x v="121"/>
    <n v="189.9"/>
    <x v="0"/>
  </r>
  <r>
    <x v="0"/>
    <x v="20"/>
    <n v="190.5"/>
    <x v="122"/>
    <n v="190.5"/>
    <x v="0"/>
  </r>
  <r>
    <x v="0"/>
    <x v="20"/>
    <n v="191.1"/>
    <x v="123"/>
    <n v="191.1"/>
    <x v="0"/>
  </r>
  <r>
    <x v="0"/>
    <x v="21"/>
    <n v="106.1"/>
    <x v="0"/>
    <n v="106.1"/>
    <x v="0"/>
  </r>
  <r>
    <x v="0"/>
    <x v="21"/>
    <n v="105.9"/>
    <x v="1"/>
    <n v="105.9"/>
    <x v="0"/>
  </r>
  <r>
    <x v="0"/>
    <x v="21"/>
    <n v="105.7"/>
    <x v="2"/>
    <n v="105.7"/>
    <x v="0"/>
  </r>
  <r>
    <x v="0"/>
    <x v="21"/>
    <n v="105.7"/>
    <x v="3"/>
    <n v="105.7"/>
    <x v="0"/>
  </r>
  <r>
    <x v="0"/>
    <x v="21"/>
    <n v="106.1"/>
    <x v="4"/>
    <n v="106.1"/>
    <x v="0"/>
  </r>
  <r>
    <x v="0"/>
    <x v="21"/>
    <n v="106.8"/>
    <x v="5"/>
    <n v="106.8"/>
    <x v="0"/>
  </r>
  <r>
    <x v="0"/>
    <x v="21"/>
    <n v="107.1"/>
    <x v="6"/>
    <n v="107.1"/>
    <x v="0"/>
  </r>
  <r>
    <x v="0"/>
    <x v="21"/>
    <n v="107.4"/>
    <x v="7"/>
    <n v="107.4"/>
    <x v="0"/>
  </r>
  <r>
    <x v="0"/>
    <x v="21"/>
    <n v="108.1"/>
    <x v="8"/>
    <n v="108.1"/>
    <x v="0"/>
  </r>
  <r>
    <x v="0"/>
    <x v="21"/>
    <n v="108.3"/>
    <x v="9"/>
    <n v="108.3"/>
    <x v="0"/>
  </r>
  <r>
    <x v="0"/>
    <x v="21"/>
    <n v="109.1"/>
    <x v="10"/>
    <n v="109.1"/>
    <x v="0"/>
  </r>
  <r>
    <x v="0"/>
    <x v="21"/>
    <n v="109.5"/>
    <x v="11"/>
    <n v="109.5"/>
    <x v="0"/>
  </r>
  <r>
    <x v="0"/>
    <x v="21"/>
    <n v="109.6"/>
    <x v="12"/>
    <n v="109.6"/>
    <x v="0"/>
  </r>
  <r>
    <x v="0"/>
    <x v="21"/>
    <n v="109.8"/>
    <x v="13"/>
    <n v="109.8"/>
    <x v="0"/>
  </r>
  <r>
    <x v="0"/>
    <x v="21"/>
    <n v="110.2"/>
    <x v="14"/>
    <n v="110.2"/>
    <x v="0"/>
  </r>
  <r>
    <x v="0"/>
    <x v="21"/>
    <n v="111"/>
    <x v="15"/>
    <n v="111"/>
    <x v="0"/>
  </r>
  <r>
    <x v="0"/>
    <x v="21"/>
    <n v="111.5"/>
    <x v="16"/>
    <n v="111.5"/>
    <x v="0"/>
  </r>
  <r>
    <x v="0"/>
    <x v="21"/>
    <n v="112.2"/>
    <x v="17"/>
    <n v="112.2"/>
    <x v="0"/>
  </r>
  <r>
    <x v="0"/>
    <x v="21"/>
    <n v="113.2"/>
    <x v="18"/>
    <n v="113.2"/>
    <x v="0"/>
  </r>
  <r>
    <x v="0"/>
    <x v="21"/>
    <n v="114.1"/>
    <x v="19"/>
    <n v="114.1"/>
    <x v="0"/>
  </r>
  <r>
    <x v="0"/>
    <x v="21"/>
    <n v="115"/>
    <x v="20"/>
    <n v="115"/>
    <x v="0"/>
  </r>
  <r>
    <x v="0"/>
    <x v="21"/>
    <n v="115.5"/>
    <x v="21"/>
    <n v="115.5"/>
    <x v="0"/>
  </r>
  <r>
    <x v="0"/>
    <x v="21"/>
    <n v="116.2"/>
    <x v="22"/>
    <n v="116.2"/>
    <x v="0"/>
  </r>
  <r>
    <x v="0"/>
    <x v="21"/>
    <n v="116.3"/>
    <x v="23"/>
    <n v="116.3"/>
    <x v="0"/>
  </r>
  <r>
    <x v="0"/>
    <x v="21"/>
    <n v="117.2"/>
    <x v="24"/>
    <n v="117.2"/>
    <x v="0"/>
  </r>
  <r>
    <x v="0"/>
    <x v="21"/>
    <n v="118.8"/>
    <x v="25"/>
    <n v="118.8"/>
    <x v="0"/>
  </r>
  <r>
    <x v="0"/>
    <x v="21"/>
    <n v="119.9"/>
    <x v="26"/>
    <n v="119.9"/>
    <x v="0"/>
  </r>
  <r>
    <x v="0"/>
    <x v="21"/>
    <n v="121.5"/>
    <x v="27"/>
    <n v="121.5"/>
    <x v="0"/>
  </r>
  <r>
    <x v="0"/>
    <x v="21"/>
    <n v="124.3"/>
    <x v="28"/>
    <n v="124.3"/>
    <x v="0"/>
  </r>
  <r>
    <x v="0"/>
    <x v="21"/>
    <n v="131.9"/>
    <x v="29"/>
    <n v="131.9"/>
    <x v="0"/>
  </r>
  <r>
    <x v="0"/>
    <x v="21"/>
    <n v="133.80000000000001"/>
    <x v="30"/>
    <n v="133.80000000000001"/>
    <x v="0"/>
  </r>
  <r>
    <x v="0"/>
    <x v="21"/>
    <n v="137.9"/>
    <x v="31"/>
    <n v="137.9"/>
    <x v="0"/>
  </r>
  <r>
    <x v="0"/>
    <x v="21"/>
    <n v="142.1"/>
    <x v="32"/>
    <n v="142.1"/>
    <x v="0"/>
  </r>
  <r>
    <x v="0"/>
    <x v="21"/>
    <n v="154.19999999999999"/>
    <x v="33"/>
    <n v="154.19999999999999"/>
    <x v="0"/>
  </r>
  <r>
    <x v="0"/>
    <x v="21"/>
    <n v="160.80000000000001"/>
    <x v="34"/>
    <n v="160.80000000000001"/>
    <x v="0"/>
  </r>
  <r>
    <x v="0"/>
    <x v="21"/>
    <n v="162.1"/>
    <x v="35"/>
    <n v="162.1"/>
    <x v="0"/>
  </r>
  <r>
    <x v="0"/>
    <x v="21"/>
    <n v="163.80000000000001"/>
    <x v="36"/>
    <n v="163.80000000000001"/>
    <x v="0"/>
  </r>
  <r>
    <x v="0"/>
    <x v="21"/>
    <n v="162.80000000000001"/>
    <x v="37"/>
    <n v="162.80000000000001"/>
    <x v="0"/>
  </r>
  <r>
    <x v="0"/>
    <x v="21"/>
    <n v="161.19999999999999"/>
    <x v="38"/>
    <n v="161.19999999999999"/>
    <x v="0"/>
  </r>
  <r>
    <x v="0"/>
    <x v="21"/>
    <n v="162.69999999999999"/>
    <x v="39"/>
    <n v="162.69999999999999"/>
    <x v="0"/>
  </r>
  <r>
    <x v="0"/>
    <x v="21"/>
    <n v="166"/>
    <x v="40"/>
    <n v="166"/>
    <x v="0"/>
  </r>
  <r>
    <x v="0"/>
    <x v="21"/>
    <n v="169.2"/>
    <x v="41"/>
    <n v="169.2"/>
    <x v="0"/>
  </r>
  <r>
    <x v="0"/>
    <x v="21"/>
    <n v="171.8"/>
    <x v="42"/>
    <n v="171.8"/>
    <x v="0"/>
  </r>
  <r>
    <x v="0"/>
    <x v="21"/>
    <n v="172.2"/>
    <x v="43"/>
    <n v="172.2"/>
    <x v="0"/>
  </r>
  <r>
    <x v="0"/>
    <x v="21"/>
    <n v="170.4"/>
    <x v="44"/>
    <n v="170.4"/>
    <x v="0"/>
  </r>
  <r>
    <x v="0"/>
    <x v="21"/>
    <n v="170.2"/>
    <x v="45"/>
    <n v="170.2"/>
    <x v="0"/>
  </r>
  <r>
    <x v="0"/>
    <x v="21"/>
    <n v="170"/>
    <x v="46"/>
    <n v="170"/>
    <x v="0"/>
  </r>
  <r>
    <x v="0"/>
    <x v="21"/>
    <n v="167.9"/>
    <x v="47"/>
    <n v="167.9"/>
    <x v="0"/>
  </r>
  <r>
    <x v="0"/>
    <x v="21"/>
    <n v="161.69999999999999"/>
    <x v="48"/>
    <n v="161.69999999999999"/>
    <x v="0"/>
  </r>
  <r>
    <x v="0"/>
    <x v="21"/>
    <n v="156.9"/>
    <x v="49"/>
    <n v="156.9"/>
    <x v="0"/>
  </r>
  <r>
    <x v="0"/>
    <x v="21"/>
    <n v="148"/>
    <x v="50"/>
    <n v="148"/>
    <x v="0"/>
  </r>
  <r>
    <x v="0"/>
    <x v="21"/>
    <n v="144.5"/>
    <x v="51"/>
    <n v="144.5"/>
    <x v="0"/>
  </r>
  <r>
    <x v="0"/>
    <x v="21"/>
    <n v="141.80000000000001"/>
    <x v="52"/>
    <n v="141.80000000000001"/>
    <x v="0"/>
  </r>
  <r>
    <x v="0"/>
    <x v="21"/>
    <n v="140.19999999999999"/>
    <x v="53"/>
    <n v="140.19999999999999"/>
    <x v="0"/>
  </r>
  <r>
    <x v="0"/>
    <x v="21"/>
    <n v="138.1"/>
    <x v="54"/>
    <n v="138.1"/>
    <x v="0"/>
  </r>
  <r>
    <x v="0"/>
    <x v="21"/>
    <n v="137.4"/>
    <x v="55"/>
    <n v="137.4"/>
    <x v="0"/>
  </r>
  <r>
    <x v="0"/>
    <x v="21"/>
    <n v="137.1"/>
    <x v="56"/>
    <n v="137.1"/>
    <x v="0"/>
  </r>
  <r>
    <x v="0"/>
    <x v="21"/>
    <n v="136.4"/>
    <x v="57"/>
    <n v="136.4"/>
    <x v="0"/>
  </r>
  <r>
    <x v="0"/>
    <x v="21"/>
    <n v="135.80000000000001"/>
    <x v="58"/>
    <n v="135.80000000000001"/>
    <x v="0"/>
  </r>
  <r>
    <x v="0"/>
    <x v="21"/>
    <n v="133.80000000000001"/>
    <x v="59"/>
    <n v="133.80000000000001"/>
    <x v="0"/>
  </r>
  <r>
    <x v="0"/>
    <x v="21"/>
    <n v="131.80000000000001"/>
    <x v="60"/>
    <n v="131.80000000000001"/>
    <x v="0"/>
  </r>
  <r>
    <x v="0"/>
    <x v="21"/>
    <n v="130.19999999999999"/>
    <x v="61"/>
    <n v="130.19999999999999"/>
    <x v="0"/>
  </r>
  <r>
    <x v="0"/>
    <x v="21"/>
    <n v="129.30000000000001"/>
    <x v="62"/>
    <n v="129.30000000000001"/>
    <x v="0"/>
  </r>
  <r>
    <x v="0"/>
    <x v="21"/>
    <n v="128.4"/>
    <x v="63"/>
    <n v="128.4"/>
    <x v="0"/>
  </r>
  <r>
    <x v="0"/>
    <x v="21"/>
    <n v="127.2"/>
    <x v="64"/>
    <n v="127.2"/>
    <x v="0"/>
  </r>
  <r>
    <x v="0"/>
    <x v="21"/>
    <n v="126"/>
    <x v="65"/>
    <n v="126"/>
    <x v="0"/>
  </r>
  <r>
    <x v="0"/>
    <x v="21"/>
    <n v="126.4"/>
    <x v="66"/>
    <n v="126.4"/>
    <x v="0"/>
  </r>
  <r>
    <x v="0"/>
    <x v="21"/>
    <n v="126.8"/>
    <x v="67"/>
    <n v="126.8"/>
    <x v="0"/>
  </r>
  <r>
    <x v="0"/>
    <x v="21"/>
    <n v="125.4"/>
    <x v="68"/>
    <n v="125.4"/>
    <x v="0"/>
  </r>
  <r>
    <x v="0"/>
    <x v="21"/>
    <n v="121.4"/>
    <x v="69"/>
    <n v="121.4"/>
    <x v="0"/>
  </r>
  <r>
    <x v="0"/>
    <x v="21"/>
    <n v="121"/>
    <x v="70"/>
    <n v="121"/>
    <x v="0"/>
  </r>
  <r>
    <x v="0"/>
    <x v="21"/>
    <n v="120.9"/>
    <x v="71"/>
    <n v="120.9"/>
    <x v="0"/>
  </r>
  <r>
    <x v="0"/>
    <x v="21"/>
    <n v="121.3"/>
    <x v="72"/>
    <n v="121.3"/>
    <x v="0"/>
  </r>
  <r>
    <x v="0"/>
    <x v="21"/>
    <n v="121.5"/>
    <x v="73"/>
    <n v="121.5"/>
    <x v="0"/>
  </r>
  <r>
    <x v="0"/>
    <x v="21"/>
    <n v="122.3"/>
    <x v="74"/>
    <n v="122.3"/>
    <x v="0"/>
  </r>
  <r>
    <x v="0"/>
    <x v="21"/>
    <n v="125.1"/>
    <x v="75"/>
    <n v="125.1"/>
    <x v="0"/>
  </r>
  <r>
    <x v="0"/>
    <x v="21"/>
    <n v="128.69999999999999"/>
    <x v="76"/>
    <n v="128.69999999999999"/>
    <x v="0"/>
  </r>
  <r>
    <x v="0"/>
    <x v="21"/>
    <n v="130.6"/>
    <x v="77"/>
    <n v="130.6"/>
    <x v="0"/>
  </r>
  <r>
    <x v="0"/>
    <x v="21"/>
    <n v="131.5"/>
    <x v="78"/>
    <n v="131.5"/>
    <x v="0"/>
  </r>
  <r>
    <x v="0"/>
    <x v="21"/>
    <n v="132.19999999999999"/>
    <x v="79"/>
    <n v="132.19999999999999"/>
    <x v="0"/>
  </r>
  <r>
    <x v="0"/>
    <x v="21"/>
    <n v="133.1"/>
    <x v="80"/>
    <n v="133.1"/>
    <x v="0"/>
  </r>
  <r>
    <x v="0"/>
    <x v="21"/>
    <n v="136.19999999999999"/>
    <x v="81"/>
    <n v="136.19999999999999"/>
    <x v="0"/>
  </r>
  <r>
    <x v="0"/>
    <x v="21"/>
    <n v="138.80000000000001"/>
    <x v="82"/>
    <n v="138.80000000000001"/>
    <x v="0"/>
  </r>
  <r>
    <x v="0"/>
    <x v="21"/>
    <n v="141.1"/>
    <x v="83"/>
    <n v="141.1"/>
    <x v="0"/>
  </r>
  <r>
    <x v="0"/>
    <x v="21"/>
    <n v="141.80000000000001"/>
    <x v="84"/>
    <n v="141.80000000000001"/>
    <x v="0"/>
  </r>
  <r>
    <x v="0"/>
    <x v="21"/>
    <n v="141.80000000000001"/>
    <x v="85"/>
    <n v="141.80000000000001"/>
    <x v="0"/>
  </r>
  <r>
    <x v="0"/>
    <x v="21"/>
    <n v="150.19999999999999"/>
    <x v="86"/>
    <n v="150.19999999999999"/>
    <x v="0"/>
  </r>
  <r>
    <x v="0"/>
    <x v="21"/>
    <m/>
    <x v="87"/>
    <n v="150.25"/>
    <x v="0"/>
  </r>
  <r>
    <x v="0"/>
    <x v="21"/>
    <n v="150.30000000000001"/>
    <x v="88"/>
    <n v="150.30000000000001"/>
    <x v="0"/>
  </r>
  <r>
    <x v="0"/>
    <x v="21"/>
    <n v="150.30000000000001"/>
    <x v="89"/>
    <n v="150.30000000000001"/>
    <x v="0"/>
  </r>
  <r>
    <x v="0"/>
    <x v="21"/>
    <n v="149.9"/>
    <x v="90"/>
    <n v="149.9"/>
    <x v="0"/>
  </r>
  <r>
    <x v="0"/>
    <x v="21"/>
    <n v="149.30000000000001"/>
    <x v="91"/>
    <n v="149.30000000000001"/>
    <x v="0"/>
  </r>
  <r>
    <x v="0"/>
    <x v="21"/>
    <n v="150.30000000000001"/>
    <x v="92"/>
    <n v="150.30000000000001"/>
    <x v="0"/>
  </r>
  <r>
    <x v="0"/>
    <x v="21"/>
    <n v="155.9"/>
    <x v="93"/>
    <n v="155.9"/>
    <x v="0"/>
  </r>
  <r>
    <x v="0"/>
    <x v="21"/>
    <n v="159.5"/>
    <x v="94"/>
    <n v="159.5"/>
    <x v="0"/>
  </r>
  <r>
    <x v="0"/>
    <x v="21"/>
    <n v="159.5"/>
    <x v="95"/>
    <n v="159.5"/>
    <x v="0"/>
  </r>
  <r>
    <x v="0"/>
    <x v="21"/>
    <n v="158.30000000000001"/>
    <x v="96"/>
    <n v="158.30000000000001"/>
    <x v="0"/>
  </r>
  <r>
    <x v="0"/>
    <x v="21"/>
    <n v="159.19999999999999"/>
    <x v="97"/>
    <n v="159.19999999999999"/>
    <x v="0"/>
  </r>
  <r>
    <x v="0"/>
    <x v="21"/>
    <n v="161.1"/>
    <x v="98"/>
    <n v="161.1"/>
    <x v="0"/>
  </r>
  <r>
    <x v="0"/>
    <x v="21"/>
    <n v="165.1"/>
    <x v="99"/>
    <n v="165.1"/>
    <x v="0"/>
  </r>
  <r>
    <x v="0"/>
    <x v="21"/>
    <n v="165.5"/>
    <x v="100"/>
    <n v="165.5"/>
    <x v="0"/>
  </r>
  <r>
    <x v="0"/>
    <x v="21"/>
    <n v="163.6"/>
    <x v="101"/>
    <n v="163.6"/>
    <x v="0"/>
  </r>
  <r>
    <x v="0"/>
    <x v="21"/>
    <n v="162.80000000000001"/>
    <x v="102"/>
    <n v="162.80000000000001"/>
    <x v="0"/>
  </r>
  <r>
    <x v="0"/>
    <x v="21"/>
    <n v="163.9"/>
    <x v="103"/>
    <n v="163.9"/>
    <x v="0"/>
  </r>
  <r>
    <x v="0"/>
    <x v="21"/>
    <n v="165.2"/>
    <x v="104"/>
    <n v="165.2"/>
    <x v="0"/>
  </r>
  <r>
    <x v="0"/>
    <x v="21"/>
    <n v="165.4"/>
    <x v="105"/>
    <n v="165.4"/>
    <x v="0"/>
  </r>
  <r>
    <x v="0"/>
    <x v="21"/>
    <n v="164.5"/>
    <x v="106"/>
    <n v="164.5"/>
    <x v="0"/>
  </r>
  <r>
    <x v="0"/>
    <x v="21"/>
    <n v="164"/>
    <x v="107"/>
    <n v="164"/>
    <x v="0"/>
  </r>
  <r>
    <x v="0"/>
    <x v="21"/>
    <n v="163.9"/>
    <x v="108"/>
    <n v="163.9"/>
    <x v="0"/>
  </r>
  <r>
    <x v="0"/>
    <x v="21"/>
    <n v="164.2"/>
    <x v="109"/>
    <n v="164.2"/>
    <x v="0"/>
  </r>
  <r>
    <x v="0"/>
    <x v="21"/>
    <n v="165.1"/>
    <x v="110"/>
    <n v="165.1"/>
    <x v="0"/>
  </r>
  <r>
    <x v="0"/>
    <x v="21"/>
    <n v="165"/>
    <x v="111"/>
    <n v="165"/>
    <x v="0"/>
  </r>
  <r>
    <x v="0"/>
    <x v="21"/>
    <n v="164.6"/>
    <x v="112"/>
    <n v="164.6"/>
    <x v="0"/>
  </r>
  <r>
    <x v="0"/>
    <x v="21"/>
    <n v="164.4"/>
    <x v="113"/>
    <n v="164.4"/>
    <x v="0"/>
  </r>
  <r>
    <x v="0"/>
    <x v="21"/>
    <n v="167.1"/>
    <x v="114"/>
    <n v="167.1"/>
    <x v="0"/>
  </r>
  <r>
    <x v="0"/>
    <x v="21"/>
    <n v="169"/>
    <x v="115"/>
    <n v="169"/>
    <x v="0"/>
  </r>
  <r>
    <x v="0"/>
    <x v="21"/>
    <n v="169.7"/>
    <x v="116"/>
    <n v="169.7"/>
    <x v="0"/>
  </r>
  <r>
    <x v="0"/>
    <x v="21"/>
    <n v="170.2"/>
    <x v="117"/>
    <n v="170.2"/>
    <x v="0"/>
  </r>
  <r>
    <x v="0"/>
    <x v="21"/>
    <n v="170.5"/>
    <x v="118"/>
    <n v="170.5"/>
    <x v="0"/>
  </r>
  <r>
    <x v="0"/>
    <x v="21"/>
    <n v="170.7"/>
    <x v="119"/>
    <n v="170.7"/>
    <x v="0"/>
  </r>
  <r>
    <x v="0"/>
    <x v="21"/>
    <n v="170.4"/>
    <x v="120"/>
    <n v="170.4"/>
    <x v="0"/>
  </r>
  <r>
    <x v="0"/>
    <x v="21"/>
    <n v="170.5"/>
    <x v="121"/>
    <n v="170.5"/>
    <x v="0"/>
  </r>
  <r>
    <x v="0"/>
    <x v="21"/>
    <n v="172.8"/>
    <x v="122"/>
    <n v="172.8"/>
    <x v="0"/>
  </r>
  <r>
    <x v="0"/>
    <x v="21"/>
    <n v="174.9"/>
    <x v="123"/>
    <n v="174.9"/>
    <x v="0"/>
  </r>
  <r>
    <x v="0"/>
    <x v="22"/>
    <n v="103.4"/>
    <x v="0"/>
    <n v="103.4"/>
    <x v="10"/>
  </r>
  <r>
    <x v="0"/>
    <x v="22"/>
    <n v="104"/>
    <x v="1"/>
    <n v="104"/>
    <x v="10"/>
  </r>
  <r>
    <x v="0"/>
    <x v="22"/>
    <n v="104"/>
    <x v="2"/>
    <n v="104"/>
    <x v="10"/>
  </r>
  <r>
    <x v="0"/>
    <x v="22"/>
    <n v="104.5"/>
    <x v="3"/>
    <n v="104.5"/>
    <x v="10"/>
  </r>
  <r>
    <x v="0"/>
    <x v="22"/>
    <n v="105"/>
    <x v="4"/>
    <n v="105"/>
    <x v="10"/>
  </r>
  <r>
    <x v="0"/>
    <x v="22"/>
    <n v="105.6"/>
    <x v="5"/>
    <n v="105.6"/>
    <x v="10"/>
  </r>
  <r>
    <x v="0"/>
    <x v="22"/>
    <n v="106.4"/>
    <x v="6"/>
    <n v="106.4"/>
    <x v="10"/>
  </r>
  <r>
    <x v="0"/>
    <x v="22"/>
    <n v="106.8"/>
    <x v="7"/>
    <n v="106.8"/>
    <x v="10"/>
  </r>
  <r>
    <x v="0"/>
    <x v="22"/>
    <n v="107.7"/>
    <x v="8"/>
    <n v="107.7"/>
    <x v="10"/>
  </r>
  <r>
    <x v="0"/>
    <x v="22"/>
    <n v="108.3"/>
    <x v="9"/>
    <n v="108.3"/>
    <x v="10"/>
  </r>
  <r>
    <x v="0"/>
    <x v="22"/>
    <n v="108.7"/>
    <x v="10"/>
    <n v="108.7"/>
    <x v="10"/>
  </r>
  <r>
    <x v="0"/>
    <x v="22"/>
    <n v="109.2"/>
    <x v="11"/>
    <n v="109.2"/>
    <x v="10"/>
  </r>
  <r>
    <x v="0"/>
    <x v="22"/>
    <n v="109.6"/>
    <x v="12"/>
    <n v="109.6"/>
    <x v="10"/>
  </r>
  <r>
    <x v="0"/>
    <x v="22"/>
    <n v="109.9"/>
    <x v="13"/>
    <n v="109.9"/>
    <x v="10"/>
  </r>
  <r>
    <x v="0"/>
    <x v="22"/>
    <n v="110.2"/>
    <x v="14"/>
    <n v="110.2"/>
    <x v="10"/>
  </r>
  <r>
    <x v="0"/>
    <x v="22"/>
    <n v="110.5"/>
    <x v="15"/>
    <n v="110.5"/>
    <x v="10"/>
  </r>
  <r>
    <x v="0"/>
    <x v="22"/>
    <n v="110.9"/>
    <x v="16"/>
    <n v="110.9"/>
    <x v="10"/>
  </r>
  <r>
    <x v="0"/>
    <x v="22"/>
    <n v="111.4"/>
    <x v="17"/>
    <n v="111.4"/>
    <x v="10"/>
  </r>
  <r>
    <x v="0"/>
    <x v="22"/>
    <n v="111.8"/>
    <x v="18"/>
    <n v="111.8"/>
    <x v="10"/>
  </r>
  <r>
    <x v="0"/>
    <x v="22"/>
    <n v="112.2"/>
    <x v="19"/>
    <n v="112.2"/>
    <x v="10"/>
  </r>
  <r>
    <x v="0"/>
    <x v="22"/>
    <n v="112.6"/>
    <x v="20"/>
    <n v="112.6"/>
    <x v="10"/>
  </r>
  <r>
    <x v="0"/>
    <x v="22"/>
    <n v="113"/>
    <x v="21"/>
    <n v="113"/>
    <x v="10"/>
  </r>
  <r>
    <x v="0"/>
    <x v="22"/>
    <n v="113.3"/>
    <x v="22"/>
    <n v="113.3"/>
    <x v="10"/>
  </r>
  <r>
    <x v="0"/>
    <x v="22"/>
    <n v="113.3"/>
    <x v="23"/>
    <n v="113.3"/>
    <x v="10"/>
  </r>
  <r>
    <x v="0"/>
    <x v="22"/>
    <n v="114"/>
    <x v="24"/>
    <n v="114"/>
    <x v="10"/>
  </r>
  <r>
    <x v="0"/>
    <x v="22"/>
    <n v="114.8"/>
    <x v="25"/>
    <n v="114.8"/>
    <x v="10"/>
  </r>
  <r>
    <x v="0"/>
    <x v="22"/>
    <n v="115.5"/>
    <x v="26"/>
    <n v="115.5"/>
    <x v="10"/>
  </r>
  <r>
    <x v="0"/>
    <x v="22"/>
    <n v="116.2"/>
    <x v="27"/>
    <n v="116.2"/>
    <x v="10"/>
  </r>
  <r>
    <x v="0"/>
    <x v="22"/>
    <n v="116.7"/>
    <x v="28"/>
    <n v="116.7"/>
    <x v="10"/>
  </r>
  <r>
    <x v="0"/>
    <x v="22"/>
    <n v="117.9"/>
    <x v="29"/>
    <n v="117.9"/>
    <x v="10"/>
  </r>
  <r>
    <x v="0"/>
    <x v="22"/>
    <n v="118"/>
    <x v="30"/>
    <n v="118"/>
    <x v="10"/>
  </r>
  <r>
    <x v="0"/>
    <x v="22"/>
    <n v="118.5"/>
    <x v="31"/>
    <n v="118.5"/>
    <x v="10"/>
  </r>
  <r>
    <x v="0"/>
    <x v="22"/>
    <n v="119.6"/>
    <x v="32"/>
    <n v="119.6"/>
    <x v="10"/>
  </r>
  <r>
    <x v="0"/>
    <x v="22"/>
    <n v="120.1"/>
    <x v="33"/>
    <n v="120.1"/>
    <x v="10"/>
  </r>
  <r>
    <x v="0"/>
    <x v="22"/>
    <n v="120.9"/>
    <x v="34"/>
    <n v="120.9"/>
    <x v="10"/>
  </r>
  <r>
    <x v="0"/>
    <x v="22"/>
    <n v="121.6"/>
    <x v="35"/>
    <n v="121.6"/>
    <x v="10"/>
  </r>
  <r>
    <x v="0"/>
    <x v="22"/>
    <n v="121.4"/>
    <x v="36"/>
    <n v="121.4"/>
    <x v="10"/>
  </r>
  <r>
    <x v="0"/>
    <x v="22"/>
    <n v="122.3"/>
    <x v="37"/>
    <n v="122.3"/>
    <x v="10"/>
  </r>
  <r>
    <x v="0"/>
    <x v="22"/>
    <n v="122.5"/>
    <x v="38"/>
    <n v="122.5"/>
    <x v="10"/>
  </r>
  <r>
    <x v="0"/>
    <x v="22"/>
    <n v="123.2"/>
    <x v="39"/>
    <n v="123.2"/>
    <x v="10"/>
  </r>
  <r>
    <x v="0"/>
    <x v="22"/>
    <n v="123.6"/>
    <x v="40"/>
    <n v="123.6"/>
    <x v="10"/>
  </r>
  <r>
    <x v="0"/>
    <x v="22"/>
    <n v="124.1"/>
    <x v="41"/>
    <n v="124.1"/>
    <x v="10"/>
  </r>
  <r>
    <x v="0"/>
    <x v="22"/>
    <n v="125.2"/>
    <x v="42"/>
    <n v="125.2"/>
    <x v="10"/>
  </r>
  <r>
    <x v="0"/>
    <x v="22"/>
    <n v="125.5"/>
    <x v="43"/>
    <n v="125.5"/>
    <x v="10"/>
  </r>
  <r>
    <x v="0"/>
    <x v="22"/>
    <n v="125.7"/>
    <x v="44"/>
    <n v="125.7"/>
    <x v="10"/>
  </r>
  <r>
    <x v="0"/>
    <x v="22"/>
    <n v="126.5"/>
    <x v="45"/>
    <n v="126.5"/>
    <x v="10"/>
  </r>
  <r>
    <x v="0"/>
    <x v="22"/>
    <n v="126.9"/>
    <x v="46"/>
    <n v="126.9"/>
    <x v="10"/>
  </r>
  <r>
    <x v="0"/>
    <x v="22"/>
    <n v="127.3"/>
    <x v="47"/>
    <n v="127.3"/>
    <x v="10"/>
  </r>
  <r>
    <x v="0"/>
    <x v="22"/>
    <n v="127"/>
    <x v="48"/>
    <n v="127"/>
    <x v="10"/>
  </r>
  <r>
    <x v="0"/>
    <x v="22"/>
    <n v="127.7"/>
    <x v="49"/>
    <n v="127.7"/>
    <x v="10"/>
  </r>
  <r>
    <x v="0"/>
    <x v="22"/>
    <n v="128.30000000000001"/>
    <x v="50"/>
    <n v="128.30000000000001"/>
    <x v="10"/>
  </r>
  <r>
    <x v="0"/>
    <x v="22"/>
    <n v="128.30000000000001"/>
    <x v="51"/>
    <n v="128.30000000000001"/>
    <x v="10"/>
  </r>
  <r>
    <x v="0"/>
    <x v="22"/>
    <n v="129.4"/>
    <x v="52"/>
    <n v="129.4"/>
    <x v="10"/>
  </r>
  <r>
    <x v="0"/>
    <x v="22"/>
    <n v="129.80000000000001"/>
    <x v="53"/>
    <n v="129.80000000000001"/>
    <x v="10"/>
  </r>
  <r>
    <x v="0"/>
    <x v="22"/>
    <n v="130.6"/>
    <x v="54"/>
    <n v="130.6"/>
    <x v="10"/>
  </r>
  <r>
    <x v="0"/>
    <x v="22"/>
    <n v="131.5"/>
    <x v="55"/>
    <n v="131.5"/>
    <x v="10"/>
  </r>
  <r>
    <x v="0"/>
    <x v="22"/>
    <n v="132.30000000000001"/>
    <x v="56"/>
    <n v="132.30000000000001"/>
    <x v="10"/>
  </r>
  <r>
    <x v="0"/>
    <x v="22"/>
    <n v="133"/>
    <x v="57"/>
    <n v="133"/>
    <x v="10"/>
  </r>
  <r>
    <x v="0"/>
    <x v="22"/>
    <n v="133.69999999999999"/>
    <x v="58"/>
    <n v="133.69999999999999"/>
    <x v="10"/>
  </r>
  <r>
    <x v="0"/>
    <x v="22"/>
    <n v="133.4"/>
    <x v="59"/>
    <n v="133.4"/>
    <x v="10"/>
  </r>
  <r>
    <x v="0"/>
    <x v="22"/>
    <n v="134.30000000000001"/>
    <x v="60"/>
    <n v="134.30000000000001"/>
    <x v="10"/>
  </r>
  <r>
    <x v="0"/>
    <x v="22"/>
    <n v="134.30000000000001"/>
    <x v="61"/>
    <n v="134.30000000000001"/>
    <x v="10"/>
  </r>
  <r>
    <x v="0"/>
    <x v="22"/>
    <n v="135.1"/>
    <x v="62"/>
    <n v="135.1"/>
    <x v="10"/>
  </r>
  <r>
    <x v="0"/>
    <x v="22"/>
    <n v="136"/>
    <x v="63"/>
    <n v="136"/>
    <x v="10"/>
  </r>
  <r>
    <x v="0"/>
    <x v="22"/>
    <n v="136.80000000000001"/>
    <x v="64"/>
    <n v="136.80000000000001"/>
    <x v="10"/>
  </r>
  <r>
    <x v="0"/>
    <x v="22"/>
    <n v="137.80000000000001"/>
    <x v="65"/>
    <n v="137.80000000000001"/>
    <x v="10"/>
  </r>
  <r>
    <x v="0"/>
    <x v="22"/>
    <n v="138.4"/>
    <x v="66"/>
    <n v="138.4"/>
    <x v="10"/>
  </r>
  <r>
    <x v="0"/>
    <x v="22"/>
    <n v="138.6"/>
    <x v="67"/>
    <n v="138.6"/>
    <x v="10"/>
  </r>
  <r>
    <x v="0"/>
    <x v="22"/>
    <n v="140"/>
    <x v="68"/>
    <n v="140"/>
    <x v="10"/>
  </r>
  <r>
    <x v="0"/>
    <x v="22"/>
    <n v="140.1"/>
    <x v="69"/>
    <n v="140.1"/>
    <x v="10"/>
  </r>
  <r>
    <x v="0"/>
    <x v="22"/>
    <n v="143.1"/>
    <x v="70"/>
    <n v="143.1"/>
    <x v="10"/>
  </r>
  <r>
    <x v="0"/>
    <x v="22"/>
    <n v="143.30000000000001"/>
    <x v="71"/>
    <n v="143.30000000000001"/>
    <x v="10"/>
  </r>
  <r>
    <x v="0"/>
    <x v="22"/>
    <n v="142.9"/>
    <x v="72"/>
    <n v="142.9"/>
    <x v="10"/>
  </r>
  <r>
    <x v="0"/>
    <x v="22"/>
    <n v="143.4"/>
    <x v="73"/>
    <n v="143.4"/>
    <x v="10"/>
  </r>
  <r>
    <x v="0"/>
    <x v="22"/>
    <n v="143.80000000000001"/>
    <x v="74"/>
    <n v="143.80000000000001"/>
    <x v="10"/>
  </r>
  <r>
    <x v="0"/>
    <x v="22"/>
    <n v="145.9"/>
    <x v="75"/>
    <n v="145.9"/>
    <x v="10"/>
  </r>
  <r>
    <x v="0"/>
    <x v="22"/>
    <n v="146.4"/>
    <x v="76"/>
    <n v="146.4"/>
    <x v="10"/>
  </r>
  <r>
    <x v="0"/>
    <x v="22"/>
    <n v="147.5"/>
    <x v="77"/>
    <n v="147.5"/>
    <x v="10"/>
  </r>
  <r>
    <x v="0"/>
    <x v="22"/>
    <n v="148"/>
    <x v="78"/>
    <n v="148"/>
    <x v="10"/>
  </r>
  <r>
    <x v="0"/>
    <x v="22"/>
    <n v="148.30000000000001"/>
    <x v="79"/>
    <n v="148.30000000000001"/>
    <x v="10"/>
  </r>
  <r>
    <x v="0"/>
    <x v="22"/>
    <n v="148.69999999999999"/>
    <x v="80"/>
    <n v="148.69999999999999"/>
    <x v="10"/>
  </r>
  <r>
    <x v="0"/>
    <x v="22"/>
    <n v="149.1"/>
    <x v="81"/>
    <n v="149.1"/>
    <x v="10"/>
  </r>
  <r>
    <x v="0"/>
    <x v="22"/>
    <n v="149.5"/>
    <x v="82"/>
    <n v="149.5"/>
    <x v="10"/>
  </r>
  <r>
    <x v="0"/>
    <x v="22"/>
    <n v="150.1"/>
    <x v="83"/>
    <n v="150.1"/>
    <x v="10"/>
  </r>
  <r>
    <x v="0"/>
    <x v="22"/>
    <n v="150.4"/>
    <x v="84"/>
    <n v="150.4"/>
    <x v="10"/>
  </r>
  <r>
    <x v="0"/>
    <x v="22"/>
    <n v="151.19999999999999"/>
    <x v="85"/>
    <n v="151.19999999999999"/>
    <x v="10"/>
  </r>
  <r>
    <x v="0"/>
    <x v="22"/>
    <m/>
    <x v="86"/>
    <n v="151.86666666666665"/>
    <x v="10"/>
  </r>
  <r>
    <x v="0"/>
    <x v="22"/>
    <m/>
    <x v="87"/>
    <n v="152.53333333333333"/>
    <x v="10"/>
  </r>
  <r>
    <x v="0"/>
    <x v="22"/>
    <n v="153.19999999999999"/>
    <x v="88"/>
    <n v="153.19999999999999"/>
    <x v="10"/>
  </r>
  <r>
    <x v="0"/>
    <x v="22"/>
    <n v="153.19999999999999"/>
    <x v="89"/>
    <n v="153.19999999999999"/>
    <x v="10"/>
  </r>
  <r>
    <x v="0"/>
    <x v="22"/>
    <n v="152.19999999999999"/>
    <x v="90"/>
    <n v="152.19999999999999"/>
    <x v="10"/>
  </r>
  <r>
    <x v="0"/>
    <x v="22"/>
    <n v="152.80000000000001"/>
    <x v="91"/>
    <n v="152.80000000000001"/>
    <x v="10"/>
  </r>
  <r>
    <x v="0"/>
    <x v="22"/>
    <n v="152.4"/>
    <x v="92"/>
    <n v="152.4"/>
    <x v="10"/>
  </r>
  <r>
    <x v="0"/>
    <x v="22"/>
    <n v="153.6"/>
    <x v="93"/>
    <n v="153.6"/>
    <x v="10"/>
  </r>
  <r>
    <x v="0"/>
    <x v="22"/>
    <n v="153.9"/>
    <x v="94"/>
    <n v="153.9"/>
    <x v="10"/>
  </r>
  <r>
    <x v="0"/>
    <x v="22"/>
    <n v="155.1"/>
    <x v="95"/>
    <n v="155.1"/>
    <x v="10"/>
  </r>
  <r>
    <x v="0"/>
    <x v="22"/>
    <n v="157"/>
    <x v="96"/>
    <n v="157"/>
    <x v="10"/>
  </r>
  <r>
    <x v="0"/>
    <x v="22"/>
    <n v="157.80000000000001"/>
    <x v="97"/>
    <n v="157.80000000000001"/>
    <x v="10"/>
  </r>
  <r>
    <x v="0"/>
    <x v="22"/>
    <n v="158.6"/>
    <x v="98"/>
    <n v="158.6"/>
    <x v="10"/>
  </r>
  <r>
    <x v="0"/>
    <x v="22"/>
    <n v="160"/>
    <x v="99"/>
    <n v="160"/>
    <x v="10"/>
  </r>
  <r>
    <x v="0"/>
    <x v="22"/>
    <n v="160.4"/>
    <x v="100"/>
    <n v="160.4"/>
    <x v="10"/>
  </r>
  <r>
    <x v="0"/>
    <x v="22"/>
    <n v="160.69999999999999"/>
    <x v="101"/>
    <n v="160.69999999999999"/>
    <x v="10"/>
  </r>
  <r>
    <x v="0"/>
    <x v="22"/>
    <n v="161.1"/>
    <x v="102"/>
    <n v="161.1"/>
    <x v="10"/>
  </r>
  <r>
    <x v="0"/>
    <x v="22"/>
    <n v="162.69999999999999"/>
    <x v="103"/>
    <n v="162.69999999999999"/>
    <x v="10"/>
  </r>
  <r>
    <x v="0"/>
    <x v="22"/>
    <n v="163.19999999999999"/>
    <x v="104"/>
    <n v="163.19999999999999"/>
    <x v="10"/>
  </r>
  <r>
    <x v="0"/>
    <x v="22"/>
    <n v="163.80000000000001"/>
    <x v="105"/>
    <n v="163.80000000000001"/>
    <x v="10"/>
  </r>
  <r>
    <x v="0"/>
    <x v="22"/>
    <n v="164.5"/>
    <x v="106"/>
    <n v="164.5"/>
    <x v="10"/>
  </r>
  <r>
    <x v="0"/>
    <x v="22"/>
    <n v="164.9"/>
    <x v="107"/>
    <n v="164.9"/>
    <x v="10"/>
  </r>
  <r>
    <x v="0"/>
    <x v="22"/>
    <n v="165.5"/>
    <x v="108"/>
    <n v="165.5"/>
    <x v="10"/>
  </r>
  <r>
    <x v="0"/>
    <x v="22"/>
    <n v="166.6"/>
    <x v="109"/>
    <n v="166.6"/>
    <x v="10"/>
  </r>
  <r>
    <x v="0"/>
    <x v="22"/>
    <n v="167.2"/>
    <x v="110"/>
    <n v="167.2"/>
    <x v="10"/>
  </r>
  <r>
    <x v="0"/>
    <x v="22"/>
    <n v="167.6"/>
    <x v="111"/>
    <n v="167.6"/>
    <x v="10"/>
  </r>
  <r>
    <x v="0"/>
    <x v="22"/>
    <n v="168"/>
    <x v="112"/>
    <n v="168"/>
    <x v="10"/>
  </r>
  <r>
    <x v="0"/>
    <x v="22"/>
    <n v="168.6"/>
    <x v="113"/>
    <n v="168.6"/>
    <x v="10"/>
  </r>
  <r>
    <x v="0"/>
    <x v="22"/>
    <n v="169.3"/>
    <x v="114"/>
    <n v="169.3"/>
    <x v="10"/>
  </r>
  <r>
    <x v="0"/>
    <x v="22"/>
    <n v="170"/>
    <x v="115"/>
    <n v="170"/>
    <x v="10"/>
  </r>
  <r>
    <x v="0"/>
    <x v="22"/>
    <n v="170.6"/>
    <x v="116"/>
    <n v="170.6"/>
    <x v="10"/>
  </r>
  <r>
    <x v="0"/>
    <x v="22"/>
    <n v="170.8"/>
    <x v="117"/>
    <n v="170.8"/>
    <x v="10"/>
  </r>
  <r>
    <x v="0"/>
    <x v="22"/>
    <n v="171.2"/>
    <x v="118"/>
    <n v="171.2"/>
    <x v="10"/>
  </r>
  <r>
    <x v="0"/>
    <x v="22"/>
    <n v="171.8"/>
    <x v="119"/>
    <n v="171.8"/>
    <x v="10"/>
  </r>
  <r>
    <x v="0"/>
    <x v="22"/>
    <n v="172.8"/>
    <x v="120"/>
    <n v="172.8"/>
    <x v="10"/>
  </r>
  <r>
    <x v="0"/>
    <x v="22"/>
    <n v="172.8"/>
    <x v="121"/>
    <n v="172.8"/>
    <x v="10"/>
  </r>
  <r>
    <x v="0"/>
    <x v="22"/>
    <n v="173.2"/>
    <x v="122"/>
    <n v="173.2"/>
    <x v="10"/>
  </r>
  <r>
    <x v="0"/>
    <x v="22"/>
    <n v="173.8"/>
    <x v="123"/>
    <n v="173.8"/>
    <x v="10"/>
  </r>
  <r>
    <x v="0"/>
    <x v="23"/>
    <n v="103.1"/>
    <x v="0"/>
    <n v="103.1"/>
    <x v="0"/>
  </r>
  <r>
    <x v="0"/>
    <x v="23"/>
    <n v="103.1"/>
    <x v="1"/>
    <n v="103.1"/>
    <x v="0"/>
  </r>
  <r>
    <x v="0"/>
    <x v="23"/>
    <n v="103.3"/>
    <x v="2"/>
    <n v="103.3"/>
    <x v="0"/>
  </r>
  <r>
    <x v="0"/>
    <x v="23"/>
    <n v="103.2"/>
    <x v="3"/>
    <n v="103.2"/>
    <x v="0"/>
  </r>
  <r>
    <x v="0"/>
    <x v="23"/>
    <n v="104"/>
    <x v="4"/>
    <n v="104"/>
    <x v="0"/>
  </r>
  <r>
    <x v="0"/>
    <x v="23"/>
    <n v="105.4"/>
    <x v="5"/>
    <n v="105.4"/>
    <x v="0"/>
  </r>
  <r>
    <x v="0"/>
    <x v="23"/>
    <n v="106.4"/>
    <x v="6"/>
    <n v="106.4"/>
    <x v="0"/>
  </r>
  <r>
    <x v="0"/>
    <x v="23"/>
    <n v="106.9"/>
    <x v="7"/>
    <n v="106.9"/>
    <x v="0"/>
  </r>
  <r>
    <x v="0"/>
    <x v="23"/>
    <n v="107.9"/>
    <x v="8"/>
    <n v="107.9"/>
    <x v="0"/>
  </r>
  <r>
    <x v="0"/>
    <x v="23"/>
    <n v="108.2"/>
    <x v="9"/>
    <n v="108.2"/>
    <x v="0"/>
  </r>
  <r>
    <x v="0"/>
    <x v="23"/>
    <n v="109"/>
    <x v="10"/>
    <n v="109"/>
    <x v="0"/>
  </r>
  <r>
    <x v="0"/>
    <x v="23"/>
    <n v="109.8"/>
    <x v="11"/>
    <n v="109.8"/>
    <x v="0"/>
  </r>
  <r>
    <x v="0"/>
    <x v="23"/>
    <n v="110.2"/>
    <x v="12"/>
    <n v="110.2"/>
    <x v="0"/>
  </r>
  <r>
    <x v="0"/>
    <x v="23"/>
    <n v="110.4"/>
    <x v="13"/>
    <n v="110.4"/>
    <x v="0"/>
  </r>
  <r>
    <x v="0"/>
    <x v="23"/>
    <n v="110.7"/>
    <x v="14"/>
    <n v="110.7"/>
    <x v="0"/>
  </r>
  <r>
    <x v="0"/>
    <x v="23"/>
    <n v="111.2"/>
    <x v="15"/>
    <n v="111.2"/>
    <x v="0"/>
  </r>
  <r>
    <x v="0"/>
    <x v="23"/>
    <n v="111.6"/>
    <x v="16"/>
    <n v="111.6"/>
    <x v="0"/>
  </r>
  <r>
    <x v="0"/>
    <x v="23"/>
    <n v="112.3"/>
    <x v="17"/>
    <n v="112.3"/>
    <x v="0"/>
  </r>
  <r>
    <x v="0"/>
    <x v="23"/>
    <n v="113.3"/>
    <x v="18"/>
    <n v="113.3"/>
    <x v="0"/>
  </r>
  <r>
    <x v="0"/>
    <x v="23"/>
    <n v="114.6"/>
    <x v="19"/>
    <n v="114.6"/>
    <x v="0"/>
  </r>
  <r>
    <x v="0"/>
    <x v="23"/>
    <n v="114.9"/>
    <x v="20"/>
    <n v="114.9"/>
    <x v="0"/>
  </r>
  <r>
    <x v="0"/>
    <x v="23"/>
    <n v="115.3"/>
    <x v="21"/>
    <n v="115.3"/>
    <x v="0"/>
  </r>
  <r>
    <x v="0"/>
    <x v="23"/>
    <n v="115.8"/>
    <x v="22"/>
    <n v="115.8"/>
    <x v="0"/>
  </r>
  <r>
    <x v="0"/>
    <x v="23"/>
    <n v="116"/>
    <x v="23"/>
    <n v="116"/>
    <x v="0"/>
  </r>
  <r>
    <x v="0"/>
    <x v="23"/>
    <n v="117.2"/>
    <x v="24"/>
    <n v="117.2"/>
    <x v="0"/>
  </r>
  <r>
    <x v="0"/>
    <x v="23"/>
    <n v="118.6"/>
    <x v="25"/>
    <n v="118.6"/>
    <x v="0"/>
  </r>
  <r>
    <x v="0"/>
    <x v="23"/>
    <n v="119.4"/>
    <x v="26"/>
    <n v="119.4"/>
    <x v="0"/>
  </r>
  <r>
    <x v="0"/>
    <x v="23"/>
    <n v="119.8"/>
    <x v="27"/>
    <n v="119.8"/>
    <x v="0"/>
  </r>
  <r>
    <x v="0"/>
    <x v="23"/>
    <n v="120.7"/>
    <x v="28"/>
    <n v="120.7"/>
    <x v="0"/>
  </r>
  <r>
    <x v="0"/>
    <x v="23"/>
    <n v="123"/>
    <x v="29"/>
    <n v="123"/>
    <x v="0"/>
  </r>
  <r>
    <x v="0"/>
    <x v="23"/>
    <n v="123.4"/>
    <x v="30"/>
    <n v="123.4"/>
    <x v="0"/>
  </r>
  <r>
    <x v="0"/>
    <x v="23"/>
    <n v="123.9"/>
    <x v="31"/>
    <n v="123.9"/>
    <x v="0"/>
  </r>
  <r>
    <x v="0"/>
    <x v="23"/>
    <n v="125.4"/>
    <x v="32"/>
    <n v="125.4"/>
    <x v="0"/>
  </r>
  <r>
    <x v="0"/>
    <x v="23"/>
    <n v="126.6"/>
    <x v="33"/>
    <n v="126.6"/>
    <x v="0"/>
  </r>
  <r>
    <x v="0"/>
    <x v="23"/>
    <n v="128.30000000000001"/>
    <x v="34"/>
    <n v="128.30000000000001"/>
    <x v="0"/>
  </r>
  <r>
    <x v="0"/>
    <x v="23"/>
    <n v="128.9"/>
    <x v="35"/>
    <n v="128.9"/>
    <x v="0"/>
  </r>
  <r>
    <x v="0"/>
    <x v="23"/>
    <n v="129.6"/>
    <x v="36"/>
    <n v="129.6"/>
    <x v="0"/>
  </r>
  <r>
    <x v="0"/>
    <x v="23"/>
    <n v="130.6"/>
    <x v="37"/>
    <n v="130.6"/>
    <x v="0"/>
  </r>
  <r>
    <x v="0"/>
    <x v="23"/>
    <n v="130.80000000000001"/>
    <x v="38"/>
    <n v="130.80000000000001"/>
    <x v="0"/>
  </r>
  <r>
    <x v="0"/>
    <x v="23"/>
    <n v="131.4"/>
    <x v="39"/>
    <n v="131.4"/>
    <x v="0"/>
  </r>
  <r>
    <x v="0"/>
    <x v="23"/>
    <n v="132.19999999999999"/>
    <x v="40"/>
    <n v="132.19999999999999"/>
    <x v="0"/>
  </r>
  <r>
    <x v="0"/>
    <x v="23"/>
    <n v="133.1"/>
    <x v="41"/>
    <n v="133.1"/>
    <x v="0"/>
  </r>
  <r>
    <x v="0"/>
    <x v="23"/>
    <n v="134.30000000000001"/>
    <x v="42"/>
    <n v="134.30000000000001"/>
    <x v="0"/>
  </r>
  <r>
    <x v="0"/>
    <x v="23"/>
    <n v="134.9"/>
    <x v="43"/>
    <n v="134.9"/>
    <x v="0"/>
  </r>
  <r>
    <x v="0"/>
    <x v="23"/>
    <n v="135.80000000000001"/>
    <x v="44"/>
    <n v="135.80000000000001"/>
    <x v="0"/>
  </r>
  <r>
    <x v="0"/>
    <x v="23"/>
    <n v="136.30000000000001"/>
    <x v="45"/>
    <n v="136.30000000000001"/>
    <x v="0"/>
  </r>
  <r>
    <x v="0"/>
    <x v="23"/>
    <n v="136.80000000000001"/>
    <x v="46"/>
    <n v="136.80000000000001"/>
    <x v="0"/>
  </r>
  <r>
    <x v="0"/>
    <x v="23"/>
    <n v="137.5"/>
    <x v="47"/>
    <n v="137.5"/>
    <x v="0"/>
  </r>
  <r>
    <x v="0"/>
    <x v="23"/>
    <n v="136.9"/>
    <x v="48"/>
    <n v="136.9"/>
    <x v="0"/>
  </r>
  <r>
    <x v="0"/>
    <x v="23"/>
    <n v="136"/>
    <x v="49"/>
    <n v="136"/>
    <x v="0"/>
  </r>
  <r>
    <x v="0"/>
    <x v="23"/>
    <n v="135.6"/>
    <x v="50"/>
    <n v="135.6"/>
    <x v="0"/>
  </r>
  <r>
    <x v="0"/>
    <x v="23"/>
    <n v="134.1"/>
    <x v="51"/>
    <n v="134.1"/>
    <x v="0"/>
  </r>
  <r>
    <x v="0"/>
    <x v="23"/>
    <n v="134"/>
    <x v="52"/>
    <n v="134"/>
    <x v="0"/>
  </r>
  <r>
    <x v="0"/>
    <x v="23"/>
    <n v="133.5"/>
    <x v="53"/>
    <n v="133.5"/>
    <x v="0"/>
  </r>
  <r>
    <x v="0"/>
    <x v="23"/>
    <n v="133.9"/>
    <x v="54"/>
    <n v="133.9"/>
    <x v="0"/>
  </r>
  <r>
    <x v="0"/>
    <x v="23"/>
    <n v="134.69999999999999"/>
    <x v="55"/>
    <n v="134.69999999999999"/>
    <x v="0"/>
  </r>
  <r>
    <x v="0"/>
    <x v="23"/>
    <n v="134.69999999999999"/>
    <x v="56"/>
    <n v="134.69999999999999"/>
    <x v="0"/>
  </r>
  <r>
    <x v="0"/>
    <x v="23"/>
    <n v="135.6"/>
    <x v="57"/>
    <n v="135.6"/>
    <x v="0"/>
  </r>
  <r>
    <x v="0"/>
    <x v="23"/>
    <n v="136"/>
    <x v="58"/>
    <n v="136"/>
    <x v="0"/>
  </r>
  <r>
    <x v="0"/>
    <x v="23"/>
    <n v="135.80000000000001"/>
    <x v="59"/>
    <n v="135.80000000000001"/>
    <x v="0"/>
  </r>
  <r>
    <x v="0"/>
    <x v="23"/>
    <n v="136"/>
    <x v="60"/>
    <n v="136"/>
    <x v="0"/>
  </r>
  <r>
    <x v="0"/>
    <x v="23"/>
    <n v="135.6"/>
    <x v="61"/>
    <n v="135.6"/>
    <x v="0"/>
  </r>
  <r>
    <x v="0"/>
    <x v="23"/>
    <n v="136.30000000000001"/>
    <x v="62"/>
    <n v="136.30000000000001"/>
    <x v="0"/>
  </r>
  <r>
    <x v="0"/>
    <x v="23"/>
    <n v="137.19999999999999"/>
    <x v="63"/>
    <n v="137.19999999999999"/>
    <x v="0"/>
  </r>
  <r>
    <x v="0"/>
    <x v="23"/>
    <n v="137.4"/>
    <x v="64"/>
    <n v="137.4"/>
    <x v="0"/>
  </r>
  <r>
    <x v="0"/>
    <x v="23"/>
    <n v="137.6"/>
    <x v="65"/>
    <n v="137.6"/>
    <x v="0"/>
  </r>
  <r>
    <x v="0"/>
    <x v="23"/>
    <n v="138.19999999999999"/>
    <x v="66"/>
    <n v="138.19999999999999"/>
    <x v="0"/>
  </r>
  <r>
    <x v="0"/>
    <x v="23"/>
    <n v="138.6"/>
    <x v="67"/>
    <n v="138.6"/>
    <x v="0"/>
  </r>
  <r>
    <x v="0"/>
    <x v="23"/>
    <n v="138.69999999999999"/>
    <x v="68"/>
    <n v="138.69999999999999"/>
    <x v="0"/>
  </r>
  <r>
    <x v="0"/>
    <x v="23"/>
    <n v="139.5"/>
    <x v="69"/>
    <n v="139.5"/>
    <x v="0"/>
  </r>
  <r>
    <x v="0"/>
    <x v="23"/>
    <n v="140.6"/>
    <x v="70"/>
    <n v="140.6"/>
    <x v="0"/>
  </r>
  <r>
    <x v="0"/>
    <x v="23"/>
    <n v="140.19999999999999"/>
    <x v="71"/>
    <n v="140.19999999999999"/>
    <x v="0"/>
  </r>
  <r>
    <x v="0"/>
    <x v="23"/>
    <n v="138.9"/>
    <x v="72"/>
    <n v="138.9"/>
    <x v="0"/>
  </r>
  <r>
    <x v="0"/>
    <x v="23"/>
    <n v="139.19999999999999"/>
    <x v="73"/>
    <n v="139.19999999999999"/>
    <x v="0"/>
  </r>
  <r>
    <x v="0"/>
    <x v="23"/>
    <n v="138.9"/>
    <x v="74"/>
    <n v="138.9"/>
    <x v="0"/>
  </r>
  <r>
    <x v="0"/>
    <x v="23"/>
    <n v="139.30000000000001"/>
    <x v="75"/>
    <n v="139.30000000000001"/>
    <x v="0"/>
  </r>
  <r>
    <x v="0"/>
    <x v="23"/>
    <n v="140.4"/>
    <x v="76"/>
    <n v="140.4"/>
    <x v="0"/>
  </r>
  <r>
    <x v="0"/>
    <x v="23"/>
    <n v="141.69999999999999"/>
    <x v="77"/>
    <n v="141.69999999999999"/>
    <x v="0"/>
  </r>
  <r>
    <x v="0"/>
    <x v="23"/>
    <n v="142.69999999999999"/>
    <x v="78"/>
    <n v="142.69999999999999"/>
    <x v="0"/>
  </r>
  <r>
    <x v="0"/>
    <x v="23"/>
    <n v="144.19999999999999"/>
    <x v="79"/>
    <n v="144.19999999999999"/>
    <x v="0"/>
  </r>
  <r>
    <x v="0"/>
    <x v="23"/>
    <n v="145.5"/>
    <x v="80"/>
    <n v="145.5"/>
    <x v="0"/>
  </r>
  <r>
    <x v="0"/>
    <x v="23"/>
    <n v="147.30000000000001"/>
    <x v="81"/>
    <n v="147.30000000000001"/>
    <x v="0"/>
  </r>
  <r>
    <x v="0"/>
    <x v="23"/>
    <n v="149.1"/>
    <x v="82"/>
    <n v="149.1"/>
    <x v="0"/>
  </r>
  <r>
    <x v="0"/>
    <x v="23"/>
    <n v="151.6"/>
    <x v="83"/>
    <n v="151.6"/>
    <x v="0"/>
  </r>
  <r>
    <x v="0"/>
    <x v="23"/>
    <n v="152.80000000000001"/>
    <x v="84"/>
    <n v="152.80000000000001"/>
    <x v="0"/>
  </r>
  <r>
    <x v="0"/>
    <x v="23"/>
    <n v="154"/>
    <x v="85"/>
    <n v="154"/>
    <x v="0"/>
  </r>
  <r>
    <x v="0"/>
    <x v="23"/>
    <n v="158.69999999999999"/>
    <x v="86"/>
    <n v="158.69999999999999"/>
    <x v="0"/>
  </r>
  <r>
    <x v="0"/>
    <x v="23"/>
    <m/>
    <x v="87"/>
    <n v="159.25"/>
    <x v="0"/>
  </r>
  <r>
    <x v="0"/>
    <x v="23"/>
    <n v="159.80000000000001"/>
    <x v="88"/>
    <n v="159.80000000000001"/>
    <x v="0"/>
  </r>
  <r>
    <x v="0"/>
    <x v="23"/>
    <n v="159.80000000000001"/>
    <x v="89"/>
    <n v="159.80000000000001"/>
    <x v="0"/>
  </r>
  <r>
    <x v="0"/>
    <x v="23"/>
    <n v="160"/>
    <x v="90"/>
    <n v="160"/>
    <x v="0"/>
  </r>
  <r>
    <x v="0"/>
    <x v="23"/>
    <n v="160"/>
    <x v="91"/>
    <n v="160"/>
    <x v="0"/>
  </r>
  <r>
    <x v="0"/>
    <x v="23"/>
    <n v="160.9"/>
    <x v="92"/>
    <n v="160.9"/>
    <x v="0"/>
  </r>
  <r>
    <x v="0"/>
    <x v="23"/>
    <n v="162"/>
    <x v="93"/>
    <n v="162"/>
    <x v="0"/>
  </r>
  <r>
    <x v="0"/>
    <x v="23"/>
    <n v="163.5"/>
    <x v="94"/>
    <n v="163.5"/>
    <x v="0"/>
  </r>
  <r>
    <x v="0"/>
    <x v="23"/>
    <n v="164.5"/>
    <x v="95"/>
    <n v="164.5"/>
    <x v="0"/>
  </r>
  <r>
    <x v="0"/>
    <x v="23"/>
    <n v="165"/>
    <x v="96"/>
    <n v="165"/>
    <x v="0"/>
  </r>
  <r>
    <x v="0"/>
    <x v="23"/>
    <n v="164"/>
    <x v="97"/>
    <n v="164"/>
    <x v="0"/>
  </r>
  <r>
    <x v="0"/>
    <x v="23"/>
    <n v="164.4"/>
    <x v="98"/>
    <n v="164.4"/>
    <x v="0"/>
  </r>
  <r>
    <x v="0"/>
    <x v="23"/>
    <n v="169.7"/>
    <x v="99"/>
    <n v="169.7"/>
    <x v="0"/>
  </r>
  <r>
    <x v="0"/>
    <x v="23"/>
    <n v="170"/>
    <x v="100"/>
    <n v="170"/>
    <x v="0"/>
  </r>
  <r>
    <x v="0"/>
    <x v="23"/>
    <n v="169.7"/>
    <x v="101"/>
    <n v="169.7"/>
    <x v="0"/>
  </r>
  <r>
    <x v="0"/>
    <x v="23"/>
    <n v="169.8"/>
    <x v="102"/>
    <n v="169.8"/>
    <x v="0"/>
  </r>
  <r>
    <x v="0"/>
    <x v="23"/>
    <n v="170.1"/>
    <x v="103"/>
    <n v="170.1"/>
    <x v="0"/>
  </r>
  <r>
    <x v="0"/>
    <x v="23"/>
    <n v="170.6"/>
    <x v="104"/>
    <n v="170.6"/>
    <x v="0"/>
  </r>
  <r>
    <x v="0"/>
    <x v="23"/>
    <n v="170.8"/>
    <x v="105"/>
    <n v="170.8"/>
    <x v="0"/>
  </r>
  <r>
    <x v="0"/>
    <x v="23"/>
    <n v="171.7"/>
    <x v="106"/>
    <n v="171.7"/>
    <x v="0"/>
  </r>
  <r>
    <x v="0"/>
    <x v="23"/>
    <n v="173.3"/>
    <x v="107"/>
    <n v="173.3"/>
    <x v="0"/>
  </r>
  <r>
    <x v="0"/>
    <x v="23"/>
    <n v="175.4"/>
    <x v="108"/>
    <n v="175.4"/>
    <x v="0"/>
  </r>
  <r>
    <x v="0"/>
    <x v="23"/>
    <n v="178.7"/>
    <x v="109"/>
    <n v="178.7"/>
    <x v="0"/>
  </r>
  <r>
    <x v="0"/>
    <x v="23"/>
    <n v="182.9"/>
    <x v="110"/>
    <n v="182.9"/>
    <x v="0"/>
  </r>
  <r>
    <x v="0"/>
    <x v="23"/>
    <n v="186.6"/>
    <x v="111"/>
    <n v="186.6"/>
    <x v="0"/>
  </r>
  <r>
    <x v="0"/>
    <x v="23"/>
    <n v="188.9"/>
    <x v="112"/>
    <n v="188.9"/>
    <x v="0"/>
  </r>
  <r>
    <x v="0"/>
    <x v="23"/>
    <n v="191.8"/>
    <x v="113"/>
    <n v="191.8"/>
    <x v="0"/>
  </r>
  <r>
    <x v="0"/>
    <x v="23"/>
    <n v="195.6"/>
    <x v="114"/>
    <n v="195.6"/>
    <x v="0"/>
  </r>
  <r>
    <x v="0"/>
    <x v="23"/>
    <n v="199.1"/>
    <x v="115"/>
    <n v="199.1"/>
    <x v="0"/>
  </r>
  <r>
    <x v="0"/>
    <x v="23"/>
    <n v="201.6"/>
    <x v="116"/>
    <n v="201.6"/>
    <x v="0"/>
  </r>
  <r>
    <x v="0"/>
    <x v="23"/>
    <n v="204.8"/>
    <x v="117"/>
    <n v="204.8"/>
    <x v="0"/>
  </r>
  <r>
    <x v="0"/>
    <x v="23"/>
    <n v="207.5"/>
    <x v="118"/>
    <n v="207.5"/>
    <x v="0"/>
  </r>
  <r>
    <x v="0"/>
    <x v="23"/>
    <n v="210.5"/>
    <x v="119"/>
    <n v="210.5"/>
    <x v="0"/>
  </r>
  <r>
    <x v="0"/>
    <x v="23"/>
    <n v="212.1"/>
    <x v="120"/>
    <n v="212.1"/>
    <x v="0"/>
  </r>
  <r>
    <x v="0"/>
    <x v="23"/>
    <n v="212.1"/>
    <x v="121"/>
    <n v="212.1"/>
    <x v="0"/>
  </r>
  <r>
    <x v="0"/>
    <x v="23"/>
    <n v="215.5"/>
    <x v="122"/>
    <n v="215.5"/>
    <x v="0"/>
  </r>
  <r>
    <x v="0"/>
    <x v="23"/>
    <n v="221"/>
    <x v="123"/>
    <n v="221"/>
    <x v="0"/>
  </r>
  <r>
    <x v="0"/>
    <x v="24"/>
    <n v="106.8"/>
    <x v="0"/>
    <n v="106.8"/>
    <x v="0"/>
  </r>
  <r>
    <x v="0"/>
    <x v="24"/>
    <n v="105.7"/>
    <x v="1"/>
    <n v="105.7"/>
    <x v="0"/>
  </r>
  <r>
    <x v="0"/>
    <x v="24"/>
    <n v="105"/>
    <x v="2"/>
    <n v="105"/>
    <x v="0"/>
  </r>
  <r>
    <x v="0"/>
    <x v="24"/>
    <n v="104.2"/>
    <x v="3"/>
    <n v="104.2"/>
    <x v="0"/>
  </r>
  <r>
    <x v="0"/>
    <x v="24"/>
    <n v="103.7"/>
    <x v="4"/>
    <n v="103.7"/>
    <x v="0"/>
  </r>
  <r>
    <x v="0"/>
    <x v="24"/>
    <n v="104.1"/>
    <x v="5"/>
    <n v="104.1"/>
    <x v="0"/>
  </r>
  <r>
    <x v="0"/>
    <x v="24"/>
    <n v="104.3"/>
    <x v="6"/>
    <n v="104.3"/>
    <x v="0"/>
  </r>
  <r>
    <x v="0"/>
    <x v="24"/>
    <n v="104.1"/>
    <x v="7"/>
    <n v="104.1"/>
    <x v="0"/>
  </r>
  <r>
    <x v="0"/>
    <x v="24"/>
    <n v="104.2"/>
    <x v="8"/>
    <n v="104.2"/>
    <x v="0"/>
  </r>
  <r>
    <x v="0"/>
    <x v="24"/>
    <n v="103.9"/>
    <x v="9"/>
    <n v="103.9"/>
    <x v="0"/>
  </r>
  <r>
    <x v="0"/>
    <x v="24"/>
    <n v="103.6"/>
    <x v="10"/>
    <n v="103.6"/>
    <x v="0"/>
  </r>
  <r>
    <x v="0"/>
    <x v="24"/>
    <n v="102.9"/>
    <x v="11"/>
    <n v="102.9"/>
    <x v="0"/>
  </r>
  <r>
    <x v="0"/>
    <x v="24"/>
    <n v="101.8"/>
    <x v="12"/>
    <n v="101.8"/>
    <x v="0"/>
  </r>
  <r>
    <x v="0"/>
    <x v="24"/>
    <n v="101.1"/>
    <x v="13"/>
    <n v="101.1"/>
    <x v="0"/>
  </r>
  <r>
    <x v="0"/>
    <x v="24"/>
    <n v="101.2"/>
    <x v="14"/>
    <n v="101.2"/>
    <x v="0"/>
  </r>
  <r>
    <x v="0"/>
    <x v="24"/>
    <n v="102.6"/>
    <x v="15"/>
    <n v="102.6"/>
    <x v="0"/>
  </r>
  <r>
    <x v="0"/>
    <x v="24"/>
    <n v="103.5"/>
    <x v="16"/>
    <n v="103.5"/>
    <x v="0"/>
  </r>
  <r>
    <x v="0"/>
    <x v="24"/>
    <n v="103.6"/>
    <x v="17"/>
    <n v="103.6"/>
    <x v="0"/>
  </r>
  <r>
    <x v="0"/>
    <x v="24"/>
    <n v="104.8"/>
    <x v="18"/>
    <n v="104.8"/>
    <x v="0"/>
  </r>
  <r>
    <x v="0"/>
    <x v="24"/>
    <n v="105.1"/>
    <x v="19"/>
    <n v="105.1"/>
    <x v="0"/>
  </r>
  <r>
    <x v="0"/>
    <x v="24"/>
    <n v="104.7"/>
    <x v="20"/>
    <n v="104.7"/>
    <x v="0"/>
  </r>
  <r>
    <x v="0"/>
    <x v="24"/>
    <n v="104"/>
    <x v="21"/>
    <n v="104"/>
    <x v="0"/>
  </r>
  <r>
    <x v="0"/>
    <x v="24"/>
    <n v="103.3"/>
    <x v="22"/>
    <n v="103.3"/>
    <x v="0"/>
  </r>
  <r>
    <x v="0"/>
    <x v="24"/>
    <n v="102"/>
    <x v="23"/>
    <n v="102"/>
    <x v="0"/>
  </r>
  <r>
    <x v="0"/>
    <x v="24"/>
    <n v="100.5"/>
    <x v="24"/>
    <n v="100.5"/>
    <x v="0"/>
  </r>
  <r>
    <x v="0"/>
    <x v="24"/>
    <n v="100"/>
    <x v="25"/>
    <n v="100"/>
    <x v="0"/>
  </r>
  <r>
    <x v="0"/>
    <x v="24"/>
    <n v="98.9"/>
    <x v="26"/>
    <n v="98.9"/>
    <x v="0"/>
  </r>
  <r>
    <x v="0"/>
    <x v="24"/>
    <n v="97.8"/>
    <x v="27"/>
    <n v="97.8"/>
    <x v="0"/>
  </r>
  <r>
    <x v="0"/>
    <x v="24"/>
    <n v="97.6"/>
    <x v="28"/>
    <n v="97.6"/>
    <x v="0"/>
  </r>
  <r>
    <x v="0"/>
    <x v="24"/>
    <n v="96.3"/>
    <x v="29"/>
    <n v="96.3"/>
    <x v="0"/>
  </r>
  <r>
    <x v="0"/>
    <x v="24"/>
    <n v="94.1"/>
    <x v="30"/>
    <n v="94.1"/>
    <x v="0"/>
  </r>
  <r>
    <x v="0"/>
    <x v="24"/>
    <n v="93.1"/>
    <x v="31"/>
    <n v="93.1"/>
    <x v="0"/>
  </r>
  <r>
    <x v="0"/>
    <x v="24"/>
    <n v="92.5"/>
    <x v="32"/>
    <n v="92.5"/>
    <x v="0"/>
  </r>
  <r>
    <x v="0"/>
    <x v="24"/>
    <n v="93.7"/>
    <x v="33"/>
    <n v="93.7"/>
    <x v="0"/>
  </r>
  <r>
    <x v="0"/>
    <x v="24"/>
    <n v="94.5"/>
    <x v="34"/>
    <n v="94.5"/>
    <x v="0"/>
  </r>
  <r>
    <x v="0"/>
    <x v="24"/>
    <n v="95.4"/>
    <x v="35"/>
    <n v="95.4"/>
    <x v="0"/>
  </r>
  <r>
    <x v="0"/>
    <x v="24"/>
    <n v="97.7"/>
    <x v="36"/>
    <n v="97.7"/>
    <x v="0"/>
  </r>
  <r>
    <x v="0"/>
    <x v="24"/>
    <n v="98.7"/>
    <x v="37"/>
    <n v="98.7"/>
    <x v="0"/>
  </r>
  <r>
    <x v="0"/>
    <x v="24"/>
    <n v="100.4"/>
    <x v="38"/>
    <n v="100.4"/>
    <x v="0"/>
  </r>
  <r>
    <x v="0"/>
    <x v="24"/>
    <n v="105"/>
    <x v="39"/>
    <n v="105"/>
    <x v="0"/>
  </r>
  <r>
    <x v="0"/>
    <x v="24"/>
    <n v="107.5"/>
    <x v="40"/>
    <n v="107.5"/>
    <x v="0"/>
  </r>
  <r>
    <x v="0"/>
    <x v="24"/>
    <n v="108.8"/>
    <x v="41"/>
    <n v="108.8"/>
    <x v="0"/>
  </r>
  <r>
    <x v="0"/>
    <x v="24"/>
    <n v="110.3"/>
    <x v="42"/>
    <n v="110.3"/>
    <x v="0"/>
  </r>
  <r>
    <x v="0"/>
    <x v="24"/>
    <n v="112.1"/>
    <x v="43"/>
    <n v="112.1"/>
    <x v="0"/>
  </r>
  <r>
    <x v="0"/>
    <x v="24"/>
    <n v="113.1"/>
    <x v="44"/>
    <n v="113.1"/>
    <x v="0"/>
  </r>
  <r>
    <x v="0"/>
    <x v="24"/>
    <n v="113.4"/>
    <x v="45"/>
    <n v="113.4"/>
    <x v="0"/>
  </r>
  <r>
    <x v="0"/>
    <x v="24"/>
    <n v="113.4"/>
    <x v="46"/>
    <n v="113.4"/>
    <x v="0"/>
  </r>
  <r>
    <x v="0"/>
    <x v="24"/>
    <n v="113.8"/>
    <x v="47"/>
    <n v="113.8"/>
    <x v="0"/>
  </r>
  <r>
    <x v="0"/>
    <x v="24"/>
    <n v="114.8"/>
    <x v="48"/>
    <n v="114.8"/>
    <x v="0"/>
  </r>
  <r>
    <x v="0"/>
    <x v="24"/>
    <n v="116.2"/>
    <x v="49"/>
    <n v="116.2"/>
    <x v="0"/>
  </r>
  <r>
    <x v="0"/>
    <x v="24"/>
    <n v="116.9"/>
    <x v="50"/>
    <n v="116.9"/>
    <x v="0"/>
  </r>
  <r>
    <x v="0"/>
    <x v="24"/>
    <n v="117.4"/>
    <x v="51"/>
    <n v="117.4"/>
    <x v="0"/>
  </r>
  <r>
    <x v="0"/>
    <x v="24"/>
    <n v="118.6"/>
    <x v="52"/>
    <n v="118.6"/>
    <x v="0"/>
  </r>
  <r>
    <x v="0"/>
    <x v="24"/>
    <n v="118.9"/>
    <x v="53"/>
    <n v="118.9"/>
    <x v="0"/>
  </r>
  <r>
    <x v="0"/>
    <x v="24"/>
    <n v="120"/>
    <x v="54"/>
    <n v="120"/>
    <x v="0"/>
  </r>
  <r>
    <x v="0"/>
    <x v="24"/>
    <n v="120.8"/>
    <x v="55"/>
    <n v="120.8"/>
    <x v="0"/>
  </r>
  <r>
    <x v="0"/>
    <x v="24"/>
    <n v="121"/>
    <x v="56"/>
    <n v="121"/>
    <x v="0"/>
  </r>
  <r>
    <x v="0"/>
    <x v="24"/>
    <n v="121.4"/>
    <x v="57"/>
    <n v="121.4"/>
    <x v="0"/>
  </r>
  <r>
    <x v="0"/>
    <x v="24"/>
    <n v="122.5"/>
    <x v="58"/>
    <n v="122.5"/>
    <x v="0"/>
  </r>
  <r>
    <x v="0"/>
    <x v="24"/>
    <n v="121.9"/>
    <x v="59"/>
    <n v="121.9"/>
    <x v="0"/>
  </r>
  <r>
    <x v="0"/>
    <x v="24"/>
    <n v="119.5"/>
    <x v="60"/>
    <n v="119.5"/>
    <x v="0"/>
  </r>
  <r>
    <x v="0"/>
    <x v="24"/>
    <n v="117.9"/>
    <x v="61"/>
    <n v="117.9"/>
    <x v="0"/>
  </r>
  <r>
    <x v="0"/>
    <x v="24"/>
    <n v="117.1"/>
    <x v="62"/>
    <n v="117.1"/>
    <x v="0"/>
  </r>
  <r>
    <x v="0"/>
    <x v="24"/>
    <n v="115.2"/>
    <x v="63"/>
    <n v="115.2"/>
    <x v="0"/>
  </r>
  <r>
    <x v="0"/>
    <x v="24"/>
    <n v="111.8"/>
    <x v="64"/>
    <n v="111.8"/>
    <x v="0"/>
  </r>
  <r>
    <x v="0"/>
    <x v="24"/>
    <n v="112.4"/>
    <x v="65"/>
    <n v="112.4"/>
    <x v="0"/>
  </r>
  <r>
    <x v="0"/>
    <x v="24"/>
    <n v="114.3"/>
    <x v="66"/>
    <n v="114.3"/>
    <x v="0"/>
  </r>
  <r>
    <x v="0"/>
    <x v="24"/>
    <n v="115.4"/>
    <x v="67"/>
    <n v="115.4"/>
    <x v="0"/>
  </r>
  <r>
    <x v="0"/>
    <x v="24"/>
    <n v="114.4"/>
    <x v="68"/>
    <n v="114.4"/>
    <x v="0"/>
  </r>
  <r>
    <x v="0"/>
    <x v="24"/>
    <n v="112.3"/>
    <x v="69"/>
    <n v="112.3"/>
    <x v="0"/>
  </r>
  <r>
    <x v="0"/>
    <x v="24"/>
    <n v="111.6"/>
    <x v="70"/>
    <n v="111.6"/>
    <x v="0"/>
  </r>
  <r>
    <x v="0"/>
    <x v="24"/>
    <n v="109.9"/>
    <x v="71"/>
    <n v="109.9"/>
    <x v="0"/>
  </r>
  <r>
    <x v="0"/>
    <x v="24"/>
    <n v="108.4"/>
    <x v="72"/>
    <n v="108.4"/>
    <x v="0"/>
  </r>
  <r>
    <x v="0"/>
    <x v="24"/>
    <n v="108.3"/>
    <x v="73"/>
    <n v="108.3"/>
    <x v="0"/>
  </r>
  <r>
    <x v="0"/>
    <x v="24"/>
    <n v="108.3"/>
    <x v="74"/>
    <n v="108.3"/>
    <x v="0"/>
  </r>
  <r>
    <x v="0"/>
    <x v="24"/>
    <n v="109.3"/>
    <x v="75"/>
    <n v="109.3"/>
    <x v="0"/>
  </r>
  <r>
    <x v="0"/>
    <x v="24"/>
    <n v="110.6"/>
    <x v="76"/>
    <n v="110.6"/>
    <x v="0"/>
  </r>
  <r>
    <x v="0"/>
    <x v="24"/>
    <n v="110.8"/>
    <x v="77"/>
    <n v="110.8"/>
    <x v="0"/>
  </r>
  <r>
    <x v="0"/>
    <x v="24"/>
    <n v="111.7"/>
    <x v="78"/>
    <n v="111.7"/>
    <x v="0"/>
  </r>
  <r>
    <x v="0"/>
    <x v="24"/>
    <n v="112.8"/>
    <x v="79"/>
    <n v="112.8"/>
    <x v="0"/>
  </r>
  <r>
    <x v="0"/>
    <x v="24"/>
    <n v="113.6"/>
    <x v="80"/>
    <n v="113.6"/>
    <x v="0"/>
  </r>
  <r>
    <x v="0"/>
    <x v="24"/>
    <n v="113.8"/>
    <x v="81"/>
    <n v="113.8"/>
    <x v="0"/>
  </r>
  <r>
    <x v="0"/>
    <x v="24"/>
    <n v="113.6"/>
    <x v="82"/>
    <n v="113.6"/>
    <x v="0"/>
  </r>
  <r>
    <x v="0"/>
    <x v="24"/>
    <n v="113.8"/>
    <x v="83"/>
    <n v="113.8"/>
    <x v="0"/>
  </r>
  <r>
    <x v="0"/>
    <x v="24"/>
    <n v="113.1"/>
    <x v="84"/>
    <n v="113.1"/>
    <x v="0"/>
  </r>
  <r>
    <x v="0"/>
    <x v="24"/>
    <n v="112.6"/>
    <x v="85"/>
    <n v="112.6"/>
    <x v="0"/>
  </r>
  <r>
    <x v="0"/>
    <x v="24"/>
    <n v="119.8"/>
    <x v="86"/>
    <n v="119.8"/>
    <x v="0"/>
  </r>
  <r>
    <x v="0"/>
    <x v="24"/>
    <m/>
    <x v="87"/>
    <n v="116.5"/>
    <x v="0"/>
  </r>
  <r>
    <x v="0"/>
    <x v="24"/>
    <n v="113.2"/>
    <x v="88"/>
    <n v="113.2"/>
    <x v="0"/>
  </r>
  <r>
    <x v="0"/>
    <x v="24"/>
    <n v="113.2"/>
    <x v="89"/>
    <n v="113.2"/>
    <x v="0"/>
  </r>
  <r>
    <x v="0"/>
    <x v="24"/>
    <n v="114.2"/>
    <x v="90"/>
    <n v="114.2"/>
    <x v="0"/>
  </r>
  <r>
    <x v="0"/>
    <x v="24"/>
    <n v="115.1"/>
    <x v="91"/>
    <n v="115.1"/>
    <x v="0"/>
  </r>
  <r>
    <x v="0"/>
    <x v="24"/>
    <n v="115.3"/>
    <x v="92"/>
    <n v="115.3"/>
    <x v="0"/>
  </r>
  <r>
    <x v="0"/>
    <x v="24"/>
    <n v="114.9"/>
    <x v="93"/>
    <n v="114.9"/>
    <x v="0"/>
  </r>
  <r>
    <x v="0"/>
    <x v="24"/>
    <n v="114.4"/>
    <x v="94"/>
    <n v="114.4"/>
    <x v="0"/>
  </r>
  <r>
    <x v="0"/>
    <x v="24"/>
    <n v="113.8"/>
    <x v="95"/>
    <n v="113.8"/>
    <x v="0"/>
  </r>
  <r>
    <x v="0"/>
    <x v="24"/>
    <n v="111.8"/>
    <x v="96"/>
    <n v="111.8"/>
    <x v="0"/>
  </r>
  <r>
    <x v="0"/>
    <x v="24"/>
    <n v="111.7"/>
    <x v="97"/>
    <n v="111.7"/>
    <x v="0"/>
  </r>
  <r>
    <x v="0"/>
    <x v="24"/>
    <n v="112.2"/>
    <x v="98"/>
    <n v="112.2"/>
    <x v="0"/>
  </r>
  <r>
    <x v="0"/>
    <x v="24"/>
    <n v="114.3"/>
    <x v="99"/>
    <n v="114.3"/>
    <x v="0"/>
  </r>
  <r>
    <x v="0"/>
    <x v="24"/>
    <n v="114.6"/>
    <x v="100"/>
    <n v="114.6"/>
    <x v="0"/>
  </r>
  <r>
    <x v="0"/>
    <x v="24"/>
    <n v="113.9"/>
    <x v="101"/>
    <n v="113.9"/>
    <x v="0"/>
  </r>
  <r>
    <x v="0"/>
    <x v="24"/>
    <n v="115.2"/>
    <x v="102"/>
    <n v="115.2"/>
    <x v="0"/>
  </r>
  <r>
    <x v="0"/>
    <x v="24"/>
    <n v="119.3"/>
    <x v="103"/>
    <n v="119.3"/>
    <x v="0"/>
  </r>
  <r>
    <x v="0"/>
    <x v="24"/>
    <n v="121.6"/>
    <x v="104"/>
    <n v="121.6"/>
    <x v="0"/>
  </r>
  <r>
    <x v="0"/>
    <x v="24"/>
    <n v="122.1"/>
    <x v="105"/>
    <n v="122.1"/>
    <x v="0"/>
  </r>
  <r>
    <x v="0"/>
    <x v="24"/>
    <n v="120.6"/>
    <x v="106"/>
    <n v="120.6"/>
    <x v="0"/>
  </r>
  <r>
    <x v="0"/>
    <x v="24"/>
    <n v="119.3"/>
    <x v="107"/>
    <n v="119.3"/>
    <x v="0"/>
  </r>
  <r>
    <x v="0"/>
    <x v="24"/>
    <n v="118.1"/>
    <x v="108"/>
    <n v="118.1"/>
    <x v="0"/>
  </r>
  <r>
    <x v="0"/>
    <x v="24"/>
    <n v="118.1"/>
    <x v="109"/>
    <n v="118.1"/>
    <x v="0"/>
  </r>
  <r>
    <x v="0"/>
    <x v="24"/>
    <n v="118.2"/>
    <x v="110"/>
    <n v="118.2"/>
    <x v="0"/>
  </r>
  <r>
    <x v="0"/>
    <x v="24"/>
    <n v="118.9"/>
    <x v="111"/>
    <n v="118.9"/>
    <x v="0"/>
  </r>
  <r>
    <x v="0"/>
    <x v="24"/>
    <n v="119.1"/>
    <x v="112"/>
    <n v="119.1"/>
    <x v="0"/>
  </r>
  <r>
    <x v="0"/>
    <x v="24"/>
    <n v="119.2"/>
    <x v="113"/>
    <n v="119.2"/>
    <x v="0"/>
  </r>
  <r>
    <x v="0"/>
    <x v="24"/>
    <n v="120.2"/>
    <x v="114"/>
    <n v="120.2"/>
    <x v="0"/>
  </r>
  <r>
    <x v="0"/>
    <x v="24"/>
    <n v="120.8"/>
    <x v="115"/>
    <n v="120.8"/>
    <x v="0"/>
  </r>
  <r>
    <x v="0"/>
    <x v="24"/>
    <n v="121.1"/>
    <x v="116"/>
    <n v="121.1"/>
    <x v="0"/>
  </r>
  <r>
    <x v="0"/>
    <x v="24"/>
    <n v="121.5"/>
    <x v="117"/>
    <n v="121.5"/>
    <x v="0"/>
  </r>
  <r>
    <x v="0"/>
    <x v="24"/>
    <n v="121.2"/>
    <x v="118"/>
    <n v="121.2"/>
    <x v="0"/>
  </r>
  <r>
    <x v="0"/>
    <x v="24"/>
    <n v="120.3"/>
    <x v="119"/>
    <n v="120.3"/>
    <x v="0"/>
  </r>
  <r>
    <x v="0"/>
    <x v="24"/>
    <n v="119.1"/>
    <x v="120"/>
    <n v="119.1"/>
    <x v="0"/>
  </r>
  <r>
    <x v="0"/>
    <x v="24"/>
    <n v="119.1"/>
    <x v="121"/>
    <n v="119.1"/>
    <x v="0"/>
  </r>
  <r>
    <x v="0"/>
    <x v="24"/>
    <n v="120.4"/>
    <x v="122"/>
    <n v="120.4"/>
    <x v="0"/>
  </r>
  <r>
    <x v="0"/>
    <x v="24"/>
    <n v="121.9"/>
    <x v="123"/>
    <n v="121.9"/>
    <x v="0"/>
  </r>
  <r>
    <x v="0"/>
    <x v="25"/>
    <n v="103.3"/>
    <x v="0"/>
    <n v="103.3"/>
    <x v="11"/>
  </r>
  <r>
    <x v="0"/>
    <x v="25"/>
    <n v="103.9"/>
    <x v="1"/>
    <n v="103.9"/>
    <x v="11"/>
  </r>
  <r>
    <x v="0"/>
    <x v="25"/>
    <n v="104.6"/>
    <x v="2"/>
    <n v="104.6"/>
    <x v="11"/>
  </r>
  <r>
    <x v="0"/>
    <x v="25"/>
    <n v="104.4"/>
    <x v="3"/>
    <n v="104.4"/>
    <x v="11"/>
  </r>
  <r>
    <x v="0"/>
    <x v="25"/>
    <n v="104.1"/>
    <x v="4"/>
    <n v="104.1"/>
    <x v="11"/>
  </r>
  <r>
    <x v="0"/>
    <x v="25"/>
    <n v="105"/>
    <x v="5"/>
    <n v="105"/>
    <x v="11"/>
  </r>
  <r>
    <x v="0"/>
    <x v="25"/>
    <n v="106.8"/>
    <x v="6"/>
    <n v="106.8"/>
    <x v="11"/>
  </r>
  <r>
    <x v="0"/>
    <x v="25"/>
    <n v="107.8"/>
    <x v="7"/>
    <n v="107.8"/>
    <x v="11"/>
  </r>
  <r>
    <x v="0"/>
    <x v="25"/>
    <n v="109.3"/>
    <x v="8"/>
    <n v="109.3"/>
    <x v="11"/>
  </r>
  <r>
    <x v="0"/>
    <x v="25"/>
    <n v="109.3"/>
    <x v="9"/>
    <n v="109.3"/>
    <x v="11"/>
  </r>
  <r>
    <x v="0"/>
    <x v="25"/>
    <n v="109.6"/>
    <x v="10"/>
    <n v="109.6"/>
    <x v="11"/>
  </r>
  <r>
    <x v="0"/>
    <x v="25"/>
    <n v="109.9"/>
    <x v="11"/>
    <n v="109.9"/>
    <x v="11"/>
  </r>
  <r>
    <x v="0"/>
    <x v="25"/>
    <n v="110.5"/>
    <x v="12"/>
    <n v="110.5"/>
    <x v="11"/>
  </r>
  <r>
    <x v="0"/>
    <x v="25"/>
    <n v="110.8"/>
    <x v="13"/>
    <n v="110.8"/>
    <x v="11"/>
  </r>
  <r>
    <x v="0"/>
    <x v="25"/>
    <n v="111.2"/>
    <x v="14"/>
    <n v="111.2"/>
    <x v="11"/>
  </r>
  <r>
    <x v="0"/>
    <x v="25"/>
    <n v="111.2"/>
    <x v="15"/>
    <n v="111.2"/>
    <x v="11"/>
  </r>
  <r>
    <x v="0"/>
    <x v="25"/>
    <n v="111.4"/>
    <x v="16"/>
    <n v="111.4"/>
    <x v="11"/>
  </r>
  <r>
    <x v="0"/>
    <x v="25"/>
    <n v="112.2"/>
    <x v="17"/>
    <n v="112.2"/>
    <x v="11"/>
  </r>
  <r>
    <x v="0"/>
    <x v="25"/>
    <n v="113.2"/>
    <x v="18"/>
    <n v="113.2"/>
    <x v="11"/>
  </r>
  <r>
    <x v="0"/>
    <x v="25"/>
    <n v="113.2"/>
    <x v="19"/>
    <n v="113.2"/>
    <x v="11"/>
  </r>
  <r>
    <x v="0"/>
    <x v="25"/>
    <n v="112.8"/>
    <x v="20"/>
    <n v="112.8"/>
    <x v="11"/>
  </r>
  <r>
    <x v="0"/>
    <x v="25"/>
    <n v="112.6"/>
    <x v="21"/>
    <n v="112.6"/>
    <x v="11"/>
  </r>
  <r>
    <x v="0"/>
    <x v="25"/>
    <n v="112"/>
    <x v="22"/>
    <n v="112"/>
    <x v="11"/>
  </r>
  <r>
    <x v="0"/>
    <x v="25"/>
    <n v="111.5"/>
    <x v="23"/>
    <n v="111.5"/>
    <x v="11"/>
  </r>
  <r>
    <x v="0"/>
    <x v="25"/>
    <n v="111"/>
    <x v="24"/>
    <n v="111"/>
    <x v="11"/>
  </r>
  <r>
    <x v="0"/>
    <x v="25"/>
    <n v="110.9"/>
    <x v="25"/>
    <n v="110.9"/>
    <x v="11"/>
  </r>
  <r>
    <x v="0"/>
    <x v="25"/>
    <n v="111.6"/>
    <x v="26"/>
    <n v="111.6"/>
    <x v="11"/>
  </r>
  <r>
    <x v="0"/>
    <x v="25"/>
    <n v="111.9"/>
    <x v="27"/>
    <n v="111.9"/>
    <x v="11"/>
  </r>
  <r>
    <x v="0"/>
    <x v="25"/>
    <n v="113.3"/>
    <x v="28"/>
    <n v="113.3"/>
    <x v="11"/>
  </r>
  <r>
    <x v="0"/>
    <x v="25"/>
    <n v="114.2"/>
    <x v="29"/>
    <n v="114.2"/>
    <x v="11"/>
  </r>
  <r>
    <x v="0"/>
    <x v="25"/>
    <n v="114.1"/>
    <x v="30"/>
    <n v="114.1"/>
    <x v="11"/>
  </r>
  <r>
    <x v="0"/>
    <x v="25"/>
    <n v="113.6"/>
    <x v="31"/>
    <n v="113.6"/>
    <x v="11"/>
  </r>
  <r>
    <x v="0"/>
    <x v="25"/>
    <n v="113.8"/>
    <x v="32"/>
    <n v="113.8"/>
    <x v="11"/>
  </r>
  <r>
    <x v="0"/>
    <x v="25"/>
    <n v="113.8"/>
    <x v="33"/>
    <n v="113.8"/>
    <x v="11"/>
  </r>
  <r>
    <x v="0"/>
    <x v="25"/>
    <n v="114"/>
    <x v="34"/>
    <n v="114"/>
    <x v="11"/>
  </r>
  <r>
    <x v="0"/>
    <x v="25"/>
    <n v="114"/>
    <x v="35"/>
    <n v="114"/>
    <x v="11"/>
  </r>
  <r>
    <x v="0"/>
    <x v="25"/>
    <n v="113.6"/>
    <x v="36"/>
    <n v="113.6"/>
    <x v="11"/>
  </r>
  <r>
    <x v="0"/>
    <x v="25"/>
    <n v="113.9"/>
    <x v="37"/>
    <n v="113.9"/>
    <x v="11"/>
  </r>
  <r>
    <x v="0"/>
    <x v="25"/>
    <n v="113.6"/>
    <x v="38"/>
    <n v="113.6"/>
    <x v="11"/>
  </r>
  <r>
    <x v="0"/>
    <x v="25"/>
    <n v="114.4"/>
    <x v="39"/>
    <n v="114.4"/>
    <x v="11"/>
  </r>
  <r>
    <x v="0"/>
    <x v="25"/>
    <n v="115.1"/>
    <x v="40"/>
    <n v="115.1"/>
    <x v="11"/>
  </r>
  <r>
    <x v="0"/>
    <x v="25"/>
    <n v="116.3"/>
    <x v="41"/>
    <n v="116.3"/>
    <x v="11"/>
  </r>
  <r>
    <x v="0"/>
    <x v="25"/>
    <n v="116.4"/>
    <x v="42"/>
    <n v="116.4"/>
    <x v="11"/>
  </r>
  <r>
    <x v="0"/>
    <x v="25"/>
    <n v="116"/>
    <x v="43"/>
    <n v="116"/>
    <x v="11"/>
  </r>
  <r>
    <x v="0"/>
    <x v="25"/>
    <n v="117"/>
    <x v="44"/>
    <n v="117"/>
    <x v="11"/>
  </r>
  <r>
    <x v="0"/>
    <x v="25"/>
    <n v="117.8"/>
    <x v="45"/>
    <n v="117.8"/>
    <x v="11"/>
  </r>
  <r>
    <x v="0"/>
    <x v="25"/>
    <n v="118.2"/>
    <x v="46"/>
    <n v="118.2"/>
    <x v="11"/>
  </r>
  <r>
    <x v="0"/>
    <x v="25"/>
    <n v="118.6"/>
    <x v="47"/>
    <n v="118.6"/>
    <x v="11"/>
  </r>
  <r>
    <x v="0"/>
    <x v="25"/>
    <n v="119.1"/>
    <x v="48"/>
    <n v="119.1"/>
    <x v="11"/>
  </r>
  <r>
    <x v="0"/>
    <x v="25"/>
    <n v="119.5"/>
    <x v="49"/>
    <n v="119.5"/>
    <x v="11"/>
  </r>
  <r>
    <x v="0"/>
    <x v="25"/>
    <n v="119.8"/>
    <x v="50"/>
    <n v="119.8"/>
    <x v="11"/>
  </r>
  <r>
    <x v="0"/>
    <x v="25"/>
    <n v="119.2"/>
    <x v="51"/>
    <n v="119.2"/>
    <x v="11"/>
  </r>
  <r>
    <x v="0"/>
    <x v="25"/>
    <n v="119.4"/>
    <x v="52"/>
    <n v="119.4"/>
    <x v="11"/>
  </r>
  <r>
    <x v="0"/>
    <x v="25"/>
    <n v="119.4"/>
    <x v="53"/>
    <n v="119.4"/>
    <x v="11"/>
  </r>
  <r>
    <x v="0"/>
    <x v="25"/>
    <n v="119.1"/>
    <x v="54"/>
    <n v="119.1"/>
    <x v="11"/>
  </r>
  <r>
    <x v="0"/>
    <x v="25"/>
    <n v="120.3"/>
    <x v="55"/>
    <n v="120.3"/>
    <x v="11"/>
  </r>
  <r>
    <x v="0"/>
    <x v="25"/>
    <n v="121.2"/>
    <x v="56"/>
    <n v="121.2"/>
    <x v="11"/>
  </r>
  <r>
    <x v="0"/>
    <x v="25"/>
    <n v="121"/>
    <x v="57"/>
    <n v="121"/>
    <x v="11"/>
  </r>
  <r>
    <x v="0"/>
    <x v="25"/>
    <n v="121.6"/>
    <x v="58"/>
    <n v="121.6"/>
    <x v="11"/>
  </r>
  <r>
    <x v="0"/>
    <x v="25"/>
    <n v="122"/>
    <x v="59"/>
    <n v="122"/>
    <x v="11"/>
  </r>
  <r>
    <x v="0"/>
    <x v="25"/>
    <n v="122.7"/>
    <x v="60"/>
    <n v="122.7"/>
    <x v="11"/>
  </r>
  <r>
    <x v="0"/>
    <x v="25"/>
    <n v="123.3"/>
    <x v="61"/>
    <n v="123.3"/>
    <x v="11"/>
  </r>
  <r>
    <x v="0"/>
    <x v="25"/>
    <n v="124.6"/>
    <x v="62"/>
    <n v="124.6"/>
    <x v="11"/>
  </r>
  <r>
    <x v="0"/>
    <x v="25"/>
    <n v="125.3"/>
    <x v="63"/>
    <n v="125.3"/>
    <x v="11"/>
  </r>
  <r>
    <x v="0"/>
    <x v="25"/>
    <n v="126.4"/>
    <x v="64"/>
    <n v="126.4"/>
    <x v="11"/>
  </r>
  <r>
    <x v="0"/>
    <x v="25"/>
    <n v="127.4"/>
    <x v="65"/>
    <n v="127.4"/>
    <x v="11"/>
  </r>
  <r>
    <x v="0"/>
    <x v="25"/>
    <n v="127.5"/>
    <x v="66"/>
    <n v="127.5"/>
    <x v="11"/>
  </r>
  <r>
    <x v="0"/>
    <x v="25"/>
    <n v="128.30000000000001"/>
    <x v="67"/>
    <n v="128.30000000000001"/>
    <x v="11"/>
  </r>
  <r>
    <x v="0"/>
    <x v="25"/>
    <n v="129.9"/>
    <x v="68"/>
    <n v="129.9"/>
    <x v="11"/>
  </r>
  <r>
    <x v="0"/>
    <x v="25"/>
    <n v="130.80000000000001"/>
    <x v="69"/>
    <n v="130.80000000000001"/>
    <x v="11"/>
  </r>
  <r>
    <x v="0"/>
    <x v="25"/>
    <n v="130.30000000000001"/>
    <x v="70"/>
    <n v="130.30000000000001"/>
    <x v="11"/>
  </r>
  <r>
    <x v="0"/>
    <x v="25"/>
    <n v="128.9"/>
    <x v="71"/>
    <n v="128.9"/>
    <x v="11"/>
  </r>
  <r>
    <x v="0"/>
    <x v="25"/>
    <n v="128.6"/>
    <x v="72"/>
    <n v="128.6"/>
    <x v="11"/>
  </r>
  <r>
    <x v="0"/>
    <x v="25"/>
    <n v="129.19999999999999"/>
    <x v="73"/>
    <n v="129.19999999999999"/>
    <x v="11"/>
  </r>
  <r>
    <x v="0"/>
    <x v="25"/>
    <n v="129.9"/>
    <x v="74"/>
    <n v="129.9"/>
    <x v="11"/>
  </r>
  <r>
    <x v="0"/>
    <x v="25"/>
    <n v="130.19999999999999"/>
    <x v="75"/>
    <n v="130.19999999999999"/>
    <x v="11"/>
  </r>
  <r>
    <x v="0"/>
    <x v="25"/>
    <n v="130.19999999999999"/>
    <x v="76"/>
    <n v="130.19999999999999"/>
    <x v="11"/>
  </r>
  <r>
    <x v="0"/>
    <x v="25"/>
    <n v="131.19999999999999"/>
    <x v="77"/>
    <n v="131.19999999999999"/>
    <x v="11"/>
  </r>
  <r>
    <x v="0"/>
    <x v="25"/>
    <n v="131.4"/>
    <x v="78"/>
    <n v="131.4"/>
    <x v="11"/>
  </r>
  <r>
    <x v="0"/>
    <x v="25"/>
    <n v="131.6"/>
    <x v="79"/>
    <n v="131.6"/>
    <x v="11"/>
  </r>
  <r>
    <x v="0"/>
    <x v="25"/>
    <n v="131.69999999999999"/>
    <x v="80"/>
    <n v="131.69999999999999"/>
    <x v="11"/>
  </r>
  <r>
    <x v="0"/>
    <x v="25"/>
    <n v="132.1"/>
    <x v="81"/>
    <n v="132.1"/>
    <x v="11"/>
  </r>
  <r>
    <x v="0"/>
    <x v="25"/>
    <n v="135"/>
    <x v="82"/>
    <n v="135"/>
    <x v="11"/>
  </r>
  <r>
    <x v="0"/>
    <x v="25"/>
    <n v="136.30000000000001"/>
    <x v="83"/>
    <n v="136.30000000000001"/>
    <x v="11"/>
  </r>
  <r>
    <x v="0"/>
    <x v="25"/>
    <n v="136"/>
    <x v="84"/>
    <n v="136"/>
    <x v="11"/>
  </r>
  <r>
    <x v="0"/>
    <x v="25"/>
    <n v="135.80000000000001"/>
    <x v="85"/>
    <n v="135.80000000000001"/>
    <x v="11"/>
  </r>
  <r>
    <x v="0"/>
    <x v="25"/>
    <m/>
    <x v="86"/>
    <n v="137.66666666666669"/>
    <x v="11"/>
  </r>
  <r>
    <x v="0"/>
    <x v="25"/>
    <m/>
    <x v="87"/>
    <n v="139.53333333333333"/>
    <x v="11"/>
  </r>
  <r>
    <x v="0"/>
    <x v="25"/>
    <n v="141.4"/>
    <x v="88"/>
    <n v="141.4"/>
    <x v="11"/>
  </r>
  <r>
    <x v="0"/>
    <x v="25"/>
    <n v="141.4"/>
    <x v="89"/>
    <n v="141.4"/>
    <x v="11"/>
  </r>
  <r>
    <x v="0"/>
    <x v="25"/>
    <n v="143.6"/>
    <x v="90"/>
    <n v="143.6"/>
    <x v="11"/>
  </r>
  <r>
    <x v="0"/>
    <x v="25"/>
    <n v="144.6"/>
    <x v="91"/>
    <n v="144.6"/>
    <x v="11"/>
  </r>
  <r>
    <x v="0"/>
    <x v="25"/>
    <n v="146.4"/>
    <x v="92"/>
    <n v="146.4"/>
    <x v="11"/>
  </r>
  <r>
    <x v="0"/>
    <x v="25"/>
    <n v="146.1"/>
    <x v="93"/>
    <n v="146.1"/>
    <x v="11"/>
  </r>
  <r>
    <x v="0"/>
    <x v="25"/>
    <n v="146.4"/>
    <x v="94"/>
    <n v="146.4"/>
    <x v="11"/>
  </r>
  <r>
    <x v="0"/>
    <x v="25"/>
    <n v="147.5"/>
    <x v="95"/>
    <n v="147.5"/>
    <x v="11"/>
  </r>
  <r>
    <x v="0"/>
    <x v="25"/>
    <n v="150.19999999999999"/>
    <x v="96"/>
    <n v="150.19999999999999"/>
    <x v="11"/>
  </r>
  <r>
    <x v="0"/>
    <x v="25"/>
    <n v="151.30000000000001"/>
    <x v="97"/>
    <n v="151.30000000000001"/>
    <x v="11"/>
  </r>
  <r>
    <x v="0"/>
    <x v="25"/>
    <n v="151.69999999999999"/>
    <x v="98"/>
    <n v="151.69999999999999"/>
    <x v="11"/>
  </r>
  <r>
    <x v="0"/>
    <x v="25"/>
    <n v="153.19999999999999"/>
    <x v="99"/>
    <n v="153.19999999999999"/>
    <x v="11"/>
  </r>
  <r>
    <x v="0"/>
    <x v="25"/>
    <n v="154.19999999999999"/>
    <x v="100"/>
    <n v="154.19999999999999"/>
    <x v="11"/>
  </r>
  <r>
    <x v="0"/>
    <x v="25"/>
    <n v="157.1"/>
    <x v="101"/>
    <n v="157.1"/>
    <x v="11"/>
  </r>
  <r>
    <x v="0"/>
    <x v="25"/>
    <n v="157.69999999999999"/>
    <x v="102"/>
    <n v="157.69999999999999"/>
    <x v="11"/>
  </r>
  <r>
    <x v="0"/>
    <x v="25"/>
    <n v="157.80000000000001"/>
    <x v="103"/>
    <n v="157.80000000000001"/>
    <x v="11"/>
  </r>
  <r>
    <x v="0"/>
    <x v="25"/>
    <n v="159.5"/>
    <x v="104"/>
    <n v="159.5"/>
    <x v="11"/>
  </r>
  <r>
    <x v="0"/>
    <x v="25"/>
    <n v="158.9"/>
    <x v="105"/>
    <n v="158.9"/>
    <x v="11"/>
  </r>
  <r>
    <x v="0"/>
    <x v="25"/>
    <n v="160.1"/>
    <x v="106"/>
    <n v="160.1"/>
    <x v="11"/>
  </r>
  <r>
    <x v="0"/>
    <x v="25"/>
    <n v="160.80000000000001"/>
    <x v="107"/>
    <n v="160.80000000000001"/>
    <x v="11"/>
  </r>
  <r>
    <x v="0"/>
    <x v="25"/>
    <n v="161.19999999999999"/>
    <x v="108"/>
    <n v="161.19999999999999"/>
    <x v="11"/>
  </r>
  <r>
    <x v="0"/>
    <x v="25"/>
    <n v="162"/>
    <x v="109"/>
    <n v="162"/>
    <x v="11"/>
  </r>
  <r>
    <x v="0"/>
    <x v="25"/>
    <n v="166.2"/>
    <x v="110"/>
    <n v="166.2"/>
    <x v="11"/>
  </r>
  <r>
    <x v="0"/>
    <x v="25"/>
    <n v="167.1"/>
    <x v="111"/>
    <n v="167.1"/>
    <x v="11"/>
  </r>
  <r>
    <x v="0"/>
    <x v="25"/>
    <n v="165.5"/>
    <x v="112"/>
    <n v="165.5"/>
    <x v="11"/>
  </r>
  <r>
    <x v="0"/>
    <x v="25"/>
    <n v="166.3"/>
    <x v="113"/>
    <n v="166.3"/>
    <x v="11"/>
  </r>
  <r>
    <x v="0"/>
    <x v="25"/>
    <n v="166.6"/>
    <x v="114"/>
    <n v="166.6"/>
    <x v="11"/>
  </r>
  <r>
    <x v="0"/>
    <x v="25"/>
    <n v="166.9"/>
    <x v="115"/>
    <n v="166.9"/>
    <x v="11"/>
  </r>
  <r>
    <x v="0"/>
    <x v="25"/>
    <n v="167.4"/>
    <x v="116"/>
    <n v="167.4"/>
    <x v="11"/>
  </r>
  <r>
    <x v="0"/>
    <x v="25"/>
    <n v="167.5"/>
    <x v="117"/>
    <n v="167.5"/>
    <x v="11"/>
  </r>
  <r>
    <x v="0"/>
    <x v="25"/>
    <n v="167.8"/>
    <x v="118"/>
    <n v="167.8"/>
    <x v="11"/>
  </r>
  <r>
    <x v="0"/>
    <x v="25"/>
    <n v="168.2"/>
    <x v="119"/>
    <n v="168.2"/>
    <x v="11"/>
  </r>
  <r>
    <x v="0"/>
    <x v="25"/>
    <n v="169"/>
    <x v="120"/>
    <n v="169"/>
    <x v="11"/>
  </r>
  <r>
    <x v="0"/>
    <x v="25"/>
    <n v="169"/>
    <x v="121"/>
    <n v="169"/>
    <x v="11"/>
  </r>
  <r>
    <x v="0"/>
    <x v="25"/>
    <n v="169.4"/>
    <x v="122"/>
    <n v="169.4"/>
    <x v="11"/>
  </r>
  <r>
    <x v="0"/>
    <x v="25"/>
    <n v="169.7"/>
    <x v="123"/>
    <n v="169.7"/>
    <x v="11"/>
  </r>
  <r>
    <x v="0"/>
    <x v="26"/>
    <n v="101.9"/>
    <x v="0"/>
    <n v="101.9"/>
    <x v="0"/>
  </r>
  <r>
    <x v="0"/>
    <x v="26"/>
    <n v="102.4"/>
    <x v="1"/>
    <n v="102.4"/>
    <x v="0"/>
  </r>
  <r>
    <x v="0"/>
    <x v="26"/>
    <n v="101.4"/>
    <x v="2"/>
    <n v="101.4"/>
    <x v="0"/>
  </r>
  <r>
    <x v="0"/>
    <x v="26"/>
    <n v="103.4"/>
    <x v="3"/>
    <n v="103.4"/>
    <x v="0"/>
  </r>
  <r>
    <x v="0"/>
    <x v="26"/>
    <n v="107.3"/>
    <x v="4"/>
    <n v="107.3"/>
    <x v="0"/>
  </r>
  <r>
    <x v="0"/>
    <x v="26"/>
    <n v="118"/>
    <x v="5"/>
    <n v="118"/>
    <x v="0"/>
  </r>
  <r>
    <x v="0"/>
    <x v="26"/>
    <n v="129.19999999999999"/>
    <x v="6"/>
    <n v="129.19999999999999"/>
    <x v="0"/>
  </r>
  <r>
    <x v="0"/>
    <x v="26"/>
    <n v="138.9"/>
    <x v="7"/>
    <n v="138.9"/>
    <x v="0"/>
  </r>
  <r>
    <x v="0"/>
    <x v="26"/>
    <n v="154"/>
    <x v="8"/>
    <n v="154"/>
    <x v="0"/>
  </r>
  <r>
    <x v="0"/>
    <x v="26"/>
    <n v="164.9"/>
    <x v="9"/>
    <n v="164.9"/>
    <x v="0"/>
  </r>
  <r>
    <x v="0"/>
    <x v="26"/>
    <n v="178.1"/>
    <x v="10"/>
    <n v="178.1"/>
    <x v="0"/>
  </r>
  <r>
    <x v="0"/>
    <x v="26"/>
    <n v="145.69999999999999"/>
    <x v="11"/>
    <n v="145.69999999999999"/>
    <x v="0"/>
  </r>
  <r>
    <x v="0"/>
    <x v="26"/>
    <n v="123.9"/>
    <x v="12"/>
    <n v="123.9"/>
    <x v="0"/>
  </r>
  <r>
    <x v="0"/>
    <x v="26"/>
    <n v="116"/>
    <x v="13"/>
    <n v="116"/>
    <x v="0"/>
  </r>
  <r>
    <x v="0"/>
    <x v="26"/>
    <n v="117.9"/>
    <x v="14"/>
    <n v="117.9"/>
    <x v="0"/>
  </r>
  <r>
    <x v="0"/>
    <x v="26"/>
    <n v="120.5"/>
    <x v="15"/>
    <n v="120.5"/>
    <x v="0"/>
  </r>
  <r>
    <x v="0"/>
    <x v="26"/>
    <n v="123.9"/>
    <x v="16"/>
    <n v="123.9"/>
    <x v="0"/>
  </r>
  <r>
    <x v="0"/>
    <x v="26"/>
    <n v="129.30000000000001"/>
    <x v="17"/>
    <n v="129.30000000000001"/>
    <x v="0"/>
  </r>
  <r>
    <x v="0"/>
    <x v="26"/>
    <n v="150.1"/>
    <x v="18"/>
    <n v="150.1"/>
    <x v="0"/>
  </r>
  <r>
    <x v="0"/>
    <x v="26"/>
    <n v="161.1"/>
    <x v="19"/>
    <n v="161.1"/>
    <x v="0"/>
  </r>
  <r>
    <x v="0"/>
    <x v="26"/>
    <n v="158.80000000000001"/>
    <x v="20"/>
    <n v="158.80000000000001"/>
    <x v="0"/>
  </r>
  <r>
    <x v="0"/>
    <x v="26"/>
    <n v="155.30000000000001"/>
    <x v="21"/>
    <n v="155.30000000000001"/>
    <x v="0"/>
  </r>
  <r>
    <x v="0"/>
    <x v="26"/>
    <n v="152"/>
    <x v="22"/>
    <n v="152"/>
    <x v="0"/>
  </r>
  <r>
    <x v="0"/>
    <x v="26"/>
    <n v="140.30000000000001"/>
    <x v="23"/>
    <n v="140.30000000000001"/>
    <x v="0"/>
  </r>
  <r>
    <x v="0"/>
    <x v="26"/>
    <n v="132.30000000000001"/>
    <x v="24"/>
    <n v="132.30000000000001"/>
    <x v="0"/>
  </r>
  <r>
    <x v="0"/>
    <x v="26"/>
    <n v="128.19999999999999"/>
    <x v="25"/>
    <n v="128.19999999999999"/>
    <x v="0"/>
  </r>
  <r>
    <x v="0"/>
    <x v="26"/>
    <n v="128"/>
    <x v="26"/>
    <n v="128"/>
    <x v="0"/>
  </r>
  <r>
    <x v="0"/>
    <x v="26"/>
    <n v="127.5"/>
    <x v="27"/>
    <n v="127.5"/>
    <x v="0"/>
  </r>
  <r>
    <x v="0"/>
    <x v="26"/>
    <n v="128.5"/>
    <x v="28"/>
    <n v="128.5"/>
    <x v="0"/>
  </r>
  <r>
    <x v="0"/>
    <x v="26"/>
    <n v="135.19999999999999"/>
    <x v="29"/>
    <n v="135.19999999999999"/>
    <x v="0"/>
  </r>
  <r>
    <x v="0"/>
    <x v="26"/>
    <n v="140.80000000000001"/>
    <x v="30"/>
    <n v="140.80000000000001"/>
    <x v="0"/>
  </r>
  <r>
    <x v="0"/>
    <x v="26"/>
    <n v="153.6"/>
    <x v="31"/>
    <n v="153.6"/>
    <x v="0"/>
  </r>
  <r>
    <x v="0"/>
    <x v="26"/>
    <n v="158.9"/>
    <x v="32"/>
    <n v="158.9"/>
    <x v="0"/>
  </r>
  <r>
    <x v="0"/>
    <x v="26"/>
    <n v="157.69999999999999"/>
    <x v="33"/>
    <n v="157.69999999999999"/>
    <x v="0"/>
  </r>
  <r>
    <x v="0"/>
    <x v="26"/>
    <n v="155.19999999999999"/>
    <x v="34"/>
    <n v="155.19999999999999"/>
    <x v="0"/>
  </r>
  <r>
    <x v="0"/>
    <x v="26"/>
    <n v="145.5"/>
    <x v="35"/>
    <n v="145.5"/>
    <x v="0"/>
  </r>
  <r>
    <x v="0"/>
    <x v="26"/>
    <n v="140.1"/>
    <x v="36"/>
    <n v="140.1"/>
    <x v="0"/>
  </r>
  <r>
    <x v="0"/>
    <x v="26"/>
    <n v="130.9"/>
    <x v="37"/>
    <n v="130.9"/>
    <x v="0"/>
  </r>
  <r>
    <x v="0"/>
    <x v="26"/>
    <n v="130.69999999999999"/>
    <x v="38"/>
    <n v="130.69999999999999"/>
    <x v="0"/>
  </r>
  <r>
    <x v="0"/>
    <x v="26"/>
    <n v="134.1"/>
    <x v="39"/>
    <n v="134.1"/>
    <x v="0"/>
  </r>
  <r>
    <x v="0"/>
    <x v="26"/>
    <n v="141.80000000000001"/>
    <x v="40"/>
    <n v="141.80000000000001"/>
    <x v="0"/>
  </r>
  <r>
    <x v="0"/>
    <x v="26"/>
    <n v="152.5"/>
    <x v="41"/>
    <n v="152.5"/>
    <x v="0"/>
  </r>
  <r>
    <x v="0"/>
    <x v="26"/>
    <n v="158.19999999999999"/>
    <x v="42"/>
    <n v="158.19999999999999"/>
    <x v="0"/>
  </r>
  <r>
    <x v="0"/>
    <x v="26"/>
    <n v="156.9"/>
    <x v="43"/>
    <n v="156.9"/>
    <x v="0"/>
  </r>
  <r>
    <x v="0"/>
    <x v="26"/>
    <n v="149.5"/>
    <x v="44"/>
    <n v="149.5"/>
    <x v="0"/>
  </r>
  <r>
    <x v="0"/>
    <x v="26"/>
    <n v="149.19999999999999"/>
    <x v="45"/>
    <n v="149.19999999999999"/>
    <x v="0"/>
  </r>
  <r>
    <x v="0"/>
    <x v="26"/>
    <n v="141.80000000000001"/>
    <x v="46"/>
    <n v="141.80000000000001"/>
    <x v="0"/>
  </r>
  <r>
    <x v="0"/>
    <x v="26"/>
    <n v="127.5"/>
    <x v="47"/>
    <n v="127.5"/>
    <x v="0"/>
  </r>
  <r>
    <x v="0"/>
    <x v="26"/>
    <n v="119.8"/>
    <x v="48"/>
    <n v="119.8"/>
    <x v="0"/>
  </r>
  <r>
    <x v="0"/>
    <x v="26"/>
    <n v="119.1"/>
    <x v="49"/>
    <n v="119.1"/>
    <x v="0"/>
  </r>
  <r>
    <x v="0"/>
    <x v="26"/>
    <n v="119.7"/>
    <x v="50"/>
    <n v="119.7"/>
    <x v="0"/>
  </r>
  <r>
    <x v="0"/>
    <x v="26"/>
    <n v="121.5"/>
    <x v="51"/>
    <n v="121.5"/>
    <x v="0"/>
  </r>
  <r>
    <x v="0"/>
    <x v="26"/>
    <n v="123.8"/>
    <x v="52"/>
    <n v="123.8"/>
    <x v="0"/>
  </r>
  <r>
    <x v="0"/>
    <x v="26"/>
    <n v="128.80000000000001"/>
    <x v="53"/>
    <n v="128.80000000000001"/>
    <x v="0"/>
  </r>
  <r>
    <x v="0"/>
    <x v="26"/>
    <n v="151.5"/>
    <x v="54"/>
    <n v="151.5"/>
    <x v="0"/>
  </r>
  <r>
    <x v="0"/>
    <x v="26"/>
    <n v="162.9"/>
    <x v="55"/>
    <n v="162.9"/>
    <x v="0"/>
  </r>
  <r>
    <x v="0"/>
    <x v="26"/>
    <n v="154.5"/>
    <x v="56"/>
    <n v="154.5"/>
    <x v="0"/>
  </r>
  <r>
    <x v="0"/>
    <x v="26"/>
    <n v="157.1"/>
    <x v="57"/>
    <n v="157.1"/>
    <x v="0"/>
  </r>
  <r>
    <x v="0"/>
    <x v="26"/>
    <n v="168"/>
    <x v="58"/>
    <n v="168"/>
    <x v="0"/>
  </r>
  <r>
    <x v="0"/>
    <x v="26"/>
    <n v="161"/>
    <x v="59"/>
    <n v="161"/>
    <x v="0"/>
  </r>
  <r>
    <x v="0"/>
    <x v="26"/>
    <n v="152.1"/>
    <x v="60"/>
    <n v="152.1"/>
    <x v="0"/>
  </r>
  <r>
    <x v="0"/>
    <x v="26"/>
    <n v="142.4"/>
    <x v="61"/>
    <n v="142.4"/>
    <x v="0"/>
  </r>
  <r>
    <x v="0"/>
    <x v="26"/>
    <n v="138"/>
    <x v="62"/>
    <n v="138"/>
    <x v="0"/>
  </r>
  <r>
    <x v="0"/>
    <x v="26"/>
    <n v="135.1"/>
    <x v="63"/>
    <n v="135.1"/>
    <x v="0"/>
  </r>
  <r>
    <x v="0"/>
    <x v="26"/>
    <n v="137.80000000000001"/>
    <x v="64"/>
    <n v="137.80000000000001"/>
    <x v="0"/>
  </r>
  <r>
    <x v="0"/>
    <x v="26"/>
    <n v="143.5"/>
    <x v="65"/>
    <n v="143.5"/>
    <x v="0"/>
  </r>
  <r>
    <x v="0"/>
    <x v="26"/>
    <n v="154.19999999999999"/>
    <x v="66"/>
    <n v="154.19999999999999"/>
    <x v="0"/>
  </r>
  <r>
    <x v="0"/>
    <x v="26"/>
    <n v="156.30000000000001"/>
    <x v="67"/>
    <n v="156.30000000000001"/>
    <x v="0"/>
  </r>
  <r>
    <x v="0"/>
    <x v="26"/>
    <n v="149.4"/>
    <x v="68"/>
    <n v="149.4"/>
    <x v="0"/>
  </r>
  <r>
    <x v="0"/>
    <x v="26"/>
    <n v="147.6"/>
    <x v="69"/>
    <n v="147.6"/>
    <x v="0"/>
  </r>
  <r>
    <x v="0"/>
    <x v="26"/>
    <n v="147.5"/>
    <x v="70"/>
    <n v="147.5"/>
    <x v="0"/>
  </r>
  <r>
    <x v="0"/>
    <x v="26"/>
    <n v="136.6"/>
    <x v="71"/>
    <n v="136.6"/>
    <x v="0"/>
  </r>
  <r>
    <x v="0"/>
    <x v="26"/>
    <n v="131.69999999999999"/>
    <x v="72"/>
    <n v="131.69999999999999"/>
    <x v="0"/>
  </r>
  <r>
    <x v="0"/>
    <x v="26"/>
    <n v="128.69999999999999"/>
    <x v="73"/>
    <n v="128.69999999999999"/>
    <x v="0"/>
  </r>
  <r>
    <x v="0"/>
    <x v="26"/>
    <n v="128.19999999999999"/>
    <x v="74"/>
    <n v="128.19999999999999"/>
    <x v="0"/>
  </r>
  <r>
    <x v="0"/>
    <x v="26"/>
    <n v="133.4"/>
    <x v="75"/>
    <n v="133.4"/>
    <x v="0"/>
  </r>
  <r>
    <x v="0"/>
    <x v="26"/>
    <n v="140.6"/>
    <x v="76"/>
    <n v="140.6"/>
    <x v="0"/>
  </r>
  <r>
    <x v="0"/>
    <x v="26"/>
    <n v="150.1"/>
    <x v="77"/>
    <n v="150.1"/>
    <x v="0"/>
  </r>
  <r>
    <x v="0"/>
    <x v="26"/>
    <n v="156.19999999999999"/>
    <x v="78"/>
    <n v="156.19999999999999"/>
    <x v="0"/>
  </r>
  <r>
    <x v="0"/>
    <x v="26"/>
    <n v="163.4"/>
    <x v="79"/>
    <n v="163.4"/>
    <x v="0"/>
  </r>
  <r>
    <x v="0"/>
    <x v="26"/>
    <n v="178.8"/>
    <x v="80"/>
    <n v="178.8"/>
    <x v="0"/>
  </r>
  <r>
    <x v="0"/>
    <x v="26"/>
    <n v="191.4"/>
    <x v="81"/>
    <n v="191.4"/>
    <x v="0"/>
  </r>
  <r>
    <x v="0"/>
    <x v="26"/>
    <n v="209.5"/>
    <x v="82"/>
    <n v="209.5"/>
    <x v="0"/>
  </r>
  <r>
    <x v="0"/>
    <x v="26"/>
    <n v="191.5"/>
    <x v="83"/>
    <n v="191.5"/>
    <x v="0"/>
  </r>
  <r>
    <x v="0"/>
    <x v="26"/>
    <n v="165.1"/>
    <x v="84"/>
    <n v="165.1"/>
    <x v="0"/>
  </r>
  <r>
    <x v="0"/>
    <x v="26"/>
    <n v="152.30000000000001"/>
    <x v="85"/>
    <n v="152.30000000000001"/>
    <x v="0"/>
  </r>
  <r>
    <x v="0"/>
    <x v="26"/>
    <n v="162.69999999999999"/>
    <x v="86"/>
    <n v="162.69999999999999"/>
    <x v="0"/>
  </r>
  <r>
    <x v="0"/>
    <x v="26"/>
    <m/>
    <x v="87"/>
    <n v="155.80000000000001"/>
    <x v="0"/>
  </r>
  <r>
    <x v="0"/>
    <x v="26"/>
    <n v="148.9"/>
    <x v="88"/>
    <n v="148.9"/>
    <x v="0"/>
  </r>
  <r>
    <x v="0"/>
    <x v="26"/>
    <n v="148.9"/>
    <x v="89"/>
    <n v="148.9"/>
    <x v="0"/>
  </r>
  <r>
    <x v="0"/>
    <x v="26"/>
    <n v="171"/>
    <x v="90"/>
    <n v="171"/>
    <x v="0"/>
  </r>
  <r>
    <x v="0"/>
    <x v="26"/>
    <n v="178.8"/>
    <x v="91"/>
    <n v="178.8"/>
    <x v="0"/>
  </r>
  <r>
    <x v="0"/>
    <x v="26"/>
    <n v="200.6"/>
    <x v="92"/>
    <n v="200.6"/>
    <x v="0"/>
  </r>
  <r>
    <x v="0"/>
    <x v="26"/>
    <n v="222.2"/>
    <x v="93"/>
    <n v="222.2"/>
    <x v="0"/>
  </r>
  <r>
    <x v="0"/>
    <x v="26"/>
    <n v="225.2"/>
    <x v="94"/>
    <n v="225.2"/>
    <x v="0"/>
  </r>
  <r>
    <x v="0"/>
    <x v="26"/>
    <n v="187.8"/>
    <x v="95"/>
    <n v="187.8"/>
    <x v="0"/>
  </r>
  <r>
    <x v="0"/>
    <x v="26"/>
    <n v="149.69999999999999"/>
    <x v="96"/>
    <n v="149.69999999999999"/>
    <x v="0"/>
  </r>
  <r>
    <x v="0"/>
    <x v="26"/>
    <n v="141"/>
    <x v="97"/>
    <n v="141"/>
    <x v="0"/>
  </r>
  <r>
    <x v="0"/>
    <x v="26"/>
    <n v="135.1"/>
    <x v="98"/>
    <n v="135.1"/>
    <x v="0"/>
  </r>
  <r>
    <x v="0"/>
    <x v="26"/>
    <n v="138.4"/>
    <x v="99"/>
    <n v="138.4"/>
    <x v="0"/>
  </r>
  <r>
    <x v="0"/>
    <x v="26"/>
    <n v="144.69999999999999"/>
    <x v="100"/>
    <n v="144.69999999999999"/>
    <x v="0"/>
  </r>
  <r>
    <x v="0"/>
    <x v="26"/>
    <n v="152.80000000000001"/>
    <x v="101"/>
    <n v="152.80000000000001"/>
    <x v="0"/>
  </r>
  <r>
    <x v="0"/>
    <x v="26"/>
    <n v="153.9"/>
    <x v="102"/>
    <n v="153.9"/>
    <x v="0"/>
  </r>
  <r>
    <x v="0"/>
    <x v="26"/>
    <n v="151.4"/>
    <x v="103"/>
    <n v="151.4"/>
    <x v="0"/>
  </r>
  <r>
    <x v="0"/>
    <x v="26"/>
    <n v="170.4"/>
    <x v="104"/>
    <n v="170.4"/>
    <x v="0"/>
  </r>
  <r>
    <x v="0"/>
    <x v="26"/>
    <n v="183.9"/>
    <x v="105"/>
    <n v="183.9"/>
    <x v="0"/>
  </r>
  <r>
    <x v="0"/>
    <x v="26"/>
    <n v="172.3"/>
    <x v="106"/>
    <n v="172.3"/>
    <x v="0"/>
  </r>
  <r>
    <x v="0"/>
    <x v="26"/>
    <n v="159.19999999999999"/>
    <x v="107"/>
    <n v="159.19999999999999"/>
    <x v="0"/>
  </r>
  <r>
    <x v="0"/>
    <x v="26"/>
    <n v="155.19999999999999"/>
    <x v="108"/>
    <n v="155.19999999999999"/>
    <x v="0"/>
  </r>
  <r>
    <x v="0"/>
    <x v="26"/>
    <n v="155.80000000000001"/>
    <x v="109"/>
    <n v="155.80000000000001"/>
    <x v="0"/>
  </r>
  <r>
    <x v="0"/>
    <x v="26"/>
    <n v="153.6"/>
    <x v="110"/>
    <n v="153.6"/>
    <x v="0"/>
  </r>
  <r>
    <x v="0"/>
    <x v="26"/>
    <n v="160.4"/>
    <x v="111"/>
    <n v="160.4"/>
    <x v="0"/>
  </r>
  <r>
    <x v="0"/>
    <x v="26"/>
    <n v="167.3"/>
    <x v="112"/>
    <n v="167.3"/>
    <x v="0"/>
  </r>
  <r>
    <x v="0"/>
    <x v="26"/>
    <n v="168.6"/>
    <x v="113"/>
    <n v="168.6"/>
    <x v="0"/>
  </r>
  <r>
    <x v="0"/>
    <x v="26"/>
    <n v="173.1"/>
    <x v="114"/>
    <n v="173.1"/>
    <x v="0"/>
  </r>
  <r>
    <x v="0"/>
    <x v="26"/>
    <n v="176.9"/>
    <x v="115"/>
    <n v="176.9"/>
    <x v="0"/>
  </r>
  <r>
    <x v="0"/>
    <x v="26"/>
    <n v="184.8"/>
    <x v="116"/>
    <n v="184.8"/>
    <x v="0"/>
  </r>
  <r>
    <x v="0"/>
    <x v="26"/>
    <n v="171.6"/>
    <x v="117"/>
    <n v="171.6"/>
    <x v="0"/>
  </r>
  <r>
    <x v="0"/>
    <x v="26"/>
    <n v="150.19999999999999"/>
    <x v="118"/>
    <n v="150.19999999999999"/>
    <x v="0"/>
  </r>
  <r>
    <x v="0"/>
    <x v="26"/>
    <n v="142.9"/>
    <x v="119"/>
    <n v="142.9"/>
    <x v="0"/>
  </r>
  <r>
    <x v="0"/>
    <x v="26"/>
    <n v="140.9"/>
    <x v="120"/>
    <n v="140.9"/>
    <x v="0"/>
  </r>
  <r>
    <x v="0"/>
    <x v="26"/>
    <n v="140.9"/>
    <x v="121"/>
    <n v="140.9"/>
    <x v="0"/>
  </r>
  <r>
    <x v="0"/>
    <x v="26"/>
    <n v="142.80000000000001"/>
    <x v="122"/>
    <n v="142.80000000000001"/>
    <x v="0"/>
  </r>
  <r>
    <x v="0"/>
    <x v="26"/>
    <n v="148.69999999999999"/>
    <x v="123"/>
    <n v="148.69999999999999"/>
    <x v="0"/>
  </r>
  <r>
    <x v="1"/>
    <x v="0"/>
    <n v="108.4"/>
    <x v="0"/>
    <n v="108.4"/>
    <x v="0"/>
  </r>
  <r>
    <x v="1"/>
    <x v="0"/>
    <n v="110.4"/>
    <x v="1"/>
    <n v="110.4"/>
    <x v="0"/>
  </r>
  <r>
    <x v="1"/>
    <x v="0"/>
    <n v="111.4"/>
    <x v="2"/>
    <n v="111.4"/>
    <x v="0"/>
  </r>
  <r>
    <x v="1"/>
    <x v="0"/>
    <n v="111.6"/>
    <x v="3"/>
    <n v="111.6"/>
    <x v="0"/>
  </r>
  <r>
    <x v="1"/>
    <x v="0"/>
    <n v="112.3"/>
    <x v="4"/>
    <n v="112.3"/>
    <x v="0"/>
  </r>
  <r>
    <x v="1"/>
    <x v="0"/>
    <n v="113.8"/>
    <x v="5"/>
    <n v="113.8"/>
    <x v="0"/>
  </r>
  <r>
    <x v="1"/>
    <x v="0"/>
    <n v="114.8"/>
    <x v="6"/>
    <n v="114.8"/>
    <x v="0"/>
  </r>
  <r>
    <x v="1"/>
    <x v="0"/>
    <n v="115.6"/>
    <x v="7"/>
    <n v="115.6"/>
    <x v="0"/>
  </r>
  <r>
    <x v="1"/>
    <x v="0"/>
    <n v="116.4"/>
    <x v="8"/>
    <n v="116.4"/>
    <x v="0"/>
  </r>
  <r>
    <x v="1"/>
    <x v="0"/>
    <n v="117.1"/>
    <x v="9"/>
    <n v="117.1"/>
    <x v="0"/>
  </r>
  <r>
    <x v="1"/>
    <x v="0"/>
    <n v="118.1"/>
    <x v="10"/>
    <n v="118.1"/>
    <x v="0"/>
  </r>
  <r>
    <x v="1"/>
    <x v="0"/>
    <n v="119.1"/>
    <x v="11"/>
    <n v="119.1"/>
    <x v="0"/>
  </r>
  <r>
    <x v="1"/>
    <x v="0"/>
    <n v="119.6"/>
    <x v="12"/>
    <n v="119.6"/>
    <x v="0"/>
  </r>
  <r>
    <x v="1"/>
    <x v="0"/>
    <n v="120.2"/>
    <x v="13"/>
    <n v="120.2"/>
    <x v="0"/>
  </r>
  <r>
    <x v="1"/>
    <x v="0"/>
    <n v="120.7"/>
    <x v="14"/>
    <n v="120.7"/>
    <x v="0"/>
  </r>
  <r>
    <x v="1"/>
    <x v="0"/>
    <n v="120.9"/>
    <x v="15"/>
    <n v="120.9"/>
    <x v="0"/>
  </r>
  <r>
    <x v="1"/>
    <x v="0"/>
    <n v="121.1"/>
    <x v="16"/>
    <n v="121.1"/>
    <x v="0"/>
  </r>
  <r>
    <x v="1"/>
    <x v="0"/>
    <n v="121.5"/>
    <x v="17"/>
    <n v="121.5"/>
    <x v="0"/>
  </r>
  <r>
    <x v="1"/>
    <x v="0"/>
    <n v="122.4"/>
    <x v="18"/>
    <n v="122.4"/>
    <x v="0"/>
  </r>
  <r>
    <x v="1"/>
    <x v="0"/>
    <n v="122.7"/>
    <x v="19"/>
    <n v="122.7"/>
    <x v="0"/>
  </r>
  <r>
    <x v="1"/>
    <x v="0"/>
    <n v="122.9"/>
    <x v="20"/>
    <n v="122.9"/>
    <x v="0"/>
  </r>
  <r>
    <x v="1"/>
    <x v="0"/>
    <n v="123.2"/>
    <x v="21"/>
    <n v="123.2"/>
    <x v="0"/>
  </r>
  <r>
    <x v="1"/>
    <x v="0"/>
    <n v="123.3"/>
    <x v="22"/>
    <n v="123.3"/>
    <x v="0"/>
  </r>
  <r>
    <x v="1"/>
    <x v="0"/>
    <n v="122.9"/>
    <x v="23"/>
    <n v="122.9"/>
    <x v="0"/>
  </r>
  <r>
    <x v="1"/>
    <x v="0"/>
    <n v="123.4"/>
    <x v="24"/>
    <n v="123.4"/>
    <x v="0"/>
  </r>
  <r>
    <x v="1"/>
    <x v="0"/>
    <n v="123.7"/>
    <x v="25"/>
    <n v="123.7"/>
    <x v="0"/>
  </r>
  <r>
    <x v="1"/>
    <x v="0"/>
    <n v="123.5"/>
    <x v="26"/>
    <n v="123.5"/>
    <x v="0"/>
  </r>
  <r>
    <x v="1"/>
    <x v="0"/>
    <n v="123.5"/>
    <x v="27"/>
    <n v="123.5"/>
    <x v="0"/>
  </r>
  <r>
    <x v="1"/>
    <x v="0"/>
    <n v="123.6"/>
    <x v="28"/>
    <n v="123.6"/>
    <x v="0"/>
  </r>
  <r>
    <x v="1"/>
    <x v="0"/>
    <n v="123.9"/>
    <x v="29"/>
    <n v="123.9"/>
    <x v="0"/>
  </r>
  <r>
    <x v="1"/>
    <x v="0"/>
    <n v="123.7"/>
    <x v="30"/>
    <n v="123.7"/>
    <x v="0"/>
  </r>
  <r>
    <x v="1"/>
    <x v="0"/>
    <n v="124.2"/>
    <x v="31"/>
    <n v="124.2"/>
    <x v="0"/>
  </r>
  <r>
    <x v="1"/>
    <x v="0"/>
    <n v="124.6"/>
    <x v="32"/>
    <n v="124.6"/>
    <x v="0"/>
  </r>
  <r>
    <x v="1"/>
    <x v="0"/>
    <n v="125"/>
    <x v="33"/>
    <n v="125"/>
    <x v="0"/>
  </r>
  <r>
    <x v="1"/>
    <x v="0"/>
    <n v="125.4"/>
    <x v="34"/>
    <n v="125.4"/>
    <x v="0"/>
  </r>
  <r>
    <x v="1"/>
    <x v="0"/>
    <n v="125.7"/>
    <x v="35"/>
    <n v="125.7"/>
    <x v="0"/>
  </r>
  <r>
    <x v="1"/>
    <x v="0"/>
    <n v="126.1"/>
    <x v="36"/>
    <n v="126.1"/>
    <x v="0"/>
  </r>
  <r>
    <x v="1"/>
    <x v="0"/>
    <n v="126.4"/>
    <x v="37"/>
    <n v="126.4"/>
    <x v="0"/>
  </r>
  <r>
    <x v="1"/>
    <x v="0"/>
    <n v="126.5"/>
    <x v="38"/>
    <n v="126.5"/>
    <x v="0"/>
  </r>
  <r>
    <x v="1"/>
    <x v="0"/>
    <n v="126.6"/>
    <x v="39"/>
    <n v="126.6"/>
    <x v="0"/>
  </r>
  <r>
    <x v="1"/>
    <x v="0"/>
    <n v="126.8"/>
    <x v="40"/>
    <n v="126.8"/>
    <x v="0"/>
  </r>
  <r>
    <x v="1"/>
    <x v="0"/>
    <n v="127.7"/>
    <x v="41"/>
    <n v="127.7"/>
    <x v="0"/>
  </r>
  <r>
    <x v="1"/>
    <x v="0"/>
    <n v="128.5"/>
    <x v="42"/>
    <n v="128.5"/>
    <x v="0"/>
  </r>
  <r>
    <x v="1"/>
    <x v="0"/>
    <n v="129.30000000000001"/>
    <x v="43"/>
    <n v="129.30000000000001"/>
    <x v="0"/>
  </r>
  <r>
    <x v="1"/>
    <x v="0"/>
    <n v="129.9"/>
    <x v="44"/>
    <n v="129.9"/>
    <x v="0"/>
  </r>
  <r>
    <x v="1"/>
    <x v="0"/>
    <n v="130.5"/>
    <x v="45"/>
    <n v="130.5"/>
    <x v="0"/>
  </r>
  <r>
    <x v="1"/>
    <x v="0"/>
    <n v="131.4"/>
    <x v="46"/>
    <n v="131.4"/>
    <x v="0"/>
  </r>
  <r>
    <x v="1"/>
    <x v="0"/>
    <n v="132.30000000000001"/>
    <x v="47"/>
    <n v="132.30000000000001"/>
    <x v="0"/>
  </r>
  <r>
    <x v="1"/>
    <x v="0"/>
    <n v="132.80000000000001"/>
    <x v="48"/>
    <n v="132.80000000000001"/>
    <x v="0"/>
  </r>
  <r>
    <x v="1"/>
    <x v="0"/>
    <n v="133.1"/>
    <x v="49"/>
    <n v="133.1"/>
    <x v="0"/>
  </r>
  <r>
    <x v="1"/>
    <x v="0"/>
    <n v="133.30000000000001"/>
    <x v="50"/>
    <n v="133.30000000000001"/>
    <x v="0"/>
  </r>
  <r>
    <x v="1"/>
    <x v="0"/>
    <n v="133"/>
    <x v="51"/>
    <n v="133"/>
    <x v="0"/>
  </r>
  <r>
    <x v="1"/>
    <x v="0"/>
    <n v="132.9"/>
    <x v="52"/>
    <n v="132.9"/>
    <x v="0"/>
  </r>
  <r>
    <x v="1"/>
    <x v="0"/>
    <n v="133.30000000000001"/>
    <x v="53"/>
    <n v="133.30000000000001"/>
    <x v="0"/>
  </r>
  <r>
    <x v="1"/>
    <x v="0"/>
    <n v="133.6"/>
    <x v="54"/>
    <n v="133.6"/>
    <x v="0"/>
  </r>
  <r>
    <x v="1"/>
    <x v="0"/>
    <n v="134.30000000000001"/>
    <x v="55"/>
    <n v="134.30000000000001"/>
    <x v="0"/>
  </r>
  <r>
    <x v="1"/>
    <x v="0"/>
    <n v="134.69999999999999"/>
    <x v="56"/>
    <n v="134.69999999999999"/>
    <x v="0"/>
  </r>
  <r>
    <x v="1"/>
    <x v="0"/>
    <n v="135.30000000000001"/>
    <x v="57"/>
    <n v="135.30000000000001"/>
    <x v="0"/>
  </r>
  <r>
    <x v="1"/>
    <x v="0"/>
    <n v="135.69999999999999"/>
    <x v="58"/>
    <n v="135.69999999999999"/>
    <x v="0"/>
  </r>
  <r>
    <x v="1"/>
    <x v="0"/>
    <n v="135.80000000000001"/>
    <x v="59"/>
    <n v="135.80000000000001"/>
    <x v="0"/>
  </r>
  <r>
    <x v="1"/>
    <x v="0"/>
    <n v="136"/>
    <x v="60"/>
    <n v="136"/>
    <x v="0"/>
  </r>
  <r>
    <x v="1"/>
    <x v="0"/>
    <n v="135.9"/>
    <x v="61"/>
    <n v="135.9"/>
    <x v="0"/>
  </r>
  <r>
    <x v="1"/>
    <x v="0"/>
    <n v="136.19999999999999"/>
    <x v="62"/>
    <n v="136.19999999999999"/>
    <x v="0"/>
  </r>
  <r>
    <x v="1"/>
    <x v="0"/>
    <n v="136.4"/>
    <x v="63"/>
    <n v="136.4"/>
    <x v="0"/>
  </r>
  <r>
    <x v="1"/>
    <x v="0"/>
    <n v="136.6"/>
    <x v="64"/>
    <n v="136.6"/>
    <x v="0"/>
  </r>
  <r>
    <x v="1"/>
    <x v="0"/>
    <n v="136.9"/>
    <x v="65"/>
    <n v="136.9"/>
    <x v="0"/>
  </r>
  <r>
    <x v="1"/>
    <x v="0"/>
    <n v="137.5"/>
    <x v="66"/>
    <n v="137.5"/>
    <x v="0"/>
  </r>
  <r>
    <x v="1"/>
    <x v="0"/>
    <n v="138.30000000000001"/>
    <x v="67"/>
    <n v="138.30000000000001"/>
    <x v="0"/>
  </r>
  <r>
    <x v="1"/>
    <x v="0"/>
    <n v="138.6"/>
    <x v="68"/>
    <n v="138.6"/>
    <x v="0"/>
  </r>
  <r>
    <x v="1"/>
    <x v="0"/>
    <n v="137.4"/>
    <x v="69"/>
    <n v="137.4"/>
    <x v="0"/>
  </r>
  <r>
    <x v="1"/>
    <x v="0"/>
    <n v="137.4"/>
    <x v="70"/>
    <n v="137.4"/>
    <x v="0"/>
  </r>
  <r>
    <x v="1"/>
    <x v="0"/>
    <n v="137.5"/>
    <x v="71"/>
    <n v="137.5"/>
    <x v="0"/>
  </r>
  <r>
    <x v="1"/>
    <x v="0"/>
    <n v="137.1"/>
    <x v="72"/>
    <n v="137.1"/>
    <x v="0"/>
  </r>
  <r>
    <x v="1"/>
    <x v="0"/>
    <n v="137.6"/>
    <x v="73"/>
    <n v="137.6"/>
    <x v="0"/>
  </r>
  <r>
    <x v="1"/>
    <x v="0"/>
    <n v="137.80000000000001"/>
    <x v="74"/>
    <n v="137.80000000000001"/>
    <x v="0"/>
  </r>
  <r>
    <x v="1"/>
    <x v="0"/>
    <n v="138.30000000000001"/>
    <x v="75"/>
    <n v="138.30000000000001"/>
    <x v="0"/>
  </r>
  <r>
    <x v="1"/>
    <x v="0"/>
    <n v="138.69999999999999"/>
    <x v="76"/>
    <n v="138.69999999999999"/>
    <x v="0"/>
  </r>
  <r>
    <x v="1"/>
    <x v="0"/>
    <n v="139.30000000000001"/>
    <x v="77"/>
    <n v="139.30000000000001"/>
    <x v="0"/>
  </r>
  <r>
    <x v="1"/>
    <x v="0"/>
    <n v="140.1"/>
    <x v="78"/>
    <n v="140.1"/>
    <x v="0"/>
  </r>
  <r>
    <x v="1"/>
    <x v="0"/>
    <n v="140.9"/>
    <x v="79"/>
    <n v="140.9"/>
    <x v="0"/>
  </r>
  <r>
    <x v="1"/>
    <x v="0"/>
    <n v="141.80000000000001"/>
    <x v="80"/>
    <n v="141.80000000000001"/>
    <x v="0"/>
  </r>
  <r>
    <x v="1"/>
    <x v="0"/>
    <n v="142.5"/>
    <x v="81"/>
    <n v="142.5"/>
    <x v="0"/>
  </r>
  <r>
    <x v="1"/>
    <x v="0"/>
    <n v="143.5"/>
    <x v="82"/>
    <n v="143.5"/>
    <x v="0"/>
  </r>
  <r>
    <x v="1"/>
    <x v="0"/>
    <n v="144.30000000000001"/>
    <x v="83"/>
    <n v="144.30000000000001"/>
    <x v="0"/>
  </r>
  <r>
    <x v="1"/>
    <x v="0"/>
    <n v="144.80000000000001"/>
    <x v="84"/>
    <n v="144.80000000000001"/>
    <x v="0"/>
  </r>
  <r>
    <x v="1"/>
    <x v="0"/>
    <n v="145.1"/>
    <x v="85"/>
    <n v="145.1"/>
    <x v="0"/>
  </r>
  <r>
    <x v="1"/>
    <x v="0"/>
    <n v="148.69999999999999"/>
    <x v="86"/>
    <n v="148.69999999999999"/>
    <x v="0"/>
  </r>
  <r>
    <x v="1"/>
    <x v="0"/>
    <m/>
    <x v="87"/>
    <n v="149.14999999999998"/>
    <x v="0"/>
  </r>
  <r>
    <x v="1"/>
    <x v="0"/>
    <n v="149.6"/>
    <x v="88"/>
    <n v="149.6"/>
    <x v="0"/>
  </r>
  <r>
    <x v="1"/>
    <x v="0"/>
    <n v="149.6"/>
    <x v="89"/>
    <n v="149.6"/>
    <x v="0"/>
  </r>
  <r>
    <x v="1"/>
    <x v="0"/>
    <n v="148.9"/>
    <x v="90"/>
    <n v="148.9"/>
    <x v="0"/>
  </r>
  <r>
    <x v="1"/>
    <x v="0"/>
    <n v="148.4"/>
    <x v="91"/>
    <n v="148.4"/>
    <x v="0"/>
  </r>
  <r>
    <x v="1"/>
    <x v="0"/>
    <n v="147.5"/>
    <x v="92"/>
    <n v="147.5"/>
    <x v="0"/>
  </r>
  <r>
    <x v="1"/>
    <x v="0"/>
    <n v="146.80000000000001"/>
    <x v="93"/>
    <n v="146.80000000000001"/>
    <x v="0"/>
  </r>
  <r>
    <x v="1"/>
    <x v="0"/>
    <n v="146"/>
    <x v="94"/>
    <n v="146"/>
    <x v="0"/>
  </r>
  <r>
    <x v="1"/>
    <x v="0"/>
    <n v="144.9"/>
    <x v="95"/>
    <n v="144.9"/>
    <x v="0"/>
  </r>
  <r>
    <x v="1"/>
    <x v="0"/>
    <n v="144.30000000000001"/>
    <x v="96"/>
    <n v="144.30000000000001"/>
    <x v="0"/>
  </r>
  <r>
    <x v="1"/>
    <x v="0"/>
    <n v="144.1"/>
    <x v="97"/>
    <n v="144.1"/>
    <x v="0"/>
  </r>
  <r>
    <x v="1"/>
    <x v="0"/>
    <n v="144.30000000000001"/>
    <x v="98"/>
    <n v="144.30000000000001"/>
    <x v="0"/>
  </r>
  <r>
    <x v="1"/>
    <x v="0"/>
    <n v="146.30000000000001"/>
    <x v="99"/>
    <n v="146.30000000000001"/>
    <x v="0"/>
  </r>
  <r>
    <x v="1"/>
    <x v="0"/>
    <n v="146.69999999999999"/>
    <x v="100"/>
    <n v="146.69999999999999"/>
    <x v="0"/>
  </r>
  <r>
    <x v="1"/>
    <x v="0"/>
    <n v="146.4"/>
    <x v="101"/>
    <n v="146.4"/>
    <x v="0"/>
  </r>
  <r>
    <x v="1"/>
    <x v="0"/>
    <n v="146.6"/>
    <x v="102"/>
    <n v="146.6"/>
    <x v="0"/>
  </r>
  <r>
    <x v="1"/>
    <x v="0"/>
    <n v="146.6"/>
    <x v="103"/>
    <n v="146.6"/>
    <x v="0"/>
  </r>
  <r>
    <x v="1"/>
    <x v="0"/>
    <n v="147.4"/>
    <x v="104"/>
    <n v="147.4"/>
    <x v="0"/>
  </r>
  <r>
    <x v="1"/>
    <x v="0"/>
    <n v="148.19999999999999"/>
    <x v="105"/>
    <n v="148.19999999999999"/>
    <x v="0"/>
  </r>
  <r>
    <x v="1"/>
    <x v="0"/>
    <n v="148.69999999999999"/>
    <x v="106"/>
    <n v="148.69999999999999"/>
    <x v="0"/>
  </r>
  <r>
    <x v="1"/>
    <x v="0"/>
    <n v="149.5"/>
    <x v="107"/>
    <n v="149.5"/>
    <x v="0"/>
  </r>
  <r>
    <x v="1"/>
    <x v="0"/>
    <n v="150"/>
    <x v="108"/>
    <n v="150"/>
    <x v="0"/>
  </r>
  <r>
    <x v="1"/>
    <x v="0"/>
    <n v="151.30000000000001"/>
    <x v="109"/>
    <n v="151.30000000000001"/>
    <x v="0"/>
  </r>
  <r>
    <x v="1"/>
    <x v="0"/>
    <n v="152.9"/>
    <x v="110"/>
    <n v="152.9"/>
    <x v="0"/>
  </r>
  <r>
    <x v="1"/>
    <x v="0"/>
    <n v="154.1"/>
    <x v="111"/>
    <n v="154.1"/>
    <x v="0"/>
  </r>
  <r>
    <x v="1"/>
    <x v="0"/>
    <n v="155"/>
    <x v="112"/>
    <n v="155"/>
    <x v="0"/>
  </r>
  <r>
    <x v="1"/>
    <x v="0"/>
    <n v="156.5"/>
    <x v="113"/>
    <n v="156.5"/>
    <x v="0"/>
  </r>
  <r>
    <x v="1"/>
    <x v="0"/>
    <n v="160.30000000000001"/>
    <x v="114"/>
    <n v="160.30000000000001"/>
    <x v="0"/>
  </r>
  <r>
    <x v="1"/>
    <x v="0"/>
    <n v="163.5"/>
    <x v="115"/>
    <n v="163.5"/>
    <x v="0"/>
  </r>
  <r>
    <x v="1"/>
    <x v="0"/>
    <n v="165.2"/>
    <x v="116"/>
    <n v="165.2"/>
    <x v="0"/>
  </r>
  <r>
    <x v="1"/>
    <x v="0"/>
    <n v="167.4"/>
    <x v="117"/>
    <n v="167.4"/>
    <x v="0"/>
  </r>
  <r>
    <x v="1"/>
    <x v="0"/>
    <n v="169.2"/>
    <x v="118"/>
    <n v="169.2"/>
    <x v="0"/>
  </r>
  <r>
    <x v="1"/>
    <x v="0"/>
    <n v="173.8"/>
    <x v="119"/>
    <n v="173.8"/>
    <x v="0"/>
  </r>
  <r>
    <x v="1"/>
    <x v="0"/>
    <n v="174.4"/>
    <x v="120"/>
    <n v="174.4"/>
    <x v="0"/>
  </r>
  <r>
    <x v="1"/>
    <x v="0"/>
    <n v="174.4"/>
    <x v="121"/>
    <n v="174.4"/>
    <x v="0"/>
  </r>
  <r>
    <x v="1"/>
    <x v="0"/>
    <n v="173.8"/>
    <x v="122"/>
    <n v="173.8"/>
    <x v="0"/>
  </r>
  <r>
    <x v="1"/>
    <x v="0"/>
    <n v="173.7"/>
    <x v="123"/>
    <n v="173.7"/>
    <x v="0"/>
  </r>
  <r>
    <x v="1"/>
    <x v="1"/>
    <n v="106.3"/>
    <x v="0"/>
    <n v="106.3"/>
    <x v="1"/>
  </r>
  <r>
    <x v="1"/>
    <x v="1"/>
    <n v="106.9"/>
    <x v="1"/>
    <n v="106.9"/>
    <x v="1"/>
  </r>
  <r>
    <x v="1"/>
    <x v="1"/>
    <n v="107.4"/>
    <x v="2"/>
    <n v="107.4"/>
    <x v="1"/>
  </r>
  <r>
    <x v="1"/>
    <x v="1"/>
    <n v="108"/>
    <x v="3"/>
    <n v="108"/>
    <x v="1"/>
  </r>
  <r>
    <x v="1"/>
    <x v="1"/>
    <n v="108.7"/>
    <x v="4"/>
    <n v="108.7"/>
    <x v="1"/>
  </r>
  <r>
    <x v="1"/>
    <x v="1"/>
    <n v="109.5"/>
    <x v="5"/>
    <n v="109.5"/>
    <x v="1"/>
  </r>
  <r>
    <x v="1"/>
    <x v="1"/>
    <n v="110.2"/>
    <x v="6"/>
    <n v="110.2"/>
    <x v="1"/>
  </r>
  <r>
    <x v="1"/>
    <x v="1"/>
    <n v="111"/>
    <x v="7"/>
    <n v="111"/>
    <x v="1"/>
  </r>
  <r>
    <x v="1"/>
    <x v="1"/>
    <n v="112.2"/>
    <x v="8"/>
    <n v="112.2"/>
    <x v="1"/>
  </r>
  <r>
    <x v="1"/>
    <x v="1"/>
    <n v="113.2"/>
    <x v="9"/>
    <n v="113.2"/>
    <x v="1"/>
  </r>
  <r>
    <x v="1"/>
    <x v="1"/>
    <n v="114.2"/>
    <x v="10"/>
    <n v="114.2"/>
    <x v="1"/>
  </r>
  <r>
    <x v="1"/>
    <x v="1"/>
    <n v="115.2"/>
    <x v="11"/>
    <n v="115.2"/>
    <x v="1"/>
  </r>
  <r>
    <x v="1"/>
    <x v="1"/>
    <n v="115.8"/>
    <x v="12"/>
    <n v="115.8"/>
    <x v="1"/>
  </r>
  <r>
    <x v="1"/>
    <x v="1"/>
    <n v="116.4"/>
    <x v="13"/>
    <n v="116.4"/>
    <x v="1"/>
  </r>
  <r>
    <x v="1"/>
    <x v="1"/>
    <n v="116.8"/>
    <x v="14"/>
    <n v="116.8"/>
    <x v="1"/>
  </r>
  <r>
    <x v="1"/>
    <x v="1"/>
    <n v="117.4"/>
    <x v="15"/>
    <n v="117.4"/>
    <x v="1"/>
  </r>
  <r>
    <x v="1"/>
    <x v="1"/>
    <n v="118"/>
    <x v="16"/>
    <n v="118"/>
    <x v="1"/>
  </r>
  <r>
    <x v="1"/>
    <x v="1"/>
    <n v="118.8"/>
    <x v="17"/>
    <n v="118.8"/>
    <x v="1"/>
  </r>
  <r>
    <x v="1"/>
    <x v="1"/>
    <n v="119.6"/>
    <x v="18"/>
    <n v="119.6"/>
    <x v="1"/>
  </r>
  <r>
    <x v="1"/>
    <x v="1"/>
    <n v="120"/>
    <x v="19"/>
    <n v="120"/>
    <x v="1"/>
  </r>
  <r>
    <x v="1"/>
    <x v="1"/>
    <n v="120.7"/>
    <x v="20"/>
    <n v="120.7"/>
    <x v="1"/>
  </r>
  <r>
    <x v="1"/>
    <x v="1"/>
    <n v="121.5"/>
    <x v="21"/>
    <n v="121.5"/>
    <x v="1"/>
  </r>
  <r>
    <x v="1"/>
    <x v="1"/>
    <n v="122.1"/>
    <x v="22"/>
    <n v="122.1"/>
    <x v="1"/>
  </r>
  <r>
    <x v="1"/>
    <x v="1"/>
    <n v="122.6"/>
    <x v="23"/>
    <n v="122.6"/>
    <x v="1"/>
  </r>
  <r>
    <x v="1"/>
    <x v="1"/>
    <n v="123.1"/>
    <x v="24"/>
    <n v="123.1"/>
    <x v="1"/>
  </r>
  <r>
    <x v="1"/>
    <x v="1"/>
    <n v="123.8"/>
    <x v="25"/>
    <n v="123.8"/>
    <x v="1"/>
  </r>
  <r>
    <x v="1"/>
    <x v="1"/>
    <n v="124.3"/>
    <x v="26"/>
    <n v="124.3"/>
    <x v="1"/>
  </r>
  <r>
    <x v="1"/>
    <x v="1"/>
    <n v="124.7"/>
    <x v="27"/>
    <n v="124.7"/>
    <x v="1"/>
  </r>
  <r>
    <x v="1"/>
    <x v="1"/>
    <n v="125.4"/>
    <x v="28"/>
    <n v="125.4"/>
    <x v="1"/>
  </r>
  <r>
    <x v="1"/>
    <x v="1"/>
    <n v="126.4"/>
    <x v="29"/>
    <n v="126.4"/>
    <x v="1"/>
  </r>
  <r>
    <x v="1"/>
    <x v="1"/>
    <n v="126.7"/>
    <x v="30"/>
    <n v="126.7"/>
    <x v="1"/>
  </r>
  <r>
    <x v="1"/>
    <x v="1"/>
    <n v="127.2"/>
    <x v="31"/>
    <n v="127.2"/>
    <x v="1"/>
  </r>
  <r>
    <x v="1"/>
    <x v="1"/>
    <n v="127.9"/>
    <x v="32"/>
    <n v="127.9"/>
    <x v="1"/>
  </r>
  <r>
    <x v="1"/>
    <x v="1"/>
    <n v="128.5"/>
    <x v="33"/>
    <n v="128.5"/>
    <x v="1"/>
  </r>
  <r>
    <x v="1"/>
    <x v="1"/>
    <n v="129.30000000000001"/>
    <x v="34"/>
    <n v="129.30000000000001"/>
    <x v="1"/>
  </r>
  <r>
    <x v="1"/>
    <x v="1"/>
    <n v="129.69999999999999"/>
    <x v="35"/>
    <n v="129.69999999999999"/>
    <x v="1"/>
  </r>
  <r>
    <x v="1"/>
    <x v="1"/>
    <n v="130.30000000000001"/>
    <x v="36"/>
    <n v="130.30000000000001"/>
    <x v="1"/>
  </r>
  <r>
    <x v="1"/>
    <x v="1"/>
    <n v="130.9"/>
    <x v="37"/>
    <n v="130.9"/>
    <x v="1"/>
  </r>
  <r>
    <x v="1"/>
    <x v="1"/>
    <n v="131.30000000000001"/>
    <x v="38"/>
    <n v="131.30000000000001"/>
    <x v="1"/>
  </r>
  <r>
    <x v="1"/>
    <x v="1"/>
    <n v="131.80000000000001"/>
    <x v="39"/>
    <n v="131.80000000000001"/>
    <x v="1"/>
  </r>
  <r>
    <x v="1"/>
    <x v="1"/>
    <n v="132.19999999999999"/>
    <x v="40"/>
    <n v="132.19999999999999"/>
    <x v="1"/>
  </r>
  <r>
    <x v="1"/>
    <x v="1"/>
    <n v="132.9"/>
    <x v="41"/>
    <n v="132.9"/>
    <x v="1"/>
  </r>
  <r>
    <x v="1"/>
    <x v="1"/>
    <n v="133.5"/>
    <x v="42"/>
    <n v="133.5"/>
    <x v="1"/>
  </r>
  <r>
    <x v="1"/>
    <x v="1"/>
    <n v="134.1"/>
    <x v="43"/>
    <n v="134.1"/>
    <x v="1"/>
  </r>
  <r>
    <x v="1"/>
    <x v="1"/>
    <n v="134.6"/>
    <x v="44"/>
    <n v="134.6"/>
    <x v="1"/>
  </r>
  <r>
    <x v="1"/>
    <x v="1"/>
    <n v="135.5"/>
    <x v="45"/>
    <n v="135.5"/>
    <x v="1"/>
  </r>
  <r>
    <x v="1"/>
    <x v="1"/>
    <n v="135.80000000000001"/>
    <x v="46"/>
    <n v="135.80000000000001"/>
    <x v="1"/>
  </r>
  <r>
    <x v="1"/>
    <x v="1"/>
    <n v="136.30000000000001"/>
    <x v="47"/>
    <n v="136.30000000000001"/>
    <x v="1"/>
  </r>
  <r>
    <x v="1"/>
    <x v="1"/>
    <n v="136.6"/>
    <x v="48"/>
    <n v="136.6"/>
    <x v="1"/>
  </r>
  <r>
    <x v="1"/>
    <x v="1"/>
    <n v="136.80000000000001"/>
    <x v="49"/>
    <n v="136.80000000000001"/>
    <x v="1"/>
  </r>
  <r>
    <x v="1"/>
    <x v="1"/>
    <n v="137.30000000000001"/>
    <x v="50"/>
    <n v="137.30000000000001"/>
    <x v="1"/>
  </r>
  <r>
    <x v="1"/>
    <x v="1"/>
    <n v="138"/>
    <x v="51"/>
    <n v="138"/>
    <x v="1"/>
  </r>
  <r>
    <x v="1"/>
    <x v="1"/>
    <n v="138.19999999999999"/>
    <x v="52"/>
    <n v="138.19999999999999"/>
    <x v="1"/>
  </r>
  <r>
    <x v="1"/>
    <x v="1"/>
    <n v="138.5"/>
    <x v="53"/>
    <n v="138.5"/>
    <x v="1"/>
  </r>
  <r>
    <x v="1"/>
    <x v="1"/>
    <n v="139.30000000000001"/>
    <x v="54"/>
    <n v="139.30000000000001"/>
    <x v="1"/>
  </r>
  <r>
    <x v="1"/>
    <x v="1"/>
    <n v="140.30000000000001"/>
    <x v="55"/>
    <n v="140.30000000000001"/>
    <x v="1"/>
  </r>
  <r>
    <x v="1"/>
    <x v="1"/>
    <n v="141.1"/>
    <x v="56"/>
    <n v="141.1"/>
    <x v="1"/>
  </r>
  <r>
    <x v="1"/>
    <x v="1"/>
    <n v="142"/>
    <x v="57"/>
    <n v="142"/>
    <x v="1"/>
  </r>
  <r>
    <x v="1"/>
    <x v="1"/>
    <n v="143"/>
    <x v="58"/>
    <n v="143"/>
    <x v="1"/>
  </r>
  <r>
    <x v="1"/>
    <x v="1"/>
    <n v="143.1"/>
    <x v="59"/>
    <n v="143.1"/>
    <x v="1"/>
  </r>
  <r>
    <x v="1"/>
    <x v="1"/>
    <n v="143.5"/>
    <x v="60"/>
    <n v="143.5"/>
    <x v="1"/>
  </r>
  <r>
    <x v="1"/>
    <x v="1"/>
    <n v="143.80000000000001"/>
    <x v="61"/>
    <n v="143.80000000000001"/>
    <x v="1"/>
  </r>
  <r>
    <x v="1"/>
    <x v="1"/>
    <n v="144.30000000000001"/>
    <x v="62"/>
    <n v="144.30000000000001"/>
    <x v="1"/>
  </r>
  <r>
    <x v="1"/>
    <x v="1"/>
    <n v="145.30000000000001"/>
    <x v="63"/>
    <n v="145.30000000000001"/>
    <x v="1"/>
  </r>
  <r>
    <x v="1"/>
    <x v="1"/>
    <n v="146"/>
    <x v="64"/>
    <n v="146"/>
    <x v="1"/>
  </r>
  <r>
    <x v="1"/>
    <x v="1"/>
    <n v="146.4"/>
    <x v="65"/>
    <n v="146.4"/>
    <x v="1"/>
  </r>
  <r>
    <x v="1"/>
    <x v="1"/>
    <n v="146.80000000000001"/>
    <x v="66"/>
    <n v="146.80000000000001"/>
    <x v="1"/>
  </r>
  <r>
    <x v="1"/>
    <x v="1"/>
    <n v="147.30000000000001"/>
    <x v="67"/>
    <n v="147.30000000000001"/>
    <x v="1"/>
  </r>
  <r>
    <x v="1"/>
    <x v="1"/>
    <n v="147.69999999999999"/>
    <x v="68"/>
    <n v="147.69999999999999"/>
    <x v="1"/>
  </r>
  <r>
    <x v="1"/>
    <x v="1"/>
    <n v="148"/>
    <x v="69"/>
    <n v="148"/>
    <x v="1"/>
  </r>
  <r>
    <x v="1"/>
    <x v="1"/>
    <n v="148"/>
    <x v="70"/>
    <n v="148"/>
    <x v="1"/>
  </r>
  <r>
    <x v="1"/>
    <x v="1"/>
    <n v="148.1"/>
    <x v="71"/>
    <n v="148.1"/>
    <x v="1"/>
  </r>
  <r>
    <x v="1"/>
    <x v="1"/>
    <n v="147.6"/>
    <x v="72"/>
    <n v="147.6"/>
    <x v="1"/>
  </r>
  <r>
    <x v="1"/>
    <x v="1"/>
    <n v="147.69999999999999"/>
    <x v="73"/>
    <n v="147.69999999999999"/>
    <x v="1"/>
  </r>
  <r>
    <x v="1"/>
    <x v="1"/>
    <n v="147.9"/>
    <x v="74"/>
    <n v="147.9"/>
    <x v="1"/>
  </r>
  <r>
    <x v="1"/>
    <x v="1"/>
    <n v="148.4"/>
    <x v="75"/>
    <n v="148.4"/>
    <x v="1"/>
  </r>
  <r>
    <x v="1"/>
    <x v="1"/>
    <n v="148.6"/>
    <x v="76"/>
    <n v="148.6"/>
    <x v="1"/>
  </r>
  <r>
    <x v="1"/>
    <x v="1"/>
    <n v="148.9"/>
    <x v="77"/>
    <n v="148.9"/>
    <x v="1"/>
  </r>
  <r>
    <x v="1"/>
    <x v="1"/>
    <n v="149.1"/>
    <x v="78"/>
    <n v="149.1"/>
    <x v="1"/>
  </r>
  <r>
    <x v="1"/>
    <x v="1"/>
    <n v="149.19999999999999"/>
    <x v="79"/>
    <n v="149.19999999999999"/>
    <x v="1"/>
  </r>
  <r>
    <x v="1"/>
    <x v="1"/>
    <n v="149.4"/>
    <x v="80"/>
    <n v="149.4"/>
    <x v="1"/>
  </r>
  <r>
    <x v="1"/>
    <x v="1"/>
    <n v="149.9"/>
    <x v="81"/>
    <n v="149.9"/>
    <x v="1"/>
  </r>
  <r>
    <x v="1"/>
    <x v="1"/>
    <n v="150.30000000000001"/>
    <x v="82"/>
    <n v="150.30000000000001"/>
    <x v="1"/>
  </r>
  <r>
    <x v="1"/>
    <x v="1"/>
    <n v="150.5"/>
    <x v="83"/>
    <n v="150.5"/>
    <x v="1"/>
  </r>
  <r>
    <x v="1"/>
    <x v="1"/>
    <n v="150.80000000000001"/>
    <x v="84"/>
    <n v="150.80000000000001"/>
    <x v="1"/>
  </r>
  <r>
    <x v="1"/>
    <x v="1"/>
    <n v="151.19999999999999"/>
    <x v="85"/>
    <n v="151.19999999999999"/>
    <x v="1"/>
  </r>
  <r>
    <x v="1"/>
    <x v="1"/>
    <m/>
    <x v="86"/>
    <n v="151.63333333333333"/>
    <x v="1"/>
  </r>
  <r>
    <x v="1"/>
    <x v="1"/>
    <m/>
    <x v="87"/>
    <n v="152.06666666666666"/>
    <x v="1"/>
  </r>
  <r>
    <x v="1"/>
    <x v="1"/>
    <n v="152.5"/>
    <x v="88"/>
    <n v="152.5"/>
    <x v="1"/>
  </r>
  <r>
    <x v="1"/>
    <x v="1"/>
    <n v="152.5"/>
    <x v="89"/>
    <n v="152.5"/>
    <x v="1"/>
  </r>
  <r>
    <x v="1"/>
    <x v="1"/>
    <n v="153.1"/>
    <x v="90"/>
    <n v="153.1"/>
    <x v="1"/>
  </r>
  <r>
    <x v="1"/>
    <x v="1"/>
    <n v="153.4"/>
    <x v="91"/>
    <n v="153.4"/>
    <x v="1"/>
  </r>
  <r>
    <x v="1"/>
    <x v="1"/>
    <n v="153.69999999999999"/>
    <x v="92"/>
    <n v="153.69999999999999"/>
    <x v="1"/>
  </r>
  <r>
    <x v="1"/>
    <x v="1"/>
    <n v="154.30000000000001"/>
    <x v="93"/>
    <n v="154.30000000000001"/>
    <x v="1"/>
  </r>
  <r>
    <x v="1"/>
    <x v="1"/>
    <n v="155"/>
    <x v="94"/>
    <n v="155"/>
    <x v="1"/>
  </r>
  <r>
    <x v="1"/>
    <x v="1"/>
    <n v="155.5"/>
    <x v="95"/>
    <n v="155.5"/>
    <x v="1"/>
  </r>
  <r>
    <x v="1"/>
    <x v="1"/>
    <n v="157.19999999999999"/>
    <x v="96"/>
    <n v="157.19999999999999"/>
    <x v="1"/>
  </r>
  <r>
    <x v="1"/>
    <x v="1"/>
    <n v="157.80000000000001"/>
    <x v="97"/>
    <n v="157.80000000000001"/>
    <x v="1"/>
  </r>
  <r>
    <x v="1"/>
    <x v="1"/>
    <n v="158.80000000000001"/>
    <x v="98"/>
    <n v="158.80000000000001"/>
    <x v="1"/>
  </r>
  <r>
    <x v="1"/>
    <x v="1"/>
    <n v="161.80000000000001"/>
    <x v="99"/>
    <n v="161.80000000000001"/>
    <x v="1"/>
  </r>
  <r>
    <x v="1"/>
    <x v="1"/>
    <n v="162.19999999999999"/>
    <x v="100"/>
    <n v="162.19999999999999"/>
    <x v="1"/>
  </r>
  <r>
    <x v="1"/>
    <x v="1"/>
    <n v="162.80000000000001"/>
    <x v="101"/>
    <n v="162.80000000000001"/>
    <x v="1"/>
  </r>
  <r>
    <x v="1"/>
    <x v="1"/>
    <n v="164.5"/>
    <x v="102"/>
    <n v="164.5"/>
    <x v="1"/>
  </r>
  <r>
    <x v="1"/>
    <x v="1"/>
    <n v="164.6"/>
    <x v="103"/>
    <n v="164.6"/>
    <x v="1"/>
  </r>
  <r>
    <x v="1"/>
    <x v="1"/>
    <n v="165.7"/>
    <x v="104"/>
    <n v="165.7"/>
    <x v="1"/>
  </r>
  <r>
    <x v="1"/>
    <x v="1"/>
    <n v="167.2"/>
    <x v="105"/>
    <n v="167.2"/>
    <x v="1"/>
  </r>
  <r>
    <x v="1"/>
    <x v="1"/>
    <n v="168.5"/>
    <x v="106"/>
    <n v="168.5"/>
    <x v="1"/>
  </r>
  <r>
    <x v="1"/>
    <x v="1"/>
    <n v="169.9"/>
    <x v="107"/>
    <n v="169.9"/>
    <x v="1"/>
  </r>
  <r>
    <x v="1"/>
    <x v="1"/>
    <n v="170.8"/>
    <x v="108"/>
    <n v="170.8"/>
    <x v="1"/>
  </r>
  <r>
    <x v="1"/>
    <x v="1"/>
    <n v="172.1"/>
    <x v="109"/>
    <n v="172.1"/>
    <x v="1"/>
  </r>
  <r>
    <x v="1"/>
    <x v="1"/>
    <n v="173.9"/>
    <x v="110"/>
    <n v="173.9"/>
    <x v="1"/>
  </r>
  <r>
    <x v="1"/>
    <x v="1"/>
    <n v="175.6"/>
    <x v="111"/>
    <n v="175.6"/>
    <x v="1"/>
  </r>
  <r>
    <x v="1"/>
    <x v="1"/>
    <n v="177.1"/>
    <x v="112"/>
    <n v="177.1"/>
    <x v="1"/>
  </r>
  <r>
    <x v="1"/>
    <x v="1"/>
    <n v="178.3"/>
    <x v="113"/>
    <n v="178.3"/>
    <x v="1"/>
  </r>
  <r>
    <x v="1"/>
    <x v="1"/>
    <n v="179.5"/>
    <x v="114"/>
    <n v="179.5"/>
    <x v="1"/>
  </r>
  <r>
    <x v="1"/>
    <x v="1"/>
    <n v="180.9"/>
    <x v="115"/>
    <n v="180.9"/>
    <x v="1"/>
  </r>
  <r>
    <x v="1"/>
    <x v="1"/>
    <n v="181.9"/>
    <x v="116"/>
    <n v="181.9"/>
    <x v="1"/>
  </r>
  <r>
    <x v="1"/>
    <x v="1"/>
    <n v="183.1"/>
    <x v="117"/>
    <n v="183.1"/>
    <x v="1"/>
  </r>
  <r>
    <x v="1"/>
    <x v="1"/>
    <n v="184"/>
    <x v="118"/>
    <n v="184"/>
    <x v="1"/>
  </r>
  <r>
    <x v="1"/>
    <x v="1"/>
    <n v="184.9"/>
    <x v="119"/>
    <n v="184.9"/>
    <x v="1"/>
  </r>
  <r>
    <x v="1"/>
    <x v="1"/>
    <n v="186.2"/>
    <x v="120"/>
    <n v="186.2"/>
    <x v="1"/>
  </r>
  <r>
    <x v="1"/>
    <x v="1"/>
    <n v="186.1"/>
    <x v="121"/>
    <n v="186.1"/>
    <x v="1"/>
  </r>
  <r>
    <x v="1"/>
    <x v="1"/>
    <n v="186.9"/>
    <x v="122"/>
    <n v="186.9"/>
    <x v="1"/>
  </r>
  <r>
    <x v="1"/>
    <x v="1"/>
    <n v="187.3"/>
    <x v="123"/>
    <n v="187.3"/>
    <x v="1"/>
  </r>
  <r>
    <x v="1"/>
    <x v="2"/>
    <n v="106.2"/>
    <x v="0"/>
    <n v="106.2"/>
    <x v="2"/>
  </r>
  <r>
    <x v="1"/>
    <x v="2"/>
    <n v="106.8"/>
    <x v="1"/>
    <n v="106.8"/>
    <x v="2"/>
  </r>
  <r>
    <x v="1"/>
    <x v="2"/>
    <n v="107.3"/>
    <x v="2"/>
    <n v="107.3"/>
    <x v="2"/>
  </r>
  <r>
    <x v="1"/>
    <x v="2"/>
    <n v="107.9"/>
    <x v="3"/>
    <n v="107.9"/>
    <x v="2"/>
  </r>
  <r>
    <x v="1"/>
    <x v="2"/>
    <n v="108.5"/>
    <x v="4"/>
    <n v="108.5"/>
    <x v="2"/>
  </r>
  <r>
    <x v="1"/>
    <x v="2"/>
    <n v="109.3"/>
    <x v="5"/>
    <n v="109.3"/>
    <x v="2"/>
  </r>
  <r>
    <x v="1"/>
    <x v="2"/>
    <n v="110"/>
    <x v="6"/>
    <n v="110"/>
    <x v="2"/>
  </r>
  <r>
    <x v="1"/>
    <x v="2"/>
    <n v="110.7"/>
    <x v="7"/>
    <n v="110.7"/>
    <x v="2"/>
  </r>
  <r>
    <x v="1"/>
    <x v="2"/>
    <n v="111.9"/>
    <x v="8"/>
    <n v="111.9"/>
    <x v="2"/>
  </r>
  <r>
    <x v="1"/>
    <x v="2"/>
    <n v="112.8"/>
    <x v="9"/>
    <n v="112.8"/>
    <x v="2"/>
  </r>
  <r>
    <x v="1"/>
    <x v="2"/>
    <n v="113.8"/>
    <x v="10"/>
    <n v="113.8"/>
    <x v="2"/>
  </r>
  <r>
    <x v="1"/>
    <x v="2"/>
    <n v="114.8"/>
    <x v="11"/>
    <n v="114.8"/>
    <x v="2"/>
  </r>
  <r>
    <x v="1"/>
    <x v="2"/>
    <n v="115.4"/>
    <x v="12"/>
    <n v="115.4"/>
    <x v="2"/>
  </r>
  <r>
    <x v="1"/>
    <x v="2"/>
    <n v="115.9"/>
    <x v="13"/>
    <n v="115.9"/>
    <x v="2"/>
  </r>
  <r>
    <x v="1"/>
    <x v="2"/>
    <n v="116.4"/>
    <x v="14"/>
    <n v="116.4"/>
    <x v="2"/>
  </r>
  <r>
    <x v="1"/>
    <x v="2"/>
    <n v="117"/>
    <x v="15"/>
    <n v="117"/>
    <x v="2"/>
  </r>
  <r>
    <x v="1"/>
    <x v="2"/>
    <n v="117.6"/>
    <x v="16"/>
    <n v="117.6"/>
    <x v="2"/>
  </r>
  <r>
    <x v="1"/>
    <x v="2"/>
    <n v="118.3"/>
    <x v="17"/>
    <n v="118.3"/>
    <x v="2"/>
  </r>
  <r>
    <x v="1"/>
    <x v="2"/>
    <n v="119.1"/>
    <x v="18"/>
    <n v="119.1"/>
    <x v="2"/>
  </r>
  <r>
    <x v="1"/>
    <x v="2"/>
    <n v="119.6"/>
    <x v="19"/>
    <n v="119.6"/>
    <x v="2"/>
  </r>
  <r>
    <x v="1"/>
    <x v="2"/>
    <n v="120.1"/>
    <x v="20"/>
    <n v="120.1"/>
    <x v="2"/>
  </r>
  <r>
    <x v="1"/>
    <x v="2"/>
    <n v="121"/>
    <x v="21"/>
    <n v="121"/>
    <x v="2"/>
  </r>
  <r>
    <x v="1"/>
    <x v="2"/>
    <n v="121.6"/>
    <x v="22"/>
    <n v="121.6"/>
    <x v="2"/>
  </r>
  <r>
    <x v="1"/>
    <x v="2"/>
    <n v="122"/>
    <x v="23"/>
    <n v="122"/>
    <x v="2"/>
  </r>
  <r>
    <x v="1"/>
    <x v="2"/>
    <n v="122.5"/>
    <x v="24"/>
    <n v="122.5"/>
    <x v="2"/>
  </r>
  <r>
    <x v="1"/>
    <x v="2"/>
    <n v="123.3"/>
    <x v="25"/>
    <n v="123.3"/>
    <x v="2"/>
  </r>
  <r>
    <x v="1"/>
    <x v="2"/>
    <n v="123.7"/>
    <x v="26"/>
    <n v="123.7"/>
    <x v="2"/>
  </r>
  <r>
    <x v="1"/>
    <x v="2"/>
    <n v="124.1"/>
    <x v="27"/>
    <n v="124.1"/>
    <x v="2"/>
  </r>
  <r>
    <x v="1"/>
    <x v="2"/>
    <n v="124.7"/>
    <x v="28"/>
    <n v="124.7"/>
    <x v="2"/>
  </r>
  <r>
    <x v="1"/>
    <x v="2"/>
    <n v="125.7"/>
    <x v="29"/>
    <n v="125.7"/>
    <x v="2"/>
  </r>
  <r>
    <x v="1"/>
    <x v="2"/>
    <n v="126.1"/>
    <x v="30"/>
    <n v="126.1"/>
    <x v="2"/>
  </r>
  <r>
    <x v="1"/>
    <x v="2"/>
    <n v="126.6"/>
    <x v="31"/>
    <n v="126.6"/>
    <x v="2"/>
  </r>
  <r>
    <x v="1"/>
    <x v="2"/>
    <n v="127.2"/>
    <x v="32"/>
    <n v="127.2"/>
    <x v="2"/>
  </r>
  <r>
    <x v="1"/>
    <x v="2"/>
    <n v="127.8"/>
    <x v="33"/>
    <n v="127.8"/>
    <x v="2"/>
  </r>
  <r>
    <x v="1"/>
    <x v="2"/>
    <n v="128.6"/>
    <x v="34"/>
    <n v="128.6"/>
    <x v="2"/>
  </r>
  <r>
    <x v="1"/>
    <x v="2"/>
    <n v="129"/>
    <x v="35"/>
    <n v="129"/>
    <x v="2"/>
  </r>
  <r>
    <x v="1"/>
    <x v="2"/>
    <n v="129.5"/>
    <x v="36"/>
    <n v="129.5"/>
    <x v="2"/>
  </r>
  <r>
    <x v="1"/>
    <x v="2"/>
    <n v="130.19999999999999"/>
    <x v="37"/>
    <n v="130.19999999999999"/>
    <x v="2"/>
  </r>
  <r>
    <x v="1"/>
    <x v="2"/>
    <n v="130.5"/>
    <x v="38"/>
    <n v="130.5"/>
    <x v="2"/>
  </r>
  <r>
    <x v="1"/>
    <x v="2"/>
    <n v="131"/>
    <x v="39"/>
    <n v="131"/>
    <x v="2"/>
  </r>
  <r>
    <x v="1"/>
    <x v="2"/>
    <n v="131.4"/>
    <x v="40"/>
    <n v="131.4"/>
    <x v="2"/>
  </r>
  <r>
    <x v="1"/>
    <x v="2"/>
    <n v="132"/>
    <x v="41"/>
    <n v="132"/>
    <x v="2"/>
  </r>
  <r>
    <x v="1"/>
    <x v="2"/>
    <n v="132.69999999999999"/>
    <x v="42"/>
    <n v="132.69999999999999"/>
    <x v="2"/>
  </r>
  <r>
    <x v="1"/>
    <x v="2"/>
    <n v="133.19999999999999"/>
    <x v="43"/>
    <n v="133.19999999999999"/>
    <x v="2"/>
  </r>
  <r>
    <x v="1"/>
    <x v="2"/>
    <n v="133.80000000000001"/>
    <x v="44"/>
    <n v="133.80000000000001"/>
    <x v="2"/>
  </r>
  <r>
    <x v="1"/>
    <x v="2"/>
    <n v="134.5"/>
    <x v="45"/>
    <n v="134.5"/>
    <x v="2"/>
  </r>
  <r>
    <x v="1"/>
    <x v="2"/>
    <n v="135"/>
    <x v="46"/>
    <n v="135"/>
    <x v="2"/>
  </r>
  <r>
    <x v="1"/>
    <x v="2"/>
    <n v="135.4"/>
    <x v="47"/>
    <n v="135.4"/>
    <x v="2"/>
  </r>
  <r>
    <x v="1"/>
    <x v="2"/>
    <n v="135.6"/>
    <x v="48"/>
    <n v="135.6"/>
    <x v="2"/>
  </r>
  <r>
    <x v="1"/>
    <x v="2"/>
    <n v="135.9"/>
    <x v="49"/>
    <n v="135.9"/>
    <x v="2"/>
  </r>
  <r>
    <x v="1"/>
    <x v="2"/>
    <n v="136.4"/>
    <x v="50"/>
    <n v="136.4"/>
    <x v="2"/>
  </r>
  <r>
    <x v="1"/>
    <x v="2"/>
    <n v="137"/>
    <x v="51"/>
    <n v="137"/>
    <x v="2"/>
  </r>
  <r>
    <x v="1"/>
    <x v="2"/>
    <n v="137.19999999999999"/>
    <x v="52"/>
    <n v="137.19999999999999"/>
    <x v="2"/>
  </r>
  <r>
    <x v="1"/>
    <x v="2"/>
    <n v="137.5"/>
    <x v="53"/>
    <n v="137.5"/>
    <x v="2"/>
  </r>
  <r>
    <x v="1"/>
    <x v="2"/>
    <n v="138.30000000000001"/>
    <x v="54"/>
    <n v="138.30000000000001"/>
    <x v="2"/>
  </r>
  <r>
    <x v="1"/>
    <x v="2"/>
    <n v="139.30000000000001"/>
    <x v="55"/>
    <n v="139.30000000000001"/>
    <x v="2"/>
  </r>
  <r>
    <x v="1"/>
    <x v="2"/>
    <n v="140"/>
    <x v="56"/>
    <n v="140"/>
    <x v="2"/>
  </r>
  <r>
    <x v="1"/>
    <x v="2"/>
    <n v="140.80000000000001"/>
    <x v="57"/>
    <n v="140.80000000000001"/>
    <x v="2"/>
  </r>
  <r>
    <x v="1"/>
    <x v="2"/>
    <n v="141.80000000000001"/>
    <x v="58"/>
    <n v="141.80000000000001"/>
    <x v="2"/>
  </r>
  <r>
    <x v="1"/>
    <x v="2"/>
    <n v="142"/>
    <x v="59"/>
    <n v="142"/>
    <x v="2"/>
  </r>
  <r>
    <x v="1"/>
    <x v="2"/>
    <n v="142.30000000000001"/>
    <x v="60"/>
    <n v="142.30000000000001"/>
    <x v="2"/>
  </r>
  <r>
    <x v="1"/>
    <x v="2"/>
    <n v="142.6"/>
    <x v="61"/>
    <n v="142.6"/>
    <x v="2"/>
  </r>
  <r>
    <x v="1"/>
    <x v="2"/>
    <n v="143.1"/>
    <x v="62"/>
    <n v="143.1"/>
    <x v="2"/>
  </r>
  <r>
    <x v="1"/>
    <x v="2"/>
    <n v="144"/>
    <x v="63"/>
    <n v="144"/>
    <x v="2"/>
  </r>
  <r>
    <x v="1"/>
    <x v="2"/>
    <n v="144.69999999999999"/>
    <x v="64"/>
    <n v="144.69999999999999"/>
    <x v="2"/>
  </r>
  <r>
    <x v="1"/>
    <x v="2"/>
    <n v="145.19999999999999"/>
    <x v="65"/>
    <n v="145.19999999999999"/>
    <x v="2"/>
  </r>
  <r>
    <x v="1"/>
    <x v="2"/>
    <n v="145.6"/>
    <x v="66"/>
    <n v="145.6"/>
    <x v="2"/>
  </r>
  <r>
    <x v="1"/>
    <x v="2"/>
    <n v="146.1"/>
    <x v="67"/>
    <n v="146.1"/>
    <x v="2"/>
  </r>
  <r>
    <x v="1"/>
    <x v="2"/>
    <n v="146.5"/>
    <x v="68"/>
    <n v="146.5"/>
    <x v="2"/>
  </r>
  <r>
    <x v="1"/>
    <x v="2"/>
    <n v="146.80000000000001"/>
    <x v="69"/>
    <n v="146.80000000000001"/>
    <x v="2"/>
  </r>
  <r>
    <x v="1"/>
    <x v="2"/>
    <n v="146.69999999999999"/>
    <x v="70"/>
    <n v="146.69999999999999"/>
    <x v="2"/>
  </r>
  <r>
    <x v="1"/>
    <x v="2"/>
    <n v="146.80000000000001"/>
    <x v="71"/>
    <n v="146.80000000000001"/>
    <x v="2"/>
  </r>
  <r>
    <x v="1"/>
    <x v="2"/>
    <n v="146.4"/>
    <x v="72"/>
    <n v="146.4"/>
    <x v="2"/>
  </r>
  <r>
    <x v="1"/>
    <x v="2"/>
    <n v="146.5"/>
    <x v="73"/>
    <n v="146.5"/>
    <x v="2"/>
  </r>
  <r>
    <x v="1"/>
    <x v="2"/>
    <n v="146.69999999999999"/>
    <x v="74"/>
    <n v="146.69999999999999"/>
    <x v="2"/>
  </r>
  <r>
    <x v="1"/>
    <x v="2"/>
    <n v="147.30000000000001"/>
    <x v="75"/>
    <n v="147.30000000000001"/>
    <x v="2"/>
  </r>
  <r>
    <x v="1"/>
    <x v="2"/>
    <n v="147.4"/>
    <x v="76"/>
    <n v="147.4"/>
    <x v="2"/>
  </r>
  <r>
    <x v="1"/>
    <x v="2"/>
    <n v="147.6"/>
    <x v="77"/>
    <n v="147.6"/>
    <x v="2"/>
  </r>
  <r>
    <x v="1"/>
    <x v="2"/>
    <n v="147.9"/>
    <x v="78"/>
    <n v="147.9"/>
    <x v="2"/>
  </r>
  <r>
    <x v="1"/>
    <x v="2"/>
    <n v="147.9"/>
    <x v="79"/>
    <n v="147.9"/>
    <x v="2"/>
  </r>
  <r>
    <x v="1"/>
    <x v="2"/>
    <n v="148.19999999999999"/>
    <x v="80"/>
    <n v="148.19999999999999"/>
    <x v="2"/>
  </r>
  <r>
    <x v="1"/>
    <x v="2"/>
    <n v="148.6"/>
    <x v="81"/>
    <n v="148.6"/>
    <x v="2"/>
  </r>
  <r>
    <x v="1"/>
    <x v="2"/>
    <n v="149"/>
    <x v="82"/>
    <n v="149"/>
    <x v="2"/>
  </r>
  <r>
    <x v="1"/>
    <x v="2"/>
    <n v="149.19999999999999"/>
    <x v="83"/>
    <n v="149.19999999999999"/>
    <x v="2"/>
  </r>
  <r>
    <x v="1"/>
    <x v="2"/>
    <n v="149.5"/>
    <x v="84"/>
    <n v="149.5"/>
    <x v="2"/>
  </r>
  <r>
    <x v="1"/>
    <x v="2"/>
    <n v="149.80000000000001"/>
    <x v="85"/>
    <n v="149.80000000000001"/>
    <x v="2"/>
  </r>
  <r>
    <x v="1"/>
    <x v="2"/>
    <m/>
    <x v="86"/>
    <n v="150.33333333333334"/>
    <x v="2"/>
  </r>
  <r>
    <x v="1"/>
    <x v="2"/>
    <m/>
    <x v="87"/>
    <n v="150.86666666666667"/>
    <x v="2"/>
  </r>
  <r>
    <x v="1"/>
    <x v="2"/>
    <n v="151.4"/>
    <x v="88"/>
    <n v="151.4"/>
    <x v="2"/>
  </r>
  <r>
    <x v="1"/>
    <x v="2"/>
    <n v="151.4"/>
    <x v="89"/>
    <n v="151.4"/>
    <x v="2"/>
  </r>
  <r>
    <x v="1"/>
    <x v="2"/>
    <n v="151.69999999999999"/>
    <x v="90"/>
    <n v="151.69999999999999"/>
    <x v="2"/>
  </r>
  <r>
    <x v="1"/>
    <x v="2"/>
    <n v="152"/>
    <x v="91"/>
    <n v="152"/>
    <x v="2"/>
  </r>
  <r>
    <x v="1"/>
    <x v="2"/>
    <n v="152.30000000000001"/>
    <x v="92"/>
    <n v="152.30000000000001"/>
    <x v="2"/>
  </r>
  <r>
    <x v="1"/>
    <x v="2"/>
    <n v="152.80000000000001"/>
    <x v="93"/>
    <n v="152.80000000000001"/>
    <x v="2"/>
  </r>
  <r>
    <x v="1"/>
    <x v="2"/>
    <n v="153.6"/>
    <x v="94"/>
    <n v="153.6"/>
    <x v="2"/>
  </r>
  <r>
    <x v="1"/>
    <x v="2"/>
    <n v="154.19999999999999"/>
    <x v="95"/>
    <n v="154.19999999999999"/>
    <x v="2"/>
  </r>
  <r>
    <x v="1"/>
    <x v="2"/>
    <n v="155.80000000000001"/>
    <x v="96"/>
    <n v="155.80000000000001"/>
    <x v="2"/>
  </r>
  <r>
    <x v="1"/>
    <x v="2"/>
    <n v="156.4"/>
    <x v="97"/>
    <n v="156.4"/>
    <x v="2"/>
  </r>
  <r>
    <x v="1"/>
    <x v="2"/>
    <n v="157.30000000000001"/>
    <x v="98"/>
    <n v="157.30000000000001"/>
    <x v="2"/>
  </r>
  <r>
    <x v="1"/>
    <x v="2"/>
    <n v="160.4"/>
    <x v="99"/>
    <n v="160.4"/>
    <x v="2"/>
  </r>
  <r>
    <x v="1"/>
    <x v="2"/>
    <n v="160.69999999999999"/>
    <x v="100"/>
    <n v="160.69999999999999"/>
    <x v="2"/>
  </r>
  <r>
    <x v="1"/>
    <x v="2"/>
    <n v="161.4"/>
    <x v="101"/>
    <n v="161.4"/>
    <x v="2"/>
  </r>
  <r>
    <x v="1"/>
    <x v="2"/>
    <n v="163.19999999999999"/>
    <x v="102"/>
    <n v="163.19999999999999"/>
    <x v="2"/>
  </r>
  <r>
    <x v="1"/>
    <x v="2"/>
    <n v="163.30000000000001"/>
    <x v="103"/>
    <n v="163.30000000000001"/>
    <x v="2"/>
  </r>
  <r>
    <x v="1"/>
    <x v="2"/>
    <n v="164.3"/>
    <x v="104"/>
    <n v="164.3"/>
    <x v="2"/>
  </r>
  <r>
    <x v="1"/>
    <x v="2"/>
    <n v="165.8"/>
    <x v="105"/>
    <n v="165.8"/>
    <x v="2"/>
  </r>
  <r>
    <x v="1"/>
    <x v="2"/>
    <n v="167"/>
    <x v="106"/>
    <n v="167"/>
    <x v="2"/>
  </r>
  <r>
    <x v="1"/>
    <x v="2"/>
    <n v="168.5"/>
    <x v="107"/>
    <n v="168.5"/>
    <x v="2"/>
  </r>
  <r>
    <x v="1"/>
    <x v="2"/>
    <n v="169.6"/>
    <x v="108"/>
    <n v="169.6"/>
    <x v="2"/>
  </r>
  <r>
    <x v="1"/>
    <x v="2"/>
    <n v="171.1"/>
    <x v="109"/>
    <n v="171.1"/>
    <x v="2"/>
  </r>
  <r>
    <x v="1"/>
    <x v="2"/>
    <n v="172.8"/>
    <x v="110"/>
    <n v="172.8"/>
    <x v="2"/>
  </r>
  <r>
    <x v="1"/>
    <x v="2"/>
    <n v="174.6"/>
    <x v="111"/>
    <n v="174.6"/>
    <x v="2"/>
  </r>
  <r>
    <x v="1"/>
    <x v="2"/>
    <n v="176"/>
    <x v="112"/>
    <n v="176"/>
    <x v="2"/>
  </r>
  <r>
    <x v="1"/>
    <x v="2"/>
    <n v="177.3"/>
    <x v="113"/>
    <n v="177.3"/>
    <x v="2"/>
  </r>
  <r>
    <x v="1"/>
    <x v="2"/>
    <n v="178.5"/>
    <x v="114"/>
    <n v="178.5"/>
    <x v="2"/>
  </r>
  <r>
    <x v="1"/>
    <x v="2"/>
    <n v="179.9"/>
    <x v="115"/>
    <n v="179.9"/>
    <x v="2"/>
  </r>
  <r>
    <x v="1"/>
    <x v="2"/>
    <n v="181"/>
    <x v="116"/>
    <n v="181"/>
    <x v="2"/>
  </r>
  <r>
    <x v="1"/>
    <x v="2"/>
    <n v="182.1"/>
    <x v="117"/>
    <n v="182.1"/>
    <x v="2"/>
  </r>
  <r>
    <x v="1"/>
    <x v="2"/>
    <n v="183"/>
    <x v="118"/>
    <n v="183"/>
    <x v="2"/>
  </r>
  <r>
    <x v="1"/>
    <x v="2"/>
    <n v="183.8"/>
    <x v="119"/>
    <n v="183.8"/>
    <x v="2"/>
  </r>
  <r>
    <x v="1"/>
    <x v="2"/>
    <n v="185.1"/>
    <x v="120"/>
    <n v="185.1"/>
    <x v="2"/>
  </r>
  <r>
    <x v="1"/>
    <x v="2"/>
    <n v="185.1"/>
    <x v="121"/>
    <n v="185.1"/>
    <x v="2"/>
  </r>
  <r>
    <x v="1"/>
    <x v="2"/>
    <n v="185.7"/>
    <x v="122"/>
    <n v="185.7"/>
    <x v="2"/>
  </r>
  <r>
    <x v="1"/>
    <x v="2"/>
    <n v="186.2"/>
    <x v="123"/>
    <n v="186.2"/>
    <x v="2"/>
  </r>
  <r>
    <x v="1"/>
    <x v="3"/>
    <n v="103.6"/>
    <x v="0"/>
    <n v="103.6"/>
    <x v="3"/>
  </r>
  <r>
    <x v="1"/>
    <x v="3"/>
    <n v="103.9"/>
    <x v="1"/>
    <n v="103.9"/>
    <x v="3"/>
  </r>
  <r>
    <x v="1"/>
    <x v="3"/>
    <n v="104"/>
    <x v="2"/>
    <n v="104"/>
    <x v="3"/>
  </r>
  <r>
    <x v="1"/>
    <x v="3"/>
    <n v="105"/>
    <x v="3"/>
    <n v="105"/>
    <x v="3"/>
  </r>
  <r>
    <x v="1"/>
    <x v="3"/>
    <n v="105.6"/>
    <x v="4"/>
    <n v="105.6"/>
    <x v="3"/>
  </r>
  <r>
    <x v="1"/>
    <x v="3"/>
    <n v="107.4"/>
    <x v="5"/>
    <n v="107.4"/>
    <x v="3"/>
  </r>
  <r>
    <x v="1"/>
    <x v="3"/>
    <n v="109.1"/>
    <x v="6"/>
    <n v="109.1"/>
    <x v="3"/>
  </r>
  <r>
    <x v="1"/>
    <x v="3"/>
    <n v="109.9"/>
    <x v="7"/>
    <n v="109.9"/>
    <x v="3"/>
  </r>
  <r>
    <x v="1"/>
    <x v="3"/>
    <n v="110.6"/>
    <x v="8"/>
    <n v="110.6"/>
    <x v="3"/>
  </r>
  <r>
    <x v="1"/>
    <x v="3"/>
    <n v="110.8"/>
    <x v="9"/>
    <n v="110.8"/>
    <x v="3"/>
  </r>
  <r>
    <x v="1"/>
    <x v="3"/>
    <n v="111.2"/>
    <x v="10"/>
    <n v="111.2"/>
    <x v="3"/>
  </r>
  <r>
    <x v="1"/>
    <x v="3"/>
    <n v="111.5"/>
    <x v="11"/>
    <n v="111.5"/>
    <x v="3"/>
  </r>
  <r>
    <x v="1"/>
    <x v="3"/>
    <n v="111.6"/>
    <x v="12"/>
    <n v="111.6"/>
    <x v="3"/>
  </r>
  <r>
    <x v="1"/>
    <x v="3"/>
    <n v="111.8"/>
    <x v="13"/>
    <n v="111.8"/>
    <x v="3"/>
  </r>
  <r>
    <x v="1"/>
    <x v="3"/>
    <n v="112"/>
    <x v="14"/>
    <n v="112"/>
    <x v="3"/>
  </r>
  <r>
    <x v="1"/>
    <x v="3"/>
    <n v="112.7"/>
    <x v="15"/>
    <n v="112.7"/>
    <x v="3"/>
  </r>
  <r>
    <x v="1"/>
    <x v="3"/>
    <n v="113"/>
    <x v="16"/>
    <n v="113"/>
    <x v="3"/>
  </r>
  <r>
    <x v="1"/>
    <x v="3"/>
    <n v="114.8"/>
    <x v="17"/>
    <n v="114.8"/>
    <x v="3"/>
  </r>
  <r>
    <x v="1"/>
    <x v="3"/>
    <n v="116.8"/>
    <x v="18"/>
    <n v="116.8"/>
    <x v="3"/>
  </r>
  <r>
    <x v="1"/>
    <x v="3"/>
    <n v="118"/>
    <x v="19"/>
    <n v="118"/>
    <x v="3"/>
  </r>
  <r>
    <x v="1"/>
    <x v="3"/>
    <n v="118.6"/>
    <x v="20"/>
    <n v="118.6"/>
    <x v="3"/>
  </r>
  <r>
    <x v="1"/>
    <x v="3"/>
    <n v="118.8"/>
    <x v="21"/>
    <n v="118.8"/>
    <x v="3"/>
  </r>
  <r>
    <x v="1"/>
    <x v="3"/>
    <n v="119"/>
    <x v="22"/>
    <n v="119"/>
    <x v="3"/>
  </r>
  <r>
    <x v="1"/>
    <x v="3"/>
    <n v="119.5"/>
    <x v="23"/>
    <n v="119.5"/>
    <x v="3"/>
  </r>
  <r>
    <x v="1"/>
    <x v="3"/>
    <n v="119.7"/>
    <x v="24"/>
    <n v="119.7"/>
    <x v="3"/>
  </r>
  <r>
    <x v="1"/>
    <x v="3"/>
    <n v="119.7"/>
    <x v="25"/>
    <n v="119.7"/>
    <x v="3"/>
  </r>
  <r>
    <x v="1"/>
    <x v="3"/>
    <n v="120.1"/>
    <x v="26"/>
    <n v="120.1"/>
    <x v="3"/>
  </r>
  <r>
    <x v="1"/>
    <x v="3"/>
    <n v="121"/>
    <x v="27"/>
    <n v="121"/>
    <x v="3"/>
  </r>
  <r>
    <x v="1"/>
    <x v="3"/>
    <n v="121.4"/>
    <x v="28"/>
    <n v="121.4"/>
    <x v="3"/>
  </r>
  <r>
    <x v="1"/>
    <x v="3"/>
    <n v="123.1"/>
    <x v="29"/>
    <n v="123.1"/>
    <x v="3"/>
  </r>
  <r>
    <x v="1"/>
    <x v="3"/>
    <n v="124.4"/>
    <x v="30"/>
    <n v="124.4"/>
    <x v="3"/>
  </r>
  <r>
    <x v="1"/>
    <x v="3"/>
    <n v="125.1"/>
    <x v="31"/>
    <n v="125.1"/>
    <x v="3"/>
  </r>
  <r>
    <x v="1"/>
    <x v="3"/>
    <n v="125.7"/>
    <x v="32"/>
    <n v="125.7"/>
    <x v="3"/>
  </r>
  <r>
    <x v="1"/>
    <x v="3"/>
    <n v="125.9"/>
    <x v="33"/>
    <n v="125.9"/>
    <x v="3"/>
  </r>
  <r>
    <x v="1"/>
    <x v="3"/>
    <n v="126.3"/>
    <x v="34"/>
    <n v="126.3"/>
    <x v="3"/>
  </r>
  <r>
    <x v="1"/>
    <x v="3"/>
    <n v="126.2"/>
    <x v="35"/>
    <n v="126.2"/>
    <x v="3"/>
  </r>
  <r>
    <x v="1"/>
    <x v="3"/>
    <n v="126.3"/>
    <x v="36"/>
    <n v="126.3"/>
    <x v="3"/>
  </r>
  <r>
    <x v="1"/>
    <x v="3"/>
    <n v="126.6"/>
    <x v="37"/>
    <n v="126.6"/>
    <x v="3"/>
  </r>
  <r>
    <x v="1"/>
    <x v="3"/>
    <n v="126.9"/>
    <x v="38"/>
    <n v="126.9"/>
    <x v="3"/>
  </r>
  <r>
    <x v="1"/>
    <x v="3"/>
    <n v="127.7"/>
    <x v="39"/>
    <n v="127.7"/>
    <x v="3"/>
  </r>
  <r>
    <x v="1"/>
    <x v="3"/>
    <n v="128.5"/>
    <x v="40"/>
    <n v="128.5"/>
    <x v="3"/>
  </r>
  <r>
    <x v="1"/>
    <x v="3"/>
    <n v="129.69999999999999"/>
    <x v="41"/>
    <n v="129.69999999999999"/>
    <x v="3"/>
  </r>
  <r>
    <x v="1"/>
    <x v="3"/>
    <n v="130.80000000000001"/>
    <x v="42"/>
    <n v="130.80000000000001"/>
    <x v="3"/>
  </r>
  <r>
    <x v="1"/>
    <x v="3"/>
    <n v="131.69999999999999"/>
    <x v="43"/>
    <n v="131.69999999999999"/>
    <x v="3"/>
  </r>
  <r>
    <x v="1"/>
    <x v="3"/>
    <n v="131.80000000000001"/>
    <x v="44"/>
    <n v="131.80000000000001"/>
    <x v="3"/>
  </r>
  <r>
    <x v="1"/>
    <x v="3"/>
    <n v="132.4"/>
    <x v="45"/>
    <n v="132.4"/>
    <x v="3"/>
  </r>
  <r>
    <x v="1"/>
    <x v="3"/>
    <n v="132.80000000000001"/>
    <x v="46"/>
    <n v="132.80000000000001"/>
    <x v="3"/>
  </r>
  <r>
    <x v="1"/>
    <x v="3"/>
    <n v="133.1"/>
    <x v="47"/>
    <n v="133.1"/>
    <x v="3"/>
  </r>
  <r>
    <x v="1"/>
    <x v="3"/>
    <n v="133.30000000000001"/>
    <x v="48"/>
    <n v="133.30000000000001"/>
    <x v="3"/>
  </r>
  <r>
    <x v="1"/>
    <x v="3"/>
    <n v="133.4"/>
    <x v="49"/>
    <n v="133.4"/>
    <x v="3"/>
  </r>
  <r>
    <x v="1"/>
    <x v="3"/>
    <n v="133.80000000000001"/>
    <x v="50"/>
    <n v="133.80000000000001"/>
    <x v="3"/>
  </r>
  <r>
    <x v="1"/>
    <x v="3"/>
    <n v="134.5"/>
    <x v="51"/>
    <n v="134.5"/>
    <x v="3"/>
  </r>
  <r>
    <x v="1"/>
    <x v="3"/>
    <n v="134.80000000000001"/>
    <x v="52"/>
    <n v="134.80000000000001"/>
    <x v="3"/>
  </r>
  <r>
    <x v="1"/>
    <x v="3"/>
    <n v="135.4"/>
    <x v="53"/>
    <n v="135.4"/>
    <x v="3"/>
  </r>
  <r>
    <x v="1"/>
    <x v="3"/>
    <n v="136.80000000000001"/>
    <x v="54"/>
    <n v="136.80000000000001"/>
    <x v="3"/>
  </r>
  <r>
    <x v="1"/>
    <x v="3"/>
    <n v="137.6"/>
    <x v="55"/>
    <n v="137.6"/>
    <x v="3"/>
  </r>
  <r>
    <x v="1"/>
    <x v="3"/>
    <n v="137.4"/>
    <x v="56"/>
    <n v="137.4"/>
    <x v="3"/>
  </r>
  <r>
    <x v="1"/>
    <x v="3"/>
    <n v="137.9"/>
    <x v="57"/>
    <n v="137.9"/>
    <x v="3"/>
  </r>
  <r>
    <x v="1"/>
    <x v="3"/>
    <n v="138.6"/>
    <x v="58"/>
    <n v="138.6"/>
    <x v="3"/>
  </r>
  <r>
    <x v="1"/>
    <x v="3"/>
    <n v="138.5"/>
    <x v="59"/>
    <n v="138.5"/>
    <x v="3"/>
  </r>
  <r>
    <x v="1"/>
    <x v="3"/>
    <n v="139"/>
    <x v="60"/>
    <n v="139"/>
    <x v="3"/>
  </r>
  <r>
    <x v="1"/>
    <x v="3"/>
    <n v="139"/>
    <x v="61"/>
    <n v="139"/>
    <x v="3"/>
  </r>
  <r>
    <x v="1"/>
    <x v="3"/>
    <n v="139.80000000000001"/>
    <x v="62"/>
    <n v="139.80000000000001"/>
    <x v="3"/>
  </r>
  <r>
    <x v="1"/>
    <x v="3"/>
    <n v="141.4"/>
    <x v="63"/>
    <n v="141.4"/>
    <x v="3"/>
  </r>
  <r>
    <x v="1"/>
    <x v="3"/>
    <n v="142.1"/>
    <x v="64"/>
    <n v="142.1"/>
    <x v="3"/>
  </r>
  <r>
    <x v="1"/>
    <x v="3"/>
    <n v="142.80000000000001"/>
    <x v="65"/>
    <n v="142.80000000000001"/>
    <x v="3"/>
  </r>
  <r>
    <x v="1"/>
    <x v="3"/>
    <n v="144.69999999999999"/>
    <x v="66"/>
    <n v="144.69999999999999"/>
    <x v="3"/>
  </r>
  <r>
    <x v="1"/>
    <x v="3"/>
    <n v="146"/>
    <x v="67"/>
    <n v="146"/>
    <x v="3"/>
  </r>
  <r>
    <x v="1"/>
    <x v="3"/>
    <n v="146.19999999999999"/>
    <x v="68"/>
    <n v="146.19999999999999"/>
    <x v="3"/>
  </r>
  <r>
    <x v="1"/>
    <x v="3"/>
    <n v="147.80000000000001"/>
    <x v="69"/>
    <n v="147.80000000000001"/>
    <x v="3"/>
  </r>
  <r>
    <x v="1"/>
    <x v="3"/>
    <n v="147.80000000000001"/>
    <x v="70"/>
    <n v="147.80000000000001"/>
    <x v="3"/>
  </r>
  <r>
    <x v="1"/>
    <x v="3"/>
    <n v="150.1"/>
    <x v="71"/>
    <n v="150.1"/>
    <x v="3"/>
  </r>
  <r>
    <x v="1"/>
    <x v="3"/>
    <n v="150.19999999999999"/>
    <x v="72"/>
    <n v="150.19999999999999"/>
    <x v="3"/>
  </r>
  <r>
    <x v="1"/>
    <x v="3"/>
    <n v="150.30000000000001"/>
    <x v="73"/>
    <n v="150.30000000000001"/>
    <x v="3"/>
  </r>
  <r>
    <x v="1"/>
    <x v="3"/>
    <n v="150.30000000000001"/>
    <x v="74"/>
    <n v="150.30000000000001"/>
    <x v="3"/>
  </r>
  <r>
    <x v="1"/>
    <x v="3"/>
    <n v="151.6"/>
    <x v="75"/>
    <n v="151.6"/>
    <x v="3"/>
  </r>
  <r>
    <x v="1"/>
    <x v="3"/>
    <n v="152.5"/>
    <x v="76"/>
    <n v="152.5"/>
    <x v="3"/>
  </r>
  <r>
    <x v="1"/>
    <x v="3"/>
    <n v="154"/>
    <x v="77"/>
    <n v="154"/>
    <x v="3"/>
  </r>
  <r>
    <x v="1"/>
    <x v="3"/>
    <n v="154.9"/>
    <x v="78"/>
    <n v="154.9"/>
    <x v="3"/>
  </r>
  <r>
    <x v="1"/>
    <x v="3"/>
    <n v="155.19999999999999"/>
    <x v="79"/>
    <n v="155.19999999999999"/>
    <x v="3"/>
  </r>
  <r>
    <x v="1"/>
    <x v="3"/>
    <n v="155.4"/>
    <x v="80"/>
    <n v="155.4"/>
    <x v="3"/>
  </r>
  <r>
    <x v="1"/>
    <x v="3"/>
    <n v="155.5"/>
    <x v="81"/>
    <n v="155.5"/>
    <x v="3"/>
  </r>
  <r>
    <x v="1"/>
    <x v="3"/>
    <n v="155.69999999999999"/>
    <x v="82"/>
    <n v="155.69999999999999"/>
    <x v="3"/>
  </r>
  <r>
    <x v="1"/>
    <x v="3"/>
    <n v="156.1"/>
    <x v="83"/>
    <n v="156.1"/>
    <x v="3"/>
  </r>
  <r>
    <x v="1"/>
    <x v="3"/>
    <n v="156.19999999999999"/>
    <x v="84"/>
    <n v="156.19999999999999"/>
    <x v="3"/>
  </r>
  <r>
    <x v="1"/>
    <x v="3"/>
    <n v="156.1"/>
    <x v="85"/>
    <n v="156.1"/>
    <x v="3"/>
  </r>
  <r>
    <x v="1"/>
    <x v="3"/>
    <m/>
    <x v="86"/>
    <n v="156.19999999999999"/>
    <x v="3"/>
  </r>
  <r>
    <x v="1"/>
    <x v="3"/>
    <m/>
    <x v="87"/>
    <n v="156.30000000000001"/>
    <x v="3"/>
  </r>
  <r>
    <x v="1"/>
    <x v="3"/>
    <n v="156.4"/>
    <x v="88"/>
    <n v="156.4"/>
    <x v="3"/>
  </r>
  <r>
    <x v="1"/>
    <x v="3"/>
    <n v="156.4"/>
    <x v="89"/>
    <n v="156.4"/>
    <x v="3"/>
  </r>
  <r>
    <x v="1"/>
    <x v="3"/>
    <n v="158.5"/>
    <x v="90"/>
    <n v="158.5"/>
    <x v="3"/>
  </r>
  <r>
    <x v="1"/>
    <x v="3"/>
    <n v="157.5"/>
    <x v="91"/>
    <n v="157.5"/>
    <x v="3"/>
  </r>
  <r>
    <x v="1"/>
    <x v="3"/>
    <n v="158.5"/>
    <x v="92"/>
    <n v="158.5"/>
    <x v="3"/>
  </r>
  <r>
    <x v="1"/>
    <x v="3"/>
    <n v="158.6"/>
    <x v="93"/>
    <n v="158.6"/>
    <x v="3"/>
  </r>
  <r>
    <x v="1"/>
    <x v="3"/>
    <n v="159.4"/>
    <x v="94"/>
    <n v="159.4"/>
    <x v="3"/>
  </r>
  <r>
    <x v="1"/>
    <x v="3"/>
    <n v="159.19999999999999"/>
    <x v="95"/>
    <n v="159.19999999999999"/>
    <x v="3"/>
  </r>
  <r>
    <x v="1"/>
    <x v="3"/>
    <n v="159.5"/>
    <x v="96"/>
    <n v="159.5"/>
    <x v="3"/>
  </r>
  <r>
    <x v="1"/>
    <x v="3"/>
    <n v="160.19999999999999"/>
    <x v="97"/>
    <n v="160.19999999999999"/>
    <x v="3"/>
  </r>
  <r>
    <x v="1"/>
    <x v="3"/>
    <n v="160.30000000000001"/>
    <x v="98"/>
    <n v="160.30000000000001"/>
    <x v="3"/>
  </r>
  <r>
    <x v="1"/>
    <x v="3"/>
    <n v="161.19999999999999"/>
    <x v="99"/>
    <n v="161.19999999999999"/>
    <x v="3"/>
  </r>
  <r>
    <x v="1"/>
    <x v="3"/>
    <n v="161.69999999999999"/>
    <x v="100"/>
    <n v="161.69999999999999"/>
    <x v="3"/>
  </r>
  <r>
    <x v="1"/>
    <x v="3"/>
    <n v="163.19999999999999"/>
    <x v="101"/>
    <n v="163.19999999999999"/>
    <x v="3"/>
  </r>
  <r>
    <x v="1"/>
    <x v="3"/>
    <n v="163.80000000000001"/>
    <x v="102"/>
    <n v="163.80000000000001"/>
    <x v="3"/>
  </r>
  <r>
    <x v="1"/>
    <x v="3"/>
    <n v="163.69999999999999"/>
    <x v="103"/>
    <n v="163.69999999999999"/>
    <x v="3"/>
  </r>
  <r>
    <x v="1"/>
    <x v="3"/>
    <n v="163.9"/>
    <x v="104"/>
    <n v="163.9"/>
    <x v="3"/>
  </r>
  <r>
    <x v="1"/>
    <x v="3"/>
    <n v="164.3"/>
    <x v="105"/>
    <n v="164.3"/>
    <x v="3"/>
  </r>
  <r>
    <x v="1"/>
    <x v="3"/>
    <n v="164.4"/>
    <x v="106"/>
    <n v="164.4"/>
    <x v="3"/>
  </r>
  <r>
    <x v="1"/>
    <x v="3"/>
    <n v="164.7"/>
    <x v="107"/>
    <n v="164.7"/>
    <x v="3"/>
  </r>
  <r>
    <x v="1"/>
    <x v="3"/>
    <n v="165.4"/>
    <x v="108"/>
    <n v="165.4"/>
    <x v="3"/>
  </r>
  <r>
    <x v="1"/>
    <x v="3"/>
    <n v="166"/>
    <x v="109"/>
    <n v="166"/>
    <x v="3"/>
  </r>
  <r>
    <x v="1"/>
    <x v="3"/>
    <n v="166.9"/>
    <x v="110"/>
    <n v="166.9"/>
    <x v="3"/>
  </r>
  <r>
    <x v="1"/>
    <x v="3"/>
    <n v="167.9"/>
    <x v="111"/>
    <n v="167.9"/>
    <x v="3"/>
  </r>
  <r>
    <x v="1"/>
    <x v="3"/>
    <n v="169"/>
    <x v="112"/>
    <n v="169"/>
    <x v="3"/>
  </r>
  <r>
    <x v="1"/>
    <x v="3"/>
    <n v="171.4"/>
    <x v="113"/>
    <n v="171.4"/>
    <x v="3"/>
  </r>
  <r>
    <x v="1"/>
    <x v="3"/>
    <n v="172.3"/>
    <x v="114"/>
    <n v="172.3"/>
    <x v="3"/>
  </r>
  <r>
    <x v="1"/>
    <x v="3"/>
    <n v="173.1"/>
    <x v="115"/>
    <n v="173.1"/>
    <x v="3"/>
  </r>
  <r>
    <x v="1"/>
    <x v="3"/>
    <n v="173.4"/>
    <x v="116"/>
    <n v="173.4"/>
    <x v="3"/>
  </r>
  <r>
    <x v="1"/>
    <x v="3"/>
    <n v="173.7"/>
    <x v="117"/>
    <n v="173.7"/>
    <x v="3"/>
  </r>
  <r>
    <x v="1"/>
    <x v="3"/>
    <n v="174.1"/>
    <x v="118"/>
    <n v="174.1"/>
    <x v="3"/>
  </r>
  <r>
    <x v="1"/>
    <x v="3"/>
    <n v="174.3"/>
    <x v="119"/>
    <n v="174.3"/>
    <x v="3"/>
  </r>
  <r>
    <x v="1"/>
    <x v="3"/>
    <n v="175"/>
    <x v="120"/>
    <n v="175"/>
    <x v="3"/>
  </r>
  <r>
    <x v="1"/>
    <x v="3"/>
    <n v="175"/>
    <x v="121"/>
    <n v="175"/>
    <x v="3"/>
  </r>
  <r>
    <x v="1"/>
    <x v="3"/>
    <n v="176.4"/>
    <x v="122"/>
    <n v="176.4"/>
    <x v="3"/>
  </r>
  <r>
    <x v="1"/>
    <x v="3"/>
    <n v="177.1"/>
    <x v="123"/>
    <n v="177.1"/>
    <x v="3"/>
  </r>
  <r>
    <x v="1"/>
    <x v="4"/>
    <n v="110"/>
    <x v="0"/>
    <n v="110"/>
    <x v="0"/>
  </r>
  <r>
    <x v="1"/>
    <x v="4"/>
    <n v="112.8"/>
    <x v="1"/>
    <n v="112.8"/>
    <x v="0"/>
  </r>
  <r>
    <x v="1"/>
    <x v="4"/>
    <n v="111.2"/>
    <x v="2"/>
    <n v="111.2"/>
    <x v="0"/>
  </r>
  <r>
    <x v="1"/>
    <x v="4"/>
    <n v="106.6"/>
    <x v="3"/>
    <n v="106.6"/>
    <x v="0"/>
  </r>
  <r>
    <x v="1"/>
    <x v="4"/>
    <n v="104.7"/>
    <x v="4"/>
    <n v="104.7"/>
    <x v="0"/>
  </r>
  <r>
    <x v="1"/>
    <x v="4"/>
    <n v="109.8"/>
    <x v="5"/>
    <n v="109.8"/>
    <x v="0"/>
  </r>
  <r>
    <x v="1"/>
    <x v="4"/>
    <n v="111.9"/>
    <x v="6"/>
    <n v="111.9"/>
    <x v="0"/>
  </r>
  <r>
    <x v="1"/>
    <x v="4"/>
    <n v="111.7"/>
    <x v="7"/>
    <n v="111.7"/>
    <x v="0"/>
  </r>
  <r>
    <x v="1"/>
    <x v="4"/>
    <n v="112.3"/>
    <x v="8"/>
    <n v="112.3"/>
    <x v="0"/>
  </r>
  <r>
    <x v="1"/>
    <x v="4"/>
    <n v="113.3"/>
    <x v="9"/>
    <n v="113.3"/>
    <x v="0"/>
  </r>
  <r>
    <x v="1"/>
    <x v="4"/>
    <n v="118.7"/>
    <x v="10"/>
    <n v="118.7"/>
    <x v="0"/>
  </r>
  <r>
    <x v="1"/>
    <x v="4"/>
    <n v="123.5"/>
    <x v="11"/>
    <n v="123.5"/>
    <x v="0"/>
  </r>
  <r>
    <x v="1"/>
    <x v="4"/>
    <n v="124.1"/>
    <x v="12"/>
    <n v="124.1"/>
    <x v="0"/>
  </r>
  <r>
    <x v="1"/>
    <x v="4"/>
    <n v="122.5"/>
    <x v="13"/>
    <n v="122.5"/>
    <x v="0"/>
  </r>
  <r>
    <x v="1"/>
    <x v="4"/>
    <n v="121"/>
    <x v="14"/>
    <n v="121"/>
    <x v="0"/>
  </r>
  <r>
    <x v="1"/>
    <x v="4"/>
    <n v="116.2"/>
    <x v="15"/>
    <n v="116.2"/>
    <x v="0"/>
  </r>
  <r>
    <x v="1"/>
    <x v="4"/>
    <n v="115.9"/>
    <x v="16"/>
    <n v="115.9"/>
    <x v="0"/>
  </r>
  <r>
    <x v="1"/>
    <x v="4"/>
    <n v="115.8"/>
    <x v="17"/>
    <n v="115.8"/>
    <x v="0"/>
  </r>
  <r>
    <x v="1"/>
    <x v="4"/>
    <n v="117.8"/>
    <x v="18"/>
    <n v="117.8"/>
    <x v="0"/>
  </r>
  <r>
    <x v="1"/>
    <x v="4"/>
    <n v="117.3"/>
    <x v="19"/>
    <n v="117.3"/>
    <x v="0"/>
  </r>
  <r>
    <x v="1"/>
    <x v="4"/>
    <n v="117.3"/>
    <x v="20"/>
    <n v="117.3"/>
    <x v="0"/>
  </r>
  <r>
    <x v="1"/>
    <x v="4"/>
    <n v="118.1"/>
    <x v="21"/>
    <n v="118.1"/>
    <x v="0"/>
  </r>
  <r>
    <x v="1"/>
    <x v="4"/>
    <n v="121"/>
    <x v="22"/>
    <n v="121"/>
    <x v="0"/>
  </r>
  <r>
    <x v="1"/>
    <x v="4"/>
    <n v="123.5"/>
    <x v="23"/>
    <n v="123.5"/>
    <x v="0"/>
  </r>
  <r>
    <x v="1"/>
    <x v="4"/>
    <n v="123.8"/>
    <x v="24"/>
    <n v="123.8"/>
    <x v="0"/>
  </r>
  <r>
    <x v="1"/>
    <x v="4"/>
    <n v="121.1"/>
    <x v="25"/>
    <n v="121.1"/>
    <x v="0"/>
  </r>
  <r>
    <x v="1"/>
    <x v="4"/>
    <n v="116.8"/>
    <x v="26"/>
    <n v="116.8"/>
    <x v="0"/>
  </r>
  <r>
    <x v="1"/>
    <x v="4"/>
    <n v="114.4"/>
    <x v="27"/>
    <n v="114.4"/>
    <x v="0"/>
  </r>
  <r>
    <x v="1"/>
    <x v="4"/>
    <n v="115"/>
    <x v="28"/>
    <n v="115"/>
    <x v="0"/>
  </r>
  <r>
    <x v="1"/>
    <x v="4"/>
    <n v="121.6"/>
    <x v="29"/>
    <n v="121.6"/>
    <x v="0"/>
  </r>
  <r>
    <x v="1"/>
    <x v="4"/>
    <n v="121"/>
    <x v="30"/>
    <n v="121"/>
    <x v="0"/>
  </r>
  <r>
    <x v="1"/>
    <x v="4"/>
    <n v="120.1"/>
    <x v="31"/>
    <n v="120.1"/>
    <x v="0"/>
  </r>
  <r>
    <x v="1"/>
    <x v="4"/>
    <n v="118.7"/>
    <x v="32"/>
    <n v="118.7"/>
    <x v="0"/>
  </r>
  <r>
    <x v="1"/>
    <x v="4"/>
    <n v="118.9"/>
    <x v="33"/>
    <n v="118.9"/>
    <x v="0"/>
  </r>
  <r>
    <x v="1"/>
    <x v="4"/>
    <n v="121.6"/>
    <x v="34"/>
    <n v="121.6"/>
    <x v="0"/>
  </r>
  <r>
    <x v="1"/>
    <x v="4"/>
    <n v="124.8"/>
    <x v="35"/>
    <n v="124.8"/>
    <x v="0"/>
  </r>
  <r>
    <x v="1"/>
    <x v="4"/>
    <n v="128.6"/>
    <x v="36"/>
    <n v="128.6"/>
    <x v="0"/>
  </r>
  <r>
    <x v="1"/>
    <x v="4"/>
    <n v="128.69999999999999"/>
    <x v="37"/>
    <n v="128.69999999999999"/>
    <x v="0"/>
  </r>
  <r>
    <x v="1"/>
    <x v="4"/>
    <n v="124.6"/>
    <x v="38"/>
    <n v="124.6"/>
    <x v="0"/>
  </r>
  <r>
    <x v="1"/>
    <x v="4"/>
    <n v="122"/>
    <x v="39"/>
    <n v="122"/>
    <x v="0"/>
  </r>
  <r>
    <x v="1"/>
    <x v="4"/>
    <n v="125.4"/>
    <x v="40"/>
    <n v="125.4"/>
    <x v="0"/>
  </r>
  <r>
    <x v="1"/>
    <x v="4"/>
    <n v="128.30000000000001"/>
    <x v="41"/>
    <n v="128.30000000000001"/>
    <x v="0"/>
  </r>
  <r>
    <x v="1"/>
    <x v="4"/>
    <n v="132.30000000000001"/>
    <x v="42"/>
    <n v="132.30000000000001"/>
    <x v="0"/>
  </r>
  <r>
    <x v="1"/>
    <x v="4"/>
    <n v="131.6"/>
    <x v="43"/>
    <n v="131.6"/>
    <x v="0"/>
  </r>
  <r>
    <x v="1"/>
    <x v="4"/>
    <n v="130.5"/>
    <x v="44"/>
    <n v="130.5"/>
    <x v="0"/>
  </r>
  <r>
    <x v="1"/>
    <x v="4"/>
    <n v="130.19999999999999"/>
    <x v="45"/>
    <n v="130.19999999999999"/>
    <x v="0"/>
  </r>
  <r>
    <x v="1"/>
    <x v="4"/>
    <n v="132"/>
    <x v="46"/>
    <n v="132"/>
    <x v="0"/>
  </r>
  <r>
    <x v="1"/>
    <x v="4"/>
    <n v="132.9"/>
    <x v="47"/>
    <n v="132.9"/>
    <x v="0"/>
  </r>
  <r>
    <x v="1"/>
    <x v="4"/>
    <n v="132.19999999999999"/>
    <x v="48"/>
    <n v="132.19999999999999"/>
    <x v="0"/>
  </r>
  <r>
    <x v="1"/>
    <x v="4"/>
    <n v="129.30000000000001"/>
    <x v="49"/>
    <n v="129.30000000000001"/>
    <x v="0"/>
  </r>
  <r>
    <x v="1"/>
    <x v="4"/>
    <n v="128.6"/>
    <x v="50"/>
    <n v="128.6"/>
    <x v="0"/>
  </r>
  <r>
    <x v="1"/>
    <x v="4"/>
    <n v="126.1"/>
    <x v="51"/>
    <n v="126.1"/>
    <x v="0"/>
  </r>
  <r>
    <x v="1"/>
    <x v="4"/>
    <n v="126.3"/>
    <x v="52"/>
    <n v="126.3"/>
    <x v="0"/>
  </r>
  <r>
    <x v="1"/>
    <x v="4"/>
    <n v="128.1"/>
    <x v="53"/>
    <n v="128.1"/>
    <x v="0"/>
  </r>
  <r>
    <x v="1"/>
    <x v="4"/>
    <n v="129.6"/>
    <x v="54"/>
    <n v="129.6"/>
    <x v="0"/>
  </r>
  <r>
    <x v="1"/>
    <x v="4"/>
    <n v="129.30000000000001"/>
    <x v="55"/>
    <n v="129.30000000000001"/>
    <x v="0"/>
  </r>
  <r>
    <x v="1"/>
    <x v="4"/>
    <n v="130.19999999999999"/>
    <x v="56"/>
    <n v="130.19999999999999"/>
    <x v="0"/>
  </r>
  <r>
    <x v="1"/>
    <x v="4"/>
    <n v="131.19999999999999"/>
    <x v="57"/>
    <n v="131.19999999999999"/>
    <x v="0"/>
  </r>
  <r>
    <x v="1"/>
    <x v="4"/>
    <n v="142.9"/>
    <x v="58"/>
    <n v="142.9"/>
    <x v="0"/>
  </r>
  <r>
    <x v="1"/>
    <x v="4"/>
    <n v="145.19999999999999"/>
    <x v="59"/>
    <n v="145.19999999999999"/>
    <x v="0"/>
  </r>
  <r>
    <x v="1"/>
    <x v="4"/>
    <n v="143.69999999999999"/>
    <x v="60"/>
    <n v="143.69999999999999"/>
    <x v="0"/>
  </r>
  <r>
    <x v="1"/>
    <x v="4"/>
    <n v="140.30000000000001"/>
    <x v="61"/>
    <n v="140.30000000000001"/>
    <x v="0"/>
  </r>
  <r>
    <x v="1"/>
    <x v="4"/>
    <n v="138.30000000000001"/>
    <x v="62"/>
    <n v="138.30000000000001"/>
    <x v="0"/>
  </r>
  <r>
    <x v="1"/>
    <x v="4"/>
    <n v="133.9"/>
    <x v="63"/>
    <n v="133.9"/>
    <x v="0"/>
  </r>
  <r>
    <x v="1"/>
    <x v="4"/>
    <n v="133.6"/>
    <x v="64"/>
    <n v="133.6"/>
    <x v="0"/>
  </r>
  <r>
    <x v="1"/>
    <x v="4"/>
    <n v="135.6"/>
    <x v="65"/>
    <n v="135.6"/>
    <x v="0"/>
  </r>
  <r>
    <x v="1"/>
    <x v="4"/>
    <n v="139.19999999999999"/>
    <x v="66"/>
    <n v="139.19999999999999"/>
    <x v="0"/>
  </r>
  <r>
    <x v="1"/>
    <x v="4"/>
    <n v="138.1"/>
    <x v="67"/>
    <n v="138.1"/>
    <x v="0"/>
  </r>
  <r>
    <x v="1"/>
    <x v="4"/>
    <n v="135.1"/>
    <x v="68"/>
    <n v="135.1"/>
    <x v="0"/>
  </r>
  <r>
    <x v="1"/>
    <x v="4"/>
    <n v="137.30000000000001"/>
    <x v="69"/>
    <n v="137.30000000000001"/>
    <x v="0"/>
  </r>
  <r>
    <x v="1"/>
    <x v="4"/>
    <n v="137.1"/>
    <x v="70"/>
    <n v="137.1"/>
    <x v="0"/>
  </r>
  <r>
    <x v="1"/>
    <x v="4"/>
    <n v="138.80000000000001"/>
    <x v="71"/>
    <n v="138.80000000000001"/>
    <x v="0"/>
  </r>
  <r>
    <x v="1"/>
    <x v="4"/>
    <n v="140.19999999999999"/>
    <x v="72"/>
    <n v="140.19999999999999"/>
    <x v="0"/>
  </r>
  <r>
    <x v="1"/>
    <x v="4"/>
    <n v="141.5"/>
    <x v="73"/>
    <n v="141.5"/>
    <x v="0"/>
  </r>
  <r>
    <x v="1"/>
    <x v="4"/>
    <n v="140.30000000000001"/>
    <x v="74"/>
    <n v="140.30000000000001"/>
    <x v="0"/>
  </r>
  <r>
    <x v="1"/>
    <x v="4"/>
    <n v="136"/>
    <x v="75"/>
    <n v="136"/>
    <x v="0"/>
  </r>
  <r>
    <x v="1"/>
    <x v="4"/>
    <n v="137.80000000000001"/>
    <x v="76"/>
    <n v="137.80000000000001"/>
    <x v="0"/>
  </r>
  <r>
    <x v="1"/>
    <x v="4"/>
    <n v="140"/>
    <x v="77"/>
    <n v="140"/>
    <x v="0"/>
  </r>
  <r>
    <x v="1"/>
    <x v="4"/>
    <n v="138.5"/>
    <x v="78"/>
    <n v="138.5"/>
    <x v="0"/>
  </r>
  <r>
    <x v="1"/>
    <x v="4"/>
    <n v="139.6"/>
    <x v="79"/>
    <n v="139.6"/>
    <x v="0"/>
  </r>
  <r>
    <x v="1"/>
    <x v="4"/>
    <n v="142.6"/>
    <x v="80"/>
    <n v="142.6"/>
    <x v="0"/>
  </r>
  <r>
    <x v="1"/>
    <x v="4"/>
    <n v="145.6"/>
    <x v="81"/>
    <n v="145.6"/>
    <x v="0"/>
  </r>
  <r>
    <x v="1"/>
    <x v="4"/>
    <n v="151.1"/>
    <x v="82"/>
    <n v="151.1"/>
    <x v="0"/>
  </r>
  <r>
    <x v="1"/>
    <x v="4"/>
    <n v="154.9"/>
    <x v="83"/>
    <n v="154.9"/>
    <x v="0"/>
  </r>
  <r>
    <x v="1"/>
    <x v="4"/>
    <n v="151.80000000000001"/>
    <x v="84"/>
    <n v="151.80000000000001"/>
    <x v="0"/>
  </r>
  <r>
    <x v="1"/>
    <x v="4"/>
    <n v="148.1"/>
    <x v="85"/>
    <n v="148.1"/>
    <x v="0"/>
  </r>
  <r>
    <x v="1"/>
    <x v="4"/>
    <n v="148.80000000000001"/>
    <x v="86"/>
    <n v="148.80000000000001"/>
    <x v="0"/>
  </r>
  <r>
    <x v="1"/>
    <x v="4"/>
    <m/>
    <x v="87"/>
    <n v="150.10000000000002"/>
    <x v="0"/>
  </r>
  <r>
    <x v="1"/>
    <x v="4"/>
    <n v="151.4"/>
    <x v="88"/>
    <n v="151.4"/>
    <x v="0"/>
  </r>
  <r>
    <x v="1"/>
    <x v="4"/>
    <n v="151.4"/>
    <x v="89"/>
    <n v="151.4"/>
    <x v="0"/>
  </r>
  <r>
    <x v="1"/>
    <x v="4"/>
    <n v="150.80000000000001"/>
    <x v="90"/>
    <n v="150.80000000000001"/>
    <x v="0"/>
  </r>
  <r>
    <x v="1"/>
    <x v="4"/>
    <n v="152.5"/>
    <x v="91"/>
    <n v="152.5"/>
    <x v="0"/>
  </r>
  <r>
    <x v="1"/>
    <x v="4"/>
    <n v="161.4"/>
    <x v="92"/>
    <n v="161.4"/>
    <x v="0"/>
  </r>
  <r>
    <x v="1"/>
    <x v="4"/>
    <n v="173.6"/>
    <x v="93"/>
    <n v="173.6"/>
    <x v="0"/>
  </r>
  <r>
    <x v="1"/>
    <x v="4"/>
    <n v="175.3"/>
    <x v="94"/>
    <n v="175.3"/>
    <x v="0"/>
  </r>
  <r>
    <x v="1"/>
    <x v="4"/>
    <n v="175.3"/>
    <x v="95"/>
    <n v="175.3"/>
    <x v="0"/>
  </r>
  <r>
    <x v="1"/>
    <x v="4"/>
    <n v="168.7"/>
    <x v="96"/>
    <n v="168.7"/>
    <x v="0"/>
  </r>
  <r>
    <x v="1"/>
    <x v="4"/>
    <n v="163.80000000000001"/>
    <x v="97"/>
    <n v="163.80000000000001"/>
    <x v="0"/>
  </r>
  <r>
    <x v="1"/>
    <x v="4"/>
    <n v="164.6"/>
    <x v="98"/>
    <n v="164.6"/>
    <x v="0"/>
  </r>
  <r>
    <x v="1"/>
    <x v="4"/>
    <n v="170.3"/>
    <x v="99"/>
    <n v="170.3"/>
    <x v="0"/>
  </r>
  <r>
    <x v="1"/>
    <x v="4"/>
    <n v="180.7"/>
    <x v="100"/>
    <n v="180.7"/>
    <x v="0"/>
  </r>
  <r>
    <x v="1"/>
    <x v="4"/>
    <n v="182.2"/>
    <x v="101"/>
    <n v="182.2"/>
    <x v="0"/>
  </r>
  <r>
    <x v="1"/>
    <x v="4"/>
    <n v="172.8"/>
    <x v="102"/>
    <n v="172.8"/>
    <x v="0"/>
  </r>
  <r>
    <x v="1"/>
    <x v="4"/>
    <n v="172.8"/>
    <x v="103"/>
    <n v="172.8"/>
    <x v="0"/>
  </r>
  <r>
    <x v="1"/>
    <x v="4"/>
    <n v="171.2"/>
    <x v="104"/>
    <n v="171.2"/>
    <x v="0"/>
  </r>
  <r>
    <x v="1"/>
    <x v="4"/>
    <n v="173"/>
    <x v="105"/>
    <n v="173"/>
    <x v="0"/>
  </r>
  <r>
    <x v="1"/>
    <x v="4"/>
    <n v="177.9"/>
    <x v="106"/>
    <n v="177.9"/>
    <x v="0"/>
  </r>
  <r>
    <x v="1"/>
    <x v="4"/>
    <n v="178.8"/>
    <x v="107"/>
    <n v="178.8"/>
    <x v="0"/>
  </r>
  <r>
    <x v="1"/>
    <x v="4"/>
    <n v="175.8"/>
    <x v="108"/>
    <n v="175.8"/>
    <x v="0"/>
  </r>
  <r>
    <x v="1"/>
    <x v="4"/>
    <n v="167.8"/>
    <x v="109"/>
    <n v="167.8"/>
    <x v="0"/>
  </r>
  <r>
    <x v="1"/>
    <x v="4"/>
    <n v="164.5"/>
    <x v="110"/>
    <n v="164.5"/>
    <x v="0"/>
  </r>
  <r>
    <x v="1"/>
    <x v="4"/>
    <n v="162.4"/>
    <x v="111"/>
    <n v="162.4"/>
    <x v="0"/>
  </r>
  <r>
    <x v="1"/>
    <x v="4"/>
    <n v="170.8"/>
    <x v="112"/>
    <n v="170.8"/>
    <x v="0"/>
  </r>
  <r>
    <x v="1"/>
    <x v="4"/>
    <n v="175.2"/>
    <x v="113"/>
    <n v="175.2"/>
    <x v="0"/>
  </r>
  <r>
    <x v="1"/>
    <x v="4"/>
    <n v="169.2"/>
    <x v="114"/>
    <n v="169.2"/>
    <x v="0"/>
  </r>
  <r>
    <x v="1"/>
    <x v="4"/>
    <n v="169.7"/>
    <x v="115"/>
    <n v="169.7"/>
    <x v="0"/>
  </r>
  <r>
    <x v="1"/>
    <x v="4"/>
    <n v="170.9"/>
    <x v="116"/>
    <n v="170.9"/>
    <x v="0"/>
  </r>
  <r>
    <x v="1"/>
    <x v="4"/>
    <n v="181.4"/>
    <x v="117"/>
    <n v="181.4"/>
    <x v="0"/>
  </r>
  <r>
    <x v="1"/>
    <x v="4"/>
    <n v="190.2"/>
    <x v="118"/>
    <n v="190.2"/>
    <x v="0"/>
  </r>
  <r>
    <x v="1"/>
    <x v="4"/>
    <n v="194.5"/>
    <x v="119"/>
    <n v="194.5"/>
    <x v="0"/>
  </r>
  <r>
    <x v="1"/>
    <x v="4"/>
    <n v="175.2"/>
    <x v="120"/>
    <n v="175.2"/>
    <x v="0"/>
  </r>
  <r>
    <x v="1"/>
    <x v="4"/>
    <n v="175.2"/>
    <x v="121"/>
    <n v="175.2"/>
    <x v="0"/>
  </r>
  <r>
    <x v="1"/>
    <x v="4"/>
    <n v="169.6"/>
    <x v="122"/>
    <n v="169.6"/>
    <x v="0"/>
  </r>
  <r>
    <x v="1"/>
    <x v="4"/>
    <n v="173.2"/>
    <x v="123"/>
    <n v="173.2"/>
    <x v="0"/>
  </r>
  <r>
    <x v="1"/>
    <x v="5"/>
    <n v="105.6"/>
    <x v="0"/>
    <n v="105.6"/>
    <x v="2"/>
  </r>
  <r>
    <x v="1"/>
    <x v="5"/>
    <n v="106.6"/>
    <x v="1"/>
    <n v="106.6"/>
    <x v="2"/>
  </r>
  <r>
    <x v="1"/>
    <x v="5"/>
    <n v="106.9"/>
    <x v="2"/>
    <n v="106.9"/>
    <x v="2"/>
  </r>
  <r>
    <x v="1"/>
    <x v="5"/>
    <n v="107.7"/>
    <x v="3"/>
    <n v="107.7"/>
    <x v="2"/>
  </r>
  <r>
    <x v="1"/>
    <x v="5"/>
    <n v="109.2"/>
    <x v="4"/>
    <n v="109.2"/>
    <x v="2"/>
  </r>
  <r>
    <x v="1"/>
    <x v="5"/>
    <n v="112.2"/>
    <x v="5"/>
    <n v="112.2"/>
    <x v="2"/>
  </r>
  <r>
    <x v="1"/>
    <x v="5"/>
    <n v="114.7"/>
    <x v="6"/>
    <n v="114.7"/>
    <x v="2"/>
  </r>
  <r>
    <x v="1"/>
    <x v="5"/>
    <n v="116.6"/>
    <x v="7"/>
    <n v="116.6"/>
    <x v="2"/>
  </r>
  <r>
    <x v="1"/>
    <x v="5"/>
    <n v="118.3"/>
    <x v="8"/>
    <n v="118.3"/>
    <x v="2"/>
  </r>
  <r>
    <x v="1"/>
    <x v="5"/>
    <n v="120.2"/>
    <x v="9"/>
    <n v="120.2"/>
    <x v="2"/>
  </r>
  <r>
    <x v="1"/>
    <x v="5"/>
    <n v="122.6"/>
    <x v="10"/>
    <n v="122.6"/>
    <x v="2"/>
  </r>
  <r>
    <x v="1"/>
    <x v="5"/>
    <n v="118.4"/>
    <x v="11"/>
    <n v="118.4"/>
    <x v="2"/>
  </r>
  <r>
    <x v="1"/>
    <x v="5"/>
    <n v="115.8"/>
    <x v="12"/>
    <n v="115.8"/>
    <x v="2"/>
  </r>
  <r>
    <x v="1"/>
    <x v="5"/>
    <n v="115.3"/>
    <x v="13"/>
    <n v="115.3"/>
    <x v="2"/>
  </r>
  <r>
    <x v="1"/>
    <x v="5"/>
    <n v="116.1"/>
    <x v="14"/>
    <n v="116.1"/>
    <x v="2"/>
  </r>
  <r>
    <x v="1"/>
    <x v="5"/>
    <n v="117.6"/>
    <x v="15"/>
    <n v="117.6"/>
    <x v="2"/>
  </r>
  <r>
    <x v="1"/>
    <x v="5"/>
    <n v="118.9"/>
    <x v="16"/>
    <n v="118.9"/>
    <x v="2"/>
  </r>
  <r>
    <x v="1"/>
    <x v="5"/>
    <n v="120.4"/>
    <x v="17"/>
    <n v="120.4"/>
    <x v="2"/>
  </r>
  <r>
    <x v="1"/>
    <x v="5"/>
    <n v="124.7"/>
    <x v="18"/>
    <n v="124.7"/>
    <x v="2"/>
  </r>
  <r>
    <x v="1"/>
    <x v="5"/>
    <n v="126.6"/>
    <x v="19"/>
    <n v="126.6"/>
    <x v="2"/>
  </r>
  <r>
    <x v="1"/>
    <x v="5"/>
    <n v="125.8"/>
    <x v="20"/>
    <n v="125.8"/>
    <x v="2"/>
  </r>
  <r>
    <x v="1"/>
    <x v="5"/>
    <n v="125.4"/>
    <x v="21"/>
    <n v="125.4"/>
    <x v="2"/>
  </r>
  <r>
    <x v="1"/>
    <x v="5"/>
    <n v="125.1"/>
    <x v="22"/>
    <n v="125.1"/>
    <x v="2"/>
  </r>
  <r>
    <x v="1"/>
    <x v="5"/>
    <n v="123.6"/>
    <x v="23"/>
    <n v="123.6"/>
    <x v="2"/>
  </r>
  <r>
    <x v="1"/>
    <x v="5"/>
    <n v="123.1"/>
    <x v="24"/>
    <n v="123.1"/>
    <x v="2"/>
  </r>
  <r>
    <x v="1"/>
    <x v="5"/>
    <n v="123.1"/>
    <x v="25"/>
    <n v="123.1"/>
    <x v="2"/>
  </r>
  <r>
    <x v="1"/>
    <x v="5"/>
    <n v="123.4"/>
    <x v="26"/>
    <n v="123.4"/>
    <x v="2"/>
  </r>
  <r>
    <x v="1"/>
    <x v="5"/>
    <n v="124"/>
    <x v="27"/>
    <n v="124"/>
    <x v="2"/>
  </r>
  <r>
    <x v="1"/>
    <x v="5"/>
    <n v="125"/>
    <x v="28"/>
    <n v="125"/>
    <x v="2"/>
  </r>
  <r>
    <x v="1"/>
    <x v="5"/>
    <n v="127.3"/>
    <x v="29"/>
    <n v="127.3"/>
    <x v="2"/>
  </r>
  <r>
    <x v="1"/>
    <x v="5"/>
    <n v="128.19999999999999"/>
    <x v="30"/>
    <n v="128.19999999999999"/>
    <x v="2"/>
  </r>
  <r>
    <x v="1"/>
    <x v="5"/>
    <n v="130.30000000000001"/>
    <x v="31"/>
    <n v="130.30000000000001"/>
    <x v="2"/>
  </r>
  <r>
    <x v="1"/>
    <x v="5"/>
    <n v="131.19999999999999"/>
    <x v="32"/>
    <n v="131.19999999999999"/>
    <x v="2"/>
  </r>
  <r>
    <x v="1"/>
    <x v="5"/>
    <n v="132.1"/>
    <x v="33"/>
    <n v="132.1"/>
    <x v="2"/>
  </r>
  <r>
    <x v="1"/>
    <x v="5"/>
    <n v="132.69999999999999"/>
    <x v="34"/>
    <n v="132.69999999999999"/>
    <x v="2"/>
  </r>
  <r>
    <x v="1"/>
    <x v="5"/>
    <n v="131.4"/>
    <x v="35"/>
    <n v="131.4"/>
    <x v="2"/>
  </r>
  <r>
    <x v="1"/>
    <x v="5"/>
    <n v="131.30000000000001"/>
    <x v="36"/>
    <n v="131.30000000000001"/>
    <x v="2"/>
  </r>
  <r>
    <x v="1"/>
    <x v="5"/>
    <n v="129.9"/>
    <x v="37"/>
    <n v="129.9"/>
    <x v="2"/>
  </r>
  <r>
    <x v="1"/>
    <x v="5"/>
    <n v="129.80000000000001"/>
    <x v="38"/>
    <n v="129.80000000000001"/>
    <x v="2"/>
  </r>
  <r>
    <x v="1"/>
    <x v="5"/>
    <n v="131.80000000000001"/>
    <x v="39"/>
    <n v="131.80000000000001"/>
    <x v="2"/>
  </r>
  <r>
    <x v="1"/>
    <x v="5"/>
    <n v="134"/>
    <x v="40"/>
    <n v="134"/>
    <x v="2"/>
  </r>
  <r>
    <x v="1"/>
    <x v="5"/>
    <n v="136.80000000000001"/>
    <x v="41"/>
    <n v="136.80000000000001"/>
    <x v="2"/>
  </r>
  <r>
    <x v="1"/>
    <x v="5"/>
    <n v="138.4"/>
    <x v="42"/>
    <n v="138.4"/>
    <x v="2"/>
  </r>
  <r>
    <x v="1"/>
    <x v="5"/>
    <n v="137.9"/>
    <x v="43"/>
    <n v="137.9"/>
    <x v="2"/>
  </r>
  <r>
    <x v="1"/>
    <x v="5"/>
    <n v="136.6"/>
    <x v="44"/>
    <n v="136.6"/>
    <x v="2"/>
  </r>
  <r>
    <x v="1"/>
    <x v="5"/>
    <n v="137"/>
    <x v="45"/>
    <n v="137"/>
    <x v="2"/>
  </r>
  <r>
    <x v="1"/>
    <x v="5"/>
    <n v="136.1"/>
    <x v="46"/>
    <n v="136.1"/>
    <x v="2"/>
  </r>
  <r>
    <x v="1"/>
    <x v="5"/>
    <n v="134"/>
    <x v="47"/>
    <n v="134"/>
    <x v="2"/>
  </r>
  <r>
    <x v="1"/>
    <x v="5"/>
    <n v="133.1"/>
    <x v="48"/>
    <n v="133.1"/>
    <x v="2"/>
  </r>
  <r>
    <x v="1"/>
    <x v="5"/>
    <n v="133"/>
    <x v="49"/>
    <n v="133"/>
    <x v="2"/>
  </r>
  <r>
    <x v="1"/>
    <x v="5"/>
    <n v="133.1"/>
    <x v="50"/>
    <n v="133.1"/>
    <x v="2"/>
  </r>
  <r>
    <x v="1"/>
    <x v="5"/>
    <n v="133.5"/>
    <x v="51"/>
    <n v="133.5"/>
    <x v="2"/>
  </r>
  <r>
    <x v="1"/>
    <x v="5"/>
    <n v="133.69999999999999"/>
    <x v="52"/>
    <n v="133.69999999999999"/>
    <x v="2"/>
  </r>
  <r>
    <x v="1"/>
    <x v="5"/>
    <n v="135.19999999999999"/>
    <x v="53"/>
    <n v="135.19999999999999"/>
    <x v="2"/>
  </r>
  <r>
    <x v="1"/>
    <x v="5"/>
    <n v="139"/>
    <x v="54"/>
    <n v="139"/>
    <x v="2"/>
  </r>
  <r>
    <x v="1"/>
    <x v="5"/>
    <n v="140.6"/>
    <x v="55"/>
    <n v="140.6"/>
    <x v="2"/>
  </r>
  <r>
    <x v="1"/>
    <x v="5"/>
    <n v="139"/>
    <x v="56"/>
    <n v="139"/>
    <x v="2"/>
  </r>
  <r>
    <x v="1"/>
    <x v="5"/>
    <n v="140.1"/>
    <x v="57"/>
    <n v="140.1"/>
    <x v="2"/>
  </r>
  <r>
    <x v="1"/>
    <x v="5"/>
    <n v="142.1"/>
    <x v="58"/>
    <n v="142.1"/>
    <x v="2"/>
  </r>
  <r>
    <x v="1"/>
    <x v="5"/>
    <n v="140.5"/>
    <x v="59"/>
    <n v="140.5"/>
    <x v="2"/>
  </r>
  <r>
    <x v="1"/>
    <x v="5"/>
    <n v="139.19999999999999"/>
    <x v="60"/>
    <n v="139.19999999999999"/>
    <x v="2"/>
  </r>
  <r>
    <x v="1"/>
    <x v="5"/>
    <n v="137.6"/>
    <x v="61"/>
    <n v="137.6"/>
    <x v="2"/>
  </r>
  <r>
    <x v="1"/>
    <x v="5"/>
    <n v="137.19999999999999"/>
    <x v="62"/>
    <n v="137.19999999999999"/>
    <x v="2"/>
  </r>
  <r>
    <x v="1"/>
    <x v="5"/>
    <n v="137.5"/>
    <x v="63"/>
    <n v="137.5"/>
    <x v="2"/>
  </r>
  <r>
    <x v="1"/>
    <x v="5"/>
    <n v="138.1"/>
    <x v="64"/>
    <n v="138.1"/>
    <x v="2"/>
  </r>
  <r>
    <x v="1"/>
    <x v="5"/>
    <n v="139.4"/>
    <x v="65"/>
    <n v="139.4"/>
    <x v="2"/>
  </r>
  <r>
    <x v="1"/>
    <x v="5"/>
    <n v="141.4"/>
    <x v="66"/>
    <n v="141.4"/>
    <x v="2"/>
  </r>
  <r>
    <x v="1"/>
    <x v="5"/>
    <n v="141.69999999999999"/>
    <x v="67"/>
    <n v="141.69999999999999"/>
    <x v="2"/>
  </r>
  <r>
    <x v="1"/>
    <x v="5"/>
    <n v="140.4"/>
    <x v="68"/>
    <n v="140.4"/>
    <x v="2"/>
  </r>
  <r>
    <x v="1"/>
    <x v="5"/>
    <n v="139.69999999999999"/>
    <x v="69"/>
    <n v="139.69999999999999"/>
    <x v="2"/>
  </r>
  <r>
    <x v="1"/>
    <x v="5"/>
    <n v="139.69999999999999"/>
    <x v="70"/>
    <n v="139.69999999999999"/>
    <x v="2"/>
  </r>
  <r>
    <x v="1"/>
    <x v="5"/>
    <n v="138.19999999999999"/>
    <x v="71"/>
    <n v="138.19999999999999"/>
    <x v="2"/>
  </r>
  <r>
    <x v="1"/>
    <x v="5"/>
    <n v="137.4"/>
    <x v="72"/>
    <n v="137.4"/>
    <x v="2"/>
  </r>
  <r>
    <x v="1"/>
    <x v="5"/>
    <n v="137.5"/>
    <x v="73"/>
    <n v="137.5"/>
    <x v="2"/>
  </r>
  <r>
    <x v="1"/>
    <x v="5"/>
    <n v="138.1"/>
    <x v="74"/>
    <n v="138.1"/>
    <x v="2"/>
  </r>
  <r>
    <x v="1"/>
    <x v="5"/>
    <n v="140.9"/>
    <x v="75"/>
    <n v="140.9"/>
    <x v="2"/>
  </r>
  <r>
    <x v="1"/>
    <x v="5"/>
    <n v="142.69999999999999"/>
    <x v="76"/>
    <n v="142.69999999999999"/>
    <x v="2"/>
  </r>
  <r>
    <x v="1"/>
    <x v="5"/>
    <n v="144.69999999999999"/>
    <x v="77"/>
    <n v="144.69999999999999"/>
    <x v="2"/>
  </r>
  <r>
    <x v="1"/>
    <x v="5"/>
    <n v="145.9"/>
    <x v="78"/>
    <n v="145.9"/>
    <x v="2"/>
  </r>
  <r>
    <x v="1"/>
    <x v="5"/>
    <n v="147"/>
    <x v="79"/>
    <n v="147"/>
    <x v="2"/>
  </r>
  <r>
    <x v="1"/>
    <x v="5"/>
    <n v="149.6"/>
    <x v="80"/>
    <n v="149.6"/>
    <x v="2"/>
  </r>
  <r>
    <x v="1"/>
    <x v="5"/>
    <n v="151.9"/>
    <x v="81"/>
    <n v="151.9"/>
    <x v="2"/>
  </r>
  <r>
    <x v="1"/>
    <x v="5"/>
    <n v="155"/>
    <x v="82"/>
    <n v="155"/>
    <x v="2"/>
  </r>
  <r>
    <x v="1"/>
    <x v="5"/>
    <n v="153.5"/>
    <x v="83"/>
    <n v="153.5"/>
    <x v="2"/>
  </r>
  <r>
    <x v="1"/>
    <x v="5"/>
    <n v="150.5"/>
    <x v="84"/>
    <n v="150.5"/>
    <x v="2"/>
  </r>
  <r>
    <x v="1"/>
    <x v="5"/>
    <n v="148.9"/>
    <x v="85"/>
    <n v="148.9"/>
    <x v="2"/>
  </r>
  <r>
    <x v="1"/>
    <x v="5"/>
    <n v="151.4"/>
    <x v="86"/>
    <n v="151.4"/>
    <x v="2"/>
  </r>
  <r>
    <x v="1"/>
    <x v="5"/>
    <m/>
    <x v="87"/>
    <n v="152.69999999999999"/>
    <x v="2"/>
  </r>
  <r>
    <x v="1"/>
    <x v="5"/>
    <n v="154"/>
    <x v="88"/>
    <n v="154"/>
    <x v="2"/>
  </r>
  <r>
    <x v="1"/>
    <x v="5"/>
    <n v="154"/>
    <x v="89"/>
    <n v="154"/>
    <x v="2"/>
  </r>
  <r>
    <x v="1"/>
    <x v="5"/>
    <n v="157"/>
    <x v="90"/>
    <n v="157"/>
    <x v="2"/>
  </r>
  <r>
    <x v="1"/>
    <x v="5"/>
    <n v="158"/>
    <x v="91"/>
    <n v="158"/>
    <x v="2"/>
  </r>
  <r>
    <x v="1"/>
    <x v="5"/>
    <n v="161.4"/>
    <x v="92"/>
    <n v="161.4"/>
    <x v="2"/>
  </r>
  <r>
    <x v="1"/>
    <x v="5"/>
    <n v="164.7"/>
    <x v="93"/>
    <n v="164.7"/>
    <x v="2"/>
  </r>
  <r>
    <x v="1"/>
    <x v="5"/>
    <n v="165.4"/>
    <x v="94"/>
    <n v="165.4"/>
    <x v="2"/>
  </r>
  <r>
    <x v="1"/>
    <x v="5"/>
    <n v="161"/>
    <x v="95"/>
    <n v="161"/>
    <x v="2"/>
  </r>
  <r>
    <x v="1"/>
    <x v="5"/>
    <n v="156.9"/>
    <x v="96"/>
    <n v="156.9"/>
    <x v="2"/>
  </r>
  <r>
    <x v="1"/>
    <x v="5"/>
    <n v="156.69999999999999"/>
    <x v="97"/>
    <n v="156.69999999999999"/>
    <x v="2"/>
  </r>
  <r>
    <x v="1"/>
    <x v="5"/>
    <n v="158"/>
    <x v="98"/>
    <n v="158"/>
    <x v="2"/>
  </r>
  <r>
    <x v="1"/>
    <x v="5"/>
    <n v="160.69999999999999"/>
    <x v="99"/>
    <n v="160.69999999999999"/>
    <x v="2"/>
  </r>
  <r>
    <x v="1"/>
    <x v="5"/>
    <n v="162.6"/>
    <x v="100"/>
    <n v="162.6"/>
    <x v="2"/>
  </r>
  <r>
    <x v="1"/>
    <x v="5"/>
    <n v="164"/>
    <x v="101"/>
    <n v="164"/>
    <x v="2"/>
  </r>
  <r>
    <x v="1"/>
    <x v="5"/>
    <n v="164"/>
    <x v="102"/>
    <n v="164"/>
    <x v="2"/>
  </r>
  <r>
    <x v="1"/>
    <x v="5"/>
    <n v="164"/>
    <x v="103"/>
    <n v="164"/>
    <x v="2"/>
  </r>
  <r>
    <x v="1"/>
    <x v="5"/>
    <n v="167.7"/>
    <x v="104"/>
    <n v="167.7"/>
    <x v="2"/>
  </r>
  <r>
    <x v="1"/>
    <x v="5"/>
    <n v="169.7"/>
    <x v="105"/>
    <n v="169.7"/>
    <x v="2"/>
  </r>
  <r>
    <x v="1"/>
    <x v="5"/>
    <n v="168.2"/>
    <x v="106"/>
    <n v="168.2"/>
    <x v="2"/>
  </r>
  <r>
    <x v="1"/>
    <x v="5"/>
    <n v="166.4"/>
    <x v="107"/>
    <n v="166.4"/>
    <x v="2"/>
  </r>
  <r>
    <x v="1"/>
    <x v="5"/>
    <n v="166.2"/>
    <x v="108"/>
    <n v="166.2"/>
    <x v="2"/>
  </r>
  <r>
    <x v="1"/>
    <x v="5"/>
    <n v="168.4"/>
    <x v="109"/>
    <n v="168.4"/>
    <x v="2"/>
  </r>
  <r>
    <x v="1"/>
    <x v="5"/>
    <n v="170.8"/>
    <x v="110"/>
    <n v="170.8"/>
    <x v="2"/>
  </r>
  <r>
    <x v="1"/>
    <x v="5"/>
    <n v="173.3"/>
    <x v="111"/>
    <n v="173.3"/>
    <x v="2"/>
  </r>
  <r>
    <x v="1"/>
    <x v="5"/>
    <n v="174.9"/>
    <x v="112"/>
    <n v="174.9"/>
    <x v="2"/>
  </r>
  <r>
    <x v="1"/>
    <x v="5"/>
    <n v="175"/>
    <x v="113"/>
    <n v="175"/>
    <x v="2"/>
  </r>
  <r>
    <x v="1"/>
    <x v="5"/>
    <n v="176.3"/>
    <x v="114"/>
    <n v="176.3"/>
    <x v="2"/>
  </r>
  <r>
    <x v="1"/>
    <x v="5"/>
    <n v="177.8"/>
    <x v="115"/>
    <n v="177.8"/>
    <x v="2"/>
  </r>
  <r>
    <x v="1"/>
    <x v="5"/>
    <n v="179.6"/>
    <x v="116"/>
    <n v="179.6"/>
    <x v="2"/>
  </r>
  <r>
    <x v="1"/>
    <x v="5"/>
    <n v="178.3"/>
    <x v="117"/>
    <n v="178.3"/>
    <x v="2"/>
  </r>
  <r>
    <x v="1"/>
    <x v="5"/>
    <n v="175.9"/>
    <x v="118"/>
    <n v="175.9"/>
    <x v="2"/>
  </r>
  <r>
    <x v="1"/>
    <x v="5"/>
    <n v="176.7"/>
    <x v="119"/>
    <n v="176.7"/>
    <x v="2"/>
  </r>
  <r>
    <x v="1"/>
    <x v="5"/>
    <n v="177"/>
    <x v="120"/>
    <n v="177"/>
    <x v="2"/>
  </r>
  <r>
    <x v="1"/>
    <x v="5"/>
    <n v="177"/>
    <x v="121"/>
    <n v="177"/>
    <x v="2"/>
  </r>
  <r>
    <x v="1"/>
    <x v="5"/>
    <n v="177.9"/>
    <x v="122"/>
    <n v="177.9"/>
    <x v="2"/>
  </r>
  <r>
    <x v="1"/>
    <x v="5"/>
    <n v="179.1"/>
    <x v="123"/>
    <n v="179.1"/>
    <x v="2"/>
  </r>
  <r>
    <x v="1"/>
    <x v="6"/>
    <n v="105.5"/>
    <x v="0"/>
    <n v="105.5"/>
    <x v="1"/>
  </r>
  <r>
    <x v="1"/>
    <x v="6"/>
    <n v="106"/>
    <x v="1"/>
    <n v="106"/>
    <x v="1"/>
  </r>
  <r>
    <x v="1"/>
    <x v="6"/>
    <n v="106.5"/>
    <x v="2"/>
    <n v="106.5"/>
    <x v="1"/>
  </r>
  <r>
    <x v="1"/>
    <x v="6"/>
    <n v="107"/>
    <x v="3"/>
    <n v="107"/>
    <x v="1"/>
  </r>
  <r>
    <x v="1"/>
    <x v="6"/>
    <n v="107.4"/>
    <x v="4"/>
    <n v="107.4"/>
    <x v="1"/>
  </r>
  <r>
    <x v="1"/>
    <x v="6"/>
    <n v="108.1"/>
    <x v="5"/>
    <n v="108.1"/>
    <x v="1"/>
  </r>
  <r>
    <x v="1"/>
    <x v="6"/>
    <n v="108.8"/>
    <x v="6"/>
    <n v="108.8"/>
    <x v="1"/>
  </r>
  <r>
    <x v="1"/>
    <x v="6"/>
    <n v="109.4"/>
    <x v="7"/>
    <n v="109.4"/>
    <x v="1"/>
  </r>
  <r>
    <x v="1"/>
    <x v="6"/>
    <n v="110.4"/>
    <x v="8"/>
    <n v="110.4"/>
    <x v="1"/>
  </r>
  <r>
    <x v="1"/>
    <x v="6"/>
    <n v="111.2"/>
    <x v="9"/>
    <n v="111.2"/>
    <x v="1"/>
  </r>
  <r>
    <x v="1"/>
    <x v="6"/>
    <n v="111.9"/>
    <x v="10"/>
    <n v="111.9"/>
    <x v="1"/>
  </r>
  <r>
    <x v="1"/>
    <x v="6"/>
    <n v="112.7"/>
    <x v="11"/>
    <n v="112.7"/>
    <x v="1"/>
  </r>
  <r>
    <x v="1"/>
    <x v="6"/>
    <n v="113.2"/>
    <x v="12"/>
    <n v="113.2"/>
    <x v="1"/>
  </r>
  <r>
    <x v="1"/>
    <x v="6"/>
    <n v="113.3"/>
    <x v="13"/>
    <n v="113.3"/>
    <x v="1"/>
  </r>
  <r>
    <x v="1"/>
    <x v="6"/>
    <n v="113.7"/>
    <x v="14"/>
    <n v="113.7"/>
    <x v="1"/>
  </r>
  <r>
    <x v="1"/>
    <x v="6"/>
    <n v="114.6"/>
    <x v="15"/>
    <n v="114.6"/>
    <x v="1"/>
  </r>
  <r>
    <x v="1"/>
    <x v="6"/>
    <n v="115.2"/>
    <x v="16"/>
    <n v="115.2"/>
    <x v="1"/>
  </r>
  <r>
    <x v="1"/>
    <x v="6"/>
    <n v="115.6"/>
    <x v="17"/>
    <n v="115.6"/>
    <x v="1"/>
  </r>
  <r>
    <x v="1"/>
    <x v="6"/>
    <n v="116.3"/>
    <x v="18"/>
    <n v="116.3"/>
    <x v="1"/>
  </r>
  <r>
    <x v="1"/>
    <x v="6"/>
    <n v="116.8"/>
    <x v="19"/>
    <n v="116.8"/>
    <x v="1"/>
  </r>
  <r>
    <x v="1"/>
    <x v="6"/>
    <n v="117.2"/>
    <x v="20"/>
    <n v="117.2"/>
    <x v="1"/>
  </r>
  <r>
    <x v="1"/>
    <x v="6"/>
    <n v="118.1"/>
    <x v="21"/>
    <n v="118.1"/>
    <x v="1"/>
  </r>
  <r>
    <x v="1"/>
    <x v="6"/>
    <n v="118.4"/>
    <x v="22"/>
    <n v="118.4"/>
    <x v="1"/>
  </r>
  <r>
    <x v="1"/>
    <x v="6"/>
    <n v="118.6"/>
    <x v="23"/>
    <n v="118.6"/>
    <x v="1"/>
  </r>
  <r>
    <x v="1"/>
    <x v="6"/>
    <n v="119.3"/>
    <x v="24"/>
    <n v="119.3"/>
    <x v="1"/>
  </r>
  <r>
    <x v="1"/>
    <x v="6"/>
    <n v="120.1"/>
    <x v="25"/>
    <n v="120.1"/>
    <x v="1"/>
  </r>
  <r>
    <x v="1"/>
    <x v="6"/>
    <n v="120.4"/>
    <x v="26"/>
    <n v="120.4"/>
    <x v="1"/>
  </r>
  <r>
    <x v="1"/>
    <x v="6"/>
    <n v="120.8"/>
    <x v="27"/>
    <n v="120.8"/>
    <x v="1"/>
  </r>
  <r>
    <x v="1"/>
    <x v="6"/>
    <n v="121.3"/>
    <x v="28"/>
    <n v="121.3"/>
    <x v="1"/>
  </r>
  <r>
    <x v="1"/>
    <x v="6"/>
    <n v="122"/>
    <x v="29"/>
    <n v="122"/>
    <x v="1"/>
  </r>
  <r>
    <x v="1"/>
    <x v="6"/>
    <n v="122.3"/>
    <x v="30"/>
    <n v="122.3"/>
    <x v="1"/>
  </r>
  <r>
    <x v="1"/>
    <x v="6"/>
    <n v="122.9"/>
    <x v="31"/>
    <n v="122.9"/>
    <x v="1"/>
  </r>
  <r>
    <x v="1"/>
    <x v="6"/>
    <n v="123.4"/>
    <x v="32"/>
    <n v="123.4"/>
    <x v="1"/>
  </r>
  <r>
    <x v="1"/>
    <x v="6"/>
    <n v="123.8"/>
    <x v="33"/>
    <n v="123.8"/>
    <x v="1"/>
  </r>
  <r>
    <x v="1"/>
    <x v="6"/>
    <n v="124.5"/>
    <x v="34"/>
    <n v="124.5"/>
    <x v="1"/>
  </r>
  <r>
    <x v="1"/>
    <x v="6"/>
    <n v="124.8"/>
    <x v="35"/>
    <n v="124.8"/>
    <x v="1"/>
  </r>
  <r>
    <x v="1"/>
    <x v="6"/>
    <n v="125.1"/>
    <x v="36"/>
    <n v="125.1"/>
    <x v="1"/>
  </r>
  <r>
    <x v="1"/>
    <x v="6"/>
    <n v="125.8"/>
    <x v="37"/>
    <n v="125.8"/>
    <x v="1"/>
  </r>
  <r>
    <x v="1"/>
    <x v="6"/>
    <n v="126.1"/>
    <x v="38"/>
    <n v="126.1"/>
    <x v="1"/>
  </r>
  <r>
    <x v="1"/>
    <x v="6"/>
    <n v="126.4"/>
    <x v="39"/>
    <n v="126.4"/>
    <x v="1"/>
  </r>
  <r>
    <x v="1"/>
    <x v="6"/>
    <n v="126.8"/>
    <x v="40"/>
    <n v="126.8"/>
    <x v="1"/>
  </r>
  <r>
    <x v="1"/>
    <x v="6"/>
    <n v="127.2"/>
    <x v="41"/>
    <n v="127.2"/>
    <x v="1"/>
  </r>
  <r>
    <x v="1"/>
    <x v="6"/>
    <n v="127.6"/>
    <x v="42"/>
    <n v="127.6"/>
    <x v="1"/>
  </r>
  <r>
    <x v="1"/>
    <x v="6"/>
    <n v="128.19999999999999"/>
    <x v="43"/>
    <n v="128.19999999999999"/>
    <x v="1"/>
  </r>
  <r>
    <x v="1"/>
    <x v="6"/>
    <n v="128.6"/>
    <x v="44"/>
    <n v="128.6"/>
    <x v="1"/>
  </r>
  <r>
    <x v="1"/>
    <x v="6"/>
    <n v="129.1"/>
    <x v="45"/>
    <n v="129.1"/>
    <x v="1"/>
  </r>
  <r>
    <x v="1"/>
    <x v="6"/>
    <n v="129.30000000000001"/>
    <x v="46"/>
    <n v="129.30000000000001"/>
    <x v="1"/>
  </r>
  <r>
    <x v="1"/>
    <x v="6"/>
    <n v="129.80000000000001"/>
    <x v="47"/>
    <n v="129.80000000000001"/>
    <x v="1"/>
  </r>
  <r>
    <x v="1"/>
    <x v="6"/>
    <n v="130.19999999999999"/>
    <x v="48"/>
    <n v="130.19999999999999"/>
    <x v="1"/>
  </r>
  <r>
    <x v="1"/>
    <x v="6"/>
    <n v="130.30000000000001"/>
    <x v="49"/>
    <n v="130.30000000000001"/>
    <x v="1"/>
  </r>
  <r>
    <x v="1"/>
    <x v="6"/>
    <n v="130.6"/>
    <x v="50"/>
    <n v="130.6"/>
    <x v="1"/>
  </r>
  <r>
    <x v="1"/>
    <x v="6"/>
    <n v="131.1"/>
    <x v="51"/>
    <n v="131.1"/>
    <x v="1"/>
  </r>
  <r>
    <x v="1"/>
    <x v="6"/>
    <n v="131.4"/>
    <x v="52"/>
    <n v="131.4"/>
    <x v="1"/>
  </r>
  <r>
    <x v="1"/>
    <x v="6"/>
    <n v="131.69999999999999"/>
    <x v="53"/>
    <n v="131.69999999999999"/>
    <x v="1"/>
  </r>
  <r>
    <x v="1"/>
    <x v="6"/>
    <n v="132.1"/>
    <x v="54"/>
    <n v="132.1"/>
    <x v="1"/>
  </r>
  <r>
    <x v="1"/>
    <x v="6"/>
    <n v="133"/>
    <x v="55"/>
    <n v="133"/>
    <x v="1"/>
  </r>
  <r>
    <x v="1"/>
    <x v="6"/>
    <n v="133.4"/>
    <x v="56"/>
    <n v="133.4"/>
    <x v="1"/>
  </r>
  <r>
    <x v="1"/>
    <x v="6"/>
    <n v="134.1"/>
    <x v="57"/>
    <n v="134.1"/>
    <x v="1"/>
  </r>
  <r>
    <x v="1"/>
    <x v="6"/>
    <n v="134.80000000000001"/>
    <x v="58"/>
    <n v="134.80000000000001"/>
    <x v="1"/>
  </r>
  <r>
    <x v="1"/>
    <x v="6"/>
    <n v="135.1"/>
    <x v="59"/>
    <n v="135.1"/>
    <x v="1"/>
  </r>
  <r>
    <x v="1"/>
    <x v="6"/>
    <n v="135.5"/>
    <x v="60"/>
    <n v="135.5"/>
    <x v="1"/>
  </r>
  <r>
    <x v="1"/>
    <x v="6"/>
    <n v="135.6"/>
    <x v="61"/>
    <n v="135.6"/>
    <x v="1"/>
  </r>
  <r>
    <x v="1"/>
    <x v="6"/>
    <n v="136.19999999999999"/>
    <x v="62"/>
    <n v="136.19999999999999"/>
    <x v="1"/>
  </r>
  <r>
    <x v="1"/>
    <x v="6"/>
    <n v="136.69999999999999"/>
    <x v="63"/>
    <n v="136.69999999999999"/>
    <x v="1"/>
  </r>
  <r>
    <x v="1"/>
    <x v="6"/>
    <n v="137.4"/>
    <x v="64"/>
    <n v="137.4"/>
    <x v="1"/>
  </r>
  <r>
    <x v="1"/>
    <x v="6"/>
    <n v="138.1"/>
    <x v="65"/>
    <n v="138.1"/>
    <x v="1"/>
  </r>
  <r>
    <x v="1"/>
    <x v="6"/>
    <n v="138.4"/>
    <x v="66"/>
    <n v="138.4"/>
    <x v="1"/>
  </r>
  <r>
    <x v="1"/>
    <x v="6"/>
    <n v="138.80000000000001"/>
    <x v="67"/>
    <n v="138.80000000000001"/>
    <x v="1"/>
  </r>
  <r>
    <x v="1"/>
    <x v="6"/>
    <n v="139.1"/>
    <x v="68"/>
    <n v="139.1"/>
    <x v="1"/>
  </r>
  <r>
    <x v="1"/>
    <x v="6"/>
    <n v="139.19999999999999"/>
    <x v="69"/>
    <n v="139.19999999999999"/>
    <x v="1"/>
  </r>
  <r>
    <x v="1"/>
    <x v="6"/>
    <n v="139.1"/>
    <x v="70"/>
    <n v="139.1"/>
    <x v="1"/>
  </r>
  <r>
    <x v="1"/>
    <x v="6"/>
    <n v="139.4"/>
    <x v="71"/>
    <n v="139.4"/>
    <x v="1"/>
  </r>
  <r>
    <x v="1"/>
    <x v="6"/>
    <n v="139"/>
    <x v="72"/>
    <n v="139"/>
    <x v="1"/>
  </r>
  <r>
    <x v="1"/>
    <x v="6"/>
    <n v="139.69999999999999"/>
    <x v="73"/>
    <n v="139.69999999999999"/>
    <x v="1"/>
  </r>
  <r>
    <x v="1"/>
    <x v="6"/>
    <n v="139.9"/>
    <x v="74"/>
    <n v="139.9"/>
    <x v="1"/>
  </r>
  <r>
    <x v="1"/>
    <x v="6"/>
    <n v="140.4"/>
    <x v="75"/>
    <n v="140.4"/>
    <x v="1"/>
  </r>
  <r>
    <x v="1"/>
    <x v="6"/>
    <n v="140.4"/>
    <x v="76"/>
    <n v="140.4"/>
    <x v="1"/>
  </r>
  <r>
    <x v="1"/>
    <x v="6"/>
    <n v="140.5"/>
    <x v="77"/>
    <n v="140.5"/>
    <x v="1"/>
  </r>
  <r>
    <x v="1"/>
    <x v="6"/>
    <n v="140.6"/>
    <x v="78"/>
    <n v="140.6"/>
    <x v="1"/>
  </r>
  <r>
    <x v="1"/>
    <x v="6"/>
    <n v="140.6"/>
    <x v="79"/>
    <n v="140.6"/>
    <x v="1"/>
  </r>
  <r>
    <x v="1"/>
    <x v="6"/>
    <n v="140.80000000000001"/>
    <x v="80"/>
    <n v="140.80000000000001"/>
    <x v="1"/>
  </r>
  <r>
    <x v="1"/>
    <x v="6"/>
    <n v="141"/>
    <x v="81"/>
    <n v="141"/>
    <x v="1"/>
  </r>
  <r>
    <x v="1"/>
    <x v="6"/>
    <n v="141.30000000000001"/>
    <x v="82"/>
    <n v="141.30000000000001"/>
    <x v="1"/>
  </r>
  <r>
    <x v="1"/>
    <x v="6"/>
    <n v="141.5"/>
    <x v="83"/>
    <n v="141.5"/>
    <x v="1"/>
  </r>
  <r>
    <x v="1"/>
    <x v="6"/>
    <n v="141.69999999999999"/>
    <x v="84"/>
    <n v="141.69999999999999"/>
    <x v="1"/>
  </r>
  <r>
    <x v="1"/>
    <x v="6"/>
    <n v="141.9"/>
    <x v="85"/>
    <n v="141.9"/>
    <x v="1"/>
  </r>
  <r>
    <x v="1"/>
    <x v="6"/>
    <m/>
    <x v="86"/>
    <n v="142.73333333333335"/>
    <x v="1"/>
  </r>
  <r>
    <x v="1"/>
    <x v="6"/>
    <m/>
    <x v="87"/>
    <n v="143.56666666666666"/>
    <x v="1"/>
  </r>
  <r>
    <x v="1"/>
    <x v="6"/>
    <n v="144.4"/>
    <x v="88"/>
    <n v="144.4"/>
    <x v="1"/>
  </r>
  <r>
    <x v="1"/>
    <x v="6"/>
    <n v="144.4"/>
    <x v="89"/>
    <n v="144.4"/>
    <x v="1"/>
  </r>
  <r>
    <x v="1"/>
    <x v="6"/>
    <n v="143.4"/>
    <x v="90"/>
    <n v="143.4"/>
    <x v="1"/>
  </r>
  <r>
    <x v="1"/>
    <x v="6"/>
    <n v="144.30000000000001"/>
    <x v="91"/>
    <n v="144.30000000000001"/>
    <x v="1"/>
  </r>
  <r>
    <x v="1"/>
    <x v="6"/>
    <n v="144.6"/>
    <x v="92"/>
    <n v="144.6"/>
    <x v="1"/>
  </r>
  <r>
    <x v="1"/>
    <x v="6"/>
    <n v="144.9"/>
    <x v="93"/>
    <n v="144.9"/>
    <x v="1"/>
  </r>
  <r>
    <x v="1"/>
    <x v="6"/>
    <n v="145.4"/>
    <x v="94"/>
    <n v="145.4"/>
    <x v="1"/>
  </r>
  <r>
    <x v="1"/>
    <x v="6"/>
    <n v="146.1"/>
    <x v="95"/>
    <n v="146.1"/>
    <x v="1"/>
  </r>
  <r>
    <x v="1"/>
    <x v="6"/>
    <n v="147.4"/>
    <x v="96"/>
    <n v="147.4"/>
    <x v="1"/>
  </r>
  <r>
    <x v="1"/>
    <x v="6"/>
    <n v="147.9"/>
    <x v="97"/>
    <n v="147.9"/>
    <x v="1"/>
  </r>
  <r>
    <x v="1"/>
    <x v="6"/>
    <n v="148.5"/>
    <x v="98"/>
    <n v="148.5"/>
    <x v="1"/>
  </r>
  <r>
    <x v="1"/>
    <x v="6"/>
    <n v="152.1"/>
    <x v="99"/>
    <n v="152.1"/>
    <x v="1"/>
  </r>
  <r>
    <x v="1"/>
    <x v="6"/>
    <n v="151.80000000000001"/>
    <x v="100"/>
    <n v="151.80000000000001"/>
    <x v="1"/>
  </r>
  <r>
    <x v="1"/>
    <x v="6"/>
    <n v="153.1"/>
    <x v="101"/>
    <n v="153.1"/>
    <x v="1"/>
  </r>
  <r>
    <x v="1"/>
    <x v="6"/>
    <n v="155.30000000000001"/>
    <x v="102"/>
    <n v="155.30000000000001"/>
    <x v="1"/>
  </r>
  <r>
    <x v="1"/>
    <x v="6"/>
    <n v="155.30000000000001"/>
    <x v="103"/>
    <n v="155.30000000000001"/>
    <x v="1"/>
  </r>
  <r>
    <x v="1"/>
    <x v="6"/>
    <n v="156.30000000000001"/>
    <x v="104"/>
    <n v="156.30000000000001"/>
    <x v="1"/>
  </r>
  <r>
    <x v="1"/>
    <x v="6"/>
    <n v="157.4"/>
    <x v="105"/>
    <n v="157.4"/>
    <x v="1"/>
  </r>
  <r>
    <x v="1"/>
    <x v="6"/>
    <n v="158.69999999999999"/>
    <x v="106"/>
    <n v="158.69999999999999"/>
    <x v="1"/>
  </r>
  <r>
    <x v="1"/>
    <x v="6"/>
    <n v="160.69999999999999"/>
    <x v="107"/>
    <n v="160.69999999999999"/>
    <x v="1"/>
  </r>
  <r>
    <x v="1"/>
    <x v="6"/>
    <n v="162.4"/>
    <x v="108"/>
    <n v="162.4"/>
    <x v="1"/>
  </r>
  <r>
    <x v="1"/>
    <x v="6"/>
    <n v="164.6"/>
    <x v="109"/>
    <n v="164.6"/>
    <x v="1"/>
  </r>
  <r>
    <x v="1"/>
    <x v="6"/>
    <n v="166.5"/>
    <x v="110"/>
    <n v="166.5"/>
    <x v="1"/>
  </r>
  <r>
    <x v="1"/>
    <x v="6"/>
    <n v="168.4"/>
    <x v="111"/>
    <n v="168.4"/>
    <x v="1"/>
  </r>
  <r>
    <x v="1"/>
    <x v="6"/>
    <n v="169.9"/>
    <x v="112"/>
    <n v="169.9"/>
    <x v="1"/>
  </r>
  <r>
    <x v="1"/>
    <x v="6"/>
    <n v="171.3"/>
    <x v="113"/>
    <n v="171.3"/>
    <x v="1"/>
  </r>
  <r>
    <x v="1"/>
    <x v="6"/>
    <n v="172.7"/>
    <x v="114"/>
    <n v="172.7"/>
    <x v="1"/>
  </r>
  <r>
    <x v="1"/>
    <x v="6"/>
    <n v="174.3"/>
    <x v="115"/>
    <n v="174.3"/>
    <x v="1"/>
  </r>
  <r>
    <x v="1"/>
    <x v="6"/>
    <n v="175.3"/>
    <x v="116"/>
    <n v="175.3"/>
    <x v="1"/>
  </r>
  <r>
    <x v="1"/>
    <x v="6"/>
    <n v="176.2"/>
    <x v="117"/>
    <n v="176.2"/>
    <x v="1"/>
  </r>
  <r>
    <x v="1"/>
    <x v="6"/>
    <n v="177"/>
    <x v="118"/>
    <n v="177"/>
    <x v="1"/>
  </r>
  <r>
    <x v="1"/>
    <x v="6"/>
    <n v="177.6"/>
    <x v="119"/>
    <n v="177.6"/>
    <x v="1"/>
  </r>
  <r>
    <x v="1"/>
    <x v="6"/>
    <n v="178.7"/>
    <x v="120"/>
    <n v="178.7"/>
    <x v="1"/>
  </r>
  <r>
    <x v="1"/>
    <x v="6"/>
    <n v="178.7"/>
    <x v="121"/>
    <n v="178.7"/>
    <x v="1"/>
  </r>
  <r>
    <x v="1"/>
    <x v="6"/>
    <n v="179.2"/>
    <x v="122"/>
    <n v="179.2"/>
    <x v="1"/>
  </r>
  <r>
    <x v="1"/>
    <x v="6"/>
    <n v="179.7"/>
    <x v="123"/>
    <n v="179.7"/>
    <x v="1"/>
  </r>
  <r>
    <x v="1"/>
    <x v="7"/>
    <n v="103.2"/>
    <x v="0"/>
    <n v="103.2"/>
    <x v="0"/>
  </r>
  <r>
    <x v="1"/>
    <x v="7"/>
    <n v="103.6"/>
    <x v="1"/>
    <n v="103.6"/>
    <x v="0"/>
  </r>
  <r>
    <x v="1"/>
    <x v="7"/>
    <n v="105.3"/>
    <x v="2"/>
    <n v="105.3"/>
    <x v="0"/>
  </r>
  <r>
    <x v="1"/>
    <x v="7"/>
    <n v="108.9"/>
    <x v="3"/>
    <n v="108.9"/>
    <x v="0"/>
  </r>
  <r>
    <x v="1"/>
    <x v="7"/>
    <n v="109.3"/>
    <x v="4"/>
    <n v="109.3"/>
    <x v="0"/>
  </r>
  <r>
    <x v="1"/>
    <x v="7"/>
    <n v="110.7"/>
    <x v="5"/>
    <n v="110.7"/>
    <x v="0"/>
  </r>
  <r>
    <x v="1"/>
    <x v="7"/>
    <n v="111.7"/>
    <x v="6"/>
    <n v="111.7"/>
    <x v="0"/>
  </r>
  <r>
    <x v="1"/>
    <x v="7"/>
    <n v="109.8"/>
    <x v="7"/>
    <n v="109.8"/>
    <x v="0"/>
  </r>
  <r>
    <x v="1"/>
    <x v="7"/>
    <n v="107.3"/>
    <x v="8"/>
    <n v="107.3"/>
    <x v="0"/>
  </r>
  <r>
    <x v="1"/>
    <x v="7"/>
    <n v="109.9"/>
    <x v="9"/>
    <n v="109.9"/>
    <x v="0"/>
  </r>
  <r>
    <x v="1"/>
    <x v="7"/>
    <n v="113.5"/>
    <x v="10"/>
    <n v="113.5"/>
    <x v="0"/>
  </r>
  <r>
    <x v="1"/>
    <x v="7"/>
    <n v="113.3"/>
    <x v="11"/>
    <n v="113.3"/>
    <x v="0"/>
  </r>
  <r>
    <x v="1"/>
    <x v="7"/>
    <n v="113.9"/>
    <x v="12"/>
    <n v="113.9"/>
    <x v="0"/>
  </r>
  <r>
    <x v="1"/>
    <x v="7"/>
    <n v="115.4"/>
    <x v="13"/>
    <n v="115.4"/>
    <x v="0"/>
  </r>
  <r>
    <x v="1"/>
    <x v="7"/>
    <n v="118.7"/>
    <x v="14"/>
    <n v="118.7"/>
    <x v="0"/>
  </r>
  <r>
    <x v="1"/>
    <x v="7"/>
    <n v="126.1"/>
    <x v="15"/>
    <n v="126.1"/>
    <x v="0"/>
  </r>
  <r>
    <x v="1"/>
    <x v="7"/>
    <n v="127.7"/>
    <x v="16"/>
    <n v="127.7"/>
    <x v="0"/>
  </r>
  <r>
    <x v="1"/>
    <x v="7"/>
    <n v="128.30000000000001"/>
    <x v="17"/>
    <n v="128.30000000000001"/>
    <x v="0"/>
  </r>
  <r>
    <x v="1"/>
    <x v="7"/>
    <n v="131.19999999999999"/>
    <x v="18"/>
    <n v="131.19999999999999"/>
    <x v="0"/>
  </r>
  <r>
    <x v="1"/>
    <x v="7"/>
    <n v="131.1"/>
    <x v="19"/>
    <n v="131.1"/>
    <x v="0"/>
  </r>
  <r>
    <x v="1"/>
    <x v="7"/>
    <n v="127.3"/>
    <x v="20"/>
    <n v="127.3"/>
    <x v="0"/>
  </r>
  <r>
    <x v="1"/>
    <x v="7"/>
    <n v="126.4"/>
    <x v="21"/>
    <n v="126.4"/>
    <x v="0"/>
  </r>
  <r>
    <x v="1"/>
    <x v="7"/>
    <n v="125.7"/>
    <x v="22"/>
    <n v="125.7"/>
    <x v="0"/>
  </r>
  <r>
    <x v="1"/>
    <x v="7"/>
    <n v="125.7"/>
    <x v="23"/>
    <n v="125.7"/>
    <x v="0"/>
  </r>
  <r>
    <x v="1"/>
    <x v="7"/>
    <n v="126.2"/>
    <x v="24"/>
    <n v="126.2"/>
    <x v="0"/>
  </r>
  <r>
    <x v="1"/>
    <x v="7"/>
    <n v="125.8"/>
    <x v="25"/>
    <n v="125.8"/>
    <x v="0"/>
  </r>
  <r>
    <x v="1"/>
    <x v="7"/>
    <n v="127.6"/>
    <x v="26"/>
    <n v="127.6"/>
    <x v="0"/>
  </r>
  <r>
    <x v="1"/>
    <x v="7"/>
    <n v="132.5"/>
    <x v="27"/>
    <n v="132.5"/>
    <x v="0"/>
  </r>
  <r>
    <x v="1"/>
    <x v="7"/>
    <n v="132.6"/>
    <x v="28"/>
    <n v="132.6"/>
    <x v="0"/>
  </r>
  <r>
    <x v="1"/>
    <x v="7"/>
    <n v="132.80000000000001"/>
    <x v="29"/>
    <n v="132.80000000000001"/>
    <x v="0"/>
  </r>
  <r>
    <x v="1"/>
    <x v="7"/>
    <n v="133.1"/>
    <x v="30"/>
    <n v="133.1"/>
    <x v="0"/>
  </r>
  <r>
    <x v="1"/>
    <x v="7"/>
    <n v="132.30000000000001"/>
    <x v="31"/>
    <n v="132.30000000000001"/>
    <x v="0"/>
  </r>
  <r>
    <x v="1"/>
    <x v="7"/>
    <n v="128.4"/>
    <x v="32"/>
    <n v="128.4"/>
    <x v="0"/>
  </r>
  <r>
    <x v="1"/>
    <x v="7"/>
    <n v="129"/>
    <x v="33"/>
    <n v="129"/>
    <x v="0"/>
  </r>
  <r>
    <x v="1"/>
    <x v="7"/>
    <n v="128.19999999999999"/>
    <x v="34"/>
    <n v="128.19999999999999"/>
    <x v="0"/>
  </r>
  <r>
    <x v="1"/>
    <x v="7"/>
    <n v="126.6"/>
    <x v="35"/>
    <n v="126.6"/>
    <x v="0"/>
  </r>
  <r>
    <x v="1"/>
    <x v="7"/>
    <n v="125.7"/>
    <x v="36"/>
    <n v="125.7"/>
    <x v="0"/>
  </r>
  <r>
    <x v="1"/>
    <x v="7"/>
    <n v="124.9"/>
    <x v="37"/>
    <n v="124.9"/>
    <x v="0"/>
  </r>
  <r>
    <x v="1"/>
    <x v="7"/>
    <n v="126.2"/>
    <x v="38"/>
    <n v="126.2"/>
    <x v="0"/>
  </r>
  <r>
    <x v="1"/>
    <x v="7"/>
    <n v="134.80000000000001"/>
    <x v="39"/>
    <n v="134.80000000000001"/>
    <x v="0"/>
  </r>
  <r>
    <x v="1"/>
    <x v="7"/>
    <n v="136"/>
    <x v="40"/>
    <n v="136"/>
    <x v="0"/>
  </r>
  <r>
    <x v="1"/>
    <x v="7"/>
    <n v="136.5"/>
    <x v="41"/>
    <n v="136.5"/>
    <x v="0"/>
  </r>
  <r>
    <x v="1"/>
    <x v="7"/>
    <n v="137.80000000000001"/>
    <x v="42"/>
    <n v="137.80000000000001"/>
    <x v="0"/>
  </r>
  <r>
    <x v="1"/>
    <x v="7"/>
    <n v="138.1"/>
    <x v="43"/>
    <n v="138.1"/>
    <x v="0"/>
  </r>
  <r>
    <x v="1"/>
    <x v="7"/>
    <n v="136.1"/>
    <x v="44"/>
    <n v="136.1"/>
    <x v="0"/>
  </r>
  <r>
    <x v="1"/>
    <x v="7"/>
    <n v="134.69999999999999"/>
    <x v="45"/>
    <n v="134.69999999999999"/>
    <x v="0"/>
  </r>
  <r>
    <x v="1"/>
    <x v="7"/>
    <n v="134.1"/>
    <x v="46"/>
    <n v="134.1"/>
    <x v="0"/>
  </r>
  <r>
    <x v="1"/>
    <x v="7"/>
    <n v="132.69999999999999"/>
    <x v="47"/>
    <n v="132.69999999999999"/>
    <x v="0"/>
  </r>
  <r>
    <x v="1"/>
    <x v="7"/>
    <n v="133"/>
    <x v="48"/>
    <n v="133"/>
    <x v="0"/>
  </r>
  <r>
    <x v="1"/>
    <x v="7"/>
    <n v="135.30000000000001"/>
    <x v="49"/>
    <n v="135.30000000000001"/>
    <x v="0"/>
  </r>
  <r>
    <x v="1"/>
    <x v="7"/>
    <n v="138.30000000000001"/>
    <x v="50"/>
    <n v="138.30000000000001"/>
    <x v="0"/>
  </r>
  <r>
    <x v="1"/>
    <x v="7"/>
    <n v="139.9"/>
    <x v="51"/>
    <n v="139.9"/>
    <x v="0"/>
  </r>
  <r>
    <x v="1"/>
    <x v="7"/>
    <n v="137.9"/>
    <x v="52"/>
    <n v="137.9"/>
    <x v="0"/>
  </r>
  <r>
    <x v="1"/>
    <x v="7"/>
    <n v="139.19999999999999"/>
    <x v="53"/>
    <n v="139.19999999999999"/>
    <x v="0"/>
  </r>
  <r>
    <x v="1"/>
    <x v="7"/>
    <n v="141.80000000000001"/>
    <x v="54"/>
    <n v="141.80000000000001"/>
    <x v="0"/>
  </r>
  <r>
    <x v="1"/>
    <x v="7"/>
    <n v="145.5"/>
    <x v="55"/>
    <n v="145.5"/>
    <x v="0"/>
  </r>
  <r>
    <x v="1"/>
    <x v="7"/>
    <n v="143"/>
    <x v="56"/>
    <n v="143"/>
    <x v="0"/>
  </r>
  <r>
    <x v="1"/>
    <x v="7"/>
    <n v="141.5"/>
    <x v="57"/>
    <n v="141.5"/>
    <x v="0"/>
  </r>
  <r>
    <x v="1"/>
    <x v="7"/>
    <n v="142.19999999999999"/>
    <x v="58"/>
    <n v="142.19999999999999"/>
    <x v="0"/>
  </r>
  <r>
    <x v="1"/>
    <x v="7"/>
    <n v="141.5"/>
    <x v="59"/>
    <n v="141.5"/>
    <x v="0"/>
  </r>
  <r>
    <x v="1"/>
    <x v="7"/>
    <n v="141.30000000000001"/>
    <x v="60"/>
    <n v="141.30000000000001"/>
    <x v="0"/>
  </r>
  <r>
    <x v="1"/>
    <x v="7"/>
    <n v="142.9"/>
    <x v="61"/>
    <n v="142.9"/>
    <x v="0"/>
  </r>
  <r>
    <x v="1"/>
    <x v="7"/>
    <n v="146.19999999999999"/>
    <x v="62"/>
    <n v="146.19999999999999"/>
    <x v="0"/>
  </r>
  <r>
    <x v="1"/>
    <x v="7"/>
    <n v="153.5"/>
    <x v="63"/>
    <n v="153.5"/>
    <x v="0"/>
  </r>
  <r>
    <x v="1"/>
    <x v="7"/>
    <n v="154.6"/>
    <x v="64"/>
    <n v="154.6"/>
    <x v="0"/>
  </r>
  <r>
    <x v="1"/>
    <x v="7"/>
    <n v="153.19999999999999"/>
    <x v="65"/>
    <n v="153.19999999999999"/>
    <x v="0"/>
  </r>
  <r>
    <x v="1"/>
    <x v="7"/>
    <n v="151.6"/>
    <x v="66"/>
    <n v="151.6"/>
    <x v="0"/>
  </r>
  <r>
    <x v="1"/>
    <x v="7"/>
    <n v="150.6"/>
    <x v="67"/>
    <n v="150.6"/>
    <x v="0"/>
  </r>
  <r>
    <x v="1"/>
    <x v="7"/>
    <n v="145.4"/>
    <x v="68"/>
    <n v="145.4"/>
    <x v="0"/>
  </r>
  <r>
    <x v="1"/>
    <x v="7"/>
    <n v="142.5"/>
    <x v="69"/>
    <n v="142.5"/>
    <x v="0"/>
  </r>
  <r>
    <x v="1"/>
    <x v="7"/>
    <n v="142.80000000000001"/>
    <x v="70"/>
    <n v="142.80000000000001"/>
    <x v="0"/>
  </r>
  <r>
    <x v="1"/>
    <x v="7"/>
    <n v="139.4"/>
    <x v="71"/>
    <n v="139.4"/>
    <x v="0"/>
  </r>
  <r>
    <x v="1"/>
    <x v="7"/>
    <n v="135.4"/>
    <x v="72"/>
    <n v="135.4"/>
    <x v="0"/>
  </r>
  <r>
    <x v="1"/>
    <x v="7"/>
    <n v="136.4"/>
    <x v="73"/>
    <n v="136.4"/>
    <x v="0"/>
  </r>
  <r>
    <x v="1"/>
    <x v="7"/>
    <n v="137.6"/>
    <x v="74"/>
    <n v="137.6"/>
    <x v="0"/>
  </r>
  <r>
    <x v="1"/>
    <x v="7"/>
    <n v="146.5"/>
    <x v="75"/>
    <n v="146.5"/>
    <x v="0"/>
  </r>
  <r>
    <x v="1"/>
    <x v="7"/>
    <n v="146.80000000000001"/>
    <x v="76"/>
    <n v="146.80000000000001"/>
    <x v="0"/>
  </r>
  <r>
    <x v="1"/>
    <x v="7"/>
    <n v="150.30000000000001"/>
    <x v="77"/>
    <n v="150.30000000000001"/>
    <x v="0"/>
  </r>
  <r>
    <x v="1"/>
    <x v="7"/>
    <n v="149.4"/>
    <x v="78"/>
    <n v="149.4"/>
    <x v="0"/>
  </r>
  <r>
    <x v="1"/>
    <x v="7"/>
    <n v="146.6"/>
    <x v="79"/>
    <n v="146.6"/>
    <x v="0"/>
  </r>
  <r>
    <x v="1"/>
    <x v="7"/>
    <n v="148"/>
    <x v="80"/>
    <n v="148"/>
    <x v="0"/>
  </r>
  <r>
    <x v="1"/>
    <x v="7"/>
    <n v="147.4"/>
    <x v="81"/>
    <n v="147.4"/>
    <x v="0"/>
  </r>
  <r>
    <x v="1"/>
    <x v="7"/>
    <n v="145.69999999999999"/>
    <x v="82"/>
    <n v="145.69999999999999"/>
    <x v="0"/>
  </r>
  <r>
    <x v="1"/>
    <x v="7"/>
    <n v="143.19999999999999"/>
    <x v="83"/>
    <n v="143.19999999999999"/>
    <x v="0"/>
  </r>
  <r>
    <x v="1"/>
    <x v="7"/>
    <n v="141.80000000000001"/>
    <x v="84"/>
    <n v="141.80000000000001"/>
    <x v="0"/>
  </r>
  <r>
    <x v="1"/>
    <x v="7"/>
    <n v="142.5"/>
    <x v="85"/>
    <n v="142.5"/>
    <x v="0"/>
  </r>
  <r>
    <x v="1"/>
    <x v="7"/>
    <n v="149.9"/>
    <x v="86"/>
    <n v="149.9"/>
    <x v="0"/>
  </r>
  <r>
    <x v="1"/>
    <x v="7"/>
    <m/>
    <x v="87"/>
    <n v="148.55000000000001"/>
    <x v="0"/>
  </r>
  <r>
    <x v="1"/>
    <x v="7"/>
    <n v="147.19999999999999"/>
    <x v="88"/>
    <n v="147.19999999999999"/>
    <x v="0"/>
  </r>
  <r>
    <x v="1"/>
    <x v="7"/>
    <n v="147.19999999999999"/>
    <x v="89"/>
    <n v="147.19999999999999"/>
    <x v="0"/>
  </r>
  <r>
    <x v="1"/>
    <x v="7"/>
    <n v="150.4"/>
    <x v="90"/>
    <n v="150.4"/>
    <x v="0"/>
  </r>
  <r>
    <x v="1"/>
    <x v="7"/>
    <n v="150.9"/>
    <x v="91"/>
    <n v="150.9"/>
    <x v="0"/>
  </r>
  <r>
    <x v="1"/>
    <x v="7"/>
    <n v="151.19999999999999"/>
    <x v="92"/>
    <n v="151.19999999999999"/>
    <x v="0"/>
  </r>
  <r>
    <x v="1"/>
    <x v="7"/>
    <n v="148.4"/>
    <x v="93"/>
    <n v="148.4"/>
    <x v="0"/>
  </r>
  <r>
    <x v="1"/>
    <x v="7"/>
    <n v="147.69999999999999"/>
    <x v="94"/>
    <n v="147.69999999999999"/>
    <x v="0"/>
  </r>
  <r>
    <x v="1"/>
    <x v="7"/>
    <n v="149.6"/>
    <x v="95"/>
    <n v="149.6"/>
    <x v="0"/>
  </r>
  <r>
    <x v="1"/>
    <x v="7"/>
    <n v="150.69999999999999"/>
    <x v="96"/>
    <n v="150.69999999999999"/>
    <x v="0"/>
  </r>
  <r>
    <x v="1"/>
    <x v="7"/>
    <n v="153.69999999999999"/>
    <x v="97"/>
    <n v="153.69999999999999"/>
    <x v="0"/>
  </r>
  <r>
    <x v="1"/>
    <x v="7"/>
    <n v="164.4"/>
    <x v="98"/>
    <n v="164.4"/>
    <x v="0"/>
  </r>
  <r>
    <x v="1"/>
    <x v="7"/>
    <n v="167.1"/>
    <x v="99"/>
    <n v="167.1"/>
    <x v="0"/>
  </r>
  <r>
    <x v="1"/>
    <x v="7"/>
    <n v="164.6"/>
    <x v="100"/>
    <n v="164.6"/>
    <x v="0"/>
  </r>
  <r>
    <x v="1"/>
    <x v="7"/>
    <n v="163.9"/>
    <x v="101"/>
    <n v="163.9"/>
    <x v="0"/>
  </r>
  <r>
    <x v="1"/>
    <x v="7"/>
    <n v="156.80000000000001"/>
    <x v="102"/>
    <n v="156.80000000000001"/>
    <x v="0"/>
  </r>
  <r>
    <x v="1"/>
    <x v="7"/>
    <n v="156.69999999999999"/>
    <x v="103"/>
    <n v="156.69999999999999"/>
    <x v="0"/>
  </r>
  <r>
    <x v="1"/>
    <x v="7"/>
    <n v="155.69999999999999"/>
    <x v="104"/>
    <n v="155.69999999999999"/>
    <x v="0"/>
  </r>
  <r>
    <x v="1"/>
    <x v="7"/>
    <n v="156.5"/>
    <x v="105"/>
    <n v="156.5"/>
    <x v="0"/>
  </r>
  <r>
    <x v="1"/>
    <x v="7"/>
    <n v="154.9"/>
    <x v="106"/>
    <n v="154.9"/>
    <x v="0"/>
  </r>
  <r>
    <x v="1"/>
    <x v="7"/>
    <n v="153.69999999999999"/>
    <x v="107"/>
    <n v="153.69999999999999"/>
    <x v="0"/>
  </r>
  <r>
    <x v="1"/>
    <x v="7"/>
    <n v="153.69999999999999"/>
    <x v="108"/>
    <n v="153.69999999999999"/>
    <x v="0"/>
  </r>
  <r>
    <x v="1"/>
    <x v="7"/>
    <n v="157.6"/>
    <x v="109"/>
    <n v="157.6"/>
    <x v="0"/>
  </r>
  <r>
    <x v="1"/>
    <x v="7"/>
    <n v="172.6"/>
    <x v="110"/>
    <n v="172.6"/>
    <x v="0"/>
  </r>
  <r>
    <x v="1"/>
    <x v="7"/>
    <n v="171"/>
    <x v="111"/>
    <n v="171"/>
    <x v="0"/>
  </r>
  <r>
    <x v="1"/>
    <x v="7"/>
    <n v="169.7"/>
    <x v="112"/>
    <n v="169.7"/>
    <x v="0"/>
  </r>
  <r>
    <x v="1"/>
    <x v="7"/>
    <n v="174.2"/>
    <x v="113"/>
    <n v="174.2"/>
    <x v="0"/>
  </r>
  <r>
    <x v="1"/>
    <x v="7"/>
    <n v="172.9"/>
    <x v="114"/>
    <n v="172.9"/>
    <x v="0"/>
  </r>
  <r>
    <x v="1"/>
    <x v="7"/>
    <n v="165.7"/>
    <x v="115"/>
    <n v="165.7"/>
    <x v="0"/>
  </r>
  <r>
    <x v="1"/>
    <x v="7"/>
    <n v="163.80000000000001"/>
    <x v="116"/>
    <n v="163.80000000000001"/>
    <x v="0"/>
  </r>
  <r>
    <x v="1"/>
    <x v="7"/>
    <n v="160.69999999999999"/>
    <x v="117"/>
    <n v="160.69999999999999"/>
    <x v="0"/>
  </r>
  <r>
    <x v="1"/>
    <x v="7"/>
    <n v="158"/>
    <x v="118"/>
    <n v="158"/>
    <x v="0"/>
  </r>
  <r>
    <x v="1"/>
    <x v="7"/>
    <n v="158.30000000000001"/>
    <x v="119"/>
    <n v="158.30000000000001"/>
    <x v="0"/>
  </r>
  <r>
    <x v="1"/>
    <x v="7"/>
    <n v="169.5"/>
    <x v="120"/>
    <n v="169.5"/>
    <x v="0"/>
  </r>
  <r>
    <x v="1"/>
    <x v="7"/>
    <n v="169.5"/>
    <x v="121"/>
    <n v="169.5"/>
    <x v="0"/>
  </r>
  <r>
    <x v="1"/>
    <x v="7"/>
    <n v="176.3"/>
    <x v="122"/>
    <n v="176.3"/>
    <x v="0"/>
  </r>
  <r>
    <x v="1"/>
    <x v="7"/>
    <n v="172.2"/>
    <x v="123"/>
    <n v="172.2"/>
    <x v="0"/>
  </r>
  <r>
    <x v="1"/>
    <x v="8"/>
    <n v="105.5"/>
    <x v="0"/>
    <n v="105.5"/>
    <x v="4"/>
  </r>
  <r>
    <x v="1"/>
    <x v="8"/>
    <n v="106"/>
    <x v="1"/>
    <n v="106"/>
    <x v="4"/>
  </r>
  <r>
    <x v="1"/>
    <x v="8"/>
    <n v="106.1"/>
    <x v="2"/>
    <n v="106.1"/>
    <x v="4"/>
  </r>
  <r>
    <x v="1"/>
    <x v="8"/>
    <n v="106.5"/>
    <x v="3"/>
    <n v="106.5"/>
    <x v="4"/>
  </r>
  <r>
    <x v="1"/>
    <x v="8"/>
    <n v="107.4"/>
    <x v="4"/>
    <n v="107.4"/>
    <x v="4"/>
  </r>
  <r>
    <x v="1"/>
    <x v="8"/>
    <n v="108.3"/>
    <x v="5"/>
    <n v="108.3"/>
    <x v="4"/>
  </r>
  <r>
    <x v="1"/>
    <x v="8"/>
    <n v="109.2"/>
    <x v="6"/>
    <n v="109.2"/>
    <x v="4"/>
  </r>
  <r>
    <x v="1"/>
    <x v="8"/>
    <n v="109.7"/>
    <x v="7"/>
    <n v="109.7"/>
    <x v="4"/>
  </r>
  <r>
    <x v="1"/>
    <x v="8"/>
    <n v="110.5"/>
    <x v="8"/>
    <n v="110.5"/>
    <x v="4"/>
  </r>
  <r>
    <x v="1"/>
    <x v="8"/>
    <n v="110.9"/>
    <x v="9"/>
    <n v="110.9"/>
    <x v="4"/>
  </r>
  <r>
    <x v="1"/>
    <x v="8"/>
    <n v="111.6"/>
    <x v="10"/>
    <n v="111.6"/>
    <x v="4"/>
  </r>
  <r>
    <x v="1"/>
    <x v="8"/>
    <n v="111.9"/>
    <x v="11"/>
    <n v="111.9"/>
    <x v="4"/>
  </r>
  <r>
    <x v="1"/>
    <x v="8"/>
    <n v="112.2"/>
    <x v="12"/>
    <n v="112.2"/>
    <x v="4"/>
  </r>
  <r>
    <x v="1"/>
    <x v="8"/>
    <n v="112.4"/>
    <x v="13"/>
    <n v="112.4"/>
    <x v="4"/>
  </r>
  <r>
    <x v="1"/>
    <x v="8"/>
    <n v="112.5"/>
    <x v="14"/>
    <n v="112.5"/>
    <x v="4"/>
  </r>
  <r>
    <x v="1"/>
    <x v="8"/>
    <n v="112.5"/>
    <x v="15"/>
    <n v="112.5"/>
    <x v="4"/>
  </r>
  <r>
    <x v="1"/>
    <x v="8"/>
    <n v="112.5"/>
    <x v="16"/>
    <n v="112.5"/>
    <x v="4"/>
  </r>
  <r>
    <x v="1"/>
    <x v="8"/>
    <n v="113.2"/>
    <x v="17"/>
    <n v="113.2"/>
    <x v="4"/>
  </r>
  <r>
    <x v="1"/>
    <x v="8"/>
    <n v="113.9"/>
    <x v="18"/>
    <n v="113.9"/>
    <x v="4"/>
  </r>
  <r>
    <x v="1"/>
    <x v="8"/>
    <n v="114"/>
    <x v="19"/>
    <n v="114"/>
    <x v="4"/>
  </r>
  <r>
    <x v="1"/>
    <x v="8"/>
    <n v="114.3"/>
    <x v="20"/>
    <n v="114.3"/>
    <x v="4"/>
  </r>
  <r>
    <x v="1"/>
    <x v="8"/>
    <n v="114.7"/>
    <x v="21"/>
    <n v="114.7"/>
    <x v="4"/>
  </r>
  <r>
    <x v="1"/>
    <x v="8"/>
    <n v="115.5"/>
    <x v="22"/>
    <n v="115.5"/>
    <x v="4"/>
  </r>
  <r>
    <x v="1"/>
    <x v="8"/>
    <n v="115.7"/>
    <x v="23"/>
    <n v="115.7"/>
    <x v="4"/>
  </r>
  <r>
    <x v="1"/>
    <x v="8"/>
    <n v="116.5"/>
    <x v="24"/>
    <n v="116.5"/>
    <x v="4"/>
  </r>
  <r>
    <x v="1"/>
    <x v="8"/>
    <n v="117.7"/>
    <x v="25"/>
    <n v="117.7"/>
    <x v="4"/>
  </r>
  <r>
    <x v="1"/>
    <x v="8"/>
    <n v="118.3"/>
    <x v="26"/>
    <n v="118.3"/>
    <x v="4"/>
  </r>
  <r>
    <x v="1"/>
    <x v="8"/>
    <n v="118.7"/>
    <x v="27"/>
    <n v="118.7"/>
    <x v="4"/>
  </r>
  <r>
    <x v="1"/>
    <x v="8"/>
    <n v="119.2"/>
    <x v="28"/>
    <n v="119.2"/>
    <x v="4"/>
  </r>
  <r>
    <x v="1"/>
    <x v="8"/>
    <n v="119.8"/>
    <x v="29"/>
    <n v="119.8"/>
    <x v="4"/>
  </r>
  <r>
    <x v="1"/>
    <x v="8"/>
    <n v="120.1"/>
    <x v="30"/>
    <n v="120.1"/>
    <x v="4"/>
  </r>
  <r>
    <x v="1"/>
    <x v="8"/>
    <n v="120.6"/>
    <x v="31"/>
    <n v="120.6"/>
    <x v="4"/>
  </r>
  <r>
    <x v="1"/>
    <x v="8"/>
    <n v="120.4"/>
    <x v="32"/>
    <n v="120.4"/>
    <x v="4"/>
  </r>
  <r>
    <x v="1"/>
    <x v="8"/>
    <n v="120.8"/>
    <x v="33"/>
    <n v="120.8"/>
    <x v="4"/>
  </r>
  <r>
    <x v="1"/>
    <x v="8"/>
    <n v="121.6"/>
    <x v="34"/>
    <n v="121.6"/>
    <x v="4"/>
  </r>
  <r>
    <x v="1"/>
    <x v="8"/>
    <n v="122"/>
    <x v="35"/>
    <n v="122"/>
    <x v="4"/>
  </r>
  <r>
    <x v="1"/>
    <x v="8"/>
    <n v="122.7"/>
    <x v="36"/>
    <n v="122.7"/>
    <x v="4"/>
  </r>
  <r>
    <x v="1"/>
    <x v="8"/>
    <n v="123.1"/>
    <x v="37"/>
    <n v="123.1"/>
    <x v="4"/>
  </r>
  <r>
    <x v="1"/>
    <x v="8"/>
    <n v="122.4"/>
    <x v="38"/>
    <n v="122.4"/>
    <x v="4"/>
  </r>
  <r>
    <x v="1"/>
    <x v="8"/>
    <n v="122.3"/>
    <x v="39"/>
    <n v="122.3"/>
    <x v="4"/>
  </r>
  <r>
    <x v="1"/>
    <x v="8"/>
    <n v="122.7"/>
    <x v="40"/>
    <n v="122.7"/>
    <x v="4"/>
  </r>
  <r>
    <x v="1"/>
    <x v="8"/>
    <n v="123.3"/>
    <x v="41"/>
    <n v="123.3"/>
    <x v="4"/>
  </r>
  <r>
    <x v="1"/>
    <x v="8"/>
    <n v="123.4"/>
    <x v="42"/>
    <n v="123.4"/>
    <x v="4"/>
  </r>
  <r>
    <x v="1"/>
    <x v="8"/>
    <n v="123.6"/>
    <x v="43"/>
    <n v="123.6"/>
    <x v="4"/>
  </r>
  <r>
    <x v="1"/>
    <x v="8"/>
    <n v="124.1"/>
    <x v="44"/>
    <n v="124.1"/>
    <x v="4"/>
  </r>
  <r>
    <x v="1"/>
    <x v="8"/>
    <n v="124.3"/>
    <x v="45"/>
    <n v="124.3"/>
    <x v="4"/>
  </r>
  <r>
    <x v="1"/>
    <x v="8"/>
    <n v="125"/>
    <x v="46"/>
    <n v="125"/>
    <x v="4"/>
  </r>
  <r>
    <x v="1"/>
    <x v="8"/>
    <n v="126.6"/>
    <x v="47"/>
    <n v="126.6"/>
    <x v="4"/>
  </r>
  <r>
    <x v="1"/>
    <x v="8"/>
    <n v="126.8"/>
    <x v="48"/>
    <n v="126.8"/>
    <x v="4"/>
  </r>
  <r>
    <x v="1"/>
    <x v="8"/>
    <n v="127.9"/>
    <x v="49"/>
    <n v="127.9"/>
    <x v="4"/>
  </r>
  <r>
    <x v="1"/>
    <x v="8"/>
    <n v="129.1"/>
    <x v="50"/>
    <n v="129.1"/>
    <x v="4"/>
  </r>
  <r>
    <x v="1"/>
    <x v="8"/>
    <n v="129.80000000000001"/>
    <x v="51"/>
    <n v="129.80000000000001"/>
    <x v="4"/>
  </r>
  <r>
    <x v="1"/>
    <x v="8"/>
    <n v="129.4"/>
    <x v="52"/>
    <n v="129.4"/>
    <x v="4"/>
  </r>
  <r>
    <x v="1"/>
    <x v="8"/>
    <n v="128.80000000000001"/>
    <x v="53"/>
    <n v="128.80000000000001"/>
    <x v="4"/>
  </r>
  <r>
    <x v="1"/>
    <x v="8"/>
    <n v="129.4"/>
    <x v="54"/>
    <n v="129.4"/>
    <x v="4"/>
  </r>
  <r>
    <x v="1"/>
    <x v="8"/>
    <n v="129.80000000000001"/>
    <x v="55"/>
    <n v="129.80000000000001"/>
    <x v="4"/>
  </r>
  <r>
    <x v="1"/>
    <x v="8"/>
    <n v="131"/>
    <x v="56"/>
    <n v="131"/>
    <x v="4"/>
  </r>
  <r>
    <x v="1"/>
    <x v="8"/>
    <n v="132.19999999999999"/>
    <x v="57"/>
    <n v="132.19999999999999"/>
    <x v="4"/>
  </r>
  <r>
    <x v="1"/>
    <x v="8"/>
    <n v="135.30000000000001"/>
    <x v="58"/>
    <n v="135.30000000000001"/>
    <x v="4"/>
  </r>
  <r>
    <x v="1"/>
    <x v="8"/>
    <n v="136.6"/>
    <x v="59"/>
    <n v="136.6"/>
    <x v="4"/>
  </r>
  <r>
    <x v="1"/>
    <x v="8"/>
    <n v="136.6"/>
    <x v="60"/>
    <n v="136.6"/>
    <x v="4"/>
  </r>
  <r>
    <x v="1"/>
    <x v="8"/>
    <n v="136.69999999999999"/>
    <x v="61"/>
    <n v="136.69999999999999"/>
    <x v="4"/>
  </r>
  <r>
    <x v="1"/>
    <x v="8"/>
    <n v="136.5"/>
    <x v="62"/>
    <n v="136.5"/>
    <x v="4"/>
  </r>
  <r>
    <x v="1"/>
    <x v="8"/>
    <n v="136.5"/>
    <x v="63"/>
    <n v="136.5"/>
    <x v="4"/>
  </r>
  <r>
    <x v="1"/>
    <x v="8"/>
    <n v="136.9"/>
    <x v="64"/>
    <n v="136.9"/>
    <x v="4"/>
  </r>
  <r>
    <x v="1"/>
    <x v="8"/>
    <n v="138.1"/>
    <x v="65"/>
    <n v="138.1"/>
    <x v="4"/>
  </r>
  <r>
    <x v="1"/>
    <x v="8"/>
    <n v="139.69999999999999"/>
    <x v="66"/>
    <n v="139.69999999999999"/>
    <x v="4"/>
  </r>
  <r>
    <x v="1"/>
    <x v="8"/>
    <n v="140.9"/>
    <x v="67"/>
    <n v="140.9"/>
    <x v="4"/>
  </r>
  <r>
    <x v="1"/>
    <x v="8"/>
    <n v="142.30000000000001"/>
    <x v="68"/>
    <n v="142.30000000000001"/>
    <x v="4"/>
  </r>
  <r>
    <x v="1"/>
    <x v="8"/>
    <n v="145.30000000000001"/>
    <x v="69"/>
    <n v="145.30000000000001"/>
    <x v="4"/>
  </r>
  <r>
    <x v="1"/>
    <x v="8"/>
    <n v="145.1"/>
    <x v="70"/>
    <n v="145.1"/>
    <x v="4"/>
  </r>
  <r>
    <x v="1"/>
    <x v="8"/>
    <n v="142.69999999999999"/>
    <x v="71"/>
    <n v="142.69999999999999"/>
    <x v="4"/>
  </r>
  <r>
    <x v="1"/>
    <x v="8"/>
    <n v="139.5"/>
    <x v="72"/>
    <n v="139.5"/>
    <x v="4"/>
  </r>
  <r>
    <x v="1"/>
    <x v="8"/>
    <n v="138.4"/>
    <x v="73"/>
    <n v="138.4"/>
    <x v="4"/>
  </r>
  <r>
    <x v="1"/>
    <x v="8"/>
    <n v="139.69999999999999"/>
    <x v="74"/>
    <n v="139.69999999999999"/>
    <x v="4"/>
  </r>
  <r>
    <x v="1"/>
    <x v="8"/>
    <n v="140.30000000000001"/>
    <x v="75"/>
    <n v="140.30000000000001"/>
    <x v="4"/>
  </r>
  <r>
    <x v="1"/>
    <x v="8"/>
    <n v="141.19999999999999"/>
    <x v="76"/>
    <n v="141.19999999999999"/>
    <x v="4"/>
  </r>
  <r>
    <x v="1"/>
    <x v="8"/>
    <n v="139.30000000000001"/>
    <x v="77"/>
    <n v="139.30000000000001"/>
    <x v="4"/>
  </r>
  <r>
    <x v="1"/>
    <x v="8"/>
    <n v="138.5"/>
    <x v="78"/>
    <n v="138.5"/>
    <x v="4"/>
  </r>
  <r>
    <x v="1"/>
    <x v="8"/>
    <n v="139.19999999999999"/>
    <x v="79"/>
    <n v="139.19999999999999"/>
    <x v="4"/>
  </r>
  <r>
    <x v="1"/>
    <x v="8"/>
    <n v="140.6"/>
    <x v="80"/>
    <n v="140.6"/>
    <x v="4"/>
  </r>
  <r>
    <x v="1"/>
    <x v="8"/>
    <n v="142.30000000000001"/>
    <x v="81"/>
    <n v="142.30000000000001"/>
    <x v="4"/>
  </r>
  <r>
    <x v="1"/>
    <x v="8"/>
    <n v="143.69999999999999"/>
    <x v="82"/>
    <n v="143.69999999999999"/>
    <x v="4"/>
  </r>
  <r>
    <x v="1"/>
    <x v="8"/>
    <n v="144.6"/>
    <x v="83"/>
    <n v="144.6"/>
    <x v="4"/>
  </r>
  <r>
    <x v="1"/>
    <x v="8"/>
    <n v="147.19999999999999"/>
    <x v="84"/>
    <n v="147.19999999999999"/>
    <x v="4"/>
  </r>
  <r>
    <x v="1"/>
    <x v="8"/>
    <n v="148.9"/>
    <x v="85"/>
    <n v="148.9"/>
    <x v="4"/>
  </r>
  <r>
    <x v="1"/>
    <x v="8"/>
    <n v="144.1"/>
    <x v="86"/>
    <n v="144.1"/>
    <x v="4"/>
  </r>
  <r>
    <x v="1"/>
    <x v="8"/>
    <m/>
    <x v="87"/>
    <n v="143"/>
    <x v="4"/>
  </r>
  <r>
    <x v="1"/>
    <x v="8"/>
    <n v="141.9"/>
    <x v="88"/>
    <n v="141.9"/>
    <x v="4"/>
  </r>
  <r>
    <x v="1"/>
    <x v="8"/>
    <n v="141.9"/>
    <x v="89"/>
    <n v="141.9"/>
    <x v="4"/>
  </r>
  <r>
    <x v="1"/>
    <x v="8"/>
    <n v="143"/>
    <x v="90"/>
    <n v="143"/>
    <x v="4"/>
  </r>
  <r>
    <x v="1"/>
    <x v="8"/>
    <n v="142.9"/>
    <x v="91"/>
    <n v="142.9"/>
    <x v="4"/>
  </r>
  <r>
    <x v="1"/>
    <x v="8"/>
    <n v="143.1"/>
    <x v="92"/>
    <n v="143.1"/>
    <x v="4"/>
  </r>
  <r>
    <x v="1"/>
    <x v="8"/>
    <n v="143.6"/>
    <x v="93"/>
    <n v="143.6"/>
    <x v="4"/>
  </r>
  <r>
    <x v="1"/>
    <x v="8"/>
    <n v="144.6"/>
    <x v="94"/>
    <n v="144.6"/>
    <x v="4"/>
  </r>
  <r>
    <x v="1"/>
    <x v="8"/>
    <n v="147.9"/>
    <x v="95"/>
    <n v="147.9"/>
    <x v="4"/>
  </r>
  <r>
    <x v="1"/>
    <x v="8"/>
    <n v="152.4"/>
    <x v="96"/>
    <n v="152.4"/>
    <x v="4"/>
  </r>
  <r>
    <x v="1"/>
    <x v="8"/>
    <n v="155.5"/>
    <x v="97"/>
    <n v="155.5"/>
    <x v="4"/>
  </r>
  <r>
    <x v="1"/>
    <x v="8"/>
    <n v="155.6"/>
    <x v="98"/>
    <n v="155.6"/>
    <x v="4"/>
  </r>
  <r>
    <x v="1"/>
    <x v="8"/>
    <n v="159.4"/>
    <x v="99"/>
    <n v="159.4"/>
    <x v="4"/>
  </r>
  <r>
    <x v="1"/>
    <x v="8"/>
    <n v="159.80000000000001"/>
    <x v="100"/>
    <n v="159.80000000000001"/>
    <x v="4"/>
  </r>
  <r>
    <x v="1"/>
    <x v="8"/>
    <n v="160.69999999999999"/>
    <x v="101"/>
    <n v="160.69999999999999"/>
    <x v="4"/>
  </r>
  <r>
    <x v="1"/>
    <x v="8"/>
    <n v="162.6"/>
    <x v="102"/>
    <n v="162.6"/>
    <x v="4"/>
  </r>
  <r>
    <x v="1"/>
    <x v="8"/>
    <n v="162.6"/>
    <x v="103"/>
    <n v="162.6"/>
    <x v="4"/>
  </r>
  <r>
    <x v="1"/>
    <x v="8"/>
    <n v="164.2"/>
    <x v="104"/>
    <n v="164.2"/>
    <x v="4"/>
  </r>
  <r>
    <x v="1"/>
    <x v="8"/>
    <n v="163.9"/>
    <x v="105"/>
    <n v="163.9"/>
    <x v="4"/>
  </r>
  <r>
    <x v="1"/>
    <x v="8"/>
    <n v="164.1"/>
    <x v="106"/>
    <n v="164.1"/>
    <x v="4"/>
  </r>
  <r>
    <x v="1"/>
    <x v="8"/>
    <n v="164.2"/>
    <x v="107"/>
    <n v="164.2"/>
    <x v="4"/>
  </r>
  <r>
    <x v="1"/>
    <x v="8"/>
    <n v="165.7"/>
    <x v="108"/>
    <n v="165.7"/>
    <x v="4"/>
  </r>
  <r>
    <x v="1"/>
    <x v="8"/>
    <n v="167.2"/>
    <x v="109"/>
    <n v="167.2"/>
    <x v="4"/>
  </r>
  <r>
    <x v="1"/>
    <x v="8"/>
    <n v="172.2"/>
    <x v="110"/>
    <n v="172.2"/>
    <x v="4"/>
  </r>
  <r>
    <x v="1"/>
    <x v="8"/>
    <n v="174.6"/>
    <x v="111"/>
    <n v="174.6"/>
    <x v="4"/>
  </r>
  <r>
    <x v="1"/>
    <x v="8"/>
    <n v="176"/>
    <x v="112"/>
    <n v="176"/>
    <x v="4"/>
  </r>
  <r>
    <x v="1"/>
    <x v="8"/>
    <n v="179.6"/>
    <x v="113"/>
    <n v="179.6"/>
    <x v="4"/>
  </r>
  <r>
    <x v="1"/>
    <x v="8"/>
    <n v="178.8"/>
    <x v="114"/>
    <n v="178.8"/>
    <x v="4"/>
  </r>
  <r>
    <x v="1"/>
    <x v="8"/>
    <n v="179.5"/>
    <x v="115"/>
    <n v="179.5"/>
    <x v="4"/>
  </r>
  <r>
    <x v="1"/>
    <x v="8"/>
    <n v="180.5"/>
    <x v="116"/>
    <n v="180.5"/>
    <x v="4"/>
  </r>
  <r>
    <x v="1"/>
    <x v="8"/>
    <n v="181.3"/>
    <x v="117"/>
    <n v="181.3"/>
    <x v="4"/>
  </r>
  <r>
    <x v="1"/>
    <x v="8"/>
    <n v="182"/>
    <x v="118"/>
    <n v="182"/>
    <x v="4"/>
  </r>
  <r>
    <x v="1"/>
    <x v="8"/>
    <n v="182"/>
    <x v="119"/>
    <n v="182"/>
    <x v="4"/>
  </r>
  <r>
    <x v="1"/>
    <x v="8"/>
    <n v="182.1"/>
    <x v="120"/>
    <n v="182.1"/>
    <x v="4"/>
  </r>
  <r>
    <x v="1"/>
    <x v="8"/>
    <n v="181.9"/>
    <x v="121"/>
    <n v="181.9"/>
    <x v="4"/>
  </r>
  <r>
    <x v="1"/>
    <x v="8"/>
    <n v="181.7"/>
    <x v="122"/>
    <n v="181.7"/>
    <x v="4"/>
  </r>
  <r>
    <x v="1"/>
    <x v="8"/>
    <n v="182.8"/>
    <x v="123"/>
    <n v="182.8"/>
    <x v="4"/>
  </r>
  <r>
    <x v="1"/>
    <x v="9"/>
    <n v="104.6"/>
    <x v="0"/>
    <n v="104.6"/>
    <x v="2"/>
  </r>
  <r>
    <x v="1"/>
    <x v="9"/>
    <n v="105.3"/>
    <x v="1"/>
    <n v="105.3"/>
    <x v="2"/>
  </r>
  <r>
    <x v="1"/>
    <x v="9"/>
    <n v="105.5"/>
    <x v="2"/>
    <n v="105.5"/>
    <x v="2"/>
  </r>
  <r>
    <x v="1"/>
    <x v="9"/>
    <n v="106.1"/>
    <x v="3"/>
    <n v="106.1"/>
    <x v="2"/>
  </r>
  <r>
    <x v="1"/>
    <x v="9"/>
    <n v="106.9"/>
    <x v="4"/>
    <n v="106.9"/>
    <x v="2"/>
  </r>
  <r>
    <x v="1"/>
    <x v="9"/>
    <n v="109.3"/>
    <x v="5"/>
    <n v="109.3"/>
    <x v="2"/>
  </r>
  <r>
    <x v="1"/>
    <x v="9"/>
    <n v="111"/>
    <x v="6"/>
    <n v="111"/>
    <x v="2"/>
  </r>
  <r>
    <x v="1"/>
    <x v="9"/>
    <n v="112.4"/>
    <x v="7"/>
    <n v="112.4"/>
    <x v="2"/>
  </r>
  <r>
    <x v="1"/>
    <x v="9"/>
    <n v="113.7"/>
    <x v="8"/>
    <n v="113.7"/>
    <x v="2"/>
  </r>
  <r>
    <x v="1"/>
    <x v="9"/>
    <n v="114.8"/>
    <x v="9"/>
    <n v="114.8"/>
    <x v="2"/>
  </r>
  <r>
    <x v="1"/>
    <x v="9"/>
    <n v="116.3"/>
    <x v="10"/>
    <n v="116.3"/>
    <x v="2"/>
  </r>
  <r>
    <x v="1"/>
    <x v="9"/>
    <n v="114.5"/>
    <x v="11"/>
    <n v="114.5"/>
    <x v="2"/>
  </r>
  <r>
    <x v="1"/>
    <x v="9"/>
    <n v="113.6"/>
    <x v="12"/>
    <n v="113.6"/>
    <x v="2"/>
  </r>
  <r>
    <x v="1"/>
    <x v="9"/>
    <n v="113.6"/>
    <x v="13"/>
    <n v="113.6"/>
    <x v="2"/>
  </r>
  <r>
    <x v="1"/>
    <x v="9"/>
    <n v="114.2"/>
    <x v="14"/>
    <n v="114.2"/>
    <x v="2"/>
  </r>
  <r>
    <x v="1"/>
    <x v="9"/>
    <n v="115.1"/>
    <x v="15"/>
    <n v="115.1"/>
    <x v="2"/>
  </r>
  <r>
    <x v="1"/>
    <x v="9"/>
    <n v="115.8"/>
    <x v="16"/>
    <n v="115.8"/>
    <x v="2"/>
  </r>
  <r>
    <x v="1"/>
    <x v="9"/>
    <n v="116.7"/>
    <x v="17"/>
    <n v="116.7"/>
    <x v="2"/>
  </r>
  <r>
    <x v="1"/>
    <x v="9"/>
    <n v="119.2"/>
    <x v="18"/>
    <n v="119.2"/>
    <x v="2"/>
  </r>
  <r>
    <x v="1"/>
    <x v="9"/>
    <n v="120.3"/>
    <x v="19"/>
    <n v="120.3"/>
    <x v="2"/>
  </r>
  <r>
    <x v="1"/>
    <x v="9"/>
    <n v="120.1"/>
    <x v="20"/>
    <n v="120.1"/>
    <x v="2"/>
  </r>
  <r>
    <x v="1"/>
    <x v="9"/>
    <n v="120.1"/>
    <x v="21"/>
    <n v="120.1"/>
    <x v="2"/>
  </r>
  <r>
    <x v="1"/>
    <x v="9"/>
    <n v="120.1"/>
    <x v="22"/>
    <n v="120.1"/>
    <x v="2"/>
  </r>
  <r>
    <x v="1"/>
    <x v="9"/>
    <n v="119.4"/>
    <x v="23"/>
    <n v="119.4"/>
    <x v="2"/>
  </r>
  <r>
    <x v="1"/>
    <x v="9"/>
    <n v="119.5"/>
    <x v="24"/>
    <n v="119.5"/>
    <x v="2"/>
  </r>
  <r>
    <x v="1"/>
    <x v="9"/>
    <n v="119.7"/>
    <x v="25"/>
    <n v="119.7"/>
    <x v="2"/>
  </r>
  <r>
    <x v="1"/>
    <x v="9"/>
    <n v="120.2"/>
    <x v="26"/>
    <n v="120.2"/>
    <x v="2"/>
  </r>
  <r>
    <x v="1"/>
    <x v="9"/>
    <n v="120.7"/>
    <x v="27"/>
    <n v="120.7"/>
    <x v="2"/>
  </r>
  <r>
    <x v="1"/>
    <x v="9"/>
    <n v="121.6"/>
    <x v="28"/>
    <n v="121.6"/>
    <x v="2"/>
  </r>
  <r>
    <x v="1"/>
    <x v="9"/>
    <n v="123"/>
    <x v="29"/>
    <n v="123"/>
    <x v="2"/>
  </r>
  <r>
    <x v="1"/>
    <x v="9"/>
    <n v="123.6"/>
    <x v="30"/>
    <n v="123.6"/>
    <x v="2"/>
  </r>
  <r>
    <x v="1"/>
    <x v="9"/>
    <n v="124.8"/>
    <x v="31"/>
    <n v="124.8"/>
    <x v="2"/>
  </r>
  <r>
    <x v="1"/>
    <x v="9"/>
    <n v="125.4"/>
    <x v="32"/>
    <n v="125.4"/>
    <x v="2"/>
  </r>
  <r>
    <x v="1"/>
    <x v="9"/>
    <n v="126.1"/>
    <x v="33"/>
    <n v="126.1"/>
    <x v="2"/>
  </r>
  <r>
    <x v="1"/>
    <x v="9"/>
    <n v="126.6"/>
    <x v="34"/>
    <n v="126.6"/>
    <x v="2"/>
  </r>
  <r>
    <x v="1"/>
    <x v="9"/>
    <n v="126.1"/>
    <x v="35"/>
    <n v="126.1"/>
    <x v="2"/>
  </r>
  <r>
    <x v="1"/>
    <x v="9"/>
    <n v="126.3"/>
    <x v="36"/>
    <n v="126.3"/>
    <x v="2"/>
  </r>
  <r>
    <x v="1"/>
    <x v="9"/>
    <n v="126"/>
    <x v="37"/>
    <n v="126"/>
    <x v="2"/>
  </r>
  <r>
    <x v="1"/>
    <x v="9"/>
    <n v="126"/>
    <x v="38"/>
    <n v="126"/>
    <x v="2"/>
  </r>
  <r>
    <x v="1"/>
    <x v="9"/>
    <n v="127.3"/>
    <x v="39"/>
    <n v="127.3"/>
    <x v="2"/>
  </r>
  <r>
    <x v="1"/>
    <x v="9"/>
    <n v="128.6"/>
    <x v="40"/>
    <n v="128.6"/>
    <x v="2"/>
  </r>
  <r>
    <x v="1"/>
    <x v="9"/>
    <n v="130.1"/>
    <x v="41"/>
    <n v="130.1"/>
    <x v="2"/>
  </r>
  <r>
    <x v="1"/>
    <x v="9"/>
    <n v="131.1"/>
    <x v="42"/>
    <n v="131.1"/>
    <x v="2"/>
  </r>
  <r>
    <x v="1"/>
    <x v="9"/>
    <n v="131.1"/>
    <x v="43"/>
    <n v="131.1"/>
    <x v="2"/>
  </r>
  <r>
    <x v="1"/>
    <x v="9"/>
    <n v="130.9"/>
    <x v="44"/>
    <n v="130.9"/>
    <x v="2"/>
  </r>
  <r>
    <x v="1"/>
    <x v="9"/>
    <n v="131.4"/>
    <x v="45"/>
    <n v="131.4"/>
    <x v="2"/>
  </r>
  <r>
    <x v="1"/>
    <x v="9"/>
    <n v="131.19999999999999"/>
    <x v="46"/>
    <n v="131.19999999999999"/>
    <x v="2"/>
  </r>
  <r>
    <x v="1"/>
    <x v="9"/>
    <n v="130.4"/>
    <x v="47"/>
    <n v="130.4"/>
    <x v="2"/>
  </r>
  <r>
    <x v="1"/>
    <x v="9"/>
    <n v="130.30000000000001"/>
    <x v="48"/>
    <n v="130.30000000000001"/>
    <x v="2"/>
  </r>
  <r>
    <x v="1"/>
    <x v="9"/>
    <n v="130.6"/>
    <x v="49"/>
    <n v="130.6"/>
    <x v="2"/>
  </r>
  <r>
    <x v="1"/>
    <x v="9"/>
    <n v="130.9"/>
    <x v="50"/>
    <n v="130.9"/>
    <x v="2"/>
  </r>
  <r>
    <x v="1"/>
    <x v="9"/>
    <n v="131.1"/>
    <x v="51"/>
    <n v="131.1"/>
    <x v="2"/>
  </r>
  <r>
    <x v="1"/>
    <x v="9"/>
    <n v="131.4"/>
    <x v="52"/>
    <n v="131.4"/>
    <x v="2"/>
  </r>
  <r>
    <x v="1"/>
    <x v="9"/>
    <n v="132"/>
    <x v="53"/>
    <n v="132"/>
    <x v="2"/>
  </r>
  <r>
    <x v="1"/>
    <x v="9"/>
    <n v="134.19999999999999"/>
    <x v="54"/>
    <n v="134.19999999999999"/>
    <x v="2"/>
  </r>
  <r>
    <x v="1"/>
    <x v="9"/>
    <n v="135.4"/>
    <x v="55"/>
    <n v="135.4"/>
    <x v="2"/>
  </r>
  <r>
    <x v="1"/>
    <x v="9"/>
    <n v="135.19999999999999"/>
    <x v="56"/>
    <n v="135.19999999999999"/>
    <x v="2"/>
  </r>
  <r>
    <x v="1"/>
    <x v="9"/>
    <n v="136.1"/>
    <x v="57"/>
    <n v="136.1"/>
    <x v="2"/>
  </r>
  <r>
    <x v="1"/>
    <x v="9"/>
    <n v="137.6"/>
    <x v="58"/>
    <n v="137.6"/>
    <x v="2"/>
  </r>
  <r>
    <x v="1"/>
    <x v="9"/>
    <n v="137.19999999999999"/>
    <x v="59"/>
    <n v="137.19999999999999"/>
    <x v="2"/>
  </r>
  <r>
    <x v="1"/>
    <x v="9"/>
    <n v="136.9"/>
    <x v="60"/>
    <n v="136.9"/>
    <x v="2"/>
  </r>
  <r>
    <x v="1"/>
    <x v="9"/>
    <n v="136.4"/>
    <x v="61"/>
    <n v="136.4"/>
    <x v="2"/>
  </r>
  <r>
    <x v="1"/>
    <x v="9"/>
    <n v="136.5"/>
    <x v="62"/>
    <n v="136.5"/>
    <x v="2"/>
  </r>
  <r>
    <x v="1"/>
    <x v="9"/>
    <n v="137.1"/>
    <x v="63"/>
    <n v="137.1"/>
    <x v="2"/>
  </r>
  <r>
    <x v="1"/>
    <x v="9"/>
    <n v="137.80000000000001"/>
    <x v="64"/>
    <n v="137.80000000000001"/>
    <x v="2"/>
  </r>
  <r>
    <x v="1"/>
    <x v="9"/>
    <n v="138.5"/>
    <x v="65"/>
    <n v="138.5"/>
    <x v="2"/>
  </r>
  <r>
    <x v="1"/>
    <x v="9"/>
    <n v="139.80000000000001"/>
    <x v="66"/>
    <n v="139.80000000000001"/>
    <x v="2"/>
  </r>
  <r>
    <x v="1"/>
    <x v="9"/>
    <n v="140.4"/>
    <x v="67"/>
    <n v="140.4"/>
    <x v="2"/>
  </r>
  <r>
    <x v="1"/>
    <x v="9"/>
    <n v="140.19999999999999"/>
    <x v="68"/>
    <n v="140.19999999999999"/>
    <x v="2"/>
  </r>
  <r>
    <x v="1"/>
    <x v="9"/>
    <n v="140.80000000000001"/>
    <x v="69"/>
    <n v="140.80000000000001"/>
    <x v="2"/>
  </r>
  <r>
    <x v="1"/>
    <x v="9"/>
    <n v="140.80000000000001"/>
    <x v="70"/>
    <n v="140.80000000000001"/>
    <x v="2"/>
  </r>
  <r>
    <x v="1"/>
    <x v="9"/>
    <n v="140.1"/>
    <x v="71"/>
    <n v="140.1"/>
    <x v="2"/>
  </r>
  <r>
    <x v="1"/>
    <x v="9"/>
    <n v="139.6"/>
    <x v="72"/>
    <n v="139.6"/>
    <x v="2"/>
  </r>
  <r>
    <x v="1"/>
    <x v="9"/>
    <n v="139.9"/>
    <x v="73"/>
    <n v="139.9"/>
    <x v="2"/>
  </r>
  <r>
    <x v="1"/>
    <x v="9"/>
    <n v="140.4"/>
    <x v="74"/>
    <n v="140.4"/>
    <x v="2"/>
  </r>
  <r>
    <x v="1"/>
    <x v="9"/>
    <n v="142"/>
    <x v="75"/>
    <n v="142"/>
    <x v="2"/>
  </r>
  <r>
    <x v="1"/>
    <x v="9"/>
    <n v="142.9"/>
    <x v="76"/>
    <n v="142.9"/>
    <x v="2"/>
  </r>
  <r>
    <x v="1"/>
    <x v="9"/>
    <n v="144.19999999999999"/>
    <x v="77"/>
    <n v="144.19999999999999"/>
    <x v="2"/>
  </r>
  <r>
    <x v="1"/>
    <x v="9"/>
    <n v="145"/>
    <x v="78"/>
    <n v="145"/>
    <x v="2"/>
  </r>
  <r>
    <x v="1"/>
    <x v="9"/>
    <n v="145.80000000000001"/>
    <x v="79"/>
    <n v="145.80000000000001"/>
    <x v="2"/>
  </r>
  <r>
    <x v="1"/>
    <x v="9"/>
    <n v="147.19999999999999"/>
    <x v="80"/>
    <n v="147.19999999999999"/>
    <x v="2"/>
  </r>
  <r>
    <x v="1"/>
    <x v="9"/>
    <n v="148.6"/>
    <x v="81"/>
    <n v="148.6"/>
    <x v="2"/>
  </r>
  <r>
    <x v="1"/>
    <x v="9"/>
    <n v="150.4"/>
    <x v="82"/>
    <n v="150.4"/>
    <x v="2"/>
  </r>
  <r>
    <x v="1"/>
    <x v="9"/>
    <n v="150.19999999999999"/>
    <x v="83"/>
    <n v="150.19999999999999"/>
    <x v="2"/>
  </r>
  <r>
    <x v="1"/>
    <x v="9"/>
    <n v="149.1"/>
    <x v="84"/>
    <n v="149.1"/>
    <x v="2"/>
  </r>
  <r>
    <x v="1"/>
    <x v="9"/>
    <n v="148.6"/>
    <x v="85"/>
    <n v="148.6"/>
    <x v="2"/>
  </r>
  <r>
    <x v="1"/>
    <x v="9"/>
    <m/>
    <x v="86"/>
    <n v="149.66666666666666"/>
    <x v="2"/>
  </r>
  <r>
    <x v="1"/>
    <x v="9"/>
    <m/>
    <x v="87"/>
    <n v="150.73333333333335"/>
    <x v="2"/>
  </r>
  <r>
    <x v="1"/>
    <x v="9"/>
    <n v="151.80000000000001"/>
    <x v="88"/>
    <n v="151.80000000000001"/>
    <x v="2"/>
  </r>
  <r>
    <x v="1"/>
    <x v="9"/>
    <n v="151.80000000000001"/>
    <x v="89"/>
    <n v="151.80000000000001"/>
    <x v="2"/>
  </r>
  <r>
    <x v="1"/>
    <x v="9"/>
    <n v="153.9"/>
    <x v="90"/>
    <n v="153.9"/>
    <x v="2"/>
  </r>
  <r>
    <x v="1"/>
    <x v="9"/>
    <n v="154.69999999999999"/>
    <x v="91"/>
    <n v="154.69999999999999"/>
    <x v="2"/>
  </r>
  <r>
    <x v="1"/>
    <x v="9"/>
    <n v="156.4"/>
    <x v="92"/>
    <n v="156.4"/>
    <x v="2"/>
  </r>
  <r>
    <x v="1"/>
    <x v="9"/>
    <n v="158.4"/>
    <x v="93"/>
    <n v="158.4"/>
    <x v="2"/>
  </r>
  <r>
    <x v="1"/>
    <x v="9"/>
    <n v="158.9"/>
    <x v="94"/>
    <n v="158.9"/>
    <x v="2"/>
  </r>
  <r>
    <x v="1"/>
    <x v="9"/>
    <n v="157.30000000000001"/>
    <x v="95"/>
    <n v="157.30000000000001"/>
    <x v="2"/>
  </r>
  <r>
    <x v="1"/>
    <x v="9"/>
    <n v="156.6"/>
    <x v="96"/>
    <n v="156.6"/>
    <x v="2"/>
  </r>
  <r>
    <x v="1"/>
    <x v="9"/>
    <n v="156.80000000000001"/>
    <x v="97"/>
    <n v="156.80000000000001"/>
    <x v="2"/>
  </r>
  <r>
    <x v="1"/>
    <x v="9"/>
    <n v="157.80000000000001"/>
    <x v="98"/>
    <n v="157.80000000000001"/>
    <x v="2"/>
  </r>
  <r>
    <x v="1"/>
    <x v="9"/>
    <n v="160.4"/>
    <x v="99"/>
    <n v="160.4"/>
    <x v="2"/>
  </r>
  <r>
    <x v="1"/>
    <x v="9"/>
    <n v="161.30000000000001"/>
    <x v="100"/>
    <n v="161.30000000000001"/>
    <x v="2"/>
  </r>
  <r>
    <x v="1"/>
    <x v="9"/>
    <n v="162.5"/>
    <x v="101"/>
    <n v="162.5"/>
    <x v="2"/>
  </r>
  <r>
    <x v="1"/>
    <x v="9"/>
    <n v="163.19999999999999"/>
    <x v="102"/>
    <n v="163.19999999999999"/>
    <x v="2"/>
  </r>
  <r>
    <x v="1"/>
    <x v="9"/>
    <n v="163.19999999999999"/>
    <x v="103"/>
    <n v="163.19999999999999"/>
    <x v="2"/>
  </r>
  <r>
    <x v="1"/>
    <x v="9"/>
    <n v="165.5"/>
    <x v="104"/>
    <n v="165.5"/>
    <x v="2"/>
  </r>
  <r>
    <x v="1"/>
    <x v="9"/>
    <n v="166.7"/>
    <x v="105"/>
    <n v="166.7"/>
    <x v="2"/>
  </r>
  <r>
    <x v="1"/>
    <x v="9"/>
    <n v="166.2"/>
    <x v="106"/>
    <n v="166.2"/>
    <x v="2"/>
  </r>
  <r>
    <x v="1"/>
    <x v="9"/>
    <n v="165.7"/>
    <x v="107"/>
    <n v="165.7"/>
    <x v="2"/>
  </r>
  <r>
    <x v="1"/>
    <x v="9"/>
    <n v="166.1"/>
    <x v="108"/>
    <n v="166.1"/>
    <x v="2"/>
  </r>
  <r>
    <x v="1"/>
    <x v="9"/>
    <n v="167.7"/>
    <x v="109"/>
    <n v="167.7"/>
    <x v="2"/>
  </r>
  <r>
    <x v="1"/>
    <x v="9"/>
    <n v="170.1"/>
    <x v="110"/>
    <n v="170.1"/>
    <x v="2"/>
  </r>
  <r>
    <x v="1"/>
    <x v="9"/>
    <n v="171.7"/>
    <x v="111"/>
    <n v="171.7"/>
    <x v="2"/>
  </r>
  <r>
    <x v="1"/>
    <x v="9"/>
    <n v="172.6"/>
    <x v="112"/>
    <n v="172.6"/>
    <x v="2"/>
  </r>
  <r>
    <x v="1"/>
    <x v="9"/>
    <n v="173.4"/>
    <x v="113"/>
    <n v="173.4"/>
    <x v="2"/>
  </r>
  <r>
    <x v="1"/>
    <x v="9"/>
    <n v="174.3"/>
    <x v="114"/>
    <n v="174.3"/>
    <x v="2"/>
  </r>
  <r>
    <x v="1"/>
    <x v="9"/>
    <n v="175.3"/>
    <x v="115"/>
    <n v="175.3"/>
    <x v="2"/>
  </r>
  <r>
    <x v="1"/>
    <x v="9"/>
    <n v="176.7"/>
    <x v="116"/>
    <n v="176.7"/>
    <x v="2"/>
  </r>
  <r>
    <x v="1"/>
    <x v="9"/>
    <n v="176.5"/>
    <x v="117"/>
    <n v="176.5"/>
    <x v="2"/>
  </r>
  <r>
    <x v="1"/>
    <x v="9"/>
    <n v="175.7"/>
    <x v="118"/>
    <n v="175.7"/>
    <x v="2"/>
  </r>
  <r>
    <x v="1"/>
    <x v="9"/>
    <n v="176.5"/>
    <x v="119"/>
    <n v="176.5"/>
    <x v="2"/>
  </r>
  <r>
    <x v="1"/>
    <x v="9"/>
    <n v="177.2"/>
    <x v="120"/>
    <n v="177.2"/>
    <x v="2"/>
  </r>
  <r>
    <x v="1"/>
    <x v="9"/>
    <n v="177.2"/>
    <x v="121"/>
    <n v="177.2"/>
    <x v="2"/>
  </r>
  <r>
    <x v="1"/>
    <x v="9"/>
    <n v="178.1"/>
    <x v="122"/>
    <n v="178.1"/>
    <x v="2"/>
  </r>
  <r>
    <x v="1"/>
    <x v="9"/>
    <n v="179.1"/>
    <x v="123"/>
    <n v="179.1"/>
    <x v="2"/>
  </r>
  <r>
    <x v="1"/>
    <x v="10"/>
    <n v="104"/>
    <x v="0"/>
    <n v="104"/>
    <x v="5"/>
  </r>
  <r>
    <x v="1"/>
    <x v="10"/>
    <n v="104.5"/>
    <x v="1"/>
    <n v="104.5"/>
    <x v="5"/>
  </r>
  <r>
    <x v="1"/>
    <x v="10"/>
    <n v="104.9"/>
    <x v="2"/>
    <n v="104.9"/>
    <x v="5"/>
  </r>
  <r>
    <x v="1"/>
    <x v="10"/>
    <n v="105.3"/>
    <x v="3"/>
    <n v="105.3"/>
    <x v="5"/>
  </r>
  <r>
    <x v="1"/>
    <x v="10"/>
    <n v="105.9"/>
    <x v="4"/>
    <n v="105.9"/>
    <x v="5"/>
  </r>
  <r>
    <x v="1"/>
    <x v="10"/>
    <n v="106.4"/>
    <x v="5"/>
    <n v="106.4"/>
    <x v="5"/>
  </r>
  <r>
    <x v="1"/>
    <x v="10"/>
    <n v="107"/>
    <x v="6"/>
    <n v="107"/>
    <x v="5"/>
  </r>
  <r>
    <x v="1"/>
    <x v="10"/>
    <n v="107.5"/>
    <x v="7"/>
    <n v="107.5"/>
    <x v="5"/>
  </r>
  <r>
    <x v="1"/>
    <x v="10"/>
    <n v="108.1"/>
    <x v="8"/>
    <n v="108.1"/>
    <x v="5"/>
  </r>
  <r>
    <x v="1"/>
    <x v="10"/>
    <n v="108.6"/>
    <x v="9"/>
    <n v="108.6"/>
    <x v="5"/>
  </r>
  <r>
    <x v="1"/>
    <x v="10"/>
    <n v="109.3"/>
    <x v="10"/>
    <n v="109.3"/>
    <x v="5"/>
  </r>
  <r>
    <x v="1"/>
    <x v="10"/>
    <n v="109.7"/>
    <x v="11"/>
    <n v="109.7"/>
    <x v="5"/>
  </r>
  <r>
    <x v="1"/>
    <x v="10"/>
    <n v="110.3"/>
    <x v="12"/>
    <n v="110.3"/>
    <x v="5"/>
  </r>
  <r>
    <x v="1"/>
    <x v="10"/>
    <n v="110.7"/>
    <x v="13"/>
    <n v="110.7"/>
    <x v="5"/>
  </r>
  <r>
    <x v="1"/>
    <x v="10"/>
    <n v="111.2"/>
    <x v="14"/>
    <n v="111.2"/>
    <x v="5"/>
  </r>
  <r>
    <x v="1"/>
    <x v="10"/>
    <n v="111.5"/>
    <x v="15"/>
    <n v="111.5"/>
    <x v="5"/>
  </r>
  <r>
    <x v="1"/>
    <x v="10"/>
    <n v="111.8"/>
    <x v="16"/>
    <n v="111.8"/>
    <x v="5"/>
  </r>
  <r>
    <x v="1"/>
    <x v="10"/>
    <n v="112.3"/>
    <x v="17"/>
    <n v="112.3"/>
    <x v="5"/>
  </r>
  <r>
    <x v="1"/>
    <x v="10"/>
    <n v="112.7"/>
    <x v="18"/>
    <n v="112.7"/>
    <x v="5"/>
  </r>
  <r>
    <x v="1"/>
    <x v="10"/>
    <n v="113.3"/>
    <x v="19"/>
    <n v="113.3"/>
    <x v="5"/>
  </r>
  <r>
    <x v="1"/>
    <x v="10"/>
    <n v="113.7"/>
    <x v="20"/>
    <n v="113.7"/>
    <x v="5"/>
  </r>
  <r>
    <x v="1"/>
    <x v="10"/>
    <n v="114.3"/>
    <x v="21"/>
    <n v="114.3"/>
    <x v="5"/>
  </r>
  <r>
    <x v="1"/>
    <x v="10"/>
    <n v="114.8"/>
    <x v="22"/>
    <n v="114.8"/>
    <x v="5"/>
  </r>
  <r>
    <x v="1"/>
    <x v="10"/>
    <n v="115.1"/>
    <x v="23"/>
    <n v="115.1"/>
    <x v="5"/>
  </r>
  <r>
    <x v="1"/>
    <x v="10"/>
    <n v="115.5"/>
    <x v="24"/>
    <n v="115.5"/>
    <x v="5"/>
  </r>
  <r>
    <x v="1"/>
    <x v="10"/>
    <n v="116.3"/>
    <x v="25"/>
    <n v="116.3"/>
    <x v="5"/>
  </r>
  <r>
    <x v="1"/>
    <x v="10"/>
    <n v="116.7"/>
    <x v="26"/>
    <n v="116.7"/>
    <x v="5"/>
  </r>
  <r>
    <x v="1"/>
    <x v="10"/>
    <n v="117.1"/>
    <x v="27"/>
    <n v="117.1"/>
    <x v="5"/>
  </r>
  <r>
    <x v="1"/>
    <x v="10"/>
    <n v="117.7"/>
    <x v="28"/>
    <n v="117.7"/>
    <x v="5"/>
  </r>
  <r>
    <x v="1"/>
    <x v="10"/>
    <n v="118.5"/>
    <x v="29"/>
    <n v="118.5"/>
    <x v="5"/>
  </r>
  <r>
    <x v="1"/>
    <x v="10"/>
    <n v="119"/>
    <x v="30"/>
    <n v="119"/>
    <x v="5"/>
  </r>
  <r>
    <x v="1"/>
    <x v="10"/>
    <n v="119.4"/>
    <x v="31"/>
    <n v="119.4"/>
    <x v="5"/>
  </r>
  <r>
    <x v="1"/>
    <x v="10"/>
    <n v="119.8"/>
    <x v="32"/>
    <n v="119.8"/>
    <x v="5"/>
  </r>
  <r>
    <x v="1"/>
    <x v="10"/>
    <n v="120.4"/>
    <x v="33"/>
    <n v="120.4"/>
    <x v="5"/>
  </r>
  <r>
    <x v="1"/>
    <x v="10"/>
    <n v="120.9"/>
    <x v="34"/>
    <n v="120.9"/>
    <x v="5"/>
  </r>
  <r>
    <x v="1"/>
    <x v="10"/>
    <n v="121.4"/>
    <x v="35"/>
    <n v="121.4"/>
    <x v="5"/>
  </r>
  <r>
    <x v="1"/>
    <x v="10"/>
    <n v="122"/>
    <x v="36"/>
    <n v="122"/>
    <x v="5"/>
  </r>
  <r>
    <x v="1"/>
    <x v="10"/>
    <n v="122.5"/>
    <x v="37"/>
    <n v="122.5"/>
    <x v="5"/>
  </r>
  <r>
    <x v="1"/>
    <x v="10"/>
    <n v="122.9"/>
    <x v="38"/>
    <n v="122.9"/>
    <x v="5"/>
  </r>
  <r>
    <x v="1"/>
    <x v="10"/>
    <n v="123.2"/>
    <x v="39"/>
    <n v="123.2"/>
    <x v="5"/>
  </r>
  <r>
    <x v="1"/>
    <x v="10"/>
    <n v="123.7"/>
    <x v="40"/>
    <n v="123.7"/>
    <x v="5"/>
  </r>
  <r>
    <x v="1"/>
    <x v="10"/>
    <n v="124.1"/>
    <x v="41"/>
    <n v="124.1"/>
    <x v="5"/>
  </r>
  <r>
    <x v="1"/>
    <x v="10"/>
    <n v="124.5"/>
    <x v="42"/>
    <n v="124.5"/>
    <x v="5"/>
  </r>
  <r>
    <x v="1"/>
    <x v="10"/>
    <n v="124.8"/>
    <x v="43"/>
    <n v="124.8"/>
    <x v="5"/>
  </r>
  <r>
    <x v="1"/>
    <x v="10"/>
    <n v="125.4"/>
    <x v="44"/>
    <n v="125.4"/>
    <x v="5"/>
  </r>
  <r>
    <x v="1"/>
    <x v="10"/>
    <n v="126.1"/>
    <x v="45"/>
    <n v="126.1"/>
    <x v="5"/>
  </r>
  <r>
    <x v="1"/>
    <x v="10"/>
    <n v="126.4"/>
    <x v="46"/>
    <n v="126.4"/>
    <x v="5"/>
  </r>
  <r>
    <x v="1"/>
    <x v="10"/>
    <n v="126.9"/>
    <x v="47"/>
    <n v="126.9"/>
    <x v="5"/>
  </r>
  <r>
    <x v="1"/>
    <x v="10"/>
    <n v="127.1"/>
    <x v="48"/>
    <n v="127.1"/>
    <x v="5"/>
  </r>
  <r>
    <x v="1"/>
    <x v="10"/>
    <n v="127.4"/>
    <x v="49"/>
    <n v="127.4"/>
    <x v="5"/>
  </r>
  <r>
    <x v="1"/>
    <x v="10"/>
    <n v="127.8"/>
    <x v="50"/>
    <n v="127.8"/>
    <x v="5"/>
  </r>
  <r>
    <x v="1"/>
    <x v="10"/>
    <n v="128.1"/>
    <x v="51"/>
    <n v="128.1"/>
    <x v="5"/>
  </r>
  <r>
    <x v="1"/>
    <x v="10"/>
    <n v="128.4"/>
    <x v="52"/>
    <n v="128.4"/>
    <x v="5"/>
  </r>
  <r>
    <x v="1"/>
    <x v="10"/>
    <n v="128.5"/>
    <x v="53"/>
    <n v="128.5"/>
    <x v="5"/>
  </r>
  <r>
    <x v="1"/>
    <x v="10"/>
    <n v="129.4"/>
    <x v="54"/>
    <n v="129.4"/>
    <x v="5"/>
  </r>
  <r>
    <x v="1"/>
    <x v="10"/>
    <n v="130.19999999999999"/>
    <x v="55"/>
    <n v="130.19999999999999"/>
    <x v="5"/>
  </r>
  <r>
    <x v="1"/>
    <x v="10"/>
    <n v="130.6"/>
    <x v="56"/>
    <n v="130.6"/>
    <x v="5"/>
  </r>
  <r>
    <x v="1"/>
    <x v="10"/>
    <n v="131.30000000000001"/>
    <x v="57"/>
    <n v="131.30000000000001"/>
    <x v="5"/>
  </r>
  <r>
    <x v="1"/>
    <x v="10"/>
    <n v="132.6"/>
    <x v="58"/>
    <n v="132.6"/>
    <x v="5"/>
  </r>
  <r>
    <x v="1"/>
    <x v="10"/>
    <n v="133.1"/>
    <x v="59"/>
    <n v="133.1"/>
    <x v="5"/>
  </r>
  <r>
    <x v="1"/>
    <x v="10"/>
    <n v="133.30000000000001"/>
    <x v="60"/>
    <n v="133.30000000000001"/>
    <x v="5"/>
  </r>
  <r>
    <x v="1"/>
    <x v="10"/>
    <n v="133.80000000000001"/>
    <x v="61"/>
    <n v="133.80000000000001"/>
    <x v="5"/>
  </r>
  <r>
    <x v="1"/>
    <x v="10"/>
    <n v="134.30000000000001"/>
    <x v="62"/>
    <n v="134.30000000000001"/>
    <x v="5"/>
  </r>
  <r>
    <x v="1"/>
    <x v="10"/>
    <n v="135.19999999999999"/>
    <x v="63"/>
    <n v="135.19999999999999"/>
    <x v="5"/>
  </r>
  <r>
    <x v="1"/>
    <x v="10"/>
    <n v="136"/>
    <x v="64"/>
    <n v="136"/>
    <x v="5"/>
  </r>
  <r>
    <x v="1"/>
    <x v="10"/>
    <n v="136.19999999999999"/>
    <x v="65"/>
    <n v="136.19999999999999"/>
    <x v="5"/>
  </r>
  <r>
    <x v="1"/>
    <x v="10"/>
    <n v="137"/>
    <x v="66"/>
    <n v="137"/>
    <x v="5"/>
  </r>
  <r>
    <x v="1"/>
    <x v="10"/>
    <n v="137.69999999999999"/>
    <x v="67"/>
    <n v="137.69999999999999"/>
    <x v="5"/>
  </r>
  <r>
    <x v="1"/>
    <x v="10"/>
    <n v="138.4"/>
    <x v="68"/>
    <n v="138.4"/>
    <x v="5"/>
  </r>
  <r>
    <x v="1"/>
    <x v="10"/>
    <n v="142.1"/>
    <x v="69"/>
    <n v="142.1"/>
    <x v="5"/>
  </r>
  <r>
    <x v="1"/>
    <x v="10"/>
    <n v="142.1"/>
    <x v="70"/>
    <n v="142.1"/>
    <x v="5"/>
  </r>
  <r>
    <x v="1"/>
    <x v="10"/>
    <n v="144.9"/>
    <x v="71"/>
    <n v="144.9"/>
    <x v="5"/>
  </r>
  <r>
    <x v="1"/>
    <x v="10"/>
    <n v="145.1"/>
    <x v="72"/>
    <n v="145.1"/>
    <x v="5"/>
  </r>
  <r>
    <x v="1"/>
    <x v="10"/>
    <n v="145.6"/>
    <x v="73"/>
    <n v="145.6"/>
    <x v="5"/>
  </r>
  <r>
    <x v="1"/>
    <x v="10"/>
    <n v="146.19999999999999"/>
    <x v="74"/>
    <n v="146.19999999999999"/>
    <x v="5"/>
  </r>
  <r>
    <x v="1"/>
    <x v="10"/>
    <n v="146.9"/>
    <x v="75"/>
    <n v="146.9"/>
    <x v="5"/>
  </r>
  <r>
    <x v="1"/>
    <x v="10"/>
    <n v="147.4"/>
    <x v="76"/>
    <n v="147.4"/>
    <x v="5"/>
  </r>
  <r>
    <x v="1"/>
    <x v="10"/>
    <n v="147.9"/>
    <x v="77"/>
    <n v="147.9"/>
    <x v="5"/>
  </r>
  <r>
    <x v="1"/>
    <x v="10"/>
    <n v="148.5"/>
    <x v="78"/>
    <n v="148.5"/>
    <x v="5"/>
  </r>
  <r>
    <x v="1"/>
    <x v="10"/>
    <n v="149"/>
    <x v="79"/>
    <n v="149"/>
    <x v="5"/>
  </r>
  <r>
    <x v="1"/>
    <x v="10"/>
    <n v="149.4"/>
    <x v="80"/>
    <n v="149.4"/>
    <x v="5"/>
  </r>
  <r>
    <x v="1"/>
    <x v="10"/>
    <n v="149.9"/>
    <x v="81"/>
    <n v="149.9"/>
    <x v="5"/>
  </r>
  <r>
    <x v="1"/>
    <x v="10"/>
    <n v="150.4"/>
    <x v="82"/>
    <n v="150.4"/>
    <x v="5"/>
  </r>
  <r>
    <x v="1"/>
    <x v="10"/>
    <n v="151.19999999999999"/>
    <x v="83"/>
    <n v="151.19999999999999"/>
    <x v="5"/>
  </r>
  <r>
    <x v="1"/>
    <x v="10"/>
    <n v="151.69999999999999"/>
    <x v="84"/>
    <n v="151.69999999999999"/>
    <x v="5"/>
  </r>
  <r>
    <x v="1"/>
    <x v="10"/>
    <n v="152.30000000000001"/>
    <x v="85"/>
    <n v="152.30000000000001"/>
    <x v="5"/>
  </r>
  <r>
    <x v="1"/>
    <x v="10"/>
    <n v="150.69999999999999"/>
    <x v="86"/>
    <n v="150.69999999999999"/>
    <x v="5"/>
  </r>
  <r>
    <x v="1"/>
    <x v="10"/>
    <m/>
    <x v="87"/>
    <n v="152.55000000000001"/>
    <x v="5"/>
  </r>
  <r>
    <x v="1"/>
    <x v="10"/>
    <n v="154.4"/>
    <x v="88"/>
    <n v="154.4"/>
    <x v="5"/>
  </r>
  <r>
    <x v="1"/>
    <x v="10"/>
    <n v="154.4"/>
    <x v="89"/>
    <n v="154.4"/>
    <x v="5"/>
  </r>
  <r>
    <x v="1"/>
    <x v="10"/>
    <n v="155"/>
    <x v="90"/>
    <n v="155"/>
    <x v="5"/>
  </r>
  <r>
    <x v="1"/>
    <x v="10"/>
    <n v="155.6"/>
    <x v="91"/>
    <n v="155.6"/>
    <x v="5"/>
  </r>
  <r>
    <x v="1"/>
    <x v="10"/>
    <n v="156.30000000000001"/>
    <x v="92"/>
    <n v="156.30000000000001"/>
    <x v="5"/>
  </r>
  <r>
    <x v="1"/>
    <x v="10"/>
    <n v="157.19999999999999"/>
    <x v="93"/>
    <n v="157.19999999999999"/>
    <x v="5"/>
  </r>
  <r>
    <x v="1"/>
    <x v="10"/>
    <n v="158.30000000000001"/>
    <x v="94"/>
    <n v="158.30000000000001"/>
    <x v="5"/>
  </r>
  <r>
    <x v="1"/>
    <x v="10"/>
    <n v="159.30000000000001"/>
    <x v="95"/>
    <n v="159.30000000000001"/>
    <x v="5"/>
  </r>
  <r>
    <x v="1"/>
    <x v="10"/>
    <n v="161.30000000000001"/>
    <x v="96"/>
    <n v="161.30000000000001"/>
    <x v="5"/>
  </r>
  <r>
    <x v="1"/>
    <x v="10"/>
    <n v="161.69999999999999"/>
    <x v="97"/>
    <n v="161.69999999999999"/>
    <x v="5"/>
  </r>
  <r>
    <x v="1"/>
    <x v="10"/>
    <n v="162.30000000000001"/>
    <x v="98"/>
    <n v="162.30000000000001"/>
    <x v="5"/>
  </r>
  <r>
    <x v="1"/>
    <x v="10"/>
    <n v="165.8"/>
    <x v="99"/>
    <n v="165.8"/>
    <x v="5"/>
  </r>
  <r>
    <x v="1"/>
    <x v="10"/>
    <n v="166.3"/>
    <x v="100"/>
    <n v="166.3"/>
    <x v="5"/>
  </r>
  <r>
    <x v="1"/>
    <x v="10"/>
    <n v="167"/>
    <x v="101"/>
    <n v="167"/>
    <x v="5"/>
  </r>
  <r>
    <x v="1"/>
    <x v="10"/>
    <n v="168.4"/>
    <x v="102"/>
    <n v="168.4"/>
    <x v="5"/>
  </r>
  <r>
    <x v="1"/>
    <x v="10"/>
    <n v="168.4"/>
    <x v="103"/>
    <n v="168.4"/>
    <x v="5"/>
  </r>
  <r>
    <x v="1"/>
    <x v="10"/>
    <n v="169.1"/>
    <x v="104"/>
    <n v="169.1"/>
    <x v="5"/>
  </r>
  <r>
    <x v="1"/>
    <x v="10"/>
    <n v="169.9"/>
    <x v="105"/>
    <n v="169.9"/>
    <x v="5"/>
  </r>
  <r>
    <x v="1"/>
    <x v="10"/>
    <n v="170.6"/>
    <x v="106"/>
    <n v="170.6"/>
    <x v="5"/>
  </r>
  <r>
    <x v="1"/>
    <x v="10"/>
    <n v="171.4"/>
    <x v="107"/>
    <n v="171.4"/>
    <x v="5"/>
  </r>
  <r>
    <x v="1"/>
    <x v="10"/>
    <n v="172.2"/>
    <x v="108"/>
    <n v="172.2"/>
    <x v="5"/>
  </r>
  <r>
    <x v="1"/>
    <x v="10"/>
    <n v="173"/>
    <x v="109"/>
    <n v="173"/>
    <x v="5"/>
  </r>
  <r>
    <x v="1"/>
    <x v="10"/>
    <n v="174"/>
    <x v="110"/>
    <n v="174"/>
    <x v="5"/>
  </r>
  <r>
    <x v="1"/>
    <x v="10"/>
    <n v="174.8"/>
    <x v="111"/>
    <n v="174.8"/>
    <x v="5"/>
  </r>
  <r>
    <x v="1"/>
    <x v="10"/>
    <n v="175.4"/>
    <x v="112"/>
    <n v="175.4"/>
    <x v="5"/>
  </r>
  <r>
    <x v="1"/>
    <x v="10"/>
    <n v="176.1"/>
    <x v="113"/>
    <n v="176.1"/>
    <x v="5"/>
  </r>
  <r>
    <x v="1"/>
    <x v="10"/>
    <n v="176.8"/>
    <x v="114"/>
    <n v="176.8"/>
    <x v="5"/>
  </r>
  <r>
    <x v="1"/>
    <x v="10"/>
    <n v="177.8"/>
    <x v="115"/>
    <n v="177.8"/>
    <x v="5"/>
  </r>
  <r>
    <x v="1"/>
    <x v="10"/>
    <n v="178.7"/>
    <x v="116"/>
    <n v="178.7"/>
    <x v="5"/>
  </r>
  <r>
    <x v="1"/>
    <x v="10"/>
    <n v="179.8"/>
    <x v="117"/>
    <n v="179.8"/>
    <x v="5"/>
  </r>
  <r>
    <x v="1"/>
    <x v="10"/>
    <n v="181.1"/>
    <x v="118"/>
    <n v="181.1"/>
    <x v="5"/>
  </r>
  <r>
    <x v="1"/>
    <x v="10"/>
    <n v="182.3"/>
    <x v="119"/>
    <n v="182.3"/>
    <x v="5"/>
  </r>
  <r>
    <x v="1"/>
    <x v="10"/>
    <n v="184.4"/>
    <x v="120"/>
    <n v="184.4"/>
    <x v="5"/>
  </r>
  <r>
    <x v="1"/>
    <x v="10"/>
    <n v="184.4"/>
    <x v="121"/>
    <n v="184.4"/>
    <x v="5"/>
  </r>
  <r>
    <x v="1"/>
    <x v="10"/>
    <n v="185"/>
    <x v="122"/>
    <n v="185"/>
    <x v="5"/>
  </r>
  <r>
    <x v="1"/>
    <x v="10"/>
    <n v="185.7"/>
    <x v="123"/>
    <n v="185.7"/>
    <x v="5"/>
  </r>
  <r>
    <x v="1"/>
    <x v="11"/>
    <n v="104.8"/>
    <x v="0"/>
    <n v="104.8"/>
    <x v="6"/>
  </r>
  <r>
    <x v="1"/>
    <x v="11"/>
    <n v="105.2"/>
    <x v="1"/>
    <n v="105.2"/>
    <x v="6"/>
  </r>
  <r>
    <x v="1"/>
    <x v="11"/>
    <n v="105.6"/>
    <x v="2"/>
    <n v="105.6"/>
    <x v="6"/>
  </r>
  <r>
    <x v="1"/>
    <x v="11"/>
    <n v="106.3"/>
    <x v="3"/>
    <n v="106.3"/>
    <x v="6"/>
  </r>
  <r>
    <x v="1"/>
    <x v="11"/>
    <n v="106.9"/>
    <x v="4"/>
    <n v="106.9"/>
    <x v="6"/>
  </r>
  <r>
    <x v="1"/>
    <x v="11"/>
    <n v="107.6"/>
    <x v="5"/>
    <n v="107.6"/>
    <x v="6"/>
  </r>
  <r>
    <x v="1"/>
    <x v="11"/>
    <n v="108.2"/>
    <x v="6"/>
    <n v="108.2"/>
    <x v="6"/>
  </r>
  <r>
    <x v="1"/>
    <x v="11"/>
    <n v="108.7"/>
    <x v="7"/>
    <n v="108.7"/>
    <x v="6"/>
  </r>
  <r>
    <x v="1"/>
    <x v="11"/>
    <n v="109.6"/>
    <x v="8"/>
    <n v="109.6"/>
    <x v="6"/>
  </r>
  <r>
    <x v="1"/>
    <x v="11"/>
    <n v="110.3"/>
    <x v="9"/>
    <n v="110.3"/>
    <x v="6"/>
  </r>
  <r>
    <x v="1"/>
    <x v="11"/>
    <n v="111.1"/>
    <x v="10"/>
    <n v="111.1"/>
    <x v="6"/>
  </r>
  <r>
    <x v="1"/>
    <x v="11"/>
    <n v="111.7"/>
    <x v="11"/>
    <n v="111.7"/>
    <x v="6"/>
  </r>
  <r>
    <x v="1"/>
    <x v="11"/>
    <n v="112.3"/>
    <x v="12"/>
    <n v="112.3"/>
    <x v="6"/>
  </r>
  <r>
    <x v="1"/>
    <x v="11"/>
    <n v="112.8"/>
    <x v="13"/>
    <n v="112.8"/>
    <x v="6"/>
  </r>
  <r>
    <x v="1"/>
    <x v="11"/>
    <n v="113.2"/>
    <x v="14"/>
    <n v="113.2"/>
    <x v="6"/>
  </r>
  <r>
    <x v="1"/>
    <x v="11"/>
    <n v="113.6"/>
    <x v="15"/>
    <n v="113.6"/>
    <x v="6"/>
  </r>
  <r>
    <x v="1"/>
    <x v="11"/>
    <n v="114.1"/>
    <x v="16"/>
    <n v="114.1"/>
    <x v="6"/>
  </r>
  <r>
    <x v="1"/>
    <x v="11"/>
    <n v="114.6"/>
    <x v="17"/>
    <n v="114.6"/>
    <x v="6"/>
  </r>
  <r>
    <x v="1"/>
    <x v="11"/>
    <n v="115.2"/>
    <x v="18"/>
    <n v="115.2"/>
    <x v="6"/>
  </r>
  <r>
    <x v="1"/>
    <x v="11"/>
    <n v="115.6"/>
    <x v="19"/>
    <n v="115.6"/>
    <x v="6"/>
  </r>
  <r>
    <x v="1"/>
    <x v="11"/>
    <n v="116.1"/>
    <x v="20"/>
    <n v="116.1"/>
    <x v="6"/>
  </r>
  <r>
    <x v="1"/>
    <x v="11"/>
    <n v="116.7"/>
    <x v="21"/>
    <n v="116.7"/>
    <x v="6"/>
  </r>
  <r>
    <x v="1"/>
    <x v="11"/>
    <n v="117.3"/>
    <x v="22"/>
    <n v="117.3"/>
    <x v="6"/>
  </r>
  <r>
    <x v="1"/>
    <x v="11"/>
    <n v="117.5"/>
    <x v="23"/>
    <n v="117.5"/>
    <x v="6"/>
  </r>
  <r>
    <x v="1"/>
    <x v="11"/>
    <n v="118.1"/>
    <x v="24"/>
    <n v="118.1"/>
    <x v="6"/>
  </r>
  <r>
    <x v="1"/>
    <x v="11"/>
    <n v="118.7"/>
    <x v="25"/>
    <n v="118.7"/>
    <x v="6"/>
  </r>
  <r>
    <x v="1"/>
    <x v="11"/>
    <n v="119.2"/>
    <x v="26"/>
    <n v="119.2"/>
    <x v="6"/>
  </r>
  <r>
    <x v="1"/>
    <x v="11"/>
    <n v="119.7"/>
    <x v="27"/>
    <n v="119.7"/>
    <x v="6"/>
  </r>
  <r>
    <x v="1"/>
    <x v="11"/>
    <n v="120.2"/>
    <x v="28"/>
    <n v="120.2"/>
    <x v="6"/>
  </r>
  <r>
    <x v="1"/>
    <x v="11"/>
    <n v="121.1"/>
    <x v="29"/>
    <n v="121.1"/>
    <x v="6"/>
  </r>
  <r>
    <x v="1"/>
    <x v="11"/>
    <n v="121.3"/>
    <x v="30"/>
    <n v="121.3"/>
    <x v="6"/>
  </r>
  <r>
    <x v="1"/>
    <x v="11"/>
    <n v="122"/>
    <x v="31"/>
    <n v="122"/>
    <x v="6"/>
  </r>
  <r>
    <x v="1"/>
    <x v="11"/>
    <n v="122.6"/>
    <x v="32"/>
    <n v="122.6"/>
    <x v="6"/>
  </r>
  <r>
    <x v="1"/>
    <x v="11"/>
    <n v="123"/>
    <x v="33"/>
    <n v="123"/>
    <x v="6"/>
  </r>
  <r>
    <x v="1"/>
    <x v="11"/>
    <n v="123.4"/>
    <x v="34"/>
    <n v="123.4"/>
    <x v="6"/>
  </r>
  <r>
    <x v="1"/>
    <x v="11"/>
    <n v="123.6"/>
    <x v="35"/>
    <n v="123.6"/>
    <x v="6"/>
  </r>
  <r>
    <x v="1"/>
    <x v="11"/>
    <n v="124.2"/>
    <x v="36"/>
    <n v="124.2"/>
    <x v="6"/>
  </r>
  <r>
    <x v="1"/>
    <x v="11"/>
    <n v="124.6"/>
    <x v="37"/>
    <n v="124.6"/>
    <x v="6"/>
  </r>
  <r>
    <x v="1"/>
    <x v="11"/>
    <n v="125.1"/>
    <x v="38"/>
    <n v="125.1"/>
    <x v="6"/>
  </r>
  <r>
    <x v="1"/>
    <x v="11"/>
    <n v="125.5"/>
    <x v="39"/>
    <n v="125.5"/>
    <x v="6"/>
  </r>
  <r>
    <x v="1"/>
    <x v="11"/>
    <n v="126"/>
    <x v="40"/>
    <n v="126"/>
    <x v="6"/>
  </r>
  <r>
    <x v="1"/>
    <x v="11"/>
    <n v="126.4"/>
    <x v="41"/>
    <n v="126.4"/>
    <x v="6"/>
  </r>
  <r>
    <x v="1"/>
    <x v="11"/>
    <n v="126.9"/>
    <x v="42"/>
    <n v="126.9"/>
    <x v="6"/>
  </r>
  <r>
    <x v="1"/>
    <x v="11"/>
    <n v="127.4"/>
    <x v="43"/>
    <n v="127.4"/>
    <x v="6"/>
  </r>
  <r>
    <x v="1"/>
    <x v="11"/>
    <n v="127.9"/>
    <x v="44"/>
    <n v="127.9"/>
    <x v="6"/>
  </r>
  <r>
    <x v="1"/>
    <x v="11"/>
    <n v="128.4"/>
    <x v="45"/>
    <n v="128.4"/>
    <x v="6"/>
  </r>
  <r>
    <x v="1"/>
    <x v="11"/>
    <n v="128.6"/>
    <x v="46"/>
    <n v="128.6"/>
    <x v="6"/>
  </r>
  <r>
    <x v="1"/>
    <x v="11"/>
    <n v="129.19999999999999"/>
    <x v="47"/>
    <n v="129.19999999999999"/>
    <x v="6"/>
  </r>
  <r>
    <x v="1"/>
    <x v="11"/>
    <n v="129.4"/>
    <x v="48"/>
    <n v="129.4"/>
    <x v="6"/>
  </r>
  <r>
    <x v="1"/>
    <x v="11"/>
    <n v="129.69999999999999"/>
    <x v="49"/>
    <n v="129.69999999999999"/>
    <x v="6"/>
  </r>
  <r>
    <x v="1"/>
    <x v="11"/>
    <n v="130.1"/>
    <x v="50"/>
    <n v="130.1"/>
    <x v="6"/>
  </r>
  <r>
    <x v="1"/>
    <x v="11"/>
    <n v="130.4"/>
    <x v="51"/>
    <n v="130.4"/>
    <x v="6"/>
  </r>
  <r>
    <x v="1"/>
    <x v="11"/>
    <n v="130.9"/>
    <x v="52"/>
    <n v="130.9"/>
    <x v="6"/>
  </r>
  <r>
    <x v="1"/>
    <x v="11"/>
    <n v="131.19999999999999"/>
    <x v="53"/>
    <n v="131.19999999999999"/>
    <x v="6"/>
  </r>
  <r>
    <x v="1"/>
    <x v="11"/>
    <n v="131.9"/>
    <x v="54"/>
    <n v="131.9"/>
    <x v="6"/>
  </r>
  <r>
    <x v="1"/>
    <x v="11"/>
    <n v="132.80000000000001"/>
    <x v="55"/>
    <n v="132.80000000000001"/>
    <x v="6"/>
  </r>
  <r>
    <x v="1"/>
    <x v="11"/>
    <n v="133.30000000000001"/>
    <x v="56"/>
    <n v="133.30000000000001"/>
    <x v="6"/>
  </r>
  <r>
    <x v="1"/>
    <x v="11"/>
    <n v="133.6"/>
    <x v="57"/>
    <n v="133.6"/>
    <x v="6"/>
  </r>
  <r>
    <x v="1"/>
    <x v="11"/>
    <n v="134.4"/>
    <x v="58"/>
    <n v="134.4"/>
    <x v="6"/>
  </r>
  <r>
    <x v="1"/>
    <x v="11"/>
    <n v="134.69999999999999"/>
    <x v="59"/>
    <n v="134.69999999999999"/>
    <x v="6"/>
  </r>
  <r>
    <x v="1"/>
    <x v="11"/>
    <n v="134.9"/>
    <x v="60"/>
    <n v="134.9"/>
    <x v="6"/>
  </r>
  <r>
    <x v="1"/>
    <x v="11"/>
    <n v="135.19999999999999"/>
    <x v="61"/>
    <n v="135.19999999999999"/>
    <x v="6"/>
  </r>
  <r>
    <x v="1"/>
    <x v="11"/>
    <n v="135.6"/>
    <x v="62"/>
    <n v="135.6"/>
    <x v="6"/>
  </r>
  <r>
    <x v="1"/>
    <x v="11"/>
    <n v="136.6"/>
    <x v="63"/>
    <n v="136.6"/>
    <x v="6"/>
  </r>
  <r>
    <x v="1"/>
    <x v="11"/>
    <n v="137.4"/>
    <x v="64"/>
    <n v="137.4"/>
    <x v="6"/>
  </r>
  <r>
    <x v="1"/>
    <x v="11"/>
    <n v="137.9"/>
    <x v="65"/>
    <n v="137.9"/>
    <x v="6"/>
  </r>
  <r>
    <x v="1"/>
    <x v="11"/>
    <n v="138.6"/>
    <x v="66"/>
    <n v="138.6"/>
    <x v="6"/>
  </r>
  <r>
    <x v="1"/>
    <x v="11"/>
    <n v="139.4"/>
    <x v="67"/>
    <n v="139.4"/>
    <x v="6"/>
  </r>
  <r>
    <x v="1"/>
    <x v="11"/>
    <n v="139.69999999999999"/>
    <x v="68"/>
    <n v="139.69999999999999"/>
    <x v="6"/>
  </r>
  <r>
    <x v="1"/>
    <x v="11"/>
    <n v="142.19999999999999"/>
    <x v="69"/>
    <n v="142.19999999999999"/>
    <x v="6"/>
  </r>
  <r>
    <x v="1"/>
    <x v="11"/>
    <n v="142.19999999999999"/>
    <x v="70"/>
    <n v="142.19999999999999"/>
    <x v="6"/>
  </r>
  <r>
    <x v="1"/>
    <x v="11"/>
    <n v="143.19999999999999"/>
    <x v="71"/>
    <n v="143.19999999999999"/>
    <x v="6"/>
  </r>
  <r>
    <x v="1"/>
    <x v="11"/>
    <n v="143.6"/>
    <x v="72"/>
    <n v="143.6"/>
    <x v="6"/>
  </r>
  <r>
    <x v="1"/>
    <x v="11"/>
    <n v="143.69999999999999"/>
    <x v="73"/>
    <n v="143.69999999999999"/>
    <x v="6"/>
  </r>
  <r>
    <x v="1"/>
    <x v="11"/>
    <n v="143.80000000000001"/>
    <x v="74"/>
    <n v="143.80000000000001"/>
    <x v="6"/>
  </r>
  <r>
    <x v="1"/>
    <x v="11"/>
    <n v="143.69999999999999"/>
    <x v="75"/>
    <n v="143.69999999999999"/>
    <x v="6"/>
  </r>
  <r>
    <x v="1"/>
    <x v="11"/>
    <n v="143.80000000000001"/>
    <x v="76"/>
    <n v="143.80000000000001"/>
    <x v="6"/>
  </r>
  <r>
    <x v="1"/>
    <x v="11"/>
    <n v="144.19999999999999"/>
    <x v="77"/>
    <n v="144.19999999999999"/>
    <x v="6"/>
  </r>
  <r>
    <x v="1"/>
    <x v="11"/>
    <n v="144.5"/>
    <x v="78"/>
    <n v="144.5"/>
    <x v="6"/>
  </r>
  <r>
    <x v="1"/>
    <x v="11"/>
    <n v="144.6"/>
    <x v="79"/>
    <n v="144.6"/>
    <x v="6"/>
  </r>
  <r>
    <x v="1"/>
    <x v="11"/>
    <n v="145"/>
    <x v="80"/>
    <n v="145"/>
    <x v="6"/>
  </r>
  <r>
    <x v="1"/>
    <x v="11"/>
    <n v="145.30000000000001"/>
    <x v="81"/>
    <n v="145.30000000000001"/>
    <x v="6"/>
  </r>
  <r>
    <x v="1"/>
    <x v="11"/>
    <n v="145.80000000000001"/>
    <x v="82"/>
    <n v="145.80000000000001"/>
    <x v="6"/>
  </r>
  <r>
    <x v="1"/>
    <x v="11"/>
    <n v="146.19999999999999"/>
    <x v="83"/>
    <n v="146.19999999999999"/>
    <x v="6"/>
  </r>
  <r>
    <x v="1"/>
    <x v="11"/>
    <n v="146.4"/>
    <x v="84"/>
    <n v="146.4"/>
    <x v="6"/>
  </r>
  <r>
    <x v="1"/>
    <x v="11"/>
    <n v="146.4"/>
    <x v="85"/>
    <n v="146.4"/>
    <x v="6"/>
  </r>
  <r>
    <x v="1"/>
    <x v="11"/>
    <m/>
    <x v="86"/>
    <n v="146.4"/>
    <x v="6"/>
  </r>
  <r>
    <x v="1"/>
    <x v="11"/>
    <m/>
    <x v="87"/>
    <n v="146.4"/>
    <x v="6"/>
  </r>
  <r>
    <x v="1"/>
    <x v="11"/>
    <n v="146.4"/>
    <x v="88"/>
    <n v="146.4"/>
    <x v="6"/>
  </r>
  <r>
    <x v="1"/>
    <x v="11"/>
    <n v="146.4"/>
    <x v="89"/>
    <n v="146.4"/>
    <x v="6"/>
  </r>
  <r>
    <x v="1"/>
    <x v="11"/>
    <n v="148.4"/>
    <x v="90"/>
    <n v="148.4"/>
    <x v="6"/>
  </r>
  <r>
    <x v="1"/>
    <x v="11"/>
    <n v="148.69999999999999"/>
    <x v="91"/>
    <n v="148.69999999999999"/>
    <x v="6"/>
  </r>
  <r>
    <x v="1"/>
    <x v="11"/>
    <n v="148.69999999999999"/>
    <x v="92"/>
    <n v="148.69999999999999"/>
    <x v="6"/>
  </r>
  <r>
    <x v="1"/>
    <x v="11"/>
    <n v="149.19999999999999"/>
    <x v="93"/>
    <n v="149.19999999999999"/>
    <x v="6"/>
  </r>
  <r>
    <x v="1"/>
    <x v="11"/>
    <n v="149.69999999999999"/>
    <x v="94"/>
    <n v="149.69999999999999"/>
    <x v="6"/>
  </r>
  <r>
    <x v="1"/>
    <x v="11"/>
    <n v="150"/>
    <x v="95"/>
    <n v="150"/>
    <x v="6"/>
  </r>
  <r>
    <x v="1"/>
    <x v="11"/>
    <n v="150.9"/>
    <x v="96"/>
    <n v="150.9"/>
    <x v="6"/>
  </r>
  <r>
    <x v="1"/>
    <x v="11"/>
    <n v="151.19999999999999"/>
    <x v="97"/>
    <n v="151.19999999999999"/>
    <x v="6"/>
  </r>
  <r>
    <x v="1"/>
    <x v="11"/>
    <n v="151.80000000000001"/>
    <x v="98"/>
    <n v="151.80000000000001"/>
    <x v="6"/>
  </r>
  <r>
    <x v="1"/>
    <x v="11"/>
    <n v="154.69999999999999"/>
    <x v="99"/>
    <n v="154.69999999999999"/>
    <x v="6"/>
  </r>
  <r>
    <x v="1"/>
    <x v="11"/>
    <n v="154.80000000000001"/>
    <x v="100"/>
    <n v="154.80000000000001"/>
    <x v="6"/>
  </r>
  <r>
    <x v="1"/>
    <x v="11"/>
    <n v="155.80000000000001"/>
    <x v="101"/>
    <n v="155.80000000000001"/>
    <x v="6"/>
  </r>
  <r>
    <x v="1"/>
    <x v="11"/>
    <n v="157.5"/>
    <x v="102"/>
    <n v="157.5"/>
    <x v="6"/>
  </r>
  <r>
    <x v="1"/>
    <x v="11"/>
    <n v="157.5"/>
    <x v="103"/>
    <n v="157.5"/>
    <x v="6"/>
  </r>
  <r>
    <x v="1"/>
    <x v="11"/>
    <n v="158.4"/>
    <x v="104"/>
    <n v="158.4"/>
    <x v="6"/>
  </r>
  <r>
    <x v="1"/>
    <x v="11"/>
    <n v="159.30000000000001"/>
    <x v="105"/>
    <n v="159.30000000000001"/>
    <x v="6"/>
  </r>
  <r>
    <x v="1"/>
    <x v="11"/>
    <n v="160.19999999999999"/>
    <x v="106"/>
    <n v="160.19999999999999"/>
    <x v="6"/>
  </r>
  <r>
    <x v="1"/>
    <x v="11"/>
    <n v="161.1"/>
    <x v="107"/>
    <n v="161.1"/>
    <x v="6"/>
  </r>
  <r>
    <x v="1"/>
    <x v="11"/>
    <n v="161.80000000000001"/>
    <x v="108"/>
    <n v="161.80000000000001"/>
    <x v="6"/>
  </r>
  <r>
    <x v="1"/>
    <x v="11"/>
    <n v="162.80000000000001"/>
    <x v="109"/>
    <n v="162.80000000000001"/>
    <x v="6"/>
  </r>
  <r>
    <x v="1"/>
    <x v="11"/>
    <n v="164"/>
    <x v="110"/>
    <n v="164"/>
    <x v="6"/>
  </r>
  <r>
    <x v="1"/>
    <x v="11"/>
    <n v="165.2"/>
    <x v="111"/>
    <n v="165.2"/>
    <x v="6"/>
  </r>
  <r>
    <x v="1"/>
    <x v="11"/>
    <n v="166.4"/>
    <x v="112"/>
    <n v="166.4"/>
    <x v="6"/>
  </r>
  <r>
    <x v="1"/>
    <x v="11"/>
    <n v="167.4"/>
    <x v="113"/>
    <n v="167.4"/>
    <x v="6"/>
  </r>
  <r>
    <x v="1"/>
    <x v="11"/>
    <n v="168.5"/>
    <x v="114"/>
    <n v="168.5"/>
    <x v="6"/>
  </r>
  <r>
    <x v="1"/>
    <x v="11"/>
    <n v="169.5"/>
    <x v="115"/>
    <n v="169.5"/>
    <x v="6"/>
  </r>
  <r>
    <x v="1"/>
    <x v="11"/>
    <n v="170.4"/>
    <x v="116"/>
    <n v="170.4"/>
    <x v="6"/>
  </r>
  <r>
    <x v="1"/>
    <x v="11"/>
    <n v="171.4"/>
    <x v="117"/>
    <n v="171.4"/>
    <x v="6"/>
  </r>
  <r>
    <x v="1"/>
    <x v="11"/>
    <n v="172.1"/>
    <x v="118"/>
    <n v="172.1"/>
    <x v="6"/>
  </r>
  <r>
    <x v="1"/>
    <x v="11"/>
    <n v="172.9"/>
    <x v="119"/>
    <n v="172.9"/>
    <x v="6"/>
  </r>
  <r>
    <x v="1"/>
    <x v="11"/>
    <n v="174.2"/>
    <x v="120"/>
    <n v="174.2"/>
    <x v="6"/>
  </r>
  <r>
    <x v="1"/>
    <x v="11"/>
    <n v="174.2"/>
    <x v="121"/>
    <n v="174.2"/>
    <x v="6"/>
  </r>
  <r>
    <x v="1"/>
    <x v="11"/>
    <n v="174.6"/>
    <x v="122"/>
    <n v="174.6"/>
    <x v="6"/>
  </r>
  <r>
    <x v="1"/>
    <x v="11"/>
    <n v="175.2"/>
    <x v="123"/>
    <n v="175.2"/>
    <x v="6"/>
  </r>
  <r>
    <x v="1"/>
    <x v="12"/>
    <n v="100.3"/>
    <x v="0"/>
    <n v="100.3"/>
    <x v="7"/>
  </r>
  <r>
    <x v="1"/>
    <x v="12"/>
    <n v="100.4"/>
    <x v="1"/>
    <n v="100.4"/>
    <x v="7"/>
  </r>
  <r>
    <x v="1"/>
    <x v="12"/>
    <n v="100.4"/>
    <x v="2"/>
    <n v="100.4"/>
    <x v="7"/>
  </r>
  <r>
    <x v="1"/>
    <x v="12"/>
    <n v="100.5"/>
    <x v="3"/>
    <n v="100.5"/>
    <x v="7"/>
  </r>
  <r>
    <x v="1"/>
    <x v="12"/>
    <n v="100.5"/>
    <x v="4"/>
    <n v="100.5"/>
    <x v="7"/>
  </r>
  <r>
    <x v="1"/>
    <x v="12"/>
    <n v="106.6"/>
    <x v="5"/>
    <n v="106.6"/>
    <x v="7"/>
  </r>
  <r>
    <x v="1"/>
    <x v="12"/>
    <n v="107.7"/>
    <x v="6"/>
    <n v="107.7"/>
    <x v="7"/>
  </r>
  <r>
    <x v="1"/>
    <x v="12"/>
    <n v="108.9"/>
    <x v="7"/>
    <n v="108.9"/>
    <x v="7"/>
  </r>
  <r>
    <x v="1"/>
    <x v="12"/>
    <n v="109.7"/>
    <x v="8"/>
    <n v="109.7"/>
    <x v="7"/>
  </r>
  <r>
    <x v="1"/>
    <x v="12"/>
    <n v="110.5"/>
    <x v="9"/>
    <n v="110.5"/>
    <x v="7"/>
  </r>
  <r>
    <x v="1"/>
    <x v="12"/>
    <n v="111.1"/>
    <x v="10"/>
    <n v="111.1"/>
    <x v="7"/>
  </r>
  <r>
    <x v="1"/>
    <x v="12"/>
    <n v="110.7"/>
    <x v="11"/>
    <n v="110.7"/>
    <x v="7"/>
  </r>
  <r>
    <x v="1"/>
    <x v="12"/>
    <n v="111.6"/>
    <x v="12"/>
    <n v="111.6"/>
    <x v="7"/>
  </r>
  <r>
    <x v="1"/>
    <x v="12"/>
    <n v="112.5"/>
    <x v="13"/>
    <n v="112.5"/>
    <x v="7"/>
  </r>
  <r>
    <x v="1"/>
    <x v="12"/>
    <n v="113.2"/>
    <x v="14"/>
    <n v="113.2"/>
    <x v="7"/>
  </r>
  <r>
    <x v="1"/>
    <x v="12"/>
    <n v="113.9"/>
    <x v="15"/>
    <n v="113.9"/>
    <x v="7"/>
  </r>
  <r>
    <x v="1"/>
    <x v="12"/>
    <n v="114.3"/>
    <x v="16"/>
    <n v="114.3"/>
    <x v="7"/>
  </r>
  <r>
    <x v="1"/>
    <x v="12"/>
    <n v="113.9"/>
    <x v="17"/>
    <n v="113.9"/>
    <x v="7"/>
  </r>
  <r>
    <x v="1"/>
    <x v="12"/>
    <n v="114.8"/>
    <x v="18"/>
    <n v="114.8"/>
    <x v="7"/>
  </r>
  <r>
    <x v="1"/>
    <x v="12"/>
    <n v="115.5"/>
    <x v="19"/>
    <n v="115.5"/>
    <x v="7"/>
  </r>
  <r>
    <x v="1"/>
    <x v="12"/>
    <n v="116.1"/>
    <x v="20"/>
    <n v="116.1"/>
    <x v="7"/>
  </r>
  <r>
    <x v="1"/>
    <x v="12"/>
    <n v="116.7"/>
    <x v="21"/>
    <n v="116.7"/>
    <x v="7"/>
  </r>
  <r>
    <x v="1"/>
    <x v="12"/>
    <n v="117.1"/>
    <x v="22"/>
    <n v="117.1"/>
    <x v="7"/>
  </r>
  <r>
    <x v="1"/>
    <x v="12"/>
    <n v="116.5"/>
    <x v="23"/>
    <n v="116.5"/>
    <x v="7"/>
  </r>
  <r>
    <x v="1"/>
    <x v="12"/>
    <n v="117.3"/>
    <x v="24"/>
    <n v="117.3"/>
    <x v="7"/>
  </r>
  <r>
    <x v="1"/>
    <x v="12"/>
    <n v="118.1"/>
    <x v="25"/>
    <n v="118.1"/>
    <x v="7"/>
  </r>
  <r>
    <x v="1"/>
    <x v="12"/>
    <n v="118.6"/>
    <x v="26"/>
    <n v="118.6"/>
    <x v="7"/>
  </r>
  <r>
    <x v="1"/>
    <x v="12"/>
    <n v="119.2"/>
    <x v="27"/>
    <n v="119.2"/>
    <x v="7"/>
  </r>
  <r>
    <x v="1"/>
    <x v="12"/>
    <n v="119.6"/>
    <x v="28"/>
    <n v="119.6"/>
    <x v="7"/>
  </r>
  <r>
    <x v="1"/>
    <x v="12"/>
    <n v="119"/>
    <x v="29"/>
    <n v="119"/>
    <x v="7"/>
  </r>
  <r>
    <x v="1"/>
    <x v="12"/>
    <n v="119.9"/>
    <x v="30"/>
    <n v="119.9"/>
    <x v="7"/>
  </r>
  <r>
    <x v="1"/>
    <x v="12"/>
    <n v="120.9"/>
    <x v="31"/>
    <n v="120.9"/>
    <x v="7"/>
  </r>
  <r>
    <x v="1"/>
    <x v="12"/>
    <n v="121.6"/>
    <x v="32"/>
    <n v="121.6"/>
    <x v="7"/>
  </r>
  <r>
    <x v="1"/>
    <x v="12"/>
    <n v="122.4"/>
    <x v="33"/>
    <n v="122.4"/>
    <x v="7"/>
  </r>
  <r>
    <x v="1"/>
    <x v="12"/>
    <n v="122.9"/>
    <x v="34"/>
    <n v="122.9"/>
    <x v="7"/>
  </r>
  <r>
    <x v="1"/>
    <x v="12"/>
    <n v="122.4"/>
    <x v="35"/>
    <n v="122.4"/>
    <x v="7"/>
  </r>
  <r>
    <x v="1"/>
    <x v="12"/>
    <n v="123.4"/>
    <x v="36"/>
    <n v="123.4"/>
    <x v="7"/>
  </r>
  <r>
    <x v="1"/>
    <x v="12"/>
    <n v="124.4"/>
    <x v="37"/>
    <n v="124.4"/>
    <x v="7"/>
  </r>
  <r>
    <x v="1"/>
    <x v="12"/>
    <n v="124.9"/>
    <x v="38"/>
    <n v="124.9"/>
    <x v="7"/>
  </r>
  <r>
    <x v="1"/>
    <x v="12"/>
    <n v="125.6"/>
    <x v="39"/>
    <n v="125.6"/>
    <x v="7"/>
  </r>
  <r>
    <x v="1"/>
    <x v="12"/>
    <n v="126"/>
    <x v="40"/>
    <n v="126"/>
    <x v="7"/>
  </r>
  <r>
    <x v="1"/>
    <x v="12"/>
    <n v="125.5"/>
    <x v="41"/>
    <n v="125.5"/>
    <x v="7"/>
  </r>
  <r>
    <x v="1"/>
    <x v="12"/>
    <n v="126.4"/>
    <x v="42"/>
    <n v="126.4"/>
    <x v="7"/>
  </r>
  <r>
    <x v="1"/>
    <x v="12"/>
    <n v="127.3"/>
    <x v="43"/>
    <n v="127.3"/>
    <x v="7"/>
  </r>
  <r>
    <x v="1"/>
    <x v="12"/>
    <n v="127.9"/>
    <x v="44"/>
    <n v="127.9"/>
    <x v="7"/>
  </r>
  <r>
    <x v="1"/>
    <x v="12"/>
    <n v="128.69999999999999"/>
    <x v="45"/>
    <n v="128.69999999999999"/>
    <x v="7"/>
  </r>
  <r>
    <x v="1"/>
    <x v="12"/>
    <n v="129.1"/>
    <x v="46"/>
    <n v="129.1"/>
    <x v="7"/>
  </r>
  <r>
    <x v="1"/>
    <x v="12"/>
    <n v="128.5"/>
    <x v="47"/>
    <n v="128.5"/>
    <x v="7"/>
  </r>
  <r>
    <x v="1"/>
    <x v="12"/>
    <n v="129.6"/>
    <x v="48"/>
    <n v="129.6"/>
    <x v="7"/>
  </r>
  <r>
    <x v="1"/>
    <x v="12"/>
    <n v="130.5"/>
    <x v="49"/>
    <n v="130.5"/>
    <x v="7"/>
  </r>
  <r>
    <x v="1"/>
    <x v="12"/>
    <n v="131.1"/>
    <x v="50"/>
    <n v="131.1"/>
    <x v="7"/>
  </r>
  <r>
    <x v="1"/>
    <x v="12"/>
    <n v="131.69999999999999"/>
    <x v="51"/>
    <n v="131.69999999999999"/>
    <x v="7"/>
  </r>
  <r>
    <x v="1"/>
    <x v="12"/>
    <n v="132.1"/>
    <x v="52"/>
    <n v="132.1"/>
    <x v="7"/>
  </r>
  <r>
    <x v="1"/>
    <x v="12"/>
    <n v="131.4"/>
    <x v="53"/>
    <n v="131.4"/>
    <x v="7"/>
  </r>
  <r>
    <x v="1"/>
    <x v="12"/>
    <n v="132.6"/>
    <x v="54"/>
    <n v="132.6"/>
    <x v="7"/>
  </r>
  <r>
    <x v="1"/>
    <x v="12"/>
    <n v="134.4"/>
    <x v="55"/>
    <n v="134.4"/>
    <x v="7"/>
  </r>
  <r>
    <x v="1"/>
    <x v="12"/>
    <n v="135.69999999999999"/>
    <x v="56"/>
    <n v="135.69999999999999"/>
    <x v="7"/>
  </r>
  <r>
    <x v="1"/>
    <x v="12"/>
    <n v="137.30000000000001"/>
    <x v="57"/>
    <n v="137.30000000000001"/>
    <x v="7"/>
  </r>
  <r>
    <x v="1"/>
    <x v="12"/>
    <n v="138.6"/>
    <x v="58"/>
    <n v="138.6"/>
    <x v="7"/>
  </r>
  <r>
    <x v="1"/>
    <x v="12"/>
    <n v="139.1"/>
    <x v="59"/>
    <n v="139.1"/>
    <x v="7"/>
  </r>
  <r>
    <x v="1"/>
    <x v="12"/>
    <n v="140.4"/>
    <x v="60"/>
    <n v="140.4"/>
    <x v="7"/>
  </r>
  <r>
    <x v="1"/>
    <x v="12"/>
    <n v="141.30000000000001"/>
    <x v="61"/>
    <n v="141.30000000000001"/>
    <x v="7"/>
  </r>
  <r>
    <x v="1"/>
    <x v="12"/>
    <n v="142"/>
    <x v="62"/>
    <n v="142"/>
    <x v="7"/>
  </r>
  <r>
    <x v="1"/>
    <x v="12"/>
    <n v="142.9"/>
    <x v="63"/>
    <n v="142.9"/>
    <x v="7"/>
  </r>
  <r>
    <x v="1"/>
    <x v="12"/>
    <n v="143.19999999999999"/>
    <x v="64"/>
    <n v="143.19999999999999"/>
    <x v="7"/>
  </r>
  <r>
    <x v="1"/>
    <x v="12"/>
    <n v="142.5"/>
    <x v="65"/>
    <n v="142.5"/>
    <x v="7"/>
  </r>
  <r>
    <x v="1"/>
    <x v="12"/>
    <n v="143.6"/>
    <x v="66"/>
    <n v="143.6"/>
    <x v="7"/>
  </r>
  <r>
    <x v="1"/>
    <x v="12"/>
    <n v="144.6"/>
    <x v="67"/>
    <n v="144.6"/>
    <x v="7"/>
  </r>
  <r>
    <x v="1"/>
    <x v="12"/>
    <n v="145.30000000000001"/>
    <x v="68"/>
    <n v="145.30000000000001"/>
    <x v="7"/>
  </r>
  <r>
    <x v="1"/>
    <x v="12"/>
    <n v="146.9"/>
    <x v="69"/>
    <n v="146.9"/>
    <x v="7"/>
  </r>
  <r>
    <x v="1"/>
    <x v="12"/>
    <n v="146.9"/>
    <x v="70"/>
    <n v="146.9"/>
    <x v="7"/>
  </r>
  <r>
    <x v="1"/>
    <x v="12"/>
    <n v="146.5"/>
    <x v="71"/>
    <n v="146.5"/>
    <x v="7"/>
  </r>
  <r>
    <x v="1"/>
    <x v="12"/>
    <n v="147.69999999999999"/>
    <x v="72"/>
    <n v="147.69999999999999"/>
    <x v="7"/>
  </r>
  <r>
    <x v="1"/>
    <x v="12"/>
    <n v="148.5"/>
    <x v="73"/>
    <n v="148.5"/>
    <x v="7"/>
  </r>
  <r>
    <x v="1"/>
    <x v="12"/>
    <n v="149"/>
    <x v="74"/>
    <n v="149"/>
    <x v="7"/>
  </r>
  <r>
    <x v="1"/>
    <x v="12"/>
    <n v="150.1"/>
    <x v="75"/>
    <n v="150.1"/>
    <x v="7"/>
  </r>
  <r>
    <x v="1"/>
    <x v="12"/>
    <n v="149.4"/>
    <x v="76"/>
    <n v="149.4"/>
    <x v="7"/>
  </r>
  <r>
    <x v="1"/>
    <x v="12"/>
    <n v="150.6"/>
    <x v="77"/>
    <n v="150.6"/>
    <x v="7"/>
  </r>
  <r>
    <x v="1"/>
    <x v="12"/>
    <n v="151.6"/>
    <x v="78"/>
    <n v="151.6"/>
    <x v="7"/>
  </r>
  <r>
    <x v="1"/>
    <x v="12"/>
    <n v="152.19999999999999"/>
    <x v="79"/>
    <n v="152.19999999999999"/>
    <x v="7"/>
  </r>
  <r>
    <x v="1"/>
    <x v="12"/>
    <n v="153"/>
    <x v="80"/>
    <n v="153"/>
    <x v="7"/>
  </r>
  <r>
    <x v="1"/>
    <x v="12"/>
    <n v="153.5"/>
    <x v="81"/>
    <n v="153.5"/>
    <x v="7"/>
  </r>
  <r>
    <x v="1"/>
    <x v="12"/>
    <n v="152.80000000000001"/>
    <x v="82"/>
    <n v="152.80000000000001"/>
    <x v="7"/>
  </r>
  <r>
    <x v="1"/>
    <x v="12"/>
    <n v="153.9"/>
    <x v="83"/>
    <n v="153.9"/>
    <x v="7"/>
  </r>
  <r>
    <x v="1"/>
    <x v="12"/>
    <n v="154.80000000000001"/>
    <x v="84"/>
    <n v="154.80000000000001"/>
    <x v="7"/>
  </r>
  <r>
    <x v="1"/>
    <x v="12"/>
    <n v="154.5"/>
    <x v="85"/>
    <n v="154.5"/>
    <x v="7"/>
  </r>
  <r>
    <x v="1"/>
    <x v="12"/>
    <n v="155.6"/>
    <x v="86"/>
    <n v="155.6"/>
    <x v="7"/>
  </r>
  <r>
    <x v="1"/>
    <x v="12"/>
    <m/>
    <x v="87"/>
    <n v="155.14999999999998"/>
    <x v="7"/>
  </r>
  <r>
    <x v="1"/>
    <x v="12"/>
    <n v="154.69999999999999"/>
    <x v="88"/>
    <n v="154.69999999999999"/>
    <x v="7"/>
  </r>
  <r>
    <x v="1"/>
    <x v="12"/>
    <n v="154.69999999999999"/>
    <x v="89"/>
    <n v="154.69999999999999"/>
    <x v="7"/>
  </r>
  <r>
    <x v="1"/>
    <x v="12"/>
    <n v="155.5"/>
    <x v="90"/>
    <n v="155.5"/>
    <x v="7"/>
  </r>
  <r>
    <x v="1"/>
    <x v="12"/>
    <n v="156.30000000000001"/>
    <x v="91"/>
    <n v="156.30000000000001"/>
    <x v="7"/>
  </r>
  <r>
    <x v="1"/>
    <x v="12"/>
    <n v="156.5"/>
    <x v="92"/>
    <n v="156.5"/>
    <x v="7"/>
  </r>
  <r>
    <x v="1"/>
    <x v="12"/>
    <n v="158"/>
    <x v="93"/>
    <n v="158"/>
    <x v="7"/>
  </r>
  <r>
    <x v="1"/>
    <x v="12"/>
    <n v="158.4"/>
    <x v="94"/>
    <n v="158.4"/>
    <x v="7"/>
  </r>
  <r>
    <x v="1"/>
    <x v="12"/>
    <n v="157.69999999999999"/>
    <x v="95"/>
    <n v="157.69999999999999"/>
    <x v="7"/>
  </r>
  <r>
    <x v="1"/>
    <x v="12"/>
    <n v="159.80000000000001"/>
    <x v="96"/>
    <n v="159.80000000000001"/>
    <x v="7"/>
  </r>
  <r>
    <x v="1"/>
    <x v="12"/>
    <n v="159.9"/>
    <x v="97"/>
    <n v="159.9"/>
    <x v="7"/>
  </r>
  <r>
    <x v="1"/>
    <x v="12"/>
    <n v="161.4"/>
    <x v="98"/>
    <n v="161.4"/>
    <x v="7"/>
  </r>
  <r>
    <x v="1"/>
    <x v="12"/>
    <n v="161.6"/>
    <x v="99"/>
    <n v="161.6"/>
    <x v="7"/>
  </r>
  <r>
    <x v="1"/>
    <x v="12"/>
    <n v="160.5"/>
    <x v="100"/>
    <n v="160.5"/>
    <x v="7"/>
  </r>
  <r>
    <x v="1"/>
    <x v="12"/>
    <n v="161.5"/>
    <x v="101"/>
    <n v="161.5"/>
    <x v="7"/>
  </r>
  <r>
    <x v="1"/>
    <x v="12"/>
    <n v="162.1"/>
    <x v="102"/>
    <n v="162.1"/>
    <x v="7"/>
  </r>
  <r>
    <x v="1"/>
    <x v="12"/>
    <n v="162.1"/>
    <x v="103"/>
    <n v="162.1"/>
    <x v="7"/>
  </r>
  <r>
    <x v="1"/>
    <x v="12"/>
    <n v="163.6"/>
    <x v="104"/>
    <n v="163.6"/>
    <x v="7"/>
  </r>
  <r>
    <x v="1"/>
    <x v="12"/>
    <n v="164.2"/>
    <x v="105"/>
    <n v="164.2"/>
    <x v="7"/>
  </r>
  <r>
    <x v="1"/>
    <x v="12"/>
    <n v="163.4"/>
    <x v="106"/>
    <n v="163.4"/>
    <x v="7"/>
  </r>
  <r>
    <x v="1"/>
    <x v="12"/>
    <n v="164.5"/>
    <x v="107"/>
    <n v="164.5"/>
    <x v="7"/>
  </r>
  <r>
    <x v="1"/>
    <x v="12"/>
    <n v="165.5"/>
    <x v="108"/>
    <n v="165.5"/>
    <x v="7"/>
  </r>
  <r>
    <x v="1"/>
    <x v="12"/>
    <n v="165.3"/>
    <x v="109"/>
    <n v="165.3"/>
    <x v="7"/>
  </r>
  <r>
    <x v="1"/>
    <x v="12"/>
    <n v="167"/>
    <x v="110"/>
    <n v="167"/>
    <x v="7"/>
  </r>
  <r>
    <x v="1"/>
    <x v="12"/>
    <n v="167.5"/>
    <x v="111"/>
    <n v="167.5"/>
    <x v="7"/>
  </r>
  <r>
    <x v="1"/>
    <x v="12"/>
    <n v="166.8"/>
    <x v="112"/>
    <n v="166.8"/>
    <x v="7"/>
  </r>
  <r>
    <x v="1"/>
    <x v="12"/>
    <n v="167.8"/>
    <x v="113"/>
    <n v="167.8"/>
    <x v="7"/>
  </r>
  <r>
    <x v="1"/>
    <x v="12"/>
    <n v="169"/>
    <x v="114"/>
    <n v="169"/>
    <x v="7"/>
  </r>
  <r>
    <x v="1"/>
    <x v="12"/>
    <n v="169.5"/>
    <x v="115"/>
    <n v="169.5"/>
    <x v="7"/>
  </r>
  <r>
    <x v="1"/>
    <x v="12"/>
    <n v="171.2"/>
    <x v="116"/>
    <n v="171.2"/>
    <x v="7"/>
  </r>
  <r>
    <x v="1"/>
    <x v="12"/>
    <n v="171.8"/>
    <x v="117"/>
    <n v="171.8"/>
    <x v="7"/>
  </r>
  <r>
    <x v="1"/>
    <x v="12"/>
    <n v="170.7"/>
    <x v="118"/>
    <n v="170.7"/>
    <x v="7"/>
  </r>
  <r>
    <x v="1"/>
    <x v="12"/>
    <n v="172.1"/>
    <x v="119"/>
    <n v="172.1"/>
    <x v="7"/>
  </r>
  <r>
    <x v="1"/>
    <x v="12"/>
    <n v="173.5"/>
    <x v="120"/>
    <n v="173.5"/>
    <x v="7"/>
  </r>
  <r>
    <x v="1"/>
    <x v="12"/>
    <n v="173.5"/>
    <x v="121"/>
    <n v="173.5"/>
    <x v="7"/>
  </r>
  <r>
    <x v="1"/>
    <x v="12"/>
    <n v="175.2"/>
    <x v="122"/>
    <n v="175.2"/>
    <x v="7"/>
  </r>
  <r>
    <x v="1"/>
    <x v="12"/>
    <n v="175.6"/>
    <x v="123"/>
    <n v="175.6"/>
    <x v="7"/>
  </r>
  <r>
    <x v="1"/>
    <x v="13"/>
    <n v="107.3"/>
    <x v="0"/>
    <n v="107.3"/>
    <x v="0"/>
  </r>
  <r>
    <x v="1"/>
    <x v="13"/>
    <n v="110.2"/>
    <x v="1"/>
    <n v="110.2"/>
    <x v="0"/>
  </r>
  <r>
    <x v="1"/>
    <x v="13"/>
    <n v="109.7"/>
    <x v="2"/>
    <n v="109.7"/>
    <x v="0"/>
  </r>
  <r>
    <x v="1"/>
    <x v="13"/>
    <n v="110.9"/>
    <x v="3"/>
    <n v="110.9"/>
    <x v="0"/>
  </r>
  <r>
    <x v="1"/>
    <x v="13"/>
    <n v="111.3"/>
    <x v="4"/>
    <n v="111.3"/>
    <x v="0"/>
  </r>
  <r>
    <x v="1"/>
    <x v="13"/>
    <n v="114.9"/>
    <x v="5"/>
    <n v="114.9"/>
    <x v="0"/>
  </r>
  <r>
    <x v="1"/>
    <x v="13"/>
    <n v="116.4"/>
    <x v="6"/>
    <n v="116.4"/>
    <x v="0"/>
  </r>
  <r>
    <x v="1"/>
    <x v="13"/>
    <n v="117.2"/>
    <x v="7"/>
    <n v="117.2"/>
    <x v="0"/>
  </r>
  <r>
    <x v="1"/>
    <x v="13"/>
    <n v="116.9"/>
    <x v="8"/>
    <n v="116.9"/>
    <x v="0"/>
  </r>
  <r>
    <x v="1"/>
    <x v="13"/>
    <n v="116.3"/>
    <x v="9"/>
    <n v="116.3"/>
    <x v="0"/>
  </r>
  <r>
    <x v="1"/>
    <x v="13"/>
    <n v="115.4"/>
    <x v="10"/>
    <n v="115.4"/>
    <x v="0"/>
  </r>
  <r>
    <x v="1"/>
    <x v="13"/>
    <n v="116.7"/>
    <x v="11"/>
    <n v="116.7"/>
    <x v="0"/>
  </r>
  <r>
    <x v="1"/>
    <x v="13"/>
    <n v="118.8"/>
    <x v="12"/>
    <n v="118.8"/>
    <x v="0"/>
  </r>
  <r>
    <x v="1"/>
    <x v="13"/>
    <n v="119.2"/>
    <x v="13"/>
    <n v="119.2"/>
    <x v="0"/>
  </r>
  <r>
    <x v="1"/>
    <x v="13"/>
    <n v="119.3"/>
    <x v="14"/>
    <n v="119.3"/>
    <x v="0"/>
  </r>
  <r>
    <x v="1"/>
    <x v="13"/>
    <n v="119.9"/>
    <x v="15"/>
    <n v="119.9"/>
    <x v="0"/>
  </r>
  <r>
    <x v="1"/>
    <x v="13"/>
    <n v="121.6"/>
    <x v="16"/>
    <n v="121.6"/>
    <x v="0"/>
  </r>
  <r>
    <x v="1"/>
    <x v="13"/>
    <n v="123.1"/>
    <x v="17"/>
    <n v="123.1"/>
    <x v="0"/>
  </r>
  <r>
    <x v="1"/>
    <x v="13"/>
    <n v="123.9"/>
    <x v="18"/>
    <n v="123.9"/>
    <x v="0"/>
  </r>
  <r>
    <x v="1"/>
    <x v="13"/>
    <n v="124.4"/>
    <x v="19"/>
    <n v="124.4"/>
    <x v="0"/>
  </r>
  <r>
    <x v="1"/>
    <x v="13"/>
    <n v="123.5"/>
    <x v="20"/>
    <n v="123.5"/>
    <x v="0"/>
  </r>
  <r>
    <x v="1"/>
    <x v="13"/>
    <n v="123.8"/>
    <x v="21"/>
    <n v="123.8"/>
    <x v="0"/>
  </r>
  <r>
    <x v="1"/>
    <x v="13"/>
    <n v="123.7"/>
    <x v="22"/>
    <n v="123.7"/>
    <x v="0"/>
  </r>
  <r>
    <x v="1"/>
    <x v="13"/>
    <n v="123.2"/>
    <x v="23"/>
    <n v="123.2"/>
    <x v="0"/>
  </r>
  <r>
    <x v="1"/>
    <x v="13"/>
    <n v="123.9"/>
    <x v="24"/>
    <n v="123.9"/>
    <x v="0"/>
  </r>
  <r>
    <x v="1"/>
    <x v="13"/>
    <n v="125.1"/>
    <x v="25"/>
    <n v="125.1"/>
    <x v="0"/>
  </r>
  <r>
    <x v="1"/>
    <x v="13"/>
    <n v="125.4"/>
    <x v="26"/>
    <n v="125.4"/>
    <x v="0"/>
  </r>
  <r>
    <x v="1"/>
    <x v="13"/>
    <n v="126.4"/>
    <x v="27"/>
    <n v="126.4"/>
    <x v="0"/>
  </r>
  <r>
    <x v="1"/>
    <x v="13"/>
    <n v="128"/>
    <x v="28"/>
    <n v="128"/>
    <x v="0"/>
  </r>
  <r>
    <x v="1"/>
    <x v="13"/>
    <n v="131.80000000000001"/>
    <x v="29"/>
    <n v="131.80000000000001"/>
    <x v="0"/>
  </r>
  <r>
    <x v="1"/>
    <x v="13"/>
    <n v="132.5"/>
    <x v="30"/>
    <n v="132.5"/>
    <x v="0"/>
  </r>
  <r>
    <x v="1"/>
    <x v="13"/>
    <n v="131.4"/>
    <x v="31"/>
    <n v="131.4"/>
    <x v="0"/>
  </r>
  <r>
    <x v="1"/>
    <x v="13"/>
    <n v="130.4"/>
    <x v="32"/>
    <n v="130.4"/>
    <x v="0"/>
  </r>
  <r>
    <x v="1"/>
    <x v="13"/>
    <n v="129.80000000000001"/>
    <x v="33"/>
    <n v="129.80000000000001"/>
    <x v="0"/>
  </r>
  <r>
    <x v="1"/>
    <x v="13"/>
    <n v="130.30000000000001"/>
    <x v="34"/>
    <n v="130.30000000000001"/>
    <x v="0"/>
  </r>
  <r>
    <x v="1"/>
    <x v="13"/>
    <n v="131.4"/>
    <x v="35"/>
    <n v="131.4"/>
    <x v="0"/>
  </r>
  <r>
    <x v="1"/>
    <x v="13"/>
    <n v="134.1"/>
    <x v="36"/>
    <n v="134.1"/>
    <x v="0"/>
  </r>
  <r>
    <x v="1"/>
    <x v="13"/>
    <n v="134.19999999999999"/>
    <x v="37"/>
    <n v="134.19999999999999"/>
    <x v="0"/>
  </r>
  <r>
    <x v="1"/>
    <x v="13"/>
    <n v="135.1"/>
    <x v="38"/>
    <n v="135.1"/>
    <x v="0"/>
  </r>
  <r>
    <x v="1"/>
    <x v="13"/>
    <n v="136.80000000000001"/>
    <x v="39"/>
    <n v="136.80000000000001"/>
    <x v="0"/>
  </r>
  <r>
    <x v="1"/>
    <x v="13"/>
    <n v="139.1"/>
    <x v="40"/>
    <n v="139.1"/>
    <x v="0"/>
  </r>
  <r>
    <x v="1"/>
    <x v="13"/>
    <n v="140.5"/>
    <x v="41"/>
    <n v="140.5"/>
    <x v="0"/>
  </r>
  <r>
    <x v="1"/>
    <x v="13"/>
    <n v="141.19999999999999"/>
    <x v="42"/>
    <n v="141.19999999999999"/>
    <x v="0"/>
  </r>
  <r>
    <x v="1"/>
    <x v="13"/>
    <n v="139.30000000000001"/>
    <x v="43"/>
    <n v="139.30000000000001"/>
    <x v="0"/>
  </r>
  <r>
    <x v="1"/>
    <x v="13"/>
    <n v="138"/>
    <x v="44"/>
    <n v="138"/>
    <x v="0"/>
  </r>
  <r>
    <x v="1"/>
    <x v="13"/>
    <n v="137.9"/>
    <x v="45"/>
    <n v="137.9"/>
    <x v="0"/>
  </r>
  <r>
    <x v="1"/>
    <x v="13"/>
    <n v="137.80000000000001"/>
    <x v="46"/>
    <n v="137.80000000000001"/>
    <x v="0"/>
  </r>
  <r>
    <x v="1"/>
    <x v="13"/>
    <n v="137.6"/>
    <x v="47"/>
    <n v="137.6"/>
    <x v="0"/>
  </r>
  <r>
    <x v="1"/>
    <x v="13"/>
    <n v="138.19999999999999"/>
    <x v="48"/>
    <n v="138.19999999999999"/>
    <x v="0"/>
  </r>
  <r>
    <x v="1"/>
    <x v="13"/>
    <n v="138.80000000000001"/>
    <x v="49"/>
    <n v="138.80000000000001"/>
    <x v="0"/>
  </r>
  <r>
    <x v="1"/>
    <x v="13"/>
    <n v="139"/>
    <x v="50"/>
    <n v="139"/>
    <x v="0"/>
  </r>
  <r>
    <x v="1"/>
    <x v="13"/>
    <n v="139.4"/>
    <x v="51"/>
    <n v="139.4"/>
    <x v="0"/>
  </r>
  <r>
    <x v="1"/>
    <x v="13"/>
    <n v="141.6"/>
    <x v="52"/>
    <n v="141.6"/>
    <x v="0"/>
  </r>
  <r>
    <x v="1"/>
    <x v="13"/>
    <n v="145.5"/>
    <x v="53"/>
    <n v="145.5"/>
    <x v="0"/>
  </r>
  <r>
    <x v="1"/>
    <x v="13"/>
    <n v="145.69999999999999"/>
    <x v="54"/>
    <n v="145.69999999999999"/>
    <x v="0"/>
  </r>
  <r>
    <x v="1"/>
    <x v="13"/>
    <n v="143.4"/>
    <x v="55"/>
    <n v="143.4"/>
    <x v="0"/>
  </r>
  <r>
    <x v="1"/>
    <x v="13"/>
    <n v="142.4"/>
    <x v="56"/>
    <n v="142.4"/>
    <x v="0"/>
  </r>
  <r>
    <x v="1"/>
    <x v="13"/>
    <n v="142.19999999999999"/>
    <x v="57"/>
    <n v="142.19999999999999"/>
    <x v="0"/>
  </r>
  <r>
    <x v="1"/>
    <x v="13"/>
    <n v="142.4"/>
    <x v="58"/>
    <n v="142.4"/>
    <x v="0"/>
  </r>
  <r>
    <x v="1"/>
    <x v="13"/>
    <n v="143.30000000000001"/>
    <x v="59"/>
    <n v="143.30000000000001"/>
    <x v="0"/>
  </r>
  <r>
    <x v="1"/>
    <x v="13"/>
    <n v="144.19999999999999"/>
    <x v="60"/>
    <n v="144.19999999999999"/>
    <x v="0"/>
  </r>
  <r>
    <x v="1"/>
    <x v="13"/>
    <n v="143.5"/>
    <x v="61"/>
    <n v="143.5"/>
    <x v="0"/>
  </r>
  <r>
    <x v="1"/>
    <x v="13"/>
    <n v="143.6"/>
    <x v="62"/>
    <n v="143.6"/>
    <x v="0"/>
  </r>
  <r>
    <x v="1"/>
    <x v="13"/>
    <n v="144.4"/>
    <x v="63"/>
    <n v="144.4"/>
    <x v="0"/>
  </r>
  <r>
    <x v="1"/>
    <x v="13"/>
    <n v="146.6"/>
    <x v="64"/>
    <n v="146.6"/>
    <x v="0"/>
  </r>
  <r>
    <x v="1"/>
    <x v="13"/>
    <n v="148.69999999999999"/>
    <x v="65"/>
    <n v="148.69999999999999"/>
    <x v="0"/>
  </r>
  <r>
    <x v="1"/>
    <x v="13"/>
    <n v="149.1"/>
    <x v="66"/>
    <n v="149.1"/>
    <x v="0"/>
  </r>
  <r>
    <x v="1"/>
    <x v="13"/>
    <n v="148"/>
    <x v="67"/>
    <n v="148"/>
    <x v="0"/>
  </r>
  <r>
    <x v="1"/>
    <x v="13"/>
    <n v="145.80000000000001"/>
    <x v="68"/>
    <n v="145.80000000000001"/>
    <x v="0"/>
  </r>
  <r>
    <x v="1"/>
    <x v="13"/>
    <n v="149.5"/>
    <x v="69"/>
    <n v="149.5"/>
    <x v="0"/>
  </r>
  <r>
    <x v="1"/>
    <x v="13"/>
    <n v="149.19999999999999"/>
    <x v="70"/>
    <n v="149.19999999999999"/>
    <x v="0"/>
  </r>
  <r>
    <x v="1"/>
    <x v="13"/>
    <n v="150.5"/>
    <x v="71"/>
    <n v="150.5"/>
    <x v="0"/>
  </r>
  <r>
    <x v="1"/>
    <x v="13"/>
    <n v="151.4"/>
    <x v="72"/>
    <n v="151.4"/>
    <x v="0"/>
  </r>
  <r>
    <x v="1"/>
    <x v="13"/>
    <n v="152"/>
    <x v="73"/>
    <n v="152"/>
    <x v="0"/>
  </r>
  <r>
    <x v="1"/>
    <x v="13"/>
    <n v="153"/>
    <x v="74"/>
    <n v="153"/>
    <x v="0"/>
  </r>
  <r>
    <x v="1"/>
    <x v="13"/>
    <n v="158.5"/>
    <x v="75"/>
    <n v="158.5"/>
    <x v="0"/>
  </r>
  <r>
    <x v="1"/>
    <x v="13"/>
    <n v="162.1"/>
    <x v="76"/>
    <n v="162.1"/>
    <x v="0"/>
  </r>
  <r>
    <x v="1"/>
    <x v="13"/>
    <n v="162.69999999999999"/>
    <x v="77"/>
    <n v="162.69999999999999"/>
    <x v="0"/>
  </r>
  <r>
    <x v="1"/>
    <x v="13"/>
    <n v="160.6"/>
    <x v="78"/>
    <n v="160.6"/>
    <x v="0"/>
  </r>
  <r>
    <x v="1"/>
    <x v="13"/>
    <n v="160.80000000000001"/>
    <x v="79"/>
    <n v="160.80000000000001"/>
    <x v="0"/>
  </r>
  <r>
    <x v="1"/>
    <x v="13"/>
    <n v="161"/>
    <x v="80"/>
    <n v="161"/>
    <x v="0"/>
  </r>
  <r>
    <x v="1"/>
    <x v="13"/>
    <n v="163.19999999999999"/>
    <x v="81"/>
    <n v="163.19999999999999"/>
    <x v="0"/>
  </r>
  <r>
    <x v="1"/>
    <x v="13"/>
    <n v="165"/>
    <x v="82"/>
    <n v="165"/>
    <x v="0"/>
  </r>
  <r>
    <x v="1"/>
    <x v="13"/>
    <n v="167.4"/>
    <x v="83"/>
    <n v="167.4"/>
    <x v="0"/>
  </r>
  <r>
    <x v="1"/>
    <x v="13"/>
    <n v="167.5"/>
    <x v="84"/>
    <n v="167.5"/>
    <x v="0"/>
  </r>
  <r>
    <x v="1"/>
    <x v="13"/>
    <n v="167"/>
    <x v="85"/>
    <n v="167"/>
    <x v="0"/>
  </r>
  <r>
    <x v="1"/>
    <x v="13"/>
    <m/>
    <x v="86"/>
    <n v="175.56666666666666"/>
    <x v="0"/>
  </r>
  <r>
    <x v="1"/>
    <x v="13"/>
    <m/>
    <x v="87"/>
    <n v="184.13333333333333"/>
    <x v="0"/>
  </r>
  <r>
    <x v="1"/>
    <x v="13"/>
    <n v="192.7"/>
    <x v="88"/>
    <n v="192.7"/>
    <x v="0"/>
  </r>
  <r>
    <x v="1"/>
    <x v="13"/>
    <n v="192.7"/>
    <x v="89"/>
    <n v="192.7"/>
    <x v="0"/>
  </r>
  <r>
    <x v="1"/>
    <x v="13"/>
    <n v="190.9"/>
    <x v="90"/>
    <n v="190.9"/>
    <x v="0"/>
  </r>
  <r>
    <x v="1"/>
    <x v="13"/>
    <n v="187.1"/>
    <x v="91"/>
    <n v="187.1"/>
    <x v="0"/>
  </r>
  <r>
    <x v="1"/>
    <x v="13"/>
    <n v="188.9"/>
    <x v="92"/>
    <n v="188.9"/>
    <x v="0"/>
  </r>
  <r>
    <x v="1"/>
    <x v="13"/>
    <n v="191"/>
    <x v="93"/>
    <n v="191"/>
    <x v="0"/>
  </r>
  <r>
    <x v="1"/>
    <x v="13"/>
    <n v="191"/>
    <x v="94"/>
    <n v="191"/>
    <x v="0"/>
  </r>
  <r>
    <x v="1"/>
    <x v="13"/>
    <n v="190.1"/>
    <x v="95"/>
    <n v="190.1"/>
    <x v="0"/>
  </r>
  <r>
    <x v="1"/>
    <x v="13"/>
    <n v="186.5"/>
    <x v="96"/>
    <n v="186.5"/>
    <x v="0"/>
  </r>
  <r>
    <x v="1"/>
    <x v="13"/>
    <n v="192.2"/>
    <x v="97"/>
    <n v="192.2"/>
    <x v="0"/>
  </r>
  <r>
    <x v="1"/>
    <x v="13"/>
    <n v="198"/>
    <x v="98"/>
    <n v="198"/>
    <x v="0"/>
  </r>
  <r>
    <x v="1"/>
    <x v="13"/>
    <n v="200.5"/>
    <x v="99"/>
    <n v="200.5"/>
    <x v="0"/>
  </r>
  <r>
    <x v="1"/>
    <x v="13"/>
    <n v="202"/>
    <x v="100"/>
    <n v="202"/>
    <x v="0"/>
  </r>
  <r>
    <x v="1"/>
    <x v="13"/>
    <n v="206.8"/>
    <x v="101"/>
    <n v="206.8"/>
    <x v="0"/>
  </r>
  <r>
    <x v="1"/>
    <x v="13"/>
    <n v="204"/>
    <x v="102"/>
    <n v="204"/>
    <x v="0"/>
  </r>
  <r>
    <x v="1"/>
    <x v="13"/>
    <n v="204"/>
    <x v="103"/>
    <n v="204"/>
    <x v="0"/>
  </r>
  <r>
    <x v="1"/>
    <x v="13"/>
    <n v="204.6"/>
    <x v="104"/>
    <n v="204.6"/>
    <x v="0"/>
  </r>
  <r>
    <x v="1"/>
    <x v="13"/>
    <n v="201.6"/>
    <x v="105"/>
    <n v="201.6"/>
    <x v="0"/>
  </r>
  <r>
    <x v="1"/>
    <x v="13"/>
    <n v="198.8"/>
    <x v="106"/>
    <n v="198.8"/>
    <x v="0"/>
  </r>
  <r>
    <x v="1"/>
    <x v="13"/>
    <n v="198.7"/>
    <x v="107"/>
    <n v="198.7"/>
    <x v="0"/>
  </r>
  <r>
    <x v="1"/>
    <x v="13"/>
    <n v="200.6"/>
    <x v="108"/>
    <n v="200.6"/>
    <x v="0"/>
  </r>
  <r>
    <x v="1"/>
    <x v="13"/>
    <n v="210.7"/>
    <x v="109"/>
    <n v="210.7"/>
    <x v="0"/>
  </r>
  <r>
    <x v="1"/>
    <x v="13"/>
    <n v="211.8"/>
    <x v="110"/>
    <n v="211.8"/>
    <x v="0"/>
  </r>
  <r>
    <x v="1"/>
    <x v="13"/>
    <n v="217"/>
    <x v="111"/>
    <n v="217"/>
    <x v="0"/>
  </r>
  <r>
    <x v="1"/>
    <x v="13"/>
    <n v="219.4"/>
    <x v="112"/>
    <n v="219.4"/>
    <x v="0"/>
  </r>
  <r>
    <x v="1"/>
    <x v="13"/>
    <n v="213"/>
    <x v="113"/>
    <n v="213"/>
    <x v="0"/>
  </r>
  <r>
    <x v="1"/>
    <x v="13"/>
    <n v="206.5"/>
    <x v="114"/>
    <n v="206.5"/>
    <x v="0"/>
  </r>
  <r>
    <x v="1"/>
    <x v="13"/>
    <n v="209.2"/>
    <x v="115"/>
    <n v="209.2"/>
    <x v="0"/>
  </r>
  <r>
    <x v="1"/>
    <x v="13"/>
    <n v="210.9"/>
    <x v="116"/>
    <n v="210.9"/>
    <x v="0"/>
  </r>
  <r>
    <x v="1"/>
    <x v="13"/>
    <n v="209.4"/>
    <x v="117"/>
    <n v="209.4"/>
    <x v="0"/>
  </r>
  <r>
    <x v="1"/>
    <x v="13"/>
    <n v="209"/>
    <x v="118"/>
    <n v="209"/>
    <x v="0"/>
  </r>
  <r>
    <x v="1"/>
    <x v="13"/>
    <n v="210.7"/>
    <x v="119"/>
    <n v="210.7"/>
    <x v="0"/>
  </r>
  <r>
    <x v="1"/>
    <x v="13"/>
    <n v="207.7"/>
    <x v="120"/>
    <n v="207.7"/>
    <x v="0"/>
  </r>
  <r>
    <x v="1"/>
    <x v="13"/>
    <n v="207.7"/>
    <x v="121"/>
    <n v="207.7"/>
    <x v="0"/>
  </r>
  <r>
    <x v="1"/>
    <x v="13"/>
    <n v="209.3"/>
    <x v="122"/>
    <n v="209.3"/>
    <x v="0"/>
  </r>
  <r>
    <x v="1"/>
    <x v="13"/>
    <n v="214.3"/>
    <x v="123"/>
    <n v="214.3"/>
    <x v="0"/>
  </r>
  <r>
    <x v="1"/>
    <x v="14"/>
    <n v="104.4"/>
    <x v="0"/>
    <n v="104.4"/>
    <x v="0"/>
  </r>
  <r>
    <x v="1"/>
    <x v="14"/>
    <n v="104.9"/>
    <x v="1"/>
    <n v="104.9"/>
    <x v="0"/>
  </r>
  <r>
    <x v="1"/>
    <x v="14"/>
    <n v="105.1"/>
    <x v="2"/>
    <n v="105.1"/>
    <x v="0"/>
  </r>
  <r>
    <x v="1"/>
    <x v="14"/>
    <n v="105.7"/>
    <x v="3"/>
    <n v="105.7"/>
    <x v="0"/>
  </r>
  <r>
    <x v="1"/>
    <x v="14"/>
    <n v="106.8"/>
    <x v="4"/>
    <n v="106.8"/>
    <x v="0"/>
  </r>
  <r>
    <x v="1"/>
    <x v="14"/>
    <n v="107.9"/>
    <x v="5"/>
    <n v="107.9"/>
    <x v="0"/>
  </r>
  <r>
    <x v="1"/>
    <x v="14"/>
    <n v="108.9"/>
    <x v="6"/>
    <n v="108.9"/>
    <x v="0"/>
  </r>
  <r>
    <x v="1"/>
    <x v="14"/>
    <n v="109.6"/>
    <x v="7"/>
    <n v="109.6"/>
    <x v="0"/>
  </r>
  <r>
    <x v="1"/>
    <x v="14"/>
    <n v="110.5"/>
    <x v="8"/>
    <n v="110.5"/>
    <x v="0"/>
  </r>
  <r>
    <x v="1"/>
    <x v="14"/>
    <n v="111.2"/>
    <x v="9"/>
    <n v="111.2"/>
    <x v="0"/>
  </r>
  <r>
    <x v="1"/>
    <x v="14"/>
    <n v="112.5"/>
    <x v="10"/>
    <n v="112.5"/>
    <x v="0"/>
  </r>
  <r>
    <x v="1"/>
    <x v="14"/>
    <n v="113.4"/>
    <x v="11"/>
    <n v="113.4"/>
    <x v="0"/>
  </r>
  <r>
    <x v="1"/>
    <x v="14"/>
    <n v="114.1"/>
    <x v="12"/>
    <n v="114.1"/>
    <x v="0"/>
  </r>
  <r>
    <x v="1"/>
    <x v="14"/>
    <n v="115.1"/>
    <x v="13"/>
    <n v="115.1"/>
    <x v="0"/>
  </r>
  <r>
    <x v="1"/>
    <x v="14"/>
    <n v="116.1"/>
    <x v="14"/>
    <n v="116.1"/>
    <x v="0"/>
  </r>
  <r>
    <x v="1"/>
    <x v="14"/>
    <n v="117"/>
    <x v="15"/>
    <n v="117"/>
    <x v="0"/>
  </r>
  <r>
    <x v="1"/>
    <x v="14"/>
    <n v="118.4"/>
    <x v="16"/>
    <n v="118.4"/>
    <x v="0"/>
  </r>
  <r>
    <x v="1"/>
    <x v="14"/>
    <n v="119.7"/>
    <x v="17"/>
    <n v="119.7"/>
    <x v="0"/>
  </r>
  <r>
    <x v="1"/>
    <x v="14"/>
    <n v="121"/>
    <x v="18"/>
    <n v="121"/>
    <x v="0"/>
  </r>
  <r>
    <x v="1"/>
    <x v="14"/>
    <n v="122"/>
    <x v="19"/>
    <n v="122"/>
    <x v="0"/>
  </r>
  <r>
    <x v="1"/>
    <x v="14"/>
    <n v="122.7"/>
    <x v="20"/>
    <n v="122.7"/>
    <x v="0"/>
  </r>
  <r>
    <x v="1"/>
    <x v="14"/>
    <n v="123.2"/>
    <x v="21"/>
    <n v="123.2"/>
    <x v="0"/>
  </r>
  <r>
    <x v="1"/>
    <x v="14"/>
    <n v="124.2"/>
    <x v="22"/>
    <n v="124.2"/>
    <x v="0"/>
  </r>
  <r>
    <x v="1"/>
    <x v="14"/>
    <n v="124.5"/>
    <x v="23"/>
    <n v="124.5"/>
    <x v="0"/>
  </r>
  <r>
    <x v="1"/>
    <x v="14"/>
    <n v="125"/>
    <x v="24"/>
    <n v="125"/>
    <x v="0"/>
  </r>
  <r>
    <x v="1"/>
    <x v="14"/>
    <n v="125.7"/>
    <x v="25"/>
    <n v="125.7"/>
    <x v="0"/>
  </r>
  <r>
    <x v="1"/>
    <x v="14"/>
    <n v="126"/>
    <x v="26"/>
    <n v="126"/>
    <x v="0"/>
  </r>
  <r>
    <x v="1"/>
    <x v="14"/>
    <n v="126.6"/>
    <x v="27"/>
    <n v="126.6"/>
    <x v="0"/>
  </r>
  <r>
    <x v="1"/>
    <x v="14"/>
    <n v="127.3"/>
    <x v="28"/>
    <n v="127.3"/>
    <x v="0"/>
  </r>
  <r>
    <x v="1"/>
    <x v="14"/>
    <n v="128.19999999999999"/>
    <x v="29"/>
    <n v="128.19999999999999"/>
    <x v="0"/>
  </r>
  <r>
    <x v="1"/>
    <x v="14"/>
    <n v="128.30000000000001"/>
    <x v="30"/>
    <n v="128.30000000000001"/>
    <x v="0"/>
  </r>
  <r>
    <x v="1"/>
    <x v="14"/>
    <n v="128.5"/>
    <x v="31"/>
    <n v="128.5"/>
    <x v="0"/>
  </r>
  <r>
    <x v="1"/>
    <x v="14"/>
    <n v="128.9"/>
    <x v="32"/>
    <n v="128.9"/>
    <x v="0"/>
  </r>
  <r>
    <x v="1"/>
    <x v="14"/>
    <n v="129.1"/>
    <x v="33"/>
    <n v="129.1"/>
    <x v="0"/>
  </r>
  <r>
    <x v="1"/>
    <x v="14"/>
    <n v="129.19999999999999"/>
    <x v="34"/>
    <n v="129.19999999999999"/>
    <x v="0"/>
  </r>
  <r>
    <x v="1"/>
    <x v="14"/>
    <n v="129.4"/>
    <x v="35"/>
    <n v="129.4"/>
    <x v="0"/>
  </r>
  <r>
    <x v="1"/>
    <x v="14"/>
    <n v="129.9"/>
    <x v="36"/>
    <n v="129.9"/>
    <x v="0"/>
  </r>
  <r>
    <x v="1"/>
    <x v="14"/>
    <n v="130.30000000000001"/>
    <x v="37"/>
    <n v="130.30000000000001"/>
    <x v="0"/>
  </r>
  <r>
    <x v="1"/>
    <x v="14"/>
    <n v="130.19999999999999"/>
    <x v="38"/>
    <n v="130.19999999999999"/>
    <x v="0"/>
  </r>
  <r>
    <x v="1"/>
    <x v="14"/>
    <n v="130.9"/>
    <x v="39"/>
    <n v="130.9"/>
    <x v="0"/>
  </r>
  <r>
    <x v="1"/>
    <x v="14"/>
    <n v="131.69999999999999"/>
    <x v="40"/>
    <n v="131.69999999999999"/>
    <x v="0"/>
  </r>
  <r>
    <x v="1"/>
    <x v="14"/>
    <n v="132.6"/>
    <x v="41"/>
    <n v="132.6"/>
    <x v="0"/>
  </r>
  <r>
    <x v="1"/>
    <x v="14"/>
    <n v="133.5"/>
    <x v="42"/>
    <n v="133.5"/>
    <x v="0"/>
  </r>
  <r>
    <x v="1"/>
    <x v="14"/>
    <n v="134.1"/>
    <x v="43"/>
    <n v="134.1"/>
    <x v="0"/>
  </r>
  <r>
    <x v="1"/>
    <x v="14"/>
    <n v="134.4"/>
    <x v="44"/>
    <n v="134.4"/>
    <x v="0"/>
  </r>
  <r>
    <x v="1"/>
    <x v="14"/>
    <n v="134.80000000000001"/>
    <x v="45"/>
    <n v="134.80000000000001"/>
    <x v="0"/>
  </r>
  <r>
    <x v="1"/>
    <x v="14"/>
    <n v="135"/>
    <x v="46"/>
    <n v="135"/>
    <x v="0"/>
  </r>
  <r>
    <x v="1"/>
    <x v="14"/>
    <n v="135.1"/>
    <x v="47"/>
    <n v="135.1"/>
    <x v="0"/>
  </r>
  <r>
    <x v="1"/>
    <x v="14"/>
    <n v="135.4"/>
    <x v="48"/>
    <n v="135.4"/>
    <x v="0"/>
  </r>
  <r>
    <x v="1"/>
    <x v="14"/>
    <n v="135.80000000000001"/>
    <x v="49"/>
    <n v="135.80000000000001"/>
    <x v="0"/>
  </r>
  <r>
    <x v="1"/>
    <x v="14"/>
    <n v="136.30000000000001"/>
    <x v="50"/>
    <n v="136.30000000000001"/>
    <x v="0"/>
  </r>
  <r>
    <x v="1"/>
    <x v="14"/>
    <n v="137.19999999999999"/>
    <x v="51"/>
    <n v="137.19999999999999"/>
    <x v="0"/>
  </r>
  <r>
    <x v="1"/>
    <x v="14"/>
    <n v="137.69999999999999"/>
    <x v="52"/>
    <n v="137.69999999999999"/>
    <x v="0"/>
  </r>
  <r>
    <x v="1"/>
    <x v="14"/>
    <n v="138.1"/>
    <x v="53"/>
    <n v="138.1"/>
    <x v="0"/>
  </r>
  <r>
    <x v="1"/>
    <x v="14"/>
    <n v="138.5"/>
    <x v="54"/>
    <n v="138.5"/>
    <x v="0"/>
  </r>
  <r>
    <x v="1"/>
    <x v="14"/>
    <n v="139"/>
    <x v="55"/>
    <n v="139"/>
    <x v="0"/>
  </r>
  <r>
    <x v="1"/>
    <x v="14"/>
    <n v="139.6"/>
    <x v="56"/>
    <n v="139.6"/>
    <x v="0"/>
  </r>
  <r>
    <x v="1"/>
    <x v="14"/>
    <n v="140.6"/>
    <x v="57"/>
    <n v="140.6"/>
    <x v="0"/>
  </r>
  <r>
    <x v="1"/>
    <x v="14"/>
    <n v="140.80000000000001"/>
    <x v="58"/>
    <n v="140.80000000000001"/>
    <x v="0"/>
  </r>
  <r>
    <x v="1"/>
    <x v="14"/>
    <n v="141"/>
    <x v="59"/>
    <n v="141"/>
    <x v="0"/>
  </r>
  <r>
    <x v="1"/>
    <x v="14"/>
    <n v="141.1"/>
    <x v="60"/>
    <n v="141.1"/>
    <x v="0"/>
  </r>
  <r>
    <x v="1"/>
    <x v="14"/>
    <n v="140.9"/>
    <x v="61"/>
    <n v="140.9"/>
    <x v="0"/>
  </r>
  <r>
    <x v="1"/>
    <x v="14"/>
    <n v="141.19999999999999"/>
    <x v="62"/>
    <n v="141.19999999999999"/>
    <x v="0"/>
  </r>
  <r>
    <x v="1"/>
    <x v="14"/>
    <n v="141.6"/>
    <x v="63"/>
    <n v="141.6"/>
    <x v="0"/>
  </r>
  <r>
    <x v="1"/>
    <x v="14"/>
    <n v="142.1"/>
    <x v="64"/>
    <n v="142.1"/>
    <x v="0"/>
  </r>
  <r>
    <x v="1"/>
    <x v="14"/>
    <n v="142.30000000000001"/>
    <x v="65"/>
    <n v="142.30000000000001"/>
    <x v="0"/>
  </r>
  <r>
    <x v="1"/>
    <x v="14"/>
    <n v="142.5"/>
    <x v="66"/>
    <n v="142.5"/>
    <x v="0"/>
  </r>
  <r>
    <x v="1"/>
    <x v="14"/>
    <n v="142.6"/>
    <x v="67"/>
    <n v="142.6"/>
    <x v="0"/>
  </r>
  <r>
    <x v="1"/>
    <x v="14"/>
    <n v="142.9"/>
    <x v="68"/>
    <n v="142.9"/>
    <x v="0"/>
  </r>
  <r>
    <x v="1"/>
    <x v="14"/>
    <n v="141.9"/>
    <x v="69"/>
    <n v="141.9"/>
    <x v="0"/>
  </r>
  <r>
    <x v="1"/>
    <x v="14"/>
    <n v="141.80000000000001"/>
    <x v="70"/>
    <n v="141.80000000000001"/>
    <x v="0"/>
  </r>
  <r>
    <x v="1"/>
    <x v="14"/>
    <n v="142.1"/>
    <x v="71"/>
    <n v="142.1"/>
    <x v="0"/>
  </r>
  <r>
    <x v="1"/>
    <x v="14"/>
    <n v="142.1"/>
    <x v="72"/>
    <n v="142.1"/>
    <x v="0"/>
  </r>
  <r>
    <x v="1"/>
    <x v="14"/>
    <n v="142.19999999999999"/>
    <x v="73"/>
    <n v="142.19999999999999"/>
    <x v="0"/>
  </r>
  <r>
    <x v="1"/>
    <x v="14"/>
    <n v="142.30000000000001"/>
    <x v="74"/>
    <n v="142.30000000000001"/>
    <x v="0"/>
  </r>
  <r>
    <x v="1"/>
    <x v="14"/>
    <n v="142.5"/>
    <x v="75"/>
    <n v="142.5"/>
    <x v="0"/>
  </r>
  <r>
    <x v="1"/>
    <x v="14"/>
    <n v="143.30000000000001"/>
    <x v="76"/>
    <n v="143.30000000000001"/>
    <x v="0"/>
  </r>
  <r>
    <x v="1"/>
    <x v="14"/>
    <n v="144"/>
    <x v="77"/>
    <n v="144"/>
    <x v="0"/>
  </r>
  <r>
    <x v="1"/>
    <x v="14"/>
    <n v="144.69999999999999"/>
    <x v="78"/>
    <n v="144.69999999999999"/>
    <x v="0"/>
  </r>
  <r>
    <x v="1"/>
    <x v="14"/>
    <n v="145.4"/>
    <x v="79"/>
    <n v="145.4"/>
    <x v="0"/>
  </r>
  <r>
    <x v="1"/>
    <x v="14"/>
    <n v="146.19999999999999"/>
    <x v="80"/>
    <n v="146.19999999999999"/>
    <x v="0"/>
  </r>
  <r>
    <x v="1"/>
    <x v="14"/>
    <n v="146.69999999999999"/>
    <x v="81"/>
    <n v="146.69999999999999"/>
    <x v="0"/>
  </r>
  <r>
    <x v="1"/>
    <x v="14"/>
    <n v="148.30000000000001"/>
    <x v="82"/>
    <n v="148.30000000000001"/>
    <x v="0"/>
  </r>
  <r>
    <x v="1"/>
    <x v="14"/>
    <n v="150.1"/>
    <x v="83"/>
    <n v="150.1"/>
    <x v="0"/>
  </r>
  <r>
    <x v="1"/>
    <x v="14"/>
    <n v="150.80000000000001"/>
    <x v="84"/>
    <n v="150.80000000000001"/>
    <x v="0"/>
  </r>
  <r>
    <x v="1"/>
    <x v="14"/>
    <n v="151.5"/>
    <x v="85"/>
    <n v="151.5"/>
    <x v="0"/>
  </r>
  <r>
    <x v="1"/>
    <x v="14"/>
    <n v="155.6"/>
    <x v="86"/>
    <n v="155.6"/>
    <x v="0"/>
  </r>
  <r>
    <x v="1"/>
    <x v="14"/>
    <m/>
    <x v="87"/>
    <n v="154.44999999999999"/>
    <x v="0"/>
  </r>
  <r>
    <x v="1"/>
    <x v="14"/>
    <n v="153.30000000000001"/>
    <x v="88"/>
    <n v="153.30000000000001"/>
    <x v="0"/>
  </r>
  <r>
    <x v="1"/>
    <x v="14"/>
    <n v="153.30000000000001"/>
    <x v="89"/>
    <n v="153.30000000000001"/>
    <x v="0"/>
  </r>
  <r>
    <x v="1"/>
    <x v="14"/>
    <n v="153.30000000000001"/>
    <x v="90"/>
    <n v="153.30000000000001"/>
    <x v="0"/>
  </r>
  <r>
    <x v="1"/>
    <x v="14"/>
    <n v="153.6"/>
    <x v="91"/>
    <n v="153.6"/>
    <x v="0"/>
  </r>
  <r>
    <x v="1"/>
    <x v="14"/>
    <n v="153.6"/>
    <x v="92"/>
    <n v="153.6"/>
    <x v="0"/>
  </r>
  <r>
    <x v="1"/>
    <x v="14"/>
    <n v="153.80000000000001"/>
    <x v="93"/>
    <n v="153.80000000000001"/>
    <x v="0"/>
  </r>
  <r>
    <x v="1"/>
    <x v="14"/>
    <n v="154.1"/>
    <x v="94"/>
    <n v="154.1"/>
    <x v="0"/>
  </r>
  <r>
    <x v="1"/>
    <x v="14"/>
    <n v="154.1"/>
    <x v="95"/>
    <n v="154.1"/>
    <x v="0"/>
  </r>
  <r>
    <x v="1"/>
    <x v="14"/>
    <n v="154.69999999999999"/>
    <x v="96"/>
    <n v="154.69999999999999"/>
    <x v="0"/>
  </r>
  <r>
    <x v="1"/>
    <x v="14"/>
    <n v="154.9"/>
    <x v="97"/>
    <n v="154.9"/>
    <x v="0"/>
  </r>
  <r>
    <x v="1"/>
    <x v="14"/>
    <n v="155.4"/>
    <x v="98"/>
    <n v="155.4"/>
    <x v="0"/>
  </r>
  <r>
    <x v="1"/>
    <x v="14"/>
    <n v="156.1"/>
    <x v="99"/>
    <n v="156.1"/>
    <x v="0"/>
  </r>
  <r>
    <x v="1"/>
    <x v="14"/>
    <n v="156.19999999999999"/>
    <x v="100"/>
    <n v="156.19999999999999"/>
    <x v="0"/>
  </r>
  <r>
    <x v="1"/>
    <x v="14"/>
    <n v="157.5"/>
    <x v="101"/>
    <n v="157.5"/>
    <x v="0"/>
  </r>
  <r>
    <x v="1"/>
    <x v="14"/>
    <n v="158.4"/>
    <x v="102"/>
    <n v="158.4"/>
    <x v="0"/>
  </r>
  <r>
    <x v="1"/>
    <x v="14"/>
    <n v="158.4"/>
    <x v="103"/>
    <n v="158.4"/>
    <x v="0"/>
  </r>
  <r>
    <x v="1"/>
    <x v="14"/>
    <n v="158.69999999999999"/>
    <x v="104"/>
    <n v="158.69999999999999"/>
    <x v="0"/>
  </r>
  <r>
    <x v="1"/>
    <x v="14"/>
    <n v="159.30000000000001"/>
    <x v="105"/>
    <n v="159.30000000000001"/>
    <x v="0"/>
  </r>
  <r>
    <x v="1"/>
    <x v="14"/>
    <n v="159.9"/>
    <x v="106"/>
    <n v="159.9"/>
    <x v="0"/>
  </r>
  <r>
    <x v="1"/>
    <x v="14"/>
    <n v="160.5"/>
    <x v="107"/>
    <n v="160.5"/>
    <x v="0"/>
  </r>
  <r>
    <x v="1"/>
    <x v="14"/>
    <n v="160.69999999999999"/>
    <x v="108"/>
    <n v="160.69999999999999"/>
    <x v="0"/>
  </r>
  <r>
    <x v="1"/>
    <x v="14"/>
    <n v="162.19999999999999"/>
    <x v="109"/>
    <n v="162.19999999999999"/>
    <x v="0"/>
  </r>
  <r>
    <x v="1"/>
    <x v="14"/>
    <n v="163.9"/>
    <x v="110"/>
    <n v="163.9"/>
    <x v="0"/>
  </r>
  <r>
    <x v="1"/>
    <x v="14"/>
    <n v="164.9"/>
    <x v="111"/>
    <n v="164.9"/>
    <x v="0"/>
  </r>
  <r>
    <x v="1"/>
    <x v="14"/>
    <n v="165.8"/>
    <x v="112"/>
    <n v="165.8"/>
    <x v="0"/>
  </r>
  <r>
    <x v="1"/>
    <x v="14"/>
    <n v="166.6"/>
    <x v="113"/>
    <n v="166.6"/>
    <x v="0"/>
  </r>
  <r>
    <x v="1"/>
    <x v="14"/>
    <n v="168.1"/>
    <x v="114"/>
    <n v="168.1"/>
    <x v="0"/>
  </r>
  <r>
    <x v="1"/>
    <x v="14"/>
    <n v="169.7"/>
    <x v="115"/>
    <n v="169.7"/>
    <x v="0"/>
  </r>
  <r>
    <x v="1"/>
    <x v="14"/>
    <n v="170.9"/>
    <x v="116"/>
    <n v="170.9"/>
    <x v="0"/>
  </r>
  <r>
    <x v="1"/>
    <x v="14"/>
    <n v="172.3"/>
    <x v="117"/>
    <n v="172.3"/>
    <x v="0"/>
  </r>
  <r>
    <x v="1"/>
    <x v="14"/>
    <n v="173.6"/>
    <x v="118"/>
    <n v="173.6"/>
    <x v="0"/>
  </r>
  <r>
    <x v="1"/>
    <x v="14"/>
    <n v="174.6"/>
    <x v="119"/>
    <n v="174.6"/>
    <x v="0"/>
  </r>
  <r>
    <x v="1"/>
    <x v="14"/>
    <n v="177.3"/>
    <x v="120"/>
    <n v="177.3"/>
    <x v="0"/>
  </r>
  <r>
    <x v="1"/>
    <x v="14"/>
    <n v="177.3"/>
    <x v="121"/>
    <n v="177.3"/>
    <x v="0"/>
  </r>
  <r>
    <x v="1"/>
    <x v="14"/>
    <n v="178.4"/>
    <x v="122"/>
    <n v="178.4"/>
    <x v="0"/>
  </r>
  <r>
    <x v="1"/>
    <x v="14"/>
    <n v="179.5"/>
    <x v="123"/>
    <n v="179.5"/>
    <x v="0"/>
  </r>
  <r>
    <x v="1"/>
    <x v="15"/>
    <n v="103.9"/>
    <x v="0"/>
    <n v="103.9"/>
    <x v="2"/>
  </r>
  <r>
    <x v="1"/>
    <x v="15"/>
    <n v="104.4"/>
    <x v="1"/>
    <n v="104.4"/>
    <x v="2"/>
  </r>
  <r>
    <x v="1"/>
    <x v="15"/>
    <n v="104.7"/>
    <x v="2"/>
    <n v="104.7"/>
    <x v="2"/>
  </r>
  <r>
    <x v="1"/>
    <x v="15"/>
    <n v="104.8"/>
    <x v="3"/>
    <n v="104.8"/>
    <x v="2"/>
  </r>
  <r>
    <x v="1"/>
    <x v="15"/>
    <n v="104.8"/>
    <x v="4"/>
    <n v="104.8"/>
    <x v="2"/>
  </r>
  <r>
    <x v="1"/>
    <x v="15"/>
    <n v="105.8"/>
    <x v="5"/>
    <n v="105.8"/>
    <x v="2"/>
  </r>
  <r>
    <x v="1"/>
    <x v="15"/>
    <n v="106.9"/>
    <x v="6"/>
    <n v="106.9"/>
    <x v="2"/>
  </r>
  <r>
    <x v="1"/>
    <x v="15"/>
    <n v="107.9"/>
    <x v="7"/>
    <n v="107.9"/>
    <x v="2"/>
  </r>
  <r>
    <x v="1"/>
    <x v="15"/>
    <n v="109"/>
    <x v="8"/>
    <n v="109"/>
    <x v="2"/>
  </r>
  <r>
    <x v="1"/>
    <x v="15"/>
    <n v="109.2"/>
    <x v="9"/>
    <n v="109.2"/>
    <x v="2"/>
  </r>
  <r>
    <x v="1"/>
    <x v="15"/>
    <n v="109.7"/>
    <x v="10"/>
    <n v="109.7"/>
    <x v="2"/>
  </r>
  <r>
    <x v="1"/>
    <x v="15"/>
    <n v="110"/>
    <x v="11"/>
    <n v="110"/>
    <x v="2"/>
  </r>
  <r>
    <x v="1"/>
    <x v="15"/>
    <n v="110.6"/>
    <x v="12"/>
    <n v="110.6"/>
    <x v="2"/>
  </r>
  <r>
    <x v="1"/>
    <x v="15"/>
    <n v="110.9"/>
    <x v="13"/>
    <n v="110.9"/>
    <x v="2"/>
  </r>
  <r>
    <x v="1"/>
    <x v="15"/>
    <n v="111.3"/>
    <x v="14"/>
    <n v="111.3"/>
    <x v="2"/>
  </r>
  <r>
    <x v="1"/>
    <x v="15"/>
    <n v="111.5"/>
    <x v="15"/>
    <n v="111.5"/>
    <x v="2"/>
  </r>
  <r>
    <x v="1"/>
    <x v="15"/>
    <n v="111.8"/>
    <x v="16"/>
    <n v="111.8"/>
    <x v="2"/>
  </r>
  <r>
    <x v="1"/>
    <x v="15"/>
    <n v="112.3"/>
    <x v="17"/>
    <n v="112.3"/>
    <x v="2"/>
  </r>
  <r>
    <x v="1"/>
    <x v="15"/>
    <n v="113.3"/>
    <x v="18"/>
    <n v="113.3"/>
    <x v="2"/>
  </r>
  <r>
    <x v="1"/>
    <x v="15"/>
    <n v="113.7"/>
    <x v="19"/>
    <n v="113.7"/>
    <x v="2"/>
  </r>
  <r>
    <x v="1"/>
    <x v="15"/>
    <n v="113.7"/>
    <x v="20"/>
    <n v="113.7"/>
    <x v="2"/>
  </r>
  <r>
    <x v="1"/>
    <x v="15"/>
    <n v="113.9"/>
    <x v="21"/>
    <n v="113.9"/>
    <x v="2"/>
  </r>
  <r>
    <x v="1"/>
    <x v="15"/>
    <n v="113.8"/>
    <x v="22"/>
    <n v="113.8"/>
    <x v="2"/>
  </r>
  <r>
    <x v="1"/>
    <x v="15"/>
    <n v="113.8"/>
    <x v="23"/>
    <n v="113.8"/>
    <x v="2"/>
  </r>
  <r>
    <x v="1"/>
    <x v="15"/>
    <n v="114"/>
    <x v="24"/>
    <n v="114"/>
    <x v="2"/>
  </r>
  <r>
    <x v="1"/>
    <x v="15"/>
    <n v="114.1"/>
    <x v="25"/>
    <n v="114.1"/>
    <x v="2"/>
  </r>
  <r>
    <x v="1"/>
    <x v="15"/>
    <n v="114.7"/>
    <x v="26"/>
    <n v="114.7"/>
    <x v="2"/>
  </r>
  <r>
    <x v="1"/>
    <x v="15"/>
    <n v="115.1"/>
    <x v="27"/>
    <n v="115.1"/>
    <x v="2"/>
  </r>
  <r>
    <x v="1"/>
    <x v="15"/>
    <n v="116.1"/>
    <x v="28"/>
    <n v="116.1"/>
    <x v="2"/>
  </r>
  <r>
    <x v="1"/>
    <x v="15"/>
    <n v="117"/>
    <x v="29"/>
    <n v="117"/>
    <x v="2"/>
  </r>
  <r>
    <x v="1"/>
    <x v="15"/>
    <n v="117.2"/>
    <x v="30"/>
    <n v="117.2"/>
    <x v="2"/>
  </r>
  <r>
    <x v="1"/>
    <x v="15"/>
    <n v="117.2"/>
    <x v="31"/>
    <n v="117.2"/>
    <x v="2"/>
  </r>
  <r>
    <x v="1"/>
    <x v="15"/>
    <n v="117.5"/>
    <x v="32"/>
    <n v="117.5"/>
    <x v="2"/>
  </r>
  <r>
    <x v="1"/>
    <x v="15"/>
    <n v="117.9"/>
    <x v="33"/>
    <n v="117.9"/>
    <x v="2"/>
  </r>
  <r>
    <x v="1"/>
    <x v="15"/>
    <n v="118.1"/>
    <x v="34"/>
    <n v="118.1"/>
    <x v="2"/>
  </r>
  <r>
    <x v="1"/>
    <x v="15"/>
    <n v="118.3"/>
    <x v="35"/>
    <n v="118.3"/>
    <x v="2"/>
  </r>
  <r>
    <x v="1"/>
    <x v="15"/>
    <n v="118.5"/>
    <x v="36"/>
    <n v="118.5"/>
    <x v="2"/>
  </r>
  <r>
    <x v="1"/>
    <x v="15"/>
    <n v="119.1"/>
    <x v="37"/>
    <n v="119.1"/>
    <x v="2"/>
  </r>
  <r>
    <x v="1"/>
    <x v="15"/>
    <n v="119.3"/>
    <x v="38"/>
    <n v="119.3"/>
    <x v="2"/>
  </r>
  <r>
    <x v="1"/>
    <x v="15"/>
    <n v="120"/>
    <x v="39"/>
    <n v="120"/>
    <x v="2"/>
  </r>
  <r>
    <x v="1"/>
    <x v="15"/>
    <n v="120.7"/>
    <x v="40"/>
    <n v="120.7"/>
    <x v="2"/>
  </r>
  <r>
    <x v="1"/>
    <x v="15"/>
    <n v="121.5"/>
    <x v="41"/>
    <n v="121.5"/>
    <x v="2"/>
  </r>
  <r>
    <x v="1"/>
    <x v="15"/>
    <n v="121.9"/>
    <x v="42"/>
    <n v="121.9"/>
    <x v="2"/>
  </r>
  <r>
    <x v="1"/>
    <x v="15"/>
    <n v="122.1"/>
    <x v="43"/>
    <n v="122.1"/>
    <x v="2"/>
  </r>
  <r>
    <x v="1"/>
    <x v="15"/>
    <n v="122.8"/>
    <x v="44"/>
    <n v="122.8"/>
    <x v="2"/>
  </r>
  <r>
    <x v="1"/>
    <x v="15"/>
    <n v="123.4"/>
    <x v="45"/>
    <n v="123.4"/>
    <x v="2"/>
  </r>
  <r>
    <x v="1"/>
    <x v="15"/>
    <n v="123.8"/>
    <x v="46"/>
    <n v="123.8"/>
    <x v="2"/>
  </r>
  <r>
    <x v="1"/>
    <x v="15"/>
    <n v="123.9"/>
    <x v="47"/>
    <n v="123.9"/>
    <x v="2"/>
  </r>
  <r>
    <x v="1"/>
    <x v="15"/>
    <n v="124.4"/>
    <x v="48"/>
    <n v="124.4"/>
    <x v="2"/>
  </r>
  <r>
    <x v="1"/>
    <x v="15"/>
    <n v="124.8"/>
    <x v="49"/>
    <n v="124.8"/>
    <x v="2"/>
  </r>
  <r>
    <x v="1"/>
    <x v="15"/>
    <n v="125.1"/>
    <x v="50"/>
    <n v="125.1"/>
    <x v="2"/>
  </r>
  <r>
    <x v="1"/>
    <x v="15"/>
    <n v="125.1"/>
    <x v="51"/>
    <n v="125.1"/>
    <x v="2"/>
  </r>
  <r>
    <x v="1"/>
    <x v="15"/>
    <n v="125.3"/>
    <x v="52"/>
    <n v="125.3"/>
    <x v="2"/>
  </r>
  <r>
    <x v="1"/>
    <x v="15"/>
    <n v="125.5"/>
    <x v="53"/>
    <n v="125.5"/>
    <x v="2"/>
  </r>
  <r>
    <x v="1"/>
    <x v="15"/>
    <n v="125.9"/>
    <x v="54"/>
    <n v="125.9"/>
    <x v="2"/>
  </r>
  <r>
    <x v="1"/>
    <x v="15"/>
    <n v="126.8"/>
    <x v="55"/>
    <n v="126.8"/>
    <x v="2"/>
  </r>
  <r>
    <x v="1"/>
    <x v="15"/>
    <n v="127.5"/>
    <x v="56"/>
    <n v="127.5"/>
    <x v="2"/>
  </r>
  <r>
    <x v="1"/>
    <x v="15"/>
    <n v="127.7"/>
    <x v="57"/>
    <n v="127.7"/>
    <x v="2"/>
  </r>
  <r>
    <x v="1"/>
    <x v="15"/>
    <n v="128.4"/>
    <x v="58"/>
    <n v="128.4"/>
    <x v="2"/>
  </r>
  <r>
    <x v="1"/>
    <x v="15"/>
    <n v="128.6"/>
    <x v="59"/>
    <n v="128.6"/>
    <x v="2"/>
  </r>
  <r>
    <x v="1"/>
    <x v="15"/>
    <n v="129.1"/>
    <x v="60"/>
    <n v="129.1"/>
    <x v="2"/>
  </r>
  <r>
    <x v="1"/>
    <x v="15"/>
    <n v="129.6"/>
    <x v="61"/>
    <n v="129.6"/>
    <x v="2"/>
  </r>
  <r>
    <x v="1"/>
    <x v="15"/>
    <n v="130.30000000000001"/>
    <x v="62"/>
    <n v="130.30000000000001"/>
    <x v="2"/>
  </r>
  <r>
    <x v="1"/>
    <x v="15"/>
    <n v="131.30000000000001"/>
    <x v="63"/>
    <n v="131.30000000000001"/>
    <x v="2"/>
  </r>
  <r>
    <x v="1"/>
    <x v="15"/>
    <n v="132.1"/>
    <x v="64"/>
    <n v="132.1"/>
    <x v="2"/>
  </r>
  <r>
    <x v="1"/>
    <x v="15"/>
    <n v="132.6"/>
    <x v="65"/>
    <n v="132.6"/>
    <x v="2"/>
  </r>
  <r>
    <x v="1"/>
    <x v="15"/>
    <n v="133.19999999999999"/>
    <x v="66"/>
    <n v="133.19999999999999"/>
    <x v="2"/>
  </r>
  <r>
    <x v="1"/>
    <x v="15"/>
    <n v="133.9"/>
    <x v="67"/>
    <n v="133.9"/>
    <x v="2"/>
  </r>
  <r>
    <x v="1"/>
    <x v="15"/>
    <n v="134.69999999999999"/>
    <x v="68"/>
    <n v="134.69999999999999"/>
    <x v="2"/>
  </r>
  <r>
    <x v="1"/>
    <x v="15"/>
    <n v="136.30000000000001"/>
    <x v="69"/>
    <n v="136.30000000000001"/>
    <x v="2"/>
  </r>
  <r>
    <x v="1"/>
    <x v="15"/>
    <n v="136.30000000000001"/>
    <x v="70"/>
    <n v="136.30000000000001"/>
    <x v="2"/>
  </r>
  <r>
    <x v="1"/>
    <x v="15"/>
    <n v="136.80000000000001"/>
    <x v="71"/>
    <n v="136.80000000000001"/>
    <x v="2"/>
  </r>
  <r>
    <x v="1"/>
    <x v="15"/>
    <n v="136.9"/>
    <x v="72"/>
    <n v="136.9"/>
    <x v="2"/>
  </r>
  <r>
    <x v="1"/>
    <x v="15"/>
    <n v="137.4"/>
    <x v="73"/>
    <n v="137.4"/>
    <x v="2"/>
  </r>
  <r>
    <x v="1"/>
    <x v="15"/>
    <n v="137.69999999999999"/>
    <x v="74"/>
    <n v="137.69999999999999"/>
    <x v="2"/>
  </r>
  <r>
    <x v="1"/>
    <x v="15"/>
    <n v="138.19999999999999"/>
    <x v="75"/>
    <n v="138.19999999999999"/>
    <x v="2"/>
  </r>
  <r>
    <x v="1"/>
    <x v="15"/>
    <n v="138.6"/>
    <x v="76"/>
    <n v="138.6"/>
    <x v="2"/>
  </r>
  <r>
    <x v="1"/>
    <x v="15"/>
    <n v="139.5"/>
    <x v="77"/>
    <n v="139.5"/>
    <x v="2"/>
  </r>
  <r>
    <x v="1"/>
    <x v="15"/>
    <n v="140.19999999999999"/>
    <x v="78"/>
    <n v="140.19999999999999"/>
    <x v="2"/>
  </r>
  <r>
    <x v="1"/>
    <x v="15"/>
    <n v="140.69999999999999"/>
    <x v="79"/>
    <n v="140.69999999999999"/>
    <x v="2"/>
  </r>
  <r>
    <x v="1"/>
    <x v="15"/>
    <n v="141"/>
    <x v="80"/>
    <n v="141"/>
    <x v="2"/>
  </r>
  <r>
    <x v="1"/>
    <x v="15"/>
    <n v="141.30000000000001"/>
    <x v="81"/>
    <n v="141.30000000000001"/>
    <x v="2"/>
  </r>
  <r>
    <x v="1"/>
    <x v="15"/>
    <n v="142.5"/>
    <x v="82"/>
    <n v="142.5"/>
    <x v="2"/>
  </r>
  <r>
    <x v="1"/>
    <x v="15"/>
    <n v="143.4"/>
    <x v="83"/>
    <n v="143.4"/>
    <x v="2"/>
  </r>
  <r>
    <x v="1"/>
    <x v="15"/>
    <n v="143.6"/>
    <x v="84"/>
    <n v="143.6"/>
    <x v="2"/>
  </r>
  <r>
    <x v="1"/>
    <x v="15"/>
    <n v="143.80000000000001"/>
    <x v="85"/>
    <n v="143.80000000000001"/>
    <x v="2"/>
  </r>
  <r>
    <x v="1"/>
    <x v="15"/>
    <m/>
    <x v="86"/>
    <n v="144.86666666666667"/>
    <x v="2"/>
  </r>
  <r>
    <x v="1"/>
    <x v="15"/>
    <m/>
    <x v="87"/>
    <n v="145.93333333333334"/>
    <x v="2"/>
  </r>
  <r>
    <x v="1"/>
    <x v="15"/>
    <n v="147"/>
    <x v="88"/>
    <n v="147"/>
    <x v="2"/>
  </r>
  <r>
    <x v="1"/>
    <x v="15"/>
    <n v="147"/>
    <x v="89"/>
    <n v="147"/>
    <x v="2"/>
  </r>
  <r>
    <x v="1"/>
    <x v="15"/>
    <n v="149"/>
    <x v="90"/>
    <n v="149"/>
    <x v="2"/>
  </r>
  <r>
    <x v="1"/>
    <x v="15"/>
    <n v="150"/>
    <x v="91"/>
    <n v="150"/>
    <x v="2"/>
  </r>
  <r>
    <x v="1"/>
    <x v="15"/>
    <n v="150.4"/>
    <x v="92"/>
    <n v="150.4"/>
    <x v="2"/>
  </r>
  <r>
    <x v="1"/>
    <x v="15"/>
    <n v="150.69999999999999"/>
    <x v="93"/>
    <n v="150.69999999999999"/>
    <x v="2"/>
  </r>
  <r>
    <x v="1"/>
    <x v="15"/>
    <n v="151.19999999999999"/>
    <x v="94"/>
    <n v="151.19999999999999"/>
    <x v="2"/>
  </r>
  <r>
    <x v="1"/>
    <x v="15"/>
    <n v="151.9"/>
    <x v="95"/>
    <n v="151.9"/>
    <x v="2"/>
  </r>
  <r>
    <x v="1"/>
    <x v="15"/>
    <n v="153.4"/>
    <x v="96"/>
    <n v="153.4"/>
    <x v="2"/>
  </r>
  <r>
    <x v="1"/>
    <x v="15"/>
    <n v="153.80000000000001"/>
    <x v="97"/>
    <n v="153.80000000000001"/>
    <x v="2"/>
  </r>
  <r>
    <x v="1"/>
    <x v="15"/>
    <n v="154.4"/>
    <x v="98"/>
    <n v="154.4"/>
    <x v="2"/>
  </r>
  <r>
    <x v="1"/>
    <x v="15"/>
    <n v="156.80000000000001"/>
    <x v="99"/>
    <n v="156.80000000000001"/>
    <x v="2"/>
  </r>
  <r>
    <x v="1"/>
    <x v="15"/>
    <n v="157.6"/>
    <x v="100"/>
    <n v="157.6"/>
    <x v="2"/>
  </r>
  <r>
    <x v="1"/>
    <x v="15"/>
    <n v="159"/>
    <x v="101"/>
    <n v="159"/>
    <x v="2"/>
  </r>
  <r>
    <x v="1"/>
    <x v="15"/>
    <n v="160"/>
    <x v="102"/>
    <n v="160"/>
    <x v="2"/>
  </r>
  <r>
    <x v="1"/>
    <x v="15"/>
    <n v="160"/>
    <x v="103"/>
    <n v="160"/>
    <x v="2"/>
  </r>
  <r>
    <x v="1"/>
    <x v="15"/>
    <n v="161"/>
    <x v="104"/>
    <n v="161"/>
    <x v="2"/>
  </r>
  <r>
    <x v="1"/>
    <x v="15"/>
    <n v="161.4"/>
    <x v="105"/>
    <n v="161.4"/>
    <x v="2"/>
  </r>
  <r>
    <x v="1"/>
    <x v="15"/>
    <n v="162"/>
    <x v="106"/>
    <n v="162"/>
    <x v="2"/>
  </r>
  <r>
    <x v="1"/>
    <x v="15"/>
    <n v="162.69999999999999"/>
    <x v="107"/>
    <n v="162.69999999999999"/>
    <x v="2"/>
  </r>
  <r>
    <x v="1"/>
    <x v="15"/>
    <n v="163.5"/>
    <x v="108"/>
    <n v="163.5"/>
    <x v="2"/>
  </r>
  <r>
    <x v="1"/>
    <x v="15"/>
    <n v="164.6"/>
    <x v="109"/>
    <n v="164.6"/>
    <x v="2"/>
  </r>
  <r>
    <x v="1"/>
    <x v="15"/>
    <n v="166.8"/>
    <x v="110"/>
    <n v="166.8"/>
    <x v="2"/>
  </r>
  <r>
    <x v="1"/>
    <x v="15"/>
    <n v="167.5"/>
    <x v="111"/>
    <n v="167.5"/>
    <x v="2"/>
  </r>
  <r>
    <x v="1"/>
    <x v="15"/>
    <n v="167.5"/>
    <x v="112"/>
    <n v="167.5"/>
    <x v="2"/>
  </r>
  <r>
    <x v="1"/>
    <x v="15"/>
    <n v="168.4"/>
    <x v="113"/>
    <n v="168.4"/>
    <x v="2"/>
  </r>
  <r>
    <x v="1"/>
    <x v="15"/>
    <n v="169.1"/>
    <x v="114"/>
    <n v="169.1"/>
    <x v="2"/>
  </r>
  <r>
    <x v="1"/>
    <x v="15"/>
    <n v="169.7"/>
    <x v="115"/>
    <n v="169.7"/>
    <x v="2"/>
  </r>
  <r>
    <x v="1"/>
    <x v="15"/>
    <n v="170.5"/>
    <x v="116"/>
    <n v="170.5"/>
    <x v="2"/>
  </r>
  <r>
    <x v="1"/>
    <x v="15"/>
    <n v="171.1"/>
    <x v="117"/>
    <n v="171.1"/>
    <x v="2"/>
  </r>
  <r>
    <x v="1"/>
    <x v="15"/>
    <n v="172"/>
    <x v="118"/>
    <n v="172"/>
    <x v="2"/>
  </r>
  <r>
    <x v="1"/>
    <x v="15"/>
    <n v="172.8"/>
    <x v="119"/>
    <n v="172.8"/>
    <x v="2"/>
  </r>
  <r>
    <x v="1"/>
    <x v="15"/>
    <n v="174.1"/>
    <x v="120"/>
    <n v="174.1"/>
    <x v="2"/>
  </r>
  <r>
    <x v="1"/>
    <x v="15"/>
    <n v="174.1"/>
    <x v="121"/>
    <n v="174.1"/>
    <x v="2"/>
  </r>
  <r>
    <x v="1"/>
    <x v="15"/>
    <n v="175"/>
    <x v="122"/>
    <n v="175"/>
    <x v="2"/>
  </r>
  <r>
    <x v="1"/>
    <x v="15"/>
    <n v="175.7"/>
    <x v="123"/>
    <n v="175.7"/>
    <x v="2"/>
  </r>
  <r>
    <x v="1"/>
    <x v="16"/>
    <n v="104.9"/>
    <x v="0"/>
    <n v="104.9"/>
    <x v="0"/>
  </r>
  <r>
    <x v="1"/>
    <x v="16"/>
    <n v="105.5"/>
    <x v="1"/>
    <n v="105.5"/>
    <x v="0"/>
  </r>
  <r>
    <x v="1"/>
    <x v="16"/>
    <n v="106.2"/>
    <x v="2"/>
    <n v="106.2"/>
    <x v="0"/>
  </r>
  <r>
    <x v="1"/>
    <x v="16"/>
    <n v="107.2"/>
    <x v="3"/>
    <n v="107.2"/>
    <x v="0"/>
  </r>
  <r>
    <x v="1"/>
    <x v="16"/>
    <n v="108.1"/>
    <x v="4"/>
    <n v="108.1"/>
    <x v="0"/>
  </r>
  <r>
    <x v="1"/>
    <x v="16"/>
    <n v="109"/>
    <x v="5"/>
    <n v="109"/>
    <x v="0"/>
  </r>
  <r>
    <x v="1"/>
    <x v="16"/>
    <n v="109.6"/>
    <x v="6"/>
    <n v="109.6"/>
    <x v="0"/>
  </r>
  <r>
    <x v="1"/>
    <x v="16"/>
    <n v="110.2"/>
    <x v="7"/>
    <n v="110.2"/>
    <x v="0"/>
  </r>
  <r>
    <x v="1"/>
    <x v="16"/>
    <n v="110.7"/>
    <x v="8"/>
    <n v="110.7"/>
    <x v="0"/>
  </r>
  <r>
    <x v="1"/>
    <x v="16"/>
    <n v="111.2"/>
    <x v="9"/>
    <n v="111.2"/>
    <x v="0"/>
  </r>
  <r>
    <x v="1"/>
    <x v="16"/>
    <n v="111.8"/>
    <x v="10"/>
    <n v="111.8"/>
    <x v="0"/>
  </r>
  <r>
    <x v="1"/>
    <x v="16"/>
    <n v="112.1"/>
    <x v="11"/>
    <n v="112.1"/>
    <x v="0"/>
  </r>
  <r>
    <x v="1"/>
    <x v="16"/>
    <n v="112.3"/>
    <x v="12"/>
    <n v="112.3"/>
    <x v="0"/>
  </r>
  <r>
    <x v="1"/>
    <x v="16"/>
    <n v="112.6"/>
    <x v="13"/>
    <n v="112.6"/>
    <x v="0"/>
  </r>
  <r>
    <x v="1"/>
    <x v="16"/>
    <n v="112.7"/>
    <x v="14"/>
    <n v="112.7"/>
    <x v="0"/>
  </r>
  <r>
    <x v="1"/>
    <x v="16"/>
    <n v="113.2"/>
    <x v="15"/>
    <n v="113.2"/>
    <x v="0"/>
  </r>
  <r>
    <x v="1"/>
    <x v="16"/>
    <n v="113.7"/>
    <x v="16"/>
    <n v="113.7"/>
    <x v="0"/>
  </r>
  <r>
    <x v="1"/>
    <x v="16"/>
    <n v="114.2"/>
    <x v="17"/>
    <n v="114.2"/>
    <x v="0"/>
  </r>
  <r>
    <x v="1"/>
    <x v="16"/>
    <n v="114.8"/>
    <x v="18"/>
    <n v="114.8"/>
    <x v="0"/>
  </r>
  <r>
    <x v="1"/>
    <x v="16"/>
    <n v="115.2"/>
    <x v="19"/>
    <n v="115.2"/>
    <x v="0"/>
  </r>
  <r>
    <x v="1"/>
    <x v="16"/>
    <n v="115.8"/>
    <x v="20"/>
    <n v="115.8"/>
    <x v="0"/>
  </r>
  <r>
    <x v="1"/>
    <x v="16"/>
    <n v="116.1"/>
    <x v="21"/>
    <n v="116.1"/>
    <x v="0"/>
  </r>
  <r>
    <x v="1"/>
    <x v="16"/>
    <n v="116.4"/>
    <x v="22"/>
    <n v="116.4"/>
    <x v="0"/>
  </r>
  <r>
    <x v="1"/>
    <x v="16"/>
    <n v="116.8"/>
    <x v="23"/>
    <n v="116.8"/>
    <x v="0"/>
  </r>
  <r>
    <x v="1"/>
    <x v="16"/>
    <n v="117.3"/>
    <x v="24"/>
    <n v="117.3"/>
    <x v="0"/>
  </r>
  <r>
    <x v="1"/>
    <x v="16"/>
    <n v="118"/>
    <x v="25"/>
    <n v="118"/>
    <x v="0"/>
  </r>
  <r>
    <x v="1"/>
    <x v="16"/>
    <n v="118.1"/>
    <x v="26"/>
    <n v="118.1"/>
    <x v="0"/>
  </r>
  <r>
    <x v="1"/>
    <x v="16"/>
    <n v="118.5"/>
    <x v="27"/>
    <n v="118.5"/>
    <x v="0"/>
  </r>
  <r>
    <x v="1"/>
    <x v="16"/>
    <n v="119.2"/>
    <x v="28"/>
    <n v="119.2"/>
    <x v="0"/>
  </r>
  <r>
    <x v="1"/>
    <x v="16"/>
    <n v="119.8"/>
    <x v="29"/>
    <n v="119.8"/>
    <x v="0"/>
  </r>
  <r>
    <x v="1"/>
    <x v="16"/>
    <n v="119.9"/>
    <x v="30"/>
    <n v="119.9"/>
    <x v="0"/>
  </r>
  <r>
    <x v="1"/>
    <x v="16"/>
    <n v="120.4"/>
    <x v="31"/>
    <n v="120.4"/>
    <x v="0"/>
  </r>
  <r>
    <x v="1"/>
    <x v="16"/>
    <n v="120.7"/>
    <x v="32"/>
    <n v="120.7"/>
    <x v="0"/>
  </r>
  <r>
    <x v="1"/>
    <x v="16"/>
    <n v="121.1"/>
    <x v="33"/>
    <n v="121.1"/>
    <x v="0"/>
  </r>
  <r>
    <x v="1"/>
    <x v="16"/>
    <n v="121.7"/>
    <x v="34"/>
    <n v="121.7"/>
    <x v="0"/>
  </r>
  <r>
    <x v="1"/>
    <x v="16"/>
    <n v="122"/>
    <x v="35"/>
    <n v="122"/>
    <x v="0"/>
  </r>
  <r>
    <x v="1"/>
    <x v="16"/>
    <n v="122.7"/>
    <x v="36"/>
    <n v="122.7"/>
    <x v="0"/>
  </r>
  <r>
    <x v="1"/>
    <x v="16"/>
    <n v="123"/>
    <x v="37"/>
    <n v="123"/>
    <x v="0"/>
  </r>
  <r>
    <x v="1"/>
    <x v="16"/>
    <n v="123.1"/>
    <x v="38"/>
    <n v="123.1"/>
    <x v="0"/>
  </r>
  <r>
    <x v="1"/>
    <x v="16"/>
    <n v="123.6"/>
    <x v="39"/>
    <n v="123.6"/>
    <x v="0"/>
  </r>
  <r>
    <x v="1"/>
    <x v="16"/>
    <n v="124.2"/>
    <x v="40"/>
    <n v="124.2"/>
    <x v="0"/>
  </r>
  <r>
    <x v="1"/>
    <x v="16"/>
    <n v="124.4"/>
    <x v="41"/>
    <n v="124.4"/>
    <x v="0"/>
  </r>
  <r>
    <x v="1"/>
    <x v="16"/>
    <n v="125"/>
    <x v="42"/>
    <n v="125"/>
    <x v="0"/>
  </r>
  <r>
    <x v="1"/>
    <x v="16"/>
    <n v="125.5"/>
    <x v="43"/>
    <n v="125.5"/>
    <x v="0"/>
  </r>
  <r>
    <x v="1"/>
    <x v="16"/>
    <n v="126"/>
    <x v="44"/>
    <n v="126"/>
    <x v="0"/>
  </r>
  <r>
    <x v="1"/>
    <x v="16"/>
    <n v="126.1"/>
    <x v="45"/>
    <n v="126.1"/>
    <x v="0"/>
  </r>
  <r>
    <x v="1"/>
    <x v="16"/>
    <n v="126.2"/>
    <x v="46"/>
    <n v="126.2"/>
    <x v="0"/>
  </r>
  <r>
    <x v="1"/>
    <x v="16"/>
    <n v="126.6"/>
    <x v="47"/>
    <n v="126.6"/>
    <x v="0"/>
  </r>
  <r>
    <x v="1"/>
    <x v="16"/>
    <n v="126.6"/>
    <x v="48"/>
    <n v="126.6"/>
    <x v="0"/>
  </r>
  <r>
    <x v="1"/>
    <x v="16"/>
    <n v="126.9"/>
    <x v="49"/>
    <n v="126.9"/>
    <x v="0"/>
  </r>
  <r>
    <x v="1"/>
    <x v="16"/>
    <n v="127.2"/>
    <x v="50"/>
    <n v="127.2"/>
    <x v="0"/>
  </r>
  <r>
    <x v="1"/>
    <x v="16"/>
    <n v="127.4"/>
    <x v="51"/>
    <n v="127.4"/>
    <x v="0"/>
  </r>
  <r>
    <x v="1"/>
    <x v="16"/>
    <n v="127.6"/>
    <x v="52"/>
    <n v="127.6"/>
    <x v="0"/>
  </r>
  <r>
    <x v="1"/>
    <x v="16"/>
    <n v="127.8"/>
    <x v="53"/>
    <n v="127.8"/>
    <x v="0"/>
  </r>
  <r>
    <x v="1"/>
    <x v="16"/>
    <n v="128.5"/>
    <x v="54"/>
    <n v="128.5"/>
    <x v="0"/>
  </r>
  <r>
    <x v="1"/>
    <x v="16"/>
    <n v="128.69999999999999"/>
    <x v="55"/>
    <n v="128.69999999999999"/>
    <x v="0"/>
  </r>
  <r>
    <x v="1"/>
    <x v="16"/>
    <n v="128.80000000000001"/>
    <x v="56"/>
    <n v="128.80000000000001"/>
    <x v="0"/>
  </r>
  <r>
    <x v="1"/>
    <x v="16"/>
    <n v="128.69999999999999"/>
    <x v="57"/>
    <n v="128.69999999999999"/>
    <x v="0"/>
  </r>
  <r>
    <x v="1"/>
    <x v="16"/>
    <n v="129.19999999999999"/>
    <x v="58"/>
    <n v="129.19999999999999"/>
    <x v="0"/>
  </r>
  <r>
    <x v="1"/>
    <x v="16"/>
    <n v="128.80000000000001"/>
    <x v="59"/>
    <n v="128.80000000000001"/>
    <x v="0"/>
  </r>
  <r>
    <x v="1"/>
    <x v="16"/>
    <n v="129"/>
    <x v="60"/>
    <n v="129"/>
    <x v="0"/>
  </r>
  <r>
    <x v="1"/>
    <x v="16"/>
    <n v="128.6"/>
    <x v="61"/>
    <n v="128.6"/>
    <x v="0"/>
  </r>
  <r>
    <x v="1"/>
    <x v="16"/>
    <n v="129.1"/>
    <x v="62"/>
    <n v="129.1"/>
    <x v="0"/>
  </r>
  <r>
    <x v="1"/>
    <x v="16"/>
    <n v="129.6"/>
    <x v="63"/>
    <n v="129.6"/>
    <x v="0"/>
  </r>
  <r>
    <x v="1"/>
    <x v="16"/>
    <n v="129.9"/>
    <x v="64"/>
    <n v="129.9"/>
    <x v="0"/>
  </r>
  <r>
    <x v="1"/>
    <x v="16"/>
    <n v="130.30000000000001"/>
    <x v="65"/>
    <n v="130.30000000000001"/>
    <x v="0"/>
  </r>
  <r>
    <x v="1"/>
    <x v="16"/>
    <n v="130.30000000000001"/>
    <x v="66"/>
    <n v="130.30000000000001"/>
    <x v="0"/>
  </r>
  <r>
    <x v="1"/>
    <x v="16"/>
    <n v="131.1"/>
    <x v="67"/>
    <n v="131.1"/>
    <x v="0"/>
  </r>
  <r>
    <x v="1"/>
    <x v="16"/>
    <n v="130.80000000000001"/>
    <x v="68"/>
    <n v="130.80000000000001"/>
    <x v="0"/>
  </r>
  <r>
    <x v="1"/>
    <x v="16"/>
    <n v="133.6"/>
    <x v="69"/>
    <n v="133.6"/>
    <x v="0"/>
  </r>
  <r>
    <x v="1"/>
    <x v="16"/>
    <n v="133.5"/>
    <x v="70"/>
    <n v="133.5"/>
    <x v="0"/>
  </r>
  <r>
    <x v="1"/>
    <x v="16"/>
    <n v="133.80000000000001"/>
    <x v="71"/>
    <n v="133.80000000000001"/>
    <x v="0"/>
  </r>
  <r>
    <x v="1"/>
    <x v="16"/>
    <n v="133.30000000000001"/>
    <x v="72"/>
    <n v="133.30000000000001"/>
    <x v="0"/>
  </r>
  <r>
    <x v="1"/>
    <x v="16"/>
    <n v="133.6"/>
    <x v="73"/>
    <n v="133.6"/>
    <x v="0"/>
  </r>
  <r>
    <x v="1"/>
    <x v="16"/>
    <n v="133.69999999999999"/>
    <x v="74"/>
    <n v="133.69999999999999"/>
    <x v="0"/>
  </r>
  <r>
    <x v="1"/>
    <x v="16"/>
    <n v="134"/>
    <x v="75"/>
    <n v="134"/>
    <x v="0"/>
  </r>
  <r>
    <x v="1"/>
    <x v="16"/>
    <n v="134.19999999999999"/>
    <x v="76"/>
    <n v="134.19999999999999"/>
    <x v="0"/>
  </r>
  <r>
    <x v="1"/>
    <x v="16"/>
    <n v="134.69999999999999"/>
    <x v="77"/>
    <n v="134.69999999999999"/>
    <x v="0"/>
  </r>
  <r>
    <x v="1"/>
    <x v="16"/>
    <n v="134.9"/>
    <x v="78"/>
    <n v="134.9"/>
    <x v="0"/>
  </r>
  <r>
    <x v="1"/>
    <x v="16"/>
    <n v="135"/>
    <x v="79"/>
    <n v="135"/>
    <x v="0"/>
  </r>
  <r>
    <x v="1"/>
    <x v="16"/>
    <n v="135.1"/>
    <x v="80"/>
    <n v="135.1"/>
    <x v="0"/>
  </r>
  <r>
    <x v="1"/>
    <x v="16"/>
    <n v="135.30000000000001"/>
    <x v="81"/>
    <n v="135.30000000000001"/>
    <x v="0"/>
  </r>
  <r>
    <x v="1"/>
    <x v="16"/>
    <n v="135.80000000000001"/>
    <x v="82"/>
    <n v="135.80000000000001"/>
    <x v="0"/>
  </r>
  <r>
    <x v="1"/>
    <x v="16"/>
    <n v="136.1"/>
    <x v="83"/>
    <n v="136.1"/>
    <x v="0"/>
  </r>
  <r>
    <x v="1"/>
    <x v="16"/>
    <n v="136.5"/>
    <x v="84"/>
    <n v="136.5"/>
    <x v="0"/>
  </r>
  <r>
    <x v="1"/>
    <x v="16"/>
    <n v="136.69999999999999"/>
    <x v="85"/>
    <n v="136.69999999999999"/>
    <x v="0"/>
  </r>
  <r>
    <x v="1"/>
    <x v="16"/>
    <n v="136.80000000000001"/>
    <x v="86"/>
    <n v="136.80000000000001"/>
    <x v="0"/>
  </r>
  <r>
    <x v="1"/>
    <x v="16"/>
    <m/>
    <x v="87"/>
    <n v="138.10000000000002"/>
    <x v="0"/>
  </r>
  <r>
    <x v="1"/>
    <x v="16"/>
    <n v="139.4"/>
    <x v="88"/>
    <n v="139.4"/>
    <x v="0"/>
  </r>
  <r>
    <x v="1"/>
    <x v="16"/>
    <n v="139.4"/>
    <x v="89"/>
    <n v="139.4"/>
    <x v="0"/>
  </r>
  <r>
    <x v="1"/>
    <x v="16"/>
    <n v="140.6"/>
    <x v="90"/>
    <n v="140.6"/>
    <x v="0"/>
  </r>
  <r>
    <x v="1"/>
    <x v="16"/>
    <n v="142.19999999999999"/>
    <x v="91"/>
    <n v="142.19999999999999"/>
    <x v="0"/>
  </r>
  <r>
    <x v="1"/>
    <x v="16"/>
    <n v="144"/>
    <x v="92"/>
    <n v="144"/>
    <x v="0"/>
  </r>
  <r>
    <x v="1"/>
    <x v="16"/>
    <n v="146.5"/>
    <x v="93"/>
    <n v="146.5"/>
    <x v="0"/>
  </r>
  <r>
    <x v="1"/>
    <x v="16"/>
    <n v="149.19999999999999"/>
    <x v="94"/>
    <n v="149.19999999999999"/>
    <x v="0"/>
  </r>
  <r>
    <x v="1"/>
    <x v="16"/>
    <n v="151.80000000000001"/>
    <x v="95"/>
    <n v="151.80000000000001"/>
    <x v="0"/>
  </r>
  <r>
    <x v="1"/>
    <x v="16"/>
    <n v="155.5"/>
    <x v="96"/>
    <n v="155.5"/>
    <x v="0"/>
  </r>
  <r>
    <x v="1"/>
    <x v="16"/>
    <n v="156.5"/>
    <x v="97"/>
    <n v="156.5"/>
    <x v="0"/>
  </r>
  <r>
    <x v="1"/>
    <x v="16"/>
    <n v="157.6"/>
    <x v="98"/>
    <n v="157.6"/>
    <x v="0"/>
  </r>
  <r>
    <x v="1"/>
    <x v="16"/>
    <n v="159.30000000000001"/>
    <x v="99"/>
    <n v="159.30000000000001"/>
    <x v="0"/>
  </r>
  <r>
    <x v="1"/>
    <x v="16"/>
    <n v="160"/>
    <x v="100"/>
    <n v="160"/>
    <x v="0"/>
  </r>
  <r>
    <x v="1"/>
    <x v="16"/>
    <n v="160.9"/>
    <x v="101"/>
    <n v="160.9"/>
    <x v="0"/>
  </r>
  <r>
    <x v="1"/>
    <x v="16"/>
    <n v="162.69999999999999"/>
    <x v="102"/>
    <n v="162.69999999999999"/>
    <x v="0"/>
  </r>
  <r>
    <x v="1"/>
    <x v="16"/>
    <n v="162.69999999999999"/>
    <x v="103"/>
    <n v="162.69999999999999"/>
    <x v="0"/>
  </r>
  <r>
    <x v="1"/>
    <x v="16"/>
    <n v="163.19999999999999"/>
    <x v="104"/>
    <n v="163.19999999999999"/>
    <x v="0"/>
  </r>
  <r>
    <x v="1"/>
    <x v="16"/>
    <n v="163.69999999999999"/>
    <x v="105"/>
    <n v="163.69999999999999"/>
    <x v="0"/>
  </r>
  <r>
    <x v="1"/>
    <x v="16"/>
    <n v="164.2"/>
    <x v="106"/>
    <n v="164.2"/>
    <x v="0"/>
  </r>
  <r>
    <x v="1"/>
    <x v="16"/>
    <n v="164.3"/>
    <x v="107"/>
    <n v="164.3"/>
    <x v="0"/>
  </r>
  <r>
    <x v="1"/>
    <x v="16"/>
    <n v="164.7"/>
    <x v="108"/>
    <n v="164.7"/>
    <x v="0"/>
  </r>
  <r>
    <x v="1"/>
    <x v="16"/>
    <n v="165.3"/>
    <x v="109"/>
    <n v="165.3"/>
    <x v="0"/>
  </r>
  <r>
    <x v="1"/>
    <x v="16"/>
    <n v="166.2"/>
    <x v="110"/>
    <n v="166.2"/>
    <x v="0"/>
  </r>
  <r>
    <x v="1"/>
    <x v="16"/>
    <n v="167.1"/>
    <x v="111"/>
    <n v="167.1"/>
    <x v="0"/>
  </r>
  <r>
    <x v="1"/>
    <x v="16"/>
    <n v="167.9"/>
    <x v="112"/>
    <n v="167.9"/>
    <x v="0"/>
  </r>
  <r>
    <x v="1"/>
    <x v="16"/>
    <n v="168.4"/>
    <x v="113"/>
    <n v="168.4"/>
    <x v="0"/>
  </r>
  <r>
    <x v="1"/>
    <x v="16"/>
    <n v="168.8"/>
    <x v="114"/>
    <n v="168.8"/>
    <x v="0"/>
  </r>
  <r>
    <x v="1"/>
    <x v="16"/>
    <n v="169.4"/>
    <x v="115"/>
    <n v="169.4"/>
    <x v="0"/>
  </r>
  <r>
    <x v="1"/>
    <x v="16"/>
    <n v="169.9"/>
    <x v="116"/>
    <n v="169.9"/>
    <x v="0"/>
  </r>
  <r>
    <x v="1"/>
    <x v="16"/>
    <n v="170.4"/>
    <x v="117"/>
    <n v="170.4"/>
    <x v="0"/>
  </r>
  <r>
    <x v="1"/>
    <x v="16"/>
    <n v="171"/>
    <x v="118"/>
    <n v="171"/>
    <x v="0"/>
  </r>
  <r>
    <x v="1"/>
    <x v="16"/>
    <n v="171.4"/>
    <x v="119"/>
    <n v="171.4"/>
    <x v="0"/>
  </r>
  <r>
    <x v="1"/>
    <x v="16"/>
    <n v="172.3"/>
    <x v="120"/>
    <n v="172.3"/>
    <x v="0"/>
  </r>
  <r>
    <x v="1"/>
    <x v="16"/>
    <n v="172.3"/>
    <x v="121"/>
    <n v="172.3"/>
    <x v="0"/>
  </r>
  <r>
    <x v="1"/>
    <x v="16"/>
    <n v="172.9"/>
    <x v="122"/>
    <n v="172.9"/>
    <x v="0"/>
  </r>
  <r>
    <x v="1"/>
    <x v="16"/>
    <n v="173.4"/>
    <x v="123"/>
    <n v="173.4"/>
    <x v="0"/>
  </r>
  <r>
    <x v="1"/>
    <x v="17"/>
    <n v="105.1"/>
    <x v="0"/>
    <n v="105.1"/>
    <x v="0"/>
  </r>
  <r>
    <x v="1"/>
    <x v="17"/>
    <n v="105.5"/>
    <x v="1"/>
    <n v="105.5"/>
    <x v="0"/>
  </r>
  <r>
    <x v="1"/>
    <x v="17"/>
    <n v="104.9"/>
    <x v="2"/>
    <n v="104.9"/>
    <x v="0"/>
  </r>
  <r>
    <x v="1"/>
    <x v="17"/>
    <n v="104.4"/>
    <x v="3"/>
    <n v="104.4"/>
    <x v="0"/>
  </r>
  <r>
    <x v="1"/>
    <x v="17"/>
    <n v="103.9"/>
    <x v="4"/>
    <n v="103.9"/>
    <x v="0"/>
  </r>
  <r>
    <x v="1"/>
    <x v="17"/>
    <n v="104.2"/>
    <x v="5"/>
    <n v="104.2"/>
    <x v="0"/>
  </r>
  <r>
    <x v="1"/>
    <x v="17"/>
    <n v="104.3"/>
    <x v="6"/>
    <n v="104.3"/>
    <x v="0"/>
  </r>
  <r>
    <x v="1"/>
    <x v="17"/>
    <n v="104.5"/>
    <x v="7"/>
    <n v="104.5"/>
    <x v="0"/>
  </r>
  <r>
    <x v="1"/>
    <x v="17"/>
    <n v="105.3"/>
    <x v="8"/>
    <n v="105.3"/>
    <x v="0"/>
  </r>
  <r>
    <x v="1"/>
    <x v="17"/>
    <n v="105.7"/>
    <x v="9"/>
    <n v="105.7"/>
    <x v="0"/>
  </r>
  <r>
    <x v="1"/>
    <x v="17"/>
    <n v="106.8"/>
    <x v="10"/>
    <n v="106.8"/>
    <x v="0"/>
  </r>
  <r>
    <x v="1"/>
    <x v="17"/>
    <n v="107.3"/>
    <x v="11"/>
    <n v="107.3"/>
    <x v="0"/>
  </r>
  <r>
    <x v="1"/>
    <x v="17"/>
    <n v="106.8"/>
    <x v="12"/>
    <n v="106.8"/>
    <x v="0"/>
  </r>
  <r>
    <x v="1"/>
    <x v="17"/>
    <n v="106.6"/>
    <x v="13"/>
    <n v="106.6"/>
    <x v="0"/>
  </r>
  <r>
    <x v="1"/>
    <x v="17"/>
    <n v="106.9"/>
    <x v="14"/>
    <n v="106.9"/>
    <x v="0"/>
  </r>
  <r>
    <x v="1"/>
    <x v="17"/>
    <n v="107.3"/>
    <x v="15"/>
    <n v="107.3"/>
    <x v="0"/>
  </r>
  <r>
    <x v="1"/>
    <x v="17"/>
    <n v="107.7"/>
    <x v="16"/>
    <n v="107.7"/>
    <x v="0"/>
  </r>
  <r>
    <x v="1"/>
    <x v="17"/>
    <n v="107.8"/>
    <x v="17"/>
    <n v="107.8"/>
    <x v="0"/>
  </r>
  <r>
    <x v="1"/>
    <x v="17"/>
    <n v="107.9"/>
    <x v="18"/>
    <n v="107.9"/>
    <x v="0"/>
  </r>
  <r>
    <x v="1"/>
    <x v="17"/>
    <n v="108"/>
    <x v="19"/>
    <n v="108"/>
    <x v="0"/>
  </r>
  <r>
    <x v="1"/>
    <x v="17"/>
    <n v="107.9"/>
    <x v="20"/>
    <n v="107.9"/>
    <x v="0"/>
  </r>
  <r>
    <x v="1"/>
    <x v="17"/>
    <n v="107.9"/>
    <x v="21"/>
    <n v="107.9"/>
    <x v="0"/>
  </r>
  <r>
    <x v="1"/>
    <x v="17"/>
    <n v="107.8"/>
    <x v="22"/>
    <n v="107.8"/>
    <x v="0"/>
  </r>
  <r>
    <x v="1"/>
    <x v="17"/>
    <n v="107.6"/>
    <x v="23"/>
    <n v="107.6"/>
    <x v="0"/>
  </r>
  <r>
    <x v="1"/>
    <x v="17"/>
    <n v="108.5"/>
    <x v="24"/>
    <n v="108.5"/>
    <x v="0"/>
  </r>
  <r>
    <x v="1"/>
    <x v="17"/>
    <n v="109.1"/>
    <x v="25"/>
    <n v="109.1"/>
    <x v="0"/>
  </r>
  <r>
    <x v="1"/>
    <x v="17"/>
    <n v="109.2"/>
    <x v="26"/>
    <n v="109.2"/>
    <x v="0"/>
  </r>
  <r>
    <x v="1"/>
    <x v="17"/>
    <n v="109.2"/>
    <x v="27"/>
    <n v="109.2"/>
    <x v="0"/>
  </r>
  <r>
    <x v="1"/>
    <x v="17"/>
    <n v="109.8"/>
    <x v="28"/>
    <n v="109.8"/>
    <x v="0"/>
  </r>
  <r>
    <x v="1"/>
    <x v="17"/>
    <n v="111.1"/>
    <x v="29"/>
    <n v="111.1"/>
    <x v="0"/>
  </r>
  <r>
    <x v="1"/>
    <x v="17"/>
    <n v="110.9"/>
    <x v="30"/>
    <n v="110.9"/>
    <x v="0"/>
  </r>
  <r>
    <x v="1"/>
    <x v="17"/>
    <n v="111.4"/>
    <x v="31"/>
    <n v="111.4"/>
    <x v="0"/>
  </r>
  <r>
    <x v="1"/>
    <x v="17"/>
    <n v="111.9"/>
    <x v="32"/>
    <n v="111.9"/>
    <x v="0"/>
  </r>
  <r>
    <x v="1"/>
    <x v="17"/>
    <n v="113.3"/>
    <x v="33"/>
    <n v="113.3"/>
    <x v="0"/>
  </r>
  <r>
    <x v="1"/>
    <x v="17"/>
    <n v="114.9"/>
    <x v="34"/>
    <n v="114.9"/>
    <x v="0"/>
  </r>
  <r>
    <x v="1"/>
    <x v="17"/>
    <n v="115.3"/>
    <x v="35"/>
    <n v="115.3"/>
    <x v="0"/>
  </r>
  <r>
    <x v="1"/>
    <x v="17"/>
    <n v="115.5"/>
    <x v="36"/>
    <n v="115.5"/>
    <x v="0"/>
  </r>
  <r>
    <x v="1"/>
    <x v="17"/>
    <n v="114.8"/>
    <x v="37"/>
    <n v="114.8"/>
    <x v="0"/>
  </r>
  <r>
    <x v="1"/>
    <x v="17"/>
    <n v="114.5"/>
    <x v="38"/>
    <n v="114.5"/>
    <x v="0"/>
  </r>
  <r>
    <x v="1"/>
    <x v="17"/>
    <n v="114.8"/>
    <x v="39"/>
    <n v="114.8"/>
    <x v="0"/>
  </r>
  <r>
    <x v="1"/>
    <x v="17"/>
    <n v="115"/>
    <x v="40"/>
    <n v="115"/>
    <x v="0"/>
  </r>
  <r>
    <x v="1"/>
    <x v="17"/>
    <n v="115.5"/>
    <x v="41"/>
    <n v="115.5"/>
    <x v="0"/>
  </r>
  <r>
    <x v="1"/>
    <x v="17"/>
    <n v="116.4"/>
    <x v="42"/>
    <n v="116.4"/>
    <x v="0"/>
  </r>
  <r>
    <x v="1"/>
    <x v="17"/>
    <n v="116.9"/>
    <x v="43"/>
    <n v="116.9"/>
    <x v="0"/>
  </r>
  <r>
    <x v="1"/>
    <x v="17"/>
    <n v="117.2"/>
    <x v="44"/>
    <n v="117.2"/>
    <x v="0"/>
  </r>
  <r>
    <x v="1"/>
    <x v="17"/>
    <n v="117.8"/>
    <x v="45"/>
    <n v="117.8"/>
    <x v="0"/>
  </r>
  <r>
    <x v="1"/>
    <x v="17"/>
    <n v="118"/>
    <x v="46"/>
    <n v="118"/>
    <x v="0"/>
  </r>
  <r>
    <x v="1"/>
    <x v="17"/>
    <n v="118.6"/>
    <x v="47"/>
    <n v="118.6"/>
    <x v="0"/>
  </r>
  <r>
    <x v="1"/>
    <x v="17"/>
    <n v="119.1"/>
    <x v="48"/>
    <n v="119.1"/>
    <x v="0"/>
  </r>
  <r>
    <x v="1"/>
    <x v="17"/>
    <n v="119.2"/>
    <x v="49"/>
    <n v="119.2"/>
    <x v="0"/>
  </r>
  <r>
    <x v="1"/>
    <x v="17"/>
    <n v="118.8"/>
    <x v="50"/>
    <n v="118.8"/>
    <x v="0"/>
  </r>
  <r>
    <x v="1"/>
    <x v="17"/>
    <n v="118.4"/>
    <x v="51"/>
    <n v="118.4"/>
    <x v="0"/>
  </r>
  <r>
    <x v="1"/>
    <x v="17"/>
    <n v="118.1"/>
    <x v="52"/>
    <n v="118.1"/>
    <x v="0"/>
  </r>
  <r>
    <x v="1"/>
    <x v="17"/>
    <n v="118.2"/>
    <x v="53"/>
    <n v="118.2"/>
    <x v="0"/>
  </r>
  <r>
    <x v="1"/>
    <x v="17"/>
    <n v="118.1"/>
    <x v="54"/>
    <n v="118.1"/>
    <x v="0"/>
  </r>
  <r>
    <x v="1"/>
    <x v="17"/>
    <n v="118.1"/>
    <x v="55"/>
    <n v="118.1"/>
    <x v="0"/>
  </r>
  <r>
    <x v="1"/>
    <x v="17"/>
    <n v="118.4"/>
    <x v="56"/>
    <n v="118.4"/>
    <x v="0"/>
  </r>
  <r>
    <x v="1"/>
    <x v="17"/>
    <n v="119"/>
    <x v="57"/>
    <n v="119"/>
    <x v="0"/>
  </r>
  <r>
    <x v="1"/>
    <x v="17"/>
    <n v="119.2"/>
    <x v="58"/>
    <n v="119.2"/>
    <x v="0"/>
  </r>
  <r>
    <x v="1"/>
    <x v="17"/>
    <n v="120.5"/>
    <x v="59"/>
    <n v="120.5"/>
    <x v="0"/>
  </r>
  <r>
    <x v="1"/>
    <x v="17"/>
    <n v="120.7"/>
    <x v="60"/>
    <n v="120.7"/>
    <x v="0"/>
  </r>
  <r>
    <x v="1"/>
    <x v="17"/>
    <n v="120.4"/>
    <x v="61"/>
    <n v="120.4"/>
    <x v="0"/>
  </r>
  <r>
    <x v="1"/>
    <x v="17"/>
    <n v="120.7"/>
    <x v="62"/>
    <n v="120.7"/>
    <x v="0"/>
  </r>
  <r>
    <x v="1"/>
    <x v="17"/>
    <n v="121"/>
    <x v="63"/>
    <n v="121"/>
    <x v="0"/>
  </r>
  <r>
    <x v="1"/>
    <x v="17"/>
    <n v="121"/>
    <x v="64"/>
    <n v="121"/>
    <x v="0"/>
  </r>
  <r>
    <x v="1"/>
    <x v="17"/>
    <n v="121.3"/>
    <x v="65"/>
    <n v="121.3"/>
    <x v="0"/>
  </r>
  <r>
    <x v="1"/>
    <x v="17"/>
    <n v="121.4"/>
    <x v="66"/>
    <n v="121.4"/>
    <x v="0"/>
  </r>
  <r>
    <x v="1"/>
    <x v="17"/>
    <n v="122.2"/>
    <x v="67"/>
    <n v="122.2"/>
    <x v="0"/>
  </r>
  <r>
    <x v="1"/>
    <x v="17"/>
    <n v="122.1"/>
    <x v="68"/>
    <n v="122.1"/>
    <x v="0"/>
  </r>
  <r>
    <x v="1"/>
    <x v="17"/>
    <n v="121.1"/>
    <x v="69"/>
    <n v="121.1"/>
    <x v="0"/>
  </r>
  <r>
    <x v="1"/>
    <x v="17"/>
    <n v="121.1"/>
    <x v="70"/>
    <n v="121.1"/>
    <x v="0"/>
  </r>
  <r>
    <x v="1"/>
    <x v="17"/>
    <n v="122"/>
    <x v="71"/>
    <n v="122"/>
    <x v="0"/>
  </r>
  <r>
    <x v="1"/>
    <x v="17"/>
    <n v="121.8"/>
    <x v="72"/>
    <n v="121.8"/>
    <x v="0"/>
  </r>
  <r>
    <x v="1"/>
    <x v="17"/>
    <n v="122"/>
    <x v="73"/>
    <n v="122"/>
    <x v="0"/>
  </r>
  <r>
    <x v="1"/>
    <x v="17"/>
    <n v="122"/>
    <x v="74"/>
    <n v="122"/>
    <x v="0"/>
  </r>
  <r>
    <x v="1"/>
    <x v="17"/>
    <n v="122"/>
    <x v="75"/>
    <n v="122"/>
    <x v="0"/>
  </r>
  <r>
    <x v="1"/>
    <x v="17"/>
    <n v="122.2"/>
    <x v="76"/>
    <n v="122.2"/>
    <x v="0"/>
  </r>
  <r>
    <x v="1"/>
    <x v="17"/>
    <n v="122.5"/>
    <x v="77"/>
    <n v="122.5"/>
    <x v="0"/>
  </r>
  <r>
    <x v="1"/>
    <x v="17"/>
    <n v="122.9"/>
    <x v="78"/>
    <n v="122.9"/>
    <x v="0"/>
  </r>
  <r>
    <x v="1"/>
    <x v="17"/>
    <n v="123.5"/>
    <x v="79"/>
    <n v="123.5"/>
    <x v="0"/>
  </r>
  <r>
    <x v="1"/>
    <x v="17"/>
    <n v="123.9"/>
    <x v="80"/>
    <n v="123.9"/>
    <x v="0"/>
  </r>
  <r>
    <x v="1"/>
    <x v="17"/>
    <n v="124.3"/>
    <x v="81"/>
    <n v="124.3"/>
    <x v="0"/>
  </r>
  <r>
    <x v="1"/>
    <x v="17"/>
    <n v="125.7"/>
    <x v="82"/>
    <n v="125.7"/>
    <x v="0"/>
  </r>
  <r>
    <x v="1"/>
    <x v="17"/>
    <n v="129.9"/>
    <x v="83"/>
    <n v="129.9"/>
    <x v="0"/>
  </r>
  <r>
    <x v="1"/>
    <x v="17"/>
    <n v="131.4"/>
    <x v="84"/>
    <n v="131.4"/>
    <x v="0"/>
  </r>
  <r>
    <x v="1"/>
    <x v="17"/>
    <n v="131.19999999999999"/>
    <x v="85"/>
    <n v="131.19999999999999"/>
    <x v="0"/>
  </r>
  <r>
    <x v="1"/>
    <x v="17"/>
    <n v="135.1"/>
    <x v="86"/>
    <n v="135.1"/>
    <x v="0"/>
  </r>
  <r>
    <x v="1"/>
    <x v="17"/>
    <m/>
    <x v="87"/>
    <n v="135.69999999999999"/>
    <x v="0"/>
  </r>
  <r>
    <x v="1"/>
    <x v="17"/>
    <n v="136.30000000000001"/>
    <x v="88"/>
    <n v="136.30000000000001"/>
    <x v="0"/>
  </r>
  <r>
    <x v="1"/>
    <x v="17"/>
    <n v="136.30000000000001"/>
    <x v="89"/>
    <n v="136.30000000000001"/>
    <x v="0"/>
  </r>
  <r>
    <x v="1"/>
    <x v="17"/>
    <n v="137.4"/>
    <x v="90"/>
    <n v="137.4"/>
    <x v="0"/>
  </r>
  <r>
    <x v="1"/>
    <x v="17"/>
    <n v="138.19999999999999"/>
    <x v="91"/>
    <n v="138.19999999999999"/>
    <x v="0"/>
  </r>
  <r>
    <x v="1"/>
    <x v="17"/>
    <n v="140.1"/>
    <x v="92"/>
    <n v="140.1"/>
    <x v="0"/>
  </r>
  <r>
    <x v="1"/>
    <x v="17"/>
    <n v="142.69999999999999"/>
    <x v="93"/>
    <n v="142.69999999999999"/>
    <x v="0"/>
  </r>
  <r>
    <x v="1"/>
    <x v="17"/>
    <n v="146.6"/>
    <x v="94"/>
    <n v="146.6"/>
    <x v="0"/>
  </r>
  <r>
    <x v="1"/>
    <x v="17"/>
    <n v="150.9"/>
    <x v="95"/>
    <n v="150.9"/>
    <x v="0"/>
  </r>
  <r>
    <x v="1"/>
    <x v="17"/>
    <n v="158.69999999999999"/>
    <x v="96"/>
    <n v="158.69999999999999"/>
    <x v="0"/>
  </r>
  <r>
    <x v="1"/>
    <x v="17"/>
    <n v="163.9"/>
    <x v="97"/>
    <n v="163.9"/>
    <x v="0"/>
  </r>
  <r>
    <x v="1"/>
    <x v="17"/>
    <n v="170.1"/>
    <x v="98"/>
    <n v="170.1"/>
    <x v="0"/>
  </r>
  <r>
    <x v="1"/>
    <x v="17"/>
    <n v="178.7"/>
    <x v="99"/>
    <n v="178.7"/>
    <x v="0"/>
  </r>
  <r>
    <x v="1"/>
    <x v="17"/>
    <n v="183.7"/>
    <x v="100"/>
    <n v="183.7"/>
    <x v="0"/>
  </r>
  <r>
    <x v="1"/>
    <x v="17"/>
    <n v="182.1"/>
    <x v="101"/>
    <n v="182.1"/>
    <x v="0"/>
  </r>
  <r>
    <x v="1"/>
    <x v="17"/>
    <n v="188"/>
    <x v="102"/>
    <n v="188"/>
    <x v="0"/>
  </r>
  <r>
    <x v="1"/>
    <x v="17"/>
    <n v="188"/>
    <x v="103"/>
    <n v="188"/>
    <x v="0"/>
  </r>
  <r>
    <x v="1"/>
    <x v="17"/>
    <n v="190.6"/>
    <x v="104"/>
    <n v="190.6"/>
    <x v="0"/>
  </r>
  <r>
    <x v="1"/>
    <x v="17"/>
    <n v="190.1"/>
    <x v="105"/>
    <n v="190.1"/>
    <x v="0"/>
  </r>
  <r>
    <x v="1"/>
    <x v="17"/>
    <n v="187.6"/>
    <x v="106"/>
    <n v="187.6"/>
    <x v="0"/>
  </r>
  <r>
    <x v="1"/>
    <x v="17"/>
    <n v="184.7"/>
    <x v="107"/>
    <n v="184.7"/>
    <x v="0"/>
  </r>
  <r>
    <x v="1"/>
    <x v="17"/>
    <n v="184.9"/>
    <x v="108"/>
    <n v="184.9"/>
    <x v="0"/>
  </r>
  <r>
    <x v="1"/>
    <x v="17"/>
    <n v="194.6"/>
    <x v="109"/>
    <n v="194.6"/>
    <x v="0"/>
  </r>
  <r>
    <x v="1"/>
    <x v="17"/>
    <n v="199.5"/>
    <x v="110"/>
    <n v="199.5"/>
    <x v="0"/>
  </r>
  <r>
    <x v="1"/>
    <x v="17"/>
    <n v="202.4"/>
    <x v="111"/>
    <n v="202.4"/>
    <x v="0"/>
  </r>
  <r>
    <x v="1"/>
    <x v="17"/>
    <n v="200.9"/>
    <x v="112"/>
    <n v="200.9"/>
    <x v="0"/>
  </r>
  <r>
    <x v="1"/>
    <x v="17"/>
    <n v="195.8"/>
    <x v="113"/>
    <n v="195.8"/>
    <x v="0"/>
  </r>
  <r>
    <x v="1"/>
    <x v="17"/>
    <n v="192.4"/>
    <x v="114"/>
    <n v="192.4"/>
    <x v="0"/>
  </r>
  <r>
    <x v="1"/>
    <x v="17"/>
    <n v="188.7"/>
    <x v="115"/>
    <n v="188.7"/>
    <x v="0"/>
  </r>
  <r>
    <x v="1"/>
    <x v="17"/>
    <n v="186.5"/>
    <x v="116"/>
    <n v="186.5"/>
    <x v="0"/>
  </r>
  <r>
    <x v="1"/>
    <x v="17"/>
    <n v="188.9"/>
    <x v="117"/>
    <n v="188.9"/>
    <x v="0"/>
  </r>
  <r>
    <x v="1"/>
    <x v="17"/>
    <n v="188.5"/>
    <x v="118"/>
    <n v="188.5"/>
    <x v="0"/>
  </r>
  <r>
    <x v="1"/>
    <x v="17"/>
    <n v="187.2"/>
    <x v="119"/>
    <n v="187.2"/>
    <x v="0"/>
  </r>
  <r>
    <x v="1"/>
    <x v="17"/>
    <n v="179.3"/>
    <x v="120"/>
    <n v="179.3"/>
    <x v="0"/>
  </r>
  <r>
    <x v="1"/>
    <x v="17"/>
    <n v="179.2"/>
    <x v="121"/>
    <n v="179.2"/>
    <x v="0"/>
  </r>
  <r>
    <x v="1"/>
    <x v="17"/>
    <n v="174.9"/>
    <x v="122"/>
    <n v="174.9"/>
    <x v="0"/>
  </r>
  <r>
    <x v="1"/>
    <x v="17"/>
    <n v="170"/>
    <x v="123"/>
    <n v="170"/>
    <x v="0"/>
  </r>
  <r>
    <x v="1"/>
    <x v="18"/>
    <n v="105.1"/>
    <x v="0"/>
    <n v="105.1"/>
    <x v="8"/>
  </r>
  <r>
    <x v="1"/>
    <x v="18"/>
    <n v="105.7"/>
    <x v="1"/>
    <n v="105.7"/>
    <x v="8"/>
  </r>
  <r>
    <x v="1"/>
    <x v="18"/>
    <n v="106.6"/>
    <x v="2"/>
    <n v="106.6"/>
    <x v="8"/>
  </r>
  <r>
    <x v="1"/>
    <x v="18"/>
    <n v="107.5"/>
    <x v="3"/>
    <n v="107.5"/>
    <x v="8"/>
  </r>
  <r>
    <x v="1"/>
    <x v="18"/>
    <n v="108.6"/>
    <x v="4"/>
    <n v="108.6"/>
    <x v="8"/>
  </r>
  <r>
    <x v="1"/>
    <x v="18"/>
    <n v="109.5"/>
    <x v="5"/>
    <n v="109.5"/>
    <x v="8"/>
  </r>
  <r>
    <x v="1"/>
    <x v="18"/>
    <n v="110.3"/>
    <x v="6"/>
    <n v="110.3"/>
    <x v="8"/>
  </r>
  <r>
    <x v="1"/>
    <x v="18"/>
    <n v="111.2"/>
    <x v="7"/>
    <n v="111.2"/>
    <x v="8"/>
  </r>
  <r>
    <x v="1"/>
    <x v="18"/>
    <n v="112"/>
    <x v="8"/>
    <n v="112"/>
    <x v="8"/>
  </r>
  <r>
    <x v="1"/>
    <x v="18"/>
    <n v="112.5"/>
    <x v="9"/>
    <n v="112.5"/>
    <x v="8"/>
  </r>
  <r>
    <x v="1"/>
    <x v="18"/>
    <n v="113.1"/>
    <x v="10"/>
    <n v="113.1"/>
    <x v="8"/>
  </r>
  <r>
    <x v="1"/>
    <x v="18"/>
    <n v="114"/>
    <x v="11"/>
    <n v="114"/>
    <x v="8"/>
  </r>
  <r>
    <x v="1"/>
    <x v="18"/>
    <n v="114.5"/>
    <x v="12"/>
    <n v="114.5"/>
    <x v="8"/>
  </r>
  <r>
    <x v="1"/>
    <x v="18"/>
    <n v="114.7"/>
    <x v="13"/>
    <n v="114.7"/>
    <x v="8"/>
  </r>
  <r>
    <x v="1"/>
    <x v="18"/>
    <n v="115.2"/>
    <x v="14"/>
    <n v="115.2"/>
    <x v="8"/>
  </r>
  <r>
    <x v="1"/>
    <x v="18"/>
    <n v="116"/>
    <x v="15"/>
    <n v="116"/>
    <x v="8"/>
  </r>
  <r>
    <x v="1"/>
    <x v="18"/>
    <n v="116.8"/>
    <x v="16"/>
    <n v="116.8"/>
    <x v="8"/>
  </r>
  <r>
    <x v="1"/>
    <x v="18"/>
    <n v="117.8"/>
    <x v="17"/>
    <n v="117.8"/>
    <x v="8"/>
  </r>
  <r>
    <x v="1"/>
    <x v="18"/>
    <n v="118.8"/>
    <x v="18"/>
    <n v="118.8"/>
    <x v="8"/>
  </r>
  <r>
    <x v="1"/>
    <x v="18"/>
    <n v="119.9"/>
    <x v="19"/>
    <n v="119.9"/>
    <x v="8"/>
  </r>
  <r>
    <x v="1"/>
    <x v="18"/>
    <n v="120.8"/>
    <x v="20"/>
    <n v="120.8"/>
    <x v="8"/>
  </r>
  <r>
    <x v="1"/>
    <x v="18"/>
    <n v="121.1"/>
    <x v="21"/>
    <n v="121.1"/>
    <x v="8"/>
  </r>
  <r>
    <x v="1"/>
    <x v="18"/>
    <n v="122.1"/>
    <x v="22"/>
    <n v="122.1"/>
    <x v="8"/>
  </r>
  <r>
    <x v="1"/>
    <x v="18"/>
    <n v="123"/>
    <x v="23"/>
    <n v="123"/>
    <x v="8"/>
  </r>
  <r>
    <x v="1"/>
    <x v="18"/>
    <n v="124"/>
    <x v="24"/>
    <n v="124"/>
    <x v="8"/>
  </r>
  <r>
    <x v="1"/>
    <x v="18"/>
    <n v="125.2"/>
    <x v="25"/>
    <n v="125.2"/>
    <x v="8"/>
  </r>
  <r>
    <x v="1"/>
    <x v="18"/>
    <n v="125.8"/>
    <x v="26"/>
    <n v="125.8"/>
    <x v="8"/>
  </r>
  <r>
    <x v="1"/>
    <x v="18"/>
    <n v="126.9"/>
    <x v="27"/>
    <n v="126.9"/>
    <x v="8"/>
  </r>
  <r>
    <x v="1"/>
    <x v="18"/>
    <n v="127.9"/>
    <x v="28"/>
    <n v="127.9"/>
    <x v="8"/>
  </r>
  <r>
    <x v="1"/>
    <x v="18"/>
    <n v="129.19999999999999"/>
    <x v="29"/>
    <n v="129.19999999999999"/>
    <x v="8"/>
  </r>
  <r>
    <x v="1"/>
    <x v="18"/>
    <n v="130.4"/>
    <x v="30"/>
    <n v="130.4"/>
    <x v="8"/>
  </r>
  <r>
    <x v="1"/>
    <x v="18"/>
    <n v="131.19999999999999"/>
    <x v="31"/>
    <n v="131.19999999999999"/>
    <x v="8"/>
  </r>
  <r>
    <x v="1"/>
    <x v="18"/>
    <n v="132"/>
    <x v="32"/>
    <n v="132"/>
    <x v="8"/>
  </r>
  <r>
    <x v="1"/>
    <x v="18"/>
    <n v="132.5"/>
    <x v="33"/>
    <n v="132.5"/>
    <x v="8"/>
  </r>
  <r>
    <x v="1"/>
    <x v="18"/>
    <n v="133.6"/>
    <x v="34"/>
    <n v="133.6"/>
    <x v="8"/>
  </r>
  <r>
    <x v="1"/>
    <x v="18"/>
    <n v="134.5"/>
    <x v="35"/>
    <n v="134.5"/>
    <x v="8"/>
  </r>
  <r>
    <x v="1"/>
    <x v="18"/>
    <n v="135.19999999999999"/>
    <x v="36"/>
    <n v="135.19999999999999"/>
    <x v="8"/>
  </r>
  <r>
    <x v="1"/>
    <x v="18"/>
    <n v="135.9"/>
    <x v="37"/>
    <n v="135.9"/>
    <x v="8"/>
  </r>
  <r>
    <x v="1"/>
    <x v="18"/>
    <n v="136.5"/>
    <x v="38"/>
    <n v="136.5"/>
    <x v="8"/>
  </r>
  <r>
    <x v="1"/>
    <x v="18"/>
    <n v="137.1"/>
    <x v="39"/>
    <n v="137.1"/>
    <x v="8"/>
  </r>
  <r>
    <x v="1"/>
    <x v="18"/>
    <n v="137.69999999999999"/>
    <x v="40"/>
    <n v="137.69999999999999"/>
    <x v="8"/>
  </r>
  <r>
    <x v="1"/>
    <x v="18"/>
    <n v="138.69999999999999"/>
    <x v="41"/>
    <n v="138.69999999999999"/>
    <x v="8"/>
  </r>
  <r>
    <x v="1"/>
    <x v="18"/>
    <n v="139.30000000000001"/>
    <x v="42"/>
    <n v="139.30000000000001"/>
    <x v="8"/>
  </r>
  <r>
    <x v="1"/>
    <x v="18"/>
    <n v="140.19999999999999"/>
    <x v="43"/>
    <n v="140.19999999999999"/>
    <x v="8"/>
  </r>
  <r>
    <x v="1"/>
    <x v="18"/>
    <n v="141"/>
    <x v="44"/>
    <n v="141"/>
    <x v="8"/>
  </r>
  <r>
    <x v="1"/>
    <x v="18"/>
    <n v="141.80000000000001"/>
    <x v="45"/>
    <n v="141.80000000000001"/>
    <x v="8"/>
  </r>
  <r>
    <x v="1"/>
    <x v="18"/>
    <n v="142"/>
    <x v="46"/>
    <n v="142"/>
    <x v="8"/>
  </r>
  <r>
    <x v="1"/>
    <x v="18"/>
    <n v="143.1"/>
    <x v="47"/>
    <n v="143.1"/>
    <x v="8"/>
  </r>
  <r>
    <x v="1"/>
    <x v="18"/>
    <n v="143.80000000000001"/>
    <x v="48"/>
    <n v="143.80000000000001"/>
    <x v="8"/>
  </r>
  <r>
    <x v="1"/>
    <x v="18"/>
    <n v="144.4"/>
    <x v="49"/>
    <n v="144.4"/>
    <x v="8"/>
  </r>
  <r>
    <x v="1"/>
    <x v="18"/>
    <n v="145.1"/>
    <x v="50"/>
    <n v="145.1"/>
    <x v="8"/>
  </r>
  <r>
    <x v="1"/>
    <x v="18"/>
    <n v="145.4"/>
    <x v="51"/>
    <n v="145.4"/>
    <x v="8"/>
  </r>
  <r>
    <x v="1"/>
    <x v="18"/>
    <n v="146.19999999999999"/>
    <x v="52"/>
    <n v="146.19999999999999"/>
    <x v="8"/>
  </r>
  <r>
    <x v="1"/>
    <x v="18"/>
    <n v="146.5"/>
    <x v="53"/>
    <n v="146.5"/>
    <x v="8"/>
  </r>
  <r>
    <x v="1"/>
    <x v="18"/>
    <n v="148.19999999999999"/>
    <x v="54"/>
    <n v="148.19999999999999"/>
    <x v="8"/>
  </r>
  <r>
    <x v="1"/>
    <x v="18"/>
    <n v="149.80000000000001"/>
    <x v="55"/>
    <n v="149.80000000000001"/>
    <x v="8"/>
  </r>
  <r>
    <x v="1"/>
    <x v="18"/>
    <n v="150.80000000000001"/>
    <x v="56"/>
    <n v="150.80000000000001"/>
    <x v="8"/>
  </r>
  <r>
    <x v="1"/>
    <x v="18"/>
    <n v="151.6"/>
    <x v="57"/>
    <n v="151.6"/>
    <x v="8"/>
  </r>
  <r>
    <x v="1"/>
    <x v="18"/>
    <n v="153.19999999999999"/>
    <x v="58"/>
    <n v="153.19999999999999"/>
    <x v="8"/>
  </r>
  <r>
    <x v="1"/>
    <x v="18"/>
    <n v="154.19999999999999"/>
    <x v="59"/>
    <n v="154.19999999999999"/>
    <x v="8"/>
  </r>
  <r>
    <x v="1"/>
    <x v="18"/>
    <n v="154.69999999999999"/>
    <x v="60"/>
    <n v="154.69999999999999"/>
    <x v="8"/>
  </r>
  <r>
    <x v="1"/>
    <x v="18"/>
    <n v="154.9"/>
    <x v="61"/>
    <n v="154.9"/>
    <x v="8"/>
  </r>
  <r>
    <x v="1"/>
    <x v="18"/>
    <n v="156.30000000000001"/>
    <x v="62"/>
    <n v="156.30000000000001"/>
    <x v="8"/>
  </r>
  <r>
    <x v="1"/>
    <x v="18"/>
    <n v="156.9"/>
    <x v="63"/>
    <n v="156.9"/>
    <x v="8"/>
  </r>
  <r>
    <x v="1"/>
    <x v="18"/>
    <n v="157.9"/>
    <x v="64"/>
    <n v="157.9"/>
    <x v="8"/>
  </r>
  <r>
    <x v="1"/>
    <x v="18"/>
    <n v="158.30000000000001"/>
    <x v="65"/>
    <n v="158.30000000000001"/>
    <x v="8"/>
  </r>
  <r>
    <x v="1"/>
    <x v="18"/>
    <n v="157.5"/>
    <x v="66"/>
    <n v="157.5"/>
    <x v="8"/>
  </r>
  <r>
    <x v="1"/>
    <x v="18"/>
    <n v="157.9"/>
    <x v="67"/>
    <n v="157.9"/>
    <x v="8"/>
  </r>
  <r>
    <x v="1"/>
    <x v="18"/>
    <n v="159.19999999999999"/>
    <x v="68"/>
    <n v="159.19999999999999"/>
    <x v="8"/>
  </r>
  <r>
    <x v="1"/>
    <x v="18"/>
    <n v="162.6"/>
    <x v="69"/>
    <n v="162.6"/>
    <x v="8"/>
  </r>
  <r>
    <x v="1"/>
    <x v="18"/>
    <n v="162.6"/>
    <x v="70"/>
    <n v="162.6"/>
    <x v="8"/>
  </r>
  <r>
    <x v="1"/>
    <x v="18"/>
    <n v="163"/>
    <x v="71"/>
    <n v="163"/>
    <x v="8"/>
  </r>
  <r>
    <x v="1"/>
    <x v="18"/>
    <n v="163.19999999999999"/>
    <x v="72"/>
    <n v="163.19999999999999"/>
    <x v="8"/>
  </r>
  <r>
    <x v="1"/>
    <x v="18"/>
    <n v="163.4"/>
    <x v="73"/>
    <n v="163.4"/>
    <x v="8"/>
  </r>
  <r>
    <x v="1"/>
    <x v="18"/>
    <n v="163.5"/>
    <x v="74"/>
    <n v="163.5"/>
    <x v="8"/>
  </r>
  <r>
    <x v="1"/>
    <x v="18"/>
    <n v="164.1"/>
    <x v="75"/>
    <n v="164.1"/>
    <x v="8"/>
  </r>
  <r>
    <x v="1"/>
    <x v="18"/>
    <n v="164.9"/>
    <x v="76"/>
    <n v="164.9"/>
    <x v="8"/>
  </r>
  <r>
    <x v="1"/>
    <x v="18"/>
    <n v="165.2"/>
    <x v="77"/>
    <n v="165.2"/>
    <x v="8"/>
  </r>
  <r>
    <x v="1"/>
    <x v="18"/>
    <n v="165.8"/>
    <x v="78"/>
    <n v="165.8"/>
    <x v="8"/>
  </r>
  <r>
    <x v="1"/>
    <x v="18"/>
    <n v="166.5"/>
    <x v="79"/>
    <n v="166.5"/>
    <x v="8"/>
  </r>
  <r>
    <x v="1"/>
    <x v="18"/>
    <n v="167.1"/>
    <x v="80"/>
    <n v="167.1"/>
    <x v="8"/>
  </r>
  <r>
    <x v="1"/>
    <x v="18"/>
    <n v="167.9"/>
    <x v="81"/>
    <n v="167.9"/>
    <x v="8"/>
  </r>
  <r>
    <x v="1"/>
    <x v="18"/>
    <n v="168.5"/>
    <x v="82"/>
    <n v="168.5"/>
    <x v="8"/>
  </r>
  <r>
    <x v="1"/>
    <x v="18"/>
    <n v="169.2"/>
    <x v="83"/>
    <n v="169.2"/>
    <x v="8"/>
  </r>
  <r>
    <x v="1"/>
    <x v="18"/>
    <n v="170.1"/>
    <x v="84"/>
    <n v="170.1"/>
    <x v="8"/>
  </r>
  <r>
    <x v="1"/>
    <x v="18"/>
    <n v="171.2"/>
    <x v="85"/>
    <n v="171.2"/>
    <x v="8"/>
  </r>
  <r>
    <x v="1"/>
    <x v="18"/>
    <m/>
    <x v="86"/>
    <n v="175.29999999999998"/>
    <x v="8"/>
  </r>
  <r>
    <x v="1"/>
    <x v="18"/>
    <m/>
    <x v="87"/>
    <n v="179.4"/>
    <x v="8"/>
  </r>
  <r>
    <x v="1"/>
    <x v="18"/>
    <n v="183.5"/>
    <x v="88"/>
    <n v="183.5"/>
    <x v="8"/>
  </r>
  <r>
    <x v="1"/>
    <x v="18"/>
    <n v="183.5"/>
    <x v="89"/>
    <n v="183.5"/>
    <x v="8"/>
  </r>
  <r>
    <x v="1"/>
    <x v="18"/>
    <n v="182.6"/>
    <x v="90"/>
    <n v="182.6"/>
    <x v="8"/>
  </r>
  <r>
    <x v="1"/>
    <x v="18"/>
    <n v="184.4"/>
    <x v="91"/>
    <n v="184.4"/>
    <x v="8"/>
  </r>
  <r>
    <x v="1"/>
    <x v="18"/>
    <n v="184.3"/>
    <x v="92"/>
    <n v="184.3"/>
    <x v="8"/>
  </r>
  <r>
    <x v="1"/>
    <x v="18"/>
    <n v="184.8"/>
    <x v="93"/>
    <n v="184.8"/>
    <x v="8"/>
  </r>
  <r>
    <x v="1"/>
    <x v="18"/>
    <n v="185.4"/>
    <x v="94"/>
    <n v="185.4"/>
    <x v="8"/>
  </r>
  <r>
    <x v="1"/>
    <x v="18"/>
    <n v="186.5"/>
    <x v="95"/>
    <n v="186.5"/>
    <x v="8"/>
  </r>
  <r>
    <x v="1"/>
    <x v="18"/>
    <n v="188.3"/>
    <x v="96"/>
    <n v="188.3"/>
    <x v="8"/>
  </r>
  <r>
    <x v="1"/>
    <x v="18"/>
    <n v="188.1"/>
    <x v="97"/>
    <n v="188.1"/>
    <x v="8"/>
  </r>
  <r>
    <x v="1"/>
    <x v="18"/>
    <n v="188.8"/>
    <x v="98"/>
    <n v="188.8"/>
    <x v="8"/>
  </r>
  <r>
    <x v="1"/>
    <x v="18"/>
    <n v="191.9"/>
    <x v="99"/>
    <n v="191.9"/>
    <x v="8"/>
  </r>
  <r>
    <x v="1"/>
    <x v="18"/>
    <n v="190.8"/>
    <x v="100"/>
    <n v="190.8"/>
    <x v="8"/>
  </r>
  <r>
    <x v="1"/>
    <x v="18"/>
    <n v="191.2"/>
    <x v="101"/>
    <n v="191.2"/>
    <x v="8"/>
  </r>
  <r>
    <x v="1"/>
    <x v="18"/>
    <n v="192.1"/>
    <x v="102"/>
    <n v="192.1"/>
    <x v="8"/>
  </r>
  <r>
    <x v="1"/>
    <x v="18"/>
    <n v="192.1"/>
    <x v="103"/>
    <n v="192.1"/>
    <x v="8"/>
  </r>
  <r>
    <x v="1"/>
    <x v="18"/>
    <n v="192.7"/>
    <x v="104"/>
    <n v="192.7"/>
    <x v="8"/>
  </r>
  <r>
    <x v="1"/>
    <x v="18"/>
    <n v="192.9"/>
    <x v="105"/>
    <n v="192.9"/>
    <x v="8"/>
  </r>
  <r>
    <x v="1"/>
    <x v="18"/>
    <n v="192.4"/>
    <x v="106"/>
    <n v="192.4"/>
    <x v="8"/>
  </r>
  <r>
    <x v="1"/>
    <x v="18"/>
    <n v="192.2"/>
    <x v="107"/>
    <n v="192.2"/>
    <x v="8"/>
  </r>
  <r>
    <x v="1"/>
    <x v="18"/>
    <n v="192.8"/>
    <x v="108"/>
    <n v="192.8"/>
    <x v="8"/>
  </r>
  <r>
    <x v="1"/>
    <x v="18"/>
    <n v="193.7"/>
    <x v="109"/>
    <n v="193.7"/>
    <x v="8"/>
  </r>
  <r>
    <x v="1"/>
    <x v="18"/>
    <n v="193.9"/>
    <x v="110"/>
    <n v="193.9"/>
    <x v="8"/>
  </r>
  <r>
    <x v="1"/>
    <x v="18"/>
    <n v="194.1"/>
    <x v="111"/>
    <n v="194.1"/>
    <x v="8"/>
  </r>
  <r>
    <x v="1"/>
    <x v="18"/>
    <n v="194.3"/>
    <x v="112"/>
    <n v="194.3"/>
    <x v="8"/>
  </r>
  <r>
    <x v="1"/>
    <x v="18"/>
    <n v="194.6"/>
    <x v="113"/>
    <n v="194.6"/>
    <x v="8"/>
  </r>
  <r>
    <x v="1"/>
    <x v="18"/>
    <n v="195"/>
    <x v="114"/>
    <n v="195"/>
    <x v="8"/>
  </r>
  <r>
    <x v="1"/>
    <x v="18"/>
    <n v="195.9"/>
    <x v="115"/>
    <n v="195.9"/>
    <x v="8"/>
  </r>
  <r>
    <x v="1"/>
    <x v="18"/>
    <n v="196.3"/>
    <x v="116"/>
    <n v="196.3"/>
    <x v="8"/>
  </r>
  <r>
    <x v="1"/>
    <x v="18"/>
    <n v="196.9"/>
    <x v="117"/>
    <n v="196.9"/>
    <x v="8"/>
  </r>
  <r>
    <x v="1"/>
    <x v="18"/>
    <n v="197.3"/>
    <x v="118"/>
    <n v="197.3"/>
    <x v="8"/>
  </r>
  <r>
    <x v="1"/>
    <x v="18"/>
    <n v="198.2"/>
    <x v="119"/>
    <n v="198.2"/>
    <x v="8"/>
  </r>
  <r>
    <x v="1"/>
    <x v="18"/>
    <n v="199.5"/>
    <x v="120"/>
    <n v="199.5"/>
    <x v="8"/>
  </r>
  <r>
    <x v="1"/>
    <x v="18"/>
    <n v="199.5"/>
    <x v="121"/>
    <n v="199.5"/>
    <x v="8"/>
  </r>
  <r>
    <x v="1"/>
    <x v="18"/>
    <n v="200.6"/>
    <x v="122"/>
    <n v="200.6"/>
    <x v="8"/>
  </r>
  <r>
    <x v="1"/>
    <x v="18"/>
    <n v="201"/>
    <x v="123"/>
    <n v="201"/>
    <x v="8"/>
  </r>
  <r>
    <x v="1"/>
    <x v="19"/>
    <n v="104.5"/>
    <x v="0"/>
    <n v="104.5"/>
    <x v="9"/>
  </r>
  <r>
    <x v="1"/>
    <x v="19"/>
    <n v="104.5"/>
    <x v="1"/>
    <n v="104.5"/>
    <x v="9"/>
  </r>
  <r>
    <x v="1"/>
    <x v="19"/>
    <n v="104.3"/>
    <x v="2"/>
    <n v="104.3"/>
    <x v="9"/>
  </r>
  <r>
    <x v="1"/>
    <x v="19"/>
    <n v="102.9"/>
    <x v="3"/>
    <n v="102.9"/>
    <x v="9"/>
  </r>
  <r>
    <x v="1"/>
    <x v="19"/>
    <n v="102.3"/>
    <x v="4"/>
    <n v="102.3"/>
    <x v="9"/>
  </r>
  <r>
    <x v="1"/>
    <x v="19"/>
    <n v="102.8"/>
    <x v="5"/>
    <n v="102.8"/>
    <x v="9"/>
  </r>
  <r>
    <x v="1"/>
    <x v="19"/>
    <n v="102.8"/>
    <x v="6"/>
    <n v="102.8"/>
    <x v="9"/>
  </r>
  <r>
    <x v="1"/>
    <x v="19"/>
    <n v="105.4"/>
    <x v="7"/>
    <n v="105.4"/>
    <x v="9"/>
  </r>
  <r>
    <x v="1"/>
    <x v="19"/>
    <n v="106.8"/>
    <x v="8"/>
    <n v="106.8"/>
    <x v="9"/>
  </r>
  <r>
    <x v="1"/>
    <x v="19"/>
    <n v="107.4"/>
    <x v="9"/>
    <n v="107.4"/>
    <x v="9"/>
  </r>
  <r>
    <x v="1"/>
    <x v="19"/>
    <n v="108.1"/>
    <x v="10"/>
    <n v="108.1"/>
    <x v="9"/>
  </r>
  <r>
    <x v="1"/>
    <x v="19"/>
    <n v="107.9"/>
    <x v="11"/>
    <n v="107.9"/>
    <x v="9"/>
  </r>
  <r>
    <x v="1"/>
    <x v="19"/>
    <n v="108.2"/>
    <x v="12"/>
    <n v="108.2"/>
    <x v="9"/>
  </r>
  <r>
    <x v="1"/>
    <x v="19"/>
    <n v="108.7"/>
    <x v="13"/>
    <n v="108.7"/>
    <x v="9"/>
  </r>
  <r>
    <x v="1"/>
    <x v="19"/>
    <n v="109"/>
    <x v="14"/>
    <n v="109"/>
    <x v="9"/>
  </r>
  <r>
    <x v="1"/>
    <x v="19"/>
    <n v="109"/>
    <x v="15"/>
    <n v="109"/>
    <x v="9"/>
  </r>
  <r>
    <x v="1"/>
    <x v="19"/>
    <n v="109.1"/>
    <x v="16"/>
    <n v="109.1"/>
    <x v="9"/>
  </r>
  <r>
    <x v="1"/>
    <x v="19"/>
    <n v="108.3"/>
    <x v="17"/>
    <n v="108.3"/>
    <x v="9"/>
  </r>
  <r>
    <x v="1"/>
    <x v="19"/>
    <n v="109.2"/>
    <x v="18"/>
    <n v="109.2"/>
    <x v="9"/>
  </r>
  <r>
    <x v="1"/>
    <x v="19"/>
    <n v="109.9"/>
    <x v="19"/>
    <n v="109.9"/>
    <x v="9"/>
  </r>
  <r>
    <x v="1"/>
    <x v="19"/>
    <n v="109.5"/>
    <x v="20"/>
    <n v="109.5"/>
    <x v="9"/>
  </r>
  <r>
    <x v="1"/>
    <x v="19"/>
    <n v="109.6"/>
    <x v="21"/>
    <n v="109.6"/>
    <x v="9"/>
  </r>
  <r>
    <x v="1"/>
    <x v="19"/>
    <n v="109.1"/>
    <x v="22"/>
    <n v="109.1"/>
    <x v="9"/>
  </r>
  <r>
    <x v="1"/>
    <x v="19"/>
    <n v="109.8"/>
    <x v="23"/>
    <n v="109.8"/>
    <x v="9"/>
  </r>
  <r>
    <x v="1"/>
    <x v="19"/>
    <n v="110.7"/>
    <x v="24"/>
    <n v="110.7"/>
    <x v="9"/>
  </r>
  <r>
    <x v="1"/>
    <x v="19"/>
    <n v="111.2"/>
    <x v="25"/>
    <n v="111.2"/>
    <x v="9"/>
  </r>
  <r>
    <x v="1"/>
    <x v="19"/>
    <n v="111"/>
    <x v="26"/>
    <n v="111"/>
    <x v="9"/>
  </r>
  <r>
    <x v="1"/>
    <x v="19"/>
    <n v="111.7"/>
    <x v="27"/>
    <n v="111.7"/>
    <x v="9"/>
  </r>
  <r>
    <x v="1"/>
    <x v="19"/>
    <n v="112.3"/>
    <x v="28"/>
    <n v="112.3"/>
    <x v="9"/>
  </r>
  <r>
    <x v="1"/>
    <x v="19"/>
    <n v="112.8"/>
    <x v="29"/>
    <n v="112.8"/>
    <x v="9"/>
  </r>
  <r>
    <x v="1"/>
    <x v="19"/>
    <n v="112.3"/>
    <x v="30"/>
    <n v="112.3"/>
    <x v="9"/>
  </r>
  <r>
    <x v="1"/>
    <x v="19"/>
    <n v="112.3"/>
    <x v="31"/>
    <n v="112.3"/>
    <x v="9"/>
  </r>
  <r>
    <x v="1"/>
    <x v="19"/>
    <n v="113.4"/>
    <x v="32"/>
    <n v="113.4"/>
    <x v="9"/>
  </r>
  <r>
    <x v="1"/>
    <x v="19"/>
    <n v="113.9"/>
    <x v="33"/>
    <n v="113.9"/>
    <x v="9"/>
  </r>
  <r>
    <x v="1"/>
    <x v="19"/>
    <n v="113.8"/>
    <x v="34"/>
    <n v="113.8"/>
    <x v="9"/>
  </r>
  <r>
    <x v="1"/>
    <x v="19"/>
    <n v="113.7"/>
    <x v="35"/>
    <n v="113.7"/>
    <x v="9"/>
  </r>
  <r>
    <x v="1"/>
    <x v="19"/>
    <n v="114.5"/>
    <x v="36"/>
    <n v="114.5"/>
    <x v="9"/>
  </r>
  <r>
    <x v="1"/>
    <x v="19"/>
    <n v="116.6"/>
    <x v="37"/>
    <n v="116.6"/>
    <x v="9"/>
  </r>
  <r>
    <x v="1"/>
    <x v="19"/>
    <n v="117.3"/>
    <x v="38"/>
    <n v="117.3"/>
    <x v="9"/>
  </r>
  <r>
    <x v="1"/>
    <x v="19"/>
    <n v="118.1"/>
    <x v="39"/>
    <n v="118.1"/>
    <x v="9"/>
  </r>
  <r>
    <x v="1"/>
    <x v="19"/>
    <n v="119.2"/>
    <x v="40"/>
    <n v="119.2"/>
    <x v="9"/>
  </r>
  <r>
    <x v="1"/>
    <x v="19"/>
    <n v="119.4"/>
    <x v="41"/>
    <n v="119.4"/>
    <x v="9"/>
  </r>
  <r>
    <x v="1"/>
    <x v="19"/>
    <n v="120.5"/>
    <x v="42"/>
    <n v="120.5"/>
    <x v="9"/>
  </r>
  <r>
    <x v="1"/>
    <x v="19"/>
    <n v="121.5"/>
    <x v="43"/>
    <n v="121.5"/>
    <x v="9"/>
  </r>
  <r>
    <x v="1"/>
    <x v="19"/>
    <n v="122.1"/>
    <x v="44"/>
    <n v="122.1"/>
    <x v="9"/>
  </r>
  <r>
    <x v="1"/>
    <x v="19"/>
    <n v="122.1"/>
    <x v="45"/>
    <n v="122.1"/>
    <x v="9"/>
  </r>
  <r>
    <x v="1"/>
    <x v="19"/>
    <n v="122.6"/>
    <x v="46"/>
    <n v="122.6"/>
    <x v="9"/>
  </r>
  <r>
    <x v="1"/>
    <x v="19"/>
    <n v="121.1"/>
    <x v="47"/>
    <n v="121.1"/>
    <x v="9"/>
  </r>
  <r>
    <x v="1"/>
    <x v="19"/>
    <n v="121.7"/>
    <x v="48"/>
    <n v="121.7"/>
    <x v="9"/>
  </r>
  <r>
    <x v="1"/>
    <x v="19"/>
    <n v="122.6"/>
    <x v="49"/>
    <n v="122.6"/>
    <x v="9"/>
  </r>
  <r>
    <x v="1"/>
    <x v="19"/>
    <n v="122.6"/>
    <x v="50"/>
    <n v="122.6"/>
    <x v="9"/>
  </r>
  <r>
    <x v="1"/>
    <x v="19"/>
    <n v="123.1"/>
    <x v="51"/>
    <n v="123.1"/>
    <x v="9"/>
  </r>
  <r>
    <x v="1"/>
    <x v="19"/>
    <n v="123"/>
    <x v="52"/>
    <n v="123"/>
    <x v="9"/>
  </r>
  <r>
    <x v="1"/>
    <x v="19"/>
    <n v="123.4"/>
    <x v="53"/>
    <n v="123.4"/>
    <x v="9"/>
  </r>
  <r>
    <x v="1"/>
    <x v="19"/>
    <n v="123.6"/>
    <x v="54"/>
    <n v="123.6"/>
    <x v="9"/>
  </r>
  <r>
    <x v="1"/>
    <x v="19"/>
    <n v="124.5"/>
    <x v="55"/>
    <n v="124.5"/>
    <x v="9"/>
  </r>
  <r>
    <x v="1"/>
    <x v="19"/>
    <n v="125.7"/>
    <x v="56"/>
    <n v="125.7"/>
    <x v="9"/>
  </r>
  <r>
    <x v="1"/>
    <x v="19"/>
    <n v="126.2"/>
    <x v="57"/>
    <n v="126.2"/>
    <x v="9"/>
  </r>
  <r>
    <x v="1"/>
    <x v="19"/>
    <n v="126.8"/>
    <x v="58"/>
    <n v="126.8"/>
    <x v="9"/>
  </r>
  <r>
    <x v="1"/>
    <x v="19"/>
    <n v="126.5"/>
    <x v="59"/>
    <n v="126.5"/>
    <x v="9"/>
  </r>
  <r>
    <x v="1"/>
    <x v="19"/>
    <n v="127.3"/>
    <x v="60"/>
    <n v="127.3"/>
    <x v="9"/>
  </r>
  <r>
    <x v="1"/>
    <x v="19"/>
    <n v="127.7"/>
    <x v="61"/>
    <n v="127.7"/>
    <x v="9"/>
  </r>
  <r>
    <x v="1"/>
    <x v="19"/>
    <n v="128.19999999999999"/>
    <x v="62"/>
    <n v="128.19999999999999"/>
    <x v="9"/>
  </r>
  <r>
    <x v="1"/>
    <x v="19"/>
    <n v="129.19999999999999"/>
    <x v="63"/>
    <n v="129.19999999999999"/>
    <x v="9"/>
  </r>
  <r>
    <x v="1"/>
    <x v="19"/>
    <n v="129.9"/>
    <x v="64"/>
    <n v="129.9"/>
    <x v="9"/>
  </r>
  <r>
    <x v="1"/>
    <x v="19"/>
    <n v="130.1"/>
    <x v="65"/>
    <n v="130.1"/>
    <x v="9"/>
  </r>
  <r>
    <x v="1"/>
    <x v="19"/>
    <n v="130.1"/>
    <x v="66"/>
    <n v="130.1"/>
    <x v="9"/>
  </r>
  <r>
    <x v="1"/>
    <x v="19"/>
    <n v="130.1"/>
    <x v="67"/>
    <n v="130.1"/>
    <x v="9"/>
  </r>
  <r>
    <x v="1"/>
    <x v="19"/>
    <n v="130.9"/>
    <x v="68"/>
    <n v="130.9"/>
    <x v="9"/>
  </r>
  <r>
    <x v="1"/>
    <x v="19"/>
    <n v="132"/>
    <x v="69"/>
    <n v="132"/>
    <x v="9"/>
  </r>
  <r>
    <x v="1"/>
    <x v="19"/>
    <n v="132"/>
    <x v="70"/>
    <n v="132"/>
    <x v="9"/>
  </r>
  <r>
    <x v="1"/>
    <x v="19"/>
    <n v="132.19999999999999"/>
    <x v="71"/>
    <n v="132.19999999999999"/>
    <x v="9"/>
  </r>
  <r>
    <x v="1"/>
    <x v="19"/>
    <n v="132.80000000000001"/>
    <x v="72"/>
    <n v="132.80000000000001"/>
    <x v="9"/>
  </r>
  <r>
    <x v="1"/>
    <x v="19"/>
    <n v="134.1"/>
    <x v="73"/>
    <n v="134.1"/>
    <x v="9"/>
  </r>
  <r>
    <x v="1"/>
    <x v="19"/>
    <n v="133.4"/>
    <x v="74"/>
    <n v="133.4"/>
    <x v="9"/>
  </r>
  <r>
    <x v="1"/>
    <x v="19"/>
    <n v="133.4"/>
    <x v="75"/>
    <n v="133.4"/>
    <x v="9"/>
  </r>
  <r>
    <x v="1"/>
    <x v="19"/>
    <n v="134.30000000000001"/>
    <x v="76"/>
    <n v="134.30000000000001"/>
    <x v="9"/>
  </r>
  <r>
    <x v="1"/>
    <x v="19"/>
    <n v="135.69999999999999"/>
    <x v="77"/>
    <n v="135.69999999999999"/>
    <x v="9"/>
  </r>
  <r>
    <x v="1"/>
    <x v="19"/>
    <n v="138.4"/>
    <x v="78"/>
    <n v="138.4"/>
    <x v="9"/>
  </r>
  <r>
    <x v="1"/>
    <x v="19"/>
    <n v="139.69999999999999"/>
    <x v="79"/>
    <n v="139.69999999999999"/>
    <x v="9"/>
  </r>
  <r>
    <x v="1"/>
    <x v="19"/>
    <n v="140"/>
    <x v="80"/>
    <n v="140"/>
    <x v="9"/>
  </r>
  <r>
    <x v="1"/>
    <x v="19"/>
    <n v="140.30000000000001"/>
    <x v="81"/>
    <n v="140.30000000000001"/>
    <x v="9"/>
  </r>
  <r>
    <x v="1"/>
    <x v="19"/>
    <n v="140.4"/>
    <x v="82"/>
    <n v="140.4"/>
    <x v="9"/>
  </r>
  <r>
    <x v="1"/>
    <x v="19"/>
    <n v="142.30000000000001"/>
    <x v="83"/>
    <n v="142.30000000000001"/>
    <x v="9"/>
  </r>
  <r>
    <x v="1"/>
    <x v="19"/>
    <n v="143.4"/>
    <x v="84"/>
    <n v="143.4"/>
    <x v="9"/>
  </r>
  <r>
    <x v="1"/>
    <x v="19"/>
    <n v="145.19999999999999"/>
    <x v="85"/>
    <n v="145.19999999999999"/>
    <x v="9"/>
  </r>
  <r>
    <x v="1"/>
    <x v="19"/>
    <m/>
    <x v="86"/>
    <n v="147.33333333333331"/>
    <x v="9"/>
  </r>
  <r>
    <x v="1"/>
    <x v="19"/>
    <m/>
    <x v="87"/>
    <n v="149.46666666666667"/>
    <x v="9"/>
  </r>
  <r>
    <x v="1"/>
    <x v="19"/>
    <n v="151.6"/>
    <x v="88"/>
    <n v="151.6"/>
    <x v="9"/>
  </r>
  <r>
    <x v="1"/>
    <x v="19"/>
    <n v="151.6"/>
    <x v="89"/>
    <n v="151.6"/>
    <x v="9"/>
  </r>
  <r>
    <x v="1"/>
    <x v="19"/>
    <n v="154.30000000000001"/>
    <x v="90"/>
    <n v="154.30000000000001"/>
    <x v="9"/>
  </r>
  <r>
    <x v="1"/>
    <x v="19"/>
    <n v="158.4"/>
    <x v="91"/>
    <n v="158.4"/>
    <x v="9"/>
  </r>
  <r>
    <x v="1"/>
    <x v="19"/>
    <n v="157"/>
    <x v="92"/>
    <n v="157"/>
    <x v="9"/>
  </r>
  <r>
    <x v="1"/>
    <x v="19"/>
    <n v="156.9"/>
    <x v="93"/>
    <n v="156.9"/>
    <x v="9"/>
  </r>
  <r>
    <x v="1"/>
    <x v="19"/>
    <n v="157.1"/>
    <x v="94"/>
    <n v="157.1"/>
    <x v="9"/>
  </r>
  <r>
    <x v="1"/>
    <x v="19"/>
    <n v="156.80000000000001"/>
    <x v="95"/>
    <n v="156.80000000000001"/>
    <x v="9"/>
  </r>
  <r>
    <x v="1"/>
    <x v="19"/>
    <n v="155.80000000000001"/>
    <x v="96"/>
    <n v="155.80000000000001"/>
    <x v="9"/>
  </r>
  <r>
    <x v="1"/>
    <x v="19"/>
    <n v="153.80000000000001"/>
    <x v="97"/>
    <n v="153.80000000000001"/>
    <x v="9"/>
  </r>
  <r>
    <x v="1"/>
    <x v="19"/>
    <n v="155.4"/>
    <x v="98"/>
    <n v="155.4"/>
    <x v="9"/>
  </r>
  <r>
    <x v="1"/>
    <x v="19"/>
    <n v="158.6"/>
    <x v="99"/>
    <n v="158.6"/>
    <x v="9"/>
  </r>
  <r>
    <x v="1"/>
    <x v="19"/>
    <n v="158.80000000000001"/>
    <x v="100"/>
    <n v="158.80000000000001"/>
    <x v="9"/>
  </r>
  <r>
    <x v="1"/>
    <x v="19"/>
    <n v="160.1"/>
    <x v="101"/>
    <n v="160.1"/>
    <x v="9"/>
  </r>
  <r>
    <x v="1"/>
    <x v="19"/>
    <n v="160"/>
    <x v="102"/>
    <n v="160"/>
    <x v="9"/>
  </r>
  <r>
    <x v="1"/>
    <x v="19"/>
    <n v="160"/>
    <x v="103"/>
    <n v="160"/>
    <x v="9"/>
  </r>
  <r>
    <x v="1"/>
    <x v="19"/>
    <n v="160.80000000000001"/>
    <x v="104"/>
    <n v="160.80000000000001"/>
    <x v="9"/>
  </r>
  <r>
    <x v="1"/>
    <x v="19"/>
    <n v="162.19999999999999"/>
    <x v="105"/>
    <n v="162.19999999999999"/>
    <x v="9"/>
  </r>
  <r>
    <x v="1"/>
    <x v="19"/>
    <n v="162.6"/>
    <x v="106"/>
    <n v="162.6"/>
    <x v="9"/>
  </r>
  <r>
    <x v="1"/>
    <x v="19"/>
    <n v="163"/>
    <x v="107"/>
    <n v="163"/>
    <x v="9"/>
  </r>
  <r>
    <x v="1"/>
    <x v="19"/>
    <n v="164.4"/>
    <x v="108"/>
    <n v="164.4"/>
    <x v="9"/>
  </r>
  <r>
    <x v="1"/>
    <x v="19"/>
    <n v="167.2"/>
    <x v="109"/>
    <n v="167.2"/>
    <x v="9"/>
  </r>
  <r>
    <x v="1"/>
    <x v="19"/>
    <n v="168.8"/>
    <x v="110"/>
    <n v="168.8"/>
    <x v="9"/>
  </r>
  <r>
    <x v="1"/>
    <x v="19"/>
    <n v="168.4"/>
    <x v="111"/>
    <n v="168.4"/>
    <x v="9"/>
  </r>
  <r>
    <x v="1"/>
    <x v="19"/>
    <n v="169.4"/>
    <x v="112"/>
    <n v="169.4"/>
    <x v="9"/>
  </r>
  <r>
    <x v="1"/>
    <x v="19"/>
    <n v="169.7"/>
    <x v="113"/>
    <n v="169.7"/>
    <x v="9"/>
  </r>
  <r>
    <x v="1"/>
    <x v="19"/>
    <n v="171.2"/>
    <x v="114"/>
    <n v="171.2"/>
    <x v="9"/>
  </r>
  <r>
    <x v="1"/>
    <x v="19"/>
    <n v="170.9"/>
    <x v="115"/>
    <n v="170.9"/>
    <x v="9"/>
  </r>
  <r>
    <x v="1"/>
    <x v="19"/>
    <n v="172.1"/>
    <x v="116"/>
    <n v="172.1"/>
    <x v="9"/>
  </r>
  <r>
    <x v="1"/>
    <x v="19"/>
    <n v="173.6"/>
    <x v="117"/>
    <n v="173.6"/>
    <x v="9"/>
  </r>
  <r>
    <x v="1"/>
    <x v="19"/>
    <n v="175.8"/>
    <x v="118"/>
    <n v="175.8"/>
    <x v="9"/>
  </r>
  <r>
    <x v="1"/>
    <x v="19"/>
    <n v="178.6"/>
    <x v="119"/>
    <n v="178.6"/>
    <x v="9"/>
  </r>
  <r>
    <x v="1"/>
    <x v="19"/>
    <n v="181"/>
    <x v="120"/>
    <n v="181"/>
    <x v="9"/>
  </r>
  <r>
    <x v="1"/>
    <x v="19"/>
    <n v="181"/>
    <x v="121"/>
    <n v="181"/>
    <x v="9"/>
  </r>
  <r>
    <x v="1"/>
    <x v="19"/>
    <n v="184"/>
    <x v="122"/>
    <n v="184"/>
    <x v="9"/>
  </r>
  <r>
    <x v="1"/>
    <x v="19"/>
    <n v="185.2"/>
    <x v="123"/>
    <n v="185.2"/>
    <x v="9"/>
  </r>
  <r>
    <x v="1"/>
    <x v="20"/>
    <n v="107.3"/>
    <x v="0"/>
    <n v="107.3"/>
    <x v="0"/>
  </r>
  <r>
    <x v="1"/>
    <x v="20"/>
    <n v="108.3"/>
    <x v="1"/>
    <n v="108.3"/>
    <x v="0"/>
  </r>
  <r>
    <x v="1"/>
    <x v="20"/>
    <n v="108.9"/>
    <x v="2"/>
    <n v="108.9"/>
    <x v="0"/>
  </r>
  <r>
    <x v="1"/>
    <x v="20"/>
    <n v="109.6"/>
    <x v="3"/>
    <n v="109.6"/>
    <x v="0"/>
  </r>
  <r>
    <x v="1"/>
    <x v="20"/>
    <n v="110.5"/>
    <x v="4"/>
    <n v="110.5"/>
    <x v="0"/>
  </r>
  <r>
    <x v="1"/>
    <x v="20"/>
    <n v="111.6"/>
    <x v="5"/>
    <n v="111.6"/>
    <x v="0"/>
  </r>
  <r>
    <x v="1"/>
    <x v="20"/>
    <n v="112.6"/>
    <x v="6"/>
    <n v="112.6"/>
    <x v="0"/>
  </r>
  <r>
    <x v="1"/>
    <x v="20"/>
    <n v="113.4"/>
    <x v="7"/>
    <n v="113.4"/>
    <x v="0"/>
  </r>
  <r>
    <x v="1"/>
    <x v="20"/>
    <n v="114.6"/>
    <x v="8"/>
    <n v="114.6"/>
    <x v="0"/>
  </r>
  <r>
    <x v="1"/>
    <x v="20"/>
    <n v="115.4"/>
    <x v="9"/>
    <n v="115.4"/>
    <x v="0"/>
  </r>
  <r>
    <x v="1"/>
    <x v="20"/>
    <n v="116.5"/>
    <x v="10"/>
    <n v="116.5"/>
    <x v="0"/>
  </r>
  <r>
    <x v="1"/>
    <x v="20"/>
    <n v="117.4"/>
    <x v="11"/>
    <n v="117.4"/>
    <x v="0"/>
  </r>
  <r>
    <x v="1"/>
    <x v="20"/>
    <n v="118.1"/>
    <x v="12"/>
    <n v="118.1"/>
    <x v="0"/>
  </r>
  <r>
    <x v="1"/>
    <x v="20"/>
    <n v="118.8"/>
    <x v="13"/>
    <n v="118.8"/>
    <x v="0"/>
  </r>
  <r>
    <x v="1"/>
    <x v="20"/>
    <n v="119.3"/>
    <x v="14"/>
    <n v="119.3"/>
    <x v="0"/>
  </r>
  <r>
    <x v="1"/>
    <x v="20"/>
    <n v="119.8"/>
    <x v="15"/>
    <n v="119.8"/>
    <x v="0"/>
  </r>
  <r>
    <x v="1"/>
    <x v="20"/>
    <n v="120.4"/>
    <x v="16"/>
    <n v="120.4"/>
    <x v="0"/>
  </r>
  <r>
    <x v="1"/>
    <x v="20"/>
    <n v="121.2"/>
    <x v="17"/>
    <n v="121.2"/>
    <x v="0"/>
  </r>
  <r>
    <x v="1"/>
    <x v="20"/>
    <n v="122.1"/>
    <x v="18"/>
    <n v="122.1"/>
    <x v="0"/>
  </r>
  <r>
    <x v="1"/>
    <x v="20"/>
    <n v="123.1"/>
    <x v="19"/>
    <n v="123.1"/>
    <x v="0"/>
  </r>
  <r>
    <x v="1"/>
    <x v="20"/>
    <n v="123.8"/>
    <x v="20"/>
    <n v="123.8"/>
    <x v="0"/>
  </r>
  <r>
    <x v="1"/>
    <x v="20"/>
    <n v="124.5"/>
    <x v="21"/>
    <n v="124.5"/>
    <x v="0"/>
  </r>
  <r>
    <x v="1"/>
    <x v="20"/>
    <n v="125.6"/>
    <x v="22"/>
    <n v="125.6"/>
    <x v="0"/>
  </r>
  <r>
    <x v="1"/>
    <x v="20"/>
    <n v="126.1"/>
    <x v="23"/>
    <n v="126.1"/>
    <x v="0"/>
  </r>
  <r>
    <x v="1"/>
    <x v="20"/>
    <n v="126.7"/>
    <x v="24"/>
    <n v="126.7"/>
    <x v="0"/>
  </r>
  <r>
    <x v="1"/>
    <x v="20"/>
    <n v="127.6"/>
    <x v="25"/>
    <n v="127.6"/>
    <x v="0"/>
  </r>
  <r>
    <x v="1"/>
    <x v="20"/>
    <n v="128.4"/>
    <x v="26"/>
    <n v="128.4"/>
    <x v="0"/>
  </r>
  <r>
    <x v="1"/>
    <x v="20"/>
    <n v="129.1"/>
    <x v="27"/>
    <n v="129.1"/>
    <x v="0"/>
  </r>
  <r>
    <x v="1"/>
    <x v="20"/>
    <n v="129.80000000000001"/>
    <x v="28"/>
    <n v="129.80000000000001"/>
    <x v="0"/>
  </r>
  <r>
    <x v="1"/>
    <x v="20"/>
    <n v="130.9"/>
    <x v="29"/>
    <n v="130.9"/>
    <x v="0"/>
  </r>
  <r>
    <x v="1"/>
    <x v="20"/>
    <n v="131.4"/>
    <x v="30"/>
    <n v="131.4"/>
    <x v="0"/>
  </r>
  <r>
    <x v="1"/>
    <x v="20"/>
    <n v="132.1"/>
    <x v="31"/>
    <n v="132.1"/>
    <x v="0"/>
  </r>
  <r>
    <x v="1"/>
    <x v="20"/>
    <n v="132.5"/>
    <x v="32"/>
    <n v="132.5"/>
    <x v="0"/>
  </r>
  <r>
    <x v="1"/>
    <x v="20"/>
    <n v="133"/>
    <x v="33"/>
    <n v="133"/>
    <x v="0"/>
  </r>
  <r>
    <x v="1"/>
    <x v="20"/>
    <n v="134"/>
    <x v="34"/>
    <n v="134"/>
    <x v="0"/>
  </r>
  <r>
    <x v="1"/>
    <x v="20"/>
    <n v="134.69999999999999"/>
    <x v="35"/>
    <n v="134.69999999999999"/>
    <x v="0"/>
  </r>
  <r>
    <x v="1"/>
    <x v="20"/>
    <n v="135.30000000000001"/>
    <x v="36"/>
    <n v="135.30000000000001"/>
    <x v="0"/>
  </r>
  <r>
    <x v="1"/>
    <x v="20"/>
    <n v="135.80000000000001"/>
    <x v="37"/>
    <n v="135.80000000000001"/>
    <x v="0"/>
  </r>
  <r>
    <x v="1"/>
    <x v="20"/>
    <n v="136.30000000000001"/>
    <x v="38"/>
    <n v="136.30000000000001"/>
    <x v="0"/>
  </r>
  <r>
    <x v="1"/>
    <x v="20"/>
    <n v="136.69999999999999"/>
    <x v="39"/>
    <n v="136.69999999999999"/>
    <x v="0"/>
  </r>
  <r>
    <x v="1"/>
    <x v="20"/>
    <n v="137.4"/>
    <x v="40"/>
    <n v="137.4"/>
    <x v="0"/>
  </r>
  <r>
    <x v="1"/>
    <x v="20"/>
    <n v="138.1"/>
    <x v="41"/>
    <n v="138.1"/>
    <x v="0"/>
  </r>
  <r>
    <x v="1"/>
    <x v="20"/>
    <n v="138.80000000000001"/>
    <x v="42"/>
    <n v="138.80000000000001"/>
    <x v="0"/>
  </r>
  <r>
    <x v="1"/>
    <x v="20"/>
    <n v="139.5"/>
    <x v="43"/>
    <n v="139.5"/>
    <x v="0"/>
  </r>
  <r>
    <x v="1"/>
    <x v="20"/>
    <n v="140.19999999999999"/>
    <x v="44"/>
    <n v="140.19999999999999"/>
    <x v="0"/>
  </r>
  <r>
    <x v="1"/>
    <x v="20"/>
    <n v="141.1"/>
    <x v="45"/>
    <n v="141.1"/>
    <x v="0"/>
  </r>
  <r>
    <x v="1"/>
    <x v="20"/>
    <n v="141.80000000000001"/>
    <x v="46"/>
    <n v="141.80000000000001"/>
    <x v="0"/>
  </r>
  <r>
    <x v="1"/>
    <x v="20"/>
    <n v="142.30000000000001"/>
    <x v="47"/>
    <n v="142.30000000000001"/>
    <x v="0"/>
  </r>
  <r>
    <x v="1"/>
    <x v="20"/>
    <n v="142.80000000000001"/>
    <x v="48"/>
    <n v="142.80000000000001"/>
    <x v="0"/>
  </r>
  <r>
    <x v="1"/>
    <x v="20"/>
    <n v="143.19999999999999"/>
    <x v="49"/>
    <n v="143.19999999999999"/>
    <x v="0"/>
  </r>
  <r>
    <x v="1"/>
    <x v="20"/>
    <n v="144"/>
    <x v="50"/>
    <n v="144"/>
    <x v="0"/>
  </r>
  <r>
    <x v="1"/>
    <x v="20"/>
    <n v="144.19999999999999"/>
    <x v="51"/>
    <n v="144.19999999999999"/>
    <x v="0"/>
  </r>
  <r>
    <x v="1"/>
    <x v="20"/>
    <n v="144.5"/>
    <x v="52"/>
    <n v="144.5"/>
    <x v="0"/>
  </r>
  <r>
    <x v="1"/>
    <x v="20"/>
    <n v="144.9"/>
    <x v="53"/>
    <n v="144.9"/>
    <x v="0"/>
  </r>
  <r>
    <x v="1"/>
    <x v="20"/>
    <n v="145.80000000000001"/>
    <x v="54"/>
    <n v="145.80000000000001"/>
    <x v="0"/>
  </r>
  <r>
    <x v="1"/>
    <x v="20"/>
    <n v="146.80000000000001"/>
    <x v="55"/>
    <n v="146.80000000000001"/>
    <x v="0"/>
  </r>
  <r>
    <x v="1"/>
    <x v="20"/>
    <n v="147.30000000000001"/>
    <x v="56"/>
    <n v="147.30000000000001"/>
    <x v="0"/>
  </r>
  <r>
    <x v="1"/>
    <x v="20"/>
    <n v="148.1"/>
    <x v="57"/>
    <n v="148.1"/>
    <x v="0"/>
  </r>
  <r>
    <x v="1"/>
    <x v="20"/>
    <n v="148.9"/>
    <x v="58"/>
    <n v="148.9"/>
    <x v="0"/>
  </r>
  <r>
    <x v="1"/>
    <x v="20"/>
    <n v="149"/>
    <x v="59"/>
    <n v="149"/>
    <x v="0"/>
  </r>
  <r>
    <x v="1"/>
    <x v="20"/>
    <n v="149.5"/>
    <x v="60"/>
    <n v="149.5"/>
    <x v="0"/>
  </r>
  <r>
    <x v="1"/>
    <x v="20"/>
    <n v="149.6"/>
    <x v="61"/>
    <n v="149.6"/>
    <x v="0"/>
  </r>
  <r>
    <x v="1"/>
    <x v="20"/>
    <n v="150.4"/>
    <x v="62"/>
    <n v="150.4"/>
    <x v="0"/>
  </r>
  <r>
    <x v="1"/>
    <x v="20"/>
    <n v="151.19999999999999"/>
    <x v="63"/>
    <n v="151.19999999999999"/>
    <x v="0"/>
  </r>
  <r>
    <x v="1"/>
    <x v="20"/>
    <n v="151.69999999999999"/>
    <x v="64"/>
    <n v="151.69999999999999"/>
    <x v="0"/>
  </r>
  <r>
    <x v="1"/>
    <x v="20"/>
    <n v="151.80000000000001"/>
    <x v="65"/>
    <n v="151.80000000000001"/>
    <x v="0"/>
  </r>
  <r>
    <x v="1"/>
    <x v="20"/>
    <n v="152.30000000000001"/>
    <x v="66"/>
    <n v="152.30000000000001"/>
    <x v="0"/>
  </r>
  <r>
    <x v="1"/>
    <x v="20"/>
    <n v="153"/>
    <x v="67"/>
    <n v="153"/>
    <x v="0"/>
  </r>
  <r>
    <x v="1"/>
    <x v="20"/>
    <n v="153.80000000000001"/>
    <x v="68"/>
    <n v="153.80000000000001"/>
    <x v="0"/>
  </r>
  <r>
    <x v="1"/>
    <x v="20"/>
    <n v="154.5"/>
    <x v="69"/>
    <n v="154.5"/>
    <x v="0"/>
  </r>
  <r>
    <x v="1"/>
    <x v="20"/>
    <n v="154.5"/>
    <x v="70"/>
    <n v="154.5"/>
    <x v="0"/>
  </r>
  <r>
    <x v="1"/>
    <x v="20"/>
    <n v="154.6"/>
    <x v="71"/>
    <n v="154.6"/>
    <x v="0"/>
  </r>
  <r>
    <x v="1"/>
    <x v="20"/>
    <n v="154.6"/>
    <x v="72"/>
    <n v="154.6"/>
    <x v="0"/>
  </r>
  <r>
    <x v="1"/>
    <x v="20"/>
    <n v="154.9"/>
    <x v="73"/>
    <n v="154.9"/>
    <x v="0"/>
  </r>
  <r>
    <x v="1"/>
    <x v="20"/>
    <n v="155.19999999999999"/>
    <x v="74"/>
    <n v="155.19999999999999"/>
    <x v="0"/>
  </r>
  <r>
    <x v="1"/>
    <x v="20"/>
    <n v="155.5"/>
    <x v="75"/>
    <n v="155.5"/>
    <x v="0"/>
  </r>
  <r>
    <x v="1"/>
    <x v="20"/>
    <n v="155.9"/>
    <x v="76"/>
    <n v="155.9"/>
    <x v="0"/>
  </r>
  <r>
    <x v="1"/>
    <x v="20"/>
    <n v="156.19999999999999"/>
    <x v="77"/>
    <n v="156.19999999999999"/>
    <x v="0"/>
  </r>
  <r>
    <x v="1"/>
    <x v="20"/>
    <n v="156.6"/>
    <x v="78"/>
    <n v="156.6"/>
    <x v="0"/>
  </r>
  <r>
    <x v="1"/>
    <x v="20"/>
    <n v="156.80000000000001"/>
    <x v="79"/>
    <n v="156.80000000000001"/>
    <x v="0"/>
  </r>
  <r>
    <x v="1"/>
    <x v="20"/>
    <n v="157.1"/>
    <x v="80"/>
    <n v="157.1"/>
    <x v="0"/>
  </r>
  <r>
    <x v="1"/>
    <x v="20"/>
    <n v="157.5"/>
    <x v="81"/>
    <n v="157.5"/>
    <x v="0"/>
  </r>
  <r>
    <x v="1"/>
    <x v="20"/>
    <n v="158"/>
    <x v="82"/>
    <n v="158"/>
    <x v="0"/>
  </r>
  <r>
    <x v="1"/>
    <x v="20"/>
    <n v="158.6"/>
    <x v="83"/>
    <n v="158.6"/>
    <x v="0"/>
  </r>
  <r>
    <x v="1"/>
    <x v="20"/>
    <n v="159.1"/>
    <x v="84"/>
    <n v="159.1"/>
    <x v="0"/>
  </r>
  <r>
    <x v="1"/>
    <x v="20"/>
    <n v="159.6"/>
    <x v="85"/>
    <n v="159.6"/>
    <x v="0"/>
  </r>
  <r>
    <x v="1"/>
    <x v="20"/>
    <m/>
    <x v="86"/>
    <n v="160.33333333333334"/>
    <x v="0"/>
  </r>
  <r>
    <x v="1"/>
    <x v="20"/>
    <m/>
    <x v="87"/>
    <n v="161.06666666666666"/>
    <x v="0"/>
  </r>
  <r>
    <x v="1"/>
    <x v="20"/>
    <n v="161.80000000000001"/>
    <x v="88"/>
    <n v="161.80000000000001"/>
    <x v="0"/>
  </r>
  <r>
    <x v="1"/>
    <x v="20"/>
    <n v="161.80000000000001"/>
    <x v="89"/>
    <n v="161.80000000000001"/>
    <x v="0"/>
  </r>
  <r>
    <x v="1"/>
    <x v="20"/>
    <n v="162.30000000000001"/>
    <x v="90"/>
    <n v="162.30000000000001"/>
    <x v="0"/>
  </r>
  <r>
    <x v="1"/>
    <x v="20"/>
    <n v="162.9"/>
    <x v="91"/>
    <n v="162.9"/>
    <x v="0"/>
  </r>
  <r>
    <x v="1"/>
    <x v="20"/>
    <n v="163.19999999999999"/>
    <x v="92"/>
    <n v="163.19999999999999"/>
    <x v="0"/>
  </r>
  <r>
    <x v="1"/>
    <x v="20"/>
    <n v="163.80000000000001"/>
    <x v="93"/>
    <n v="163.80000000000001"/>
    <x v="0"/>
  </r>
  <r>
    <x v="1"/>
    <x v="20"/>
    <n v="164.8"/>
    <x v="94"/>
    <n v="164.8"/>
    <x v="0"/>
  </r>
  <r>
    <x v="1"/>
    <x v="20"/>
    <n v="165.6"/>
    <x v="95"/>
    <n v="165.6"/>
    <x v="0"/>
  </r>
  <r>
    <x v="1"/>
    <x v="20"/>
    <n v="167.5"/>
    <x v="96"/>
    <n v="167.5"/>
    <x v="0"/>
  </r>
  <r>
    <x v="1"/>
    <x v="20"/>
    <n v="168.2"/>
    <x v="97"/>
    <n v="168.2"/>
    <x v="0"/>
  </r>
  <r>
    <x v="1"/>
    <x v="20"/>
    <n v="168.9"/>
    <x v="98"/>
    <n v="168.9"/>
    <x v="0"/>
  </r>
  <r>
    <x v="1"/>
    <x v="20"/>
    <n v="170.4"/>
    <x v="99"/>
    <n v="170.4"/>
    <x v="0"/>
  </r>
  <r>
    <x v="1"/>
    <x v="20"/>
    <n v="172.4"/>
    <x v="100"/>
    <n v="172.4"/>
    <x v="0"/>
  </r>
  <r>
    <x v="1"/>
    <x v="20"/>
    <n v="172.2"/>
    <x v="101"/>
    <n v="172.2"/>
    <x v="0"/>
  </r>
  <r>
    <x v="1"/>
    <x v="20"/>
    <n v="173.9"/>
    <x v="102"/>
    <n v="173.9"/>
    <x v="0"/>
  </r>
  <r>
    <x v="1"/>
    <x v="20"/>
    <n v="173.9"/>
    <x v="103"/>
    <n v="173.9"/>
    <x v="0"/>
  </r>
  <r>
    <x v="1"/>
    <x v="20"/>
    <n v="174.7"/>
    <x v="104"/>
    <n v="174.7"/>
    <x v="0"/>
  </r>
  <r>
    <x v="1"/>
    <x v="20"/>
    <n v="175.5"/>
    <x v="105"/>
    <n v="175.5"/>
    <x v="0"/>
  </r>
  <r>
    <x v="1"/>
    <x v="20"/>
    <n v="176.5"/>
    <x v="106"/>
    <n v="176.5"/>
    <x v="0"/>
  </r>
  <r>
    <x v="1"/>
    <x v="20"/>
    <n v="177.3"/>
    <x v="107"/>
    <n v="177.3"/>
    <x v="0"/>
  </r>
  <r>
    <x v="1"/>
    <x v="20"/>
    <n v="178"/>
    <x v="108"/>
    <n v="178"/>
    <x v="0"/>
  </r>
  <r>
    <x v="1"/>
    <x v="20"/>
    <n v="179.3"/>
    <x v="109"/>
    <n v="179.3"/>
    <x v="0"/>
  </r>
  <r>
    <x v="1"/>
    <x v="20"/>
    <n v="180.9"/>
    <x v="110"/>
    <n v="180.9"/>
    <x v="0"/>
  </r>
  <r>
    <x v="1"/>
    <x v="20"/>
    <n v="182.5"/>
    <x v="111"/>
    <n v="182.5"/>
    <x v="0"/>
  </r>
  <r>
    <x v="1"/>
    <x v="20"/>
    <n v="183.9"/>
    <x v="112"/>
    <n v="183.9"/>
    <x v="0"/>
  </r>
  <r>
    <x v="1"/>
    <x v="20"/>
    <n v="185.2"/>
    <x v="113"/>
    <n v="185.2"/>
    <x v="0"/>
  </r>
  <r>
    <x v="1"/>
    <x v="20"/>
    <n v="186.3"/>
    <x v="114"/>
    <n v="186.3"/>
    <x v="0"/>
  </r>
  <r>
    <x v="1"/>
    <x v="20"/>
    <n v="187.4"/>
    <x v="115"/>
    <n v="187.4"/>
    <x v="0"/>
  </r>
  <r>
    <x v="1"/>
    <x v="20"/>
    <n v="188.3"/>
    <x v="116"/>
    <n v="188.3"/>
    <x v="0"/>
  </r>
  <r>
    <x v="1"/>
    <x v="20"/>
    <n v="189.5"/>
    <x v="117"/>
    <n v="189.5"/>
    <x v="0"/>
  </r>
  <r>
    <x v="1"/>
    <x v="20"/>
    <n v="190.3"/>
    <x v="118"/>
    <n v="190.3"/>
    <x v="0"/>
  </r>
  <r>
    <x v="1"/>
    <x v="20"/>
    <n v="191.2"/>
    <x v="119"/>
    <n v="191.2"/>
    <x v="0"/>
  </r>
  <r>
    <x v="1"/>
    <x v="20"/>
    <n v="193"/>
    <x v="120"/>
    <n v="193"/>
    <x v="0"/>
  </r>
  <r>
    <x v="1"/>
    <x v="20"/>
    <n v="193"/>
    <x v="121"/>
    <n v="193"/>
    <x v="0"/>
  </r>
  <r>
    <x v="1"/>
    <x v="20"/>
    <n v="193.5"/>
    <x v="122"/>
    <n v="193.5"/>
    <x v="0"/>
  </r>
  <r>
    <x v="1"/>
    <x v="20"/>
    <n v="194.2"/>
    <x v="123"/>
    <n v="194.2"/>
    <x v="0"/>
  </r>
  <r>
    <x v="1"/>
    <x v="21"/>
    <n v="106"/>
    <x v="0"/>
    <n v="106"/>
    <x v="0"/>
  </r>
  <r>
    <x v="1"/>
    <x v="21"/>
    <n v="105.3"/>
    <x v="1"/>
    <n v="105.3"/>
    <x v="0"/>
  </r>
  <r>
    <x v="1"/>
    <x v="21"/>
    <n v="105"/>
    <x v="2"/>
    <n v="105"/>
    <x v="0"/>
  </r>
  <r>
    <x v="1"/>
    <x v="21"/>
    <n v="105.3"/>
    <x v="3"/>
    <n v="105.3"/>
    <x v="0"/>
  </r>
  <r>
    <x v="1"/>
    <x v="21"/>
    <n v="105.8"/>
    <x v="4"/>
    <n v="105.8"/>
    <x v="0"/>
  </r>
  <r>
    <x v="1"/>
    <x v="21"/>
    <n v="106.3"/>
    <x v="5"/>
    <n v="106.3"/>
    <x v="0"/>
  </r>
  <r>
    <x v="1"/>
    <x v="21"/>
    <n v="106.4"/>
    <x v="6"/>
    <n v="106.4"/>
    <x v="0"/>
  </r>
  <r>
    <x v="1"/>
    <x v="21"/>
    <n v="106.5"/>
    <x v="7"/>
    <n v="106.5"/>
    <x v="0"/>
  </r>
  <r>
    <x v="1"/>
    <x v="21"/>
    <n v="107.1"/>
    <x v="8"/>
    <n v="107.1"/>
    <x v="0"/>
  </r>
  <r>
    <x v="1"/>
    <x v="21"/>
    <n v="107.3"/>
    <x v="9"/>
    <n v="107.3"/>
    <x v="0"/>
  </r>
  <r>
    <x v="1"/>
    <x v="21"/>
    <n v="108.2"/>
    <x v="10"/>
    <n v="108.2"/>
    <x v="0"/>
  </r>
  <r>
    <x v="1"/>
    <x v="21"/>
    <n v="108.7"/>
    <x v="11"/>
    <n v="108.7"/>
    <x v="0"/>
  </r>
  <r>
    <x v="1"/>
    <x v="21"/>
    <n v="108.9"/>
    <x v="12"/>
    <n v="108.9"/>
    <x v="0"/>
  </r>
  <r>
    <x v="1"/>
    <x v="21"/>
    <n v="109.3"/>
    <x v="13"/>
    <n v="109.3"/>
    <x v="0"/>
  </r>
  <r>
    <x v="1"/>
    <x v="21"/>
    <n v="109.8"/>
    <x v="14"/>
    <n v="109.8"/>
    <x v="0"/>
  </r>
  <r>
    <x v="1"/>
    <x v="21"/>
    <n v="111"/>
    <x v="15"/>
    <n v="111"/>
    <x v="0"/>
  </r>
  <r>
    <x v="1"/>
    <x v="21"/>
    <n v="111.9"/>
    <x v="16"/>
    <n v="111.9"/>
    <x v="0"/>
  </r>
  <r>
    <x v="1"/>
    <x v="21"/>
    <n v="112.4"/>
    <x v="17"/>
    <n v="112.4"/>
    <x v="0"/>
  </r>
  <r>
    <x v="1"/>
    <x v="21"/>
    <n v="113.2"/>
    <x v="18"/>
    <n v="113.2"/>
    <x v="0"/>
  </r>
  <r>
    <x v="1"/>
    <x v="21"/>
    <n v="114.5"/>
    <x v="19"/>
    <n v="114.5"/>
    <x v="0"/>
  </r>
  <r>
    <x v="1"/>
    <x v="21"/>
    <n v="115.6"/>
    <x v="20"/>
    <n v="115.6"/>
    <x v="0"/>
  </r>
  <r>
    <x v="1"/>
    <x v="21"/>
    <n v="116.1"/>
    <x v="21"/>
    <n v="116.1"/>
    <x v="0"/>
  </r>
  <r>
    <x v="1"/>
    <x v="21"/>
    <n v="117.2"/>
    <x v="22"/>
    <n v="117.2"/>
    <x v="0"/>
  </r>
  <r>
    <x v="1"/>
    <x v="21"/>
    <n v="117.6"/>
    <x v="23"/>
    <n v="117.6"/>
    <x v="0"/>
  </r>
  <r>
    <x v="1"/>
    <x v="21"/>
    <n v="119.1"/>
    <x v="24"/>
    <n v="119.1"/>
    <x v="0"/>
  </r>
  <r>
    <x v="1"/>
    <x v="21"/>
    <n v="120.9"/>
    <x v="25"/>
    <n v="120.9"/>
    <x v="0"/>
  </r>
  <r>
    <x v="1"/>
    <x v="21"/>
    <n v="122.4"/>
    <x v="26"/>
    <n v="122.4"/>
    <x v="0"/>
  </r>
  <r>
    <x v="1"/>
    <x v="21"/>
    <n v="124.8"/>
    <x v="27"/>
    <n v="124.8"/>
    <x v="0"/>
  </r>
  <r>
    <x v="1"/>
    <x v="21"/>
    <n v="130.5"/>
    <x v="28"/>
    <n v="130.5"/>
    <x v="0"/>
  </r>
  <r>
    <x v="1"/>
    <x v="21"/>
    <n v="137.4"/>
    <x v="29"/>
    <n v="137.4"/>
    <x v="0"/>
  </r>
  <r>
    <x v="1"/>
    <x v="21"/>
    <n v="139.1"/>
    <x v="30"/>
    <n v="139.1"/>
    <x v="0"/>
  </r>
  <r>
    <x v="1"/>
    <x v="21"/>
    <n v="144"/>
    <x v="31"/>
    <n v="144"/>
    <x v="0"/>
  </r>
  <r>
    <x v="1"/>
    <x v="21"/>
    <n v="150"/>
    <x v="32"/>
    <n v="150"/>
    <x v="0"/>
  </r>
  <r>
    <x v="1"/>
    <x v="21"/>
    <n v="165.3"/>
    <x v="33"/>
    <n v="165.3"/>
    <x v="0"/>
  </r>
  <r>
    <x v="1"/>
    <x v="21"/>
    <n v="171.2"/>
    <x v="34"/>
    <n v="171.2"/>
    <x v="0"/>
  </r>
  <r>
    <x v="1"/>
    <x v="21"/>
    <n v="171.5"/>
    <x v="35"/>
    <n v="171.5"/>
    <x v="0"/>
  </r>
  <r>
    <x v="1"/>
    <x v="21"/>
    <n v="170.7"/>
    <x v="36"/>
    <n v="170.7"/>
    <x v="0"/>
  </r>
  <r>
    <x v="1"/>
    <x v="21"/>
    <n v="167.4"/>
    <x v="37"/>
    <n v="167.4"/>
    <x v="0"/>
  </r>
  <r>
    <x v="1"/>
    <x v="21"/>
    <n v="164.3"/>
    <x v="38"/>
    <n v="164.3"/>
    <x v="0"/>
  </r>
  <r>
    <x v="1"/>
    <x v="21"/>
    <n v="167.5"/>
    <x v="39"/>
    <n v="167.5"/>
    <x v="0"/>
  </r>
  <r>
    <x v="1"/>
    <x v="21"/>
    <n v="171.7"/>
    <x v="40"/>
    <n v="171.7"/>
    <x v="0"/>
  </r>
  <r>
    <x v="1"/>
    <x v="21"/>
    <n v="174.3"/>
    <x v="41"/>
    <n v="174.3"/>
    <x v="0"/>
  </r>
  <r>
    <x v="1"/>
    <x v="21"/>
    <n v="177.4"/>
    <x v="42"/>
    <n v="177.4"/>
    <x v="0"/>
  </r>
  <r>
    <x v="1"/>
    <x v="21"/>
    <n v="175.6"/>
    <x v="43"/>
    <n v="175.6"/>
    <x v="0"/>
  </r>
  <r>
    <x v="1"/>
    <x v="21"/>
    <n v="171.5"/>
    <x v="44"/>
    <n v="171.5"/>
    <x v="0"/>
  </r>
  <r>
    <x v="1"/>
    <x v="21"/>
    <n v="172.1"/>
    <x v="45"/>
    <n v="172.1"/>
    <x v="0"/>
  </r>
  <r>
    <x v="1"/>
    <x v="21"/>
    <n v="171.7"/>
    <x v="46"/>
    <n v="171.7"/>
    <x v="0"/>
  </r>
  <r>
    <x v="1"/>
    <x v="21"/>
    <n v="168.7"/>
    <x v="47"/>
    <n v="168.7"/>
    <x v="0"/>
  </r>
  <r>
    <x v="1"/>
    <x v="21"/>
    <n v="159.5"/>
    <x v="48"/>
    <n v="159.5"/>
    <x v="0"/>
  </r>
  <r>
    <x v="1"/>
    <x v="21"/>
    <n v="152.19999999999999"/>
    <x v="49"/>
    <n v="152.19999999999999"/>
    <x v="0"/>
  </r>
  <r>
    <x v="1"/>
    <x v="21"/>
    <n v="143.9"/>
    <x v="50"/>
    <n v="143.9"/>
    <x v="0"/>
  </r>
  <r>
    <x v="1"/>
    <x v="21"/>
    <n v="140.9"/>
    <x v="51"/>
    <n v="140.9"/>
    <x v="0"/>
  </r>
  <r>
    <x v="1"/>
    <x v="21"/>
    <n v="138.30000000000001"/>
    <x v="52"/>
    <n v="138.30000000000001"/>
    <x v="0"/>
  </r>
  <r>
    <x v="1"/>
    <x v="21"/>
    <n v="136.19999999999999"/>
    <x v="53"/>
    <n v="136.19999999999999"/>
    <x v="0"/>
  </r>
  <r>
    <x v="1"/>
    <x v="21"/>
    <n v="133.6"/>
    <x v="54"/>
    <n v="133.6"/>
    <x v="0"/>
  </r>
  <r>
    <x v="1"/>
    <x v="21"/>
    <n v="132.69999999999999"/>
    <x v="55"/>
    <n v="132.69999999999999"/>
    <x v="0"/>
  </r>
  <r>
    <x v="1"/>
    <x v="21"/>
    <n v="132.9"/>
    <x v="56"/>
    <n v="132.9"/>
    <x v="0"/>
  </r>
  <r>
    <x v="1"/>
    <x v="21"/>
    <n v="132.30000000000001"/>
    <x v="57"/>
    <n v="132.30000000000001"/>
    <x v="0"/>
  </r>
  <r>
    <x v="1"/>
    <x v="21"/>
    <n v="131.19999999999999"/>
    <x v="58"/>
    <n v="131.19999999999999"/>
    <x v="0"/>
  </r>
  <r>
    <x v="1"/>
    <x v="21"/>
    <n v="129.1"/>
    <x v="59"/>
    <n v="129.1"/>
    <x v="0"/>
  </r>
  <r>
    <x v="1"/>
    <x v="21"/>
    <n v="127.3"/>
    <x v="60"/>
    <n v="127.3"/>
    <x v="0"/>
  </r>
  <r>
    <x v="1"/>
    <x v="21"/>
    <n v="125.8"/>
    <x v="61"/>
    <n v="125.8"/>
    <x v="0"/>
  </r>
  <r>
    <x v="1"/>
    <x v="21"/>
    <n v="124.6"/>
    <x v="62"/>
    <n v="124.6"/>
    <x v="0"/>
  </r>
  <r>
    <x v="1"/>
    <x v="21"/>
    <n v="123.5"/>
    <x v="63"/>
    <n v="123.5"/>
    <x v="0"/>
  </r>
  <r>
    <x v="1"/>
    <x v="21"/>
    <n v="122.3"/>
    <x v="64"/>
    <n v="122.3"/>
    <x v="0"/>
  </r>
  <r>
    <x v="1"/>
    <x v="21"/>
    <n v="121.4"/>
    <x v="65"/>
    <n v="121.4"/>
    <x v="0"/>
  </r>
  <r>
    <x v="1"/>
    <x v="21"/>
    <n v="121.7"/>
    <x v="66"/>
    <n v="121.7"/>
    <x v="0"/>
  </r>
  <r>
    <x v="1"/>
    <x v="21"/>
    <n v="122.4"/>
    <x v="67"/>
    <n v="122.4"/>
    <x v="0"/>
  </r>
  <r>
    <x v="1"/>
    <x v="21"/>
    <n v="121.4"/>
    <x v="68"/>
    <n v="121.4"/>
    <x v="0"/>
  </r>
  <r>
    <x v="1"/>
    <x v="21"/>
    <n v="119.1"/>
    <x v="69"/>
    <n v="119.1"/>
    <x v="0"/>
  </r>
  <r>
    <x v="1"/>
    <x v="21"/>
    <n v="119.1"/>
    <x v="70"/>
    <n v="119.1"/>
    <x v="0"/>
  </r>
  <r>
    <x v="1"/>
    <x v="21"/>
    <n v="119.8"/>
    <x v="71"/>
    <n v="119.8"/>
    <x v="0"/>
  </r>
  <r>
    <x v="1"/>
    <x v="21"/>
    <n v="120.3"/>
    <x v="72"/>
    <n v="120.3"/>
    <x v="0"/>
  </r>
  <r>
    <x v="1"/>
    <x v="21"/>
    <n v="121"/>
    <x v="73"/>
    <n v="121"/>
    <x v="0"/>
  </r>
  <r>
    <x v="1"/>
    <x v="21"/>
    <n v="121.8"/>
    <x v="74"/>
    <n v="121.8"/>
    <x v="0"/>
  </r>
  <r>
    <x v="1"/>
    <x v="21"/>
    <n v="124.9"/>
    <x v="75"/>
    <n v="124.9"/>
    <x v="0"/>
  </r>
  <r>
    <x v="1"/>
    <x v="21"/>
    <n v="128.30000000000001"/>
    <x v="76"/>
    <n v="128.30000000000001"/>
    <x v="0"/>
  </r>
  <r>
    <x v="1"/>
    <x v="21"/>
    <n v="130"/>
    <x v="77"/>
    <n v="130"/>
    <x v="0"/>
  </r>
  <r>
    <x v="1"/>
    <x v="21"/>
    <n v="130.9"/>
    <x v="78"/>
    <n v="130.9"/>
    <x v="0"/>
  </r>
  <r>
    <x v="1"/>
    <x v="21"/>
    <n v="131.6"/>
    <x v="79"/>
    <n v="131.6"/>
    <x v="0"/>
  </r>
  <r>
    <x v="1"/>
    <x v="21"/>
    <n v="132.5"/>
    <x v="80"/>
    <n v="132.5"/>
    <x v="0"/>
  </r>
  <r>
    <x v="1"/>
    <x v="21"/>
    <n v="135.69999999999999"/>
    <x v="81"/>
    <n v="135.69999999999999"/>
    <x v="0"/>
  </r>
  <r>
    <x v="1"/>
    <x v="21"/>
    <n v="138.30000000000001"/>
    <x v="82"/>
    <n v="138.30000000000001"/>
    <x v="0"/>
  </r>
  <r>
    <x v="1"/>
    <x v="21"/>
    <n v="140.4"/>
    <x v="83"/>
    <n v="140.4"/>
    <x v="0"/>
  </r>
  <r>
    <x v="1"/>
    <x v="21"/>
    <n v="141.1"/>
    <x v="84"/>
    <n v="141.1"/>
    <x v="0"/>
  </r>
  <r>
    <x v="1"/>
    <x v="21"/>
    <n v="141.1"/>
    <x v="85"/>
    <n v="141.1"/>
    <x v="0"/>
  </r>
  <r>
    <x v="1"/>
    <x v="21"/>
    <n v="150.4"/>
    <x v="86"/>
    <n v="150.4"/>
    <x v="0"/>
  </r>
  <r>
    <x v="1"/>
    <x v="21"/>
    <m/>
    <x v="87"/>
    <n v="150.65"/>
    <x v="0"/>
  </r>
  <r>
    <x v="1"/>
    <x v="21"/>
    <n v="150.9"/>
    <x v="88"/>
    <n v="150.9"/>
    <x v="0"/>
  </r>
  <r>
    <x v="1"/>
    <x v="21"/>
    <n v="150.9"/>
    <x v="89"/>
    <n v="150.9"/>
    <x v="0"/>
  </r>
  <r>
    <x v="1"/>
    <x v="21"/>
    <n v="150.4"/>
    <x v="90"/>
    <n v="150.4"/>
    <x v="0"/>
  </r>
  <r>
    <x v="1"/>
    <x v="21"/>
    <n v="149.80000000000001"/>
    <x v="91"/>
    <n v="149.80000000000001"/>
    <x v="0"/>
  </r>
  <r>
    <x v="1"/>
    <x v="21"/>
    <n v="150.9"/>
    <x v="92"/>
    <n v="150.9"/>
    <x v="0"/>
  </r>
  <r>
    <x v="1"/>
    <x v="21"/>
    <n v="156.80000000000001"/>
    <x v="93"/>
    <n v="156.80000000000001"/>
    <x v="0"/>
  </r>
  <r>
    <x v="1"/>
    <x v="21"/>
    <n v="160.19999999999999"/>
    <x v="94"/>
    <n v="160.19999999999999"/>
    <x v="0"/>
  </r>
  <r>
    <x v="1"/>
    <x v="21"/>
    <n v="160.4"/>
    <x v="95"/>
    <n v="160.4"/>
    <x v="0"/>
  </r>
  <r>
    <x v="1"/>
    <x v="21"/>
    <n v="158.80000000000001"/>
    <x v="96"/>
    <n v="158.80000000000001"/>
    <x v="0"/>
  </r>
  <r>
    <x v="1"/>
    <x v="21"/>
    <n v="159.80000000000001"/>
    <x v="97"/>
    <n v="159.80000000000001"/>
    <x v="0"/>
  </r>
  <r>
    <x v="1"/>
    <x v="21"/>
    <n v="161.69999999999999"/>
    <x v="98"/>
    <n v="161.69999999999999"/>
    <x v="0"/>
  </r>
  <r>
    <x v="1"/>
    <x v="21"/>
    <n v="165.4"/>
    <x v="99"/>
    <n v="165.4"/>
    <x v="0"/>
  </r>
  <r>
    <x v="1"/>
    <x v="21"/>
    <n v="166"/>
    <x v="100"/>
    <n v="166"/>
    <x v="0"/>
  </r>
  <r>
    <x v="1"/>
    <x v="21"/>
    <n v="164"/>
    <x v="101"/>
    <n v="164"/>
    <x v="0"/>
  </r>
  <r>
    <x v="1"/>
    <x v="21"/>
    <n v="164.1"/>
    <x v="102"/>
    <n v="164.1"/>
    <x v="0"/>
  </r>
  <r>
    <x v="1"/>
    <x v="21"/>
    <n v="164.1"/>
    <x v="103"/>
    <n v="164.1"/>
    <x v="0"/>
  </r>
  <r>
    <x v="1"/>
    <x v="21"/>
    <n v="165.2"/>
    <x v="104"/>
    <n v="165.2"/>
    <x v="0"/>
  </r>
  <r>
    <x v="1"/>
    <x v="21"/>
    <n v="165.3"/>
    <x v="105"/>
    <n v="165.3"/>
    <x v="0"/>
  </r>
  <r>
    <x v="1"/>
    <x v="21"/>
    <n v="164.4"/>
    <x v="106"/>
    <n v="164.4"/>
    <x v="0"/>
  </r>
  <r>
    <x v="1"/>
    <x v="21"/>
    <n v="163.9"/>
    <x v="107"/>
    <n v="163.9"/>
    <x v="0"/>
  </r>
  <r>
    <x v="1"/>
    <x v="21"/>
    <n v="163.69999999999999"/>
    <x v="108"/>
    <n v="163.69999999999999"/>
    <x v="0"/>
  </r>
  <r>
    <x v="1"/>
    <x v="21"/>
    <n v="163.9"/>
    <x v="109"/>
    <n v="163.9"/>
    <x v="0"/>
  </r>
  <r>
    <x v="1"/>
    <x v="21"/>
    <n v="164.7"/>
    <x v="110"/>
    <n v="164.7"/>
    <x v="0"/>
  </r>
  <r>
    <x v="1"/>
    <x v="21"/>
    <n v="164.7"/>
    <x v="111"/>
    <n v="164.7"/>
    <x v="0"/>
  </r>
  <r>
    <x v="1"/>
    <x v="21"/>
    <n v="164.3"/>
    <x v="112"/>
    <n v="164.3"/>
    <x v="0"/>
  </r>
  <r>
    <x v="1"/>
    <x v="21"/>
    <n v="164.3"/>
    <x v="113"/>
    <n v="164.3"/>
    <x v="0"/>
  </r>
  <r>
    <x v="1"/>
    <x v="21"/>
    <n v="167.2"/>
    <x v="114"/>
    <n v="167.2"/>
    <x v="0"/>
  </r>
  <r>
    <x v="1"/>
    <x v="21"/>
    <n v="169.1"/>
    <x v="115"/>
    <n v="169.1"/>
    <x v="0"/>
  </r>
  <r>
    <x v="1"/>
    <x v="21"/>
    <n v="169.8"/>
    <x v="116"/>
    <n v="169.8"/>
    <x v="0"/>
  </r>
  <r>
    <x v="1"/>
    <x v="21"/>
    <n v="170.5"/>
    <x v="117"/>
    <n v="170.5"/>
    <x v="0"/>
  </r>
  <r>
    <x v="1"/>
    <x v="21"/>
    <n v="170.8"/>
    <x v="118"/>
    <n v="170.8"/>
    <x v="0"/>
  </r>
  <r>
    <x v="1"/>
    <x v="21"/>
    <n v="170.9"/>
    <x v="119"/>
    <n v="170.9"/>
    <x v="0"/>
  </r>
  <r>
    <x v="1"/>
    <x v="21"/>
    <n v="171"/>
    <x v="120"/>
    <n v="171"/>
    <x v="0"/>
  </r>
  <r>
    <x v="1"/>
    <x v="21"/>
    <n v="171.1"/>
    <x v="121"/>
    <n v="171.1"/>
    <x v="0"/>
  </r>
  <r>
    <x v="1"/>
    <x v="21"/>
    <n v="173.4"/>
    <x v="122"/>
    <n v="173.4"/>
    <x v="0"/>
  </r>
  <r>
    <x v="1"/>
    <x v="21"/>
    <n v="175.6"/>
    <x v="123"/>
    <n v="175.6"/>
    <x v="0"/>
  </r>
  <r>
    <x v="1"/>
    <x v="22"/>
    <n v="103.1"/>
    <x v="0"/>
    <n v="103.1"/>
    <x v="10"/>
  </r>
  <r>
    <x v="1"/>
    <x v="22"/>
    <n v="103.6"/>
    <x v="1"/>
    <n v="103.6"/>
    <x v="10"/>
  </r>
  <r>
    <x v="1"/>
    <x v="22"/>
    <n v="103.7"/>
    <x v="2"/>
    <n v="103.7"/>
    <x v="10"/>
  </r>
  <r>
    <x v="1"/>
    <x v="22"/>
    <n v="104.2"/>
    <x v="3"/>
    <n v="104.2"/>
    <x v="10"/>
  </r>
  <r>
    <x v="1"/>
    <x v="22"/>
    <n v="104.8"/>
    <x v="4"/>
    <n v="104.8"/>
    <x v="10"/>
  </r>
  <r>
    <x v="1"/>
    <x v="22"/>
    <n v="105.4"/>
    <x v="5"/>
    <n v="105.4"/>
    <x v="10"/>
  </r>
  <r>
    <x v="1"/>
    <x v="22"/>
    <n v="106.1"/>
    <x v="6"/>
    <n v="106.1"/>
    <x v="10"/>
  </r>
  <r>
    <x v="1"/>
    <x v="22"/>
    <n v="106.6"/>
    <x v="7"/>
    <n v="106.6"/>
    <x v="10"/>
  </r>
  <r>
    <x v="1"/>
    <x v="22"/>
    <n v="107.5"/>
    <x v="8"/>
    <n v="107.5"/>
    <x v="10"/>
  </r>
  <r>
    <x v="1"/>
    <x v="22"/>
    <n v="108.1"/>
    <x v="9"/>
    <n v="108.1"/>
    <x v="10"/>
  </r>
  <r>
    <x v="1"/>
    <x v="22"/>
    <n v="108.6"/>
    <x v="10"/>
    <n v="108.6"/>
    <x v="10"/>
  </r>
  <r>
    <x v="1"/>
    <x v="22"/>
    <n v="109"/>
    <x v="11"/>
    <n v="109"/>
    <x v="10"/>
  </r>
  <r>
    <x v="1"/>
    <x v="22"/>
    <n v="109.7"/>
    <x v="12"/>
    <n v="109.7"/>
    <x v="10"/>
  </r>
  <r>
    <x v="1"/>
    <x v="22"/>
    <n v="110.1"/>
    <x v="13"/>
    <n v="110.1"/>
    <x v="10"/>
  </r>
  <r>
    <x v="1"/>
    <x v="22"/>
    <n v="110.6"/>
    <x v="14"/>
    <n v="110.6"/>
    <x v="10"/>
  </r>
  <r>
    <x v="1"/>
    <x v="22"/>
    <n v="110.9"/>
    <x v="15"/>
    <n v="110.9"/>
    <x v="10"/>
  </r>
  <r>
    <x v="1"/>
    <x v="22"/>
    <n v="111.2"/>
    <x v="16"/>
    <n v="111.2"/>
    <x v="10"/>
  </r>
  <r>
    <x v="1"/>
    <x v="22"/>
    <n v="111.6"/>
    <x v="17"/>
    <n v="111.6"/>
    <x v="10"/>
  </r>
  <r>
    <x v="1"/>
    <x v="22"/>
    <n v="112.1"/>
    <x v="18"/>
    <n v="112.1"/>
    <x v="10"/>
  </r>
  <r>
    <x v="1"/>
    <x v="22"/>
    <n v="112.6"/>
    <x v="19"/>
    <n v="112.6"/>
    <x v="10"/>
  </r>
  <r>
    <x v="1"/>
    <x v="22"/>
    <n v="113.1"/>
    <x v="20"/>
    <n v="113.1"/>
    <x v="10"/>
  </r>
  <r>
    <x v="1"/>
    <x v="22"/>
    <n v="113.3"/>
    <x v="21"/>
    <n v="113.3"/>
    <x v="10"/>
  </r>
  <r>
    <x v="1"/>
    <x v="22"/>
    <n v="113.7"/>
    <x v="22"/>
    <n v="113.7"/>
    <x v="10"/>
  </r>
  <r>
    <x v="1"/>
    <x v="22"/>
    <n v="113.9"/>
    <x v="23"/>
    <n v="113.9"/>
    <x v="10"/>
  </r>
  <r>
    <x v="1"/>
    <x v="22"/>
    <n v="114.3"/>
    <x v="24"/>
    <n v="114.3"/>
    <x v="10"/>
  </r>
  <r>
    <x v="1"/>
    <x v="22"/>
    <n v="114.9"/>
    <x v="25"/>
    <n v="114.9"/>
    <x v="10"/>
  </r>
  <r>
    <x v="1"/>
    <x v="22"/>
    <n v="115.4"/>
    <x v="26"/>
    <n v="115.4"/>
    <x v="10"/>
  </r>
  <r>
    <x v="1"/>
    <x v="22"/>
    <n v="115.9"/>
    <x v="27"/>
    <n v="115.9"/>
    <x v="10"/>
  </r>
  <r>
    <x v="1"/>
    <x v="22"/>
    <n v="116.3"/>
    <x v="28"/>
    <n v="116.3"/>
    <x v="10"/>
  </r>
  <r>
    <x v="1"/>
    <x v="22"/>
    <n v="116.9"/>
    <x v="29"/>
    <n v="116.9"/>
    <x v="10"/>
  </r>
  <r>
    <x v="1"/>
    <x v="22"/>
    <n v="117.2"/>
    <x v="30"/>
    <n v="117.2"/>
    <x v="10"/>
  </r>
  <r>
    <x v="1"/>
    <x v="22"/>
    <n v="117.8"/>
    <x v="31"/>
    <n v="117.8"/>
    <x v="10"/>
  </r>
  <r>
    <x v="1"/>
    <x v="22"/>
    <n v="118.3"/>
    <x v="32"/>
    <n v="118.3"/>
    <x v="10"/>
  </r>
  <r>
    <x v="1"/>
    <x v="22"/>
    <n v="118.7"/>
    <x v="33"/>
    <n v="118.7"/>
    <x v="10"/>
  </r>
  <r>
    <x v="1"/>
    <x v="22"/>
    <n v="119.2"/>
    <x v="34"/>
    <n v="119.2"/>
    <x v="10"/>
  </r>
  <r>
    <x v="1"/>
    <x v="22"/>
    <n v="119.6"/>
    <x v="35"/>
    <n v="119.6"/>
    <x v="10"/>
  </r>
  <r>
    <x v="1"/>
    <x v="22"/>
    <n v="119.8"/>
    <x v="36"/>
    <n v="119.8"/>
    <x v="10"/>
  </r>
  <r>
    <x v="1"/>
    <x v="22"/>
    <n v="120.3"/>
    <x v="37"/>
    <n v="120.3"/>
    <x v="10"/>
  </r>
  <r>
    <x v="1"/>
    <x v="22"/>
    <n v="120.6"/>
    <x v="38"/>
    <n v="120.6"/>
    <x v="10"/>
  </r>
  <r>
    <x v="1"/>
    <x v="22"/>
    <n v="121.1"/>
    <x v="39"/>
    <n v="121.1"/>
    <x v="10"/>
  </r>
  <r>
    <x v="1"/>
    <x v="22"/>
    <n v="121.5"/>
    <x v="40"/>
    <n v="121.5"/>
    <x v="10"/>
  </r>
  <r>
    <x v="1"/>
    <x v="22"/>
    <n v="121.7"/>
    <x v="41"/>
    <n v="121.7"/>
    <x v="10"/>
  </r>
  <r>
    <x v="1"/>
    <x v="22"/>
    <n v="122.4"/>
    <x v="42"/>
    <n v="122.4"/>
    <x v="10"/>
  </r>
  <r>
    <x v="1"/>
    <x v="22"/>
    <n v="122.7"/>
    <x v="43"/>
    <n v="122.7"/>
    <x v="10"/>
  </r>
  <r>
    <x v="1"/>
    <x v="22"/>
    <n v="122.9"/>
    <x v="44"/>
    <n v="122.9"/>
    <x v="10"/>
  </r>
  <r>
    <x v="1"/>
    <x v="22"/>
    <n v="123.5"/>
    <x v="45"/>
    <n v="123.5"/>
    <x v="10"/>
  </r>
  <r>
    <x v="1"/>
    <x v="22"/>
    <n v="124"/>
    <x v="46"/>
    <n v="124"/>
    <x v="10"/>
  </r>
  <r>
    <x v="1"/>
    <x v="22"/>
    <n v="124.2"/>
    <x v="47"/>
    <n v="124.2"/>
    <x v="10"/>
  </r>
  <r>
    <x v="1"/>
    <x v="22"/>
    <n v="124.2"/>
    <x v="48"/>
    <n v="124.2"/>
    <x v="10"/>
  </r>
  <r>
    <x v="1"/>
    <x v="22"/>
    <n v="124.6"/>
    <x v="49"/>
    <n v="124.6"/>
    <x v="10"/>
  </r>
  <r>
    <x v="1"/>
    <x v="22"/>
    <n v="125"/>
    <x v="50"/>
    <n v="125"/>
    <x v="10"/>
  </r>
  <r>
    <x v="1"/>
    <x v="22"/>
    <n v="125.1"/>
    <x v="51"/>
    <n v="125.1"/>
    <x v="10"/>
  </r>
  <r>
    <x v="1"/>
    <x v="22"/>
    <n v="125.7"/>
    <x v="52"/>
    <n v="125.7"/>
    <x v="10"/>
  </r>
  <r>
    <x v="1"/>
    <x v="22"/>
    <n v="125.9"/>
    <x v="53"/>
    <n v="125.9"/>
    <x v="10"/>
  </r>
  <r>
    <x v="1"/>
    <x v="22"/>
    <n v="126.6"/>
    <x v="54"/>
    <n v="126.6"/>
    <x v="10"/>
  </r>
  <r>
    <x v="1"/>
    <x v="22"/>
    <n v="127.3"/>
    <x v="55"/>
    <n v="127.3"/>
    <x v="10"/>
  </r>
  <r>
    <x v="1"/>
    <x v="22"/>
    <n v="127.9"/>
    <x v="56"/>
    <n v="127.9"/>
    <x v="10"/>
  </r>
  <r>
    <x v="1"/>
    <x v="22"/>
    <n v="128.4"/>
    <x v="57"/>
    <n v="128.4"/>
    <x v="10"/>
  </r>
  <r>
    <x v="1"/>
    <x v="22"/>
    <n v="128.9"/>
    <x v="58"/>
    <n v="128.9"/>
    <x v="10"/>
  </r>
  <r>
    <x v="1"/>
    <x v="22"/>
    <n v="129"/>
    <x v="59"/>
    <n v="129"/>
    <x v="10"/>
  </r>
  <r>
    <x v="1"/>
    <x v="22"/>
    <n v="129.69999999999999"/>
    <x v="60"/>
    <n v="129.69999999999999"/>
    <x v="10"/>
  </r>
  <r>
    <x v="1"/>
    <x v="22"/>
    <n v="129.9"/>
    <x v="61"/>
    <n v="129.9"/>
    <x v="10"/>
  </r>
  <r>
    <x v="1"/>
    <x v="22"/>
    <n v="130.4"/>
    <x v="62"/>
    <n v="130.4"/>
    <x v="10"/>
  </r>
  <r>
    <x v="1"/>
    <x v="22"/>
    <n v="131.30000000000001"/>
    <x v="63"/>
    <n v="131.30000000000001"/>
    <x v="10"/>
  </r>
  <r>
    <x v="1"/>
    <x v="22"/>
    <n v="131.80000000000001"/>
    <x v="64"/>
    <n v="131.80000000000001"/>
    <x v="10"/>
  </r>
  <r>
    <x v="1"/>
    <x v="22"/>
    <n v="132.6"/>
    <x v="65"/>
    <n v="132.6"/>
    <x v="10"/>
  </r>
  <r>
    <x v="1"/>
    <x v="22"/>
    <n v="133.1"/>
    <x v="66"/>
    <n v="133.1"/>
    <x v="10"/>
  </r>
  <r>
    <x v="1"/>
    <x v="22"/>
    <n v="133.6"/>
    <x v="67"/>
    <n v="133.6"/>
    <x v="10"/>
  </r>
  <r>
    <x v="1"/>
    <x v="22"/>
    <n v="134.5"/>
    <x v="68"/>
    <n v="134.5"/>
    <x v="10"/>
  </r>
  <r>
    <x v="1"/>
    <x v="22"/>
    <n v="136.5"/>
    <x v="69"/>
    <n v="136.5"/>
    <x v="10"/>
  </r>
  <r>
    <x v="1"/>
    <x v="22"/>
    <n v="136.5"/>
    <x v="70"/>
    <n v="136.5"/>
    <x v="10"/>
  </r>
  <r>
    <x v="1"/>
    <x v="22"/>
    <n v="136.80000000000001"/>
    <x v="71"/>
    <n v="136.80000000000001"/>
    <x v="10"/>
  </r>
  <r>
    <x v="1"/>
    <x v="22"/>
    <n v="136.69999999999999"/>
    <x v="72"/>
    <n v="136.69999999999999"/>
    <x v="10"/>
  </r>
  <r>
    <x v="1"/>
    <x v="22"/>
    <n v="137.1"/>
    <x v="73"/>
    <n v="137.1"/>
    <x v="10"/>
  </r>
  <r>
    <x v="1"/>
    <x v="22"/>
    <n v="137.69999999999999"/>
    <x v="74"/>
    <n v="137.69999999999999"/>
    <x v="10"/>
  </r>
  <r>
    <x v="1"/>
    <x v="22"/>
    <n v="139.19999999999999"/>
    <x v="75"/>
    <n v="139.19999999999999"/>
    <x v="10"/>
  </r>
  <r>
    <x v="1"/>
    <x v="22"/>
    <n v="139.6"/>
    <x v="76"/>
    <n v="139.6"/>
    <x v="10"/>
  </r>
  <r>
    <x v="1"/>
    <x v="22"/>
    <n v="140.5"/>
    <x v="77"/>
    <n v="140.5"/>
    <x v="10"/>
  </r>
  <r>
    <x v="1"/>
    <x v="22"/>
    <n v="140.9"/>
    <x v="78"/>
    <n v="140.9"/>
    <x v="10"/>
  </r>
  <r>
    <x v="1"/>
    <x v="22"/>
    <n v="141.30000000000001"/>
    <x v="79"/>
    <n v="141.30000000000001"/>
    <x v="10"/>
  </r>
  <r>
    <x v="1"/>
    <x v="22"/>
    <n v="141.69999999999999"/>
    <x v="80"/>
    <n v="141.69999999999999"/>
    <x v="10"/>
  </r>
  <r>
    <x v="1"/>
    <x v="22"/>
    <n v="142.1"/>
    <x v="81"/>
    <n v="142.1"/>
    <x v="10"/>
  </r>
  <r>
    <x v="1"/>
    <x v="22"/>
    <n v="142.30000000000001"/>
    <x v="82"/>
    <n v="142.30000000000001"/>
    <x v="10"/>
  </r>
  <r>
    <x v="1"/>
    <x v="22"/>
    <n v="142.80000000000001"/>
    <x v="83"/>
    <n v="142.80000000000001"/>
    <x v="10"/>
  </r>
  <r>
    <x v="1"/>
    <x v="22"/>
    <n v="143.19999999999999"/>
    <x v="84"/>
    <n v="143.19999999999999"/>
    <x v="10"/>
  </r>
  <r>
    <x v="1"/>
    <x v="22"/>
    <n v="143.69999999999999"/>
    <x v="85"/>
    <n v="143.69999999999999"/>
    <x v="10"/>
  </r>
  <r>
    <x v="1"/>
    <x v="22"/>
    <m/>
    <x v="86"/>
    <n v="145.23333333333332"/>
    <x v="10"/>
  </r>
  <r>
    <x v="1"/>
    <x v="22"/>
    <m/>
    <x v="87"/>
    <n v="146.76666666666668"/>
    <x v="10"/>
  </r>
  <r>
    <x v="1"/>
    <x v="22"/>
    <n v="148.30000000000001"/>
    <x v="88"/>
    <n v="148.30000000000001"/>
    <x v="10"/>
  </r>
  <r>
    <x v="1"/>
    <x v="22"/>
    <n v="148.30000000000001"/>
    <x v="89"/>
    <n v="148.30000000000001"/>
    <x v="10"/>
  </r>
  <r>
    <x v="1"/>
    <x v="22"/>
    <n v="146"/>
    <x v="90"/>
    <n v="146"/>
    <x v="10"/>
  </r>
  <r>
    <x v="1"/>
    <x v="22"/>
    <n v="146.6"/>
    <x v="91"/>
    <n v="146.6"/>
    <x v="10"/>
  </r>
  <r>
    <x v="1"/>
    <x v="22"/>
    <n v="146.5"/>
    <x v="92"/>
    <n v="146.5"/>
    <x v="10"/>
  </r>
  <r>
    <x v="1"/>
    <x v="22"/>
    <n v="148.4"/>
    <x v="93"/>
    <n v="148.4"/>
    <x v="10"/>
  </r>
  <r>
    <x v="1"/>
    <x v="22"/>
    <n v="148.5"/>
    <x v="94"/>
    <n v="148.5"/>
    <x v="10"/>
  </r>
  <r>
    <x v="1"/>
    <x v="22"/>
    <n v="149.6"/>
    <x v="95"/>
    <n v="149.6"/>
    <x v="10"/>
  </r>
  <r>
    <x v="1"/>
    <x v="22"/>
    <n v="151.5"/>
    <x v="96"/>
    <n v="151.5"/>
    <x v="10"/>
  </r>
  <r>
    <x v="1"/>
    <x v="22"/>
    <n v="152.6"/>
    <x v="97"/>
    <n v="152.6"/>
    <x v="10"/>
  </r>
  <r>
    <x v="1"/>
    <x v="22"/>
    <n v="153.19999999999999"/>
    <x v="98"/>
    <n v="153.19999999999999"/>
    <x v="10"/>
  </r>
  <r>
    <x v="1"/>
    <x v="22"/>
    <n v="155.80000000000001"/>
    <x v="99"/>
    <n v="155.80000000000001"/>
    <x v="10"/>
  </r>
  <r>
    <x v="1"/>
    <x v="22"/>
    <n v="154.9"/>
    <x v="100"/>
    <n v="154.9"/>
    <x v="10"/>
  </r>
  <r>
    <x v="1"/>
    <x v="22"/>
    <n v="155.30000000000001"/>
    <x v="101"/>
    <n v="155.30000000000001"/>
    <x v="10"/>
  </r>
  <r>
    <x v="1"/>
    <x v="22"/>
    <n v="157.6"/>
    <x v="102"/>
    <n v="157.6"/>
    <x v="10"/>
  </r>
  <r>
    <x v="1"/>
    <x v="22"/>
    <n v="157.69999999999999"/>
    <x v="103"/>
    <n v="157.69999999999999"/>
    <x v="10"/>
  </r>
  <r>
    <x v="1"/>
    <x v="22"/>
    <n v="158.6"/>
    <x v="104"/>
    <n v="158.6"/>
    <x v="10"/>
  </r>
  <r>
    <x v="1"/>
    <x v="22"/>
    <n v="159.80000000000001"/>
    <x v="105"/>
    <n v="159.80000000000001"/>
    <x v="10"/>
  </r>
  <r>
    <x v="1"/>
    <x v="22"/>
    <n v="160.6"/>
    <x v="106"/>
    <n v="160.6"/>
    <x v="10"/>
  </r>
  <r>
    <x v="1"/>
    <x v="22"/>
    <n v="161.19999999999999"/>
    <x v="107"/>
    <n v="161.19999999999999"/>
    <x v="10"/>
  </r>
  <r>
    <x v="1"/>
    <x v="22"/>
    <n v="162.1"/>
    <x v="108"/>
    <n v="162.1"/>
    <x v="10"/>
  </r>
  <r>
    <x v="1"/>
    <x v="22"/>
    <n v="163.30000000000001"/>
    <x v="109"/>
    <n v="163.30000000000001"/>
    <x v="10"/>
  </r>
  <r>
    <x v="1"/>
    <x v="22"/>
    <n v="164.4"/>
    <x v="110"/>
    <n v="164.4"/>
    <x v="10"/>
  </r>
  <r>
    <x v="1"/>
    <x v="22"/>
    <n v="165.1"/>
    <x v="111"/>
    <n v="165.1"/>
    <x v="10"/>
  </r>
  <r>
    <x v="1"/>
    <x v="22"/>
    <n v="165.8"/>
    <x v="112"/>
    <n v="165.8"/>
    <x v="10"/>
  </r>
  <r>
    <x v="1"/>
    <x v="22"/>
    <n v="166.3"/>
    <x v="113"/>
    <n v="166.3"/>
    <x v="10"/>
  </r>
  <r>
    <x v="1"/>
    <x v="22"/>
    <n v="166.9"/>
    <x v="114"/>
    <n v="166.9"/>
    <x v="10"/>
  </r>
  <r>
    <x v="1"/>
    <x v="22"/>
    <n v="167.6"/>
    <x v="115"/>
    <n v="167.6"/>
    <x v="10"/>
  </r>
  <r>
    <x v="1"/>
    <x v="22"/>
    <n v="168.2"/>
    <x v="116"/>
    <n v="168.2"/>
    <x v="10"/>
  </r>
  <r>
    <x v="1"/>
    <x v="22"/>
    <n v="168.5"/>
    <x v="117"/>
    <n v="168.5"/>
    <x v="10"/>
  </r>
  <r>
    <x v="1"/>
    <x v="22"/>
    <n v="168.9"/>
    <x v="118"/>
    <n v="168.9"/>
    <x v="10"/>
  </r>
  <r>
    <x v="1"/>
    <x v="22"/>
    <n v="169.5"/>
    <x v="119"/>
    <n v="169.5"/>
    <x v="10"/>
  </r>
  <r>
    <x v="1"/>
    <x v="22"/>
    <n v="170.3"/>
    <x v="120"/>
    <n v="170.3"/>
    <x v="10"/>
  </r>
  <r>
    <x v="1"/>
    <x v="22"/>
    <n v="170.3"/>
    <x v="121"/>
    <n v="170.3"/>
    <x v="10"/>
  </r>
  <r>
    <x v="1"/>
    <x v="22"/>
    <n v="170.7"/>
    <x v="122"/>
    <n v="170.7"/>
    <x v="10"/>
  </r>
  <r>
    <x v="1"/>
    <x v="22"/>
    <n v="171.2"/>
    <x v="123"/>
    <n v="171.2"/>
    <x v="10"/>
  </r>
  <r>
    <x v="1"/>
    <x v="23"/>
    <n v="102.7"/>
    <x v="0"/>
    <n v="102.7"/>
    <x v="0"/>
  </r>
  <r>
    <x v="1"/>
    <x v="23"/>
    <n v="102.8"/>
    <x v="1"/>
    <n v="102.8"/>
    <x v="0"/>
  </r>
  <r>
    <x v="1"/>
    <x v="23"/>
    <n v="103"/>
    <x v="2"/>
    <n v="103"/>
    <x v="0"/>
  </r>
  <r>
    <x v="1"/>
    <x v="23"/>
    <n v="103.3"/>
    <x v="3"/>
    <n v="103.3"/>
    <x v="0"/>
  </r>
  <r>
    <x v="1"/>
    <x v="23"/>
    <n v="104.3"/>
    <x v="4"/>
    <n v="104.3"/>
    <x v="0"/>
  </r>
  <r>
    <x v="1"/>
    <x v="23"/>
    <n v="105.7"/>
    <x v="5"/>
    <n v="105.7"/>
    <x v="0"/>
  </r>
  <r>
    <x v="1"/>
    <x v="23"/>
    <n v="106.8"/>
    <x v="6"/>
    <n v="106.8"/>
    <x v="0"/>
  </r>
  <r>
    <x v="1"/>
    <x v="23"/>
    <n v="107.4"/>
    <x v="7"/>
    <n v="107.4"/>
    <x v="0"/>
  </r>
  <r>
    <x v="1"/>
    <x v="23"/>
    <n v="108.3"/>
    <x v="8"/>
    <n v="108.3"/>
    <x v="0"/>
  </r>
  <r>
    <x v="1"/>
    <x v="23"/>
    <n v="108.7"/>
    <x v="9"/>
    <n v="108.7"/>
    <x v="0"/>
  </r>
  <r>
    <x v="1"/>
    <x v="23"/>
    <n v="109.4"/>
    <x v="10"/>
    <n v="109.4"/>
    <x v="0"/>
  </r>
  <r>
    <x v="1"/>
    <x v="23"/>
    <n v="110.5"/>
    <x v="11"/>
    <n v="110.5"/>
    <x v="0"/>
  </r>
  <r>
    <x v="1"/>
    <x v="23"/>
    <n v="111"/>
    <x v="12"/>
    <n v="111"/>
    <x v="0"/>
  </r>
  <r>
    <x v="1"/>
    <x v="23"/>
    <n v="111.4"/>
    <x v="13"/>
    <n v="111.4"/>
    <x v="0"/>
  </r>
  <r>
    <x v="1"/>
    <x v="23"/>
    <n v="111.8"/>
    <x v="14"/>
    <n v="111.8"/>
    <x v="0"/>
  </r>
  <r>
    <x v="1"/>
    <x v="23"/>
    <n v="112.6"/>
    <x v="15"/>
    <n v="112.6"/>
    <x v="0"/>
  </r>
  <r>
    <x v="1"/>
    <x v="23"/>
    <n v="113.4"/>
    <x v="16"/>
    <n v="113.4"/>
    <x v="0"/>
  </r>
  <r>
    <x v="1"/>
    <x v="23"/>
    <n v="114.3"/>
    <x v="17"/>
    <n v="114.3"/>
    <x v="0"/>
  </r>
  <r>
    <x v="1"/>
    <x v="23"/>
    <n v="115.5"/>
    <x v="18"/>
    <n v="115.5"/>
    <x v="0"/>
  </r>
  <r>
    <x v="1"/>
    <x v="23"/>
    <n v="117.1"/>
    <x v="19"/>
    <n v="117.1"/>
    <x v="0"/>
  </r>
  <r>
    <x v="1"/>
    <x v="23"/>
    <n v="117.6"/>
    <x v="20"/>
    <n v="117.6"/>
    <x v="0"/>
  </r>
  <r>
    <x v="1"/>
    <x v="23"/>
    <n v="118.1"/>
    <x v="21"/>
    <n v="118.1"/>
    <x v="0"/>
  </r>
  <r>
    <x v="1"/>
    <x v="23"/>
    <n v="118.7"/>
    <x v="22"/>
    <n v="118.7"/>
    <x v="0"/>
  </r>
  <r>
    <x v="1"/>
    <x v="23"/>
    <n v="119.1"/>
    <x v="23"/>
    <n v="119.1"/>
    <x v="0"/>
  </r>
  <r>
    <x v="1"/>
    <x v="23"/>
    <n v="120.3"/>
    <x v="24"/>
    <n v="120.3"/>
    <x v="0"/>
  </r>
  <r>
    <x v="1"/>
    <x v="23"/>
    <n v="121.6"/>
    <x v="25"/>
    <n v="121.6"/>
    <x v="0"/>
  </r>
  <r>
    <x v="1"/>
    <x v="23"/>
    <n v="122.1"/>
    <x v="26"/>
    <n v="122.1"/>
    <x v="0"/>
  </r>
  <r>
    <x v="1"/>
    <x v="23"/>
    <n v="122.4"/>
    <x v="27"/>
    <n v="122.4"/>
    <x v="0"/>
  </r>
  <r>
    <x v="1"/>
    <x v="23"/>
    <n v="123.4"/>
    <x v="28"/>
    <n v="123.4"/>
    <x v="0"/>
  </r>
  <r>
    <x v="1"/>
    <x v="23"/>
    <n v="125.5"/>
    <x v="29"/>
    <n v="125.5"/>
    <x v="0"/>
  </r>
  <r>
    <x v="1"/>
    <x v="23"/>
    <n v="126.1"/>
    <x v="30"/>
    <n v="126.1"/>
    <x v="0"/>
  </r>
  <r>
    <x v="1"/>
    <x v="23"/>
    <n v="126.8"/>
    <x v="31"/>
    <n v="126.8"/>
    <x v="0"/>
  </r>
  <r>
    <x v="1"/>
    <x v="23"/>
    <n v="128.4"/>
    <x v="32"/>
    <n v="128.4"/>
    <x v="0"/>
  </r>
  <r>
    <x v="1"/>
    <x v="23"/>
    <n v="129.69999999999999"/>
    <x v="33"/>
    <n v="129.69999999999999"/>
    <x v="0"/>
  </r>
  <r>
    <x v="1"/>
    <x v="23"/>
    <n v="131.19999999999999"/>
    <x v="34"/>
    <n v="131.19999999999999"/>
    <x v="0"/>
  </r>
  <r>
    <x v="1"/>
    <x v="23"/>
    <n v="132.1"/>
    <x v="35"/>
    <n v="132.1"/>
    <x v="0"/>
  </r>
  <r>
    <x v="1"/>
    <x v="23"/>
    <n v="132.9"/>
    <x v="36"/>
    <n v="132.9"/>
    <x v="0"/>
  </r>
  <r>
    <x v="1"/>
    <x v="23"/>
    <n v="133.6"/>
    <x v="37"/>
    <n v="133.6"/>
    <x v="0"/>
  </r>
  <r>
    <x v="1"/>
    <x v="23"/>
    <n v="133.9"/>
    <x v="38"/>
    <n v="133.9"/>
    <x v="0"/>
  </r>
  <r>
    <x v="1"/>
    <x v="23"/>
    <n v="134.4"/>
    <x v="39"/>
    <n v="134.4"/>
    <x v="0"/>
  </r>
  <r>
    <x v="1"/>
    <x v="23"/>
    <n v="135.30000000000001"/>
    <x v="40"/>
    <n v="135.30000000000001"/>
    <x v="0"/>
  </r>
  <r>
    <x v="1"/>
    <x v="23"/>
    <n v="136.30000000000001"/>
    <x v="41"/>
    <n v="136.30000000000001"/>
    <x v="0"/>
  </r>
  <r>
    <x v="1"/>
    <x v="23"/>
    <n v="137.5"/>
    <x v="42"/>
    <n v="137.5"/>
    <x v="0"/>
  </r>
  <r>
    <x v="1"/>
    <x v="23"/>
    <n v="138.1"/>
    <x v="43"/>
    <n v="138.1"/>
    <x v="0"/>
  </r>
  <r>
    <x v="1"/>
    <x v="23"/>
    <n v="138.80000000000001"/>
    <x v="44"/>
    <n v="138.80000000000001"/>
    <x v="0"/>
  </r>
  <r>
    <x v="1"/>
    <x v="23"/>
    <n v="139.30000000000001"/>
    <x v="45"/>
    <n v="139.30000000000001"/>
    <x v="0"/>
  </r>
  <r>
    <x v="1"/>
    <x v="23"/>
    <n v="139.69999999999999"/>
    <x v="46"/>
    <n v="139.69999999999999"/>
    <x v="0"/>
  </r>
  <r>
    <x v="1"/>
    <x v="23"/>
    <n v="140.19999999999999"/>
    <x v="47"/>
    <n v="140.19999999999999"/>
    <x v="0"/>
  </r>
  <r>
    <x v="1"/>
    <x v="23"/>
    <n v="139.6"/>
    <x v="48"/>
    <n v="139.6"/>
    <x v="0"/>
  </r>
  <r>
    <x v="1"/>
    <x v="23"/>
    <n v="138.69999999999999"/>
    <x v="49"/>
    <n v="138.69999999999999"/>
    <x v="0"/>
  </r>
  <r>
    <x v="1"/>
    <x v="23"/>
    <n v="137.9"/>
    <x v="50"/>
    <n v="137.9"/>
    <x v="0"/>
  </r>
  <r>
    <x v="1"/>
    <x v="23"/>
    <n v="136.5"/>
    <x v="51"/>
    <n v="136.5"/>
    <x v="0"/>
  </r>
  <r>
    <x v="1"/>
    <x v="23"/>
    <n v="136"/>
    <x v="52"/>
    <n v="136"/>
    <x v="0"/>
  </r>
  <r>
    <x v="1"/>
    <x v="23"/>
    <n v="135.30000000000001"/>
    <x v="53"/>
    <n v="135.30000000000001"/>
    <x v="0"/>
  </r>
  <r>
    <x v="1"/>
    <x v="23"/>
    <n v="135.19999999999999"/>
    <x v="54"/>
    <n v="135.19999999999999"/>
    <x v="0"/>
  </r>
  <r>
    <x v="1"/>
    <x v="23"/>
    <n v="135.6"/>
    <x v="55"/>
    <n v="135.6"/>
    <x v="0"/>
  </r>
  <r>
    <x v="1"/>
    <x v="23"/>
    <n v="135.6"/>
    <x v="56"/>
    <n v="135.6"/>
    <x v="0"/>
  </r>
  <r>
    <x v="1"/>
    <x v="23"/>
    <n v="136.30000000000001"/>
    <x v="57"/>
    <n v="136.30000000000001"/>
    <x v="0"/>
  </r>
  <r>
    <x v="1"/>
    <x v="23"/>
    <n v="136.80000000000001"/>
    <x v="58"/>
    <n v="136.80000000000001"/>
    <x v="0"/>
  </r>
  <r>
    <x v="1"/>
    <x v="23"/>
    <n v="137.1"/>
    <x v="59"/>
    <n v="137.1"/>
    <x v="0"/>
  </r>
  <r>
    <x v="1"/>
    <x v="23"/>
    <n v="137.5"/>
    <x v="60"/>
    <n v="137.5"/>
    <x v="0"/>
  </r>
  <r>
    <x v="1"/>
    <x v="23"/>
    <n v="137.30000000000001"/>
    <x v="61"/>
    <n v="137.30000000000001"/>
    <x v="0"/>
  </r>
  <r>
    <x v="1"/>
    <x v="23"/>
    <n v="137.80000000000001"/>
    <x v="62"/>
    <n v="137.80000000000001"/>
    <x v="0"/>
  </r>
  <r>
    <x v="1"/>
    <x v="23"/>
    <n v="138.19999999999999"/>
    <x v="63"/>
    <n v="138.19999999999999"/>
    <x v="0"/>
  </r>
  <r>
    <x v="1"/>
    <x v="23"/>
    <n v="138.1"/>
    <x v="64"/>
    <n v="138.1"/>
    <x v="0"/>
  </r>
  <r>
    <x v="1"/>
    <x v="23"/>
    <n v="138.4"/>
    <x v="65"/>
    <n v="138.4"/>
    <x v="0"/>
  </r>
  <r>
    <x v="1"/>
    <x v="23"/>
    <n v="138.9"/>
    <x v="66"/>
    <n v="138.9"/>
    <x v="0"/>
  </r>
  <r>
    <x v="1"/>
    <x v="23"/>
    <n v="139.4"/>
    <x v="67"/>
    <n v="139.4"/>
    <x v="0"/>
  </r>
  <r>
    <x v="1"/>
    <x v="23"/>
    <n v="139.5"/>
    <x v="68"/>
    <n v="139.5"/>
    <x v="0"/>
  </r>
  <r>
    <x v="1"/>
    <x v="23"/>
    <n v="141"/>
    <x v="69"/>
    <n v="141"/>
    <x v="0"/>
  </r>
  <r>
    <x v="1"/>
    <x v="23"/>
    <n v="140.9"/>
    <x v="70"/>
    <n v="140.9"/>
    <x v="0"/>
  </r>
  <r>
    <x v="1"/>
    <x v="23"/>
    <n v="140.6"/>
    <x v="71"/>
    <n v="140.6"/>
    <x v="0"/>
  </r>
  <r>
    <x v="1"/>
    <x v="23"/>
    <n v="139.4"/>
    <x v="72"/>
    <n v="139.4"/>
    <x v="0"/>
  </r>
  <r>
    <x v="1"/>
    <x v="23"/>
    <n v="139.69999999999999"/>
    <x v="73"/>
    <n v="139.69999999999999"/>
    <x v="0"/>
  </r>
  <r>
    <x v="1"/>
    <x v="23"/>
    <n v="139.5"/>
    <x v="74"/>
    <n v="139.5"/>
    <x v="0"/>
  </r>
  <r>
    <x v="1"/>
    <x v="23"/>
    <n v="139.9"/>
    <x v="75"/>
    <n v="139.9"/>
    <x v="0"/>
  </r>
  <r>
    <x v="1"/>
    <x v="23"/>
    <n v="140.6"/>
    <x v="76"/>
    <n v="140.6"/>
    <x v="0"/>
  </r>
  <r>
    <x v="1"/>
    <x v="23"/>
    <n v="141.69999999999999"/>
    <x v="77"/>
    <n v="141.69999999999999"/>
    <x v="0"/>
  </r>
  <r>
    <x v="1"/>
    <x v="23"/>
    <n v="142.6"/>
    <x v="78"/>
    <n v="142.6"/>
    <x v="0"/>
  </r>
  <r>
    <x v="1"/>
    <x v="23"/>
    <n v="144.1"/>
    <x v="79"/>
    <n v="144.1"/>
    <x v="0"/>
  </r>
  <r>
    <x v="1"/>
    <x v="23"/>
    <n v="145.4"/>
    <x v="80"/>
    <n v="145.4"/>
    <x v="0"/>
  </r>
  <r>
    <x v="1"/>
    <x v="23"/>
    <n v="147"/>
    <x v="81"/>
    <n v="147"/>
    <x v="0"/>
  </r>
  <r>
    <x v="1"/>
    <x v="23"/>
    <n v="148.69999999999999"/>
    <x v="82"/>
    <n v="148.69999999999999"/>
    <x v="0"/>
  </r>
  <r>
    <x v="1"/>
    <x v="23"/>
    <n v="150.9"/>
    <x v="83"/>
    <n v="150.9"/>
    <x v="0"/>
  </r>
  <r>
    <x v="1"/>
    <x v="23"/>
    <n v="152"/>
    <x v="84"/>
    <n v="152"/>
    <x v="0"/>
  </r>
  <r>
    <x v="1"/>
    <x v="23"/>
    <n v="153.19999999999999"/>
    <x v="85"/>
    <n v="153.19999999999999"/>
    <x v="0"/>
  </r>
  <r>
    <x v="1"/>
    <x v="23"/>
    <n v="157.1"/>
    <x v="86"/>
    <n v="157.1"/>
    <x v="0"/>
  </r>
  <r>
    <x v="1"/>
    <x v="23"/>
    <m/>
    <x v="87"/>
    <n v="158.30000000000001"/>
    <x v="0"/>
  </r>
  <r>
    <x v="1"/>
    <x v="23"/>
    <n v="159.5"/>
    <x v="88"/>
    <n v="159.5"/>
    <x v="0"/>
  </r>
  <r>
    <x v="1"/>
    <x v="23"/>
    <n v="159.5"/>
    <x v="89"/>
    <n v="159.5"/>
    <x v="0"/>
  </r>
  <r>
    <x v="1"/>
    <x v="23"/>
    <n v="160"/>
    <x v="90"/>
    <n v="160"/>
    <x v="0"/>
  </r>
  <r>
    <x v="1"/>
    <x v="23"/>
    <n v="160.30000000000001"/>
    <x v="91"/>
    <n v="160.30000000000001"/>
    <x v="0"/>
  </r>
  <r>
    <x v="1"/>
    <x v="23"/>
    <n v="161"/>
    <x v="92"/>
    <n v="161"/>
    <x v="0"/>
  </r>
  <r>
    <x v="1"/>
    <x v="23"/>
    <n v="161.80000000000001"/>
    <x v="93"/>
    <n v="161.80000000000001"/>
    <x v="0"/>
  </r>
  <r>
    <x v="1"/>
    <x v="23"/>
    <n v="163"/>
    <x v="94"/>
    <n v="163"/>
    <x v="0"/>
  </r>
  <r>
    <x v="1"/>
    <x v="23"/>
    <n v="164"/>
    <x v="95"/>
    <n v="164"/>
    <x v="0"/>
  </r>
  <r>
    <x v="1"/>
    <x v="23"/>
    <n v="164.2"/>
    <x v="96"/>
    <n v="164.2"/>
    <x v="0"/>
  </r>
  <r>
    <x v="1"/>
    <x v="23"/>
    <n v="163.5"/>
    <x v="97"/>
    <n v="163.5"/>
    <x v="0"/>
  </r>
  <r>
    <x v="1"/>
    <x v="23"/>
    <n v="163.9"/>
    <x v="98"/>
    <n v="163.9"/>
    <x v="0"/>
  </r>
  <r>
    <x v="1"/>
    <x v="23"/>
    <n v="168.2"/>
    <x v="99"/>
    <n v="168.2"/>
    <x v="0"/>
  </r>
  <r>
    <x v="1"/>
    <x v="23"/>
    <n v="168.5"/>
    <x v="100"/>
    <n v="168.5"/>
    <x v="0"/>
  </r>
  <r>
    <x v="1"/>
    <x v="23"/>
    <n v="168.3"/>
    <x v="101"/>
    <n v="168.3"/>
    <x v="0"/>
  </r>
  <r>
    <x v="1"/>
    <x v="23"/>
    <n v="168.8"/>
    <x v="102"/>
    <n v="168.8"/>
    <x v="0"/>
  </r>
  <r>
    <x v="1"/>
    <x v="23"/>
    <n v="168.8"/>
    <x v="103"/>
    <n v="168.8"/>
    <x v="0"/>
  </r>
  <r>
    <x v="1"/>
    <x v="23"/>
    <n v="169.3"/>
    <x v="104"/>
    <n v="169.3"/>
    <x v="0"/>
  </r>
  <r>
    <x v="1"/>
    <x v="23"/>
    <n v="169.6"/>
    <x v="105"/>
    <n v="169.6"/>
    <x v="0"/>
  </r>
  <r>
    <x v="1"/>
    <x v="23"/>
    <n v="170.5"/>
    <x v="106"/>
    <n v="170.5"/>
    <x v="0"/>
  </r>
  <r>
    <x v="1"/>
    <x v="23"/>
    <n v="172.1"/>
    <x v="107"/>
    <n v="172.1"/>
    <x v="0"/>
  </r>
  <r>
    <x v="1"/>
    <x v="23"/>
    <n v="174.3"/>
    <x v="108"/>
    <n v="174.3"/>
    <x v="0"/>
  </r>
  <r>
    <x v="1"/>
    <x v="23"/>
    <n v="177.4"/>
    <x v="109"/>
    <n v="177.4"/>
    <x v="0"/>
  </r>
  <r>
    <x v="1"/>
    <x v="23"/>
    <n v="181.3"/>
    <x v="110"/>
    <n v="181.3"/>
    <x v="0"/>
  </r>
  <r>
    <x v="1"/>
    <x v="23"/>
    <n v="184.9"/>
    <x v="111"/>
    <n v="184.9"/>
    <x v="0"/>
  </r>
  <r>
    <x v="1"/>
    <x v="23"/>
    <n v="187.1"/>
    <x v="112"/>
    <n v="187.1"/>
    <x v="0"/>
  </r>
  <r>
    <x v="1"/>
    <x v="23"/>
    <n v="190"/>
    <x v="113"/>
    <n v="190"/>
    <x v="0"/>
  </r>
  <r>
    <x v="1"/>
    <x v="23"/>
    <n v="193.6"/>
    <x v="114"/>
    <n v="193.6"/>
    <x v="0"/>
  </r>
  <r>
    <x v="1"/>
    <x v="23"/>
    <n v="197.3"/>
    <x v="115"/>
    <n v="197.3"/>
    <x v="0"/>
  </r>
  <r>
    <x v="1"/>
    <x v="23"/>
    <n v="199.9"/>
    <x v="116"/>
    <n v="199.9"/>
    <x v="0"/>
  </r>
  <r>
    <x v="1"/>
    <x v="23"/>
    <n v="202.8"/>
    <x v="117"/>
    <n v="202.8"/>
    <x v="0"/>
  </r>
  <r>
    <x v="1"/>
    <x v="23"/>
    <n v="205.2"/>
    <x v="118"/>
    <n v="205.2"/>
    <x v="0"/>
  </r>
  <r>
    <x v="1"/>
    <x v="23"/>
    <n v="208.4"/>
    <x v="119"/>
    <n v="208.4"/>
    <x v="0"/>
  </r>
  <r>
    <x v="1"/>
    <x v="23"/>
    <n v="209.7"/>
    <x v="120"/>
    <n v="209.7"/>
    <x v="0"/>
  </r>
  <r>
    <x v="1"/>
    <x v="23"/>
    <n v="209.7"/>
    <x v="121"/>
    <n v="209.7"/>
    <x v="0"/>
  </r>
  <r>
    <x v="1"/>
    <x v="23"/>
    <n v="212.9"/>
    <x v="122"/>
    <n v="212.9"/>
    <x v="0"/>
  </r>
  <r>
    <x v="1"/>
    <x v="23"/>
    <n v="218"/>
    <x v="123"/>
    <n v="218"/>
    <x v="0"/>
  </r>
  <r>
    <x v="1"/>
    <x v="24"/>
    <n v="106.2"/>
    <x v="0"/>
    <n v="106.2"/>
    <x v="0"/>
  </r>
  <r>
    <x v="1"/>
    <x v="24"/>
    <n v="105.1"/>
    <x v="1"/>
    <n v="105.1"/>
    <x v="0"/>
  </r>
  <r>
    <x v="1"/>
    <x v="24"/>
    <n v="104.2"/>
    <x v="2"/>
    <n v="104.2"/>
    <x v="0"/>
  </r>
  <r>
    <x v="1"/>
    <x v="24"/>
    <n v="103.5"/>
    <x v="3"/>
    <n v="103.5"/>
    <x v="0"/>
  </r>
  <r>
    <x v="1"/>
    <x v="24"/>
    <n v="103.1"/>
    <x v="4"/>
    <n v="103.1"/>
    <x v="0"/>
  </r>
  <r>
    <x v="1"/>
    <x v="24"/>
    <n v="103.2"/>
    <x v="5"/>
    <n v="103.2"/>
    <x v="0"/>
  </r>
  <r>
    <x v="1"/>
    <x v="24"/>
    <n v="103.3"/>
    <x v="6"/>
    <n v="103.3"/>
    <x v="0"/>
  </r>
  <r>
    <x v="1"/>
    <x v="24"/>
    <n v="103.1"/>
    <x v="7"/>
    <n v="103.1"/>
    <x v="0"/>
  </r>
  <r>
    <x v="1"/>
    <x v="24"/>
    <n v="103.1"/>
    <x v="8"/>
    <n v="103.1"/>
    <x v="0"/>
  </r>
  <r>
    <x v="1"/>
    <x v="24"/>
    <n v="102.7"/>
    <x v="9"/>
    <n v="102.7"/>
    <x v="0"/>
  </r>
  <r>
    <x v="1"/>
    <x v="24"/>
    <n v="102.2"/>
    <x v="10"/>
    <n v="102.2"/>
    <x v="0"/>
  </r>
  <r>
    <x v="1"/>
    <x v="24"/>
    <n v="101.5"/>
    <x v="11"/>
    <n v="101.5"/>
    <x v="0"/>
  </r>
  <r>
    <x v="1"/>
    <x v="24"/>
    <n v="100.2"/>
    <x v="12"/>
    <n v="100.2"/>
    <x v="0"/>
  </r>
  <r>
    <x v="1"/>
    <x v="24"/>
    <n v="99.2"/>
    <x v="13"/>
    <n v="99.2"/>
    <x v="0"/>
  </r>
  <r>
    <x v="1"/>
    <x v="24"/>
    <n v="99.6"/>
    <x v="14"/>
    <n v="99.6"/>
    <x v="0"/>
  </r>
  <r>
    <x v="1"/>
    <x v="24"/>
    <n v="101.8"/>
    <x v="15"/>
    <n v="101.8"/>
    <x v="0"/>
  </r>
  <r>
    <x v="1"/>
    <x v="24"/>
    <n v="102.8"/>
    <x v="16"/>
    <n v="102.8"/>
    <x v="0"/>
  </r>
  <r>
    <x v="1"/>
    <x v="24"/>
    <n v="102.9"/>
    <x v="17"/>
    <n v="102.9"/>
    <x v="0"/>
  </r>
  <r>
    <x v="1"/>
    <x v="24"/>
    <n v="104.1"/>
    <x v="18"/>
    <n v="104.1"/>
    <x v="0"/>
  </r>
  <r>
    <x v="1"/>
    <x v="24"/>
    <n v="104.3"/>
    <x v="19"/>
    <n v="104.3"/>
    <x v="0"/>
  </r>
  <r>
    <x v="1"/>
    <x v="24"/>
    <n v="103.8"/>
    <x v="20"/>
    <n v="103.8"/>
    <x v="0"/>
  </r>
  <r>
    <x v="1"/>
    <x v="24"/>
    <n v="103.1"/>
    <x v="21"/>
    <n v="103.1"/>
    <x v="0"/>
  </r>
  <r>
    <x v="1"/>
    <x v="24"/>
    <n v="102.1"/>
    <x v="22"/>
    <n v="102.1"/>
    <x v="0"/>
  </r>
  <r>
    <x v="1"/>
    <x v="24"/>
    <n v="100.6"/>
    <x v="23"/>
    <n v="100.6"/>
    <x v="0"/>
  </r>
  <r>
    <x v="1"/>
    <x v="24"/>
    <n v="99"/>
    <x v="24"/>
    <n v="99"/>
    <x v="0"/>
  </r>
  <r>
    <x v="1"/>
    <x v="24"/>
    <n v="98.3"/>
    <x v="25"/>
    <n v="98.3"/>
    <x v="0"/>
  </r>
  <r>
    <x v="1"/>
    <x v="24"/>
    <n v="97"/>
    <x v="26"/>
    <n v="97"/>
    <x v="0"/>
  </r>
  <r>
    <x v="1"/>
    <x v="24"/>
    <n v="95.7"/>
    <x v="27"/>
    <n v="95.7"/>
    <x v="0"/>
  </r>
  <r>
    <x v="1"/>
    <x v="24"/>
    <n v="95.3"/>
    <x v="28"/>
    <n v="95.3"/>
    <x v="0"/>
  </r>
  <r>
    <x v="1"/>
    <x v="24"/>
    <n v="94.1"/>
    <x v="29"/>
    <n v="94.1"/>
    <x v="0"/>
  </r>
  <r>
    <x v="1"/>
    <x v="24"/>
    <n v="91.3"/>
    <x v="30"/>
    <n v="91.3"/>
    <x v="0"/>
  </r>
  <r>
    <x v="1"/>
    <x v="24"/>
    <n v="90.5"/>
    <x v="31"/>
    <n v="90.5"/>
    <x v="0"/>
  </r>
  <r>
    <x v="1"/>
    <x v="24"/>
    <n v="90.4"/>
    <x v="32"/>
    <n v="90.4"/>
    <x v="0"/>
  </r>
  <r>
    <x v="1"/>
    <x v="24"/>
    <n v="92.3"/>
    <x v="33"/>
    <n v="92.3"/>
    <x v="0"/>
  </r>
  <r>
    <x v="1"/>
    <x v="24"/>
    <n v="93.3"/>
    <x v="34"/>
    <n v="93.3"/>
    <x v="0"/>
  </r>
  <r>
    <x v="1"/>
    <x v="24"/>
    <n v="94.5"/>
    <x v="35"/>
    <n v="94.5"/>
    <x v="0"/>
  </r>
  <r>
    <x v="1"/>
    <x v="24"/>
    <n v="97.4"/>
    <x v="36"/>
    <n v="97.4"/>
    <x v="0"/>
  </r>
  <r>
    <x v="1"/>
    <x v="24"/>
    <n v="98.8"/>
    <x v="37"/>
    <n v="98.8"/>
    <x v="0"/>
  </r>
  <r>
    <x v="1"/>
    <x v="24"/>
    <n v="100.9"/>
    <x v="38"/>
    <n v="100.9"/>
    <x v="0"/>
  </r>
  <r>
    <x v="1"/>
    <x v="24"/>
    <n v="106.4"/>
    <x v="39"/>
    <n v="106.4"/>
    <x v="0"/>
  </r>
  <r>
    <x v="1"/>
    <x v="24"/>
    <n v="108.7"/>
    <x v="40"/>
    <n v="108.7"/>
    <x v="0"/>
  </r>
  <r>
    <x v="1"/>
    <x v="24"/>
    <n v="109.9"/>
    <x v="41"/>
    <n v="109.9"/>
    <x v="0"/>
  </r>
  <r>
    <x v="1"/>
    <x v="24"/>
    <n v="111.3"/>
    <x v="42"/>
    <n v="111.3"/>
    <x v="0"/>
  </r>
  <r>
    <x v="1"/>
    <x v="24"/>
    <n v="112.9"/>
    <x v="43"/>
    <n v="112.9"/>
    <x v="0"/>
  </r>
  <r>
    <x v="1"/>
    <x v="24"/>
    <n v="113.8"/>
    <x v="44"/>
    <n v="113.8"/>
    <x v="0"/>
  </r>
  <r>
    <x v="1"/>
    <x v="24"/>
    <n v="114.1"/>
    <x v="45"/>
    <n v="114.1"/>
    <x v="0"/>
  </r>
  <r>
    <x v="1"/>
    <x v="24"/>
    <n v="114.1"/>
    <x v="46"/>
    <n v="114.1"/>
    <x v="0"/>
  </r>
  <r>
    <x v="1"/>
    <x v="24"/>
    <n v="114.4"/>
    <x v="47"/>
    <n v="114.4"/>
    <x v="0"/>
  </r>
  <r>
    <x v="1"/>
    <x v="24"/>
    <n v="115.6"/>
    <x v="48"/>
    <n v="115.6"/>
    <x v="0"/>
  </r>
  <r>
    <x v="1"/>
    <x v="24"/>
    <n v="117.3"/>
    <x v="49"/>
    <n v="117.3"/>
    <x v="0"/>
  </r>
  <r>
    <x v="1"/>
    <x v="24"/>
    <n v="118"/>
    <x v="50"/>
    <n v="118"/>
    <x v="0"/>
  </r>
  <r>
    <x v="1"/>
    <x v="24"/>
    <n v="118.5"/>
    <x v="51"/>
    <n v="118.5"/>
    <x v="0"/>
  </r>
  <r>
    <x v="1"/>
    <x v="24"/>
    <n v="119.4"/>
    <x v="52"/>
    <n v="119.4"/>
    <x v="0"/>
  </r>
  <r>
    <x v="1"/>
    <x v="24"/>
    <n v="119.6"/>
    <x v="53"/>
    <n v="119.6"/>
    <x v="0"/>
  </r>
  <r>
    <x v="1"/>
    <x v="24"/>
    <n v="120.5"/>
    <x v="54"/>
    <n v="120.5"/>
    <x v="0"/>
  </r>
  <r>
    <x v="1"/>
    <x v="24"/>
    <n v="121.2"/>
    <x v="55"/>
    <n v="121.2"/>
    <x v="0"/>
  </r>
  <r>
    <x v="1"/>
    <x v="24"/>
    <n v="121.5"/>
    <x v="56"/>
    <n v="121.5"/>
    <x v="0"/>
  </r>
  <r>
    <x v="1"/>
    <x v="24"/>
    <n v="121.8"/>
    <x v="57"/>
    <n v="121.8"/>
    <x v="0"/>
  </r>
  <r>
    <x v="1"/>
    <x v="24"/>
    <n v="123"/>
    <x v="58"/>
    <n v="123"/>
    <x v="0"/>
  </r>
  <r>
    <x v="1"/>
    <x v="24"/>
    <n v="121.5"/>
    <x v="59"/>
    <n v="121.5"/>
    <x v="0"/>
  </r>
  <r>
    <x v="1"/>
    <x v="24"/>
    <n v="118.8"/>
    <x v="60"/>
    <n v="118.8"/>
    <x v="0"/>
  </r>
  <r>
    <x v="1"/>
    <x v="24"/>
    <n v="117.1"/>
    <x v="61"/>
    <n v="117.1"/>
    <x v="0"/>
  </r>
  <r>
    <x v="1"/>
    <x v="24"/>
    <n v="116.1"/>
    <x v="62"/>
    <n v="116.1"/>
    <x v="0"/>
  </r>
  <r>
    <x v="1"/>
    <x v="24"/>
    <n v="113.7"/>
    <x v="63"/>
    <n v="113.7"/>
    <x v="0"/>
  </r>
  <r>
    <x v="1"/>
    <x v="24"/>
    <n v="109.6"/>
    <x v="64"/>
    <n v="109.6"/>
    <x v="0"/>
  </r>
  <r>
    <x v="1"/>
    <x v="24"/>
    <n v="111.1"/>
    <x v="65"/>
    <n v="111.1"/>
    <x v="0"/>
  </r>
  <r>
    <x v="1"/>
    <x v="24"/>
    <n v="113.5"/>
    <x v="66"/>
    <n v="113.5"/>
    <x v="0"/>
  </r>
  <r>
    <x v="1"/>
    <x v="24"/>
    <n v="114.7"/>
    <x v="67"/>
    <n v="114.7"/>
    <x v="0"/>
  </r>
  <r>
    <x v="1"/>
    <x v="24"/>
    <n v="113.7"/>
    <x v="68"/>
    <n v="113.7"/>
    <x v="0"/>
  </r>
  <r>
    <x v="1"/>
    <x v="24"/>
    <n v="111.9"/>
    <x v="69"/>
    <n v="111.9"/>
    <x v="0"/>
  </r>
  <r>
    <x v="1"/>
    <x v="24"/>
    <n v="111.9"/>
    <x v="70"/>
    <n v="111.9"/>
    <x v="0"/>
  </r>
  <r>
    <x v="1"/>
    <x v="24"/>
    <n v="110.3"/>
    <x v="71"/>
    <n v="110.3"/>
    <x v="0"/>
  </r>
  <r>
    <x v="1"/>
    <x v="24"/>
    <n v="109.1"/>
    <x v="72"/>
    <n v="109.1"/>
    <x v="0"/>
  </r>
  <r>
    <x v="1"/>
    <x v="24"/>
    <n v="109"/>
    <x v="73"/>
    <n v="109"/>
    <x v="0"/>
  </r>
  <r>
    <x v="1"/>
    <x v="24"/>
    <n v="109"/>
    <x v="74"/>
    <n v="109"/>
    <x v="0"/>
  </r>
  <r>
    <x v="1"/>
    <x v="24"/>
    <n v="109.9"/>
    <x v="75"/>
    <n v="109.9"/>
    <x v="0"/>
  </r>
  <r>
    <x v="1"/>
    <x v="24"/>
    <n v="111"/>
    <x v="76"/>
    <n v="111"/>
    <x v="0"/>
  </r>
  <r>
    <x v="1"/>
    <x v="24"/>
    <n v="111.1"/>
    <x v="77"/>
    <n v="111.1"/>
    <x v="0"/>
  </r>
  <r>
    <x v="1"/>
    <x v="24"/>
    <n v="112"/>
    <x v="78"/>
    <n v="112"/>
    <x v="0"/>
  </r>
  <r>
    <x v="1"/>
    <x v="24"/>
    <n v="113.2"/>
    <x v="79"/>
    <n v="113.2"/>
    <x v="0"/>
  </r>
  <r>
    <x v="1"/>
    <x v="24"/>
    <n v="114"/>
    <x v="80"/>
    <n v="114"/>
    <x v="0"/>
  </r>
  <r>
    <x v="1"/>
    <x v="24"/>
    <n v="114.2"/>
    <x v="81"/>
    <n v="114.2"/>
    <x v="0"/>
  </r>
  <r>
    <x v="1"/>
    <x v="24"/>
    <n v="114"/>
    <x v="82"/>
    <n v="114"/>
    <x v="0"/>
  </r>
  <r>
    <x v="1"/>
    <x v="24"/>
    <n v="114.1"/>
    <x v="83"/>
    <n v="114.1"/>
    <x v="0"/>
  </r>
  <r>
    <x v="1"/>
    <x v="24"/>
    <n v="113.6"/>
    <x v="84"/>
    <n v="113.6"/>
    <x v="0"/>
  </r>
  <r>
    <x v="1"/>
    <x v="24"/>
    <n v="113.2"/>
    <x v="85"/>
    <n v="113.2"/>
    <x v="0"/>
  </r>
  <r>
    <x v="1"/>
    <x v="24"/>
    <n v="120.3"/>
    <x v="86"/>
    <n v="120.3"/>
    <x v="0"/>
  </r>
  <r>
    <x v="1"/>
    <x v="24"/>
    <m/>
    <x v="87"/>
    <n v="117.25"/>
    <x v="0"/>
  </r>
  <r>
    <x v="1"/>
    <x v="24"/>
    <n v="114.2"/>
    <x v="88"/>
    <n v="114.2"/>
    <x v="0"/>
  </r>
  <r>
    <x v="1"/>
    <x v="24"/>
    <n v="114.2"/>
    <x v="89"/>
    <n v="114.2"/>
    <x v="0"/>
  </r>
  <r>
    <x v="1"/>
    <x v="24"/>
    <n v="115.1"/>
    <x v="90"/>
    <n v="115.1"/>
    <x v="0"/>
  </r>
  <r>
    <x v="1"/>
    <x v="24"/>
    <n v="116.4"/>
    <x v="91"/>
    <n v="116.4"/>
    <x v="0"/>
  </r>
  <r>
    <x v="1"/>
    <x v="24"/>
    <n v="116.2"/>
    <x v="92"/>
    <n v="116.2"/>
    <x v="0"/>
  </r>
  <r>
    <x v="1"/>
    <x v="24"/>
    <n v="115.7"/>
    <x v="93"/>
    <n v="115.7"/>
    <x v="0"/>
  </r>
  <r>
    <x v="1"/>
    <x v="24"/>
    <n v="115.3"/>
    <x v="94"/>
    <n v="115.3"/>
    <x v="0"/>
  </r>
  <r>
    <x v="1"/>
    <x v="24"/>
    <n v="114.6"/>
    <x v="95"/>
    <n v="114.6"/>
    <x v="0"/>
  </r>
  <r>
    <x v="1"/>
    <x v="24"/>
    <n v="112.8"/>
    <x v="96"/>
    <n v="112.8"/>
    <x v="0"/>
  </r>
  <r>
    <x v="1"/>
    <x v="24"/>
    <n v="112.6"/>
    <x v="97"/>
    <n v="112.6"/>
    <x v="0"/>
  </r>
  <r>
    <x v="1"/>
    <x v="24"/>
    <n v="113.1"/>
    <x v="98"/>
    <n v="113.1"/>
    <x v="0"/>
  </r>
  <r>
    <x v="1"/>
    <x v="24"/>
    <n v="114.8"/>
    <x v="99"/>
    <n v="114.8"/>
    <x v="0"/>
  </r>
  <r>
    <x v="1"/>
    <x v="24"/>
    <n v="115.1"/>
    <x v="100"/>
    <n v="115.1"/>
    <x v="0"/>
  </r>
  <r>
    <x v="1"/>
    <x v="24"/>
    <n v="114.5"/>
    <x v="101"/>
    <n v="114.5"/>
    <x v="0"/>
  </r>
  <r>
    <x v="1"/>
    <x v="24"/>
    <n v="119.7"/>
    <x v="102"/>
    <n v="119.7"/>
    <x v="0"/>
  </r>
  <r>
    <x v="1"/>
    <x v="24"/>
    <n v="119.7"/>
    <x v="103"/>
    <n v="119.7"/>
    <x v="0"/>
  </r>
  <r>
    <x v="1"/>
    <x v="24"/>
    <n v="121.9"/>
    <x v="104"/>
    <n v="121.9"/>
    <x v="0"/>
  </r>
  <r>
    <x v="1"/>
    <x v="24"/>
    <n v="122.4"/>
    <x v="105"/>
    <n v="122.4"/>
    <x v="0"/>
  </r>
  <r>
    <x v="1"/>
    <x v="24"/>
    <n v="121"/>
    <x v="106"/>
    <n v="121"/>
    <x v="0"/>
  </r>
  <r>
    <x v="1"/>
    <x v="24"/>
    <n v="120"/>
    <x v="107"/>
    <n v="120"/>
    <x v="0"/>
  </r>
  <r>
    <x v="1"/>
    <x v="24"/>
    <n v="118.9"/>
    <x v="108"/>
    <n v="118.9"/>
    <x v="0"/>
  </r>
  <r>
    <x v="1"/>
    <x v="24"/>
    <n v="118.8"/>
    <x v="109"/>
    <n v="118.8"/>
    <x v="0"/>
  </r>
  <r>
    <x v="1"/>
    <x v="24"/>
    <n v="119"/>
    <x v="110"/>
    <n v="119"/>
    <x v="0"/>
  </r>
  <r>
    <x v="1"/>
    <x v="24"/>
    <n v="119.7"/>
    <x v="111"/>
    <n v="119.7"/>
    <x v="0"/>
  </r>
  <r>
    <x v="1"/>
    <x v="24"/>
    <n v="119.9"/>
    <x v="112"/>
    <n v="119.9"/>
    <x v="0"/>
  </r>
  <r>
    <x v="1"/>
    <x v="24"/>
    <n v="120"/>
    <x v="113"/>
    <n v="120"/>
    <x v="0"/>
  </r>
  <r>
    <x v="1"/>
    <x v="24"/>
    <n v="120.9"/>
    <x v="114"/>
    <n v="120.9"/>
    <x v="0"/>
  </r>
  <r>
    <x v="1"/>
    <x v="24"/>
    <n v="121.6"/>
    <x v="115"/>
    <n v="121.6"/>
    <x v="0"/>
  </r>
  <r>
    <x v="1"/>
    <x v="24"/>
    <n v="121.9"/>
    <x v="116"/>
    <n v="121.9"/>
    <x v="0"/>
  </r>
  <r>
    <x v="1"/>
    <x v="24"/>
    <n v="122.1"/>
    <x v="117"/>
    <n v="122.1"/>
    <x v="0"/>
  </r>
  <r>
    <x v="1"/>
    <x v="24"/>
    <n v="121.8"/>
    <x v="118"/>
    <n v="121.8"/>
    <x v="0"/>
  </r>
  <r>
    <x v="1"/>
    <x v="24"/>
    <n v="121.1"/>
    <x v="119"/>
    <n v="121.1"/>
    <x v="0"/>
  </r>
  <r>
    <x v="1"/>
    <x v="24"/>
    <n v="120"/>
    <x v="120"/>
    <n v="120"/>
    <x v="0"/>
  </r>
  <r>
    <x v="1"/>
    <x v="24"/>
    <n v="120"/>
    <x v="121"/>
    <n v="120"/>
    <x v="0"/>
  </r>
  <r>
    <x v="1"/>
    <x v="24"/>
    <n v="121.3"/>
    <x v="122"/>
    <n v="121.3"/>
    <x v="0"/>
  </r>
  <r>
    <x v="1"/>
    <x v="24"/>
    <n v="122.7"/>
    <x v="123"/>
    <n v="122.7"/>
    <x v="0"/>
  </r>
  <r>
    <x v="1"/>
    <x v="25"/>
    <n v="103.2"/>
    <x v="0"/>
    <n v="103.2"/>
    <x v="11"/>
  </r>
  <r>
    <x v="1"/>
    <x v="25"/>
    <n v="104.2"/>
    <x v="1"/>
    <n v="104.2"/>
    <x v="11"/>
  </r>
  <r>
    <x v="1"/>
    <x v="25"/>
    <n v="105.1"/>
    <x v="2"/>
    <n v="105.1"/>
    <x v="11"/>
  </r>
  <r>
    <x v="1"/>
    <x v="25"/>
    <n v="104.7"/>
    <x v="3"/>
    <n v="104.7"/>
    <x v="11"/>
  </r>
  <r>
    <x v="1"/>
    <x v="25"/>
    <n v="104"/>
    <x v="4"/>
    <n v="104"/>
    <x v="11"/>
  </r>
  <r>
    <x v="1"/>
    <x v="25"/>
    <n v="105.1"/>
    <x v="5"/>
    <n v="105.1"/>
    <x v="11"/>
  </r>
  <r>
    <x v="1"/>
    <x v="25"/>
    <n v="107.1"/>
    <x v="6"/>
    <n v="107.1"/>
    <x v="11"/>
  </r>
  <r>
    <x v="1"/>
    <x v="25"/>
    <n v="108"/>
    <x v="7"/>
    <n v="108"/>
    <x v="11"/>
  </r>
  <r>
    <x v="1"/>
    <x v="25"/>
    <n v="109.9"/>
    <x v="8"/>
    <n v="109.9"/>
    <x v="11"/>
  </r>
  <r>
    <x v="1"/>
    <x v="25"/>
    <n v="109.5"/>
    <x v="9"/>
    <n v="109.5"/>
    <x v="11"/>
  </r>
  <r>
    <x v="1"/>
    <x v="25"/>
    <n v="109.5"/>
    <x v="10"/>
    <n v="109.5"/>
    <x v="11"/>
  </r>
  <r>
    <x v="1"/>
    <x v="25"/>
    <n v="109.8"/>
    <x v="11"/>
    <n v="109.8"/>
    <x v="11"/>
  </r>
  <r>
    <x v="1"/>
    <x v="25"/>
    <n v="110.7"/>
    <x v="12"/>
    <n v="110.7"/>
    <x v="11"/>
  </r>
  <r>
    <x v="1"/>
    <x v="25"/>
    <n v="111.1"/>
    <x v="13"/>
    <n v="111.1"/>
    <x v="11"/>
  </r>
  <r>
    <x v="1"/>
    <x v="25"/>
    <n v="111.4"/>
    <x v="14"/>
    <n v="111.4"/>
    <x v="11"/>
  </r>
  <r>
    <x v="1"/>
    <x v="25"/>
    <n v="111.2"/>
    <x v="15"/>
    <n v="111.2"/>
    <x v="11"/>
  </r>
  <r>
    <x v="1"/>
    <x v="25"/>
    <n v="111.3"/>
    <x v="16"/>
    <n v="111.3"/>
    <x v="11"/>
  </r>
  <r>
    <x v="1"/>
    <x v="25"/>
    <n v="111.8"/>
    <x v="17"/>
    <n v="111.8"/>
    <x v="11"/>
  </r>
  <r>
    <x v="1"/>
    <x v="25"/>
    <n v="113.1"/>
    <x v="18"/>
    <n v="113.1"/>
    <x v="11"/>
  </r>
  <r>
    <x v="1"/>
    <x v="25"/>
    <n v="112.8"/>
    <x v="19"/>
    <n v="112.8"/>
    <x v="11"/>
  </r>
  <r>
    <x v="1"/>
    <x v="25"/>
    <n v="112"/>
    <x v="20"/>
    <n v="112"/>
    <x v="11"/>
  </r>
  <r>
    <x v="1"/>
    <x v="25"/>
    <n v="111.8"/>
    <x v="21"/>
    <n v="111.8"/>
    <x v="11"/>
  </r>
  <r>
    <x v="1"/>
    <x v="25"/>
    <n v="110.8"/>
    <x v="22"/>
    <n v="110.8"/>
    <x v="11"/>
  </r>
  <r>
    <x v="1"/>
    <x v="25"/>
    <n v="110.1"/>
    <x v="23"/>
    <n v="110.1"/>
    <x v="11"/>
  </r>
  <r>
    <x v="1"/>
    <x v="25"/>
    <n v="109.4"/>
    <x v="24"/>
    <n v="109.4"/>
    <x v="11"/>
  </r>
  <r>
    <x v="1"/>
    <x v="25"/>
    <n v="108.7"/>
    <x v="25"/>
    <n v="108.7"/>
    <x v="11"/>
  </r>
  <r>
    <x v="1"/>
    <x v="25"/>
    <n v="109.9"/>
    <x v="26"/>
    <n v="109.9"/>
    <x v="11"/>
  </r>
  <r>
    <x v="1"/>
    <x v="25"/>
    <n v="110.1"/>
    <x v="27"/>
    <n v="110.1"/>
    <x v="11"/>
  </r>
  <r>
    <x v="1"/>
    <x v="25"/>
    <n v="112"/>
    <x v="28"/>
    <n v="112"/>
    <x v="11"/>
  </r>
  <r>
    <x v="1"/>
    <x v="25"/>
    <n v="112.9"/>
    <x v="29"/>
    <n v="112.9"/>
    <x v="11"/>
  </r>
  <r>
    <x v="1"/>
    <x v="25"/>
    <n v="112.7"/>
    <x v="30"/>
    <n v="112.7"/>
    <x v="11"/>
  </r>
  <r>
    <x v="1"/>
    <x v="25"/>
    <n v="111.7"/>
    <x v="31"/>
    <n v="111.7"/>
    <x v="11"/>
  </r>
  <r>
    <x v="1"/>
    <x v="25"/>
    <n v="111.3"/>
    <x v="32"/>
    <n v="111.3"/>
    <x v="11"/>
  </r>
  <r>
    <x v="1"/>
    <x v="25"/>
    <n v="111.4"/>
    <x v="33"/>
    <n v="111.4"/>
    <x v="11"/>
  </r>
  <r>
    <x v="1"/>
    <x v="25"/>
    <n v="111.5"/>
    <x v="34"/>
    <n v="111.5"/>
    <x v="11"/>
  </r>
  <r>
    <x v="1"/>
    <x v="25"/>
    <n v="111.5"/>
    <x v="35"/>
    <n v="111.5"/>
    <x v="11"/>
  </r>
  <r>
    <x v="1"/>
    <x v="25"/>
    <n v="111.1"/>
    <x v="36"/>
    <n v="111.1"/>
    <x v="11"/>
  </r>
  <r>
    <x v="1"/>
    <x v="25"/>
    <n v="111.4"/>
    <x v="37"/>
    <n v="111.4"/>
    <x v="11"/>
  </r>
  <r>
    <x v="1"/>
    <x v="25"/>
    <n v="110.9"/>
    <x v="38"/>
    <n v="110.9"/>
    <x v="11"/>
  </r>
  <r>
    <x v="1"/>
    <x v="25"/>
    <n v="112.1"/>
    <x v="39"/>
    <n v="112.1"/>
    <x v="11"/>
  </r>
  <r>
    <x v="1"/>
    <x v="25"/>
    <n v="112.8"/>
    <x v="40"/>
    <n v="112.8"/>
    <x v="11"/>
  </r>
  <r>
    <x v="1"/>
    <x v="25"/>
    <n v="114.2"/>
    <x v="41"/>
    <n v="114.2"/>
    <x v="11"/>
  </r>
  <r>
    <x v="1"/>
    <x v="25"/>
    <n v="113.9"/>
    <x v="42"/>
    <n v="113.9"/>
    <x v="11"/>
  </r>
  <r>
    <x v="1"/>
    <x v="25"/>
    <n v="113.1"/>
    <x v="43"/>
    <n v="113.1"/>
    <x v="11"/>
  </r>
  <r>
    <x v="1"/>
    <x v="25"/>
    <n v="114.3"/>
    <x v="44"/>
    <n v="114.3"/>
    <x v="11"/>
  </r>
  <r>
    <x v="1"/>
    <x v="25"/>
    <n v="115.2"/>
    <x v="45"/>
    <n v="115.2"/>
    <x v="11"/>
  </r>
  <r>
    <x v="1"/>
    <x v="25"/>
    <n v="115.7"/>
    <x v="46"/>
    <n v="115.7"/>
    <x v="11"/>
  </r>
  <r>
    <x v="1"/>
    <x v="25"/>
    <n v="116"/>
    <x v="47"/>
    <n v="116"/>
    <x v="11"/>
  </r>
  <r>
    <x v="1"/>
    <x v="25"/>
    <n v="117"/>
    <x v="48"/>
    <n v="117"/>
    <x v="11"/>
  </r>
  <r>
    <x v="1"/>
    <x v="25"/>
    <n v="117.4"/>
    <x v="49"/>
    <n v="117.4"/>
    <x v="11"/>
  </r>
  <r>
    <x v="1"/>
    <x v="25"/>
    <n v="117.6"/>
    <x v="50"/>
    <n v="117.6"/>
    <x v="11"/>
  </r>
  <r>
    <x v="1"/>
    <x v="25"/>
    <n v="116.6"/>
    <x v="51"/>
    <n v="116.6"/>
    <x v="11"/>
  </r>
  <r>
    <x v="1"/>
    <x v="25"/>
    <n v="116.7"/>
    <x v="52"/>
    <n v="116.7"/>
    <x v="11"/>
  </r>
  <r>
    <x v="1"/>
    <x v="25"/>
    <n v="116.5"/>
    <x v="53"/>
    <n v="116.5"/>
    <x v="11"/>
  </r>
  <r>
    <x v="1"/>
    <x v="25"/>
    <n v="116"/>
    <x v="54"/>
    <n v="116"/>
    <x v="11"/>
  </r>
  <r>
    <x v="1"/>
    <x v="25"/>
    <n v="117.3"/>
    <x v="55"/>
    <n v="117.3"/>
    <x v="11"/>
  </r>
  <r>
    <x v="1"/>
    <x v="25"/>
    <n v="118.3"/>
    <x v="56"/>
    <n v="118.3"/>
    <x v="11"/>
  </r>
  <r>
    <x v="1"/>
    <x v="25"/>
    <n v="117.8"/>
    <x v="57"/>
    <n v="117.8"/>
    <x v="11"/>
  </r>
  <r>
    <x v="1"/>
    <x v="25"/>
    <n v="118.3"/>
    <x v="58"/>
    <n v="118.3"/>
    <x v="11"/>
  </r>
  <r>
    <x v="1"/>
    <x v="25"/>
    <n v="118.5"/>
    <x v="59"/>
    <n v="118.5"/>
    <x v="11"/>
  </r>
  <r>
    <x v="1"/>
    <x v="25"/>
    <n v="119.3"/>
    <x v="60"/>
    <n v="119.3"/>
    <x v="11"/>
  </r>
  <r>
    <x v="1"/>
    <x v="25"/>
    <n v="120.2"/>
    <x v="61"/>
    <n v="120.2"/>
    <x v="11"/>
  </r>
  <r>
    <x v="1"/>
    <x v="25"/>
    <n v="121"/>
    <x v="62"/>
    <n v="121"/>
    <x v="11"/>
  </r>
  <r>
    <x v="1"/>
    <x v="25"/>
    <n v="121.9"/>
    <x v="63"/>
    <n v="121.9"/>
    <x v="11"/>
  </r>
  <r>
    <x v="1"/>
    <x v="25"/>
    <n v="122.9"/>
    <x v="64"/>
    <n v="122.9"/>
    <x v="11"/>
  </r>
  <r>
    <x v="1"/>
    <x v="25"/>
    <n v="123.7"/>
    <x v="65"/>
    <n v="123.7"/>
    <x v="11"/>
  </r>
  <r>
    <x v="1"/>
    <x v="25"/>
    <n v="123.6"/>
    <x v="66"/>
    <n v="123.6"/>
    <x v="11"/>
  </r>
  <r>
    <x v="1"/>
    <x v="25"/>
    <n v="124.3"/>
    <x v="67"/>
    <n v="124.3"/>
    <x v="11"/>
  </r>
  <r>
    <x v="1"/>
    <x v="25"/>
    <n v="126"/>
    <x v="68"/>
    <n v="126"/>
    <x v="11"/>
  </r>
  <r>
    <x v="1"/>
    <x v="25"/>
    <n v="125.5"/>
    <x v="69"/>
    <n v="125.5"/>
    <x v="11"/>
  </r>
  <r>
    <x v="1"/>
    <x v="25"/>
    <n v="125.5"/>
    <x v="70"/>
    <n v="125.5"/>
    <x v="11"/>
  </r>
  <r>
    <x v="1"/>
    <x v="25"/>
    <n v="123.6"/>
    <x v="71"/>
    <n v="123.6"/>
    <x v="11"/>
  </r>
  <r>
    <x v="1"/>
    <x v="25"/>
    <n v="123.3"/>
    <x v="72"/>
    <n v="123.3"/>
    <x v="11"/>
  </r>
  <r>
    <x v="1"/>
    <x v="25"/>
    <n v="123.9"/>
    <x v="73"/>
    <n v="123.9"/>
    <x v="11"/>
  </r>
  <r>
    <x v="1"/>
    <x v="25"/>
    <n v="124.6"/>
    <x v="74"/>
    <n v="124.6"/>
    <x v="11"/>
  </r>
  <r>
    <x v="1"/>
    <x v="25"/>
    <n v="124.9"/>
    <x v="75"/>
    <n v="124.9"/>
    <x v="11"/>
  </r>
  <r>
    <x v="1"/>
    <x v="25"/>
    <n v="124.6"/>
    <x v="76"/>
    <n v="124.6"/>
    <x v="11"/>
  </r>
  <r>
    <x v="1"/>
    <x v="25"/>
    <n v="125.6"/>
    <x v="77"/>
    <n v="125.6"/>
    <x v="11"/>
  </r>
  <r>
    <x v="1"/>
    <x v="25"/>
    <n v="125.8"/>
    <x v="78"/>
    <n v="125.8"/>
    <x v="11"/>
  </r>
  <r>
    <x v="1"/>
    <x v="25"/>
    <n v="126.1"/>
    <x v="79"/>
    <n v="126.1"/>
    <x v="11"/>
  </r>
  <r>
    <x v="1"/>
    <x v="25"/>
    <n v="126.3"/>
    <x v="80"/>
    <n v="126.3"/>
    <x v="11"/>
  </r>
  <r>
    <x v="1"/>
    <x v="25"/>
    <n v="126.6"/>
    <x v="81"/>
    <n v="126.6"/>
    <x v="11"/>
  </r>
  <r>
    <x v="1"/>
    <x v="25"/>
    <n v="129.80000000000001"/>
    <x v="82"/>
    <n v="129.80000000000001"/>
    <x v="11"/>
  </r>
  <r>
    <x v="1"/>
    <x v="25"/>
    <n v="130.9"/>
    <x v="83"/>
    <n v="130.9"/>
    <x v="11"/>
  </r>
  <r>
    <x v="1"/>
    <x v="25"/>
    <n v="130.30000000000001"/>
    <x v="84"/>
    <n v="130.30000000000001"/>
    <x v="11"/>
  </r>
  <r>
    <x v="1"/>
    <x v="25"/>
    <n v="129.9"/>
    <x v="85"/>
    <n v="129.9"/>
    <x v="11"/>
  </r>
  <r>
    <x v="1"/>
    <x v="25"/>
    <m/>
    <x v="86"/>
    <n v="131.6"/>
    <x v="11"/>
  </r>
  <r>
    <x v="1"/>
    <x v="25"/>
    <m/>
    <x v="87"/>
    <n v="133.30000000000001"/>
    <x v="11"/>
  </r>
  <r>
    <x v="1"/>
    <x v="25"/>
    <n v="135"/>
    <x v="88"/>
    <n v="135"/>
    <x v="11"/>
  </r>
  <r>
    <x v="1"/>
    <x v="25"/>
    <n v="135"/>
    <x v="89"/>
    <n v="135"/>
    <x v="11"/>
  </r>
  <r>
    <x v="1"/>
    <x v="25"/>
    <n v="138.5"/>
    <x v="90"/>
    <n v="138.5"/>
    <x v="11"/>
  </r>
  <r>
    <x v="1"/>
    <x v="25"/>
    <n v="139.6"/>
    <x v="91"/>
    <n v="139.6"/>
    <x v="11"/>
  </r>
  <r>
    <x v="1"/>
    <x v="25"/>
    <n v="140.6"/>
    <x v="92"/>
    <n v="140.6"/>
    <x v="11"/>
  </r>
  <r>
    <x v="1"/>
    <x v="25"/>
    <n v="140.4"/>
    <x v="93"/>
    <n v="140.4"/>
    <x v="11"/>
  </r>
  <r>
    <x v="1"/>
    <x v="25"/>
    <n v="140.69999999999999"/>
    <x v="94"/>
    <n v="140.69999999999999"/>
    <x v="11"/>
  </r>
  <r>
    <x v="1"/>
    <x v="25"/>
    <n v="141.9"/>
    <x v="95"/>
    <n v="141.9"/>
    <x v="11"/>
  </r>
  <r>
    <x v="1"/>
    <x v="25"/>
    <n v="145.1"/>
    <x v="96"/>
    <n v="145.1"/>
    <x v="11"/>
  </r>
  <r>
    <x v="1"/>
    <x v="25"/>
    <n v="146.19999999999999"/>
    <x v="97"/>
    <n v="146.19999999999999"/>
    <x v="11"/>
  </r>
  <r>
    <x v="1"/>
    <x v="25"/>
    <n v="146.6"/>
    <x v="98"/>
    <n v="146.6"/>
    <x v="11"/>
  </r>
  <r>
    <x v="1"/>
    <x v="25"/>
    <n v="148.9"/>
    <x v="99"/>
    <n v="148.9"/>
    <x v="11"/>
  </r>
  <r>
    <x v="1"/>
    <x v="25"/>
    <n v="150.69999999999999"/>
    <x v="100"/>
    <n v="150.69999999999999"/>
    <x v="11"/>
  </r>
  <r>
    <x v="1"/>
    <x v="25"/>
    <n v="153.1"/>
    <x v="101"/>
    <n v="153.1"/>
    <x v="11"/>
  </r>
  <r>
    <x v="1"/>
    <x v="25"/>
    <n v="154"/>
    <x v="102"/>
    <n v="154"/>
    <x v="11"/>
  </r>
  <r>
    <x v="1"/>
    <x v="25"/>
    <n v="154"/>
    <x v="103"/>
    <n v="154"/>
    <x v="11"/>
  </r>
  <r>
    <x v="1"/>
    <x v="25"/>
    <n v="155.69999999999999"/>
    <x v="104"/>
    <n v="155.69999999999999"/>
    <x v="11"/>
  </r>
  <r>
    <x v="1"/>
    <x v="25"/>
    <n v="154.80000000000001"/>
    <x v="105"/>
    <n v="154.80000000000001"/>
    <x v="11"/>
  </r>
  <r>
    <x v="1"/>
    <x v="25"/>
    <n v="155.69999999999999"/>
    <x v="106"/>
    <n v="155.69999999999999"/>
    <x v="11"/>
  </r>
  <r>
    <x v="1"/>
    <x v="25"/>
    <n v="156.5"/>
    <x v="107"/>
    <n v="156.5"/>
    <x v="11"/>
  </r>
  <r>
    <x v="1"/>
    <x v="25"/>
    <n v="156.9"/>
    <x v="108"/>
    <n v="156.9"/>
    <x v="11"/>
  </r>
  <r>
    <x v="1"/>
    <x v="25"/>
    <n v="157.9"/>
    <x v="109"/>
    <n v="157.9"/>
    <x v="11"/>
  </r>
  <r>
    <x v="1"/>
    <x v="25"/>
    <n v="162.6"/>
    <x v="110"/>
    <n v="162.6"/>
    <x v="11"/>
  </r>
  <r>
    <x v="1"/>
    <x v="25"/>
    <n v="163"/>
    <x v="111"/>
    <n v="163"/>
    <x v="11"/>
  </r>
  <r>
    <x v="1"/>
    <x v="25"/>
    <n v="161.1"/>
    <x v="112"/>
    <n v="161.1"/>
    <x v="11"/>
  </r>
  <r>
    <x v="1"/>
    <x v="25"/>
    <n v="161.6"/>
    <x v="113"/>
    <n v="161.6"/>
    <x v="11"/>
  </r>
  <r>
    <x v="1"/>
    <x v="25"/>
    <n v="161.9"/>
    <x v="114"/>
    <n v="161.9"/>
    <x v="11"/>
  </r>
  <r>
    <x v="1"/>
    <x v="25"/>
    <n v="162.30000000000001"/>
    <x v="115"/>
    <n v="162.30000000000001"/>
    <x v="11"/>
  </r>
  <r>
    <x v="1"/>
    <x v="25"/>
    <n v="162.9"/>
    <x v="116"/>
    <n v="162.9"/>
    <x v="11"/>
  </r>
  <r>
    <x v="1"/>
    <x v="25"/>
    <n v="163"/>
    <x v="117"/>
    <n v="163"/>
    <x v="11"/>
  </r>
  <r>
    <x v="1"/>
    <x v="25"/>
    <n v="163.4"/>
    <x v="118"/>
    <n v="163.4"/>
    <x v="11"/>
  </r>
  <r>
    <x v="1"/>
    <x v="25"/>
    <n v="163.6"/>
    <x v="119"/>
    <n v="163.6"/>
    <x v="11"/>
  </r>
  <r>
    <x v="1"/>
    <x v="25"/>
    <n v="164.2"/>
    <x v="120"/>
    <n v="164.2"/>
    <x v="11"/>
  </r>
  <r>
    <x v="1"/>
    <x v="25"/>
    <n v="164.2"/>
    <x v="121"/>
    <n v="164.2"/>
    <x v="11"/>
  </r>
  <r>
    <x v="1"/>
    <x v="25"/>
    <n v="164.5"/>
    <x v="122"/>
    <n v="164.5"/>
    <x v="11"/>
  </r>
  <r>
    <x v="1"/>
    <x v="25"/>
    <n v="164.8"/>
    <x v="123"/>
    <n v="164.8"/>
    <x v="11"/>
  </r>
  <r>
    <x v="1"/>
    <x v="26"/>
    <n v="102.2"/>
    <x v="0"/>
    <n v="102.2"/>
    <x v="0"/>
  </r>
  <r>
    <x v="1"/>
    <x v="26"/>
    <n v="103.2"/>
    <x v="1"/>
    <n v="103.2"/>
    <x v="0"/>
  </r>
  <r>
    <x v="1"/>
    <x v="26"/>
    <n v="102.2"/>
    <x v="2"/>
    <n v="102.2"/>
    <x v="0"/>
  </r>
  <r>
    <x v="1"/>
    <x v="26"/>
    <n v="105.5"/>
    <x v="3"/>
    <n v="105.5"/>
    <x v="0"/>
  </r>
  <r>
    <x v="1"/>
    <x v="26"/>
    <n v="112.9"/>
    <x v="4"/>
    <n v="112.9"/>
    <x v="0"/>
  </r>
  <r>
    <x v="1"/>
    <x v="26"/>
    <n v="126.7"/>
    <x v="5"/>
    <n v="126.7"/>
    <x v="0"/>
  </r>
  <r>
    <x v="1"/>
    <x v="26"/>
    <n v="140"/>
    <x v="6"/>
    <n v="140"/>
    <x v="0"/>
  </r>
  <r>
    <x v="1"/>
    <x v="26"/>
    <n v="151.80000000000001"/>
    <x v="7"/>
    <n v="151.80000000000001"/>
    <x v="0"/>
  </r>
  <r>
    <x v="1"/>
    <x v="26"/>
    <n v="160.9"/>
    <x v="8"/>
    <n v="160.9"/>
    <x v="0"/>
  </r>
  <r>
    <x v="1"/>
    <x v="26"/>
    <n v="171.2"/>
    <x v="9"/>
    <n v="171.2"/>
    <x v="0"/>
  </r>
  <r>
    <x v="1"/>
    <x v="26"/>
    <n v="183.1"/>
    <x v="10"/>
    <n v="183.1"/>
    <x v="0"/>
  </r>
  <r>
    <x v="1"/>
    <x v="26"/>
    <n v="145.4"/>
    <x v="11"/>
    <n v="145.4"/>
    <x v="0"/>
  </r>
  <r>
    <x v="1"/>
    <x v="26"/>
    <n v="122.2"/>
    <x v="12"/>
    <n v="122.2"/>
    <x v="0"/>
  </r>
  <r>
    <x v="1"/>
    <x v="26"/>
    <n v="114.5"/>
    <x v="13"/>
    <n v="114.5"/>
    <x v="0"/>
  </r>
  <r>
    <x v="1"/>
    <x v="26"/>
    <n v="116.3"/>
    <x v="14"/>
    <n v="116.3"/>
    <x v="0"/>
  </r>
  <r>
    <x v="1"/>
    <x v="26"/>
    <n v="120.7"/>
    <x v="15"/>
    <n v="120.7"/>
    <x v="0"/>
  </r>
  <r>
    <x v="1"/>
    <x v="26"/>
    <n v="125"/>
    <x v="16"/>
    <n v="125"/>
    <x v="0"/>
  </r>
  <r>
    <x v="1"/>
    <x v="26"/>
    <n v="132.1"/>
    <x v="17"/>
    <n v="132.1"/>
    <x v="0"/>
  </r>
  <r>
    <x v="1"/>
    <x v="26"/>
    <n v="157.69999999999999"/>
    <x v="18"/>
    <n v="157.69999999999999"/>
    <x v="0"/>
  </r>
  <r>
    <x v="1"/>
    <x v="26"/>
    <n v="168.2"/>
    <x v="19"/>
    <n v="168.2"/>
    <x v="0"/>
  </r>
  <r>
    <x v="1"/>
    <x v="26"/>
    <n v="162.1"/>
    <x v="20"/>
    <n v="162.1"/>
    <x v="0"/>
  </r>
  <r>
    <x v="1"/>
    <x v="26"/>
    <n v="156.80000000000001"/>
    <x v="21"/>
    <n v="156.80000000000001"/>
    <x v="0"/>
  </r>
  <r>
    <x v="1"/>
    <x v="26"/>
    <n v="152.4"/>
    <x v="22"/>
    <n v="152.4"/>
    <x v="0"/>
  </r>
  <r>
    <x v="1"/>
    <x v="26"/>
    <n v="140.5"/>
    <x v="23"/>
    <n v="140.5"/>
    <x v="0"/>
  </r>
  <r>
    <x v="1"/>
    <x v="26"/>
    <n v="133"/>
    <x v="24"/>
    <n v="133"/>
    <x v="0"/>
  </r>
  <r>
    <x v="1"/>
    <x v="26"/>
    <n v="129.4"/>
    <x v="25"/>
    <n v="129.4"/>
    <x v="0"/>
  </r>
  <r>
    <x v="1"/>
    <x v="26"/>
    <n v="129.19999999999999"/>
    <x v="26"/>
    <n v="129.19999999999999"/>
    <x v="0"/>
  </r>
  <r>
    <x v="1"/>
    <x v="26"/>
    <n v="128.6"/>
    <x v="27"/>
    <n v="128.6"/>
    <x v="0"/>
  </r>
  <r>
    <x v="1"/>
    <x v="26"/>
    <n v="130.9"/>
    <x v="28"/>
    <n v="130.9"/>
    <x v="0"/>
  </r>
  <r>
    <x v="1"/>
    <x v="26"/>
    <n v="139.1"/>
    <x v="29"/>
    <n v="139.1"/>
    <x v="0"/>
  </r>
  <r>
    <x v="1"/>
    <x v="26"/>
    <n v="145.1"/>
    <x v="30"/>
    <n v="145.1"/>
    <x v="0"/>
  </r>
  <r>
    <x v="1"/>
    <x v="26"/>
    <n v="157.6"/>
    <x v="31"/>
    <n v="157.6"/>
    <x v="0"/>
  </r>
  <r>
    <x v="1"/>
    <x v="26"/>
    <n v="162.19999999999999"/>
    <x v="32"/>
    <n v="162.19999999999999"/>
    <x v="0"/>
  </r>
  <r>
    <x v="1"/>
    <x v="26"/>
    <n v="160.4"/>
    <x v="33"/>
    <n v="160.4"/>
    <x v="0"/>
  </r>
  <r>
    <x v="1"/>
    <x v="26"/>
    <n v="158.4"/>
    <x v="34"/>
    <n v="158.4"/>
    <x v="0"/>
  </r>
  <r>
    <x v="1"/>
    <x v="26"/>
    <n v="146.69999999999999"/>
    <x v="35"/>
    <n v="146.69999999999999"/>
    <x v="0"/>
  </r>
  <r>
    <x v="1"/>
    <x v="26"/>
    <n v="141.5"/>
    <x v="36"/>
    <n v="141.5"/>
    <x v="0"/>
  </r>
  <r>
    <x v="1"/>
    <x v="26"/>
    <n v="130.30000000000001"/>
    <x v="37"/>
    <n v="130.30000000000001"/>
    <x v="0"/>
  </r>
  <r>
    <x v="1"/>
    <x v="26"/>
    <n v="129.80000000000001"/>
    <x v="38"/>
    <n v="129.80000000000001"/>
    <x v="0"/>
  </r>
  <r>
    <x v="1"/>
    <x v="26"/>
    <n v="135"/>
    <x v="39"/>
    <n v="135"/>
    <x v="0"/>
  </r>
  <r>
    <x v="1"/>
    <x v="26"/>
    <n v="145.1"/>
    <x v="40"/>
    <n v="145.1"/>
    <x v="0"/>
  </r>
  <r>
    <x v="1"/>
    <x v="26"/>
    <n v="159.69999999999999"/>
    <x v="41"/>
    <n v="159.69999999999999"/>
    <x v="0"/>
  </r>
  <r>
    <x v="1"/>
    <x v="26"/>
    <n v="165.4"/>
    <x v="42"/>
    <n v="165.4"/>
    <x v="0"/>
  </r>
  <r>
    <x v="1"/>
    <x v="26"/>
    <n v="159.1"/>
    <x v="43"/>
    <n v="159.1"/>
    <x v="0"/>
  </r>
  <r>
    <x v="1"/>
    <x v="26"/>
    <n v="150.69999999999999"/>
    <x v="44"/>
    <n v="150.69999999999999"/>
    <x v="0"/>
  </r>
  <r>
    <x v="1"/>
    <x v="26"/>
    <n v="151.19999999999999"/>
    <x v="45"/>
    <n v="151.19999999999999"/>
    <x v="0"/>
  </r>
  <r>
    <x v="1"/>
    <x v="26"/>
    <n v="141.9"/>
    <x v="46"/>
    <n v="141.9"/>
    <x v="0"/>
  </r>
  <r>
    <x v="1"/>
    <x v="26"/>
    <n v="125.3"/>
    <x v="47"/>
    <n v="125.3"/>
    <x v="0"/>
  </r>
  <r>
    <x v="1"/>
    <x v="26"/>
    <n v="119.4"/>
    <x v="48"/>
    <n v="119.4"/>
    <x v="0"/>
  </r>
  <r>
    <x v="1"/>
    <x v="26"/>
    <n v="119.5"/>
    <x v="49"/>
    <n v="119.5"/>
    <x v="0"/>
  </r>
  <r>
    <x v="1"/>
    <x v="26"/>
    <n v="120.5"/>
    <x v="50"/>
    <n v="120.5"/>
    <x v="0"/>
  </r>
  <r>
    <x v="1"/>
    <x v="26"/>
    <n v="123.4"/>
    <x v="51"/>
    <n v="123.4"/>
    <x v="0"/>
  </r>
  <r>
    <x v="1"/>
    <x v="26"/>
    <n v="125.6"/>
    <x v="52"/>
    <n v="125.6"/>
    <x v="0"/>
  </r>
  <r>
    <x v="1"/>
    <x v="26"/>
    <n v="133.30000000000001"/>
    <x v="53"/>
    <n v="133.30000000000001"/>
    <x v="0"/>
  </r>
  <r>
    <x v="1"/>
    <x v="26"/>
    <n v="159.5"/>
    <x v="54"/>
    <n v="159.5"/>
    <x v="0"/>
  </r>
  <r>
    <x v="1"/>
    <x v="26"/>
    <n v="168.6"/>
    <x v="55"/>
    <n v="168.6"/>
    <x v="0"/>
  </r>
  <r>
    <x v="1"/>
    <x v="26"/>
    <n v="156.6"/>
    <x v="56"/>
    <n v="156.6"/>
    <x v="0"/>
  </r>
  <r>
    <x v="1"/>
    <x v="26"/>
    <n v="162.6"/>
    <x v="57"/>
    <n v="162.6"/>
    <x v="0"/>
  </r>
  <r>
    <x v="1"/>
    <x v="26"/>
    <n v="173.8"/>
    <x v="58"/>
    <n v="173.8"/>
    <x v="0"/>
  </r>
  <r>
    <x v="1"/>
    <x v="26"/>
    <n v="161.69999999999999"/>
    <x v="59"/>
    <n v="161.69999999999999"/>
    <x v="0"/>
  </r>
  <r>
    <x v="1"/>
    <x v="26"/>
    <n v="151.6"/>
    <x v="60"/>
    <n v="151.6"/>
    <x v="0"/>
  </r>
  <r>
    <x v="1"/>
    <x v="26"/>
    <n v="140.5"/>
    <x v="61"/>
    <n v="140.5"/>
    <x v="0"/>
  </r>
  <r>
    <x v="1"/>
    <x v="26"/>
    <n v="134.6"/>
    <x v="62"/>
    <n v="134.6"/>
    <x v="0"/>
  </r>
  <r>
    <x v="1"/>
    <x v="26"/>
    <n v="132.6"/>
    <x v="63"/>
    <n v="132.6"/>
    <x v="0"/>
  </r>
  <r>
    <x v="1"/>
    <x v="26"/>
    <n v="135.6"/>
    <x v="64"/>
    <n v="135.6"/>
    <x v="0"/>
  </r>
  <r>
    <x v="1"/>
    <x v="26"/>
    <n v="143.69999999999999"/>
    <x v="65"/>
    <n v="143.69999999999999"/>
    <x v="0"/>
  </r>
  <r>
    <x v="1"/>
    <x v="26"/>
    <n v="155.9"/>
    <x v="66"/>
    <n v="155.9"/>
    <x v="0"/>
  </r>
  <r>
    <x v="1"/>
    <x v="26"/>
    <n v="156.6"/>
    <x v="67"/>
    <n v="156.6"/>
    <x v="0"/>
  </r>
  <r>
    <x v="1"/>
    <x v="26"/>
    <n v="150"/>
    <x v="68"/>
    <n v="150"/>
    <x v="0"/>
  </r>
  <r>
    <x v="1"/>
    <x v="26"/>
    <n v="146.69999999999999"/>
    <x v="69"/>
    <n v="146.69999999999999"/>
    <x v="0"/>
  </r>
  <r>
    <x v="1"/>
    <x v="26"/>
    <n v="146.69999999999999"/>
    <x v="70"/>
    <n v="146.69999999999999"/>
    <x v="0"/>
  </r>
  <r>
    <x v="1"/>
    <x v="26"/>
    <n v="135.19999999999999"/>
    <x v="71"/>
    <n v="135.19999999999999"/>
    <x v="0"/>
  </r>
  <r>
    <x v="1"/>
    <x v="26"/>
    <n v="131.30000000000001"/>
    <x v="72"/>
    <n v="131.30000000000001"/>
    <x v="0"/>
  </r>
  <r>
    <x v="1"/>
    <x v="26"/>
    <n v="129.69999999999999"/>
    <x v="73"/>
    <n v="129.69999999999999"/>
    <x v="0"/>
  </r>
  <r>
    <x v="1"/>
    <x v="26"/>
    <n v="132.6"/>
    <x v="74"/>
    <n v="132.6"/>
    <x v="0"/>
  </r>
  <r>
    <x v="1"/>
    <x v="26"/>
    <n v="143"/>
    <x v="75"/>
    <n v="143"/>
    <x v="0"/>
  </r>
  <r>
    <x v="1"/>
    <x v="26"/>
    <n v="150.5"/>
    <x v="76"/>
    <n v="150.5"/>
    <x v="0"/>
  </r>
  <r>
    <x v="1"/>
    <x v="26"/>
    <n v="160.30000000000001"/>
    <x v="77"/>
    <n v="160.30000000000001"/>
    <x v="0"/>
  </r>
  <r>
    <x v="1"/>
    <x v="26"/>
    <n v="167.4"/>
    <x v="78"/>
    <n v="167.4"/>
    <x v="0"/>
  </r>
  <r>
    <x v="1"/>
    <x v="26"/>
    <n v="173.2"/>
    <x v="79"/>
    <n v="173.2"/>
    <x v="0"/>
  </r>
  <r>
    <x v="1"/>
    <x v="26"/>
    <n v="188.4"/>
    <x v="80"/>
    <n v="188.4"/>
    <x v="0"/>
  </r>
  <r>
    <x v="1"/>
    <x v="26"/>
    <n v="199.6"/>
    <x v="81"/>
    <n v="199.6"/>
    <x v="0"/>
  </r>
  <r>
    <x v="1"/>
    <x v="26"/>
    <n v="217"/>
    <x v="82"/>
    <n v="217"/>
    <x v="0"/>
  </r>
  <r>
    <x v="1"/>
    <x v="26"/>
    <n v="197"/>
    <x v="83"/>
    <n v="197"/>
    <x v="0"/>
  </r>
  <r>
    <x v="1"/>
    <x v="26"/>
    <n v="170.7"/>
    <x v="84"/>
    <n v="170.7"/>
    <x v="0"/>
  </r>
  <r>
    <x v="1"/>
    <x v="26"/>
    <n v="157.30000000000001"/>
    <x v="85"/>
    <n v="157.30000000000001"/>
    <x v="0"/>
  </r>
  <r>
    <x v="1"/>
    <x v="26"/>
    <n v="168.6"/>
    <x v="86"/>
    <n v="168.6"/>
    <x v="0"/>
  </r>
  <r>
    <x v="1"/>
    <x v="26"/>
    <m/>
    <x v="87"/>
    <n v="162.55000000000001"/>
    <x v="0"/>
  </r>
  <r>
    <x v="1"/>
    <x v="26"/>
    <n v="156.5"/>
    <x v="88"/>
    <n v="156.5"/>
    <x v="0"/>
  </r>
  <r>
    <x v="1"/>
    <x v="26"/>
    <n v="156.5"/>
    <x v="89"/>
    <n v="156.5"/>
    <x v="0"/>
  </r>
  <r>
    <x v="1"/>
    <x v="26"/>
    <n v="178.1"/>
    <x v="90"/>
    <n v="178.1"/>
    <x v="0"/>
  </r>
  <r>
    <x v="1"/>
    <x v="26"/>
    <n v="186.7"/>
    <x v="91"/>
    <n v="186.7"/>
    <x v="0"/>
  </r>
  <r>
    <x v="1"/>
    <x v="26"/>
    <n v="209.2"/>
    <x v="92"/>
    <n v="209.2"/>
    <x v="0"/>
  </r>
  <r>
    <x v="1"/>
    <x v="26"/>
    <n v="230"/>
    <x v="93"/>
    <n v="230"/>
    <x v="0"/>
  </r>
  <r>
    <x v="1"/>
    <x v="26"/>
    <n v="230.5"/>
    <x v="94"/>
    <n v="230.5"/>
    <x v="0"/>
  </r>
  <r>
    <x v="1"/>
    <x v="26"/>
    <n v="194.2"/>
    <x v="95"/>
    <n v="194.2"/>
    <x v="0"/>
  </r>
  <r>
    <x v="1"/>
    <x v="26"/>
    <n v="160"/>
    <x v="96"/>
    <n v="160"/>
    <x v="0"/>
  </r>
  <r>
    <x v="1"/>
    <x v="26"/>
    <n v="149.5"/>
    <x v="97"/>
    <n v="149.5"/>
    <x v="0"/>
  </r>
  <r>
    <x v="1"/>
    <x v="26"/>
    <n v="144.1"/>
    <x v="98"/>
    <n v="144.1"/>
    <x v="0"/>
  </r>
  <r>
    <x v="1"/>
    <x v="26"/>
    <n v="147.9"/>
    <x v="99"/>
    <n v="147.9"/>
    <x v="0"/>
  </r>
  <r>
    <x v="1"/>
    <x v="26"/>
    <n v="155.4"/>
    <x v="100"/>
    <n v="155.4"/>
    <x v="0"/>
  </r>
  <r>
    <x v="1"/>
    <x v="26"/>
    <n v="164.2"/>
    <x v="101"/>
    <n v="164.2"/>
    <x v="0"/>
  </r>
  <r>
    <x v="1"/>
    <x v="26"/>
    <n v="162.19999999999999"/>
    <x v="102"/>
    <n v="162.19999999999999"/>
    <x v="0"/>
  </r>
  <r>
    <x v="1"/>
    <x v="26"/>
    <n v="162.30000000000001"/>
    <x v="103"/>
    <n v="162.30000000000001"/>
    <x v="0"/>
  </r>
  <r>
    <x v="1"/>
    <x v="26"/>
    <n v="185.3"/>
    <x v="104"/>
    <n v="185.3"/>
    <x v="0"/>
  </r>
  <r>
    <x v="1"/>
    <x v="26"/>
    <n v="199.2"/>
    <x v="105"/>
    <n v="199.2"/>
    <x v="0"/>
  </r>
  <r>
    <x v="1"/>
    <x v="26"/>
    <n v="188.3"/>
    <x v="106"/>
    <n v="188.3"/>
    <x v="0"/>
  </r>
  <r>
    <x v="1"/>
    <x v="26"/>
    <n v="174.3"/>
    <x v="107"/>
    <n v="174.3"/>
    <x v="0"/>
  </r>
  <r>
    <x v="1"/>
    <x v="26"/>
    <n v="169.7"/>
    <x v="108"/>
    <n v="169.7"/>
    <x v="0"/>
  </r>
  <r>
    <x v="1"/>
    <x v="26"/>
    <n v="166.9"/>
    <x v="109"/>
    <n v="166.9"/>
    <x v="0"/>
  </r>
  <r>
    <x v="1"/>
    <x v="26"/>
    <n v="166.2"/>
    <x v="110"/>
    <n v="166.2"/>
    <x v="0"/>
  </r>
  <r>
    <x v="1"/>
    <x v="26"/>
    <n v="174.9"/>
    <x v="111"/>
    <n v="174.9"/>
    <x v="0"/>
  </r>
  <r>
    <x v="1"/>
    <x v="26"/>
    <n v="182.3"/>
    <x v="112"/>
    <n v="182.3"/>
    <x v="0"/>
  </r>
  <r>
    <x v="1"/>
    <x v="26"/>
    <n v="182.1"/>
    <x v="113"/>
    <n v="182.1"/>
    <x v="0"/>
  </r>
  <r>
    <x v="1"/>
    <x v="26"/>
    <n v="186.7"/>
    <x v="114"/>
    <n v="186.7"/>
    <x v="0"/>
  </r>
  <r>
    <x v="1"/>
    <x v="26"/>
    <n v="191.8"/>
    <x v="115"/>
    <n v="191.8"/>
    <x v="0"/>
  </r>
  <r>
    <x v="1"/>
    <x v="26"/>
    <n v="199.7"/>
    <x v="116"/>
    <n v="199.7"/>
    <x v="0"/>
  </r>
  <r>
    <x v="1"/>
    <x v="26"/>
    <n v="183.1"/>
    <x v="117"/>
    <n v="183.1"/>
    <x v="0"/>
  </r>
  <r>
    <x v="1"/>
    <x v="26"/>
    <n v="159.9"/>
    <x v="118"/>
    <n v="159.9"/>
    <x v="0"/>
  </r>
  <r>
    <x v="1"/>
    <x v="26"/>
    <n v="153.9"/>
    <x v="119"/>
    <n v="153.9"/>
    <x v="0"/>
  </r>
  <r>
    <x v="1"/>
    <x v="26"/>
    <n v="152.69999999999999"/>
    <x v="120"/>
    <n v="152.69999999999999"/>
    <x v="0"/>
  </r>
  <r>
    <x v="1"/>
    <x v="26"/>
    <n v="152.80000000000001"/>
    <x v="121"/>
    <n v="152.80000000000001"/>
    <x v="0"/>
  </r>
  <r>
    <x v="1"/>
    <x v="26"/>
    <n v="155.4"/>
    <x v="122"/>
    <n v="155.4"/>
    <x v="0"/>
  </r>
  <r>
    <x v="1"/>
    <x v="26"/>
    <n v="161"/>
    <x v="123"/>
    <n v="161"/>
    <x v="0"/>
  </r>
  <r>
    <x v="2"/>
    <x v="0"/>
    <n v="110.5"/>
    <x v="0"/>
    <n v="110.5"/>
    <x v="0"/>
  </r>
  <r>
    <x v="2"/>
    <x v="0"/>
    <n v="112.9"/>
    <x v="1"/>
    <n v="112.9"/>
    <x v="0"/>
  </r>
  <r>
    <x v="2"/>
    <x v="0"/>
    <n v="113.9"/>
    <x v="2"/>
    <n v="113.9"/>
    <x v="0"/>
  </r>
  <r>
    <x v="2"/>
    <x v="0"/>
    <n v="114.6"/>
    <x v="3"/>
    <n v="114.6"/>
    <x v="0"/>
  </r>
  <r>
    <x v="2"/>
    <x v="0"/>
    <n v="115.4"/>
    <x v="4"/>
    <n v="115.4"/>
    <x v="0"/>
  </r>
  <r>
    <x v="2"/>
    <x v="0"/>
    <n v="117"/>
    <x v="5"/>
    <n v="117"/>
    <x v="0"/>
  </r>
  <r>
    <x v="2"/>
    <x v="0"/>
    <n v="117.8"/>
    <x v="6"/>
    <n v="117.8"/>
    <x v="0"/>
  </r>
  <r>
    <x v="2"/>
    <x v="0"/>
    <n v="118.3"/>
    <x v="7"/>
    <n v="118.3"/>
    <x v="0"/>
  </r>
  <r>
    <x v="2"/>
    <x v="0"/>
    <n v="118.6"/>
    <x v="8"/>
    <n v="118.6"/>
    <x v="0"/>
  </r>
  <r>
    <x v="2"/>
    <x v="0"/>
    <n v="118.9"/>
    <x v="9"/>
    <n v="118.9"/>
    <x v="0"/>
  </r>
  <r>
    <x v="2"/>
    <x v="0"/>
    <n v="119.8"/>
    <x v="10"/>
    <n v="119.8"/>
    <x v="0"/>
  </r>
  <r>
    <x v="2"/>
    <x v="0"/>
    <n v="120.5"/>
    <x v="11"/>
    <n v="120.5"/>
    <x v="0"/>
  </r>
  <r>
    <x v="2"/>
    <x v="0"/>
    <n v="121.2"/>
    <x v="12"/>
    <n v="121.2"/>
    <x v="0"/>
  </r>
  <r>
    <x v="2"/>
    <x v="0"/>
    <n v="121.9"/>
    <x v="13"/>
    <n v="121.9"/>
    <x v="0"/>
  </r>
  <r>
    <x v="2"/>
    <x v="0"/>
    <n v="122.1"/>
    <x v="14"/>
    <n v="122.1"/>
    <x v="0"/>
  </r>
  <r>
    <x v="2"/>
    <x v="0"/>
    <n v="122.5"/>
    <x v="15"/>
    <n v="122.5"/>
    <x v="0"/>
  </r>
  <r>
    <x v="2"/>
    <x v="0"/>
    <n v="122.7"/>
    <x v="16"/>
    <n v="122.7"/>
    <x v="0"/>
  </r>
  <r>
    <x v="2"/>
    <x v="0"/>
    <n v="123.1"/>
    <x v="17"/>
    <n v="123.1"/>
    <x v="0"/>
  </r>
  <r>
    <x v="2"/>
    <x v="0"/>
    <n v="123.8"/>
    <x v="18"/>
    <n v="123.8"/>
    <x v="0"/>
  </r>
  <r>
    <x v="2"/>
    <x v="0"/>
    <n v="124.8"/>
    <x v="19"/>
    <n v="124.8"/>
    <x v="0"/>
  </r>
  <r>
    <x v="2"/>
    <x v="0"/>
    <n v="124.2"/>
    <x v="20"/>
    <n v="124.2"/>
    <x v="0"/>
  </r>
  <r>
    <x v="2"/>
    <x v="0"/>
    <n v="124.6"/>
    <x v="21"/>
    <n v="124.6"/>
    <x v="0"/>
  </r>
  <r>
    <x v="2"/>
    <x v="0"/>
    <n v="124.5"/>
    <x v="22"/>
    <n v="124.5"/>
    <x v="0"/>
  </r>
  <r>
    <x v="2"/>
    <x v="0"/>
    <n v="124"/>
    <x v="23"/>
    <n v="124"/>
    <x v="0"/>
  </r>
  <r>
    <x v="2"/>
    <x v="0"/>
    <n v="124"/>
    <x v="24"/>
    <n v="124"/>
    <x v="0"/>
  </r>
  <r>
    <x v="2"/>
    <x v="0"/>
    <n v="124.3"/>
    <x v="25"/>
    <n v="124.3"/>
    <x v="0"/>
  </r>
  <r>
    <x v="2"/>
    <x v="0"/>
    <n v="124"/>
    <x v="26"/>
    <n v="124"/>
    <x v="0"/>
  </r>
  <r>
    <x v="2"/>
    <x v="0"/>
    <n v="123.8"/>
    <x v="27"/>
    <n v="123.8"/>
    <x v="0"/>
  </r>
  <r>
    <x v="2"/>
    <x v="0"/>
    <n v="123.8"/>
    <x v="28"/>
    <n v="123.8"/>
    <x v="0"/>
  </r>
  <r>
    <x v="2"/>
    <x v="0"/>
    <n v="123.6"/>
    <x v="29"/>
    <n v="123.6"/>
    <x v="0"/>
  </r>
  <r>
    <x v="2"/>
    <x v="0"/>
    <n v="123.2"/>
    <x v="30"/>
    <n v="123.2"/>
    <x v="0"/>
  </r>
  <r>
    <x v="2"/>
    <x v="0"/>
    <n v="123.1"/>
    <x v="31"/>
    <n v="123.1"/>
    <x v="0"/>
  </r>
  <r>
    <x v="2"/>
    <x v="0"/>
    <n v="123.4"/>
    <x v="32"/>
    <n v="123.4"/>
    <x v="0"/>
  </r>
  <r>
    <x v="2"/>
    <x v="0"/>
    <n v="123.6"/>
    <x v="33"/>
    <n v="123.6"/>
    <x v="0"/>
  </r>
  <r>
    <x v="2"/>
    <x v="0"/>
    <n v="124"/>
    <x v="34"/>
    <n v="124"/>
    <x v="0"/>
  </r>
  <r>
    <x v="2"/>
    <x v="0"/>
    <n v="124.3"/>
    <x v="35"/>
    <n v="124.3"/>
    <x v="0"/>
  </r>
  <r>
    <x v="2"/>
    <x v="0"/>
    <n v="124.7"/>
    <x v="36"/>
    <n v="124.7"/>
    <x v="0"/>
  </r>
  <r>
    <x v="2"/>
    <x v="0"/>
    <n v="124.8"/>
    <x v="37"/>
    <n v="124.8"/>
    <x v="0"/>
  </r>
  <r>
    <x v="2"/>
    <x v="0"/>
    <n v="124.8"/>
    <x v="38"/>
    <n v="124.8"/>
    <x v="0"/>
  </r>
  <r>
    <x v="2"/>
    <x v="0"/>
    <n v="124.9"/>
    <x v="39"/>
    <n v="124.9"/>
    <x v="0"/>
  </r>
  <r>
    <x v="2"/>
    <x v="0"/>
    <n v="125"/>
    <x v="40"/>
    <n v="125"/>
    <x v="0"/>
  </r>
  <r>
    <x v="2"/>
    <x v="0"/>
    <n v="125.9"/>
    <x v="41"/>
    <n v="125.9"/>
    <x v="0"/>
  </r>
  <r>
    <x v="2"/>
    <x v="0"/>
    <n v="126.8"/>
    <x v="42"/>
    <n v="126.8"/>
    <x v="0"/>
  </r>
  <r>
    <x v="2"/>
    <x v="0"/>
    <n v="127.6"/>
    <x v="43"/>
    <n v="127.6"/>
    <x v="0"/>
  </r>
  <r>
    <x v="2"/>
    <x v="0"/>
    <n v="128.1"/>
    <x v="44"/>
    <n v="128.1"/>
    <x v="0"/>
  </r>
  <r>
    <x v="2"/>
    <x v="0"/>
    <n v="128.69999999999999"/>
    <x v="45"/>
    <n v="128.69999999999999"/>
    <x v="0"/>
  </r>
  <r>
    <x v="2"/>
    <x v="0"/>
    <n v="130.19999999999999"/>
    <x v="46"/>
    <n v="130.19999999999999"/>
    <x v="0"/>
  </r>
  <r>
    <x v="2"/>
    <x v="0"/>
    <n v="131.6"/>
    <x v="47"/>
    <n v="131.6"/>
    <x v="0"/>
  </r>
  <r>
    <x v="2"/>
    <x v="0"/>
    <n v="132.19999999999999"/>
    <x v="48"/>
    <n v="132.19999999999999"/>
    <x v="0"/>
  </r>
  <r>
    <x v="2"/>
    <x v="0"/>
    <n v="132.80000000000001"/>
    <x v="49"/>
    <n v="132.80000000000001"/>
    <x v="0"/>
  </r>
  <r>
    <x v="2"/>
    <x v="0"/>
    <n v="132.69999999999999"/>
    <x v="50"/>
    <n v="132.69999999999999"/>
    <x v="0"/>
  </r>
  <r>
    <x v="2"/>
    <x v="0"/>
    <n v="132.69999999999999"/>
    <x v="51"/>
    <n v="132.69999999999999"/>
    <x v="0"/>
  </r>
  <r>
    <x v="2"/>
    <x v="0"/>
    <n v="132.6"/>
    <x v="52"/>
    <n v="132.6"/>
    <x v="0"/>
  </r>
  <r>
    <x v="2"/>
    <x v="0"/>
    <n v="132.9"/>
    <x v="53"/>
    <n v="132.9"/>
    <x v="0"/>
  </r>
  <r>
    <x v="2"/>
    <x v="0"/>
    <n v="132.80000000000001"/>
    <x v="54"/>
    <n v="132.80000000000001"/>
    <x v="0"/>
  </r>
  <r>
    <x v="2"/>
    <x v="0"/>
    <n v="133.19999999999999"/>
    <x v="55"/>
    <n v="133.19999999999999"/>
    <x v="0"/>
  </r>
  <r>
    <x v="2"/>
    <x v="0"/>
    <n v="133.6"/>
    <x v="56"/>
    <n v="133.6"/>
    <x v="0"/>
  </r>
  <r>
    <x v="2"/>
    <x v="0"/>
    <n v="133.9"/>
    <x v="57"/>
    <n v="133.9"/>
    <x v="0"/>
  </r>
  <r>
    <x v="2"/>
    <x v="0"/>
    <n v="134.30000000000001"/>
    <x v="58"/>
    <n v="134.30000000000001"/>
    <x v="0"/>
  </r>
  <r>
    <x v="2"/>
    <x v="0"/>
    <n v="134.4"/>
    <x v="59"/>
    <n v="134.4"/>
    <x v="0"/>
  </r>
  <r>
    <x v="2"/>
    <x v="0"/>
    <n v="134.6"/>
    <x v="60"/>
    <n v="134.6"/>
    <x v="0"/>
  </r>
  <r>
    <x v="2"/>
    <x v="0"/>
    <n v="134.80000000000001"/>
    <x v="61"/>
    <n v="134.80000000000001"/>
    <x v="0"/>
  </r>
  <r>
    <x v="2"/>
    <x v="0"/>
    <n v="135"/>
    <x v="62"/>
    <n v="135"/>
    <x v="0"/>
  </r>
  <r>
    <x v="2"/>
    <x v="0"/>
    <n v="135"/>
    <x v="63"/>
    <n v="135"/>
    <x v="0"/>
  </r>
  <r>
    <x v="2"/>
    <x v="0"/>
    <n v="135"/>
    <x v="64"/>
    <n v="135"/>
    <x v="0"/>
  </r>
  <r>
    <x v="2"/>
    <x v="0"/>
    <n v="135.30000000000001"/>
    <x v="65"/>
    <n v="135.30000000000001"/>
    <x v="0"/>
  </r>
  <r>
    <x v="2"/>
    <x v="0"/>
    <n v="135.6"/>
    <x v="66"/>
    <n v="135.6"/>
    <x v="0"/>
  </r>
  <r>
    <x v="2"/>
    <x v="0"/>
    <n v="136.5"/>
    <x v="67"/>
    <n v="136.5"/>
    <x v="0"/>
  </r>
  <r>
    <x v="2"/>
    <x v="0"/>
    <n v="137"/>
    <x v="68"/>
    <n v="137"/>
    <x v="0"/>
  </r>
  <r>
    <x v="2"/>
    <x v="0"/>
    <n v="137.6"/>
    <x v="69"/>
    <n v="137.6"/>
    <x v="0"/>
  </r>
  <r>
    <x v="2"/>
    <x v="0"/>
    <n v="138.1"/>
    <x v="70"/>
    <n v="138.1"/>
    <x v="0"/>
  </r>
  <r>
    <x v="2"/>
    <x v="0"/>
    <n v="138.5"/>
    <x v="71"/>
    <n v="138.5"/>
    <x v="0"/>
  </r>
  <r>
    <x v="2"/>
    <x v="0"/>
    <n v="138.30000000000001"/>
    <x v="72"/>
    <n v="138.30000000000001"/>
    <x v="0"/>
  </r>
  <r>
    <x v="2"/>
    <x v="0"/>
    <n v="139.4"/>
    <x v="73"/>
    <n v="139.4"/>
    <x v="0"/>
  </r>
  <r>
    <x v="2"/>
    <x v="0"/>
    <n v="139.69999999999999"/>
    <x v="74"/>
    <n v="139.69999999999999"/>
    <x v="0"/>
  </r>
  <r>
    <x v="2"/>
    <x v="0"/>
    <n v="140.4"/>
    <x v="75"/>
    <n v="140.4"/>
    <x v="0"/>
  </r>
  <r>
    <x v="2"/>
    <x v="0"/>
    <n v="140.69999999999999"/>
    <x v="76"/>
    <n v="140.69999999999999"/>
    <x v="0"/>
  </r>
  <r>
    <x v="2"/>
    <x v="0"/>
    <n v="141.4"/>
    <x v="77"/>
    <n v="141.4"/>
    <x v="0"/>
  </r>
  <r>
    <x v="2"/>
    <x v="0"/>
    <n v="142.1"/>
    <x v="78"/>
    <n v="142.1"/>
    <x v="0"/>
  </r>
  <r>
    <x v="2"/>
    <x v="0"/>
    <n v="142.69999999999999"/>
    <x v="79"/>
    <n v="142.69999999999999"/>
    <x v="0"/>
  </r>
  <r>
    <x v="2"/>
    <x v="0"/>
    <n v="143.5"/>
    <x v="80"/>
    <n v="143.5"/>
    <x v="0"/>
  </r>
  <r>
    <x v="2"/>
    <x v="0"/>
    <n v="144.1"/>
    <x v="81"/>
    <n v="144.1"/>
    <x v="0"/>
  </r>
  <r>
    <x v="2"/>
    <x v="0"/>
    <n v="144.9"/>
    <x v="82"/>
    <n v="144.9"/>
    <x v="0"/>
  </r>
  <r>
    <x v="2"/>
    <x v="0"/>
    <n v="145.6"/>
    <x v="83"/>
    <n v="145.6"/>
    <x v="0"/>
  </r>
  <r>
    <x v="2"/>
    <x v="0"/>
    <n v="146.19999999999999"/>
    <x v="84"/>
    <n v="146.19999999999999"/>
    <x v="0"/>
  </r>
  <r>
    <x v="2"/>
    <x v="0"/>
    <n v="146.5"/>
    <x v="85"/>
    <n v="146.5"/>
    <x v="0"/>
  </r>
  <r>
    <x v="2"/>
    <x v="0"/>
    <n v="151.80000000000001"/>
    <x v="86"/>
    <n v="151.80000000000001"/>
    <x v="0"/>
  </r>
  <r>
    <x v="2"/>
    <x v="0"/>
    <m/>
    <x v="87"/>
    <n v="152.25"/>
    <x v="0"/>
  </r>
  <r>
    <x v="2"/>
    <x v="0"/>
    <n v="152.69999999999999"/>
    <x v="88"/>
    <n v="152.69999999999999"/>
    <x v="0"/>
  </r>
  <r>
    <x v="2"/>
    <x v="0"/>
    <n v="152.69999999999999"/>
    <x v="89"/>
    <n v="152.69999999999999"/>
    <x v="0"/>
  </r>
  <r>
    <x v="2"/>
    <x v="0"/>
    <n v="151.6"/>
    <x v="90"/>
    <n v="151.6"/>
    <x v="0"/>
  </r>
  <r>
    <x v="2"/>
    <x v="0"/>
    <n v="151.5"/>
    <x v="91"/>
    <n v="151.5"/>
    <x v="0"/>
  </r>
  <r>
    <x v="2"/>
    <x v="0"/>
    <n v="150.6"/>
    <x v="92"/>
    <n v="150.6"/>
    <x v="0"/>
  </r>
  <r>
    <x v="2"/>
    <x v="0"/>
    <n v="149.69999999999999"/>
    <x v="93"/>
    <n v="149.69999999999999"/>
    <x v="0"/>
  </r>
  <r>
    <x v="2"/>
    <x v="0"/>
    <n v="149"/>
    <x v="94"/>
    <n v="149"/>
    <x v="0"/>
  </r>
  <r>
    <x v="2"/>
    <x v="0"/>
    <n v="148"/>
    <x v="95"/>
    <n v="148"/>
    <x v="0"/>
  </r>
  <r>
    <x v="2"/>
    <x v="0"/>
    <n v="147.6"/>
    <x v="96"/>
    <n v="147.6"/>
    <x v="0"/>
  </r>
  <r>
    <x v="2"/>
    <x v="0"/>
    <n v="147.5"/>
    <x v="97"/>
    <n v="147.5"/>
    <x v="0"/>
  </r>
  <r>
    <x v="2"/>
    <x v="0"/>
    <n v="147.6"/>
    <x v="98"/>
    <n v="147.6"/>
    <x v="0"/>
  </r>
  <r>
    <x v="2"/>
    <x v="0"/>
    <n v="148.80000000000001"/>
    <x v="99"/>
    <n v="148.80000000000001"/>
    <x v="0"/>
  </r>
  <r>
    <x v="2"/>
    <x v="0"/>
    <n v="149.19999999999999"/>
    <x v="100"/>
    <n v="149.19999999999999"/>
    <x v="0"/>
  </r>
  <r>
    <x v="2"/>
    <x v="0"/>
    <n v="149.1"/>
    <x v="101"/>
    <n v="149.1"/>
    <x v="0"/>
  </r>
  <r>
    <x v="2"/>
    <x v="0"/>
    <n v="149.30000000000001"/>
    <x v="102"/>
    <n v="149.30000000000001"/>
    <x v="0"/>
  </r>
  <r>
    <x v="2"/>
    <x v="0"/>
    <n v="149.30000000000001"/>
    <x v="103"/>
    <n v="149.30000000000001"/>
    <x v="0"/>
  </r>
  <r>
    <x v="2"/>
    <x v="0"/>
    <n v="150.1"/>
    <x v="104"/>
    <n v="150.1"/>
    <x v="0"/>
  </r>
  <r>
    <x v="2"/>
    <x v="0"/>
    <n v="151"/>
    <x v="105"/>
    <n v="151"/>
    <x v="0"/>
  </r>
  <r>
    <x v="2"/>
    <x v="0"/>
    <n v="151.6"/>
    <x v="106"/>
    <n v="151.6"/>
    <x v="0"/>
  </r>
  <r>
    <x v="2"/>
    <x v="0"/>
    <n v="152.19999999999999"/>
    <x v="107"/>
    <n v="152.19999999999999"/>
    <x v="0"/>
  </r>
  <r>
    <x v="2"/>
    <x v="0"/>
    <n v="152.5"/>
    <x v="108"/>
    <n v="152.5"/>
    <x v="0"/>
  </r>
  <r>
    <x v="2"/>
    <x v="0"/>
    <n v="153.69999999999999"/>
    <x v="109"/>
    <n v="153.69999999999999"/>
    <x v="0"/>
  </r>
  <r>
    <x v="2"/>
    <x v="0"/>
    <n v="155.4"/>
    <x v="110"/>
    <n v="155.4"/>
    <x v="0"/>
  </r>
  <r>
    <x v="2"/>
    <x v="0"/>
    <n v="156.69999999999999"/>
    <x v="111"/>
    <n v="156.69999999999999"/>
    <x v="0"/>
  </r>
  <r>
    <x v="2"/>
    <x v="0"/>
    <n v="157.5"/>
    <x v="112"/>
    <n v="157.5"/>
    <x v="0"/>
  </r>
  <r>
    <x v="2"/>
    <x v="0"/>
    <n v="159.30000000000001"/>
    <x v="113"/>
    <n v="159.30000000000001"/>
    <x v="0"/>
  </r>
  <r>
    <x v="2"/>
    <x v="0"/>
    <n v="162.1"/>
    <x v="114"/>
    <n v="162.1"/>
    <x v="0"/>
  </r>
  <r>
    <x v="2"/>
    <x v="0"/>
    <n v="164.9"/>
    <x v="115"/>
    <n v="164.9"/>
    <x v="0"/>
  </r>
  <r>
    <x v="2"/>
    <x v="0"/>
    <n v="166.4"/>
    <x v="116"/>
    <n v="166.4"/>
    <x v="0"/>
  </r>
  <r>
    <x v="2"/>
    <x v="0"/>
    <n v="168.4"/>
    <x v="117"/>
    <n v="168.4"/>
    <x v="0"/>
  </r>
  <r>
    <x v="2"/>
    <x v="0"/>
    <n v="170.2"/>
    <x v="118"/>
    <n v="170.2"/>
    <x v="0"/>
  </r>
  <r>
    <x v="2"/>
    <x v="0"/>
    <n v="173.3"/>
    <x v="119"/>
    <n v="173.3"/>
    <x v="0"/>
  </r>
  <r>
    <x v="2"/>
    <x v="0"/>
    <n v="174.7"/>
    <x v="120"/>
    <n v="174.7"/>
    <x v="0"/>
  </r>
  <r>
    <x v="2"/>
    <x v="0"/>
    <n v="174.7"/>
    <x v="121"/>
    <n v="174.7"/>
    <x v="0"/>
  </r>
  <r>
    <x v="2"/>
    <x v="0"/>
    <n v="174.8"/>
    <x v="122"/>
    <n v="174.8"/>
    <x v="0"/>
  </r>
  <r>
    <x v="2"/>
    <x v="0"/>
    <n v="174.7"/>
    <x v="123"/>
    <n v="174.7"/>
    <x v="0"/>
  </r>
  <r>
    <x v="2"/>
    <x v="1"/>
    <n v="105.9"/>
    <x v="0"/>
    <n v="105.9"/>
    <x v="1"/>
  </r>
  <r>
    <x v="2"/>
    <x v="1"/>
    <n v="106.6"/>
    <x v="1"/>
    <n v="106.6"/>
    <x v="1"/>
  </r>
  <r>
    <x v="2"/>
    <x v="1"/>
    <n v="107.2"/>
    <x v="2"/>
    <n v="107.2"/>
    <x v="1"/>
  </r>
  <r>
    <x v="2"/>
    <x v="1"/>
    <n v="107.9"/>
    <x v="3"/>
    <n v="107.9"/>
    <x v="1"/>
  </r>
  <r>
    <x v="2"/>
    <x v="1"/>
    <n v="108.5"/>
    <x v="4"/>
    <n v="108.5"/>
    <x v="1"/>
  </r>
  <r>
    <x v="2"/>
    <x v="1"/>
    <n v="109.2"/>
    <x v="5"/>
    <n v="109.2"/>
    <x v="1"/>
  </r>
  <r>
    <x v="2"/>
    <x v="1"/>
    <n v="109.8"/>
    <x v="6"/>
    <n v="109.8"/>
    <x v="1"/>
  </r>
  <r>
    <x v="2"/>
    <x v="1"/>
    <n v="110.6"/>
    <x v="7"/>
    <n v="110.6"/>
    <x v="1"/>
  </r>
  <r>
    <x v="2"/>
    <x v="1"/>
    <n v="111.4"/>
    <x v="8"/>
    <n v="111.4"/>
    <x v="1"/>
  </r>
  <r>
    <x v="2"/>
    <x v="1"/>
    <n v="112.5"/>
    <x v="9"/>
    <n v="112.5"/>
    <x v="1"/>
  </r>
  <r>
    <x v="2"/>
    <x v="1"/>
    <n v="113.5"/>
    <x v="10"/>
    <n v="113.5"/>
    <x v="1"/>
  </r>
  <r>
    <x v="2"/>
    <x v="1"/>
    <n v="114.2"/>
    <x v="11"/>
    <n v="114.2"/>
    <x v="1"/>
  </r>
  <r>
    <x v="2"/>
    <x v="1"/>
    <n v="114.8"/>
    <x v="12"/>
    <n v="114.8"/>
    <x v="1"/>
  </r>
  <r>
    <x v="2"/>
    <x v="1"/>
    <n v="115.3"/>
    <x v="13"/>
    <n v="115.3"/>
    <x v="1"/>
  </r>
  <r>
    <x v="2"/>
    <x v="1"/>
    <n v="115.8"/>
    <x v="14"/>
    <n v="115.8"/>
    <x v="1"/>
  </r>
  <r>
    <x v="2"/>
    <x v="1"/>
    <n v="116.3"/>
    <x v="15"/>
    <n v="116.3"/>
    <x v="1"/>
  </r>
  <r>
    <x v="2"/>
    <x v="1"/>
    <n v="116.8"/>
    <x v="16"/>
    <n v="116.8"/>
    <x v="1"/>
  </r>
  <r>
    <x v="2"/>
    <x v="1"/>
    <n v="117.4"/>
    <x v="17"/>
    <n v="117.4"/>
    <x v="1"/>
  </r>
  <r>
    <x v="2"/>
    <x v="1"/>
    <n v="118"/>
    <x v="18"/>
    <n v="118"/>
    <x v="1"/>
  </r>
  <r>
    <x v="2"/>
    <x v="1"/>
    <n v="118.6"/>
    <x v="19"/>
    <n v="118.6"/>
    <x v="1"/>
  </r>
  <r>
    <x v="2"/>
    <x v="1"/>
    <n v="119.2"/>
    <x v="20"/>
    <n v="119.2"/>
    <x v="1"/>
  </r>
  <r>
    <x v="2"/>
    <x v="1"/>
    <n v="119.6"/>
    <x v="21"/>
    <n v="119.6"/>
    <x v="1"/>
  </r>
  <r>
    <x v="2"/>
    <x v="1"/>
    <n v="120.3"/>
    <x v="22"/>
    <n v="120.3"/>
    <x v="1"/>
  </r>
  <r>
    <x v="2"/>
    <x v="1"/>
    <n v="120.7"/>
    <x v="23"/>
    <n v="120.7"/>
    <x v="1"/>
  </r>
  <r>
    <x v="2"/>
    <x v="1"/>
    <n v="121"/>
    <x v="24"/>
    <n v="121"/>
    <x v="1"/>
  </r>
  <r>
    <x v="2"/>
    <x v="1"/>
    <n v="121.3"/>
    <x v="25"/>
    <n v="121.3"/>
    <x v="1"/>
  </r>
  <r>
    <x v="2"/>
    <x v="1"/>
    <n v="121.7"/>
    <x v="26"/>
    <n v="121.7"/>
    <x v="1"/>
  </r>
  <r>
    <x v="2"/>
    <x v="1"/>
    <n v="122.1"/>
    <x v="27"/>
    <n v="122.1"/>
    <x v="1"/>
  </r>
  <r>
    <x v="2"/>
    <x v="1"/>
    <n v="122.4"/>
    <x v="28"/>
    <n v="122.4"/>
    <x v="1"/>
  </r>
  <r>
    <x v="2"/>
    <x v="1"/>
    <n v="123.2"/>
    <x v="29"/>
    <n v="123.2"/>
    <x v="1"/>
  </r>
  <r>
    <x v="2"/>
    <x v="1"/>
    <n v="123.5"/>
    <x v="30"/>
    <n v="123.5"/>
    <x v="1"/>
  </r>
  <r>
    <x v="2"/>
    <x v="1"/>
    <n v="123.7"/>
    <x v="31"/>
    <n v="123.7"/>
    <x v="1"/>
  </r>
  <r>
    <x v="2"/>
    <x v="1"/>
    <n v="124"/>
    <x v="32"/>
    <n v="124"/>
    <x v="1"/>
  </r>
  <r>
    <x v="2"/>
    <x v="1"/>
    <n v="124.4"/>
    <x v="33"/>
    <n v="124.4"/>
    <x v="1"/>
  </r>
  <r>
    <x v="2"/>
    <x v="1"/>
    <n v="125"/>
    <x v="34"/>
    <n v="125"/>
    <x v="1"/>
  </r>
  <r>
    <x v="2"/>
    <x v="1"/>
    <n v="125.4"/>
    <x v="35"/>
    <n v="125.4"/>
    <x v="1"/>
  </r>
  <r>
    <x v="2"/>
    <x v="1"/>
    <n v="125.8"/>
    <x v="36"/>
    <n v="125.8"/>
    <x v="1"/>
  </r>
  <r>
    <x v="2"/>
    <x v="1"/>
    <n v="126.2"/>
    <x v="37"/>
    <n v="126.2"/>
    <x v="1"/>
  </r>
  <r>
    <x v="2"/>
    <x v="1"/>
    <n v="126.4"/>
    <x v="38"/>
    <n v="126.4"/>
    <x v="1"/>
  </r>
  <r>
    <x v="2"/>
    <x v="1"/>
    <n v="126.8"/>
    <x v="39"/>
    <n v="126.8"/>
    <x v="1"/>
  </r>
  <r>
    <x v="2"/>
    <x v="1"/>
    <n v="127.2"/>
    <x v="40"/>
    <n v="127.2"/>
    <x v="1"/>
  </r>
  <r>
    <x v="2"/>
    <x v="1"/>
    <n v="127.6"/>
    <x v="41"/>
    <n v="127.6"/>
    <x v="1"/>
  </r>
  <r>
    <x v="2"/>
    <x v="1"/>
    <n v="127.9"/>
    <x v="42"/>
    <n v="127.9"/>
    <x v="1"/>
  </r>
  <r>
    <x v="2"/>
    <x v="1"/>
    <n v="128.30000000000001"/>
    <x v="43"/>
    <n v="128.30000000000001"/>
    <x v="1"/>
  </r>
  <r>
    <x v="2"/>
    <x v="1"/>
    <n v="128.69999999999999"/>
    <x v="44"/>
    <n v="128.69999999999999"/>
    <x v="1"/>
  </r>
  <r>
    <x v="2"/>
    <x v="1"/>
    <n v="129.1"/>
    <x v="45"/>
    <n v="129.1"/>
    <x v="1"/>
  </r>
  <r>
    <x v="2"/>
    <x v="1"/>
    <n v="129.6"/>
    <x v="46"/>
    <n v="129.6"/>
    <x v="1"/>
  </r>
  <r>
    <x v="2"/>
    <x v="1"/>
    <n v="130"/>
    <x v="47"/>
    <n v="130"/>
    <x v="1"/>
  </r>
  <r>
    <x v="2"/>
    <x v="1"/>
    <n v="130.19999999999999"/>
    <x v="48"/>
    <n v="130.19999999999999"/>
    <x v="1"/>
  </r>
  <r>
    <x v="2"/>
    <x v="1"/>
    <n v="130.5"/>
    <x v="49"/>
    <n v="130.5"/>
    <x v="1"/>
  </r>
  <r>
    <x v="2"/>
    <x v="1"/>
    <n v="130.80000000000001"/>
    <x v="50"/>
    <n v="130.80000000000001"/>
    <x v="1"/>
  </r>
  <r>
    <x v="2"/>
    <x v="1"/>
    <n v="131.19999999999999"/>
    <x v="51"/>
    <n v="131.19999999999999"/>
    <x v="1"/>
  </r>
  <r>
    <x v="2"/>
    <x v="1"/>
    <n v="131.5"/>
    <x v="52"/>
    <n v="131.5"/>
    <x v="1"/>
  </r>
  <r>
    <x v="2"/>
    <x v="1"/>
    <n v="131.5"/>
    <x v="53"/>
    <n v="131.5"/>
    <x v="1"/>
  </r>
  <r>
    <x v="2"/>
    <x v="1"/>
    <n v="131.6"/>
    <x v="54"/>
    <n v="131.6"/>
    <x v="1"/>
  </r>
  <r>
    <x v="2"/>
    <x v="1"/>
    <n v="132.69999999999999"/>
    <x v="55"/>
    <n v="132.69999999999999"/>
    <x v="1"/>
  </r>
  <r>
    <x v="2"/>
    <x v="1"/>
    <n v="133.30000000000001"/>
    <x v="56"/>
    <n v="133.30000000000001"/>
    <x v="1"/>
  </r>
  <r>
    <x v="2"/>
    <x v="1"/>
    <n v="134"/>
    <x v="57"/>
    <n v="134"/>
    <x v="1"/>
  </r>
  <r>
    <x v="2"/>
    <x v="1"/>
    <n v="135"/>
    <x v="58"/>
    <n v="135"/>
    <x v="1"/>
  </r>
  <r>
    <x v="2"/>
    <x v="1"/>
    <n v="135.6"/>
    <x v="59"/>
    <n v="135.6"/>
    <x v="1"/>
  </r>
  <r>
    <x v="2"/>
    <x v="1"/>
    <n v="136"/>
    <x v="60"/>
    <n v="136"/>
    <x v="1"/>
  </r>
  <r>
    <x v="2"/>
    <x v="1"/>
    <n v="136.30000000000001"/>
    <x v="61"/>
    <n v="136.30000000000001"/>
    <x v="1"/>
  </r>
  <r>
    <x v="2"/>
    <x v="1"/>
    <n v="136.69999999999999"/>
    <x v="62"/>
    <n v="136.69999999999999"/>
    <x v="1"/>
  </r>
  <r>
    <x v="2"/>
    <x v="1"/>
    <n v="137.80000000000001"/>
    <x v="63"/>
    <n v="137.80000000000001"/>
    <x v="1"/>
  </r>
  <r>
    <x v="2"/>
    <x v="1"/>
    <n v="138.6"/>
    <x v="64"/>
    <n v="138.6"/>
    <x v="1"/>
  </r>
  <r>
    <x v="2"/>
    <x v="1"/>
    <n v="138.9"/>
    <x v="65"/>
    <n v="138.9"/>
    <x v="1"/>
  </r>
  <r>
    <x v="2"/>
    <x v="1"/>
    <n v="139.6"/>
    <x v="66"/>
    <n v="139.6"/>
    <x v="1"/>
  </r>
  <r>
    <x v="2"/>
    <x v="1"/>
    <n v="140"/>
    <x v="67"/>
    <n v="140"/>
    <x v="1"/>
  </r>
  <r>
    <x v="2"/>
    <x v="1"/>
    <n v="140.80000000000001"/>
    <x v="68"/>
    <n v="140.80000000000001"/>
    <x v="1"/>
  </r>
  <r>
    <x v="2"/>
    <x v="1"/>
    <n v="141.5"/>
    <x v="69"/>
    <n v="141.5"/>
    <x v="1"/>
  </r>
  <r>
    <x v="2"/>
    <x v="1"/>
    <n v="142.4"/>
    <x v="70"/>
    <n v="142.4"/>
    <x v="1"/>
  </r>
  <r>
    <x v="2"/>
    <x v="1"/>
    <n v="142.69999999999999"/>
    <x v="71"/>
    <n v="142.69999999999999"/>
    <x v="1"/>
  </r>
  <r>
    <x v="2"/>
    <x v="1"/>
    <n v="143"/>
    <x v="72"/>
    <n v="143"/>
    <x v="1"/>
  </r>
  <r>
    <x v="2"/>
    <x v="1"/>
    <n v="143.30000000000001"/>
    <x v="73"/>
    <n v="143.30000000000001"/>
    <x v="1"/>
  </r>
  <r>
    <x v="2"/>
    <x v="1"/>
    <n v="143.5"/>
    <x v="74"/>
    <n v="143.5"/>
    <x v="1"/>
  </r>
  <r>
    <x v="2"/>
    <x v="1"/>
    <n v="144"/>
    <x v="75"/>
    <n v="144"/>
    <x v="1"/>
  </r>
  <r>
    <x v="2"/>
    <x v="1"/>
    <n v="144.30000000000001"/>
    <x v="76"/>
    <n v="144.30000000000001"/>
    <x v="1"/>
  </r>
  <r>
    <x v="2"/>
    <x v="1"/>
    <n v="144.69999999999999"/>
    <x v="77"/>
    <n v="144.69999999999999"/>
    <x v="1"/>
  </r>
  <r>
    <x v="2"/>
    <x v="1"/>
    <n v="145"/>
    <x v="78"/>
    <n v="145"/>
    <x v="1"/>
  </r>
  <r>
    <x v="2"/>
    <x v="1"/>
    <n v="145.30000000000001"/>
    <x v="79"/>
    <n v="145.30000000000001"/>
    <x v="1"/>
  </r>
  <r>
    <x v="2"/>
    <x v="1"/>
    <n v="145.9"/>
    <x v="80"/>
    <n v="145.9"/>
    <x v="1"/>
  </r>
  <r>
    <x v="2"/>
    <x v="1"/>
    <n v="146.30000000000001"/>
    <x v="81"/>
    <n v="146.30000000000001"/>
    <x v="1"/>
  </r>
  <r>
    <x v="2"/>
    <x v="1"/>
    <n v="146.80000000000001"/>
    <x v="82"/>
    <n v="146.80000000000001"/>
    <x v="1"/>
  </r>
  <r>
    <x v="2"/>
    <x v="1"/>
    <n v="147"/>
    <x v="83"/>
    <n v="147"/>
    <x v="1"/>
  </r>
  <r>
    <x v="2"/>
    <x v="1"/>
    <n v="147.30000000000001"/>
    <x v="84"/>
    <n v="147.30000000000001"/>
    <x v="1"/>
  </r>
  <r>
    <x v="2"/>
    <x v="1"/>
    <n v="147.69999999999999"/>
    <x v="85"/>
    <n v="147.69999999999999"/>
    <x v="1"/>
  </r>
  <r>
    <x v="2"/>
    <x v="1"/>
    <m/>
    <x v="86"/>
    <n v="148.16666666666666"/>
    <x v="1"/>
  </r>
  <r>
    <x v="2"/>
    <x v="1"/>
    <m/>
    <x v="87"/>
    <n v="148.63333333333333"/>
    <x v="1"/>
  </r>
  <r>
    <x v="2"/>
    <x v="1"/>
    <n v="149.1"/>
    <x v="88"/>
    <n v="149.1"/>
    <x v="1"/>
  </r>
  <r>
    <x v="2"/>
    <x v="1"/>
    <n v="149.1"/>
    <x v="89"/>
    <n v="149.1"/>
    <x v="1"/>
  </r>
  <r>
    <x v="2"/>
    <x v="1"/>
    <n v="150"/>
    <x v="90"/>
    <n v="150"/>
    <x v="1"/>
  </r>
  <r>
    <x v="2"/>
    <x v="1"/>
    <n v="150.19999999999999"/>
    <x v="91"/>
    <n v="150.19999999999999"/>
    <x v="1"/>
  </r>
  <r>
    <x v="2"/>
    <x v="1"/>
    <n v="150.5"/>
    <x v="92"/>
    <n v="150.5"/>
    <x v="1"/>
  </r>
  <r>
    <x v="2"/>
    <x v="1"/>
    <n v="151.1"/>
    <x v="93"/>
    <n v="151.1"/>
    <x v="1"/>
  </r>
  <r>
    <x v="2"/>
    <x v="1"/>
    <n v="151.9"/>
    <x v="94"/>
    <n v="151.9"/>
    <x v="1"/>
  </r>
  <r>
    <x v="2"/>
    <x v="1"/>
    <n v="152.5"/>
    <x v="95"/>
    <n v="152.5"/>
    <x v="1"/>
  </r>
  <r>
    <x v="2"/>
    <x v="1"/>
    <n v="154.19999999999999"/>
    <x v="96"/>
    <n v="154.19999999999999"/>
    <x v="1"/>
  </r>
  <r>
    <x v="2"/>
    <x v="1"/>
    <n v="155.1"/>
    <x v="97"/>
    <n v="155.1"/>
    <x v="1"/>
  </r>
  <r>
    <x v="2"/>
    <x v="1"/>
    <n v="155.9"/>
    <x v="98"/>
    <n v="155.9"/>
    <x v="1"/>
  </r>
  <r>
    <x v="2"/>
    <x v="1"/>
    <n v="156.5"/>
    <x v="99"/>
    <n v="156.5"/>
    <x v="1"/>
  </r>
  <r>
    <x v="2"/>
    <x v="1"/>
    <n v="157.30000000000001"/>
    <x v="100"/>
    <n v="157.30000000000001"/>
    <x v="1"/>
  </r>
  <r>
    <x v="2"/>
    <x v="1"/>
    <n v="157.9"/>
    <x v="101"/>
    <n v="157.9"/>
    <x v="1"/>
  </r>
  <r>
    <x v="2"/>
    <x v="1"/>
    <n v="159.80000000000001"/>
    <x v="102"/>
    <n v="159.80000000000001"/>
    <x v="1"/>
  </r>
  <r>
    <x v="2"/>
    <x v="1"/>
    <n v="159.80000000000001"/>
    <x v="103"/>
    <n v="159.80000000000001"/>
    <x v="1"/>
  </r>
  <r>
    <x v="2"/>
    <x v="1"/>
    <n v="160.80000000000001"/>
    <x v="104"/>
    <n v="160.80000000000001"/>
    <x v="1"/>
  </r>
  <r>
    <x v="2"/>
    <x v="1"/>
    <n v="162.30000000000001"/>
    <x v="105"/>
    <n v="162.30000000000001"/>
    <x v="1"/>
  </r>
  <r>
    <x v="2"/>
    <x v="1"/>
    <n v="163.30000000000001"/>
    <x v="106"/>
    <n v="163.30000000000001"/>
    <x v="1"/>
  </r>
  <r>
    <x v="2"/>
    <x v="1"/>
    <n v="164.7"/>
    <x v="107"/>
    <n v="164.7"/>
    <x v="1"/>
  </r>
  <r>
    <x v="2"/>
    <x v="1"/>
    <n v="165.7"/>
    <x v="108"/>
    <n v="165.7"/>
    <x v="1"/>
  </r>
  <r>
    <x v="2"/>
    <x v="1"/>
    <n v="167.1"/>
    <x v="109"/>
    <n v="167.1"/>
    <x v="1"/>
  </r>
  <r>
    <x v="2"/>
    <x v="1"/>
    <n v="168.4"/>
    <x v="110"/>
    <n v="168.4"/>
    <x v="1"/>
  </r>
  <r>
    <x v="2"/>
    <x v="1"/>
    <n v="170"/>
    <x v="111"/>
    <n v="170"/>
    <x v="1"/>
  </r>
  <r>
    <x v="2"/>
    <x v="1"/>
    <n v="171.6"/>
    <x v="112"/>
    <n v="171.6"/>
    <x v="1"/>
  </r>
  <r>
    <x v="2"/>
    <x v="1"/>
    <n v="172.7"/>
    <x v="113"/>
    <n v="172.7"/>
    <x v="1"/>
  </r>
  <r>
    <x v="2"/>
    <x v="1"/>
    <n v="173.7"/>
    <x v="114"/>
    <n v="173.7"/>
    <x v="1"/>
  </r>
  <r>
    <x v="2"/>
    <x v="1"/>
    <n v="175"/>
    <x v="115"/>
    <n v="175"/>
    <x v="1"/>
  </r>
  <r>
    <x v="2"/>
    <x v="1"/>
    <n v="175.5"/>
    <x v="116"/>
    <n v="175.5"/>
    <x v="1"/>
  </r>
  <r>
    <x v="2"/>
    <x v="1"/>
    <n v="176.7"/>
    <x v="117"/>
    <n v="176.7"/>
    <x v="1"/>
  </r>
  <r>
    <x v="2"/>
    <x v="1"/>
    <n v="177.7"/>
    <x v="118"/>
    <n v="177.7"/>
    <x v="1"/>
  </r>
  <r>
    <x v="2"/>
    <x v="1"/>
    <n v="178.7"/>
    <x v="119"/>
    <n v="178.7"/>
    <x v="1"/>
  </r>
  <r>
    <x v="2"/>
    <x v="1"/>
    <n v="180.3"/>
    <x v="120"/>
    <n v="180.3"/>
    <x v="1"/>
  </r>
  <r>
    <x v="2"/>
    <x v="1"/>
    <n v="180.2"/>
    <x v="121"/>
    <n v="180.2"/>
    <x v="1"/>
  </r>
  <r>
    <x v="2"/>
    <x v="1"/>
    <n v="181"/>
    <x v="122"/>
    <n v="181"/>
    <x v="1"/>
  </r>
  <r>
    <x v="2"/>
    <x v="1"/>
    <n v="181.3"/>
    <x v="123"/>
    <n v="181.3"/>
    <x v="1"/>
  </r>
  <r>
    <x v="2"/>
    <x v="2"/>
    <n v="105.8"/>
    <x v="0"/>
    <n v="105.8"/>
    <x v="2"/>
  </r>
  <r>
    <x v="2"/>
    <x v="2"/>
    <n v="106.4"/>
    <x v="1"/>
    <n v="106.4"/>
    <x v="2"/>
  </r>
  <r>
    <x v="2"/>
    <x v="2"/>
    <n v="107"/>
    <x v="2"/>
    <n v="107"/>
    <x v="2"/>
  </r>
  <r>
    <x v="2"/>
    <x v="2"/>
    <n v="107.7"/>
    <x v="3"/>
    <n v="107.7"/>
    <x v="2"/>
  </r>
  <r>
    <x v="2"/>
    <x v="2"/>
    <n v="108.3"/>
    <x v="4"/>
    <n v="108.3"/>
    <x v="2"/>
  </r>
  <r>
    <x v="2"/>
    <x v="2"/>
    <n v="108.9"/>
    <x v="5"/>
    <n v="108.9"/>
    <x v="2"/>
  </r>
  <r>
    <x v="2"/>
    <x v="2"/>
    <n v="109.5"/>
    <x v="6"/>
    <n v="109.5"/>
    <x v="2"/>
  </r>
  <r>
    <x v="2"/>
    <x v="2"/>
    <n v="110.2"/>
    <x v="7"/>
    <n v="110.2"/>
    <x v="2"/>
  </r>
  <r>
    <x v="2"/>
    <x v="2"/>
    <n v="111.1"/>
    <x v="8"/>
    <n v="111.1"/>
    <x v="2"/>
  </r>
  <r>
    <x v="2"/>
    <x v="2"/>
    <n v="112"/>
    <x v="9"/>
    <n v="112"/>
    <x v="2"/>
  </r>
  <r>
    <x v="2"/>
    <x v="2"/>
    <n v="113"/>
    <x v="10"/>
    <n v="113"/>
    <x v="2"/>
  </r>
  <r>
    <x v="2"/>
    <x v="2"/>
    <n v="113.7"/>
    <x v="11"/>
    <n v="113.7"/>
    <x v="2"/>
  </r>
  <r>
    <x v="2"/>
    <x v="2"/>
    <n v="114.3"/>
    <x v="12"/>
    <n v="114.3"/>
    <x v="2"/>
  </r>
  <r>
    <x v="2"/>
    <x v="2"/>
    <n v="114.7"/>
    <x v="13"/>
    <n v="114.7"/>
    <x v="2"/>
  </r>
  <r>
    <x v="2"/>
    <x v="2"/>
    <n v="115.2"/>
    <x v="14"/>
    <n v="115.2"/>
    <x v="2"/>
  </r>
  <r>
    <x v="2"/>
    <x v="2"/>
    <n v="115.7"/>
    <x v="15"/>
    <n v="115.7"/>
    <x v="2"/>
  </r>
  <r>
    <x v="2"/>
    <x v="2"/>
    <n v="116.2"/>
    <x v="16"/>
    <n v="116.2"/>
    <x v="2"/>
  </r>
  <r>
    <x v="2"/>
    <x v="2"/>
    <n v="116.7"/>
    <x v="17"/>
    <n v="116.7"/>
    <x v="2"/>
  </r>
  <r>
    <x v="2"/>
    <x v="2"/>
    <n v="117.4"/>
    <x v="18"/>
    <n v="117.4"/>
    <x v="2"/>
  </r>
  <r>
    <x v="2"/>
    <x v="2"/>
    <n v="117.9"/>
    <x v="19"/>
    <n v="117.9"/>
    <x v="2"/>
  </r>
  <r>
    <x v="2"/>
    <x v="2"/>
    <n v="118.4"/>
    <x v="20"/>
    <n v="118.4"/>
    <x v="2"/>
  </r>
  <r>
    <x v="2"/>
    <x v="2"/>
    <n v="118.9"/>
    <x v="21"/>
    <n v="118.9"/>
    <x v="2"/>
  </r>
  <r>
    <x v="2"/>
    <x v="2"/>
    <n v="119.5"/>
    <x v="22"/>
    <n v="119.5"/>
    <x v="2"/>
  </r>
  <r>
    <x v="2"/>
    <x v="2"/>
    <n v="120"/>
    <x v="23"/>
    <n v="120"/>
    <x v="2"/>
  </r>
  <r>
    <x v="2"/>
    <x v="2"/>
    <n v="120.2"/>
    <x v="24"/>
    <n v="120.2"/>
    <x v="2"/>
  </r>
  <r>
    <x v="2"/>
    <x v="2"/>
    <n v="120.6"/>
    <x v="25"/>
    <n v="120.6"/>
    <x v="2"/>
  </r>
  <r>
    <x v="2"/>
    <x v="2"/>
    <n v="120.9"/>
    <x v="26"/>
    <n v="120.9"/>
    <x v="2"/>
  </r>
  <r>
    <x v="2"/>
    <x v="2"/>
    <n v="121.3"/>
    <x v="27"/>
    <n v="121.3"/>
    <x v="2"/>
  </r>
  <r>
    <x v="2"/>
    <x v="2"/>
    <n v="121.6"/>
    <x v="28"/>
    <n v="121.6"/>
    <x v="2"/>
  </r>
  <r>
    <x v="2"/>
    <x v="2"/>
    <n v="122.3"/>
    <x v="29"/>
    <n v="122.3"/>
    <x v="2"/>
  </r>
  <r>
    <x v="2"/>
    <x v="2"/>
    <n v="122.7"/>
    <x v="30"/>
    <n v="122.7"/>
    <x v="2"/>
  </r>
  <r>
    <x v="2"/>
    <x v="2"/>
    <n v="122.9"/>
    <x v="31"/>
    <n v="122.9"/>
    <x v="2"/>
  </r>
  <r>
    <x v="2"/>
    <x v="2"/>
    <n v="123.2"/>
    <x v="32"/>
    <n v="123.2"/>
    <x v="2"/>
  </r>
  <r>
    <x v="2"/>
    <x v="2"/>
    <n v="123.6"/>
    <x v="33"/>
    <n v="123.6"/>
    <x v="2"/>
  </r>
  <r>
    <x v="2"/>
    <x v="2"/>
    <n v="124.2"/>
    <x v="34"/>
    <n v="124.2"/>
    <x v="2"/>
  </r>
  <r>
    <x v="2"/>
    <x v="2"/>
    <n v="124.5"/>
    <x v="35"/>
    <n v="124.5"/>
    <x v="2"/>
  </r>
  <r>
    <x v="2"/>
    <x v="2"/>
    <n v="124.9"/>
    <x v="36"/>
    <n v="124.9"/>
    <x v="2"/>
  </r>
  <r>
    <x v="2"/>
    <x v="2"/>
    <n v="125.3"/>
    <x v="37"/>
    <n v="125.3"/>
    <x v="2"/>
  </r>
  <r>
    <x v="2"/>
    <x v="2"/>
    <n v="125.5"/>
    <x v="38"/>
    <n v="125.5"/>
    <x v="2"/>
  </r>
  <r>
    <x v="2"/>
    <x v="2"/>
    <n v="125.8"/>
    <x v="39"/>
    <n v="125.8"/>
    <x v="2"/>
  </r>
  <r>
    <x v="2"/>
    <x v="2"/>
    <n v="126.2"/>
    <x v="40"/>
    <n v="126.2"/>
    <x v="2"/>
  </r>
  <r>
    <x v="2"/>
    <x v="2"/>
    <n v="126.6"/>
    <x v="41"/>
    <n v="126.6"/>
    <x v="2"/>
  </r>
  <r>
    <x v="2"/>
    <x v="2"/>
    <n v="126.9"/>
    <x v="42"/>
    <n v="126.9"/>
    <x v="2"/>
  </r>
  <r>
    <x v="2"/>
    <x v="2"/>
    <n v="127.3"/>
    <x v="43"/>
    <n v="127.3"/>
    <x v="2"/>
  </r>
  <r>
    <x v="2"/>
    <x v="2"/>
    <n v="127.7"/>
    <x v="44"/>
    <n v="127.7"/>
    <x v="2"/>
  </r>
  <r>
    <x v="2"/>
    <x v="2"/>
    <n v="128"/>
    <x v="45"/>
    <n v="128"/>
    <x v="2"/>
  </r>
  <r>
    <x v="2"/>
    <x v="2"/>
    <n v="128.5"/>
    <x v="46"/>
    <n v="128.5"/>
    <x v="2"/>
  </r>
  <r>
    <x v="2"/>
    <x v="2"/>
    <n v="128.80000000000001"/>
    <x v="47"/>
    <n v="128.80000000000001"/>
    <x v="2"/>
  </r>
  <r>
    <x v="2"/>
    <x v="2"/>
    <n v="129"/>
    <x v="48"/>
    <n v="129"/>
    <x v="2"/>
  </r>
  <r>
    <x v="2"/>
    <x v="2"/>
    <n v="129.30000000000001"/>
    <x v="49"/>
    <n v="129.30000000000001"/>
    <x v="2"/>
  </r>
  <r>
    <x v="2"/>
    <x v="2"/>
    <n v="129.6"/>
    <x v="50"/>
    <n v="129.6"/>
    <x v="2"/>
  </r>
  <r>
    <x v="2"/>
    <x v="2"/>
    <n v="130"/>
    <x v="51"/>
    <n v="130"/>
    <x v="2"/>
  </r>
  <r>
    <x v="2"/>
    <x v="2"/>
    <n v="130.19999999999999"/>
    <x v="52"/>
    <n v="130.19999999999999"/>
    <x v="2"/>
  </r>
  <r>
    <x v="2"/>
    <x v="2"/>
    <n v="130.19999999999999"/>
    <x v="53"/>
    <n v="130.19999999999999"/>
    <x v="2"/>
  </r>
  <r>
    <x v="2"/>
    <x v="2"/>
    <n v="130.4"/>
    <x v="54"/>
    <n v="130.4"/>
    <x v="2"/>
  </r>
  <r>
    <x v="2"/>
    <x v="2"/>
    <n v="131.4"/>
    <x v="55"/>
    <n v="131.4"/>
    <x v="2"/>
  </r>
  <r>
    <x v="2"/>
    <x v="2"/>
    <n v="132"/>
    <x v="56"/>
    <n v="132"/>
    <x v="2"/>
  </r>
  <r>
    <x v="2"/>
    <x v="2"/>
    <n v="132.6"/>
    <x v="57"/>
    <n v="132.6"/>
    <x v="2"/>
  </r>
  <r>
    <x v="2"/>
    <x v="2"/>
    <n v="133.5"/>
    <x v="58"/>
    <n v="133.5"/>
    <x v="2"/>
  </r>
  <r>
    <x v="2"/>
    <x v="2"/>
    <n v="134"/>
    <x v="59"/>
    <n v="134"/>
    <x v="2"/>
  </r>
  <r>
    <x v="2"/>
    <x v="2"/>
    <n v="134.4"/>
    <x v="60"/>
    <n v="134.4"/>
    <x v="2"/>
  </r>
  <r>
    <x v="2"/>
    <x v="2"/>
    <n v="134.69999999999999"/>
    <x v="61"/>
    <n v="134.69999999999999"/>
    <x v="2"/>
  </r>
  <r>
    <x v="2"/>
    <x v="2"/>
    <n v="135.19999999999999"/>
    <x v="62"/>
    <n v="135.19999999999999"/>
    <x v="2"/>
  </r>
  <r>
    <x v="2"/>
    <x v="2"/>
    <n v="136.19999999999999"/>
    <x v="63"/>
    <n v="136.19999999999999"/>
    <x v="2"/>
  </r>
  <r>
    <x v="2"/>
    <x v="2"/>
    <n v="137"/>
    <x v="64"/>
    <n v="137"/>
    <x v="2"/>
  </r>
  <r>
    <x v="2"/>
    <x v="2"/>
    <n v="137.4"/>
    <x v="65"/>
    <n v="137.4"/>
    <x v="2"/>
  </r>
  <r>
    <x v="2"/>
    <x v="2"/>
    <n v="137.9"/>
    <x v="66"/>
    <n v="137.9"/>
    <x v="2"/>
  </r>
  <r>
    <x v="2"/>
    <x v="2"/>
    <n v="138.30000000000001"/>
    <x v="67"/>
    <n v="138.30000000000001"/>
    <x v="2"/>
  </r>
  <r>
    <x v="2"/>
    <x v="2"/>
    <n v="139.1"/>
    <x v="68"/>
    <n v="139.1"/>
    <x v="2"/>
  </r>
  <r>
    <x v="2"/>
    <x v="2"/>
    <n v="139.69999999999999"/>
    <x v="69"/>
    <n v="139.69999999999999"/>
    <x v="2"/>
  </r>
  <r>
    <x v="2"/>
    <x v="2"/>
    <n v="140.5"/>
    <x v="70"/>
    <n v="140.5"/>
    <x v="2"/>
  </r>
  <r>
    <x v="2"/>
    <x v="2"/>
    <n v="140.80000000000001"/>
    <x v="71"/>
    <n v="140.80000000000001"/>
    <x v="2"/>
  </r>
  <r>
    <x v="2"/>
    <x v="2"/>
    <n v="141.1"/>
    <x v="72"/>
    <n v="141.1"/>
    <x v="2"/>
  </r>
  <r>
    <x v="2"/>
    <x v="2"/>
    <n v="141.4"/>
    <x v="73"/>
    <n v="141.4"/>
    <x v="2"/>
  </r>
  <r>
    <x v="2"/>
    <x v="2"/>
    <n v="141.6"/>
    <x v="74"/>
    <n v="141.6"/>
    <x v="2"/>
  </r>
  <r>
    <x v="2"/>
    <x v="2"/>
    <n v="142.19999999999999"/>
    <x v="75"/>
    <n v="142.19999999999999"/>
    <x v="2"/>
  </r>
  <r>
    <x v="2"/>
    <x v="2"/>
    <n v="142.4"/>
    <x v="76"/>
    <n v="142.4"/>
    <x v="2"/>
  </r>
  <r>
    <x v="2"/>
    <x v="2"/>
    <n v="142.69999999999999"/>
    <x v="77"/>
    <n v="142.69999999999999"/>
    <x v="2"/>
  </r>
  <r>
    <x v="2"/>
    <x v="2"/>
    <n v="143"/>
    <x v="78"/>
    <n v="143"/>
    <x v="2"/>
  </r>
  <r>
    <x v="2"/>
    <x v="2"/>
    <n v="143.30000000000001"/>
    <x v="79"/>
    <n v="143.30000000000001"/>
    <x v="2"/>
  </r>
  <r>
    <x v="2"/>
    <x v="2"/>
    <n v="143.9"/>
    <x v="80"/>
    <n v="143.9"/>
    <x v="2"/>
  </r>
  <r>
    <x v="2"/>
    <x v="2"/>
    <n v="144.19999999999999"/>
    <x v="81"/>
    <n v="144.19999999999999"/>
    <x v="2"/>
  </r>
  <r>
    <x v="2"/>
    <x v="2"/>
    <n v="144.6"/>
    <x v="82"/>
    <n v="144.6"/>
    <x v="2"/>
  </r>
  <r>
    <x v="2"/>
    <x v="2"/>
    <n v="144.9"/>
    <x v="83"/>
    <n v="144.9"/>
    <x v="2"/>
  </r>
  <r>
    <x v="2"/>
    <x v="2"/>
    <n v="145.19999999999999"/>
    <x v="84"/>
    <n v="145.19999999999999"/>
    <x v="2"/>
  </r>
  <r>
    <x v="2"/>
    <x v="2"/>
    <n v="145.6"/>
    <x v="85"/>
    <n v="145.6"/>
    <x v="2"/>
  </r>
  <r>
    <x v="2"/>
    <x v="2"/>
    <m/>
    <x v="86"/>
    <n v="146.13333333333333"/>
    <x v="2"/>
  </r>
  <r>
    <x v="2"/>
    <x v="2"/>
    <m/>
    <x v="87"/>
    <n v="146.66666666666666"/>
    <x v="2"/>
  </r>
  <r>
    <x v="2"/>
    <x v="2"/>
    <n v="147.19999999999999"/>
    <x v="88"/>
    <n v="147.19999999999999"/>
    <x v="2"/>
  </r>
  <r>
    <x v="2"/>
    <x v="2"/>
    <n v="147.19999999999999"/>
    <x v="89"/>
    <n v="147.19999999999999"/>
    <x v="2"/>
  </r>
  <r>
    <x v="2"/>
    <x v="2"/>
    <n v="147.80000000000001"/>
    <x v="90"/>
    <n v="147.80000000000001"/>
    <x v="2"/>
  </r>
  <r>
    <x v="2"/>
    <x v="2"/>
    <n v="148.1"/>
    <x v="91"/>
    <n v="148.1"/>
    <x v="2"/>
  </r>
  <r>
    <x v="2"/>
    <x v="2"/>
    <n v="148.30000000000001"/>
    <x v="92"/>
    <n v="148.30000000000001"/>
    <x v="2"/>
  </r>
  <r>
    <x v="2"/>
    <x v="2"/>
    <n v="148.80000000000001"/>
    <x v="93"/>
    <n v="148.80000000000001"/>
    <x v="2"/>
  </r>
  <r>
    <x v="2"/>
    <x v="2"/>
    <n v="149.6"/>
    <x v="94"/>
    <n v="149.6"/>
    <x v="2"/>
  </r>
  <r>
    <x v="2"/>
    <x v="2"/>
    <n v="150.19999999999999"/>
    <x v="95"/>
    <n v="150.19999999999999"/>
    <x v="2"/>
  </r>
  <r>
    <x v="2"/>
    <x v="2"/>
    <n v="151.80000000000001"/>
    <x v="96"/>
    <n v="151.80000000000001"/>
    <x v="2"/>
  </r>
  <r>
    <x v="2"/>
    <x v="2"/>
    <n v="152.6"/>
    <x v="97"/>
    <n v="152.6"/>
    <x v="2"/>
  </r>
  <r>
    <x v="2"/>
    <x v="2"/>
    <n v="153.4"/>
    <x v="98"/>
    <n v="153.4"/>
    <x v="2"/>
  </r>
  <r>
    <x v="2"/>
    <x v="2"/>
    <n v="154.1"/>
    <x v="99"/>
    <n v="154.1"/>
    <x v="2"/>
  </r>
  <r>
    <x v="2"/>
    <x v="2"/>
    <n v="154.80000000000001"/>
    <x v="100"/>
    <n v="154.80000000000001"/>
    <x v="2"/>
  </r>
  <r>
    <x v="2"/>
    <x v="2"/>
    <n v="155.5"/>
    <x v="101"/>
    <n v="155.5"/>
    <x v="2"/>
  </r>
  <r>
    <x v="2"/>
    <x v="2"/>
    <n v="157.30000000000001"/>
    <x v="102"/>
    <n v="157.30000000000001"/>
    <x v="2"/>
  </r>
  <r>
    <x v="2"/>
    <x v="2"/>
    <n v="157.4"/>
    <x v="103"/>
    <n v="157.4"/>
    <x v="2"/>
  </r>
  <r>
    <x v="2"/>
    <x v="2"/>
    <n v="158.30000000000001"/>
    <x v="104"/>
    <n v="158.30000000000001"/>
    <x v="2"/>
  </r>
  <r>
    <x v="2"/>
    <x v="2"/>
    <n v="159.69999999999999"/>
    <x v="105"/>
    <n v="159.69999999999999"/>
    <x v="2"/>
  </r>
  <r>
    <x v="2"/>
    <x v="2"/>
    <n v="160.69999999999999"/>
    <x v="106"/>
    <n v="160.69999999999999"/>
    <x v="2"/>
  </r>
  <r>
    <x v="2"/>
    <x v="2"/>
    <n v="162.19999999999999"/>
    <x v="107"/>
    <n v="162.19999999999999"/>
    <x v="2"/>
  </r>
  <r>
    <x v="2"/>
    <x v="2"/>
    <n v="163.4"/>
    <x v="108"/>
    <n v="163.4"/>
    <x v="2"/>
  </r>
  <r>
    <x v="2"/>
    <x v="2"/>
    <n v="164.9"/>
    <x v="109"/>
    <n v="164.9"/>
    <x v="2"/>
  </r>
  <r>
    <x v="2"/>
    <x v="2"/>
    <n v="166.3"/>
    <x v="110"/>
    <n v="166.3"/>
    <x v="2"/>
  </r>
  <r>
    <x v="2"/>
    <x v="2"/>
    <n v="167.8"/>
    <x v="111"/>
    <n v="167.8"/>
    <x v="2"/>
  </r>
  <r>
    <x v="2"/>
    <x v="2"/>
    <n v="169.4"/>
    <x v="112"/>
    <n v="169.4"/>
    <x v="2"/>
  </r>
  <r>
    <x v="2"/>
    <x v="2"/>
    <n v="170.6"/>
    <x v="113"/>
    <n v="170.6"/>
    <x v="2"/>
  </r>
  <r>
    <x v="2"/>
    <x v="2"/>
    <n v="171.6"/>
    <x v="114"/>
    <n v="171.6"/>
    <x v="2"/>
  </r>
  <r>
    <x v="2"/>
    <x v="2"/>
    <n v="173"/>
    <x v="115"/>
    <n v="173"/>
    <x v="2"/>
  </r>
  <r>
    <x v="2"/>
    <x v="2"/>
    <n v="173.6"/>
    <x v="116"/>
    <n v="173.6"/>
    <x v="2"/>
  </r>
  <r>
    <x v="2"/>
    <x v="2"/>
    <n v="174.7"/>
    <x v="117"/>
    <n v="174.7"/>
    <x v="2"/>
  </r>
  <r>
    <x v="2"/>
    <x v="2"/>
    <n v="175.7"/>
    <x v="118"/>
    <n v="175.7"/>
    <x v="2"/>
  </r>
  <r>
    <x v="2"/>
    <x v="2"/>
    <n v="176.6"/>
    <x v="119"/>
    <n v="176.6"/>
    <x v="2"/>
  </r>
  <r>
    <x v="2"/>
    <x v="2"/>
    <n v="178.2"/>
    <x v="120"/>
    <n v="178.2"/>
    <x v="2"/>
  </r>
  <r>
    <x v="2"/>
    <x v="2"/>
    <n v="178.2"/>
    <x v="121"/>
    <n v="178.2"/>
    <x v="2"/>
  </r>
  <r>
    <x v="2"/>
    <x v="2"/>
    <n v="178.9"/>
    <x v="122"/>
    <n v="178.9"/>
    <x v="2"/>
  </r>
  <r>
    <x v="2"/>
    <x v="2"/>
    <n v="179.3"/>
    <x v="123"/>
    <n v="179.3"/>
    <x v="2"/>
  </r>
  <r>
    <x v="2"/>
    <x v="3"/>
    <n v="103.5"/>
    <x v="0"/>
    <n v="103.5"/>
    <x v="3"/>
  </r>
  <r>
    <x v="2"/>
    <x v="3"/>
    <n v="103.7"/>
    <x v="1"/>
    <n v="103.7"/>
    <x v="3"/>
  </r>
  <r>
    <x v="2"/>
    <x v="3"/>
    <n v="103.8"/>
    <x v="2"/>
    <n v="103.8"/>
    <x v="3"/>
  </r>
  <r>
    <x v="2"/>
    <x v="3"/>
    <n v="105.2"/>
    <x v="3"/>
    <n v="105.2"/>
    <x v="3"/>
  </r>
  <r>
    <x v="2"/>
    <x v="3"/>
    <n v="105.7"/>
    <x v="4"/>
    <n v="105.7"/>
    <x v="3"/>
  </r>
  <r>
    <x v="2"/>
    <x v="3"/>
    <n v="108.1"/>
    <x v="5"/>
    <n v="108.1"/>
    <x v="3"/>
  </r>
  <r>
    <x v="2"/>
    <x v="3"/>
    <n v="110.1"/>
    <x v="6"/>
    <n v="110.1"/>
    <x v="3"/>
  </r>
  <r>
    <x v="2"/>
    <x v="3"/>
    <n v="110.8"/>
    <x v="7"/>
    <n v="110.8"/>
    <x v="3"/>
  </r>
  <r>
    <x v="2"/>
    <x v="3"/>
    <n v="111.2"/>
    <x v="8"/>
    <n v="111.2"/>
    <x v="3"/>
  </r>
  <r>
    <x v="2"/>
    <x v="3"/>
    <n v="111.3"/>
    <x v="9"/>
    <n v="111.3"/>
    <x v="3"/>
  </r>
  <r>
    <x v="2"/>
    <x v="3"/>
    <n v="111.3"/>
    <x v="10"/>
    <n v="111.3"/>
    <x v="3"/>
  </r>
  <r>
    <x v="2"/>
    <x v="3"/>
    <n v="111.4"/>
    <x v="11"/>
    <n v="111.4"/>
    <x v="3"/>
  </r>
  <r>
    <x v="2"/>
    <x v="3"/>
    <n v="111.5"/>
    <x v="12"/>
    <n v="111.5"/>
    <x v="3"/>
  </r>
  <r>
    <x v="2"/>
    <x v="3"/>
    <n v="111.6"/>
    <x v="13"/>
    <n v="111.6"/>
    <x v="3"/>
  </r>
  <r>
    <x v="2"/>
    <x v="3"/>
    <n v="111.8"/>
    <x v="14"/>
    <n v="111.8"/>
    <x v="3"/>
  </r>
  <r>
    <x v="2"/>
    <x v="3"/>
    <n v="112.5"/>
    <x v="15"/>
    <n v="112.5"/>
    <x v="3"/>
  </r>
  <r>
    <x v="2"/>
    <x v="3"/>
    <n v="112.9"/>
    <x v="16"/>
    <n v="112.9"/>
    <x v="3"/>
  </r>
  <r>
    <x v="2"/>
    <x v="3"/>
    <n v="115.1"/>
    <x v="17"/>
    <n v="115.1"/>
    <x v="3"/>
  </r>
  <r>
    <x v="2"/>
    <x v="3"/>
    <n v="117.8"/>
    <x v="18"/>
    <n v="117.8"/>
    <x v="3"/>
  </r>
  <r>
    <x v="2"/>
    <x v="3"/>
    <n v="119.2"/>
    <x v="19"/>
    <n v="119.2"/>
    <x v="3"/>
  </r>
  <r>
    <x v="2"/>
    <x v="3"/>
    <n v="120"/>
    <x v="20"/>
    <n v="120"/>
    <x v="3"/>
  </r>
  <r>
    <x v="2"/>
    <x v="3"/>
    <n v="120.2"/>
    <x v="21"/>
    <n v="120.2"/>
    <x v="3"/>
  </r>
  <r>
    <x v="2"/>
    <x v="3"/>
    <n v="120.3"/>
    <x v="22"/>
    <n v="120.3"/>
    <x v="3"/>
  </r>
  <r>
    <x v="2"/>
    <x v="3"/>
    <n v="120.7"/>
    <x v="23"/>
    <n v="120.7"/>
    <x v="3"/>
  </r>
  <r>
    <x v="2"/>
    <x v="3"/>
    <n v="120.8"/>
    <x v="24"/>
    <n v="120.8"/>
    <x v="3"/>
  </r>
  <r>
    <x v="2"/>
    <x v="3"/>
    <n v="120.4"/>
    <x v="25"/>
    <n v="120.4"/>
    <x v="3"/>
  </r>
  <r>
    <x v="2"/>
    <x v="3"/>
    <n v="120.6"/>
    <x v="26"/>
    <n v="120.6"/>
    <x v="3"/>
  </r>
  <r>
    <x v="2"/>
    <x v="3"/>
    <n v="121.7"/>
    <x v="27"/>
    <n v="121.7"/>
    <x v="3"/>
  </r>
  <r>
    <x v="2"/>
    <x v="3"/>
    <n v="122"/>
    <x v="28"/>
    <n v="122"/>
    <x v="3"/>
  </r>
  <r>
    <x v="2"/>
    <x v="3"/>
    <n v="123.8"/>
    <x v="29"/>
    <n v="123.8"/>
    <x v="3"/>
  </r>
  <r>
    <x v="2"/>
    <x v="3"/>
    <n v="125.4"/>
    <x v="30"/>
    <n v="125.4"/>
    <x v="3"/>
  </r>
  <r>
    <x v="2"/>
    <x v="3"/>
    <n v="126.2"/>
    <x v="31"/>
    <n v="126.2"/>
    <x v="3"/>
  </r>
  <r>
    <x v="2"/>
    <x v="3"/>
    <n v="126.5"/>
    <x v="32"/>
    <n v="126.5"/>
    <x v="3"/>
  </r>
  <r>
    <x v="2"/>
    <x v="3"/>
    <n v="126.5"/>
    <x v="33"/>
    <n v="126.5"/>
    <x v="3"/>
  </r>
  <r>
    <x v="2"/>
    <x v="3"/>
    <n v="126.6"/>
    <x v="34"/>
    <n v="126.6"/>
    <x v="3"/>
  </r>
  <r>
    <x v="2"/>
    <x v="3"/>
    <n v="126.6"/>
    <x v="35"/>
    <n v="126.6"/>
    <x v="3"/>
  </r>
  <r>
    <x v="2"/>
    <x v="3"/>
    <n v="126.4"/>
    <x v="36"/>
    <n v="126.4"/>
    <x v="3"/>
  </r>
  <r>
    <x v="2"/>
    <x v="3"/>
    <n v="126.3"/>
    <x v="37"/>
    <n v="126.3"/>
    <x v="3"/>
  </r>
  <r>
    <x v="2"/>
    <x v="3"/>
    <n v="126.4"/>
    <x v="38"/>
    <n v="126.4"/>
    <x v="3"/>
  </r>
  <r>
    <x v="2"/>
    <x v="3"/>
    <n v="127.6"/>
    <x v="39"/>
    <n v="127.6"/>
    <x v="3"/>
  </r>
  <r>
    <x v="2"/>
    <x v="3"/>
    <n v="128"/>
    <x v="40"/>
    <n v="128"/>
    <x v="3"/>
  </r>
  <r>
    <x v="2"/>
    <x v="3"/>
    <n v="129.30000000000001"/>
    <x v="41"/>
    <n v="129.30000000000001"/>
    <x v="3"/>
  </r>
  <r>
    <x v="2"/>
    <x v="3"/>
    <n v="130.80000000000001"/>
    <x v="42"/>
    <n v="130.80000000000001"/>
    <x v="3"/>
  </r>
  <r>
    <x v="2"/>
    <x v="3"/>
    <n v="131.5"/>
    <x v="43"/>
    <n v="131.5"/>
    <x v="3"/>
  </r>
  <r>
    <x v="2"/>
    <x v="3"/>
    <n v="131.6"/>
    <x v="44"/>
    <n v="131.6"/>
    <x v="3"/>
  </r>
  <r>
    <x v="2"/>
    <x v="3"/>
    <n v="131.9"/>
    <x v="45"/>
    <n v="131.9"/>
    <x v="3"/>
  </r>
  <r>
    <x v="2"/>
    <x v="3"/>
    <n v="132.1"/>
    <x v="46"/>
    <n v="132.1"/>
    <x v="3"/>
  </r>
  <r>
    <x v="2"/>
    <x v="3"/>
    <n v="132.30000000000001"/>
    <x v="47"/>
    <n v="132.30000000000001"/>
    <x v="3"/>
  </r>
  <r>
    <x v="2"/>
    <x v="3"/>
    <n v="132.4"/>
    <x v="48"/>
    <n v="132.4"/>
    <x v="3"/>
  </r>
  <r>
    <x v="2"/>
    <x v="3"/>
    <n v="132.4"/>
    <x v="49"/>
    <n v="132.4"/>
    <x v="3"/>
  </r>
  <r>
    <x v="2"/>
    <x v="3"/>
    <n v="132.80000000000001"/>
    <x v="50"/>
    <n v="132.80000000000001"/>
    <x v="3"/>
  </r>
  <r>
    <x v="2"/>
    <x v="3"/>
    <n v="133.6"/>
    <x v="51"/>
    <n v="133.6"/>
    <x v="3"/>
  </r>
  <r>
    <x v="2"/>
    <x v="3"/>
    <n v="133.80000000000001"/>
    <x v="52"/>
    <n v="133.80000000000001"/>
    <x v="3"/>
  </r>
  <r>
    <x v="2"/>
    <x v="3"/>
    <n v="134.30000000000001"/>
    <x v="53"/>
    <n v="134.30000000000001"/>
    <x v="3"/>
  </r>
  <r>
    <x v="2"/>
    <x v="3"/>
    <n v="135.5"/>
    <x v="54"/>
    <n v="135.5"/>
    <x v="3"/>
  </r>
  <r>
    <x v="2"/>
    <x v="3"/>
    <n v="135.69999999999999"/>
    <x v="55"/>
    <n v="135.69999999999999"/>
    <x v="3"/>
  </r>
  <r>
    <x v="2"/>
    <x v="3"/>
    <n v="135.9"/>
    <x v="56"/>
    <n v="135.9"/>
    <x v="3"/>
  </r>
  <r>
    <x v="2"/>
    <x v="3"/>
    <n v="136.30000000000001"/>
    <x v="57"/>
    <n v="136.30000000000001"/>
    <x v="3"/>
  </r>
  <r>
    <x v="2"/>
    <x v="3"/>
    <n v="136.6"/>
    <x v="58"/>
    <n v="136.6"/>
    <x v="3"/>
  </r>
  <r>
    <x v="2"/>
    <x v="3"/>
    <n v="136.69999999999999"/>
    <x v="59"/>
    <n v="136.69999999999999"/>
    <x v="3"/>
  </r>
  <r>
    <x v="2"/>
    <x v="3"/>
    <n v="137.1"/>
    <x v="60"/>
    <n v="137.1"/>
    <x v="3"/>
  </r>
  <r>
    <x v="2"/>
    <x v="3"/>
    <n v="137.19999999999999"/>
    <x v="61"/>
    <n v="137.19999999999999"/>
    <x v="3"/>
  </r>
  <r>
    <x v="2"/>
    <x v="3"/>
    <n v="137.80000000000001"/>
    <x v="62"/>
    <n v="137.80000000000001"/>
    <x v="3"/>
  </r>
  <r>
    <x v="2"/>
    <x v="3"/>
    <n v="139.69999999999999"/>
    <x v="63"/>
    <n v="139.69999999999999"/>
    <x v="3"/>
  </r>
  <r>
    <x v="2"/>
    <x v="3"/>
    <n v="140.4"/>
    <x v="64"/>
    <n v="140.4"/>
    <x v="3"/>
  </r>
  <r>
    <x v="2"/>
    <x v="3"/>
    <n v="141.19999999999999"/>
    <x v="65"/>
    <n v="141.19999999999999"/>
    <x v="3"/>
  </r>
  <r>
    <x v="2"/>
    <x v="3"/>
    <n v="144"/>
    <x v="66"/>
    <n v="144"/>
    <x v="3"/>
  </r>
  <r>
    <x v="2"/>
    <x v="3"/>
    <n v="145.30000000000001"/>
    <x v="67"/>
    <n v="145.30000000000001"/>
    <x v="3"/>
  </r>
  <r>
    <x v="2"/>
    <x v="3"/>
    <n v="145.19999999999999"/>
    <x v="68"/>
    <n v="145.19999999999999"/>
    <x v="3"/>
  </r>
  <r>
    <x v="2"/>
    <x v="3"/>
    <n v="145.5"/>
    <x v="69"/>
    <n v="145.5"/>
    <x v="3"/>
  </r>
  <r>
    <x v="2"/>
    <x v="3"/>
    <n v="146.1"/>
    <x v="70"/>
    <n v="146.1"/>
    <x v="3"/>
  </r>
  <r>
    <x v="2"/>
    <x v="3"/>
    <n v="146.5"/>
    <x v="71"/>
    <n v="146.5"/>
    <x v="3"/>
  </r>
  <r>
    <x v="2"/>
    <x v="3"/>
    <n v="146.6"/>
    <x v="72"/>
    <n v="146.6"/>
    <x v="3"/>
  </r>
  <r>
    <x v="2"/>
    <x v="3"/>
    <n v="146.6"/>
    <x v="73"/>
    <n v="146.6"/>
    <x v="3"/>
  </r>
  <r>
    <x v="2"/>
    <x v="3"/>
    <n v="146.69999999999999"/>
    <x v="74"/>
    <n v="146.69999999999999"/>
    <x v="3"/>
  </r>
  <r>
    <x v="2"/>
    <x v="3"/>
    <n v="148"/>
    <x v="75"/>
    <n v="148"/>
    <x v="3"/>
  </r>
  <r>
    <x v="2"/>
    <x v="3"/>
    <n v="148.9"/>
    <x v="76"/>
    <n v="148.9"/>
    <x v="3"/>
  </r>
  <r>
    <x v="2"/>
    <x v="3"/>
    <n v="150.4"/>
    <x v="77"/>
    <n v="150.4"/>
    <x v="3"/>
  </r>
  <r>
    <x v="2"/>
    <x v="3"/>
    <n v="151.5"/>
    <x v="78"/>
    <n v="151.5"/>
    <x v="3"/>
  </r>
  <r>
    <x v="2"/>
    <x v="3"/>
    <n v="151.6"/>
    <x v="79"/>
    <n v="151.6"/>
    <x v="3"/>
  </r>
  <r>
    <x v="2"/>
    <x v="3"/>
    <n v="151.69999999999999"/>
    <x v="80"/>
    <n v="151.69999999999999"/>
    <x v="3"/>
  </r>
  <r>
    <x v="2"/>
    <x v="3"/>
    <n v="151.80000000000001"/>
    <x v="81"/>
    <n v="151.80000000000001"/>
    <x v="3"/>
  </r>
  <r>
    <x v="2"/>
    <x v="3"/>
    <n v="151.9"/>
    <x v="82"/>
    <n v="151.9"/>
    <x v="3"/>
  </r>
  <r>
    <x v="2"/>
    <x v="3"/>
    <n v="152.1"/>
    <x v="83"/>
    <n v="152.1"/>
    <x v="3"/>
  </r>
  <r>
    <x v="2"/>
    <x v="3"/>
    <n v="152.19999999999999"/>
    <x v="84"/>
    <n v="152.19999999999999"/>
    <x v="3"/>
  </r>
  <r>
    <x v="2"/>
    <x v="3"/>
    <n v="152.5"/>
    <x v="85"/>
    <n v="152.5"/>
    <x v="3"/>
  </r>
  <r>
    <x v="2"/>
    <x v="3"/>
    <m/>
    <x v="86"/>
    <n v="152.5"/>
    <x v="3"/>
  </r>
  <r>
    <x v="2"/>
    <x v="3"/>
    <m/>
    <x v="87"/>
    <n v="152.5"/>
    <x v="3"/>
  </r>
  <r>
    <x v="2"/>
    <x v="3"/>
    <n v="152.5"/>
    <x v="88"/>
    <n v="152.5"/>
    <x v="3"/>
  </r>
  <r>
    <x v="2"/>
    <x v="3"/>
    <n v="152.5"/>
    <x v="89"/>
    <n v="152.5"/>
    <x v="3"/>
  </r>
  <r>
    <x v="2"/>
    <x v="3"/>
    <n v="155.5"/>
    <x v="90"/>
    <n v="155.5"/>
    <x v="3"/>
  </r>
  <r>
    <x v="2"/>
    <x v="3"/>
    <n v="154.9"/>
    <x v="91"/>
    <n v="154.9"/>
    <x v="3"/>
  </r>
  <r>
    <x v="2"/>
    <x v="3"/>
    <n v="155.69999999999999"/>
    <x v="92"/>
    <n v="155.69999999999999"/>
    <x v="3"/>
  </r>
  <r>
    <x v="2"/>
    <x v="3"/>
    <n v="156.4"/>
    <x v="93"/>
    <n v="156.4"/>
    <x v="3"/>
  </r>
  <r>
    <x v="2"/>
    <x v="3"/>
    <n v="156.9"/>
    <x v="94"/>
    <n v="156.9"/>
    <x v="3"/>
  </r>
  <r>
    <x v="2"/>
    <x v="3"/>
    <n v="156.1"/>
    <x v="95"/>
    <n v="156.1"/>
    <x v="3"/>
  </r>
  <r>
    <x v="2"/>
    <x v="3"/>
    <n v="156.6"/>
    <x v="96"/>
    <n v="156.6"/>
    <x v="3"/>
  </r>
  <r>
    <x v="2"/>
    <x v="3"/>
    <n v="157.6"/>
    <x v="97"/>
    <n v="157.6"/>
    <x v="3"/>
  </r>
  <r>
    <x v="2"/>
    <x v="3"/>
    <n v="157.6"/>
    <x v="98"/>
    <n v="157.6"/>
    <x v="3"/>
  </r>
  <r>
    <x v="2"/>
    <x v="3"/>
    <n v="156.6"/>
    <x v="99"/>
    <n v="156.6"/>
    <x v="3"/>
  </r>
  <r>
    <x v="2"/>
    <x v="3"/>
    <n v="158.1"/>
    <x v="100"/>
    <n v="158.1"/>
    <x v="3"/>
  </r>
  <r>
    <x v="2"/>
    <x v="3"/>
    <n v="160.30000000000001"/>
    <x v="101"/>
    <n v="160.30000000000001"/>
    <x v="3"/>
  </r>
  <r>
    <x v="2"/>
    <x v="3"/>
    <n v="160.4"/>
    <x v="102"/>
    <n v="160.4"/>
    <x v="3"/>
  </r>
  <r>
    <x v="2"/>
    <x v="3"/>
    <n v="160.30000000000001"/>
    <x v="103"/>
    <n v="160.30000000000001"/>
    <x v="3"/>
  </r>
  <r>
    <x v="2"/>
    <x v="3"/>
    <n v="160.30000000000001"/>
    <x v="104"/>
    <n v="160.30000000000001"/>
    <x v="3"/>
  </r>
  <r>
    <x v="2"/>
    <x v="3"/>
    <n v="160.80000000000001"/>
    <x v="105"/>
    <n v="160.80000000000001"/>
    <x v="3"/>
  </r>
  <r>
    <x v="2"/>
    <x v="3"/>
    <n v="160.6"/>
    <x v="106"/>
    <n v="160.6"/>
    <x v="3"/>
  </r>
  <r>
    <x v="2"/>
    <x v="3"/>
    <n v="161"/>
    <x v="107"/>
    <n v="161"/>
    <x v="3"/>
  </r>
  <r>
    <x v="2"/>
    <x v="3"/>
    <n v="162"/>
    <x v="108"/>
    <n v="162"/>
    <x v="3"/>
  </r>
  <r>
    <x v="2"/>
    <x v="3"/>
    <n v="162.69999999999999"/>
    <x v="109"/>
    <n v="162.69999999999999"/>
    <x v="3"/>
  </r>
  <r>
    <x v="2"/>
    <x v="3"/>
    <n v="164"/>
    <x v="110"/>
    <n v="164"/>
    <x v="3"/>
  </r>
  <r>
    <x v="2"/>
    <x v="3"/>
    <n v="165.2"/>
    <x v="111"/>
    <n v="165.2"/>
    <x v="3"/>
  </r>
  <r>
    <x v="2"/>
    <x v="3"/>
    <n v="166.5"/>
    <x v="112"/>
    <n v="166.5"/>
    <x v="3"/>
  </r>
  <r>
    <x v="2"/>
    <x v="3"/>
    <n v="169.1"/>
    <x v="113"/>
    <n v="169.1"/>
    <x v="3"/>
  </r>
  <r>
    <x v="2"/>
    <x v="3"/>
    <n v="169.9"/>
    <x v="114"/>
    <n v="169.9"/>
    <x v="3"/>
  </r>
  <r>
    <x v="2"/>
    <x v="3"/>
    <n v="170.9"/>
    <x v="115"/>
    <n v="170.9"/>
    <x v="3"/>
  </r>
  <r>
    <x v="2"/>
    <x v="3"/>
    <n v="171.2"/>
    <x v="116"/>
    <n v="171.2"/>
    <x v="3"/>
  </r>
  <r>
    <x v="2"/>
    <x v="3"/>
    <n v="171.5"/>
    <x v="117"/>
    <n v="171.5"/>
    <x v="3"/>
  </r>
  <r>
    <x v="2"/>
    <x v="3"/>
    <n v="171.8"/>
    <x v="118"/>
    <n v="171.8"/>
    <x v="3"/>
  </r>
  <r>
    <x v="2"/>
    <x v="3"/>
    <n v="171.8"/>
    <x v="119"/>
    <n v="171.8"/>
    <x v="3"/>
  </r>
  <r>
    <x v="2"/>
    <x v="3"/>
    <n v="172.5"/>
    <x v="120"/>
    <n v="172.5"/>
    <x v="3"/>
  </r>
  <r>
    <x v="2"/>
    <x v="3"/>
    <n v="172.5"/>
    <x v="121"/>
    <n v="172.5"/>
    <x v="3"/>
  </r>
  <r>
    <x v="2"/>
    <x v="3"/>
    <n v="174.2"/>
    <x v="122"/>
    <n v="174.2"/>
    <x v="3"/>
  </r>
  <r>
    <x v="2"/>
    <x v="3"/>
    <n v="174.8"/>
    <x v="123"/>
    <n v="174.8"/>
    <x v="3"/>
  </r>
  <r>
    <x v="2"/>
    <x v="4"/>
    <n v="113"/>
    <x v="0"/>
    <n v="113"/>
    <x v="0"/>
  </r>
  <r>
    <x v="2"/>
    <x v="4"/>
    <n v="116.9"/>
    <x v="1"/>
    <n v="116.9"/>
    <x v="0"/>
  </r>
  <r>
    <x v="2"/>
    <x v="4"/>
    <n v="113.2"/>
    <x v="2"/>
    <n v="113.2"/>
    <x v="0"/>
  </r>
  <r>
    <x v="2"/>
    <x v="4"/>
    <n v="106"/>
    <x v="3"/>
    <n v="106"/>
    <x v="0"/>
  </r>
  <r>
    <x v="2"/>
    <x v="4"/>
    <n v="102.7"/>
    <x v="4"/>
    <n v="102.7"/>
    <x v="0"/>
  </r>
  <r>
    <x v="2"/>
    <x v="4"/>
    <n v="112.5"/>
    <x v="5"/>
    <n v="112.5"/>
    <x v="0"/>
  </r>
  <r>
    <x v="2"/>
    <x v="4"/>
    <n v="114"/>
    <x v="6"/>
    <n v="114"/>
    <x v="0"/>
  </r>
  <r>
    <x v="2"/>
    <x v="4"/>
    <n v="112.7"/>
    <x v="7"/>
    <n v="112.7"/>
    <x v="0"/>
  </r>
  <r>
    <x v="2"/>
    <x v="4"/>
    <n v="113.2"/>
    <x v="8"/>
    <n v="113.2"/>
    <x v="0"/>
  </r>
  <r>
    <x v="2"/>
    <x v="4"/>
    <n v="114.5"/>
    <x v="9"/>
    <n v="114.5"/>
    <x v="0"/>
  </r>
  <r>
    <x v="2"/>
    <x v="4"/>
    <n v="122.6"/>
    <x v="10"/>
    <n v="122.6"/>
    <x v="0"/>
  </r>
  <r>
    <x v="2"/>
    <x v="4"/>
    <n v="128.5"/>
    <x v="11"/>
    <n v="128.5"/>
    <x v="0"/>
  </r>
  <r>
    <x v="2"/>
    <x v="4"/>
    <n v="129.9"/>
    <x v="12"/>
    <n v="129.9"/>
    <x v="0"/>
  </r>
  <r>
    <x v="2"/>
    <x v="4"/>
    <n v="124.5"/>
    <x v="13"/>
    <n v="124.5"/>
    <x v="0"/>
  </r>
  <r>
    <x v="2"/>
    <x v="4"/>
    <n v="121.5"/>
    <x v="14"/>
    <n v="121.5"/>
    <x v="0"/>
  </r>
  <r>
    <x v="2"/>
    <x v="4"/>
    <n v="113.3"/>
    <x v="15"/>
    <n v="113.3"/>
    <x v="0"/>
  </r>
  <r>
    <x v="2"/>
    <x v="4"/>
    <n v="114.2"/>
    <x v="16"/>
    <n v="114.2"/>
    <x v="0"/>
  </r>
  <r>
    <x v="2"/>
    <x v="4"/>
    <n v="115.4"/>
    <x v="17"/>
    <n v="115.4"/>
    <x v="0"/>
  </r>
  <r>
    <x v="2"/>
    <x v="4"/>
    <n v="118"/>
    <x v="18"/>
    <n v="118"/>
    <x v="0"/>
  </r>
  <r>
    <x v="2"/>
    <x v="4"/>
    <n v="116.5"/>
    <x v="19"/>
    <n v="116.5"/>
    <x v="0"/>
  </r>
  <r>
    <x v="2"/>
    <x v="4"/>
    <n v="116.4"/>
    <x v="20"/>
    <n v="116.4"/>
    <x v="0"/>
  </r>
  <r>
    <x v="2"/>
    <x v="4"/>
    <n v="117.8"/>
    <x v="21"/>
    <n v="117.8"/>
    <x v="0"/>
  </r>
  <r>
    <x v="2"/>
    <x v="4"/>
    <n v="122.7"/>
    <x v="22"/>
    <n v="122.7"/>
    <x v="0"/>
  </r>
  <r>
    <x v="2"/>
    <x v="4"/>
    <n v="126.3"/>
    <x v="23"/>
    <n v="126.3"/>
    <x v="0"/>
  </r>
  <r>
    <x v="2"/>
    <x v="4"/>
    <n v="126.6"/>
    <x v="24"/>
    <n v="126.6"/>
    <x v="0"/>
  </r>
  <r>
    <x v="2"/>
    <x v="4"/>
    <n v="119.5"/>
    <x v="25"/>
    <n v="119.5"/>
    <x v="0"/>
  </r>
  <r>
    <x v="2"/>
    <x v="4"/>
    <n v="113.5"/>
    <x v="26"/>
    <n v="113.5"/>
    <x v="0"/>
  </r>
  <r>
    <x v="2"/>
    <x v="4"/>
    <n v="110"/>
    <x v="27"/>
    <n v="110"/>
    <x v="0"/>
  </r>
  <r>
    <x v="2"/>
    <x v="4"/>
    <n v="111.3"/>
    <x v="28"/>
    <n v="111.3"/>
    <x v="0"/>
  </r>
  <r>
    <x v="2"/>
    <x v="4"/>
    <n v="120.9"/>
    <x v="29"/>
    <n v="120.9"/>
    <x v="0"/>
  </r>
  <r>
    <x v="2"/>
    <x v="4"/>
    <n v="119.5"/>
    <x v="30"/>
    <n v="119.5"/>
    <x v="0"/>
  </r>
  <r>
    <x v="2"/>
    <x v="4"/>
    <n v="118.1"/>
    <x v="31"/>
    <n v="118.1"/>
    <x v="0"/>
  </r>
  <r>
    <x v="2"/>
    <x v="4"/>
    <n v="115.6"/>
    <x v="32"/>
    <n v="115.6"/>
    <x v="0"/>
  </r>
  <r>
    <x v="2"/>
    <x v="4"/>
    <n v="115.9"/>
    <x v="33"/>
    <n v="115.9"/>
    <x v="0"/>
  </r>
  <r>
    <x v="2"/>
    <x v="4"/>
    <n v="121.5"/>
    <x v="34"/>
    <n v="121.5"/>
    <x v="0"/>
  </r>
  <r>
    <x v="2"/>
    <x v="4"/>
    <n v="127.1"/>
    <x v="35"/>
    <n v="127.1"/>
    <x v="0"/>
  </r>
  <r>
    <x v="2"/>
    <x v="4"/>
    <n v="132"/>
    <x v="36"/>
    <n v="132"/>
    <x v="0"/>
  </r>
  <r>
    <x v="2"/>
    <x v="4"/>
    <n v="130.30000000000001"/>
    <x v="37"/>
    <n v="130.30000000000001"/>
    <x v="0"/>
  </r>
  <r>
    <x v="2"/>
    <x v="4"/>
    <n v="123.7"/>
    <x v="38"/>
    <n v="123.7"/>
    <x v="0"/>
  </r>
  <r>
    <x v="2"/>
    <x v="4"/>
    <n v="119.9"/>
    <x v="39"/>
    <n v="119.9"/>
    <x v="0"/>
  </r>
  <r>
    <x v="2"/>
    <x v="4"/>
    <n v="127"/>
    <x v="40"/>
    <n v="127"/>
    <x v="0"/>
  </r>
  <r>
    <x v="2"/>
    <x v="4"/>
    <n v="130.9"/>
    <x v="41"/>
    <n v="130.9"/>
    <x v="0"/>
  </r>
  <r>
    <x v="2"/>
    <x v="4"/>
    <n v="136.6"/>
    <x v="42"/>
    <n v="136.6"/>
    <x v="0"/>
  </r>
  <r>
    <x v="2"/>
    <x v="4"/>
    <n v="133.69999999999999"/>
    <x v="43"/>
    <n v="133.69999999999999"/>
    <x v="0"/>
  </r>
  <r>
    <x v="2"/>
    <x v="4"/>
    <n v="130.6"/>
    <x v="44"/>
    <n v="130.6"/>
    <x v="0"/>
  </r>
  <r>
    <x v="2"/>
    <x v="4"/>
    <n v="130.30000000000001"/>
    <x v="45"/>
    <n v="130.30000000000001"/>
    <x v="0"/>
  </r>
  <r>
    <x v="2"/>
    <x v="4"/>
    <n v="134.1"/>
    <x v="46"/>
    <n v="134.1"/>
    <x v="0"/>
  </r>
  <r>
    <x v="2"/>
    <x v="4"/>
    <n v="134.9"/>
    <x v="47"/>
    <n v="134.9"/>
    <x v="0"/>
  </r>
  <r>
    <x v="2"/>
    <x v="4"/>
    <n v="132.6"/>
    <x v="48"/>
    <n v="132.6"/>
    <x v="0"/>
  </r>
  <r>
    <x v="2"/>
    <x v="4"/>
    <n v="129.30000000000001"/>
    <x v="49"/>
    <n v="129.30000000000001"/>
    <x v="0"/>
  </r>
  <r>
    <x v="2"/>
    <x v="4"/>
    <n v="128.4"/>
    <x v="50"/>
    <n v="128.4"/>
    <x v="0"/>
  </r>
  <r>
    <x v="2"/>
    <x v="4"/>
    <n v="124.5"/>
    <x v="51"/>
    <n v="124.5"/>
    <x v="0"/>
  </r>
  <r>
    <x v="2"/>
    <x v="4"/>
    <n v="125.6"/>
    <x v="52"/>
    <n v="125.6"/>
    <x v="0"/>
  </r>
  <r>
    <x v="2"/>
    <x v="4"/>
    <n v="128.30000000000001"/>
    <x v="53"/>
    <n v="128.30000000000001"/>
    <x v="0"/>
  </r>
  <r>
    <x v="2"/>
    <x v="4"/>
    <n v="129.4"/>
    <x v="54"/>
    <n v="129.4"/>
    <x v="0"/>
  </r>
  <r>
    <x v="2"/>
    <x v="4"/>
    <n v="128.30000000000001"/>
    <x v="55"/>
    <n v="128.30000000000001"/>
    <x v="0"/>
  </r>
  <r>
    <x v="2"/>
    <x v="4"/>
    <n v="129.69999999999999"/>
    <x v="56"/>
    <n v="129.69999999999999"/>
    <x v="0"/>
  </r>
  <r>
    <x v="2"/>
    <x v="4"/>
    <n v="131.4"/>
    <x v="57"/>
    <n v="131.4"/>
    <x v="0"/>
  </r>
  <r>
    <x v="2"/>
    <x v="4"/>
    <n v="146.69999999999999"/>
    <x v="58"/>
    <n v="146.69999999999999"/>
    <x v="0"/>
  </r>
  <r>
    <x v="2"/>
    <x v="4"/>
    <n v="145.9"/>
    <x v="59"/>
    <n v="145.9"/>
    <x v="0"/>
  </r>
  <r>
    <x v="2"/>
    <x v="4"/>
    <n v="143.6"/>
    <x v="60"/>
    <n v="143.6"/>
    <x v="0"/>
  </r>
  <r>
    <x v="2"/>
    <x v="4"/>
    <n v="139.9"/>
    <x v="61"/>
    <n v="139.9"/>
    <x v="0"/>
  </r>
  <r>
    <x v="2"/>
    <x v="4"/>
    <n v="135.5"/>
    <x v="62"/>
    <n v="135.5"/>
    <x v="0"/>
  </r>
  <r>
    <x v="2"/>
    <x v="4"/>
    <n v="130.80000000000001"/>
    <x v="63"/>
    <n v="130.80000000000001"/>
    <x v="0"/>
  </r>
  <r>
    <x v="2"/>
    <x v="4"/>
    <n v="130.5"/>
    <x v="64"/>
    <n v="130.5"/>
    <x v="0"/>
  </r>
  <r>
    <x v="2"/>
    <x v="4"/>
    <n v="133.9"/>
    <x v="65"/>
    <n v="133.9"/>
    <x v="0"/>
  </r>
  <r>
    <x v="2"/>
    <x v="4"/>
    <n v="139.1"/>
    <x v="66"/>
    <n v="139.1"/>
    <x v="0"/>
  </r>
  <r>
    <x v="2"/>
    <x v="4"/>
    <n v="136.6"/>
    <x v="67"/>
    <n v="136.6"/>
    <x v="0"/>
  </r>
  <r>
    <x v="2"/>
    <x v="4"/>
    <n v="132.80000000000001"/>
    <x v="68"/>
    <n v="132.80000000000001"/>
    <x v="0"/>
  </r>
  <r>
    <x v="2"/>
    <x v="4"/>
    <n v="133.5"/>
    <x v="69"/>
    <n v="133.5"/>
    <x v="0"/>
  </r>
  <r>
    <x v="2"/>
    <x v="4"/>
    <n v="137.80000000000001"/>
    <x v="70"/>
    <n v="137.80000000000001"/>
    <x v="0"/>
  </r>
  <r>
    <x v="2"/>
    <x v="4"/>
    <n v="141.1"/>
    <x v="71"/>
    <n v="141.1"/>
    <x v="0"/>
  </r>
  <r>
    <x v="2"/>
    <x v="4"/>
    <n v="143.5"/>
    <x v="72"/>
    <n v="143.5"/>
    <x v="0"/>
  </r>
  <r>
    <x v="2"/>
    <x v="4"/>
    <n v="145.30000000000001"/>
    <x v="73"/>
    <n v="145.30000000000001"/>
    <x v="0"/>
  </r>
  <r>
    <x v="2"/>
    <x v="4"/>
    <n v="142.9"/>
    <x v="74"/>
    <n v="142.9"/>
    <x v="0"/>
  </r>
  <r>
    <x v="2"/>
    <x v="4"/>
    <n v="138.30000000000001"/>
    <x v="75"/>
    <n v="138.30000000000001"/>
    <x v="0"/>
  </r>
  <r>
    <x v="2"/>
    <x v="4"/>
    <n v="140.4"/>
    <x v="76"/>
    <n v="140.4"/>
    <x v="0"/>
  </r>
  <r>
    <x v="2"/>
    <x v="4"/>
    <n v="142.5"/>
    <x v="77"/>
    <n v="142.5"/>
    <x v="0"/>
  </r>
  <r>
    <x v="2"/>
    <x v="4"/>
    <n v="140.80000000000001"/>
    <x v="78"/>
    <n v="140.80000000000001"/>
    <x v="0"/>
  </r>
  <r>
    <x v="2"/>
    <x v="4"/>
    <n v="141.6"/>
    <x v="79"/>
    <n v="141.6"/>
    <x v="0"/>
  </r>
  <r>
    <x v="2"/>
    <x v="4"/>
    <n v="144.69999999999999"/>
    <x v="80"/>
    <n v="144.69999999999999"/>
    <x v="0"/>
  </r>
  <r>
    <x v="2"/>
    <x v="4"/>
    <n v="148.4"/>
    <x v="81"/>
    <n v="148.4"/>
    <x v="0"/>
  </r>
  <r>
    <x v="2"/>
    <x v="4"/>
    <n v="153.69999999999999"/>
    <x v="82"/>
    <n v="153.69999999999999"/>
    <x v="0"/>
  </r>
  <r>
    <x v="2"/>
    <x v="4"/>
    <n v="157"/>
    <x v="83"/>
    <n v="157"/>
    <x v="0"/>
  </r>
  <r>
    <x v="2"/>
    <x v="4"/>
    <n v="153.1"/>
    <x v="84"/>
    <n v="153.1"/>
    <x v="0"/>
  </r>
  <r>
    <x v="2"/>
    <x v="4"/>
    <n v="148.9"/>
    <x v="85"/>
    <n v="148.9"/>
    <x v="0"/>
  </r>
  <r>
    <x v="2"/>
    <x v="4"/>
    <n v="151.9"/>
    <x v="86"/>
    <n v="151.9"/>
    <x v="0"/>
  </r>
  <r>
    <x v="2"/>
    <x v="4"/>
    <m/>
    <x v="87"/>
    <n v="153.25"/>
    <x v="0"/>
  </r>
  <r>
    <x v="2"/>
    <x v="4"/>
    <n v="154.6"/>
    <x v="88"/>
    <n v="154.6"/>
    <x v="0"/>
  </r>
  <r>
    <x v="2"/>
    <x v="4"/>
    <n v="154.6"/>
    <x v="89"/>
    <n v="154.6"/>
    <x v="0"/>
  </r>
  <r>
    <x v="2"/>
    <x v="4"/>
    <n v="154.5"/>
    <x v="90"/>
    <n v="154.5"/>
    <x v="0"/>
  </r>
  <r>
    <x v="2"/>
    <x v="4"/>
    <n v="157.30000000000001"/>
    <x v="91"/>
    <n v="157.30000000000001"/>
    <x v="0"/>
  </r>
  <r>
    <x v="2"/>
    <x v="4"/>
    <n v="164.8"/>
    <x v="92"/>
    <n v="164.8"/>
    <x v="0"/>
  </r>
  <r>
    <x v="2"/>
    <x v="4"/>
    <n v="176.9"/>
    <x v="93"/>
    <n v="176.9"/>
    <x v="0"/>
  </r>
  <r>
    <x v="2"/>
    <x v="4"/>
    <n v="178.3"/>
    <x v="94"/>
    <n v="178.3"/>
    <x v="0"/>
  </r>
  <r>
    <x v="2"/>
    <x v="4"/>
    <n v="178.4"/>
    <x v="95"/>
    <n v="178.4"/>
    <x v="0"/>
  </r>
  <r>
    <x v="2"/>
    <x v="4"/>
    <n v="169.9"/>
    <x v="96"/>
    <n v="169.9"/>
    <x v="0"/>
  </r>
  <r>
    <x v="2"/>
    <x v="4"/>
    <n v="164.7"/>
    <x v="97"/>
    <n v="164.7"/>
    <x v="0"/>
  </r>
  <r>
    <x v="2"/>
    <x v="4"/>
    <n v="166.4"/>
    <x v="98"/>
    <n v="166.4"/>
    <x v="0"/>
  </r>
  <r>
    <x v="2"/>
    <x v="4"/>
    <n v="173"/>
    <x v="99"/>
    <n v="173"/>
    <x v="0"/>
  </r>
  <r>
    <x v="2"/>
    <x v="4"/>
    <n v="182.8"/>
    <x v="100"/>
    <n v="182.8"/>
    <x v="0"/>
  </r>
  <r>
    <x v="2"/>
    <x v="4"/>
    <n v="185"/>
    <x v="101"/>
    <n v="185"/>
    <x v="0"/>
  </r>
  <r>
    <x v="2"/>
    <x v="4"/>
    <n v="174.1"/>
    <x v="102"/>
    <n v="174.1"/>
    <x v="0"/>
  </r>
  <r>
    <x v="2"/>
    <x v="4"/>
    <n v="174.1"/>
    <x v="103"/>
    <n v="174.1"/>
    <x v="0"/>
  </r>
  <r>
    <x v="2"/>
    <x v="4"/>
    <n v="173"/>
    <x v="104"/>
    <n v="173"/>
    <x v="0"/>
  </r>
  <r>
    <x v="2"/>
    <x v="4"/>
    <n v="175.4"/>
    <x v="105"/>
    <n v="175.4"/>
    <x v="0"/>
  </r>
  <r>
    <x v="2"/>
    <x v="4"/>
    <n v="180"/>
    <x v="106"/>
    <n v="180"/>
    <x v="0"/>
  </r>
  <r>
    <x v="2"/>
    <x v="4"/>
    <n v="180.1"/>
    <x v="107"/>
    <n v="180.1"/>
    <x v="0"/>
  </r>
  <r>
    <x v="2"/>
    <x v="4"/>
    <n v="176.4"/>
    <x v="108"/>
    <n v="176.4"/>
    <x v="0"/>
  </r>
  <r>
    <x v="2"/>
    <x v="4"/>
    <n v="167.7"/>
    <x v="109"/>
    <n v="167.7"/>
    <x v="0"/>
  </r>
  <r>
    <x v="2"/>
    <x v="4"/>
    <n v="164.6"/>
    <x v="110"/>
    <n v="164.6"/>
    <x v="0"/>
  </r>
  <r>
    <x v="2"/>
    <x v="4"/>
    <n v="164.1"/>
    <x v="111"/>
    <n v="164.1"/>
    <x v="0"/>
  </r>
  <r>
    <x v="2"/>
    <x v="4"/>
    <n v="172.8"/>
    <x v="112"/>
    <n v="172.8"/>
    <x v="0"/>
  </r>
  <r>
    <x v="2"/>
    <x v="4"/>
    <n v="176.6"/>
    <x v="113"/>
    <n v="176.6"/>
    <x v="0"/>
  </r>
  <r>
    <x v="2"/>
    <x v="4"/>
    <n v="170.6"/>
    <x v="114"/>
    <n v="170.6"/>
    <x v="0"/>
  </r>
  <r>
    <x v="2"/>
    <x v="4"/>
    <n v="170.9"/>
    <x v="115"/>
    <n v="170.9"/>
    <x v="0"/>
  </r>
  <r>
    <x v="2"/>
    <x v="4"/>
    <n v="171.9"/>
    <x v="116"/>
    <n v="171.9"/>
    <x v="0"/>
  </r>
  <r>
    <x v="2"/>
    <x v="4"/>
    <n v="183.2"/>
    <x v="117"/>
    <n v="183.2"/>
    <x v="0"/>
  </r>
  <r>
    <x v="2"/>
    <x v="4"/>
    <n v="191.9"/>
    <x v="118"/>
    <n v="191.9"/>
    <x v="0"/>
  </r>
  <r>
    <x v="2"/>
    <x v="4"/>
    <n v="197"/>
    <x v="119"/>
    <n v="197"/>
    <x v="0"/>
  </r>
  <r>
    <x v="2"/>
    <x v="4"/>
    <n v="177.2"/>
    <x v="120"/>
    <n v="177.2"/>
    <x v="0"/>
  </r>
  <r>
    <x v="2"/>
    <x v="4"/>
    <n v="177.2"/>
    <x v="121"/>
    <n v="177.2"/>
    <x v="0"/>
  </r>
  <r>
    <x v="2"/>
    <x v="4"/>
    <n v="172.4"/>
    <x v="122"/>
    <n v="172.4"/>
    <x v="0"/>
  </r>
  <r>
    <x v="2"/>
    <x v="4"/>
    <n v="176.7"/>
    <x v="123"/>
    <n v="176.7"/>
    <x v="0"/>
  </r>
  <r>
    <x v="2"/>
    <x v="5"/>
    <n v="105.9"/>
    <x v="0"/>
    <n v="105.9"/>
    <x v="2"/>
  </r>
  <r>
    <x v="2"/>
    <x v="5"/>
    <n v="107.2"/>
    <x v="1"/>
    <n v="107.2"/>
    <x v="2"/>
  </r>
  <r>
    <x v="2"/>
    <x v="5"/>
    <n v="107.3"/>
    <x v="2"/>
    <n v="107.3"/>
    <x v="2"/>
  </r>
  <r>
    <x v="2"/>
    <x v="5"/>
    <n v="108.8"/>
    <x v="3"/>
    <n v="108.8"/>
    <x v="2"/>
  </r>
  <r>
    <x v="2"/>
    <x v="5"/>
    <n v="111.1"/>
    <x v="4"/>
    <n v="111.1"/>
    <x v="2"/>
  </r>
  <r>
    <x v="2"/>
    <x v="5"/>
    <n v="115"/>
    <x v="5"/>
    <n v="115"/>
    <x v="2"/>
  </r>
  <r>
    <x v="2"/>
    <x v="5"/>
    <n v="117.5"/>
    <x v="6"/>
    <n v="117.5"/>
    <x v="2"/>
  </r>
  <r>
    <x v="2"/>
    <x v="5"/>
    <n v="119.6"/>
    <x v="7"/>
    <n v="119.6"/>
    <x v="2"/>
  </r>
  <r>
    <x v="2"/>
    <x v="5"/>
    <n v="119.2"/>
    <x v="8"/>
    <n v="119.2"/>
    <x v="2"/>
  </r>
  <r>
    <x v="2"/>
    <x v="5"/>
    <n v="120.8"/>
    <x v="9"/>
    <n v="120.8"/>
    <x v="2"/>
  </r>
  <r>
    <x v="2"/>
    <x v="5"/>
    <n v="122.9"/>
    <x v="10"/>
    <n v="122.9"/>
    <x v="2"/>
  </r>
  <r>
    <x v="2"/>
    <x v="5"/>
    <n v="117.8"/>
    <x v="11"/>
    <n v="117.8"/>
    <x v="2"/>
  </r>
  <r>
    <x v="2"/>
    <x v="5"/>
    <n v="115.5"/>
    <x v="12"/>
    <n v="115.5"/>
    <x v="2"/>
  </r>
  <r>
    <x v="2"/>
    <x v="5"/>
    <n v="115.2"/>
    <x v="13"/>
    <n v="115.2"/>
    <x v="2"/>
  </r>
  <r>
    <x v="2"/>
    <x v="5"/>
    <n v="116"/>
    <x v="14"/>
    <n v="116"/>
    <x v="2"/>
  </r>
  <r>
    <x v="2"/>
    <x v="5"/>
    <n v="118.2"/>
    <x v="15"/>
    <n v="118.2"/>
    <x v="2"/>
  </r>
  <r>
    <x v="2"/>
    <x v="5"/>
    <n v="120"/>
    <x v="16"/>
    <n v="120"/>
    <x v="2"/>
  </r>
  <r>
    <x v="2"/>
    <x v="5"/>
    <n v="122"/>
    <x v="17"/>
    <n v="122"/>
    <x v="2"/>
  </r>
  <r>
    <x v="2"/>
    <x v="5"/>
    <n v="127.1"/>
    <x v="18"/>
    <n v="127.1"/>
    <x v="2"/>
  </r>
  <r>
    <x v="2"/>
    <x v="5"/>
    <n v="128.9"/>
    <x v="19"/>
    <n v="128.9"/>
    <x v="2"/>
  </r>
  <r>
    <x v="2"/>
    <x v="5"/>
    <n v="126.7"/>
    <x v="20"/>
    <n v="126.7"/>
    <x v="2"/>
  </r>
  <r>
    <x v="2"/>
    <x v="5"/>
    <n v="125.8"/>
    <x v="21"/>
    <n v="125.8"/>
    <x v="2"/>
  </r>
  <r>
    <x v="2"/>
    <x v="5"/>
    <n v="125.4"/>
    <x v="22"/>
    <n v="125.4"/>
    <x v="2"/>
  </r>
  <r>
    <x v="2"/>
    <x v="5"/>
    <n v="124"/>
    <x v="23"/>
    <n v="124"/>
    <x v="2"/>
  </r>
  <r>
    <x v="2"/>
    <x v="5"/>
    <n v="123.5"/>
    <x v="24"/>
    <n v="123.5"/>
    <x v="2"/>
  </r>
  <r>
    <x v="2"/>
    <x v="5"/>
    <n v="123.7"/>
    <x v="25"/>
    <n v="123.7"/>
    <x v="2"/>
  </r>
  <r>
    <x v="2"/>
    <x v="5"/>
    <n v="123.9"/>
    <x v="26"/>
    <n v="123.9"/>
    <x v="2"/>
  </r>
  <r>
    <x v="2"/>
    <x v="5"/>
    <n v="124.6"/>
    <x v="27"/>
    <n v="124.6"/>
    <x v="2"/>
  </r>
  <r>
    <x v="2"/>
    <x v="5"/>
    <n v="126.1"/>
    <x v="28"/>
    <n v="126.1"/>
    <x v="2"/>
  </r>
  <r>
    <x v="2"/>
    <x v="5"/>
    <n v="128.5"/>
    <x v="29"/>
    <n v="128.5"/>
    <x v="2"/>
  </r>
  <r>
    <x v="2"/>
    <x v="5"/>
    <n v="129.5"/>
    <x v="30"/>
    <n v="129.5"/>
    <x v="2"/>
  </r>
  <r>
    <x v="2"/>
    <x v="5"/>
    <n v="131.1"/>
    <x v="31"/>
    <n v="131.1"/>
    <x v="2"/>
  </r>
  <r>
    <x v="2"/>
    <x v="5"/>
    <n v="131.5"/>
    <x v="32"/>
    <n v="131.5"/>
    <x v="2"/>
  </r>
  <r>
    <x v="2"/>
    <x v="5"/>
    <n v="132.6"/>
    <x v="33"/>
    <n v="132.6"/>
    <x v="2"/>
  </r>
  <r>
    <x v="2"/>
    <x v="5"/>
    <n v="133.30000000000001"/>
    <x v="34"/>
    <n v="133.30000000000001"/>
    <x v="2"/>
  </r>
  <r>
    <x v="2"/>
    <x v="5"/>
    <n v="131.5"/>
    <x v="35"/>
    <n v="131.5"/>
    <x v="2"/>
  </r>
  <r>
    <x v="2"/>
    <x v="5"/>
    <n v="131.19999999999999"/>
    <x v="36"/>
    <n v="131.19999999999999"/>
    <x v="2"/>
  </r>
  <r>
    <x v="2"/>
    <x v="5"/>
    <n v="129.1"/>
    <x v="37"/>
    <n v="129.1"/>
    <x v="2"/>
  </r>
  <r>
    <x v="2"/>
    <x v="5"/>
    <n v="128.9"/>
    <x v="38"/>
    <n v="128.9"/>
    <x v="2"/>
  </r>
  <r>
    <x v="2"/>
    <x v="5"/>
    <n v="131.80000000000001"/>
    <x v="39"/>
    <n v="131.80000000000001"/>
    <x v="2"/>
  </r>
  <r>
    <x v="2"/>
    <x v="5"/>
    <n v="134.6"/>
    <x v="40"/>
    <n v="134.6"/>
    <x v="2"/>
  </r>
  <r>
    <x v="2"/>
    <x v="5"/>
    <n v="138.19999999999999"/>
    <x v="41"/>
    <n v="138.19999999999999"/>
    <x v="2"/>
  </r>
  <r>
    <x v="2"/>
    <x v="5"/>
    <n v="139.80000000000001"/>
    <x v="42"/>
    <n v="139.80000000000001"/>
    <x v="2"/>
  </r>
  <r>
    <x v="2"/>
    <x v="5"/>
    <n v="137.6"/>
    <x v="43"/>
    <n v="137.6"/>
    <x v="2"/>
  </r>
  <r>
    <x v="2"/>
    <x v="5"/>
    <n v="135.69999999999999"/>
    <x v="44"/>
    <n v="135.69999999999999"/>
    <x v="2"/>
  </r>
  <r>
    <x v="2"/>
    <x v="5"/>
    <n v="136.30000000000001"/>
    <x v="45"/>
    <n v="136.30000000000001"/>
    <x v="2"/>
  </r>
  <r>
    <x v="2"/>
    <x v="5"/>
    <n v="135.19999999999999"/>
    <x v="46"/>
    <n v="135.19999999999999"/>
    <x v="2"/>
  </r>
  <r>
    <x v="2"/>
    <x v="5"/>
    <n v="132.80000000000001"/>
    <x v="47"/>
    <n v="132.80000000000001"/>
    <x v="2"/>
  </r>
  <r>
    <x v="2"/>
    <x v="5"/>
    <n v="132"/>
    <x v="48"/>
    <n v="132"/>
    <x v="2"/>
  </r>
  <r>
    <x v="2"/>
    <x v="5"/>
    <n v="132.1"/>
    <x v="49"/>
    <n v="132.1"/>
    <x v="2"/>
  </r>
  <r>
    <x v="2"/>
    <x v="5"/>
    <n v="132.6"/>
    <x v="50"/>
    <n v="132.6"/>
    <x v="2"/>
  </r>
  <r>
    <x v="2"/>
    <x v="5"/>
    <n v="133.4"/>
    <x v="51"/>
    <n v="133.4"/>
    <x v="2"/>
  </r>
  <r>
    <x v="2"/>
    <x v="5"/>
    <n v="133.6"/>
    <x v="52"/>
    <n v="133.6"/>
    <x v="2"/>
  </r>
  <r>
    <x v="2"/>
    <x v="5"/>
    <n v="135.69999999999999"/>
    <x v="53"/>
    <n v="135.69999999999999"/>
    <x v="2"/>
  </r>
  <r>
    <x v="2"/>
    <x v="5"/>
    <n v="139.80000000000001"/>
    <x v="54"/>
    <n v="139.80000000000001"/>
    <x v="2"/>
  </r>
  <r>
    <x v="2"/>
    <x v="5"/>
    <n v="140.5"/>
    <x v="55"/>
    <n v="140.5"/>
    <x v="2"/>
  </r>
  <r>
    <x v="2"/>
    <x v="5"/>
    <n v="138"/>
    <x v="56"/>
    <n v="138"/>
    <x v="2"/>
  </r>
  <r>
    <x v="2"/>
    <x v="5"/>
    <n v="139.69999999999999"/>
    <x v="57"/>
    <n v="139.69999999999999"/>
    <x v="2"/>
  </r>
  <r>
    <x v="2"/>
    <x v="5"/>
    <n v="141.5"/>
    <x v="58"/>
    <n v="141.5"/>
    <x v="2"/>
  </r>
  <r>
    <x v="2"/>
    <x v="5"/>
    <n v="138.80000000000001"/>
    <x v="59"/>
    <n v="138.80000000000001"/>
    <x v="2"/>
  </r>
  <r>
    <x v="2"/>
    <x v="5"/>
    <n v="137.19999999999999"/>
    <x v="60"/>
    <n v="137.19999999999999"/>
    <x v="2"/>
  </r>
  <r>
    <x v="2"/>
    <x v="5"/>
    <n v="135.6"/>
    <x v="61"/>
    <n v="135.6"/>
    <x v="2"/>
  </r>
  <r>
    <x v="2"/>
    <x v="5"/>
    <n v="134.80000000000001"/>
    <x v="62"/>
    <n v="134.80000000000001"/>
    <x v="2"/>
  </r>
  <r>
    <x v="2"/>
    <x v="5"/>
    <n v="135.69999999999999"/>
    <x v="63"/>
    <n v="135.69999999999999"/>
    <x v="2"/>
  </r>
  <r>
    <x v="2"/>
    <x v="5"/>
    <n v="136.4"/>
    <x v="64"/>
    <n v="136.4"/>
    <x v="2"/>
  </r>
  <r>
    <x v="2"/>
    <x v="5"/>
    <n v="138.4"/>
    <x v="65"/>
    <n v="138.4"/>
    <x v="2"/>
  </r>
  <r>
    <x v="2"/>
    <x v="5"/>
    <n v="140.30000000000001"/>
    <x v="66"/>
    <n v="140.30000000000001"/>
    <x v="2"/>
  </r>
  <r>
    <x v="2"/>
    <x v="5"/>
    <n v="140.1"/>
    <x v="67"/>
    <n v="140.1"/>
    <x v="2"/>
  </r>
  <r>
    <x v="2"/>
    <x v="5"/>
    <n v="138.9"/>
    <x v="68"/>
    <n v="138.9"/>
    <x v="2"/>
  </r>
  <r>
    <x v="2"/>
    <x v="5"/>
    <n v="139.4"/>
    <x v="69"/>
    <n v="139.4"/>
    <x v="2"/>
  </r>
  <r>
    <x v="2"/>
    <x v="5"/>
    <n v="139.1"/>
    <x v="70"/>
    <n v="139.1"/>
    <x v="2"/>
  </r>
  <r>
    <x v="2"/>
    <x v="5"/>
    <n v="137.6"/>
    <x v="71"/>
    <n v="137.6"/>
    <x v="2"/>
  </r>
  <r>
    <x v="2"/>
    <x v="5"/>
    <n v="137.30000000000001"/>
    <x v="72"/>
    <n v="137.30000000000001"/>
    <x v="2"/>
  </r>
  <r>
    <x v="2"/>
    <x v="5"/>
    <n v="138"/>
    <x v="73"/>
    <n v="138"/>
    <x v="2"/>
  </r>
  <r>
    <x v="2"/>
    <x v="5"/>
    <n v="139.6"/>
    <x v="74"/>
    <n v="139.6"/>
    <x v="2"/>
  </r>
  <r>
    <x v="2"/>
    <x v="5"/>
    <n v="143.80000000000001"/>
    <x v="75"/>
    <n v="143.80000000000001"/>
    <x v="2"/>
  </r>
  <r>
    <x v="2"/>
    <x v="5"/>
    <n v="145.6"/>
    <x v="76"/>
    <n v="145.6"/>
    <x v="2"/>
  </r>
  <r>
    <x v="2"/>
    <x v="5"/>
    <n v="147.69999999999999"/>
    <x v="77"/>
    <n v="147.69999999999999"/>
    <x v="2"/>
  </r>
  <r>
    <x v="2"/>
    <x v="5"/>
    <n v="149.1"/>
    <x v="78"/>
    <n v="149.1"/>
    <x v="2"/>
  </r>
  <r>
    <x v="2"/>
    <x v="5"/>
    <n v="149.5"/>
    <x v="79"/>
    <n v="149.5"/>
    <x v="2"/>
  </r>
  <r>
    <x v="2"/>
    <x v="5"/>
    <n v="151.9"/>
    <x v="80"/>
    <n v="151.9"/>
    <x v="2"/>
  </r>
  <r>
    <x v="2"/>
    <x v="5"/>
    <n v="153.6"/>
    <x v="81"/>
    <n v="153.6"/>
    <x v="2"/>
  </r>
  <r>
    <x v="2"/>
    <x v="5"/>
    <n v="156.30000000000001"/>
    <x v="82"/>
    <n v="156.30000000000001"/>
    <x v="2"/>
  </r>
  <r>
    <x v="2"/>
    <x v="5"/>
    <n v="154.4"/>
    <x v="83"/>
    <n v="154.4"/>
    <x v="2"/>
  </r>
  <r>
    <x v="2"/>
    <x v="5"/>
    <n v="151.69999999999999"/>
    <x v="84"/>
    <n v="151.69999999999999"/>
    <x v="2"/>
  </r>
  <r>
    <x v="2"/>
    <x v="5"/>
    <n v="150.1"/>
    <x v="85"/>
    <n v="150.1"/>
    <x v="2"/>
  </r>
  <r>
    <x v="2"/>
    <x v="5"/>
    <n v="153.5"/>
    <x v="86"/>
    <n v="153.5"/>
    <x v="2"/>
  </r>
  <r>
    <x v="2"/>
    <x v="5"/>
    <m/>
    <x v="87"/>
    <n v="155.25"/>
    <x v="2"/>
  </r>
  <r>
    <x v="2"/>
    <x v="5"/>
    <n v="157"/>
    <x v="88"/>
    <n v="157"/>
    <x v="2"/>
  </r>
  <r>
    <x v="2"/>
    <x v="5"/>
    <n v="157"/>
    <x v="89"/>
    <n v="157"/>
    <x v="2"/>
  </r>
  <r>
    <x v="2"/>
    <x v="5"/>
    <n v="159.9"/>
    <x v="90"/>
    <n v="159.9"/>
    <x v="2"/>
  </r>
  <r>
    <x v="2"/>
    <x v="5"/>
    <n v="161.30000000000001"/>
    <x v="91"/>
    <n v="161.30000000000001"/>
    <x v="2"/>
  </r>
  <r>
    <x v="2"/>
    <x v="5"/>
    <n v="164.4"/>
    <x v="92"/>
    <n v="164.4"/>
    <x v="2"/>
  </r>
  <r>
    <x v="2"/>
    <x v="5"/>
    <n v="167"/>
    <x v="93"/>
    <n v="167"/>
    <x v="2"/>
  </r>
  <r>
    <x v="2"/>
    <x v="5"/>
    <n v="167"/>
    <x v="94"/>
    <n v="167"/>
    <x v="2"/>
  </r>
  <r>
    <x v="2"/>
    <x v="5"/>
    <n v="163.4"/>
    <x v="95"/>
    <n v="163.4"/>
    <x v="2"/>
  </r>
  <r>
    <x v="2"/>
    <x v="5"/>
    <n v="160.80000000000001"/>
    <x v="96"/>
    <n v="160.80000000000001"/>
    <x v="2"/>
  </r>
  <r>
    <x v="2"/>
    <x v="5"/>
    <n v="160.4"/>
    <x v="97"/>
    <n v="160.4"/>
    <x v="2"/>
  </r>
  <r>
    <x v="2"/>
    <x v="5"/>
    <n v="162"/>
    <x v="98"/>
    <n v="162"/>
    <x v="2"/>
  </r>
  <r>
    <x v="2"/>
    <x v="5"/>
    <n v="164.2"/>
    <x v="99"/>
    <n v="164.2"/>
    <x v="2"/>
  </r>
  <r>
    <x v="2"/>
    <x v="5"/>
    <n v="166.2"/>
    <x v="100"/>
    <n v="166.2"/>
    <x v="2"/>
  </r>
  <r>
    <x v="2"/>
    <x v="5"/>
    <n v="167.9"/>
    <x v="101"/>
    <n v="167.9"/>
    <x v="2"/>
  </r>
  <r>
    <x v="2"/>
    <x v="5"/>
    <n v="167.3"/>
    <x v="102"/>
    <n v="167.3"/>
    <x v="2"/>
  </r>
  <r>
    <x v="2"/>
    <x v="5"/>
    <n v="167.3"/>
    <x v="103"/>
    <n v="167.3"/>
    <x v="2"/>
  </r>
  <r>
    <x v="2"/>
    <x v="5"/>
    <n v="171.5"/>
    <x v="104"/>
    <n v="171.5"/>
    <x v="2"/>
  </r>
  <r>
    <x v="2"/>
    <x v="5"/>
    <n v="173.5"/>
    <x v="105"/>
    <n v="173.5"/>
    <x v="2"/>
  </r>
  <r>
    <x v="2"/>
    <x v="5"/>
    <n v="172.2"/>
    <x v="106"/>
    <n v="172.2"/>
    <x v="2"/>
  </r>
  <r>
    <x v="2"/>
    <x v="5"/>
    <n v="170.3"/>
    <x v="107"/>
    <n v="170.3"/>
    <x v="2"/>
  </r>
  <r>
    <x v="2"/>
    <x v="5"/>
    <n v="170.2"/>
    <x v="108"/>
    <n v="170.2"/>
    <x v="2"/>
  </r>
  <r>
    <x v="2"/>
    <x v="5"/>
    <n v="171.5"/>
    <x v="109"/>
    <n v="171.5"/>
    <x v="2"/>
  </r>
  <r>
    <x v="2"/>
    <x v="5"/>
    <n v="174.5"/>
    <x v="110"/>
    <n v="174.5"/>
    <x v="2"/>
  </r>
  <r>
    <x v="2"/>
    <x v="5"/>
    <n v="177.5"/>
    <x v="111"/>
    <n v="177.5"/>
    <x v="2"/>
  </r>
  <r>
    <x v="2"/>
    <x v="5"/>
    <n v="179.3"/>
    <x v="112"/>
    <n v="179.3"/>
    <x v="2"/>
  </r>
  <r>
    <x v="2"/>
    <x v="5"/>
    <n v="179.4"/>
    <x v="113"/>
    <n v="179.4"/>
    <x v="2"/>
  </r>
  <r>
    <x v="2"/>
    <x v="5"/>
    <n v="180.4"/>
    <x v="114"/>
    <n v="180.4"/>
    <x v="2"/>
  </r>
  <r>
    <x v="2"/>
    <x v="5"/>
    <n v="181.8"/>
    <x v="115"/>
    <n v="181.8"/>
    <x v="2"/>
  </r>
  <r>
    <x v="2"/>
    <x v="5"/>
    <n v="183.3"/>
    <x v="116"/>
    <n v="183.3"/>
    <x v="2"/>
  </r>
  <r>
    <x v="2"/>
    <x v="5"/>
    <n v="181.3"/>
    <x v="117"/>
    <n v="181.3"/>
    <x v="2"/>
  </r>
  <r>
    <x v="2"/>
    <x v="5"/>
    <n v="178.6"/>
    <x v="118"/>
    <n v="178.6"/>
    <x v="2"/>
  </r>
  <r>
    <x v="2"/>
    <x v="5"/>
    <n v="179.5"/>
    <x v="119"/>
    <n v="179.5"/>
    <x v="2"/>
  </r>
  <r>
    <x v="2"/>
    <x v="5"/>
    <n v="180.7"/>
    <x v="120"/>
    <n v="180.7"/>
    <x v="2"/>
  </r>
  <r>
    <x v="2"/>
    <x v="5"/>
    <n v="180.8"/>
    <x v="121"/>
    <n v="180.8"/>
    <x v="2"/>
  </r>
  <r>
    <x v="2"/>
    <x v="5"/>
    <n v="182.1"/>
    <x v="122"/>
    <n v="182.1"/>
    <x v="2"/>
  </r>
  <r>
    <x v="2"/>
    <x v="5"/>
    <n v="183.1"/>
    <x v="123"/>
    <n v="183.1"/>
    <x v="2"/>
  </r>
  <r>
    <x v="2"/>
    <x v="6"/>
    <n v="105"/>
    <x v="0"/>
    <n v="105"/>
    <x v="1"/>
  </r>
  <r>
    <x v="2"/>
    <x v="6"/>
    <n v="105.5"/>
    <x v="1"/>
    <n v="105.5"/>
    <x v="1"/>
  </r>
  <r>
    <x v="2"/>
    <x v="6"/>
    <n v="106"/>
    <x v="2"/>
    <n v="106"/>
    <x v="1"/>
  </r>
  <r>
    <x v="2"/>
    <x v="6"/>
    <n v="106.4"/>
    <x v="3"/>
    <n v="106.4"/>
    <x v="1"/>
  </r>
  <r>
    <x v="2"/>
    <x v="6"/>
    <n v="106.7"/>
    <x v="4"/>
    <n v="106.7"/>
    <x v="1"/>
  </r>
  <r>
    <x v="2"/>
    <x v="6"/>
    <n v="107.2"/>
    <x v="5"/>
    <n v="107.2"/>
    <x v="1"/>
  </r>
  <r>
    <x v="2"/>
    <x v="6"/>
    <n v="107.8"/>
    <x v="6"/>
    <n v="107.8"/>
    <x v="1"/>
  </r>
  <r>
    <x v="2"/>
    <x v="6"/>
    <n v="108.3"/>
    <x v="7"/>
    <n v="108.3"/>
    <x v="1"/>
  </r>
  <r>
    <x v="2"/>
    <x v="6"/>
    <n v="109"/>
    <x v="8"/>
    <n v="109"/>
    <x v="1"/>
  </r>
  <r>
    <x v="2"/>
    <x v="6"/>
    <n v="109.7"/>
    <x v="9"/>
    <n v="109.7"/>
    <x v="1"/>
  </r>
  <r>
    <x v="2"/>
    <x v="6"/>
    <n v="110.3"/>
    <x v="10"/>
    <n v="110.3"/>
    <x v="1"/>
  </r>
  <r>
    <x v="2"/>
    <x v="6"/>
    <n v="110.9"/>
    <x v="11"/>
    <n v="110.9"/>
    <x v="1"/>
  </r>
  <r>
    <x v="2"/>
    <x v="6"/>
    <n v="111.3"/>
    <x v="12"/>
    <n v="111.3"/>
    <x v="1"/>
  </r>
  <r>
    <x v="2"/>
    <x v="6"/>
    <n v="111.7"/>
    <x v="13"/>
    <n v="111.7"/>
    <x v="1"/>
  </r>
  <r>
    <x v="2"/>
    <x v="6"/>
    <n v="112.1"/>
    <x v="14"/>
    <n v="112.1"/>
    <x v="1"/>
  </r>
  <r>
    <x v="2"/>
    <x v="6"/>
    <n v="112.5"/>
    <x v="15"/>
    <n v="112.5"/>
    <x v="1"/>
  </r>
  <r>
    <x v="2"/>
    <x v="6"/>
    <n v="112.9"/>
    <x v="16"/>
    <n v="112.9"/>
    <x v="1"/>
  </r>
  <r>
    <x v="2"/>
    <x v="6"/>
    <n v="113.2"/>
    <x v="17"/>
    <n v="113.2"/>
    <x v="1"/>
  </r>
  <r>
    <x v="2"/>
    <x v="6"/>
    <n v="113.6"/>
    <x v="18"/>
    <n v="113.6"/>
    <x v="1"/>
  </r>
  <r>
    <x v="2"/>
    <x v="6"/>
    <n v="114.1"/>
    <x v="19"/>
    <n v="114.1"/>
    <x v="1"/>
  </r>
  <r>
    <x v="2"/>
    <x v="6"/>
    <n v="114.5"/>
    <x v="20"/>
    <n v="114.5"/>
    <x v="1"/>
  </r>
  <r>
    <x v="2"/>
    <x v="6"/>
    <n v="114.9"/>
    <x v="21"/>
    <n v="114.9"/>
    <x v="1"/>
  </r>
  <r>
    <x v="2"/>
    <x v="6"/>
    <n v="115.4"/>
    <x v="22"/>
    <n v="115.4"/>
    <x v="1"/>
  </r>
  <r>
    <x v="2"/>
    <x v="6"/>
    <n v="115.8"/>
    <x v="23"/>
    <n v="115.8"/>
    <x v="1"/>
  </r>
  <r>
    <x v="2"/>
    <x v="6"/>
    <n v="116.1"/>
    <x v="24"/>
    <n v="116.1"/>
    <x v="1"/>
  </r>
  <r>
    <x v="2"/>
    <x v="6"/>
    <n v="116.5"/>
    <x v="25"/>
    <n v="116.5"/>
    <x v="1"/>
  </r>
  <r>
    <x v="2"/>
    <x v="6"/>
    <n v="116.9"/>
    <x v="26"/>
    <n v="116.9"/>
    <x v="1"/>
  </r>
  <r>
    <x v="2"/>
    <x v="6"/>
    <n v="117.2"/>
    <x v="27"/>
    <n v="117.2"/>
    <x v="1"/>
  </r>
  <r>
    <x v="2"/>
    <x v="6"/>
    <n v="117.4"/>
    <x v="28"/>
    <n v="117.4"/>
    <x v="1"/>
  </r>
  <r>
    <x v="2"/>
    <x v="6"/>
    <n v="117.6"/>
    <x v="29"/>
    <n v="117.6"/>
    <x v="1"/>
  </r>
  <r>
    <x v="2"/>
    <x v="6"/>
    <n v="117.9"/>
    <x v="30"/>
    <n v="117.9"/>
    <x v="1"/>
  </r>
  <r>
    <x v="2"/>
    <x v="6"/>
    <n v="118.2"/>
    <x v="31"/>
    <n v="118.2"/>
    <x v="1"/>
  </r>
  <r>
    <x v="2"/>
    <x v="6"/>
    <n v="118.6"/>
    <x v="32"/>
    <n v="118.6"/>
    <x v="1"/>
  </r>
  <r>
    <x v="2"/>
    <x v="6"/>
    <n v="118.8"/>
    <x v="33"/>
    <n v="118.8"/>
    <x v="1"/>
  </r>
  <r>
    <x v="2"/>
    <x v="6"/>
    <n v="119.3"/>
    <x v="34"/>
    <n v="119.3"/>
    <x v="1"/>
  </r>
  <r>
    <x v="2"/>
    <x v="6"/>
    <n v="119.5"/>
    <x v="35"/>
    <n v="119.5"/>
    <x v="1"/>
  </r>
  <r>
    <x v="2"/>
    <x v="6"/>
    <n v="119.8"/>
    <x v="36"/>
    <n v="119.8"/>
    <x v="1"/>
  </r>
  <r>
    <x v="2"/>
    <x v="6"/>
    <n v="120.1"/>
    <x v="37"/>
    <n v="120.1"/>
    <x v="1"/>
  </r>
  <r>
    <x v="2"/>
    <x v="6"/>
    <n v="120.3"/>
    <x v="38"/>
    <n v="120.3"/>
    <x v="1"/>
  </r>
  <r>
    <x v="2"/>
    <x v="6"/>
    <n v="120.5"/>
    <x v="39"/>
    <n v="120.5"/>
    <x v="1"/>
  </r>
  <r>
    <x v="2"/>
    <x v="6"/>
    <n v="120.7"/>
    <x v="40"/>
    <n v="120.7"/>
    <x v="1"/>
  </r>
  <r>
    <x v="2"/>
    <x v="6"/>
    <n v="121.1"/>
    <x v="41"/>
    <n v="121.1"/>
    <x v="1"/>
  </r>
  <r>
    <x v="2"/>
    <x v="6"/>
    <n v="121.1"/>
    <x v="42"/>
    <n v="121.1"/>
    <x v="1"/>
  </r>
  <r>
    <x v="2"/>
    <x v="6"/>
    <n v="121.4"/>
    <x v="43"/>
    <n v="121.4"/>
    <x v="1"/>
  </r>
  <r>
    <x v="2"/>
    <x v="6"/>
    <n v="121.6"/>
    <x v="44"/>
    <n v="121.6"/>
    <x v="1"/>
  </r>
  <r>
    <x v="2"/>
    <x v="6"/>
    <n v="121.9"/>
    <x v="45"/>
    <n v="121.9"/>
    <x v="1"/>
  </r>
  <r>
    <x v="2"/>
    <x v="6"/>
    <n v="122.1"/>
    <x v="46"/>
    <n v="122.1"/>
    <x v="1"/>
  </r>
  <r>
    <x v="2"/>
    <x v="6"/>
    <n v="122.2"/>
    <x v="47"/>
    <n v="122.2"/>
    <x v="1"/>
  </r>
  <r>
    <x v="2"/>
    <x v="6"/>
    <n v="122.3"/>
    <x v="48"/>
    <n v="122.3"/>
    <x v="1"/>
  </r>
  <r>
    <x v="2"/>
    <x v="6"/>
    <n v="122.5"/>
    <x v="49"/>
    <n v="122.5"/>
    <x v="1"/>
  </r>
  <r>
    <x v="2"/>
    <x v="6"/>
    <n v="122.8"/>
    <x v="50"/>
    <n v="122.8"/>
    <x v="1"/>
  </r>
  <r>
    <x v="2"/>
    <x v="6"/>
    <n v="123"/>
    <x v="51"/>
    <n v="123"/>
    <x v="1"/>
  </r>
  <r>
    <x v="2"/>
    <x v="6"/>
    <n v="123.2"/>
    <x v="52"/>
    <n v="123.2"/>
    <x v="1"/>
  </r>
  <r>
    <x v="2"/>
    <x v="6"/>
    <n v="123.2"/>
    <x v="53"/>
    <n v="123.2"/>
    <x v="1"/>
  </r>
  <r>
    <x v="2"/>
    <x v="6"/>
    <n v="123.7"/>
    <x v="54"/>
    <n v="123.7"/>
    <x v="1"/>
  </r>
  <r>
    <x v="2"/>
    <x v="6"/>
    <n v="124.3"/>
    <x v="55"/>
    <n v="124.3"/>
    <x v="1"/>
  </r>
  <r>
    <x v="2"/>
    <x v="6"/>
    <n v="124.6"/>
    <x v="56"/>
    <n v="124.6"/>
    <x v="1"/>
  </r>
  <r>
    <x v="2"/>
    <x v="6"/>
    <n v="124.9"/>
    <x v="57"/>
    <n v="124.9"/>
    <x v="1"/>
  </r>
  <r>
    <x v="2"/>
    <x v="6"/>
    <n v="125.4"/>
    <x v="58"/>
    <n v="125.4"/>
    <x v="1"/>
  </r>
  <r>
    <x v="2"/>
    <x v="6"/>
    <n v="125.6"/>
    <x v="59"/>
    <n v="125.6"/>
    <x v="1"/>
  </r>
  <r>
    <x v="2"/>
    <x v="6"/>
    <n v="125.9"/>
    <x v="60"/>
    <n v="125.9"/>
    <x v="1"/>
  </r>
  <r>
    <x v="2"/>
    <x v="6"/>
    <n v="126.1"/>
    <x v="61"/>
    <n v="126.1"/>
    <x v="1"/>
  </r>
  <r>
    <x v="2"/>
    <x v="6"/>
    <n v="126.7"/>
    <x v="62"/>
    <n v="126.7"/>
    <x v="1"/>
  </r>
  <r>
    <x v="2"/>
    <x v="6"/>
    <n v="127.4"/>
    <x v="63"/>
    <n v="127.4"/>
    <x v="1"/>
  </r>
  <r>
    <x v="2"/>
    <x v="6"/>
    <n v="127.9"/>
    <x v="64"/>
    <n v="127.9"/>
    <x v="1"/>
  </r>
  <r>
    <x v="2"/>
    <x v="6"/>
    <n v="128.69999999999999"/>
    <x v="65"/>
    <n v="128.69999999999999"/>
    <x v="1"/>
  </r>
  <r>
    <x v="2"/>
    <x v="6"/>
    <n v="128.9"/>
    <x v="66"/>
    <n v="128.9"/>
    <x v="1"/>
  </r>
  <r>
    <x v="2"/>
    <x v="6"/>
    <n v="129"/>
    <x v="67"/>
    <n v="129"/>
    <x v="1"/>
  </r>
  <r>
    <x v="2"/>
    <x v="6"/>
    <n v="129.30000000000001"/>
    <x v="68"/>
    <n v="129.30000000000001"/>
    <x v="1"/>
  </r>
  <r>
    <x v="2"/>
    <x v="6"/>
    <n v="129.80000000000001"/>
    <x v="69"/>
    <n v="129.80000000000001"/>
    <x v="1"/>
  </r>
  <r>
    <x v="2"/>
    <x v="6"/>
    <n v="130.19999999999999"/>
    <x v="70"/>
    <n v="130.19999999999999"/>
    <x v="1"/>
  </r>
  <r>
    <x v="2"/>
    <x v="6"/>
    <n v="130.30000000000001"/>
    <x v="71"/>
    <n v="130.30000000000001"/>
    <x v="1"/>
  </r>
  <r>
    <x v="2"/>
    <x v="6"/>
    <n v="130.4"/>
    <x v="72"/>
    <n v="130.4"/>
    <x v="1"/>
  </r>
  <r>
    <x v="2"/>
    <x v="6"/>
    <n v="130.80000000000001"/>
    <x v="73"/>
    <n v="130.80000000000001"/>
    <x v="1"/>
  </r>
  <r>
    <x v="2"/>
    <x v="6"/>
    <n v="131.19999999999999"/>
    <x v="74"/>
    <n v="131.19999999999999"/>
    <x v="1"/>
  </r>
  <r>
    <x v="2"/>
    <x v="6"/>
    <n v="131.69999999999999"/>
    <x v="75"/>
    <n v="131.69999999999999"/>
    <x v="1"/>
  </r>
  <r>
    <x v="2"/>
    <x v="6"/>
    <n v="131.69999999999999"/>
    <x v="76"/>
    <n v="131.69999999999999"/>
    <x v="1"/>
  </r>
  <r>
    <x v="2"/>
    <x v="6"/>
    <n v="131.9"/>
    <x v="77"/>
    <n v="131.9"/>
    <x v="1"/>
  </r>
  <r>
    <x v="2"/>
    <x v="6"/>
    <n v="132.19999999999999"/>
    <x v="78"/>
    <n v="132.19999999999999"/>
    <x v="1"/>
  </r>
  <r>
    <x v="2"/>
    <x v="6"/>
    <n v="132.19999999999999"/>
    <x v="79"/>
    <n v="132.19999999999999"/>
    <x v="1"/>
  </r>
  <r>
    <x v="2"/>
    <x v="6"/>
    <n v="132.4"/>
    <x v="80"/>
    <n v="132.4"/>
    <x v="1"/>
  </r>
  <r>
    <x v="2"/>
    <x v="6"/>
    <n v="132.6"/>
    <x v="81"/>
    <n v="132.6"/>
    <x v="1"/>
  </r>
  <r>
    <x v="2"/>
    <x v="6"/>
    <n v="132.80000000000001"/>
    <x v="82"/>
    <n v="132.80000000000001"/>
    <x v="1"/>
  </r>
  <r>
    <x v="2"/>
    <x v="6"/>
    <n v="133.19999999999999"/>
    <x v="83"/>
    <n v="133.19999999999999"/>
    <x v="1"/>
  </r>
  <r>
    <x v="2"/>
    <x v="6"/>
    <n v="133.5"/>
    <x v="84"/>
    <n v="133.5"/>
    <x v="1"/>
  </r>
  <r>
    <x v="2"/>
    <x v="6"/>
    <n v="133.80000000000001"/>
    <x v="85"/>
    <n v="133.80000000000001"/>
    <x v="1"/>
  </r>
  <r>
    <x v="2"/>
    <x v="6"/>
    <m/>
    <x v="86"/>
    <n v="134.73333333333335"/>
    <x v="1"/>
  </r>
  <r>
    <x v="2"/>
    <x v="6"/>
    <m/>
    <x v="87"/>
    <n v="135.66666666666666"/>
    <x v="1"/>
  </r>
  <r>
    <x v="2"/>
    <x v="6"/>
    <n v="136.6"/>
    <x v="88"/>
    <n v="136.6"/>
    <x v="1"/>
  </r>
  <r>
    <x v="2"/>
    <x v="6"/>
    <n v="136.6"/>
    <x v="89"/>
    <n v="136.6"/>
    <x v="1"/>
  </r>
  <r>
    <x v="2"/>
    <x v="6"/>
    <n v="135.19999999999999"/>
    <x v="90"/>
    <n v="135.19999999999999"/>
    <x v="1"/>
  </r>
  <r>
    <x v="2"/>
    <x v="6"/>
    <n v="136.30000000000001"/>
    <x v="91"/>
    <n v="136.30000000000001"/>
    <x v="1"/>
  </r>
  <r>
    <x v="2"/>
    <x v="6"/>
    <n v="136.1"/>
    <x v="92"/>
    <n v="136.1"/>
    <x v="1"/>
  </r>
  <r>
    <x v="2"/>
    <x v="6"/>
    <n v="136.4"/>
    <x v="93"/>
    <n v="136.4"/>
    <x v="1"/>
  </r>
  <r>
    <x v="2"/>
    <x v="6"/>
    <n v="136.69999999999999"/>
    <x v="94"/>
    <n v="136.69999999999999"/>
    <x v="1"/>
  </r>
  <r>
    <x v="2"/>
    <x v="6"/>
    <n v="137.30000000000001"/>
    <x v="95"/>
    <n v="137.30000000000001"/>
    <x v="1"/>
  </r>
  <r>
    <x v="2"/>
    <x v="6"/>
    <n v="138.19999999999999"/>
    <x v="96"/>
    <n v="138.19999999999999"/>
    <x v="1"/>
  </r>
  <r>
    <x v="2"/>
    <x v="6"/>
    <n v="138.69999999999999"/>
    <x v="97"/>
    <n v="138.69999999999999"/>
    <x v="1"/>
  </r>
  <r>
    <x v="2"/>
    <x v="6"/>
    <n v="139.30000000000001"/>
    <x v="98"/>
    <n v="139.30000000000001"/>
    <x v="1"/>
  </r>
  <r>
    <x v="2"/>
    <x v="6"/>
    <n v="140.19999999999999"/>
    <x v="99"/>
    <n v="140.19999999999999"/>
    <x v="1"/>
  </r>
  <r>
    <x v="2"/>
    <x v="6"/>
    <n v="140.5"/>
    <x v="100"/>
    <n v="140.5"/>
    <x v="1"/>
  </r>
  <r>
    <x v="2"/>
    <x v="6"/>
    <n v="141.9"/>
    <x v="101"/>
    <n v="141.9"/>
    <x v="1"/>
  </r>
  <r>
    <x v="2"/>
    <x v="6"/>
    <n v="143.6"/>
    <x v="102"/>
    <n v="143.6"/>
    <x v="1"/>
  </r>
  <r>
    <x v="2"/>
    <x v="6"/>
    <n v="143.6"/>
    <x v="103"/>
    <n v="143.6"/>
    <x v="1"/>
  </r>
  <r>
    <x v="2"/>
    <x v="6"/>
    <n v="144.4"/>
    <x v="104"/>
    <n v="144.4"/>
    <x v="1"/>
  </r>
  <r>
    <x v="2"/>
    <x v="6"/>
    <n v="145.30000000000001"/>
    <x v="105"/>
    <n v="145.30000000000001"/>
    <x v="1"/>
  </r>
  <r>
    <x v="2"/>
    <x v="6"/>
    <n v="146.69999999999999"/>
    <x v="106"/>
    <n v="146.69999999999999"/>
    <x v="1"/>
  </r>
  <r>
    <x v="2"/>
    <x v="6"/>
    <n v="148.5"/>
    <x v="107"/>
    <n v="148.5"/>
    <x v="1"/>
  </r>
  <r>
    <x v="2"/>
    <x v="6"/>
    <n v="150.4"/>
    <x v="108"/>
    <n v="150.4"/>
    <x v="1"/>
  </r>
  <r>
    <x v="2"/>
    <x v="6"/>
    <n v="152.6"/>
    <x v="109"/>
    <n v="152.6"/>
    <x v="1"/>
  </r>
  <r>
    <x v="2"/>
    <x v="6"/>
    <n v="154.5"/>
    <x v="110"/>
    <n v="154.5"/>
    <x v="1"/>
  </r>
  <r>
    <x v="2"/>
    <x v="6"/>
    <n v="155.9"/>
    <x v="111"/>
    <n v="155.9"/>
    <x v="1"/>
  </r>
  <r>
    <x v="2"/>
    <x v="6"/>
    <n v="157.4"/>
    <x v="112"/>
    <n v="157.4"/>
    <x v="1"/>
  </r>
  <r>
    <x v="2"/>
    <x v="6"/>
    <n v="158.69999999999999"/>
    <x v="113"/>
    <n v="158.69999999999999"/>
    <x v="1"/>
  </r>
  <r>
    <x v="2"/>
    <x v="6"/>
    <n v="160"/>
    <x v="114"/>
    <n v="160"/>
    <x v="1"/>
  </r>
  <r>
    <x v="2"/>
    <x v="6"/>
    <n v="161.69999999999999"/>
    <x v="115"/>
    <n v="161.69999999999999"/>
    <x v="1"/>
  </r>
  <r>
    <x v="2"/>
    <x v="6"/>
    <n v="162.6"/>
    <x v="116"/>
    <n v="162.6"/>
    <x v="1"/>
  </r>
  <r>
    <x v="2"/>
    <x v="6"/>
    <n v="163.5"/>
    <x v="117"/>
    <n v="163.5"/>
    <x v="1"/>
  </r>
  <r>
    <x v="2"/>
    <x v="6"/>
    <n v="164.5"/>
    <x v="118"/>
    <n v="164.5"/>
    <x v="1"/>
  </r>
  <r>
    <x v="2"/>
    <x v="6"/>
    <n v="165.3"/>
    <x v="119"/>
    <n v="165.3"/>
    <x v="1"/>
  </r>
  <r>
    <x v="2"/>
    <x v="6"/>
    <n v="167"/>
    <x v="120"/>
    <n v="167"/>
    <x v="1"/>
  </r>
  <r>
    <x v="2"/>
    <x v="6"/>
    <n v="167"/>
    <x v="121"/>
    <n v="167"/>
    <x v="1"/>
  </r>
  <r>
    <x v="2"/>
    <x v="6"/>
    <n v="167.7"/>
    <x v="122"/>
    <n v="167.7"/>
    <x v="1"/>
  </r>
  <r>
    <x v="2"/>
    <x v="6"/>
    <n v="168.1"/>
    <x v="123"/>
    <n v="168.1"/>
    <x v="1"/>
  </r>
  <r>
    <x v="2"/>
    <x v="7"/>
    <n v="102.3"/>
    <x v="0"/>
    <n v="102.3"/>
    <x v="0"/>
  </r>
  <r>
    <x v="2"/>
    <x v="7"/>
    <n v="103.1"/>
    <x v="1"/>
    <n v="103.1"/>
    <x v="0"/>
  </r>
  <r>
    <x v="2"/>
    <x v="7"/>
    <n v="104.9"/>
    <x v="2"/>
    <n v="104.9"/>
    <x v="0"/>
  </r>
  <r>
    <x v="2"/>
    <x v="7"/>
    <n v="109.5"/>
    <x v="3"/>
    <n v="109.5"/>
    <x v="0"/>
  </r>
  <r>
    <x v="2"/>
    <x v="7"/>
    <n v="110.6"/>
    <x v="4"/>
    <n v="110.6"/>
    <x v="0"/>
  </r>
  <r>
    <x v="2"/>
    <x v="7"/>
    <n v="112.4"/>
    <x v="5"/>
    <n v="112.4"/>
    <x v="0"/>
  </r>
  <r>
    <x v="2"/>
    <x v="7"/>
    <n v="113.2"/>
    <x v="6"/>
    <n v="113.2"/>
    <x v="0"/>
  </r>
  <r>
    <x v="2"/>
    <x v="7"/>
    <n v="108.7"/>
    <x v="7"/>
    <n v="108.7"/>
    <x v="0"/>
  </r>
  <r>
    <x v="2"/>
    <x v="7"/>
    <n v="103.2"/>
    <x v="8"/>
    <n v="103.2"/>
    <x v="0"/>
  </r>
  <r>
    <x v="2"/>
    <x v="7"/>
    <n v="106.2"/>
    <x v="9"/>
    <n v="106.2"/>
    <x v="0"/>
  </r>
  <r>
    <x v="2"/>
    <x v="7"/>
    <n v="110"/>
    <x v="10"/>
    <n v="110"/>
    <x v="0"/>
  </r>
  <r>
    <x v="2"/>
    <x v="7"/>
    <n v="110.7"/>
    <x v="11"/>
    <n v="110.7"/>
    <x v="0"/>
  </r>
  <r>
    <x v="2"/>
    <x v="7"/>
    <n v="112.1"/>
    <x v="12"/>
    <n v="112.1"/>
    <x v="0"/>
  </r>
  <r>
    <x v="2"/>
    <x v="7"/>
    <n v="114.1"/>
    <x v="13"/>
    <n v="114.1"/>
    <x v="0"/>
  </r>
  <r>
    <x v="2"/>
    <x v="7"/>
    <n v="117.7"/>
    <x v="14"/>
    <n v="117.7"/>
    <x v="0"/>
  </r>
  <r>
    <x v="2"/>
    <x v="7"/>
    <n v="126.7"/>
    <x v="15"/>
    <n v="126.7"/>
    <x v="0"/>
  </r>
  <r>
    <x v="2"/>
    <x v="7"/>
    <n v="129.19999999999999"/>
    <x v="16"/>
    <n v="129.19999999999999"/>
    <x v="0"/>
  </r>
  <r>
    <x v="2"/>
    <x v="7"/>
    <n v="131.19999999999999"/>
    <x v="17"/>
    <n v="131.19999999999999"/>
    <x v="0"/>
  </r>
  <r>
    <x v="2"/>
    <x v="7"/>
    <n v="133.69999999999999"/>
    <x v="18"/>
    <n v="133.69999999999999"/>
    <x v="0"/>
  </r>
  <r>
    <x v="2"/>
    <x v="7"/>
    <n v="132.69999999999999"/>
    <x v="19"/>
    <n v="132.69999999999999"/>
    <x v="0"/>
  </r>
  <r>
    <x v="2"/>
    <x v="7"/>
    <n v="124.5"/>
    <x v="20"/>
    <n v="124.5"/>
    <x v="0"/>
  </r>
  <r>
    <x v="2"/>
    <x v="7"/>
    <n v="123.5"/>
    <x v="21"/>
    <n v="123.5"/>
    <x v="0"/>
  </r>
  <r>
    <x v="2"/>
    <x v="7"/>
    <n v="122.2"/>
    <x v="22"/>
    <n v="122.2"/>
    <x v="0"/>
  </r>
  <r>
    <x v="2"/>
    <x v="7"/>
    <n v="122.3"/>
    <x v="23"/>
    <n v="122.3"/>
    <x v="0"/>
  </r>
  <r>
    <x v="2"/>
    <x v="7"/>
    <n v="121.3"/>
    <x v="24"/>
    <n v="121.3"/>
    <x v="0"/>
  </r>
  <r>
    <x v="2"/>
    <x v="7"/>
    <n v="121.6"/>
    <x v="25"/>
    <n v="121.6"/>
    <x v="0"/>
  </r>
  <r>
    <x v="2"/>
    <x v="7"/>
    <n v="123.8"/>
    <x v="26"/>
    <n v="123.8"/>
    <x v="0"/>
  </r>
  <r>
    <x v="2"/>
    <x v="7"/>
    <n v="130.6"/>
    <x v="27"/>
    <n v="130.6"/>
    <x v="0"/>
  </r>
  <r>
    <x v="2"/>
    <x v="7"/>
    <n v="130.80000000000001"/>
    <x v="28"/>
    <n v="130.80000000000001"/>
    <x v="0"/>
  </r>
  <r>
    <x v="2"/>
    <x v="7"/>
    <n v="132.30000000000001"/>
    <x v="29"/>
    <n v="132.30000000000001"/>
    <x v="0"/>
  </r>
  <r>
    <x v="2"/>
    <x v="7"/>
    <n v="132.80000000000001"/>
    <x v="30"/>
    <n v="132.80000000000001"/>
    <x v="0"/>
  </r>
  <r>
    <x v="2"/>
    <x v="7"/>
    <n v="130.1"/>
    <x v="31"/>
    <n v="130.1"/>
    <x v="0"/>
  </r>
  <r>
    <x v="2"/>
    <x v="7"/>
    <n v="124"/>
    <x v="32"/>
    <n v="124"/>
    <x v="0"/>
  </r>
  <r>
    <x v="2"/>
    <x v="7"/>
    <n v="124.1"/>
    <x v="33"/>
    <n v="124.1"/>
    <x v="0"/>
  </r>
  <r>
    <x v="2"/>
    <x v="7"/>
    <n v="123.7"/>
    <x v="34"/>
    <n v="123.7"/>
    <x v="0"/>
  </r>
  <r>
    <x v="2"/>
    <x v="7"/>
    <n v="120.8"/>
    <x v="35"/>
    <n v="120.8"/>
    <x v="0"/>
  </r>
  <r>
    <x v="2"/>
    <x v="7"/>
    <n v="119"/>
    <x v="36"/>
    <n v="119"/>
    <x v="0"/>
  </r>
  <r>
    <x v="2"/>
    <x v="7"/>
    <n v="118.6"/>
    <x v="37"/>
    <n v="118.6"/>
    <x v="0"/>
  </r>
  <r>
    <x v="2"/>
    <x v="7"/>
    <n v="119.9"/>
    <x v="38"/>
    <n v="119.9"/>
    <x v="0"/>
  </r>
  <r>
    <x v="2"/>
    <x v="7"/>
    <n v="131.1"/>
    <x v="39"/>
    <n v="131.1"/>
    <x v="0"/>
  </r>
  <r>
    <x v="2"/>
    <x v="7"/>
    <n v="133.5"/>
    <x v="40"/>
    <n v="133.5"/>
    <x v="0"/>
  </r>
  <r>
    <x v="2"/>
    <x v="7"/>
    <n v="135.5"/>
    <x v="41"/>
    <n v="135.5"/>
    <x v="0"/>
  </r>
  <r>
    <x v="2"/>
    <x v="7"/>
    <n v="137"/>
    <x v="42"/>
    <n v="137"/>
    <x v="0"/>
  </r>
  <r>
    <x v="2"/>
    <x v="7"/>
    <n v="135.80000000000001"/>
    <x v="43"/>
    <n v="135.80000000000001"/>
    <x v="0"/>
  </r>
  <r>
    <x v="2"/>
    <x v="7"/>
    <n v="132.5"/>
    <x v="44"/>
    <n v="132.5"/>
    <x v="0"/>
  </r>
  <r>
    <x v="2"/>
    <x v="7"/>
    <n v="130.4"/>
    <x v="45"/>
    <n v="130.4"/>
    <x v="0"/>
  </r>
  <r>
    <x v="2"/>
    <x v="7"/>
    <n v="130.80000000000001"/>
    <x v="46"/>
    <n v="130.80000000000001"/>
    <x v="0"/>
  </r>
  <r>
    <x v="2"/>
    <x v="7"/>
    <n v="129.30000000000001"/>
    <x v="47"/>
    <n v="129.30000000000001"/>
    <x v="0"/>
  </r>
  <r>
    <x v="2"/>
    <x v="7"/>
    <n v="129.6"/>
    <x v="48"/>
    <n v="129.6"/>
    <x v="0"/>
  </r>
  <r>
    <x v="2"/>
    <x v="7"/>
    <n v="131.4"/>
    <x v="49"/>
    <n v="131.4"/>
    <x v="0"/>
  </r>
  <r>
    <x v="2"/>
    <x v="7"/>
    <n v="136.80000000000001"/>
    <x v="50"/>
    <n v="136.80000000000001"/>
    <x v="0"/>
  </r>
  <r>
    <x v="2"/>
    <x v="7"/>
    <n v="137.69999999999999"/>
    <x v="51"/>
    <n v="137.69999999999999"/>
    <x v="0"/>
  </r>
  <r>
    <x v="2"/>
    <x v="7"/>
    <n v="135.19999999999999"/>
    <x v="52"/>
    <n v="135.19999999999999"/>
    <x v="0"/>
  </r>
  <r>
    <x v="2"/>
    <x v="7"/>
    <n v="137.19999999999999"/>
    <x v="53"/>
    <n v="137.19999999999999"/>
    <x v="0"/>
  </r>
  <r>
    <x v="2"/>
    <x v="7"/>
    <n v="139.4"/>
    <x v="54"/>
    <n v="139.4"/>
    <x v="0"/>
  </r>
  <r>
    <x v="2"/>
    <x v="7"/>
    <n v="142.69999999999999"/>
    <x v="55"/>
    <n v="142.69999999999999"/>
    <x v="0"/>
  </r>
  <r>
    <x v="2"/>
    <x v="7"/>
    <n v="137.5"/>
    <x v="56"/>
    <n v="137.5"/>
    <x v="0"/>
  </r>
  <r>
    <x v="2"/>
    <x v="7"/>
    <n v="135.6"/>
    <x v="57"/>
    <n v="135.6"/>
    <x v="0"/>
  </r>
  <r>
    <x v="2"/>
    <x v="7"/>
    <n v="136.4"/>
    <x v="58"/>
    <n v="136.4"/>
    <x v="0"/>
  </r>
  <r>
    <x v="2"/>
    <x v="7"/>
    <n v="135"/>
    <x v="59"/>
    <n v="135"/>
    <x v="0"/>
  </r>
  <r>
    <x v="2"/>
    <x v="7"/>
    <n v="133.80000000000001"/>
    <x v="60"/>
    <n v="133.80000000000001"/>
    <x v="0"/>
  </r>
  <r>
    <x v="2"/>
    <x v="7"/>
    <n v="135.5"/>
    <x v="61"/>
    <n v="135.5"/>
    <x v="0"/>
  </r>
  <r>
    <x v="2"/>
    <x v="7"/>
    <n v="138.5"/>
    <x v="62"/>
    <n v="138.5"/>
    <x v="0"/>
  </r>
  <r>
    <x v="2"/>
    <x v="7"/>
    <n v="150.1"/>
    <x v="63"/>
    <n v="150.1"/>
    <x v="0"/>
  </r>
  <r>
    <x v="2"/>
    <x v="7"/>
    <n v="151.30000000000001"/>
    <x v="64"/>
    <n v="151.30000000000001"/>
    <x v="0"/>
  </r>
  <r>
    <x v="2"/>
    <x v="7"/>
    <n v="152.19999999999999"/>
    <x v="65"/>
    <n v="152.19999999999999"/>
    <x v="0"/>
  </r>
  <r>
    <x v="2"/>
    <x v="7"/>
    <n v="149.69999999999999"/>
    <x v="66"/>
    <n v="149.69999999999999"/>
    <x v="0"/>
  </r>
  <r>
    <x v="2"/>
    <x v="7"/>
    <n v="146.30000000000001"/>
    <x v="67"/>
    <n v="146.30000000000001"/>
    <x v="0"/>
  </r>
  <r>
    <x v="2"/>
    <x v="7"/>
    <n v="140"/>
    <x v="68"/>
    <n v="140"/>
    <x v="0"/>
  </r>
  <r>
    <x v="2"/>
    <x v="7"/>
    <n v="139.5"/>
    <x v="69"/>
    <n v="139.5"/>
    <x v="0"/>
  </r>
  <r>
    <x v="2"/>
    <x v="7"/>
    <n v="141.5"/>
    <x v="70"/>
    <n v="141.5"/>
    <x v="0"/>
  </r>
  <r>
    <x v="2"/>
    <x v="7"/>
    <n v="138.5"/>
    <x v="71"/>
    <n v="138.5"/>
    <x v="0"/>
  </r>
  <r>
    <x v="2"/>
    <x v="7"/>
    <n v="135.19999999999999"/>
    <x v="72"/>
    <n v="135.19999999999999"/>
    <x v="0"/>
  </r>
  <r>
    <x v="2"/>
    <x v="7"/>
    <n v="137"/>
    <x v="73"/>
    <n v="137"/>
    <x v="0"/>
  </r>
  <r>
    <x v="2"/>
    <x v="7"/>
    <n v="139.4"/>
    <x v="74"/>
    <n v="139.4"/>
    <x v="0"/>
  </r>
  <r>
    <x v="2"/>
    <x v="7"/>
    <n v="149.69999999999999"/>
    <x v="75"/>
    <n v="149.69999999999999"/>
    <x v="0"/>
  </r>
  <r>
    <x v="2"/>
    <x v="7"/>
    <n v="150.9"/>
    <x v="76"/>
    <n v="150.9"/>
    <x v="0"/>
  </r>
  <r>
    <x v="2"/>
    <x v="7"/>
    <n v="154.69999999999999"/>
    <x v="77"/>
    <n v="154.69999999999999"/>
    <x v="0"/>
  </r>
  <r>
    <x v="2"/>
    <x v="7"/>
    <n v="153.9"/>
    <x v="78"/>
    <n v="153.9"/>
    <x v="0"/>
  </r>
  <r>
    <x v="2"/>
    <x v="7"/>
    <n v="149.80000000000001"/>
    <x v="79"/>
    <n v="149.80000000000001"/>
    <x v="0"/>
  </r>
  <r>
    <x v="2"/>
    <x v="7"/>
    <n v="150.6"/>
    <x v="80"/>
    <n v="150.6"/>
    <x v="0"/>
  </r>
  <r>
    <x v="2"/>
    <x v="7"/>
    <n v="148.80000000000001"/>
    <x v="81"/>
    <n v="148.80000000000001"/>
    <x v="0"/>
  </r>
  <r>
    <x v="2"/>
    <x v="7"/>
    <n v="147.19999999999999"/>
    <x v="82"/>
    <n v="147.19999999999999"/>
    <x v="0"/>
  </r>
  <r>
    <x v="2"/>
    <x v="7"/>
    <n v="144.4"/>
    <x v="83"/>
    <n v="144.4"/>
    <x v="0"/>
  </r>
  <r>
    <x v="2"/>
    <x v="7"/>
    <n v="143.1"/>
    <x v="84"/>
    <n v="143.1"/>
    <x v="0"/>
  </r>
  <r>
    <x v="2"/>
    <x v="7"/>
    <n v="143.30000000000001"/>
    <x v="85"/>
    <n v="143.30000000000001"/>
    <x v="0"/>
  </r>
  <r>
    <x v="2"/>
    <x v="7"/>
    <n v="152.9"/>
    <x v="86"/>
    <n v="152.9"/>
    <x v="0"/>
  </r>
  <r>
    <x v="2"/>
    <x v="7"/>
    <m/>
    <x v="87"/>
    <n v="152.35000000000002"/>
    <x v="0"/>
  </r>
  <r>
    <x v="2"/>
    <x v="7"/>
    <n v="151.80000000000001"/>
    <x v="88"/>
    <n v="151.80000000000001"/>
    <x v="0"/>
  </r>
  <r>
    <x v="2"/>
    <x v="7"/>
    <n v="151.80000000000001"/>
    <x v="89"/>
    <n v="151.80000000000001"/>
    <x v="0"/>
  </r>
  <r>
    <x v="2"/>
    <x v="7"/>
    <n v="154.5"/>
    <x v="90"/>
    <n v="154.5"/>
    <x v="0"/>
  </r>
  <r>
    <x v="2"/>
    <x v="7"/>
    <n v="155.4"/>
    <x v="91"/>
    <n v="155.4"/>
    <x v="0"/>
  </r>
  <r>
    <x v="2"/>
    <x v="7"/>
    <n v="155.69999999999999"/>
    <x v="92"/>
    <n v="155.69999999999999"/>
    <x v="0"/>
  </r>
  <r>
    <x v="2"/>
    <x v="7"/>
    <n v="150.5"/>
    <x v="93"/>
    <n v="150.5"/>
    <x v="0"/>
  </r>
  <r>
    <x v="2"/>
    <x v="7"/>
    <n v="149.69999999999999"/>
    <x v="94"/>
    <n v="149.69999999999999"/>
    <x v="0"/>
  </r>
  <r>
    <x v="2"/>
    <x v="7"/>
    <n v="152.6"/>
    <x v="95"/>
    <n v="152.6"/>
    <x v="0"/>
  </r>
  <r>
    <x v="2"/>
    <x v="7"/>
    <n v="154"/>
    <x v="96"/>
    <n v="154"/>
    <x v="0"/>
  </r>
  <r>
    <x v="2"/>
    <x v="7"/>
    <n v="157.30000000000001"/>
    <x v="97"/>
    <n v="157.30000000000001"/>
    <x v="0"/>
  </r>
  <r>
    <x v="2"/>
    <x v="7"/>
    <n v="168.8"/>
    <x v="98"/>
    <n v="168.8"/>
    <x v="0"/>
  </r>
  <r>
    <x v="2"/>
    <x v="7"/>
    <n v="172.5"/>
    <x v="99"/>
    <n v="172.5"/>
    <x v="0"/>
  </r>
  <r>
    <x v="2"/>
    <x v="7"/>
    <n v="171.5"/>
    <x v="100"/>
    <n v="171.5"/>
    <x v="0"/>
  </r>
  <r>
    <x v="2"/>
    <x v="7"/>
    <n v="170.9"/>
    <x v="101"/>
    <n v="170.9"/>
    <x v="0"/>
  </r>
  <r>
    <x v="2"/>
    <x v="7"/>
    <n v="161.30000000000001"/>
    <x v="102"/>
    <n v="161.30000000000001"/>
    <x v="0"/>
  </r>
  <r>
    <x v="2"/>
    <x v="7"/>
    <n v="161.19999999999999"/>
    <x v="103"/>
    <n v="161.19999999999999"/>
    <x v="0"/>
  </r>
  <r>
    <x v="2"/>
    <x v="7"/>
    <n v="159.30000000000001"/>
    <x v="104"/>
    <n v="159.30000000000001"/>
    <x v="0"/>
  </r>
  <r>
    <x v="2"/>
    <x v="7"/>
    <n v="160.30000000000001"/>
    <x v="105"/>
    <n v="160.30000000000001"/>
    <x v="0"/>
  </r>
  <r>
    <x v="2"/>
    <x v="7"/>
    <n v="158.30000000000001"/>
    <x v="106"/>
    <n v="158.30000000000001"/>
    <x v="0"/>
  </r>
  <r>
    <x v="2"/>
    <x v="7"/>
    <n v="156.5"/>
    <x v="107"/>
    <n v="156.5"/>
    <x v="0"/>
  </r>
  <r>
    <x v="2"/>
    <x v="7"/>
    <n v="156.4"/>
    <x v="108"/>
    <n v="156.4"/>
    <x v="0"/>
  </r>
  <r>
    <x v="2"/>
    <x v="7"/>
    <n v="159.6"/>
    <x v="109"/>
    <n v="159.6"/>
    <x v="0"/>
  </r>
  <r>
    <x v="2"/>
    <x v="7"/>
    <n v="175.9"/>
    <x v="110"/>
    <n v="175.9"/>
    <x v="0"/>
  </r>
  <r>
    <x v="2"/>
    <x v="7"/>
    <n v="174.5"/>
    <x v="111"/>
    <n v="174.5"/>
    <x v="0"/>
  </r>
  <r>
    <x v="2"/>
    <x v="7"/>
    <n v="174.1"/>
    <x v="112"/>
    <n v="174.1"/>
    <x v="0"/>
  </r>
  <r>
    <x v="2"/>
    <x v="7"/>
    <n v="179.5"/>
    <x v="113"/>
    <n v="179.5"/>
    <x v="0"/>
  </r>
  <r>
    <x v="2"/>
    <x v="7"/>
    <n v="177.1"/>
    <x v="114"/>
    <n v="177.1"/>
    <x v="0"/>
  </r>
  <r>
    <x v="2"/>
    <x v="7"/>
    <n v="167.5"/>
    <x v="115"/>
    <n v="167.5"/>
    <x v="0"/>
  </r>
  <r>
    <x v="2"/>
    <x v="7"/>
    <n v="165.7"/>
    <x v="116"/>
    <n v="165.7"/>
    <x v="0"/>
  </r>
  <r>
    <x v="2"/>
    <x v="7"/>
    <n v="162.6"/>
    <x v="117"/>
    <n v="162.6"/>
    <x v="0"/>
  </r>
  <r>
    <x v="2"/>
    <x v="7"/>
    <n v="159.5"/>
    <x v="118"/>
    <n v="159.5"/>
    <x v="0"/>
  </r>
  <r>
    <x v="2"/>
    <x v="7"/>
    <n v="160.5"/>
    <x v="119"/>
    <n v="160.5"/>
    <x v="0"/>
  </r>
  <r>
    <x v="2"/>
    <x v="7"/>
    <n v="172.1"/>
    <x v="120"/>
    <n v="172.1"/>
    <x v="0"/>
  </r>
  <r>
    <x v="2"/>
    <x v="7"/>
    <n v="172.1"/>
    <x v="121"/>
    <n v="172.1"/>
    <x v="0"/>
  </r>
  <r>
    <x v="2"/>
    <x v="7"/>
    <n v="179.2"/>
    <x v="122"/>
    <n v="179.2"/>
    <x v="0"/>
  </r>
  <r>
    <x v="2"/>
    <x v="7"/>
    <n v="175.8"/>
    <x v="123"/>
    <n v="175.8"/>
    <x v="0"/>
  </r>
  <r>
    <x v="2"/>
    <x v="8"/>
    <n v="105.4"/>
    <x v="0"/>
    <n v="105.4"/>
    <x v="4"/>
  </r>
  <r>
    <x v="2"/>
    <x v="8"/>
    <n v="105.7"/>
    <x v="1"/>
    <n v="105.7"/>
    <x v="4"/>
  </r>
  <r>
    <x v="2"/>
    <x v="8"/>
    <n v="106"/>
    <x v="2"/>
    <n v="106"/>
    <x v="4"/>
  </r>
  <r>
    <x v="2"/>
    <x v="8"/>
    <n v="106.4"/>
    <x v="3"/>
    <n v="106.4"/>
    <x v="4"/>
  </r>
  <r>
    <x v="2"/>
    <x v="8"/>
    <n v="107.2"/>
    <x v="4"/>
    <n v="107.2"/>
    <x v="4"/>
  </r>
  <r>
    <x v="2"/>
    <x v="8"/>
    <n v="108"/>
    <x v="5"/>
    <n v="108"/>
    <x v="4"/>
  </r>
  <r>
    <x v="2"/>
    <x v="8"/>
    <n v="108.6"/>
    <x v="6"/>
    <n v="108.6"/>
    <x v="4"/>
  </r>
  <r>
    <x v="2"/>
    <x v="8"/>
    <n v="109.3"/>
    <x v="7"/>
    <n v="109.3"/>
    <x v="4"/>
  </r>
  <r>
    <x v="2"/>
    <x v="8"/>
    <n v="109.5"/>
    <x v="8"/>
    <n v="109.5"/>
    <x v="4"/>
  </r>
  <r>
    <x v="2"/>
    <x v="8"/>
    <n v="109.7"/>
    <x v="9"/>
    <n v="109.7"/>
    <x v="4"/>
  </r>
  <r>
    <x v="2"/>
    <x v="8"/>
    <n v="110"/>
    <x v="10"/>
    <n v="110"/>
    <x v="4"/>
  </r>
  <r>
    <x v="2"/>
    <x v="8"/>
    <n v="110.4"/>
    <x v="11"/>
    <n v="110.4"/>
    <x v="4"/>
  </r>
  <r>
    <x v="2"/>
    <x v="8"/>
    <n v="111"/>
    <x v="12"/>
    <n v="111"/>
    <x v="4"/>
  </r>
  <r>
    <x v="2"/>
    <x v="8"/>
    <n v="111.1"/>
    <x v="13"/>
    <n v="111.1"/>
    <x v="4"/>
  </r>
  <r>
    <x v="2"/>
    <x v="8"/>
    <n v="110.9"/>
    <x v="14"/>
    <n v="110.9"/>
    <x v="4"/>
  </r>
  <r>
    <x v="2"/>
    <x v="8"/>
    <n v="110.9"/>
    <x v="15"/>
    <n v="110.9"/>
    <x v="4"/>
  </r>
  <r>
    <x v="2"/>
    <x v="8"/>
    <n v="111.1"/>
    <x v="16"/>
    <n v="111.1"/>
    <x v="4"/>
  </r>
  <r>
    <x v="2"/>
    <x v="8"/>
    <n v="111.2"/>
    <x v="17"/>
    <n v="111.2"/>
    <x v="4"/>
  </r>
  <r>
    <x v="2"/>
    <x v="8"/>
    <n v="111.6"/>
    <x v="18"/>
    <n v="111.6"/>
    <x v="4"/>
  </r>
  <r>
    <x v="2"/>
    <x v="8"/>
    <n v="111.8"/>
    <x v="19"/>
    <n v="111.8"/>
    <x v="4"/>
  </r>
  <r>
    <x v="2"/>
    <x v="8"/>
    <n v="111.8"/>
    <x v="20"/>
    <n v="111.8"/>
    <x v="4"/>
  </r>
  <r>
    <x v="2"/>
    <x v="8"/>
    <n v="112"/>
    <x v="21"/>
    <n v="112"/>
    <x v="4"/>
  </r>
  <r>
    <x v="2"/>
    <x v="8"/>
    <n v="112.6"/>
    <x v="22"/>
    <n v="112.6"/>
    <x v="4"/>
  </r>
  <r>
    <x v="2"/>
    <x v="8"/>
    <n v="113"/>
    <x v="23"/>
    <n v="113"/>
    <x v="4"/>
  </r>
  <r>
    <x v="2"/>
    <x v="8"/>
    <n v="113.4"/>
    <x v="24"/>
    <n v="113.4"/>
    <x v="4"/>
  </r>
  <r>
    <x v="2"/>
    <x v="8"/>
    <n v="114"/>
    <x v="25"/>
    <n v="114"/>
    <x v="4"/>
  </r>
  <r>
    <x v="2"/>
    <x v="8"/>
    <n v="114.4"/>
    <x v="26"/>
    <n v="114.4"/>
    <x v="4"/>
  </r>
  <r>
    <x v="2"/>
    <x v="8"/>
    <n v="114.7"/>
    <x v="27"/>
    <n v="114.7"/>
    <x v="4"/>
  </r>
  <r>
    <x v="2"/>
    <x v="8"/>
    <n v="114.9"/>
    <x v="28"/>
    <n v="114.9"/>
    <x v="4"/>
  </r>
  <r>
    <x v="2"/>
    <x v="8"/>
    <n v="115.1"/>
    <x v="29"/>
    <n v="115.1"/>
    <x v="4"/>
  </r>
  <r>
    <x v="2"/>
    <x v="8"/>
    <n v="115.3"/>
    <x v="30"/>
    <n v="115.3"/>
    <x v="4"/>
  </r>
  <r>
    <x v="2"/>
    <x v="8"/>
    <n v="115.3"/>
    <x v="31"/>
    <n v="115.3"/>
    <x v="4"/>
  </r>
  <r>
    <x v="2"/>
    <x v="8"/>
    <n v="115.1"/>
    <x v="32"/>
    <n v="115.1"/>
    <x v="4"/>
  </r>
  <r>
    <x v="2"/>
    <x v="8"/>
    <n v="114.9"/>
    <x v="33"/>
    <n v="114.9"/>
    <x v="4"/>
  </r>
  <r>
    <x v="2"/>
    <x v="8"/>
    <n v="115.1"/>
    <x v="34"/>
    <n v="115.1"/>
    <x v="4"/>
  </r>
  <r>
    <x v="2"/>
    <x v="8"/>
    <n v="116"/>
    <x v="35"/>
    <n v="116"/>
    <x v="4"/>
  </r>
  <r>
    <x v="2"/>
    <x v="8"/>
    <n v="116.9"/>
    <x v="36"/>
    <n v="116.9"/>
    <x v="4"/>
  </r>
  <r>
    <x v="2"/>
    <x v="8"/>
    <n v="116"/>
    <x v="37"/>
    <n v="116"/>
    <x v="4"/>
  </r>
  <r>
    <x v="2"/>
    <x v="8"/>
    <n v="114.8"/>
    <x v="38"/>
    <n v="114.8"/>
    <x v="4"/>
  </r>
  <r>
    <x v="2"/>
    <x v="8"/>
    <n v="114.6"/>
    <x v="39"/>
    <n v="114.6"/>
    <x v="4"/>
  </r>
  <r>
    <x v="2"/>
    <x v="8"/>
    <n v="115"/>
    <x v="40"/>
    <n v="115"/>
    <x v="4"/>
  </r>
  <r>
    <x v="2"/>
    <x v="8"/>
    <n v="115.5"/>
    <x v="41"/>
    <n v="115.5"/>
    <x v="4"/>
  </r>
  <r>
    <x v="2"/>
    <x v="8"/>
    <n v="115.5"/>
    <x v="42"/>
    <n v="115.5"/>
    <x v="4"/>
  </r>
  <r>
    <x v="2"/>
    <x v="8"/>
    <n v="114.7"/>
    <x v="43"/>
    <n v="114.7"/>
    <x v="4"/>
  </r>
  <r>
    <x v="2"/>
    <x v="8"/>
    <n v="114.8"/>
    <x v="44"/>
    <n v="114.8"/>
    <x v="4"/>
  </r>
  <r>
    <x v="2"/>
    <x v="8"/>
    <n v="115.2"/>
    <x v="45"/>
    <n v="115.2"/>
    <x v="4"/>
  </r>
  <r>
    <x v="2"/>
    <x v="8"/>
    <n v="116.2"/>
    <x v="46"/>
    <n v="116.2"/>
    <x v="4"/>
  </r>
  <r>
    <x v="2"/>
    <x v="8"/>
    <n v="117.8"/>
    <x v="47"/>
    <n v="117.8"/>
    <x v="4"/>
  </r>
  <r>
    <x v="2"/>
    <x v="8"/>
    <n v="118"/>
    <x v="48"/>
    <n v="118"/>
    <x v="4"/>
  </r>
  <r>
    <x v="2"/>
    <x v="8"/>
    <n v="119.2"/>
    <x v="49"/>
    <n v="119.2"/>
    <x v="4"/>
  </r>
  <r>
    <x v="2"/>
    <x v="8"/>
    <n v="120.8"/>
    <x v="50"/>
    <n v="120.8"/>
    <x v="4"/>
  </r>
  <r>
    <x v="2"/>
    <x v="8"/>
    <n v="121.4"/>
    <x v="51"/>
    <n v="121.4"/>
    <x v="4"/>
  </r>
  <r>
    <x v="2"/>
    <x v="8"/>
    <n v="120.1"/>
    <x v="52"/>
    <n v="120.1"/>
    <x v="4"/>
  </r>
  <r>
    <x v="2"/>
    <x v="8"/>
    <n v="119"/>
    <x v="53"/>
    <n v="119"/>
    <x v="4"/>
  </r>
  <r>
    <x v="2"/>
    <x v="8"/>
    <n v="119.7"/>
    <x v="54"/>
    <n v="119.7"/>
    <x v="4"/>
  </r>
  <r>
    <x v="2"/>
    <x v="8"/>
    <n v="118.9"/>
    <x v="55"/>
    <n v="118.9"/>
    <x v="4"/>
  </r>
  <r>
    <x v="2"/>
    <x v="8"/>
    <n v="120.6"/>
    <x v="56"/>
    <n v="120.6"/>
    <x v="4"/>
  </r>
  <r>
    <x v="2"/>
    <x v="8"/>
    <n v="122.6"/>
    <x v="57"/>
    <n v="122.6"/>
    <x v="4"/>
  </r>
  <r>
    <x v="2"/>
    <x v="8"/>
    <n v="125.7"/>
    <x v="58"/>
    <n v="125.7"/>
    <x v="4"/>
  </r>
  <r>
    <x v="2"/>
    <x v="8"/>
    <n v="126.8"/>
    <x v="59"/>
    <n v="126.8"/>
    <x v="4"/>
  </r>
  <r>
    <x v="2"/>
    <x v="8"/>
    <n v="127.3"/>
    <x v="60"/>
    <n v="127.3"/>
    <x v="4"/>
  </r>
  <r>
    <x v="2"/>
    <x v="8"/>
    <n v="127.3"/>
    <x v="61"/>
    <n v="127.3"/>
    <x v="4"/>
  </r>
  <r>
    <x v="2"/>
    <x v="8"/>
    <n v="126.4"/>
    <x v="62"/>
    <n v="126.4"/>
    <x v="4"/>
  </r>
  <r>
    <x v="2"/>
    <x v="8"/>
    <n v="124.6"/>
    <x v="63"/>
    <n v="124.6"/>
    <x v="4"/>
  </r>
  <r>
    <x v="2"/>
    <x v="8"/>
    <n v="124.7"/>
    <x v="64"/>
    <n v="124.7"/>
    <x v="4"/>
  </r>
  <r>
    <x v="2"/>
    <x v="8"/>
    <n v="126.5"/>
    <x v="65"/>
    <n v="126.5"/>
    <x v="4"/>
  </r>
  <r>
    <x v="2"/>
    <x v="8"/>
    <n v="128.1"/>
    <x v="66"/>
    <n v="128.1"/>
    <x v="4"/>
  </r>
  <r>
    <x v="2"/>
    <x v="8"/>
    <n v="129.80000000000001"/>
    <x v="67"/>
    <n v="129.80000000000001"/>
    <x v="4"/>
  </r>
  <r>
    <x v="2"/>
    <x v="8"/>
    <n v="131.19999999999999"/>
    <x v="68"/>
    <n v="131.19999999999999"/>
    <x v="4"/>
  </r>
  <r>
    <x v="2"/>
    <x v="8"/>
    <n v="133.4"/>
    <x v="69"/>
    <n v="133.4"/>
    <x v="4"/>
  </r>
  <r>
    <x v="2"/>
    <x v="8"/>
    <n v="136.69999999999999"/>
    <x v="70"/>
    <n v="136.69999999999999"/>
    <x v="4"/>
  </r>
  <r>
    <x v="2"/>
    <x v="8"/>
    <n v="132.4"/>
    <x v="71"/>
    <n v="132.4"/>
    <x v="4"/>
  </r>
  <r>
    <x v="2"/>
    <x v="8"/>
    <n v="128.6"/>
    <x v="72"/>
    <n v="128.6"/>
    <x v="4"/>
  </r>
  <r>
    <x v="2"/>
    <x v="8"/>
    <n v="127.1"/>
    <x v="73"/>
    <n v="127.1"/>
    <x v="4"/>
  </r>
  <r>
    <x v="2"/>
    <x v="8"/>
    <n v="128.80000000000001"/>
    <x v="74"/>
    <n v="128.80000000000001"/>
    <x v="4"/>
  </r>
  <r>
    <x v="2"/>
    <x v="8"/>
    <n v="129.4"/>
    <x v="75"/>
    <n v="129.4"/>
    <x v="4"/>
  </r>
  <r>
    <x v="2"/>
    <x v="8"/>
    <n v="130.5"/>
    <x v="76"/>
    <n v="130.5"/>
    <x v="4"/>
  </r>
  <r>
    <x v="2"/>
    <x v="8"/>
    <n v="127"/>
    <x v="77"/>
    <n v="127"/>
    <x v="4"/>
  </r>
  <r>
    <x v="2"/>
    <x v="8"/>
    <n v="125.5"/>
    <x v="78"/>
    <n v="125.5"/>
    <x v="4"/>
  </r>
  <r>
    <x v="2"/>
    <x v="8"/>
    <n v="126.6"/>
    <x v="79"/>
    <n v="126.6"/>
    <x v="4"/>
  </r>
  <r>
    <x v="2"/>
    <x v="8"/>
    <n v="128.9"/>
    <x v="80"/>
    <n v="128.9"/>
    <x v="4"/>
  </r>
  <r>
    <x v="2"/>
    <x v="8"/>
    <n v="132.19999999999999"/>
    <x v="81"/>
    <n v="132.19999999999999"/>
    <x v="4"/>
  </r>
  <r>
    <x v="2"/>
    <x v="8"/>
    <n v="133.6"/>
    <x v="82"/>
    <n v="133.6"/>
    <x v="4"/>
  </r>
  <r>
    <x v="2"/>
    <x v="8"/>
    <n v="135.1"/>
    <x v="83"/>
    <n v="135.1"/>
    <x v="4"/>
  </r>
  <r>
    <x v="2"/>
    <x v="8"/>
    <n v="138.9"/>
    <x v="84"/>
    <n v="138.9"/>
    <x v="4"/>
  </r>
  <r>
    <x v="2"/>
    <x v="8"/>
    <n v="141.4"/>
    <x v="85"/>
    <n v="141.4"/>
    <x v="4"/>
  </r>
  <r>
    <x v="2"/>
    <x v="8"/>
    <n v="137.1"/>
    <x v="86"/>
    <n v="137.1"/>
    <x v="4"/>
  </r>
  <r>
    <x v="2"/>
    <x v="8"/>
    <m/>
    <x v="87"/>
    <n v="137.1"/>
    <x v="4"/>
  </r>
  <r>
    <x v="2"/>
    <x v="8"/>
    <n v="137.1"/>
    <x v="88"/>
    <n v="137.1"/>
    <x v="4"/>
  </r>
  <r>
    <x v="2"/>
    <x v="8"/>
    <n v="137.1"/>
    <x v="89"/>
    <n v="137.1"/>
    <x v="4"/>
  </r>
  <r>
    <x v="2"/>
    <x v="8"/>
    <n v="138.30000000000001"/>
    <x v="90"/>
    <n v="138.30000000000001"/>
    <x v="4"/>
  </r>
  <r>
    <x v="2"/>
    <x v="8"/>
    <n v="137.19999999999999"/>
    <x v="91"/>
    <n v="137.19999999999999"/>
    <x v="4"/>
  </r>
  <r>
    <x v="2"/>
    <x v="8"/>
    <n v="137.1"/>
    <x v="92"/>
    <n v="137.1"/>
    <x v="4"/>
  </r>
  <r>
    <x v="2"/>
    <x v="8"/>
    <n v="137.30000000000001"/>
    <x v="93"/>
    <n v="137.30000000000001"/>
    <x v="4"/>
  </r>
  <r>
    <x v="2"/>
    <x v="8"/>
    <n v="137.9"/>
    <x v="94"/>
    <n v="137.9"/>
    <x v="4"/>
  </r>
  <r>
    <x v="2"/>
    <x v="8"/>
    <n v="142.9"/>
    <x v="95"/>
    <n v="142.9"/>
    <x v="4"/>
  </r>
  <r>
    <x v="2"/>
    <x v="8"/>
    <n v="149.1"/>
    <x v="96"/>
    <n v="149.1"/>
    <x v="4"/>
  </r>
  <r>
    <x v="2"/>
    <x v="8"/>
    <n v="154.80000000000001"/>
    <x v="97"/>
    <n v="154.80000000000001"/>
    <x v="4"/>
  </r>
  <r>
    <x v="2"/>
    <x v="8"/>
    <n v="154.9"/>
    <x v="98"/>
    <n v="154.9"/>
    <x v="4"/>
  </r>
  <r>
    <x v="2"/>
    <x v="8"/>
    <n v="155.5"/>
    <x v="99"/>
    <n v="155.5"/>
    <x v="4"/>
  </r>
  <r>
    <x v="2"/>
    <x v="8"/>
    <n v="156.1"/>
    <x v="100"/>
    <n v="156.1"/>
    <x v="4"/>
  </r>
  <r>
    <x v="2"/>
    <x v="8"/>
    <n v="157.69999999999999"/>
    <x v="101"/>
    <n v="157.69999999999999"/>
    <x v="4"/>
  </r>
  <r>
    <x v="2"/>
    <x v="8"/>
    <n v="160.69999999999999"/>
    <x v="102"/>
    <n v="160.69999999999999"/>
    <x v="4"/>
  </r>
  <r>
    <x v="2"/>
    <x v="8"/>
    <n v="160.80000000000001"/>
    <x v="103"/>
    <n v="160.80000000000001"/>
    <x v="4"/>
  </r>
  <r>
    <x v="2"/>
    <x v="8"/>
    <n v="162.19999999999999"/>
    <x v="104"/>
    <n v="162.19999999999999"/>
    <x v="4"/>
  </r>
  <r>
    <x v="2"/>
    <x v="8"/>
    <n v="161.6"/>
    <x v="105"/>
    <n v="161.6"/>
    <x v="4"/>
  </r>
  <r>
    <x v="2"/>
    <x v="8"/>
    <n v="161.69999999999999"/>
    <x v="106"/>
    <n v="161.69999999999999"/>
    <x v="4"/>
  </r>
  <r>
    <x v="2"/>
    <x v="8"/>
    <n v="161.6"/>
    <x v="107"/>
    <n v="161.6"/>
    <x v="4"/>
  </r>
  <r>
    <x v="2"/>
    <x v="8"/>
    <n v="163"/>
    <x v="108"/>
    <n v="163"/>
    <x v="4"/>
  </r>
  <r>
    <x v="2"/>
    <x v="8"/>
    <n v="164.5"/>
    <x v="109"/>
    <n v="164.5"/>
    <x v="4"/>
  </r>
  <r>
    <x v="2"/>
    <x v="8"/>
    <n v="170.5"/>
    <x v="110"/>
    <n v="170.5"/>
    <x v="4"/>
  </r>
  <r>
    <x v="2"/>
    <x v="8"/>
    <n v="173.5"/>
    <x v="111"/>
    <n v="173.5"/>
    <x v="4"/>
  </r>
  <r>
    <x v="2"/>
    <x v="8"/>
    <n v="174.9"/>
    <x v="112"/>
    <n v="174.9"/>
    <x v="4"/>
  </r>
  <r>
    <x v="2"/>
    <x v="8"/>
    <n v="179.5"/>
    <x v="113"/>
    <n v="179.5"/>
    <x v="4"/>
  </r>
  <r>
    <x v="2"/>
    <x v="8"/>
    <n v="178.4"/>
    <x v="114"/>
    <n v="178.4"/>
    <x v="4"/>
  </r>
  <r>
    <x v="2"/>
    <x v="8"/>
    <n v="179.2"/>
    <x v="115"/>
    <n v="179.2"/>
    <x v="4"/>
  </r>
  <r>
    <x v="2"/>
    <x v="8"/>
    <n v="180"/>
    <x v="116"/>
    <n v="180"/>
    <x v="4"/>
  </r>
  <r>
    <x v="2"/>
    <x v="8"/>
    <n v="180.3"/>
    <x v="117"/>
    <n v="180.3"/>
    <x v="4"/>
  </r>
  <r>
    <x v="2"/>
    <x v="8"/>
    <n v="180.6"/>
    <x v="118"/>
    <n v="180.6"/>
    <x v="4"/>
  </r>
  <r>
    <x v="2"/>
    <x v="8"/>
    <n v="180.1"/>
    <x v="119"/>
    <n v="180.1"/>
    <x v="4"/>
  </r>
  <r>
    <x v="2"/>
    <x v="8"/>
    <n v="182.8"/>
    <x v="120"/>
    <n v="182.8"/>
    <x v="4"/>
  </r>
  <r>
    <x v="2"/>
    <x v="8"/>
    <n v="182.6"/>
    <x v="121"/>
    <n v="182.6"/>
    <x v="4"/>
  </r>
  <r>
    <x v="2"/>
    <x v="8"/>
    <n v="182.1"/>
    <x v="122"/>
    <n v="182.1"/>
    <x v="4"/>
  </r>
  <r>
    <x v="2"/>
    <x v="8"/>
    <n v="183.4"/>
    <x v="123"/>
    <n v="183.4"/>
    <x v="4"/>
  </r>
  <r>
    <x v="2"/>
    <x v="9"/>
    <n v="104"/>
    <x v="0"/>
    <n v="104"/>
    <x v="2"/>
  </r>
  <r>
    <x v="2"/>
    <x v="9"/>
    <n v="104.7"/>
    <x v="1"/>
    <n v="104.7"/>
    <x v="2"/>
  </r>
  <r>
    <x v="2"/>
    <x v="9"/>
    <n v="105"/>
    <x v="2"/>
    <n v="105"/>
    <x v="2"/>
  </r>
  <r>
    <x v="2"/>
    <x v="9"/>
    <n v="105.7"/>
    <x v="3"/>
    <n v="105.7"/>
    <x v="2"/>
  </r>
  <r>
    <x v="2"/>
    <x v="9"/>
    <n v="106.6"/>
    <x v="4"/>
    <n v="106.6"/>
    <x v="2"/>
  </r>
  <r>
    <x v="2"/>
    <x v="9"/>
    <n v="109.7"/>
    <x v="5"/>
    <n v="109.7"/>
    <x v="2"/>
  </r>
  <r>
    <x v="2"/>
    <x v="9"/>
    <n v="111.4"/>
    <x v="6"/>
    <n v="111.4"/>
    <x v="2"/>
  </r>
  <r>
    <x v="2"/>
    <x v="9"/>
    <n v="112.7"/>
    <x v="7"/>
    <n v="112.7"/>
    <x v="2"/>
  </r>
  <r>
    <x v="2"/>
    <x v="9"/>
    <n v="113.2"/>
    <x v="8"/>
    <n v="113.2"/>
    <x v="2"/>
  </r>
  <r>
    <x v="2"/>
    <x v="9"/>
    <n v="114"/>
    <x v="9"/>
    <n v="114"/>
    <x v="2"/>
  </r>
  <r>
    <x v="2"/>
    <x v="9"/>
    <n v="115"/>
    <x v="10"/>
    <n v="115"/>
    <x v="2"/>
  </r>
  <r>
    <x v="2"/>
    <x v="9"/>
    <n v="113.3"/>
    <x v="11"/>
    <n v="113.3"/>
    <x v="2"/>
  </r>
  <r>
    <x v="2"/>
    <x v="9"/>
    <n v="112.9"/>
    <x v="12"/>
    <n v="112.9"/>
    <x v="2"/>
  </r>
  <r>
    <x v="2"/>
    <x v="9"/>
    <n v="113.1"/>
    <x v="13"/>
    <n v="113.1"/>
    <x v="2"/>
  </r>
  <r>
    <x v="2"/>
    <x v="9"/>
    <n v="113.7"/>
    <x v="14"/>
    <n v="113.7"/>
    <x v="2"/>
  </r>
  <r>
    <x v="2"/>
    <x v="9"/>
    <n v="114.7"/>
    <x v="15"/>
    <n v="114.7"/>
    <x v="2"/>
  </r>
  <r>
    <x v="2"/>
    <x v="9"/>
    <n v="115.6"/>
    <x v="16"/>
    <n v="115.6"/>
    <x v="2"/>
  </r>
  <r>
    <x v="2"/>
    <x v="9"/>
    <n v="116.4"/>
    <x v="17"/>
    <n v="116.4"/>
    <x v="2"/>
  </r>
  <r>
    <x v="2"/>
    <x v="9"/>
    <n v="118.9"/>
    <x v="18"/>
    <n v="118.9"/>
    <x v="2"/>
  </r>
  <r>
    <x v="2"/>
    <x v="9"/>
    <n v="119.9"/>
    <x v="19"/>
    <n v="119.9"/>
    <x v="2"/>
  </r>
  <r>
    <x v="2"/>
    <x v="9"/>
    <n v="119.2"/>
    <x v="20"/>
    <n v="119.2"/>
    <x v="2"/>
  </r>
  <r>
    <x v="2"/>
    <x v="9"/>
    <n v="119.1"/>
    <x v="21"/>
    <n v="119.1"/>
    <x v="2"/>
  </r>
  <r>
    <x v="2"/>
    <x v="9"/>
    <n v="119"/>
    <x v="22"/>
    <n v="119"/>
    <x v="2"/>
  </r>
  <r>
    <x v="2"/>
    <x v="9"/>
    <n v="118.4"/>
    <x v="23"/>
    <n v="118.4"/>
    <x v="2"/>
  </r>
  <r>
    <x v="2"/>
    <x v="9"/>
    <n v="118.5"/>
    <x v="24"/>
    <n v="118.5"/>
    <x v="2"/>
  </r>
  <r>
    <x v="2"/>
    <x v="9"/>
    <n v="118.7"/>
    <x v="25"/>
    <n v="118.7"/>
    <x v="2"/>
  </r>
  <r>
    <x v="2"/>
    <x v="9"/>
    <n v="119.1"/>
    <x v="26"/>
    <n v="119.1"/>
    <x v="2"/>
  </r>
  <r>
    <x v="2"/>
    <x v="9"/>
    <n v="119.7"/>
    <x v="27"/>
    <n v="119.7"/>
    <x v="2"/>
  </r>
  <r>
    <x v="2"/>
    <x v="9"/>
    <n v="120.7"/>
    <x v="28"/>
    <n v="120.7"/>
    <x v="2"/>
  </r>
  <r>
    <x v="2"/>
    <x v="9"/>
    <n v="121.7"/>
    <x v="29"/>
    <n v="121.7"/>
    <x v="2"/>
  </r>
  <r>
    <x v="2"/>
    <x v="9"/>
    <n v="122.4"/>
    <x v="30"/>
    <n v="122.4"/>
    <x v="2"/>
  </r>
  <r>
    <x v="2"/>
    <x v="9"/>
    <n v="123.2"/>
    <x v="31"/>
    <n v="123.2"/>
    <x v="2"/>
  </r>
  <r>
    <x v="2"/>
    <x v="9"/>
    <n v="123.5"/>
    <x v="32"/>
    <n v="123.5"/>
    <x v="2"/>
  </r>
  <r>
    <x v="2"/>
    <x v="9"/>
    <n v="124.2"/>
    <x v="33"/>
    <n v="124.2"/>
    <x v="2"/>
  </r>
  <r>
    <x v="2"/>
    <x v="9"/>
    <n v="124.6"/>
    <x v="34"/>
    <n v="124.6"/>
    <x v="2"/>
  </r>
  <r>
    <x v="2"/>
    <x v="9"/>
    <n v="124"/>
    <x v="35"/>
    <n v="124"/>
    <x v="2"/>
  </r>
  <r>
    <x v="2"/>
    <x v="9"/>
    <n v="124.2"/>
    <x v="36"/>
    <n v="124.2"/>
    <x v="2"/>
  </r>
  <r>
    <x v="2"/>
    <x v="9"/>
    <n v="123.8"/>
    <x v="37"/>
    <n v="123.8"/>
    <x v="2"/>
  </r>
  <r>
    <x v="2"/>
    <x v="9"/>
    <n v="123.8"/>
    <x v="38"/>
    <n v="123.8"/>
    <x v="2"/>
  </r>
  <r>
    <x v="2"/>
    <x v="9"/>
    <n v="125.3"/>
    <x v="39"/>
    <n v="125.3"/>
    <x v="2"/>
  </r>
  <r>
    <x v="2"/>
    <x v="9"/>
    <n v="126.6"/>
    <x v="40"/>
    <n v="126.6"/>
    <x v="2"/>
  </r>
  <r>
    <x v="2"/>
    <x v="9"/>
    <n v="128.1"/>
    <x v="41"/>
    <n v="128.1"/>
    <x v="2"/>
  </r>
  <r>
    <x v="2"/>
    <x v="9"/>
    <n v="129"/>
    <x v="42"/>
    <n v="129"/>
    <x v="2"/>
  </r>
  <r>
    <x v="2"/>
    <x v="9"/>
    <n v="128.4"/>
    <x v="43"/>
    <n v="128.4"/>
    <x v="2"/>
  </r>
  <r>
    <x v="2"/>
    <x v="9"/>
    <n v="128"/>
    <x v="44"/>
    <n v="128"/>
    <x v="2"/>
  </r>
  <r>
    <x v="2"/>
    <x v="9"/>
    <n v="128.6"/>
    <x v="45"/>
    <n v="128.6"/>
    <x v="2"/>
  </r>
  <r>
    <x v="2"/>
    <x v="9"/>
    <n v="128.5"/>
    <x v="46"/>
    <n v="128.5"/>
    <x v="2"/>
  </r>
  <r>
    <x v="2"/>
    <x v="9"/>
    <n v="127.6"/>
    <x v="47"/>
    <n v="127.6"/>
    <x v="2"/>
  </r>
  <r>
    <x v="2"/>
    <x v="9"/>
    <n v="127.8"/>
    <x v="48"/>
    <n v="127.8"/>
    <x v="2"/>
  </r>
  <r>
    <x v="2"/>
    <x v="9"/>
    <n v="128.19999999999999"/>
    <x v="49"/>
    <n v="128.19999999999999"/>
    <x v="2"/>
  </r>
  <r>
    <x v="2"/>
    <x v="9"/>
    <n v="128.69999999999999"/>
    <x v="50"/>
    <n v="128.69999999999999"/>
    <x v="2"/>
  </r>
  <r>
    <x v="2"/>
    <x v="9"/>
    <n v="129.1"/>
    <x v="51"/>
    <n v="129.1"/>
    <x v="2"/>
  </r>
  <r>
    <x v="2"/>
    <x v="9"/>
    <n v="129.30000000000001"/>
    <x v="52"/>
    <n v="129.30000000000001"/>
    <x v="2"/>
  </r>
  <r>
    <x v="2"/>
    <x v="9"/>
    <n v="129.9"/>
    <x v="53"/>
    <n v="129.9"/>
    <x v="2"/>
  </r>
  <r>
    <x v="2"/>
    <x v="9"/>
    <n v="131.80000000000001"/>
    <x v="54"/>
    <n v="131.80000000000001"/>
    <x v="2"/>
  </r>
  <r>
    <x v="2"/>
    <x v="9"/>
    <n v="132.69999999999999"/>
    <x v="55"/>
    <n v="132.69999999999999"/>
    <x v="2"/>
  </r>
  <r>
    <x v="2"/>
    <x v="9"/>
    <n v="132.4"/>
    <x v="56"/>
    <n v="132.4"/>
    <x v="2"/>
  </r>
  <r>
    <x v="2"/>
    <x v="9"/>
    <n v="133.5"/>
    <x v="57"/>
    <n v="133.5"/>
    <x v="2"/>
  </r>
  <r>
    <x v="2"/>
    <x v="9"/>
    <n v="134.80000000000001"/>
    <x v="58"/>
    <n v="134.80000000000001"/>
    <x v="2"/>
  </r>
  <r>
    <x v="2"/>
    <x v="9"/>
    <n v="134.1"/>
    <x v="59"/>
    <n v="134.1"/>
    <x v="2"/>
  </r>
  <r>
    <x v="2"/>
    <x v="9"/>
    <n v="134.1"/>
    <x v="60"/>
    <n v="134.1"/>
    <x v="2"/>
  </r>
  <r>
    <x v="2"/>
    <x v="9"/>
    <n v="134"/>
    <x v="61"/>
    <n v="134"/>
    <x v="2"/>
  </r>
  <r>
    <x v="2"/>
    <x v="9"/>
    <n v="134"/>
    <x v="62"/>
    <n v="134"/>
    <x v="2"/>
  </r>
  <r>
    <x v="2"/>
    <x v="9"/>
    <n v="134.80000000000001"/>
    <x v="63"/>
    <n v="134.80000000000001"/>
    <x v="2"/>
  </r>
  <r>
    <x v="2"/>
    <x v="9"/>
    <n v="135.4"/>
    <x v="64"/>
    <n v="135.4"/>
    <x v="2"/>
  </r>
  <r>
    <x v="2"/>
    <x v="9"/>
    <n v="136.19999999999999"/>
    <x v="65"/>
    <n v="136.19999999999999"/>
    <x v="2"/>
  </r>
  <r>
    <x v="2"/>
    <x v="9"/>
    <n v="137.5"/>
    <x v="66"/>
    <n v="137.5"/>
    <x v="2"/>
  </r>
  <r>
    <x v="2"/>
    <x v="9"/>
    <n v="138"/>
    <x v="67"/>
    <n v="138"/>
    <x v="2"/>
  </r>
  <r>
    <x v="2"/>
    <x v="9"/>
    <n v="138.1"/>
    <x v="68"/>
    <n v="138.1"/>
    <x v="2"/>
  </r>
  <r>
    <x v="2"/>
    <x v="9"/>
    <n v="138.9"/>
    <x v="69"/>
    <n v="138.9"/>
    <x v="2"/>
  </r>
  <r>
    <x v="2"/>
    <x v="9"/>
    <n v="139"/>
    <x v="70"/>
    <n v="139"/>
    <x v="2"/>
  </r>
  <r>
    <x v="2"/>
    <x v="9"/>
    <n v="138"/>
    <x v="71"/>
    <n v="138"/>
    <x v="2"/>
  </r>
  <r>
    <x v="2"/>
    <x v="9"/>
    <n v="138"/>
    <x v="72"/>
    <n v="138"/>
    <x v="2"/>
  </r>
  <r>
    <x v="2"/>
    <x v="9"/>
    <n v="138.6"/>
    <x v="73"/>
    <n v="138.6"/>
    <x v="2"/>
  </r>
  <r>
    <x v="2"/>
    <x v="9"/>
    <n v="139.5"/>
    <x v="74"/>
    <n v="139.5"/>
    <x v="2"/>
  </r>
  <r>
    <x v="2"/>
    <x v="9"/>
    <n v="141.5"/>
    <x v="75"/>
    <n v="141.5"/>
    <x v="2"/>
  </r>
  <r>
    <x v="2"/>
    <x v="9"/>
    <n v="142.1"/>
    <x v="76"/>
    <n v="142.1"/>
    <x v="2"/>
  </r>
  <r>
    <x v="2"/>
    <x v="9"/>
    <n v="143.30000000000001"/>
    <x v="77"/>
    <n v="143.30000000000001"/>
    <x v="2"/>
  </r>
  <r>
    <x v="2"/>
    <x v="9"/>
    <n v="144.19999999999999"/>
    <x v="78"/>
    <n v="144.19999999999999"/>
    <x v="2"/>
  </r>
  <r>
    <x v="2"/>
    <x v="9"/>
    <n v="144.69999999999999"/>
    <x v="79"/>
    <n v="144.69999999999999"/>
    <x v="2"/>
  </r>
  <r>
    <x v="2"/>
    <x v="9"/>
    <n v="146"/>
    <x v="80"/>
    <n v="146"/>
    <x v="2"/>
  </r>
  <r>
    <x v="2"/>
    <x v="9"/>
    <n v="147"/>
    <x v="81"/>
    <n v="147"/>
    <x v="2"/>
  </r>
  <r>
    <x v="2"/>
    <x v="9"/>
    <n v="148.30000000000001"/>
    <x v="82"/>
    <n v="148.30000000000001"/>
    <x v="2"/>
  </r>
  <r>
    <x v="2"/>
    <x v="9"/>
    <n v="148.19999999999999"/>
    <x v="83"/>
    <n v="148.19999999999999"/>
    <x v="2"/>
  </r>
  <r>
    <x v="2"/>
    <x v="9"/>
    <n v="147.69999999999999"/>
    <x v="84"/>
    <n v="147.69999999999999"/>
    <x v="2"/>
  </r>
  <r>
    <x v="2"/>
    <x v="9"/>
    <n v="147.30000000000001"/>
    <x v="85"/>
    <n v="147.30000000000001"/>
    <x v="2"/>
  </r>
  <r>
    <x v="2"/>
    <x v="9"/>
    <m/>
    <x v="86"/>
    <n v="148.46666666666667"/>
    <x v="2"/>
  </r>
  <r>
    <x v="2"/>
    <x v="9"/>
    <m/>
    <x v="87"/>
    <n v="149.63333333333335"/>
    <x v="2"/>
  </r>
  <r>
    <x v="2"/>
    <x v="9"/>
    <n v="150.80000000000001"/>
    <x v="88"/>
    <n v="150.80000000000001"/>
    <x v="2"/>
  </r>
  <r>
    <x v="2"/>
    <x v="9"/>
    <n v="150.80000000000001"/>
    <x v="89"/>
    <n v="150.80000000000001"/>
    <x v="2"/>
  </r>
  <r>
    <x v="2"/>
    <x v="9"/>
    <n v="152.9"/>
    <x v="90"/>
    <n v="152.9"/>
    <x v="2"/>
  </r>
  <r>
    <x v="2"/>
    <x v="9"/>
    <n v="154"/>
    <x v="91"/>
    <n v="154"/>
    <x v="2"/>
  </r>
  <r>
    <x v="2"/>
    <x v="9"/>
    <n v="155.19999999999999"/>
    <x v="92"/>
    <n v="155.19999999999999"/>
    <x v="2"/>
  </r>
  <r>
    <x v="2"/>
    <x v="9"/>
    <n v="156.69999999999999"/>
    <x v="93"/>
    <n v="156.69999999999999"/>
    <x v="2"/>
  </r>
  <r>
    <x v="2"/>
    <x v="9"/>
    <n v="156.9"/>
    <x v="94"/>
    <n v="156.9"/>
    <x v="2"/>
  </r>
  <r>
    <x v="2"/>
    <x v="9"/>
    <n v="156"/>
    <x v="95"/>
    <n v="156"/>
    <x v="2"/>
  </r>
  <r>
    <x v="2"/>
    <x v="9"/>
    <n v="156.5"/>
    <x v="96"/>
    <n v="156.5"/>
    <x v="2"/>
  </r>
  <r>
    <x v="2"/>
    <x v="9"/>
    <n v="156.9"/>
    <x v="97"/>
    <n v="156.9"/>
    <x v="2"/>
  </r>
  <r>
    <x v="2"/>
    <x v="9"/>
    <n v="158"/>
    <x v="98"/>
    <n v="158"/>
    <x v="2"/>
  </r>
  <r>
    <x v="2"/>
    <x v="9"/>
    <n v="159.5"/>
    <x v="99"/>
    <n v="159.5"/>
    <x v="2"/>
  </r>
  <r>
    <x v="2"/>
    <x v="9"/>
    <n v="160.4"/>
    <x v="100"/>
    <n v="160.4"/>
    <x v="2"/>
  </r>
  <r>
    <x v="2"/>
    <x v="9"/>
    <n v="161.80000000000001"/>
    <x v="101"/>
    <n v="161.80000000000001"/>
    <x v="2"/>
  </r>
  <r>
    <x v="2"/>
    <x v="9"/>
    <n v="162.30000000000001"/>
    <x v="102"/>
    <n v="162.30000000000001"/>
    <x v="2"/>
  </r>
  <r>
    <x v="2"/>
    <x v="9"/>
    <n v="162.30000000000001"/>
    <x v="103"/>
    <n v="162.30000000000001"/>
    <x v="2"/>
  </r>
  <r>
    <x v="2"/>
    <x v="9"/>
    <n v="164.6"/>
    <x v="104"/>
    <n v="164.6"/>
    <x v="2"/>
  </r>
  <r>
    <x v="2"/>
    <x v="9"/>
    <n v="165.6"/>
    <x v="105"/>
    <n v="165.6"/>
    <x v="2"/>
  </r>
  <r>
    <x v="2"/>
    <x v="9"/>
    <n v="165.2"/>
    <x v="106"/>
    <n v="165.2"/>
    <x v="2"/>
  </r>
  <r>
    <x v="2"/>
    <x v="9"/>
    <n v="165"/>
    <x v="107"/>
    <n v="165"/>
    <x v="2"/>
  </r>
  <r>
    <x v="2"/>
    <x v="9"/>
    <n v="165.5"/>
    <x v="108"/>
    <n v="165.5"/>
    <x v="2"/>
  </r>
  <r>
    <x v="2"/>
    <x v="9"/>
    <n v="166.5"/>
    <x v="109"/>
    <n v="166.5"/>
    <x v="2"/>
  </r>
  <r>
    <x v="2"/>
    <x v="9"/>
    <n v="169.2"/>
    <x v="110"/>
    <n v="169.2"/>
    <x v="2"/>
  </r>
  <r>
    <x v="2"/>
    <x v="9"/>
    <n v="170.8"/>
    <x v="111"/>
    <n v="170.8"/>
    <x v="2"/>
  </r>
  <r>
    <x v="2"/>
    <x v="9"/>
    <n v="171.4"/>
    <x v="112"/>
    <n v="171.4"/>
    <x v="2"/>
  </r>
  <r>
    <x v="2"/>
    <x v="9"/>
    <n v="172.3"/>
    <x v="113"/>
    <n v="172.3"/>
    <x v="2"/>
  </r>
  <r>
    <x v="2"/>
    <x v="9"/>
    <n v="173.1"/>
    <x v="114"/>
    <n v="173.1"/>
    <x v="2"/>
  </r>
  <r>
    <x v="2"/>
    <x v="9"/>
    <n v="174.1"/>
    <x v="115"/>
    <n v="174.1"/>
    <x v="2"/>
  </r>
  <r>
    <x v="2"/>
    <x v="9"/>
    <n v="175.3"/>
    <x v="116"/>
    <n v="175.3"/>
    <x v="2"/>
  </r>
  <r>
    <x v="2"/>
    <x v="9"/>
    <n v="174.1"/>
    <x v="117"/>
    <n v="174.1"/>
    <x v="2"/>
  </r>
  <r>
    <x v="2"/>
    <x v="9"/>
    <n v="174.1"/>
    <x v="118"/>
    <n v="174.1"/>
    <x v="2"/>
  </r>
  <r>
    <x v="2"/>
    <x v="9"/>
    <n v="174.9"/>
    <x v="119"/>
    <n v="174.9"/>
    <x v="2"/>
  </r>
  <r>
    <x v="2"/>
    <x v="9"/>
    <n v="176.3"/>
    <x v="120"/>
    <n v="176.3"/>
    <x v="2"/>
  </r>
  <r>
    <x v="2"/>
    <x v="9"/>
    <n v="176.3"/>
    <x v="121"/>
    <n v="176.3"/>
    <x v="2"/>
  </r>
  <r>
    <x v="2"/>
    <x v="9"/>
    <n v="177.4"/>
    <x v="122"/>
    <n v="177.4"/>
    <x v="2"/>
  </r>
  <r>
    <x v="2"/>
    <x v="9"/>
    <n v="178.2"/>
    <x v="123"/>
    <n v="178.2"/>
    <x v="2"/>
  </r>
  <r>
    <x v="2"/>
    <x v="10"/>
    <n v="104.1"/>
    <x v="0"/>
    <n v="104.1"/>
    <x v="5"/>
  </r>
  <r>
    <x v="2"/>
    <x v="10"/>
    <n v="104.7"/>
    <x v="1"/>
    <n v="104.7"/>
    <x v="5"/>
  </r>
  <r>
    <x v="2"/>
    <x v="10"/>
    <n v="105.2"/>
    <x v="2"/>
    <n v="105.2"/>
    <x v="5"/>
  </r>
  <r>
    <x v="2"/>
    <x v="10"/>
    <n v="105.7"/>
    <x v="3"/>
    <n v="105.7"/>
    <x v="5"/>
  </r>
  <r>
    <x v="2"/>
    <x v="10"/>
    <n v="106.2"/>
    <x v="4"/>
    <n v="106.2"/>
    <x v="5"/>
  </r>
  <r>
    <x v="2"/>
    <x v="10"/>
    <n v="106.5"/>
    <x v="5"/>
    <n v="106.5"/>
    <x v="5"/>
  </r>
  <r>
    <x v="2"/>
    <x v="10"/>
    <n v="107.1"/>
    <x v="6"/>
    <n v="107.1"/>
    <x v="5"/>
  </r>
  <r>
    <x v="2"/>
    <x v="10"/>
    <n v="107.6"/>
    <x v="7"/>
    <n v="107.6"/>
    <x v="5"/>
  </r>
  <r>
    <x v="2"/>
    <x v="10"/>
    <n v="107.9"/>
    <x v="8"/>
    <n v="107.9"/>
    <x v="5"/>
  </r>
  <r>
    <x v="2"/>
    <x v="10"/>
    <n v="108.2"/>
    <x v="9"/>
    <n v="108.2"/>
    <x v="5"/>
  </r>
  <r>
    <x v="2"/>
    <x v="10"/>
    <n v="108.6"/>
    <x v="10"/>
    <n v="108.6"/>
    <x v="5"/>
  </r>
  <r>
    <x v="2"/>
    <x v="10"/>
    <n v="109"/>
    <x v="11"/>
    <n v="109"/>
    <x v="5"/>
  </r>
  <r>
    <x v="2"/>
    <x v="10"/>
    <n v="109.7"/>
    <x v="12"/>
    <n v="109.7"/>
    <x v="5"/>
  </r>
  <r>
    <x v="2"/>
    <x v="10"/>
    <n v="110.4"/>
    <x v="13"/>
    <n v="110.4"/>
    <x v="5"/>
  </r>
  <r>
    <x v="2"/>
    <x v="10"/>
    <n v="110.8"/>
    <x v="14"/>
    <n v="110.8"/>
    <x v="5"/>
  </r>
  <r>
    <x v="2"/>
    <x v="10"/>
    <n v="111"/>
    <x v="15"/>
    <n v="111"/>
    <x v="5"/>
  </r>
  <r>
    <x v="2"/>
    <x v="10"/>
    <n v="111.2"/>
    <x v="16"/>
    <n v="111.2"/>
    <x v="5"/>
  </r>
  <r>
    <x v="2"/>
    <x v="10"/>
    <n v="111.4"/>
    <x v="17"/>
    <n v="111.4"/>
    <x v="5"/>
  </r>
  <r>
    <x v="2"/>
    <x v="10"/>
    <n v="111.5"/>
    <x v="18"/>
    <n v="111.5"/>
    <x v="5"/>
  </r>
  <r>
    <x v="2"/>
    <x v="10"/>
    <n v="112.2"/>
    <x v="19"/>
    <n v="112.2"/>
    <x v="5"/>
  </r>
  <r>
    <x v="2"/>
    <x v="10"/>
    <n v="112.3"/>
    <x v="20"/>
    <n v="112.3"/>
    <x v="5"/>
  </r>
  <r>
    <x v="2"/>
    <x v="10"/>
    <n v="112.6"/>
    <x v="21"/>
    <n v="112.6"/>
    <x v="5"/>
  </r>
  <r>
    <x v="2"/>
    <x v="10"/>
    <n v="113"/>
    <x v="22"/>
    <n v="113"/>
    <x v="5"/>
  </r>
  <r>
    <x v="2"/>
    <x v="10"/>
    <n v="113.2"/>
    <x v="23"/>
    <n v="113.2"/>
    <x v="5"/>
  </r>
  <r>
    <x v="2"/>
    <x v="10"/>
    <n v="113.7"/>
    <x v="24"/>
    <n v="113.7"/>
    <x v="5"/>
  </r>
  <r>
    <x v="2"/>
    <x v="10"/>
    <n v="114.1"/>
    <x v="25"/>
    <n v="114.1"/>
    <x v="5"/>
  </r>
  <r>
    <x v="2"/>
    <x v="10"/>
    <n v="114.3"/>
    <x v="26"/>
    <n v="114.3"/>
    <x v="5"/>
  </r>
  <r>
    <x v="2"/>
    <x v="10"/>
    <n v="114.6"/>
    <x v="27"/>
    <n v="114.6"/>
    <x v="5"/>
  </r>
  <r>
    <x v="2"/>
    <x v="10"/>
    <n v="114.9"/>
    <x v="28"/>
    <n v="114.9"/>
    <x v="5"/>
  </r>
  <r>
    <x v="2"/>
    <x v="10"/>
    <n v="115.4"/>
    <x v="29"/>
    <n v="115.4"/>
    <x v="5"/>
  </r>
  <r>
    <x v="2"/>
    <x v="10"/>
    <n v="116"/>
    <x v="30"/>
    <n v="116"/>
    <x v="5"/>
  </r>
  <r>
    <x v="2"/>
    <x v="10"/>
    <n v="116.6"/>
    <x v="31"/>
    <n v="116.6"/>
    <x v="5"/>
  </r>
  <r>
    <x v="2"/>
    <x v="10"/>
    <n v="117.1"/>
    <x v="32"/>
    <n v="117.1"/>
    <x v="5"/>
  </r>
  <r>
    <x v="2"/>
    <x v="10"/>
    <n v="117.7"/>
    <x v="33"/>
    <n v="117.7"/>
    <x v="5"/>
  </r>
  <r>
    <x v="2"/>
    <x v="10"/>
    <n v="118.1"/>
    <x v="34"/>
    <n v="118.1"/>
    <x v="5"/>
  </r>
  <r>
    <x v="2"/>
    <x v="10"/>
    <n v="118.6"/>
    <x v="35"/>
    <n v="118.6"/>
    <x v="5"/>
  </r>
  <r>
    <x v="2"/>
    <x v="10"/>
    <n v="119.1"/>
    <x v="36"/>
    <n v="119.1"/>
    <x v="5"/>
  </r>
  <r>
    <x v="2"/>
    <x v="10"/>
    <n v="119.5"/>
    <x v="37"/>
    <n v="119.5"/>
    <x v="5"/>
  </r>
  <r>
    <x v="2"/>
    <x v="10"/>
    <n v="119.7"/>
    <x v="38"/>
    <n v="119.7"/>
    <x v="5"/>
  </r>
  <r>
    <x v="2"/>
    <x v="10"/>
    <n v="120"/>
    <x v="39"/>
    <n v="120"/>
    <x v="5"/>
  </r>
  <r>
    <x v="2"/>
    <x v="10"/>
    <n v="120.3"/>
    <x v="40"/>
    <n v="120.3"/>
    <x v="5"/>
  </r>
  <r>
    <x v="2"/>
    <x v="10"/>
    <n v="120.6"/>
    <x v="41"/>
    <n v="120.6"/>
    <x v="5"/>
  </r>
  <r>
    <x v="2"/>
    <x v="10"/>
    <n v="120.9"/>
    <x v="42"/>
    <n v="120.9"/>
    <x v="5"/>
  </r>
  <r>
    <x v="2"/>
    <x v="10"/>
    <n v="121.2"/>
    <x v="43"/>
    <n v="121.2"/>
    <x v="5"/>
  </r>
  <r>
    <x v="2"/>
    <x v="10"/>
    <n v="121.4"/>
    <x v="44"/>
    <n v="121.4"/>
    <x v="5"/>
  </r>
  <r>
    <x v="2"/>
    <x v="10"/>
    <n v="121.8"/>
    <x v="45"/>
    <n v="121.8"/>
    <x v="5"/>
  </r>
  <r>
    <x v="2"/>
    <x v="10"/>
    <n v="122.1"/>
    <x v="46"/>
    <n v="122.1"/>
    <x v="5"/>
  </r>
  <r>
    <x v="2"/>
    <x v="10"/>
    <n v="122.3"/>
    <x v="47"/>
    <n v="122.3"/>
    <x v="5"/>
  </r>
  <r>
    <x v="2"/>
    <x v="10"/>
    <n v="122.6"/>
    <x v="48"/>
    <n v="122.6"/>
    <x v="5"/>
  </r>
  <r>
    <x v="2"/>
    <x v="10"/>
    <n v="122.9"/>
    <x v="49"/>
    <n v="122.9"/>
    <x v="5"/>
  </r>
  <r>
    <x v="2"/>
    <x v="10"/>
    <n v="123.1"/>
    <x v="50"/>
    <n v="123.1"/>
    <x v="5"/>
  </r>
  <r>
    <x v="2"/>
    <x v="10"/>
    <n v="123.4"/>
    <x v="51"/>
    <n v="123.4"/>
    <x v="5"/>
  </r>
  <r>
    <x v="2"/>
    <x v="10"/>
    <n v="123.6"/>
    <x v="52"/>
    <n v="123.6"/>
    <x v="5"/>
  </r>
  <r>
    <x v="2"/>
    <x v="10"/>
    <n v="123.8"/>
    <x v="53"/>
    <n v="123.8"/>
    <x v="5"/>
  </r>
  <r>
    <x v="2"/>
    <x v="10"/>
    <n v="125"/>
    <x v="54"/>
    <n v="125"/>
    <x v="5"/>
  </r>
  <r>
    <x v="2"/>
    <x v="10"/>
    <n v="125.7"/>
    <x v="55"/>
    <n v="125.7"/>
    <x v="5"/>
  </r>
  <r>
    <x v="2"/>
    <x v="10"/>
    <n v="126.1"/>
    <x v="56"/>
    <n v="126.1"/>
    <x v="5"/>
  </r>
  <r>
    <x v="2"/>
    <x v="10"/>
    <n v="126.6"/>
    <x v="57"/>
    <n v="126.6"/>
    <x v="5"/>
  </r>
  <r>
    <x v="2"/>
    <x v="10"/>
    <n v="127.4"/>
    <x v="58"/>
    <n v="127.4"/>
    <x v="5"/>
  </r>
  <r>
    <x v="2"/>
    <x v="10"/>
    <n v="128.19999999999999"/>
    <x v="59"/>
    <n v="128.19999999999999"/>
    <x v="5"/>
  </r>
  <r>
    <x v="2"/>
    <x v="10"/>
    <n v="129"/>
    <x v="60"/>
    <n v="129"/>
    <x v="5"/>
  </r>
  <r>
    <x v="2"/>
    <x v="10"/>
    <n v="129.80000000000001"/>
    <x v="61"/>
    <n v="129.80000000000001"/>
    <x v="5"/>
  </r>
  <r>
    <x v="2"/>
    <x v="10"/>
    <n v="130.5"/>
    <x v="62"/>
    <n v="130.5"/>
    <x v="5"/>
  </r>
  <r>
    <x v="2"/>
    <x v="10"/>
    <n v="131.30000000000001"/>
    <x v="63"/>
    <n v="131.30000000000001"/>
    <x v="5"/>
  </r>
  <r>
    <x v="2"/>
    <x v="10"/>
    <n v="132"/>
    <x v="64"/>
    <n v="132"/>
    <x v="5"/>
  </r>
  <r>
    <x v="2"/>
    <x v="10"/>
    <n v="132.6"/>
    <x v="65"/>
    <n v="132.6"/>
    <x v="5"/>
  </r>
  <r>
    <x v="2"/>
    <x v="10"/>
    <n v="133.6"/>
    <x v="66"/>
    <n v="133.6"/>
    <x v="5"/>
  </r>
  <r>
    <x v="2"/>
    <x v="10"/>
    <n v="134.9"/>
    <x v="67"/>
    <n v="134.9"/>
    <x v="5"/>
  </r>
  <r>
    <x v="2"/>
    <x v="10"/>
    <n v="135.69999999999999"/>
    <x v="68"/>
    <n v="135.69999999999999"/>
    <x v="5"/>
  </r>
  <r>
    <x v="2"/>
    <x v="10"/>
    <n v="136.19999999999999"/>
    <x v="69"/>
    <n v="136.19999999999999"/>
    <x v="5"/>
  </r>
  <r>
    <x v="2"/>
    <x v="10"/>
    <n v="136.80000000000001"/>
    <x v="70"/>
    <n v="136.80000000000001"/>
    <x v="5"/>
  </r>
  <r>
    <x v="2"/>
    <x v="10"/>
    <n v="137.30000000000001"/>
    <x v="71"/>
    <n v="137.30000000000001"/>
    <x v="5"/>
  </r>
  <r>
    <x v="2"/>
    <x v="10"/>
    <n v="137.80000000000001"/>
    <x v="72"/>
    <n v="137.80000000000001"/>
    <x v="5"/>
  </r>
  <r>
    <x v="2"/>
    <x v="10"/>
    <n v="138.5"/>
    <x v="73"/>
    <n v="138.5"/>
    <x v="5"/>
  </r>
  <r>
    <x v="2"/>
    <x v="10"/>
    <n v="139.19999999999999"/>
    <x v="74"/>
    <n v="139.19999999999999"/>
    <x v="5"/>
  </r>
  <r>
    <x v="2"/>
    <x v="10"/>
    <n v="139.80000000000001"/>
    <x v="75"/>
    <n v="139.80000000000001"/>
    <x v="5"/>
  </r>
  <r>
    <x v="2"/>
    <x v="10"/>
    <n v="140.30000000000001"/>
    <x v="76"/>
    <n v="140.30000000000001"/>
    <x v="5"/>
  </r>
  <r>
    <x v="2"/>
    <x v="10"/>
    <n v="140.80000000000001"/>
    <x v="77"/>
    <n v="140.80000000000001"/>
    <x v="5"/>
  </r>
  <r>
    <x v="2"/>
    <x v="10"/>
    <n v="141.5"/>
    <x v="78"/>
    <n v="141.5"/>
    <x v="5"/>
  </r>
  <r>
    <x v="2"/>
    <x v="10"/>
    <n v="141.9"/>
    <x v="79"/>
    <n v="141.9"/>
    <x v="5"/>
  </r>
  <r>
    <x v="2"/>
    <x v="10"/>
    <n v="142.4"/>
    <x v="80"/>
    <n v="142.4"/>
    <x v="5"/>
  </r>
  <r>
    <x v="2"/>
    <x v="10"/>
    <n v="142.80000000000001"/>
    <x v="81"/>
    <n v="142.80000000000001"/>
    <x v="5"/>
  </r>
  <r>
    <x v="2"/>
    <x v="10"/>
    <n v="143.19999999999999"/>
    <x v="82"/>
    <n v="143.19999999999999"/>
    <x v="5"/>
  </r>
  <r>
    <x v="2"/>
    <x v="10"/>
    <n v="143.80000000000001"/>
    <x v="83"/>
    <n v="143.80000000000001"/>
    <x v="5"/>
  </r>
  <r>
    <x v="2"/>
    <x v="10"/>
    <n v="144.4"/>
    <x v="84"/>
    <n v="144.4"/>
    <x v="5"/>
  </r>
  <r>
    <x v="2"/>
    <x v="10"/>
    <n v="145"/>
    <x v="85"/>
    <n v="145"/>
    <x v="5"/>
  </r>
  <r>
    <x v="2"/>
    <x v="10"/>
    <n v="144.80000000000001"/>
    <x v="86"/>
    <n v="144.80000000000001"/>
    <x v="5"/>
  </r>
  <r>
    <x v="2"/>
    <x v="10"/>
    <m/>
    <x v="87"/>
    <n v="146.44999999999999"/>
    <x v="5"/>
  </r>
  <r>
    <x v="2"/>
    <x v="10"/>
    <n v="148.1"/>
    <x v="88"/>
    <n v="148.1"/>
    <x v="5"/>
  </r>
  <r>
    <x v="2"/>
    <x v="10"/>
    <n v="148.1"/>
    <x v="89"/>
    <n v="148.1"/>
    <x v="5"/>
  </r>
  <r>
    <x v="2"/>
    <x v="10"/>
    <n v="148.69999999999999"/>
    <x v="90"/>
    <n v="148.69999999999999"/>
    <x v="5"/>
  </r>
  <r>
    <x v="2"/>
    <x v="10"/>
    <n v="150"/>
    <x v="91"/>
    <n v="150"/>
    <x v="5"/>
  </r>
  <r>
    <x v="2"/>
    <x v="10"/>
    <n v="151"/>
    <x v="92"/>
    <n v="151"/>
    <x v="5"/>
  </r>
  <r>
    <x v="2"/>
    <x v="10"/>
    <n v="152"/>
    <x v="93"/>
    <n v="152"/>
    <x v="5"/>
  </r>
  <r>
    <x v="2"/>
    <x v="10"/>
    <n v="152.9"/>
    <x v="94"/>
    <n v="152.9"/>
    <x v="5"/>
  </r>
  <r>
    <x v="2"/>
    <x v="10"/>
    <n v="154.1"/>
    <x v="95"/>
    <n v="154.1"/>
    <x v="5"/>
  </r>
  <r>
    <x v="2"/>
    <x v="10"/>
    <n v="156.30000000000001"/>
    <x v="96"/>
    <n v="156.30000000000001"/>
    <x v="5"/>
  </r>
  <r>
    <x v="2"/>
    <x v="10"/>
    <n v="156.9"/>
    <x v="97"/>
    <n v="156.9"/>
    <x v="5"/>
  </r>
  <r>
    <x v="2"/>
    <x v="10"/>
    <n v="157.5"/>
    <x v="98"/>
    <n v="157.5"/>
    <x v="5"/>
  </r>
  <r>
    <x v="2"/>
    <x v="10"/>
    <n v="160.4"/>
    <x v="99"/>
    <n v="160.4"/>
    <x v="5"/>
  </r>
  <r>
    <x v="2"/>
    <x v="10"/>
    <n v="160.80000000000001"/>
    <x v="100"/>
    <n v="160.80000000000001"/>
    <x v="5"/>
  </r>
  <r>
    <x v="2"/>
    <x v="10"/>
    <n v="161.5"/>
    <x v="101"/>
    <n v="161.5"/>
    <x v="5"/>
  </r>
  <r>
    <x v="2"/>
    <x v="10"/>
    <n v="162.80000000000001"/>
    <x v="102"/>
    <n v="162.80000000000001"/>
    <x v="5"/>
  </r>
  <r>
    <x v="2"/>
    <x v="10"/>
    <n v="162.80000000000001"/>
    <x v="103"/>
    <n v="162.80000000000001"/>
    <x v="5"/>
  </r>
  <r>
    <x v="2"/>
    <x v="10"/>
    <n v="163.5"/>
    <x v="104"/>
    <n v="163.5"/>
    <x v="5"/>
  </r>
  <r>
    <x v="2"/>
    <x v="10"/>
    <n v="164.2"/>
    <x v="105"/>
    <n v="164.2"/>
    <x v="5"/>
  </r>
  <r>
    <x v="2"/>
    <x v="10"/>
    <n v="165.1"/>
    <x v="106"/>
    <n v="165.1"/>
    <x v="5"/>
  </r>
  <r>
    <x v="2"/>
    <x v="10"/>
    <n v="166.1"/>
    <x v="107"/>
    <n v="166.1"/>
    <x v="5"/>
  </r>
  <r>
    <x v="2"/>
    <x v="10"/>
    <n v="167.2"/>
    <x v="108"/>
    <n v="167.2"/>
    <x v="5"/>
  </r>
  <r>
    <x v="2"/>
    <x v="10"/>
    <n v="168.2"/>
    <x v="109"/>
    <n v="168.2"/>
    <x v="5"/>
  </r>
  <r>
    <x v="2"/>
    <x v="10"/>
    <n v="169"/>
    <x v="110"/>
    <n v="169"/>
    <x v="5"/>
  </r>
  <r>
    <x v="2"/>
    <x v="10"/>
    <n v="170.1"/>
    <x v="111"/>
    <n v="170.1"/>
    <x v="5"/>
  </r>
  <r>
    <x v="2"/>
    <x v="10"/>
    <n v="170.9"/>
    <x v="112"/>
    <n v="170.9"/>
    <x v="5"/>
  </r>
  <r>
    <x v="2"/>
    <x v="10"/>
    <n v="171.7"/>
    <x v="113"/>
    <n v="171.7"/>
    <x v="5"/>
  </r>
  <r>
    <x v="2"/>
    <x v="10"/>
    <n v="172.6"/>
    <x v="114"/>
    <n v="172.6"/>
    <x v="5"/>
  </r>
  <r>
    <x v="2"/>
    <x v="10"/>
    <n v="173.8"/>
    <x v="115"/>
    <n v="173.8"/>
    <x v="5"/>
  </r>
  <r>
    <x v="2"/>
    <x v="10"/>
    <n v="174.7"/>
    <x v="116"/>
    <n v="174.7"/>
    <x v="5"/>
  </r>
  <r>
    <x v="2"/>
    <x v="10"/>
    <n v="175.8"/>
    <x v="117"/>
    <n v="175.8"/>
    <x v="5"/>
  </r>
  <r>
    <x v="2"/>
    <x v="10"/>
    <n v="177.2"/>
    <x v="118"/>
    <n v="177.2"/>
    <x v="5"/>
  </r>
  <r>
    <x v="2"/>
    <x v="10"/>
    <n v="178.5"/>
    <x v="119"/>
    <n v="178.5"/>
    <x v="5"/>
  </r>
  <r>
    <x v="2"/>
    <x v="10"/>
    <n v="180.8"/>
    <x v="120"/>
    <n v="180.8"/>
    <x v="5"/>
  </r>
  <r>
    <x v="2"/>
    <x v="10"/>
    <n v="180.8"/>
    <x v="121"/>
    <n v="180.8"/>
    <x v="5"/>
  </r>
  <r>
    <x v="2"/>
    <x v="10"/>
    <n v="181.5"/>
    <x v="122"/>
    <n v="181.5"/>
    <x v="5"/>
  </r>
  <r>
    <x v="2"/>
    <x v="10"/>
    <n v="182.2"/>
    <x v="123"/>
    <n v="182.2"/>
    <x v="5"/>
  </r>
  <r>
    <x v="2"/>
    <x v="11"/>
    <n v="104.8"/>
    <x v="0"/>
    <n v="104.8"/>
    <x v="6"/>
  </r>
  <r>
    <x v="2"/>
    <x v="11"/>
    <n v="105.2"/>
    <x v="1"/>
    <n v="105.2"/>
    <x v="6"/>
  </r>
  <r>
    <x v="2"/>
    <x v="11"/>
    <n v="105.7"/>
    <x v="2"/>
    <n v="105.7"/>
    <x v="6"/>
  </r>
  <r>
    <x v="2"/>
    <x v="11"/>
    <n v="106.5"/>
    <x v="3"/>
    <n v="106.5"/>
    <x v="6"/>
  </r>
  <r>
    <x v="2"/>
    <x v="11"/>
    <n v="107.1"/>
    <x v="4"/>
    <n v="107.1"/>
    <x v="6"/>
  </r>
  <r>
    <x v="2"/>
    <x v="11"/>
    <n v="107.7"/>
    <x v="5"/>
    <n v="107.7"/>
    <x v="6"/>
  </r>
  <r>
    <x v="2"/>
    <x v="11"/>
    <n v="108.1"/>
    <x v="6"/>
    <n v="108.1"/>
    <x v="6"/>
  </r>
  <r>
    <x v="2"/>
    <x v="11"/>
    <n v="108.7"/>
    <x v="7"/>
    <n v="108.7"/>
    <x v="6"/>
  </r>
  <r>
    <x v="2"/>
    <x v="11"/>
    <n v="109.6"/>
    <x v="8"/>
    <n v="109.6"/>
    <x v="6"/>
  </r>
  <r>
    <x v="2"/>
    <x v="11"/>
    <n v="110.2"/>
    <x v="9"/>
    <n v="110.2"/>
    <x v="6"/>
  </r>
  <r>
    <x v="2"/>
    <x v="11"/>
    <n v="110.9"/>
    <x v="10"/>
    <n v="110.9"/>
    <x v="6"/>
  </r>
  <r>
    <x v="2"/>
    <x v="11"/>
    <n v="111.3"/>
    <x v="11"/>
    <n v="111.3"/>
    <x v="6"/>
  </r>
  <r>
    <x v="2"/>
    <x v="11"/>
    <n v="111.9"/>
    <x v="12"/>
    <n v="111.9"/>
    <x v="6"/>
  </r>
  <r>
    <x v="2"/>
    <x v="11"/>
    <n v="112.6"/>
    <x v="13"/>
    <n v="112.6"/>
    <x v="6"/>
  </r>
  <r>
    <x v="2"/>
    <x v="11"/>
    <n v="113"/>
    <x v="14"/>
    <n v="113"/>
    <x v="6"/>
  </r>
  <r>
    <x v="2"/>
    <x v="11"/>
    <n v="113.4"/>
    <x v="15"/>
    <n v="113.4"/>
    <x v="6"/>
  </r>
  <r>
    <x v="2"/>
    <x v="11"/>
    <n v="114.1"/>
    <x v="16"/>
    <n v="114.1"/>
    <x v="6"/>
  </r>
  <r>
    <x v="2"/>
    <x v="11"/>
    <n v="114.3"/>
    <x v="17"/>
    <n v="114.3"/>
    <x v="6"/>
  </r>
  <r>
    <x v="2"/>
    <x v="11"/>
    <n v="114.9"/>
    <x v="18"/>
    <n v="114.9"/>
    <x v="6"/>
  </r>
  <r>
    <x v="2"/>
    <x v="11"/>
    <n v="115.3"/>
    <x v="19"/>
    <n v="115.3"/>
    <x v="6"/>
  </r>
  <r>
    <x v="2"/>
    <x v="11"/>
    <n v="115.5"/>
    <x v="20"/>
    <n v="115.5"/>
    <x v="6"/>
  </r>
  <r>
    <x v="2"/>
    <x v="11"/>
    <n v="115.8"/>
    <x v="21"/>
    <n v="115.8"/>
    <x v="6"/>
  </r>
  <r>
    <x v="2"/>
    <x v="11"/>
    <n v="116.4"/>
    <x v="22"/>
    <n v="116.4"/>
    <x v="6"/>
  </r>
  <r>
    <x v="2"/>
    <x v="11"/>
    <n v="116.8"/>
    <x v="23"/>
    <n v="116.8"/>
    <x v="6"/>
  </r>
  <r>
    <x v="2"/>
    <x v="11"/>
    <n v="117.2"/>
    <x v="24"/>
    <n v="117.2"/>
    <x v="6"/>
  </r>
  <r>
    <x v="2"/>
    <x v="11"/>
    <n v="117.7"/>
    <x v="25"/>
    <n v="117.7"/>
    <x v="6"/>
  </r>
  <r>
    <x v="2"/>
    <x v="11"/>
    <n v="118"/>
    <x v="26"/>
    <n v="118"/>
    <x v="6"/>
  </r>
  <r>
    <x v="2"/>
    <x v="11"/>
    <n v="118.4"/>
    <x v="27"/>
    <n v="118.4"/>
    <x v="6"/>
  </r>
  <r>
    <x v="2"/>
    <x v="11"/>
    <n v="118.7"/>
    <x v="28"/>
    <n v="118.7"/>
    <x v="6"/>
  </r>
  <r>
    <x v="2"/>
    <x v="11"/>
    <n v="119.2"/>
    <x v="29"/>
    <n v="119.2"/>
    <x v="6"/>
  </r>
  <r>
    <x v="2"/>
    <x v="11"/>
    <n v="119.5"/>
    <x v="30"/>
    <n v="119.5"/>
    <x v="6"/>
  </r>
  <r>
    <x v="2"/>
    <x v="11"/>
    <n v="120"/>
    <x v="31"/>
    <n v="120"/>
    <x v="6"/>
  </r>
  <r>
    <x v="2"/>
    <x v="11"/>
    <n v="120.4"/>
    <x v="32"/>
    <n v="120.4"/>
    <x v="6"/>
  </r>
  <r>
    <x v="2"/>
    <x v="11"/>
    <n v="120.7"/>
    <x v="33"/>
    <n v="120.7"/>
    <x v="6"/>
  </r>
  <r>
    <x v="2"/>
    <x v="11"/>
    <n v="121"/>
    <x v="34"/>
    <n v="121"/>
    <x v="6"/>
  </r>
  <r>
    <x v="2"/>
    <x v="11"/>
    <n v="121"/>
    <x v="35"/>
    <n v="121"/>
    <x v="6"/>
  </r>
  <r>
    <x v="2"/>
    <x v="11"/>
    <n v="121.6"/>
    <x v="36"/>
    <n v="121.6"/>
    <x v="6"/>
  </r>
  <r>
    <x v="2"/>
    <x v="11"/>
    <n v="121.8"/>
    <x v="37"/>
    <n v="121.8"/>
    <x v="6"/>
  </r>
  <r>
    <x v="2"/>
    <x v="11"/>
    <n v="122.3"/>
    <x v="38"/>
    <n v="122.3"/>
    <x v="6"/>
  </r>
  <r>
    <x v="2"/>
    <x v="11"/>
    <n v="122.8"/>
    <x v="39"/>
    <n v="122.8"/>
    <x v="6"/>
  </r>
  <r>
    <x v="2"/>
    <x v="11"/>
    <n v="123.2"/>
    <x v="40"/>
    <n v="123.2"/>
    <x v="6"/>
  </r>
  <r>
    <x v="2"/>
    <x v="11"/>
    <n v="123.2"/>
    <x v="41"/>
    <n v="123.2"/>
    <x v="6"/>
  </r>
  <r>
    <x v="2"/>
    <x v="11"/>
    <n v="123.5"/>
    <x v="42"/>
    <n v="123.5"/>
    <x v="6"/>
  </r>
  <r>
    <x v="2"/>
    <x v="11"/>
    <n v="123.9"/>
    <x v="43"/>
    <n v="123.9"/>
    <x v="6"/>
  </r>
  <r>
    <x v="2"/>
    <x v="11"/>
    <n v="124.3"/>
    <x v="44"/>
    <n v="124.3"/>
    <x v="6"/>
  </r>
  <r>
    <x v="2"/>
    <x v="11"/>
    <n v="124.5"/>
    <x v="45"/>
    <n v="124.5"/>
    <x v="6"/>
  </r>
  <r>
    <x v="2"/>
    <x v="11"/>
    <n v="124.7"/>
    <x v="46"/>
    <n v="124.7"/>
    <x v="6"/>
  </r>
  <r>
    <x v="2"/>
    <x v="11"/>
    <n v="125"/>
    <x v="47"/>
    <n v="125"/>
    <x v="6"/>
  </r>
  <r>
    <x v="2"/>
    <x v="11"/>
    <n v="125.1"/>
    <x v="48"/>
    <n v="125.1"/>
    <x v="6"/>
  </r>
  <r>
    <x v="2"/>
    <x v="11"/>
    <n v="125.3"/>
    <x v="49"/>
    <n v="125.3"/>
    <x v="6"/>
  </r>
  <r>
    <x v="2"/>
    <x v="11"/>
    <n v="125.6"/>
    <x v="50"/>
    <n v="125.6"/>
    <x v="6"/>
  </r>
  <r>
    <x v="2"/>
    <x v="11"/>
    <n v="126"/>
    <x v="51"/>
    <n v="126"/>
    <x v="6"/>
  </r>
  <r>
    <x v="2"/>
    <x v="11"/>
    <n v="126.5"/>
    <x v="52"/>
    <n v="126.5"/>
    <x v="6"/>
  </r>
  <r>
    <x v="2"/>
    <x v="11"/>
    <n v="126.8"/>
    <x v="53"/>
    <n v="126.8"/>
    <x v="6"/>
  </r>
  <r>
    <x v="2"/>
    <x v="11"/>
    <n v="127.2"/>
    <x v="54"/>
    <n v="127.2"/>
    <x v="6"/>
  </r>
  <r>
    <x v="2"/>
    <x v="11"/>
    <n v="127.7"/>
    <x v="55"/>
    <n v="127.7"/>
    <x v="6"/>
  </r>
  <r>
    <x v="2"/>
    <x v="11"/>
    <n v="128.1"/>
    <x v="56"/>
    <n v="128.1"/>
    <x v="6"/>
  </r>
  <r>
    <x v="2"/>
    <x v="11"/>
    <n v="128.30000000000001"/>
    <x v="57"/>
    <n v="128.30000000000001"/>
    <x v="6"/>
  </r>
  <r>
    <x v="2"/>
    <x v="11"/>
    <n v="128.80000000000001"/>
    <x v="58"/>
    <n v="128.80000000000001"/>
    <x v="6"/>
  </r>
  <r>
    <x v="2"/>
    <x v="11"/>
    <n v="129.30000000000001"/>
    <x v="59"/>
    <n v="129.30000000000001"/>
    <x v="6"/>
  </r>
  <r>
    <x v="2"/>
    <x v="11"/>
    <n v="129.5"/>
    <x v="60"/>
    <n v="129.5"/>
    <x v="6"/>
  </r>
  <r>
    <x v="2"/>
    <x v="11"/>
    <n v="129.9"/>
    <x v="61"/>
    <n v="129.9"/>
    <x v="6"/>
  </r>
  <r>
    <x v="2"/>
    <x v="11"/>
    <n v="130.80000000000001"/>
    <x v="62"/>
    <n v="130.80000000000001"/>
    <x v="6"/>
  </r>
  <r>
    <x v="2"/>
    <x v="11"/>
    <n v="131.80000000000001"/>
    <x v="63"/>
    <n v="131.80000000000001"/>
    <x v="6"/>
  </r>
  <r>
    <x v="2"/>
    <x v="11"/>
    <n v="132.5"/>
    <x v="64"/>
    <n v="132.5"/>
    <x v="6"/>
  </r>
  <r>
    <x v="2"/>
    <x v="11"/>
    <n v="133.1"/>
    <x v="65"/>
    <n v="133.1"/>
    <x v="6"/>
  </r>
  <r>
    <x v="2"/>
    <x v="11"/>
    <n v="133.6"/>
    <x v="66"/>
    <n v="133.6"/>
    <x v="6"/>
  </r>
  <r>
    <x v="2"/>
    <x v="11"/>
    <n v="134.4"/>
    <x v="67"/>
    <n v="134.4"/>
    <x v="6"/>
  </r>
  <r>
    <x v="2"/>
    <x v="11"/>
    <n v="134.9"/>
    <x v="68"/>
    <n v="134.9"/>
    <x v="6"/>
  </r>
  <r>
    <x v="2"/>
    <x v="11"/>
    <n v="135.1"/>
    <x v="69"/>
    <n v="135.1"/>
    <x v="6"/>
  </r>
  <r>
    <x v="2"/>
    <x v="11"/>
    <n v="135.80000000000001"/>
    <x v="70"/>
    <n v="135.80000000000001"/>
    <x v="6"/>
  </r>
  <r>
    <x v="2"/>
    <x v="11"/>
    <n v="136.19999999999999"/>
    <x v="71"/>
    <n v="136.19999999999999"/>
    <x v="6"/>
  </r>
  <r>
    <x v="2"/>
    <x v="11"/>
    <n v="136.30000000000001"/>
    <x v="72"/>
    <n v="136.30000000000001"/>
    <x v="6"/>
  </r>
  <r>
    <x v="2"/>
    <x v="11"/>
    <n v="136.6"/>
    <x v="73"/>
    <n v="136.6"/>
    <x v="6"/>
  </r>
  <r>
    <x v="2"/>
    <x v="11"/>
    <n v="136.80000000000001"/>
    <x v="74"/>
    <n v="136.80000000000001"/>
    <x v="6"/>
  </r>
  <r>
    <x v="2"/>
    <x v="11"/>
    <n v="137.19999999999999"/>
    <x v="75"/>
    <n v="137.19999999999999"/>
    <x v="6"/>
  </r>
  <r>
    <x v="2"/>
    <x v="11"/>
    <n v="137.4"/>
    <x v="76"/>
    <n v="137.4"/>
    <x v="6"/>
  </r>
  <r>
    <x v="2"/>
    <x v="11"/>
    <n v="137.69999999999999"/>
    <x v="77"/>
    <n v="137.69999999999999"/>
    <x v="6"/>
  </r>
  <r>
    <x v="2"/>
    <x v="11"/>
    <n v="138.1"/>
    <x v="78"/>
    <n v="138.1"/>
    <x v="6"/>
  </r>
  <r>
    <x v="2"/>
    <x v="11"/>
    <n v="138.30000000000001"/>
    <x v="79"/>
    <n v="138.30000000000001"/>
    <x v="6"/>
  </r>
  <r>
    <x v="2"/>
    <x v="11"/>
    <n v="138.69999999999999"/>
    <x v="80"/>
    <n v="138.69999999999999"/>
    <x v="6"/>
  </r>
  <r>
    <x v="2"/>
    <x v="11"/>
    <n v="139.1"/>
    <x v="81"/>
    <n v="139.1"/>
    <x v="6"/>
  </r>
  <r>
    <x v="2"/>
    <x v="11"/>
    <n v="139.80000000000001"/>
    <x v="82"/>
    <n v="139.80000000000001"/>
    <x v="6"/>
  </r>
  <r>
    <x v="2"/>
    <x v="11"/>
    <n v="140.1"/>
    <x v="83"/>
    <n v="140.1"/>
    <x v="6"/>
  </r>
  <r>
    <x v="2"/>
    <x v="11"/>
    <n v="140.4"/>
    <x v="84"/>
    <n v="140.4"/>
    <x v="6"/>
  </r>
  <r>
    <x v="2"/>
    <x v="11"/>
    <n v="140.80000000000001"/>
    <x v="85"/>
    <n v="140.80000000000001"/>
    <x v="6"/>
  </r>
  <r>
    <x v="2"/>
    <x v="11"/>
    <m/>
    <x v="86"/>
    <n v="140.66666666666669"/>
    <x v="6"/>
  </r>
  <r>
    <x v="2"/>
    <x v="11"/>
    <m/>
    <x v="87"/>
    <n v="140.53333333333333"/>
    <x v="6"/>
  </r>
  <r>
    <x v="2"/>
    <x v="11"/>
    <n v="140.4"/>
    <x v="88"/>
    <n v="140.4"/>
    <x v="6"/>
  </r>
  <r>
    <x v="2"/>
    <x v="11"/>
    <n v="140.4"/>
    <x v="89"/>
    <n v="140.4"/>
    <x v="6"/>
  </r>
  <r>
    <x v="2"/>
    <x v="11"/>
    <n v="144.5"/>
    <x v="90"/>
    <n v="144.5"/>
    <x v="6"/>
  </r>
  <r>
    <x v="2"/>
    <x v="11"/>
    <n v="145.4"/>
    <x v="91"/>
    <n v="145.4"/>
    <x v="6"/>
  </r>
  <r>
    <x v="2"/>
    <x v="11"/>
    <n v="145.1"/>
    <x v="92"/>
    <n v="145.1"/>
    <x v="6"/>
  </r>
  <r>
    <x v="2"/>
    <x v="11"/>
    <n v="145.1"/>
    <x v="93"/>
    <n v="145.1"/>
    <x v="6"/>
  </r>
  <r>
    <x v="2"/>
    <x v="11"/>
    <n v="145.5"/>
    <x v="94"/>
    <n v="145.5"/>
    <x v="6"/>
  </r>
  <r>
    <x v="2"/>
    <x v="11"/>
    <n v="145.69999999999999"/>
    <x v="95"/>
    <n v="145.69999999999999"/>
    <x v="6"/>
  </r>
  <r>
    <x v="2"/>
    <x v="11"/>
    <n v="146.5"/>
    <x v="96"/>
    <n v="146.5"/>
    <x v="6"/>
  </r>
  <r>
    <x v="2"/>
    <x v="11"/>
    <n v="147.19999999999999"/>
    <x v="97"/>
    <n v="147.19999999999999"/>
    <x v="6"/>
  </r>
  <r>
    <x v="2"/>
    <x v="11"/>
    <n v="147.6"/>
    <x v="98"/>
    <n v="147.6"/>
    <x v="6"/>
  </r>
  <r>
    <x v="2"/>
    <x v="11"/>
    <n v="150.1"/>
    <x v="99"/>
    <n v="150.1"/>
    <x v="6"/>
  </r>
  <r>
    <x v="2"/>
    <x v="11"/>
    <n v="149.80000000000001"/>
    <x v="100"/>
    <n v="149.80000000000001"/>
    <x v="6"/>
  </r>
  <r>
    <x v="2"/>
    <x v="11"/>
    <n v="150.69999999999999"/>
    <x v="101"/>
    <n v="150.69999999999999"/>
    <x v="6"/>
  </r>
  <r>
    <x v="2"/>
    <x v="11"/>
    <n v="153.19999999999999"/>
    <x v="102"/>
    <n v="153.19999999999999"/>
    <x v="6"/>
  </r>
  <r>
    <x v="2"/>
    <x v="11"/>
    <n v="153.30000000000001"/>
    <x v="103"/>
    <n v="153.30000000000001"/>
    <x v="6"/>
  </r>
  <r>
    <x v="2"/>
    <x v="11"/>
    <n v="154.30000000000001"/>
    <x v="104"/>
    <n v="154.30000000000001"/>
    <x v="6"/>
  </r>
  <r>
    <x v="2"/>
    <x v="11"/>
    <n v="155.19999999999999"/>
    <x v="105"/>
    <n v="155.19999999999999"/>
    <x v="6"/>
  </r>
  <r>
    <x v="2"/>
    <x v="11"/>
    <n v="156"/>
    <x v="106"/>
    <n v="156"/>
    <x v="6"/>
  </r>
  <r>
    <x v="2"/>
    <x v="11"/>
    <n v="156.80000000000001"/>
    <x v="107"/>
    <n v="156.80000000000001"/>
    <x v="6"/>
  </r>
  <r>
    <x v="2"/>
    <x v="11"/>
    <n v="157.4"/>
    <x v="108"/>
    <n v="157.4"/>
    <x v="6"/>
  </r>
  <r>
    <x v="2"/>
    <x v="11"/>
    <n v="158.6"/>
    <x v="109"/>
    <n v="158.6"/>
    <x v="6"/>
  </r>
  <r>
    <x v="2"/>
    <x v="11"/>
    <n v="159.80000000000001"/>
    <x v="110"/>
    <n v="159.80000000000001"/>
    <x v="6"/>
  </r>
  <r>
    <x v="2"/>
    <x v="11"/>
    <n v="161.1"/>
    <x v="111"/>
    <n v="161.1"/>
    <x v="6"/>
  </r>
  <r>
    <x v="2"/>
    <x v="11"/>
    <n v="162.1"/>
    <x v="112"/>
    <n v="162.1"/>
    <x v="6"/>
  </r>
  <r>
    <x v="2"/>
    <x v="11"/>
    <n v="163.1"/>
    <x v="113"/>
    <n v="163.1"/>
    <x v="6"/>
  </r>
  <r>
    <x v="2"/>
    <x v="11"/>
    <n v="164.2"/>
    <x v="114"/>
    <n v="164.2"/>
    <x v="6"/>
  </r>
  <r>
    <x v="2"/>
    <x v="11"/>
    <n v="165"/>
    <x v="115"/>
    <n v="165"/>
    <x v="6"/>
  </r>
  <r>
    <x v="2"/>
    <x v="11"/>
    <n v="166"/>
    <x v="116"/>
    <n v="166"/>
    <x v="6"/>
  </r>
  <r>
    <x v="2"/>
    <x v="11"/>
    <n v="166.9"/>
    <x v="117"/>
    <n v="166.9"/>
    <x v="6"/>
  </r>
  <r>
    <x v="2"/>
    <x v="11"/>
    <n v="167.3"/>
    <x v="118"/>
    <n v="167.3"/>
    <x v="6"/>
  </r>
  <r>
    <x v="2"/>
    <x v="11"/>
    <n v="168"/>
    <x v="119"/>
    <n v="168"/>
    <x v="6"/>
  </r>
  <r>
    <x v="2"/>
    <x v="11"/>
    <n v="169.2"/>
    <x v="120"/>
    <n v="169.2"/>
    <x v="6"/>
  </r>
  <r>
    <x v="2"/>
    <x v="11"/>
    <n v="169.2"/>
    <x v="121"/>
    <n v="169.2"/>
    <x v="6"/>
  </r>
  <r>
    <x v="2"/>
    <x v="11"/>
    <n v="169.6"/>
    <x v="122"/>
    <n v="169.6"/>
    <x v="6"/>
  </r>
  <r>
    <x v="2"/>
    <x v="11"/>
    <n v="170.1"/>
    <x v="123"/>
    <n v="170.1"/>
    <x v="6"/>
  </r>
  <r>
    <x v="2"/>
    <x v="12"/>
    <n v="100.3"/>
    <x v="0"/>
    <n v="100.3"/>
    <x v="7"/>
  </r>
  <r>
    <x v="2"/>
    <x v="12"/>
    <n v="100.4"/>
    <x v="1"/>
    <n v="100.4"/>
    <x v="7"/>
  </r>
  <r>
    <x v="2"/>
    <x v="12"/>
    <n v="100.4"/>
    <x v="2"/>
    <n v="100.4"/>
    <x v="7"/>
  </r>
  <r>
    <x v="2"/>
    <x v="12"/>
    <n v="100.5"/>
    <x v="3"/>
    <n v="100.5"/>
    <x v="7"/>
  </r>
  <r>
    <x v="2"/>
    <x v="12"/>
    <n v="100.5"/>
    <x v="4"/>
    <n v="100.5"/>
    <x v="7"/>
  </r>
  <r>
    <x v="2"/>
    <x v="12"/>
    <n v="106.6"/>
    <x v="5"/>
    <n v="106.6"/>
    <x v="7"/>
  </r>
  <r>
    <x v="2"/>
    <x v="12"/>
    <n v="107.7"/>
    <x v="6"/>
    <n v="107.7"/>
    <x v="7"/>
  </r>
  <r>
    <x v="2"/>
    <x v="12"/>
    <n v="108.9"/>
    <x v="7"/>
    <n v="108.9"/>
    <x v="7"/>
  </r>
  <r>
    <x v="2"/>
    <x v="12"/>
    <n v="109.7"/>
    <x v="8"/>
    <n v="109.7"/>
    <x v="7"/>
  </r>
  <r>
    <x v="2"/>
    <x v="12"/>
    <n v="110.5"/>
    <x v="9"/>
    <n v="110.5"/>
    <x v="7"/>
  </r>
  <r>
    <x v="2"/>
    <x v="12"/>
    <n v="111.1"/>
    <x v="10"/>
    <n v="111.1"/>
    <x v="7"/>
  </r>
  <r>
    <x v="2"/>
    <x v="12"/>
    <n v="110.7"/>
    <x v="11"/>
    <n v="110.7"/>
    <x v="7"/>
  </r>
  <r>
    <x v="2"/>
    <x v="12"/>
    <n v="111.6"/>
    <x v="12"/>
    <n v="111.6"/>
    <x v="7"/>
  </r>
  <r>
    <x v="2"/>
    <x v="12"/>
    <n v="112.5"/>
    <x v="13"/>
    <n v="112.5"/>
    <x v="7"/>
  </r>
  <r>
    <x v="2"/>
    <x v="12"/>
    <n v="113.2"/>
    <x v="14"/>
    <n v="113.2"/>
    <x v="7"/>
  </r>
  <r>
    <x v="2"/>
    <x v="12"/>
    <n v="113.9"/>
    <x v="15"/>
    <n v="113.9"/>
    <x v="7"/>
  </r>
  <r>
    <x v="2"/>
    <x v="12"/>
    <n v="114.3"/>
    <x v="16"/>
    <n v="114.3"/>
    <x v="7"/>
  </r>
  <r>
    <x v="2"/>
    <x v="12"/>
    <n v="113.9"/>
    <x v="17"/>
    <n v="113.9"/>
    <x v="7"/>
  </r>
  <r>
    <x v="2"/>
    <x v="12"/>
    <n v="114.8"/>
    <x v="18"/>
    <n v="114.8"/>
    <x v="7"/>
  </r>
  <r>
    <x v="2"/>
    <x v="12"/>
    <n v="115.5"/>
    <x v="19"/>
    <n v="115.5"/>
    <x v="7"/>
  </r>
  <r>
    <x v="2"/>
    <x v="12"/>
    <n v="116.1"/>
    <x v="20"/>
    <n v="116.1"/>
    <x v="7"/>
  </r>
  <r>
    <x v="2"/>
    <x v="12"/>
    <n v="116.7"/>
    <x v="21"/>
    <n v="116.7"/>
    <x v="7"/>
  </r>
  <r>
    <x v="2"/>
    <x v="12"/>
    <n v="117.1"/>
    <x v="22"/>
    <n v="117.1"/>
    <x v="7"/>
  </r>
  <r>
    <x v="2"/>
    <x v="12"/>
    <n v="116.5"/>
    <x v="23"/>
    <n v="116.5"/>
    <x v="7"/>
  </r>
  <r>
    <x v="2"/>
    <x v="12"/>
    <n v="117.3"/>
    <x v="24"/>
    <n v="117.3"/>
    <x v="7"/>
  </r>
  <r>
    <x v="2"/>
    <x v="12"/>
    <n v="118.1"/>
    <x v="25"/>
    <n v="118.1"/>
    <x v="7"/>
  </r>
  <r>
    <x v="2"/>
    <x v="12"/>
    <n v="118.6"/>
    <x v="26"/>
    <n v="118.6"/>
    <x v="7"/>
  </r>
  <r>
    <x v="2"/>
    <x v="12"/>
    <n v="119.2"/>
    <x v="27"/>
    <n v="119.2"/>
    <x v="7"/>
  </r>
  <r>
    <x v="2"/>
    <x v="12"/>
    <n v="119.6"/>
    <x v="28"/>
    <n v="119.6"/>
    <x v="7"/>
  </r>
  <r>
    <x v="2"/>
    <x v="12"/>
    <n v="119"/>
    <x v="29"/>
    <n v="119"/>
    <x v="7"/>
  </r>
  <r>
    <x v="2"/>
    <x v="12"/>
    <n v="119.9"/>
    <x v="30"/>
    <n v="119.9"/>
    <x v="7"/>
  </r>
  <r>
    <x v="2"/>
    <x v="12"/>
    <n v="120.9"/>
    <x v="31"/>
    <n v="120.9"/>
    <x v="7"/>
  </r>
  <r>
    <x v="2"/>
    <x v="12"/>
    <n v="121.6"/>
    <x v="32"/>
    <n v="121.6"/>
    <x v="7"/>
  </r>
  <r>
    <x v="2"/>
    <x v="12"/>
    <n v="122.4"/>
    <x v="33"/>
    <n v="122.4"/>
    <x v="7"/>
  </r>
  <r>
    <x v="2"/>
    <x v="12"/>
    <n v="122.9"/>
    <x v="34"/>
    <n v="122.9"/>
    <x v="7"/>
  </r>
  <r>
    <x v="2"/>
    <x v="12"/>
    <n v="122.4"/>
    <x v="35"/>
    <n v="122.4"/>
    <x v="7"/>
  </r>
  <r>
    <x v="2"/>
    <x v="12"/>
    <n v="123.4"/>
    <x v="36"/>
    <n v="123.4"/>
    <x v="7"/>
  </r>
  <r>
    <x v="2"/>
    <x v="12"/>
    <n v="124.4"/>
    <x v="37"/>
    <n v="124.4"/>
    <x v="7"/>
  </r>
  <r>
    <x v="2"/>
    <x v="12"/>
    <n v="124.9"/>
    <x v="38"/>
    <n v="124.9"/>
    <x v="7"/>
  </r>
  <r>
    <x v="2"/>
    <x v="12"/>
    <n v="125.6"/>
    <x v="39"/>
    <n v="125.6"/>
    <x v="7"/>
  </r>
  <r>
    <x v="2"/>
    <x v="12"/>
    <n v="126"/>
    <x v="40"/>
    <n v="126"/>
    <x v="7"/>
  </r>
  <r>
    <x v="2"/>
    <x v="12"/>
    <n v="125.5"/>
    <x v="41"/>
    <n v="125.5"/>
    <x v="7"/>
  </r>
  <r>
    <x v="2"/>
    <x v="12"/>
    <n v="126.4"/>
    <x v="42"/>
    <n v="126.4"/>
    <x v="7"/>
  </r>
  <r>
    <x v="2"/>
    <x v="12"/>
    <n v="127.3"/>
    <x v="43"/>
    <n v="127.3"/>
    <x v="7"/>
  </r>
  <r>
    <x v="2"/>
    <x v="12"/>
    <n v="127.9"/>
    <x v="44"/>
    <n v="127.9"/>
    <x v="7"/>
  </r>
  <r>
    <x v="2"/>
    <x v="12"/>
    <n v="128.69999999999999"/>
    <x v="45"/>
    <n v="128.69999999999999"/>
    <x v="7"/>
  </r>
  <r>
    <x v="2"/>
    <x v="12"/>
    <n v="129.1"/>
    <x v="46"/>
    <n v="129.1"/>
    <x v="7"/>
  </r>
  <r>
    <x v="2"/>
    <x v="12"/>
    <n v="128.5"/>
    <x v="47"/>
    <n v="128.5"/>
    <x v="7"/>
  </r>
  <r>
    <x v="2"/>
    <x v="12"/>
    <n v="129.6"/>
    <x v="48"/>
    <n v="129.6"/>
    <x v="7"/>
  </r>
  <r>
    <x v="2"/>
    <x v="12"/>
    <n v="130.5"/>
    <x v="49"/>
    <n v="130.5"/>
    <x v="7"/>
  </r>
  <r>
    <x v="2"/>
    <x v="12"/>
    <n v="131.1"/>
    <x v="50"/>
    <n v="131.1"/>
    <x v="7"/>
  </r>
  <r>
    <x v="2"/>
    <x v="12"/>
    <n v="131.69999999999999"/>
    <x v="51"/>
    <n v="131.69999999999999"/>
    <x v="7"/>
  </r>
  <r>
    <x v="2"/>
    <x v="12"/>
    <n v="132.1"/>
    <x v="52"/>
    <n v="132.1"/>
    <x v="7"/>
  </r>
  <r>
    <x v="2"/>
    <x v="12"/>
    <n v="131.4"/>
    <x v="53"/>
    <n v="131.4"/>
    <x v="7"/>
  </r>
  <r>
    <x v="2"/>
    <x v="12"/>
    <n v="132.6"/>
    <x v="54"/>
    <n v="132.6"/>
    <x v="7"/>
  </r>
  <r>
    <x v="2"/>
    <x v="12"/>
    <n v="134.4"/>
    <x v="55"/>
    <n v="134.4"/>
    <x v="7"/>
  </r>
  <r>
    <x v="2"/>
    <x v="12"/>
    <n v="135.69999999999999"/>
    <x v="56"/>
    <n v="135.69999999999999"/>
    <x v="7"/>
  </r>
  <r>
    <x v="2"/>
    <x v="12"/>
    <n v="137.30000000000001"/>
    <x v="57"/>
    <n v="137.30000000000001"/>
    <x v="7"/>
  </r>
  <r>
    <x v="2"/>
    <x v="12"/>
    <n v="138.6"/>
    <x v="58"/>
    <n v="138.6"/>
    <x v="7"/>
  </r>
  <r>
    <x v="2"/>
    <x v="12"/>
    <n v="139.1"/>
    <x v="59"/>
    <n v="139.1"/>
    <x v="7"/>
  </r>
  <r>
    <x v="2"/>
    <x v="12"/>
    <n v="140.4"/>
    <x v="60"/>
    <n v="140.4"/>
    <x v="7"/>
  </r>
  <r>
    <x v="2"/>
    <x v="12"/>
    <n v="141.30000000000001"/>
    <x v="61"/>
    <n v="141.30000000000001"/>
    <x v="7"/>
  </r>
  <r>
    <x v="2"/>
    <x v="12"/>
    <n v="142"/>
    <x v="62"/>
    <n v="142"/>
    <x v="7"/>
  </r>
  <r>
    <x v="2"/>
    <x v="12"/>
    <n v="142.9"/>
    <x v="63"/>
    <n v="142.9"/>
    <x v="7"/>
  </r>
  <r>
    <x v="2"/>
    <x v="12"/>
    <n v="143.19999999999999"/>
    <x v="64"/>
    <n v="143.19999999999999"/>
    <x v="7"/>
  </r>
  <r>
    <x v="2"/>
    <x v="12"/>
    <n v="142.5"/>
    <x v="65"/>
    <n v="142.5"/>
    <x v="7"/>
  </r>
  <r>
    <x v="2"/>
    <x v="12"/>
    <n v="143.6"/>
    <x v="66"/>
    <n v="143.6"/>
    <x v="7"/>
  </r>
  <r>
    <x v="2"/>
    <x v="12"/>
    <n v="144.6"/>
    <x v="67"/>
    <n v="144.6"/>
    <x v="7"/>
  </r>
  <r>
    <x v="2"/>
    <x v="12"/>
    <n v="145.30000000000001"/>
    <x v="68"/>
    <n v="145.30000000000001"/>
    <x v="7"/>
  </r>
  <r>
    <x v="2"/>
    <x v="12"/>
    <n v="146.30000000000001"/>
    <x v="69"/>
    <n v="146.30000000000001"/>
    <x v="7"/>
  </r>
  <r>
    <x v="2"/>
    <x v="12"/>
    <n v="146.9"/>
    <x v="70"/>
    <n v="146.9"/>
    <x v="7"/>
  </r>
  <r>
    <x v="2"/>
    <x v="12"/>
    <n v="146.5"/>
    <x v="71"/>
    <n v="146.5"/>
    <x v="7"/>
  </r>
  <r>
    <x v="2"/>
    <x v="12"/>
    <n v="147.69999999999999"/>
    <x v="72"/>
    <n v="147.69999999999999"/>
    <x v="7"/>
  </r>
  <r>
    <x v="2"/>
    <x v="12"/>
    <n v="148.5"/>
    <x v="73"/>
    <n v="148.5"/>
    <x v="7"/>
  </r>
  <r>
    <x v="2"/>
    <x v="12"/>
    <n v="149"/>
    <x v="74"/>
    <n v="149"/>
    <x v="7"/>
  </r>
  <r>
    <x v="2"/>
    <x v="12"/>
    <n v="150.1"/>
    <x v="75"/>
    <n v="150.1"/>
    <x v="7"/>
  </r>
  <r>
    <x v="2"/>
    <x v="12"/>
    <n v="149.4"/>
    <x v="76"/>
    <n v="149.4"/>
    <x v="7"/>
  </r>
  <r>
    <x v="2"/>
    <x v="12"/>
    <n v="150.6"/>
    <x v="77"/>
    <n v="150.6"/>
    <x v="7"/>
  </r>
  <r>
    <x v="2"/>
    <x v="12"/>
    <n v="151.6"/>
    <x v="78"/>
    <n v="151.6"/>
    <x v="7"/>
  </r>
  <r>
    <x v="2"/>
    <x v="12"/>
    <n v="152.19999999999999"/>
    <x v="79"/>
    <n v="152.19999999999999"/>
    <x v="7"/>
  </r>
  <r>
    <x v="2"/>
    <x v="12"/>
    <n v="153"/>
    <x v="80"/>
    <n v="153"/>
    <x v="7"/>
  </r>
  <r>
    <x v="2"/>
    <x v="12"/>
    <n v="153.5"/>
    <x v="81"/>
    <n v="153.5"/>
    <x v="7"/>
  </r>
  <r>
    <x v="2"/>
    <x v="12"/>
    <n v="152.80000000000001"/>
    <x v="82"/>
    <n v="152.80000000000001"/>
    <x v="7"/>
  </r>
  <r>
    <x v="2"/>
    <x v="12"/>
    <n v="153.9"/>
    <x v="83"/>
    <n v="153.9"/>
    <x v="7"/>
  </r>
  <r>
    <x v="2"/>
    <x v="12"/>
    <n v="154.80000000000001"/>
    <x v="84"/>
    <n v="154.80000000000001"/>
    <x v="7"/>
  </r>
  <r>
    <x v="2"/>
    <x v="12"/>
    <n v="154.5"/>
    <x v="85"/>
    <n v="154.5"/>
    <x v="7"/>
  </r>
  <r>
    <x v="2"/>
    <x v="12"/>
    <n v="155.6"/>
    <x v="86"/>
    <n v="155.6"/>
    <x v="7"/>
  </r>
  <r>
    <x v="2"/>
    <x v="12"/>
    <m/>
    <x v="87"/>
    <n v="155.14999999999998"/>
    <x v="7"/>
  </r>
  <r>
    <x v="2"/>
    <x v="12"/>
    <n v="154.69999999999999"/>
    <x v="88"/>
    <n v="154.69999999999999"/>
    <x v="7"/>
  </r>
  <r>
    <x v="2"/>
    <x v="12"/>
    <n v="154.69999999999999"/>
    <x v="89"/>
    <n v="154.69999999999999"/>
    <x v="7"/>
  </r>
  <r>
    <x v="2"/>
    <x v="12"/>
    <n v="155.5"/>
    <x v="90"/>
    <n v="155.5"/>
    <x v="7"/>
  </r>
  <r>
    <x v="2"/>
    <x v="12"/>
    <n v="156.30000000000001"/>
    <x v="91"/>
    <n v="156.30000000000001"/>
    <x v="7"/>
  </r>
  <r>
    <x v="2"/>
    <x v="12"/>
    <n v="156.5"/>
    <x v="92"/>
    <n v="156.5"/>
    <x v="7"/>
  </r>
  <r>
    <x v="2"/>
    <x v="12"/>
    <n v="158"/>
    <x v="93"/>
    <n v="158"/>
    <x v="7"/>
  </r>
  <r>
    <x v="2"/>
    <x v="12"/>
    <n v="158.4"/>
    <x v="94"/>
    <n v="158.4"/>
    <x v="7"/>
  </r>
  <r>
    <x v="2"/>
    <x v="12"/>
    <n v="157.69999999999999"/>
    <x v="95"/>
    <n v="157.69999999999999"/>
    <x v="7"/>
  </r>
  <r>
    <x v="2"/>
    <x v="12"/>
    <n v="159.80000000000001"/>
    <x v="96"/>
    <n v="159.80000000000001"/>
    <x v="7"/>
  </r>
  <r>
    <x v="2"/>
    <x v="12"/>
    <n v="159.9"/>
    <x v="97"/>
    <n v="159.9"/>
    <x v="7"/>
  </r>
  <r>
    <x v="2"/>
    <x v="12"/>
    <n v="161.4"/>
    <x v="98"/>
    <n v="161.4"/>
    <x v="7"/>
  </r>
  <r>
    <x v="2"/>
    <x v="12"/>
    <n v="161.6"/>
    <x v="99"/>
    <n v="161.6"/>
    <x v="7"/>
  </r>
  <r>
    <x v="2"/>
    <x v="12"/>
    <n v="160.5"/>
    <x v="100"/>
    <n v="160.5"/>
    <x v="7"/>
  </r>
  <r>
    <x v="2"/>
    <x v="12"/>
    <n v="161.5"/>
    <x v="101"/>
    <n v="161.5"/>
    <x v="7"/>
  </r>
  <r>
    <x v="2"/>
    <x v="12"/>
    <n v="162.1"/>
    <x v="102"/>
    <n v="162.1"/>
    <x v="7"/>
  </r>
  <r>
    <x v="2"/>
    <x v="12"/>
    <n v="162.1"/>
    <x v="103"/>
    <n v="162.1"/>
    <x v="7"/>
  </r>
  <r>
    <x v="2"/>
    <x v="12"/>
    <n v="163.6"/>
    <x v="104"/>
    <n v="163.6"/>
    <x v="7"/>
  </r>
  <r>
    <x v="2"/>
    <x v="12"/>
    <n v="164.2"/>
    <x v="105"/>
    <n v="164.2"/>
    <x v="7"/>
  </r>
  <r>
    <x v="2"/>
    <x v="12"/>
    <n v="163.4"/>
    <x v="106"/>
    <n v="163.4"/>
    <x v="7"/>
  </r>
  <r>
    <x v="2"/>
    <x v="12"/>
    <n v="164.5"/>
    <x v="107"/>
    <n v="164.5"/>
    <x v="7"/>
  </r>
  <r>
    <x v="2"/>
    <x v="12"/>
    <n v="165.5"/>
    <x v="108"/>
    <n v="165.5"/>
    <x v="7"/>
  </r>
  <r>
    <x v="2"/>
    <x v="12"/>
    <n v="165.3"/>
    <x v="109"/>
    <n v="165.3"/>
    <x v="7"/>
  </r>
  <r>
    <x v="2"/>
    <x v="12"/>
    <n v="167"/>
    <x v="110"/>
    <n v="167"/>
    <x v="7"/>
  </r>
  <r>
    <x v="2"/>
    <x v="12"/>
    <n v="167.5"/>
    <x v="111"/>
    <n v="167.5"/>
    <x v="7"/>
  </r>
  <r>
    <x v="2"/>
    <x v="12"/>
    <n v="166.8"/>
    <x v="112"/>
    <n v="166.8"/>
    <x v="7"/>
  </r>
  <r>
    <x v="2"/>
    <x v="12"/>
    <n v="167.8"/>
    <x v="113"/>
    <n v="167.8"/>
    <x v="7"/>
  </r>
  <r>
    <x v="2"/>
    <x v="12"/>
    <n v="169"/>
    <x v="114"/>
    <n v="169"/>
    <x v="7"/>
  </r>
  <r>
    <x v="2"/>
    <x v="12"/>
    <n v="169.5"/>
    <x v="115"/>
    <n v="169.5"/>
    <x v="7"/>
  </r>
  <r>
    <x v="2"/>
    <x v="12"/>
    <n v="171.2"/>
    <x v="116"/>
    <n v="171.2"/>
    <x v="7"/>
  </r>
  <r>
    <x v="2"/>
    <x v="12"/>
    <n v="171.8"/>
    <x v="117"/>
    <n v="171.8"/>
    <x v="7"/>
  </r>
  <r>
    <x v="2"/>
    <x v="12"/>
    <n v="170.7"/>
    <x v="118"/>
    <n v="170.7"/>
    <x v="7"/>
  </r>
  <r>
    <x v="2"/>
    <x v="12"/>
    <n v="172.1"/>
    <x v="119"/>
    <n v="172.1"/>
    <x v="7"/>
  </r>
  <r>
    <x v="2"/>
    <x v="12"/>
    <n v="173.5"/>
    <x v="120"/>
    <n v="173.5"/>
    <x v="7"/>
  </r>
  <r>
    <x v="2"/>
    <x v="12"/>
    <n v="173.5"/>
    <x v="121"/>
    <n v="173.5"/>
    <x v="7"/>
  </r>
  <r>
    <x v="2"/>
    <x v="12"/>
    <n v="175.2"/>
    <x v="122"/>
    <n v="175.2"/>
    <x v="7"/>
  </r>
  <r>
    <x v="2"/>
    <x v="12"/>
    <n v="175.6"/>
    <x v="123"/>
    <n v="175.6"/>
    <x v="7"/>
  </r>
  <r>
    <x v="2"/>
    <x v="13"/>
    <n v="109.1"/>
    <x v="0"/>
    <n v="109.1"/>
    <x v="0"/>
  </r>
  <r>
    <x v="2"/>
    <x v="13"/>
    <n v="112.9"/>
    <x v="1"/>
    <n v="112.9"/>
    <x v="0"/>
  </r>
  <r>
    <x v="2"/>
    <x v="13"/>
    <n v="111.4"/>
    <x v="2"/>
    <n v="111.4"/>
    <x v="0"/>
  </r>
  <r>
    <x v="2"/>
    <x v="13"/>
    <n v="113.4"/>
    <x v="3"/>
    <n v="113.4"/>
    <x v="0"/>
  </r>
  <r>
    <x v="2"/>
    <x v="13"/>
    <n v="114.2"/>
    <x v="4"/>
    <n v="114.2"/>
    <x v="0"/>
  </r>
  <r>
    <x v="2"/>
    <x v="13"/>
    <n v="120.1"/>
    <x v="5"/>
    <n v="120.1"/>
    <x v="0"/>
  </r>
  <r>
    <x v="2"/>
    <x v="13"/>
    <n v="119.2"/>
    <x v="6"/>
    <n v="119.2"/>
    <x v="0"/>
  </r>
  <r>
    <x v="2"/>
    <x v="13"/>
    <n v="120.4"/>
    <x v="7"/>
    <n v="120.4"/>
    <x v="0"/>
  </r>
  <r>
    <x v="2"/>
    <x v="13"/>
    <n v="119.1"/>
    <x v="8"/>
    <n v="119.1"/>
    <x v="0"/>
  </r>
  <r>
    <x v="2"/>
    <x v="13"/>
    <n v="118.1"/>
    <x v="9"/>
    <n v="118.1"/>
    <x v="0"/>
  </r>
  <r>
    <x v="2"/>
    <x v="13"/>
    <n v="116.3"/>
    <x v="10"/>
    <n v="116.3"/>
    <x v="0"/>
  </r>
  <r>
    <x v="2"/>
    <x v="13"/>
    <n v="118.1"/>
    <x v="11"/>
    <n v="118.1"/>
    <x v="0"/>
  </r>
  <r>
    <x v="2"/>
    <x v="13"/>
    <n v="122"/>
    <x v="12"/>
    <n v="122"/>
    <x v="0"/>
  </r>
  <r>
    <x v="2"/>
    <x v="13"/>
    <n v="122"/>
    <x v="13"/>
    <n v="122"/>
    <x v="0"/>
  </r>
  <r>
    <x v="2"/>
    <x v="13"/>
    <n v="121.4"/>
    <x v="14"/>
    <n v="121.4"/>
    <x v="0"/>
  </r>
  <r>
    <x v="2"/>
    <x v="13"/>
    <n v="121.7"/>
    <x v="15"/>
    <n v="121.7"/>
    <x v="0"/>
  </r>
  <r>
    <x v="2"/>
    <x v="13"/>
    <n v="124.1"/>
    <x v="16"/>
    <n v="124.1"/>
    <x v="0"/>
  </r>
  <r>
    <x v="2"/>
    <x v="13"/>
    <n v="125.9"/>
    <x v="17"/>
    <n v="125.9"/>
    <x v="0"/>
  </r>
  <r>
    <x v="2"/>
    <x v="13"/>
    <n v="126.4"/>
    <x v="18"/>
    <n v="126.4"/>
    <x v="0"/>
  </r>
  <r>
    <x v="2"/>
    <x v="13"/>
    <n v="127.3"/>
    <x v="19"/>
    <n v="127.3"/>
    <x v="0"/>
  </r>
  <r>
    <x v="2"/>
    <x v="13"/>
    <n v="125.4"/>
    <x v="20"/>
    <n v="125.4"/>
    <x v="0"/>
  </r>
  <r>
    <x v="2"/>
    <x v="13"/>
    <n v="126.1"/>
    <x v="21"/>
    <n v="126.1"/>
    <x v="0"/>
  </r>
  <r>
    <x v="2"/>
    <x v="13"/>
    <n v="125.6"/>
    <x v="22"/>
    <n v="125.6"/>
    <x v="0"/>
  </r>
  <r>
    <x v="2"/>
    <x v="13"/>
    <n v="124.7"/>
    <x v="23"/>
    <n v="124.7"/>
    <x v="0"/>
  </r>
  <r>
    <x v="2"/>
    <x v="13"/>
    <n v="125.5"/>
    <x v="24"/>
    <n v="125.5"/>
    <x v="0"/>
  </r>
  <r>
    <x v="2"/>
    <x v="13"/>
    <n v="126.5"/>
    <x v="25"/>
    <n v="126.5"/>
    <x v="0"/>
  </r>
  <r>
    <x v="2"/>
    <x v="13"/>
    <n v="126.7"/>
    <x v="26"/>
    <n v="126.7"/>
    <x v="0"/>
  </r>
  <r>
    <x v="2"/>
    <x v="13"/>
    <n v="128.19999999999999"/>
    <x v="27"/>
    <n v="128.19999999999999"/>
    <x v="0"/>
  </r>
  <r>
    <x v="2"/>
    <x v="13"/>
    <n v="129.69999999999999"/>
    <x v="28"/>
    <n v="129.69999999999999"/>
    <x v="0"/>
  </r>
  <r>
    <x v="2"/>
    <x v="13"/>
    <n v="134.4"/>
    <x v="29"/>
    <n v="134.4"/>
    <x v="0"/>
  </r>
  <r>
    <x v="2"/>
    <x v="13"/>
    <n v="134.30000000000001"/>
    <x v="30"/>
    <n v="134.30000000000001"/>
    <x v="0"/>
  </r>
  <r>
    <x v="2"/>
    <x v="13"/>
    <n v="131.69999999999999"/>
    <x v="31"/>
    <n v="131.69999999999999"/>
    <x v="0"/>
  </r>
  <r>
    <x v="2"/>
    <x v="13"/>
    <n v="129"/>
    <x v="32"/>
    <n v="129"/>
    <x v="0"/>
  </r>
  <r>
    <x v="2"/>
    <x v="13"/>
    <n v="128.6"/>
    <x v="33"/>
    <n v="128.6"/>
    <x v="0"/>
  </r>
  <r>
    <x v="2"/>
    <x v="13"/>
    <n v="129.80000000000001"/>
    <x v="34"/>
    <n v="129.80000000000001"/>
    <x v="0"/>
  </r>
  <r>
    <x v="2"/>
    <x v="13"/>
    <n v="131.69999999999999"/>
    <x v="35"/>
    <n v="131.69999999999999"/>
    <x v="0"/>
  </r>
  <r>
    <x v="2"/>
    <x v="13"/>
    <n v="135.9"/>
    <x v="36"/>
    <n v="135.9"/>
    <x v="0"/>
  </r>
  <r>
    <x v="2"/>
    <x v="13"/>
    <n v="135.1"/>
    <x v="37"/>
    <n v="135.1"/>
    <x v="0"/>
  </r>
  <r>
    <x v="2"/>
    <x v="13"/>
    <n v="136.30000000000001"/>
    <x v="38"/>
    <n v="136.30000000000001"/>
    <x v="0"/>
  </r>
  <r>
    <x v="2"/>
    <x v="13"/>
    <n v="139.30000000000001"/>
    <x v="39"/>
    <n v="139.30000000000001"/>
    <x v="0"/>
  </r>
  <r>
    <x v="2"/>
    <x v="13"/>
    <n v="142.1"/>
    <x v="40"/>
    <n v="142.1"/>
    <x v="0"/>
  </r>
  <r>
    <x v="2"/>
    <x v="13"/>
    <n v="143.9"/>
    <x v="41"/>
    <n v="143.9"/>
    <x v="0"/>
  </r>
  <r>
    <x v="2"/>
    <x v="13"/>
    <n v="144.19999999999999"/>
    <x v="42"/>
    <n v="144.19999999999999"/>
    <x v="0"/>
  </r>
  <r>
    <x v="2"/>
    <x v="13"/>
    <n v="140.30000000000001"/>
    <x v="43"/>
    <n v="140.30000000000001"/>
    <x v="0"/>
  </r>
  <r>
    <x v="2"/>
    <x v="13"/>
    <n v="137.69999999999999"/>
    <x v="44"/>
    <n v="137.69999999999999"/>
    <x v="0"/>
  </r>
  <r>
    <x v="2"/>
    <x v="13"/>
    <n v="138.4"/>
    <x v="45"/>
    <n v="138.4"/>
    <x v="0"/>
  </r>
  <r>
    <x v="2"/>
    <x v="13"/>
    <n v="138.5"/>
    <x v="46"/>
    <n v="138.5"/>
    <x v="0"/>
  </r>
  <r>
    <x v="2"/>
    <x v="13"/>
    <n v="138.19999999999999"/>
    <x v="47"/>
    <n v="138.19999999999999"/>
    <x v="0"/>
  </r>
  <r>
    <x v="2"/>
    <x v="13"/>
    <n v="138.9"/>
    <x v="48"/>
    <n v="138.9"/>
    <x v="0"/>
  </r>
  <r>
    <x v="2"/>
    <x v="13"/>
    <n v="139.80000000000001"/>
    <x v="49"/>
    <n v="139.80000000000001"/>
    <x v="0"/>
  </r>
  <r>
    <x v="2"/>
    <x v="13"/>
    <n v="139.4"/>
    <x v="50"/>
    <n v="139.4"/>
    <x v="0"/>
  </r>
  <r>
    <x v="2"/>
    <x v="13"/>
    <n v="140.6"/>
    <x v="51"/>
    <n v="140.6"/>
    <x v="0"/>
  </r>
  <r>
    <x v="2"/>
    <x v="13"/>
    <n v="144.1"/>
    <x v="52"/>
    <n v="144.1"/>
    <x v="0"/>
  </r>
  <r>
    <x v="2"/>
    <x v="13"/>
    <n v="148.69999999999999"/>
    <x v="53"/>
    <n v="148.69999999999999"/>
    <x v="0"/>
  </r>
  <r>
    <x v="2"/>
    <x v="13"/>
    <n v="148.4"/>
    <x v="54"/>
    <n v="148.4"/>
    <x v="0"/>
  </r>
  <r>
    <x v="2"/>
    <x v="13"/>
    <n v="143.9"/>
    <x v="55"/>
    <n v="143.9"/>
    <x v="0"/>
  </r>
  <r>
    <x v="2"/>
    <x v="13"/>
    <n v="143"/>
    <x v="56"/>
    <n v="143"/>
    <x v="0"/>
  </r>
  <r>
    <x v="2"/>
    <x v="13"/>
    <n v="142.80000000000001"/>
    <x v="57"/>
    <n v="142.80000000000001"/>
    <x v="0"/>
  </r>
  <r>
    <x v="2"/>
    <x v="13"/>
    <n v="142.1"/>
    <x v="58"/>
    <n v="142.1"/>
    <x v="0"/>
  </r>
  <r>
    <x v="2"/>
    <x v="13"/>
    <n v="142.6"/>
    <x v="59"/>
    <n v="142.6"/>
    <x v="0"/>
  </r>
  <r>
    <x v="2"/>
    <x v="13"/>
    <n v="143.69999999999999"/>
    <x v="60"/>
    <n v="143.69999999999999"/>
    <x v="0"/>
  </r>
  <r>
    <x v="2"/>
    <x v="13"/>
    <n v="143"/>
    <x v="61"/>
    <n v="143"/>
    <x v="0"/>
  </r>
  <r>
    <x v="2"/>
    <x v="13"/>
    <n v="143.1"/>
    <x v="62"/>
    <n v="143.1"/>
    <x v="0"/>
  </r>
  <r>
    <x v="2"/>
    <x v="13"/>
    <n v="144.30000000000001"/>
    <x v="63"/>
    <n v="144.30000000000001"/>
    <x v="0"/>
  </r>
  <r>
    <x v="2"/>
    <x v="13"/>
    <n v="148.19999999999999"/>
    <x v="64"/>
    <n v="148.19999999999999"/>
    <x v="0"/>
  </r>
  <r>
    <x v="2"/>
    <x v="13"/>
    <n v="149.69999999999999"/>
    <x v="65"/>
    <n v="149.69999999999999"/>
    <x v="0"/>
  </r>
  <r>
    <x v="2"/>
    <x v="13"/>
    <n v="148.6"/>
    <x v="66"/>
    <n v="148.6"/>
    <x v="0"/>
  </r>
  <r>
    <x v="2"/>
    <x v="13"/>
    <n v="146.4"/>
    <x v="67"/>
    <n v="146.4"/>
    <x v="0"/>
  </r>
  <r>
    <x v="2"/>
    <x v="13"/>
    <n v="143.1"/>
    <x v="68"/>
    <n v="143.1"/>
    <x v="0"/>
  </r>
  <r>
    <x v="2"/>
    <x v="13"/>
    <n v="144.9"/>
    <x v="69"/>
    <n v="144.9"/>
    <x v="0"/>
  </r>
  <r>
    <x v="2"/>
    <x v="13"/>
    <n v="146.30000000000001"/>
    <x v="70"/>
    <n v="146.30000000000001"/>
    <x v="0"/>
  </r>
  <r>
    <x v="2"/>
    <x v="13"/>
    <n v="147.80000000000001"/>
    <x v="71"/>
    <n v="147.80000000000001"/>
    <x v="0"/>
  </r>
  <r>
    <x v="2"/>
    <x v="13"/>
    <n v="149.4"/>
    <x v="72"/>
    <n v="149.4"/>
    <x v="0"/>
  </r>
  <r>
    <x v="2"/>
    <x v="13"/>
    <n v="150.1"/>
    <x v="73"/>
    <n v="150.1"/>
    <x v="0"/>
  </r>
  <r>
    <x v="2"/>
    <x v="13"/>
    <n v="151.1"/>
    <x v="74"/>
    <n v="151.1"/>
    <x v="0"/>
  </r>
  <r>
    <x v="2"/>
    <x v="13"/>
    <n v="156.69999999999999"/>
    <x v="75"/>
    <n v="156.69999999999999"/>
    <x v="0"/>
  </r>
  <r>
    <x v="2"/>
    <x v="13"/>
    <n v="159.6"/>
    <x v="76"/>
    <n v="159.6"/>
    <x v="0"/>
  </r>
  <r>
    <x v="2"/>
    <x v="13"/>
    <n v="160.19999999999999"/>
    <x v="77"/>
    <n v="160.19999999999999"/>
    <x v="0"/>
  </r>
  <r>
    <x v="2"/>
    <x v="13"/>
    <n v="158.30000000000001"/>
    <x v="78"/>
    <n v="158.30000000000001"/>
    <x v="0"/>
  </r>
  <r>
    <x v="2"/>
    <x v="13"/>
    <n v="158.69999999999999"/>
    <x v="79"/>
    <n v="158.69999999999999"/>
    <x v="0"/>
  </r>
  <r>
    <x v="2"/>
    <x v="13"/>
    <n v="159.80000000000001"/>
    <x v="80"/>
    <n v="159.80000000000001"/>
    <x v="0"/>
  </r>
  <r>
    <x v="2"/>
    <x v="13"/>
    <n v="162.4"/>
    <x v="81"/>
    <n v="162.4"/>
    <x v="0"/>
  </r>
  <r>
    <x v="2"/>
    <x v="13"/>
    <n v="164.5"/>
    <x v="82"/>
    <n v="164.5"/>
    <x v="0"/>
  </r>
  <r>
    <x v="2"/>
    <x v="13"/>
    <n v="167.6"/>
    <x v="83"/>
    <n v="167.6"/>
    <x v="0"/>
  </r>
  <r>
    <x v="2"/>
    <x v="13"/>
    <n v="167.6"/>
    <x v="84"/>
    <n v="167.6"/>
    <x v="0"/>
  </r>
  <r>
    <x v="2"/>
    <x v="13"/>
    <n v="167.5"/>
    <x v="85"/>
    <n v="167.5"/>
    <x v="0"/>
  </r>
  <r>
    <x v="2"/>
    <x v="13"/>
    <m/>
    <x v="86"/>
    <n v="177.33333333333334"/>
    <x v="0"/>
  </r>
  <r>
    <x v="2"/>
    <x v="13"/>
    <m/>
    <x v="87"/>
    <n v="187.16666666666666"/>
    <x v="0"/>
  </r>
  <r>
    <x v="2"/>
    <x v="13"/>
    <n v="197"/>
    <x v="88"/>
    <n v="197"/>
    <x v="0"/>
  </r>
  <r>
    <x v="2"/>
    <x v="13"/>
    <n v="197"/>
    <x v="89"/>
    <n v="197"/>
    <x v="0"/>
  </r>
  <r>
    <x v="2"/>
    <x v="13"/>
    <n v="197.8"/>
    <x v="90"/>
    <n v="197.8"/>
    <x v="0"/>
  </r>
  <r>
    <x v="2"/>
    <x v="13"/>
    <n v="193.1"/>
    <x v="91"/>
    <n v="193.1"/>
    <x v="0"/>
  </r>
  <r>
    <x v="2"/>
    <x v="13"/>
    <n v="193.7"/>
    <x v="92"/>
    <n v="193.7"/>
    <x v="0"/>
  </r>
  <r>
    <x v="2"/>
    <x v="13"/>
    <n v="195.5"/>
    <x v="93"/>
    <n v="195.5"/>
    <x v="0"/>
  </r>
  <r>
    <x v="2"/>
    <x v="13"/>
    <n v="195.7"/>
    <x v="94"/>
    <n v="195.7"/>
    <x v="0"/>
  </r>
  <r>
    <x v="2"/>
    <x v="13"/>
    <n v="194.8"/>
    <x v="95"/>
    <n v="194.8"/>
    <x v="0"/>
  </r>
  <r>
    <x v="2"/>
    <x v="13"/>
    <n v="191.2"/>
    <x v="96"/>
    <n v="191.2"/>
    <x v="0"/>
  </r>
  <r>
    <x v="2"/>
    <x v="13"/>
    <n v="197.5"/>
    <x v="97"/>
    <n v="197.5"/>
    <x v="0"/>
  </r>
  <r>
    <x v="2"/>
    <x v="13"/>
    <n v="202.5"/>
    <x v="98"/>
    <n v="202.5"/>
    <x v="0"/>
  </r>
  <r>
    <x v="2"/>
    <x v="13"/>
    <n v="204.3"/>
    <x v="99"/>
    <n v="204.3"/>
    <x v="0"/>
  </r>
  <r>
    <x v="2"/>
    <x v="13"/>
    <n v="205.5"/>
    <x v="100"/>
    <n v="205.5"/>
    <x v="0"/>
  </r>
  <r>
    <x v="2"/>
    <x v="13"/>
    <n v="210.9"/>
    <x v="101"/>
    <n v="210.9"/>
    <x v="0"/>
  </r>
  <r>
    <x v="2"/>
    <x v="13"/>
    <n v="207.4"/>
    <x v="102"/>
    <n v="207.4"/>
    <x v="0"/>
  </r>
  <r>
    <x v="2"/>
    <x v="13"/>
    <n v="207.4"/>
    <x v="103"/>
    <n v="207.4"/>
    <x v="0"/>
  </r>
  <r>
    <x v="2"/>
    <x v="13"/>
    <n v="208.4"/>
    <x v="104"/>
    <n v="208.4"/>
    <x v="0"/>
  </r>
  <r>
    <x v="2"/>
    <x v="13"/>
    <n v="204.9"/>
    <x v="105"/>
    <n v="204.9"/>
    <x v="0"/>
  </r>
  <r>
    <x v="2"/>
    <x v="13"/>
    <n v="202.2"/>
    <x v="106"/>
    <n v="202.2"/>
    <x v="0"/>
  </r>
  <r>
    <x v="2"/>
    <x v="13"/>
    <n v="202.1"/>
    <x v="107"/>
    <n v="202.1"/>
    <x v="0"/>
  </r>
  <r>
    <x v="2"/>
    <x v="13"/>
    <n v="205.2"/>
    <x v="108"/>
    <n v="205.2"/>
    <x v="0"/>
  </r>
  <r>
    <x v="2"/>
    <x v="13"/>
    <n v="215.8"/>
    <x v="109"/>
    <n v="215.8"/>
    <x v="0"/>
  </r>
  <r>
    <x v="2"/>
    <x v="13"/>
    <n v="215.8"/>
    <x v="110"/>
    <n v="215.8"/>
    <x v="0"/>
  </r>
  <r>
    <x v="2"/>
    <x v="13"/>
    <n v="221.2"/>
    <x v="111"/>
    <n v="221.2"/>
    <x v="0"/>
  </r>
  <r>
    <x v="2"/>
    <x v="13"/>
    <n v="223.4"/>
    <x v="112"/>
    <n v="223.4"/>
    <x v="0"/>
  </r>
  <r>
    <x v="2"/>
    <x v="13"/>
    <n v="217.1"/>
    <x v="113"/>
    <n v="217.1"/>
    <x v="0"/>
  </r>
  <r>
    <x v="2"/>
    <x v="13"/>
    <n v="210.9"/>
    <x v="114"/>
    <n v="210.9"/>
    <x v="0"/>
  </r>
  <r>
    <x v="2"/>
    <x v="13"/>
    <n v="213.7"/>
    <x v="115"/>
    <n v="213.7"/>
    <x v="0"/>
  </r>
  <r>
    <x v="2"/>
    <x v="13"/>
    <n v="214.9"/>
    <x v="116"/>
    <n v="214.9"/>
    <x v="0"/>
  </r>
  <r>
    <x v="2"/>
    <x v="13"/>
    <n v="213.4"/>
    <x v="117"/>
    <n v="213.4"/>
    <x v="0"/>
  </r>
  <r>
    <x v="2"/>
    <x v="13"/>
    <n v="212.9"/>
    <x v="118"/>
    <n v="212.9"/>
    <x v="0"/>
  </r>
  <r>
    <x v="2"/>
    <x v="13"/>
    <n v="215.2"/>
    <x v="119"/>
    <n v="215.2"/>
    <x v="0"/>
  </r>
  <r>
    <x v="2"/>
    <x v="13"/>
    <n v="212.2"/>
    <x v="120"/>
    <n v="212.2"/>
    <x v="0"/>
  </r>
  <r>
    <x v="2"/>
    <x v="13"/>
    <n v="212.2"/>
    <x v="121"/>
    <n v="212.2"/>
    <x v="0"/>
  </r>
  <r>
    <x v="2"/>
    <x v="13"/>
    <n v="213.7"/>
    <x v="122"/>
    <n v="213.7"/>
    <x v="0"/>
  </r>
  <r>
    <x v="2"/>
    <x v="13"/>
    <n v="219.4"/>
    <x v="123"/>
    <n v="219.4"/>
    <x v="0"/>
  </r>
  <r>
    <x v="2"/>
    <x v="14"/>
    <n v="103.6"/>
    <x v="0"/>
    <n v="103.6"/>
    <x v="0"/>
  </r>
  <r>
    <x v="2"/>
    <x v="14"/>
    <n v="104"/>
    <x v="1"/>
    <n v="104"/>
    <x v="0"/>
  </r>
  <r>
    <x v="2"/>
    <x v="14"/>
    <n v="104.3"/>
    <x v="2"/>
    <n v="104.3"/>
    <x v="0"/>
  </r>
  <r>
    <x v="2"/>
    <x v="14"/>
    <n v="104.7"/>
    <x v="3"/>
    <n v="104.7"/>
    <x v="0"/>
  </r>
  <r>
    <x v="2"/>
    <x v="14"/>
    <n v="105.5"/>
    <x v="4"/>
    <n v="105.5"/>
    <x v="0"/>
  </r>
  <r>
    <x v="2"/>
    <x v="14"/>
    <n v="107.3"/>
    <x v="5"/>
    <n v="107.3"/>
    <x v="0"/>
  </r>
  <r>
    <x v="2"/>
    <x v="14"/>
    <n v="108.3"/>
    <x v="6"/>
    <n v="108.3"/>
    <x v="0"/>
  </r>
  <r>
    <x v="2"/>
    <x v="14"/>
    <n v="108.9"/>
    <x v="7"/>
    <n v="108.9"/>
    <x v="0"/>
  </r>
  <r>
    <x v="2"/>
    <x v="14"/>
    <n v="109.6"/>
    <x v="8"/>
    <n v="109.6"/>
    <x v="0"/>
  </r>
  <r>
    <x v="2"/>
    <x v="14"/>
    <n v="110.4"/>
    <x v="9"/>
    <n v="110.4"/>
    <x v="0"/>
  </r>
  <r>
    <x v="2"/>
    <x v="14"/>
    <n v="112"/>
    <x v="10"/>
    <n v="112"/>
    <x v="0"/>
  </r>
  <r>
    <x v="2"/>
    <x v="14"/>
    <n v="112.8"/>
    <x v="11"/>
    <n v="112.8"/>
    <x v="0"/>
  </r>
  <r>
    <x v="2"/>
    <x v="14"/>
    <n v="113.6"/>
    <x v="12"/>
    <n v="113.6"/>
    <x v="0"/>
  </r>
  <r>
    <x v="2"/>
    <x v="14"/>
    <n v="115.2"/>
    <x v="13"/>
    <n v="115.2"/>
    <x v="0"/>
  </r>
  <r>
    <x v="2"/>
    <x v="14"/>
    <n v="116.2"/>
    <x v="14"/>
    <n v="116.2"/>
    <x v="0"/>
  </r>
  <r>
    <x v="2"/>
    <x v="14"/>
    <n v="117"/>
    <x v="15"/>
    <n v="117"/>
    <x v="0"/>
  </r>
  <r>
    <x v="2"/>
    <x v="14"/>
    <n v="119.1"/>
    <x v="16"/>
    <n v="119.1"/>
    <x v="0"/>
  </r>
  <r>
    <x v="2"/>
    <x v="14"/>
    <n v="120.4"/>
    <x v="17"/>
    <n v="120.4"/>
    <x v="0"/>
  </r>
  <r>
    <x v="2"/>
    <x v="14"/>
    <n v="121.6"/>
    <x v="18"/>
    <n v="121.6"/>
    <x v="0"/>
  </r>
  <r>
    <x v="2"/>
    <x v="14"/>
    <n v="122.2"/>
    <x v="19"/>
    <n v="122.2"/>
    <x v="0"/>
  </r>
  <r>
    <x v="2"/>
    <x v="14"/>
    <n v="122.7"/>
    <x v="20"/>
    <n v="122.7"/>
    <x v="0"/>
  </r>
  <r>
    <x v="2"/>
    <x v="14"/>
    <n v="123.1"/>
    <x v="21"/>
    <n v="123.1"/>
    <x v="0"/>
  </r>
  <r>
    <x v="2"/>
    <x v="14"/>
    <n v="124.6"/>
    <x v="22"/>
    <n v="124.6"/>
    <x v="0"/>
  </r>
  <r>
    <x v="2"/>
    <x v="14"/>
    <n v="124.9"/>
    <x v="23"/>
    <n v="124.9"/>
    <x v="0"/>
  </r>
  <r>
    <x v="2"/>
    <x v="14"/>
    <n v="125.2"/>
    <x v="24"/>
    <n v="125.2"/>
    <x v="0"/>
  </r>
  <r>
    <x v="2"/>
    <x v="14"/>
    <n v="125.6"/>
    <x v="25"/>
    <n v="125.6"/>
    <x v="0"/>
  </r>
  <r>
    <x v="2"/>
    <x v="14"/>
    <n v="125.9"/>
    <x v="26"/>
    <n v="125.9"/>
    <x v="0"/>
  </r>
  <r>
    <x v="2"/>
    <x v="14"/>
    <n v="126.3"/>
    <x v="27"/>
    <n v="126.3"/>
    <x v="0"/>
  </r>
  <r>
    <x v="2"/>
    <x v="14"/>
    <n v="126.6"/>
    <x v="28"/>
    <n v="126.6"/>
    <x v="0"/>
  </r>
  <r>
    <x v="2"/>
    <x v="14"/>
    <n v="127.3"/>
    <x v="29"/>
    <n v="127.3"/>
    <x v="0"/>
  </r>
  <r>
    <x v="2"/>
    <x v="14"/>
    <n v="127.7"/>
    <x v="30"/>
    <n v="127.7"/>
    <x v="0"/>
  </r>
  <r>
    <x v="2"/>
    <x v="14"/>
    <n v="128"/>
    <x v="31"/>
    <n v="128"/>
    <x v="0"/>
  </r>
  <r>
    <x v="2"/>
    <x v="14"/>
    <n v="128.30000000000001"/>
    <x v="32"/>
    <n v="128.30000000000001"/>
    <x v="0"/>
  </r>
  <r>
    <x v="2"/>
    <x v="14"/>
    <n v="128.5"/>
    <x v="33"/>
    <n v="128.5"/>
    <x v="0"/>
  </r>
  <r>
    <x v="2"/>
    <x v="14"/>
    <n v="128.6"/>
    <x v="34"/>
    <n v="128.6"/>
    <x v="0"/>
  </r>
  <r>
    <x v="2"/>
    <x v="14"/>
    <n v="128.6"/>
    <x v="35"/>
    <n v="128.6"/>
    <x v="0"/>
  </r>
  <r>
    <x v="2"/>
    <x v="14"/>
    <n v="129.19999999999999"/>
    <x v="36"/>
    <n v="129.19999999999999"/>
    <x v="0"/>
  </r>
  <r>
    <x v="2"/>
    <x v="14"/>
    <n v="129.6"/>
    <x v="37"/>
    <n v="129.6"/>
    <x v="0"/>
  </r>
  <r>
    <x v="2"/>
    <x v="14"/>
    <n v="129.69999999999999"/>
    <x v="38"/>
    <n v="129.69999999999999"/>
    <x v="0"/>
  </r>
  <r>
    <x v="2"/>
    <x v="14"/>
    <n v="130.19999999999999"/>
    <x v="39"/>
    <n v="130.19999999999999"/>
    <x v="0"/>
  </r>
  <r>
    <x v="2"/>
    <x v="14"/>
    <n v="130.4"/>
    <x v="40"/>
    <n v="130.4"/>
    <x v="0"/>
  </r>
  <r>
    <x v="2"/>
    <x v="14"/>
    <n v="131"/>
    <x v="41"/>
    <n v="131"/>
    <x v="0"/>
  </r>
  <r>
    <x v="2"/>
    <x v="14"/>
    <n v="131.80000000000001"/>
    <x v="42"/>
    <n v="131.80000000000001"/>
    <x v="0"/>
  </r>
  <r>
    <x v="2"/>
    <x v="14"/>
    <n v="132.19999999999999"/>
    <x v="43"/>
    <n v="132.19999999999999"/>
    <x v="0"/>
  </r>
  <r>
    <x v="2"/>
    <x v="14"/>
    <n v="132.6"/>
    <x v="44"/>
    <n v="132.6"/>
    <x v="0"/>
  </r>
  <r>
    <x v="2"/>
    <x v="14"/>
    <n v="132.69999999999999"/>
    <x v="45"/>
    <n v="132.69999999999999"/>
    <x v="0"/>
  </r>
  <r>
    <x v="2"/>
    <x v="14"/>
    <n v="132.9"/>
    <x v="46"/>
    <n v="132.9"/>
    <x v="0"/>
  </r>
  <r>
    <x v="2"/>
    <x v="14"/>
    <n v="133.1"/>
    <x v="47"/>
    <n v="133.1"/>
    <x v="0"/>
  </r>
  <r>
    <x v="2"/>
    <x v="14"/>
    <n v="133.1"/>
    <x v="48"/>
    <n v="133.1"/>
    <x v="0"/>
  </r>
  <r>
    <x v="2"/>
    <x v="14"/>
    <n v="133.5"/>
    <x v="49"/>
    <n v="133.5"/>
    <x v="0"/>
  </r>
  <r>
    <x v="2"/>
    <x v="14"/>
    <n v="134.9"/>
    <x v="50"/>
    <n v="134.9"/>
    <x v="0"/>
  </r>
  <r>
    <x v="2"/>
    <x v="14"/>
    <n v="136.30000000000001"/>
    <x v="51"/>
    <n v="136.30000000000001"/>
    <x v="0"/>
  </r>
  <r>
    <x v="2"/>
    <x v="14"/>
    <n v="136.80000000000001"/>
    <x v="52"/>
    <n v="136.80000000000001"/>
    <x v="0"/>
  </r>
  <r>
    <x v="2"/>
    <x v="14"/>
    <n v="137.30000000000001"/>
    <x v="53"/>
    <n v="137.30000000000001"/>
    <x v="0"/>
  </r>
  <r>
    <x v="2"/>
    <x v="14"/>
    <n v="137.69999999999999"/>
    <x v="54"/>
    <n v="137.69999999999999"/>
    <x v="0"/>
  </r>
  <r>
    <x v="2"/>
    <x v="14"/>
    <n v="138.30000000000001"/>
    <x v="55"/>
    <n v="138.30000000000001"/>
    <x v="0"/>
  </r>
  <r>
    <x v="2"/>
    <x v="14"/>
    <n v="138.69999999999999"/>
    <x v="56"/>
    <n v="138.69999999999999"/>
    <x v="0"/>
  </r>
  <r>
    <x v="2"/>
    <x v="14"/>
    <n v="139.1"/>
    <x v="57"/>
    <n v="139.1"/>
    <x v="0"/>
  </r>
  <r>
    <x v="2"/>
    <x v="14"/>
    <n v="139.5"/>
    <x v="58"/>
    <n v="139.5"/>
    <x v="0"/>
  </r>
  <r>
    <x v="2"/>
    <x v="14"/>
    <n v="139.5"/>
    <x v="59"/>
    <n v="139.5"/>
    <x v="0"/>
  </r>
  <r>
    <x v="2"/>
    <x v="14"/>
    <n v="139.6"/>
    <x v="60"/>
    <n v="139.6"/>
    <x v="0"/>
  </r>
  <r>
    <x v="2"/>
    <x v="14"/>
    <n v="139.9"/>
    <x v="61"/>
    <n v="139.9"/>
    <x v="0"/>
  </r>
  <r>
    <x v="2"/>
    <x v="14"/>
    <n v="139.9"/>
    <x v="62"/>
    <n v="139.9"/>
    <x v="0"/>
  </r>
  <r>
    <x v="2"/>
    <x v="14"/>
    <n v="140.30000000000001"/>
    <x v="63"/>
    <n v="140.30000000000001"/>
    <x v="0"/>
  </r>
  <r>
    <x v="2"/>
    <x v="14"/>
    <n v="140.69999999999999"/>
    <x v="64"/>
    <n v="140.69999999999999"/>
    <x v="0"/>
  </r>
  <r>
    <x v="2"/>
    <x v="14"/>
    <n v="140.80000000000001"/>
    <x v="65"/>
    <n v="140.80000000000001"/>
    <x v="0"/>
  </r>
  <r>
    <x v="2"/>
    <x v="14"/>
    <n v="141"/>
    <x v="66"/>
    <n v="141"/>
    <x v="0"/>
  </r>
  <r>
    <x v="2"/>
    <x v="14"/>
    <n v="141.19999999999999"/>
    <x v="67"/>
    <n v="141.19999999999999"/>
    <x v="0"/>
  </r>
  <r>
    <x v="2"/>
    <x v="14"/>
    <n v="141.5"/>
    <x v="68"/>
    <n v="141.5"/>
    <x v="0"/>
  </r>
  <r>
    <x v="2"/>
    <x v="14"/>
    <n v="141.5"/>
    <x v="69"/>
    <n v="141.5"/>
    <x v="0"/>
  </r>
  <r>
    <x v="2"/>
    <x v="14"/>
    <n v="141.6"/>
    <x v="70"/>
    <n v="141.6"/>
    <x v="0"/>
  </r>
  <r>
    <x v="2"/>
    <x v="14"/>
    <n v="141.6"/>
    <x v="71"/>
    <n v="141.6"/>
    <x v="0"/>
  </r>
  <r>
    <x v="2"/>
    <x v="14"/>
    <n v="141.69999999999999"/>
    <x v="72"/>
    <n v="141.69999999999999"/>
    <x v="0"/>
  </r>
  <r>
    <x v="2"/>
    <x v="14"/>
    <n v="141.69999999999999"/>
    <x v="73"/>
    <n v="141.69999999999999"/>
    <x v="0"/>
  </r>
  <r>
    <x v="2"/>
    <x v="14"/>
    <n v="141.9"/>
    <x v="74"/>
    <n v="141.9"/>
    <x v="0"/>
  </r>
  <r>
    <x v="2"/>
    <x v="14"/>
    <n v="142.4"/>
    <x v="75"/>
    <n v="142.4"/>
    <x v="0"/>
  </r>
  <r>
    <x v="2"/>
    <x v="14"/>
    <n v="143.4"/>
    <x v="76"/>
    <n v="143.4"/>
    <x v="0"/>
  </r>
  <r>
    <x v="2"/>
    <x v="14"/>
    <n v="144.1"/>
    <x v="77"/>
    <n v="144.1"/>
    <x v="0"/>
  </r>
  <r>
    <x v="2"/>
    <x v="14"/>
    <n v="144.9"/>
    <x v="78"/>
    <n v="144.9"/>
    <x v="0"/>
  </r>
  <r>
    <x v="2"/>
    <x v="14"/>
    <n v="144.9"/>
    <x v="79"/>
    <n v="144.9"/>
    <x v="0"/>
  </r>
  <r>
    <x v="2"/>
    <x v="14"/>
    <n v="145.6"/>
    <x v="80"/>
    <n v="145.6"/>
    <x v="0"/>
  </r>
  <r>
    <x v="2"/>
    <x v="14"/>
    <n v="145.9"/>
    <x v="81"/>
    <n v="145.9"/>
    <x v="0"/>
  </r>
  <r>
    <x v="2"/>
    <x v="14"/>
    <n v="147.5"/>
    <x v="82"/>
    <n v="147.5"/>
    <x v="0"/>
  </r>
  <r>
    <x v="2"/>
    <x v="14"/>
    <n v="149.30000000000001"/>
    <x v="83"/>
    <n v="149.30000000000001"/>
    <x v="0"/>
  </r>
  <r>
    <x v="2"/>
    <x v="14"/>
    <n v="150.69999999999999"/>
    <x v="84"/>
    <n v="150.69999999999999"/>
    <x v="0"/>
  </r>
  <r>
    <x v="2"/>
    <x v="14"/>
    <n v="151.1"/>
    <x v="85"/>
    <n v="151.1"/>
    <x v="0"/>
  </r>
  <r>
    <x v="2"/>
    <x v="14"/>
    <n v="155.5"/>
    <x v="86"/>
    <n v="155.5"/>
    <x v="0"/>
  </r>
  <r>
    <x v="2"/>
    <x v="14"/>
    <m/>
    <x v="87"/>
    <n v="154.44999999999999"/>
    <x v="0"/>
  </r>
  <r>
    <x v="2"/>
    <x v="14"/>
    <n v="153.4"/>
    <x v="88"/>
    <n v="153.4"/>
    <x v="0"/>
  </r>
  <r>
    <x v="2"/>
    <x v="14"/>
    <n v="153.4"/>
    <x v="89"/>
    <n v="153.4"/>
    <x v="0"/>
  </r>
  <r>
    <x v="2"/>
    <x v="14"/>
    <n v="153.4"/>
    <x v="90"/>
    <n v="153.4"/>
    <x v="0"/>
  </r>
  <r>
    <x v="2"/>
    <x v="14"/>
    <n v="153.9"/>
    <x v="91"/>
    <n v="153.9"/>
    <x v="0"/>
  </r>
  <r>
    <x v="2"/>
    <x v="14"/>
    <n v="153.69999999999999"/>
    <x v="92"/>
    <n v="153.69999999999999"/>
    <x v="0"/>
  </r>
  <r>
    <x v="2"/>
    <x v="14"/>
    <n v="153.9"/>
    <x v="93"/>
    <n v="153.9"/>
    <x v="0"/>
  </r>
  <r>
    <x v="2"/>
    <x v="14"/>
    <n v="154.19999999999999"/>
    <x v="94"/>
    <n v="154.19999999999999"/>
    <x v="0"/>
  </r>
  <r>
    <x v="2"/>
    <x v="14"/>
    <n v="154.4"/>
    <x v="95"/>
    <n v="154.4"/>
    <x v="0"/>
  </r>
  <r>
    <x v="2"/>
    <x v="14"/>
    <n v="155.1"/>
    <x v="96"/>
    <n v="155.1"/>
    <x v="0"/>
  </r>
  <r>
    <x v="2"/>
    <x v="14"/>
    <n v="155.6"/>
    <x v="97"/>
    <n v="155.6"/>
    <x v="0"/>
  </r>
  <r>
    <x v="2"/>
    <x v="14"/>
    <n v="156"/>
    <x v="98"/>
    <n v="156"/>
    <x v="0"/>
  </r>
  <r>
    <x v="2"/>
    <x v="14"/>
    <n v="156.5"/>
    <x v="99"/>
    <n v="156.5"/>
    <x v="0"/>
  </r>
  <r>
    <x v="2"/>
    <x v="14"/>
    <n v="156.5"/>
    <x v="100"/>
    <n v="156.5"/>
    <x v="0"/>
  </r>
  <r>
    <x v="2"/>
    <x v="14"/>
    <n v="158.19999999999999"/>
    <x v="101"/>
    <n v="158.19999999999999"/>
    <x v="0"/>
  </r>
  <r>
    <x v="2"/>
    <x v="14"/>
    <n v="159.19999999999999"/>
    <x v="102"/>
    <n v="159.19999999999999"/>
    <x v="0"/>
  </r>
  <r>
    <x v="2"/>
    <x v="14"/>
    <n v="159.1"/>
    <x v="103"/>
    <n v="159.1"/>
    <x v="0"/>
  </r>
  <r>
    <x v="2"/>
    <x v="14"/>
    <n v="159.19999999999999"/>
    <x v="104"/>
    <n v="159.19999999999999"/>
    <x v="0"/>
  </r>
  <r>
    <x v="2"/>
    <x v="14"/>
    <n v="159.6"/>
    <x v="105"/>
    <n v="159.6"/>
    <x v="0"/>
  </r>
  <r>
    <x v="2"/>
    <x v="14"/>
    <n v="160"/>
    <x v="106"/>
    <n v="160"/>
    <x v="0"/>
  </r>
  <r>
    <x v="2"/>
    <x v="14"/>
    <n v="160.4"/>
    <x v="107"/>
    <n v="160.4"/>
    <x v="0"/>
  </r>
  <r>
    <x v="2"/>
    <x v="14"/>
    <n v="160.6"/>
    <x v="108"/>
    <n v="160.6"/>
    <x v="0"/>
  </r>
  <r>
    <x v="2"/>
    <x v="14"/>
    <n v="162.6"/>
    <x v="109"/>
    <n v="162.6"/>
    <x v="0"/>
  </r>
  <r>
    <x v="2"/>
    <x v="14"/>
    <n v="164.2"/>
    <x v="110"/>
    <n v="164.2"/>
    <x v="0"/>
  </r>
  <r>
    <x v="2"/>
    <x v="14"/>
    <n v="165.4"/>
    <x v="111"/>
    <n v="165.4"/>
    <x v="0"/>
  </r>
  <r>
    <x v="2"/>
    <x v="14"/>
    <n v="166.4"/>
    <x v="112"/>
    <n v="166.4"/>
    <x v="0"/>
  </r>
  <r>
    <x v="2"/>
    <x v="14"/>
    <n v="167.1"/>
    <x v="113"/>
    <n v="167.1"/>
    <x v="0"/>
  </r>
  <r>
    <x v="2"/>
    <x v="14"/>
    <n v="168.4"/>
    <x v="114"/>
    <n v="168.4"/>
    <x v="0"/>
  </r>
  <r>
    <x v="2"/>
    <x v="14"/>
    <n v="170.1"/>
    <x v="115"/>
    <n v="170.1"/>
    <x v="0"/>
  </r>
  <r>
    <x v="2"/>
    <x v="14"/>
    <n v="171"/>
    <x v="116"/>
    <n v="171"/>
    <x v="0"/>
  </r>
  <r>
    <x v="2"/>
    <x v="14"/>
    <n v="172.3"/>
    <x v="117"/>
    <n v="172.3"/>
    <x v="0"/>
  </r>
  <r>
    <x v="2"/>
    <x v="14"/>
    <n v="173.9"/>
    <x v="118"/>
    <n v="173.9"/>
    <x v="0"/>
  </r>
  <r>
    <x v="2"/>
    <x v="14"/>
    <n v="175.2"/>
    <x v="119"/>
    <n v="175.2"/>
    <x v="0"/>
  </r>
  <r>
    <x v="2"/>
    <x v="14"/>
    <n v="177.9"/>
    <x v="120"/>
    <n v="177.9"/>
    <x v="0"/>
  </r>
  <r>
    <x v="2"/>
    <x v="14"/>
    <n v="177.9"/>
    <x v="121"/>
    <n v="177.9"/>
    <x v="0"/>
  </r>
  <r>
    <x v="2"/>
    <x v="14"/>
    <n v="178.8"/>
    <x v="122"/>
    <n v="178.8"/>
    <x v="0"/>
  </r>
  <r>
    <x v="2"/>
    <x v="14"/>
    <n v="179.4"/>
    <x v="123"/>
    <n v="179.4"/>
    <x v="0"/>
  </r>
  <r>
    <x v="2"/>
    <x v="15"/>
    <n v="103.7"/>
    <x v="0"/>
    <n v="103.7"/>
    <x v="2"/>
  </r>
  <r>
    <x v="2"/>
    <x v="15"/>
    <n v="104.3"/>
    <x v="1"/>
    <n v="104.3"/>
    <x v="2"/>
  </r>
  <r>
    <x v="2"/>
    <x v="15"/>
    <n v="104.9"/>
    <x v="2"/>
    <n v="104.9"/>
    <x v="2"/>
  </r>
  <r>
    <x v="2"/>
    <x v="15"/>
    <n v="105.1"/>
    <x v="3"/>
    <n v="105.1"/>
    <x v="2"/>
  </r>
  <r>
    <x v="2"/>
    <x v="15"/>
    <n v="104.9"/>
    <x v="4"/>
    <n v="104.9"/>
    <x v="2"/>
  </r>
  <r>
    <x v="2"/>
    <x v="15"/>
    <n v="106.1"/>
    <x v="5"/>
    <n v="106.1"/>
    <x v="2"/>
  </r>
  <r>
    <x v="2"/>
    <x v="15"/>
    <n v="107.3"/>
    <x v="6"/>
    <n v="107.3"/>
    <x v="2"/>
  </r>
  <r>
    <x v="2"/>
    <x v="15"/>
    <n v="108.3"/>
    <x v="7"/>
    <n v="108.3"/>
    <x v="2"/>
  </r>
  <r>
    <x v="2"/>
    <x v="15"/>
    <n v="109.4"/>
    <x v="8"/>
    <n v="109.4"/>
    <x v="2"/>
  </r>
  <r>
    <x v="2"/>
    <x v="15"/>
    <n v="109.4"/>
    <x v="9"/>
    <n v="109.4"/>
    <x v="2"/>
  </r>
  <r>
    <x v="2"/>
    <x v="15"/>
    <n v="109.6"/>
    <x v="10"/>
    <n v="109.6"/>
    <x v="2"/>
  </r>
  <r>
    <x v="2"/>
    <x v="15"/>
    <n v="109.8"/>
    <x v="11"/>
    <n v="109.8"/>
    <x v="2"/>
  </r>
  <r>
    <x v="2"/>
    <x v="15"/>
    <n v="110.5"/>
    <x v="12"/>
    <n v="110.5"/>
    <x v="2"/>
  </r>
  <r>
    <x v="2"/>
    <x v="15"/>
    <n v="111"/>
    <x v="13"/>
    <n v="111"/>
    <x v="2"/>
  </r>
  <r>
    <x v="2"/>
    <x v="15"/>
    <n v="111.4"/>
    <x v="14"/>
    <n v="111.4"/>
    <x v="2"/>
  </r>
  <r>
    <x v="2"/>
    <x v="15"/>
    <n v="111.4"/>
    <x v="15"/>
    <n v="111.4"/>
    <x v="2"/>
  </r>
  <r>
    <x v="2"/>
    <x v="15"/>
    <n v="111.7"/>
    <x v="16"/>
    <n v="111.7"/>
    <x v="2"/>
  </r>
  <r>
    <x v="2"/>
    <x v="15"/>
    <n v="112.2"/>
    <x v="17"/>
    <n v="112.2"/>
    <x v="2"/>
  </r>
  <r>
    <x v="2"/>
    <x v="15"/>
    <n v="113.5"/>
    <x v="18"/>
    <n v="113.5"/>
    <x v="2"/>
  </r>
  <r>
    <x v="2"/>
    <x v="15"/>
    <n v="113.9"/>
    <x v="19"/>
    <n v="113.9"/>
    <x v="2"/>
  </r>
  <r>
    <x v="2"/>
    <x v="15"/>
    <n v="113.6"/>
    <x v="20"/>
    <n v="113.6"/>
    <x v="2"/>
  </r>
  <r>
    <x v="2"/>
    <x v="15"/>
    <n v="113.7"/>
    <x v="21"/>
    <n v="113.7"/>
    <x v="2"/>
  </r>
  <r>
    <x v="2"/>
    <x v="15"/>
    <n v="113.4"/>
    <x v="22"/>
    <n v="113.4"/>
    <x v="2"/>
  </r>
  <r>
    <x v="2"/>
    <x v="15"/>
    <n v="113.4"/>
    <x v="23"/>
    <n v="113.4"/>
    <x v="2"/>
  </r>
  <r>
    <x v="2"/>
    <x v="15"/>
    <n v="113.4"/>
    <x v="24"/>
    <n v="113.4"/>
    <x v="2"/>
  </r>
  <r>
    <x v="2"/>
    <x v="15"/>
    <n v="113.2"/>
    <x v="25"/>
    <n v="113.2"/>
    <x v="2"/>
  </r>
  <r>
    <x v="2"/>
    <x v="15"/>
    <n v="113.8"/>
    <x v="26"/>
    <n v="113.8"/>
    <x v="2"/>
  </r>
  <r>
    <x v="2"/>
    <x v="15"/>
    <n v="114.2"/>
    <x v="27"/>
    <n v="114.2"/>
    <x v="2"/>
  </r>
  <r>
    <x v="2"/>
    <x v="15"/>
    <n v="115.2"/>
    <x v="28"/>
    <n v="115.2"/>
    <x v="2"/>
  </r>
  <r>
    <x v="2"/>
    <x v="15"/>
    <n v="116"/>
    <x v="29"/>
    <n v="116"/>
    <x v="2"/>
  </r>
  <r>
    <x v="2"/>
    <x v="15"/>
    <n v="116.3"/>
    <x v="30"/>
    <n v="116.3"/>
    <x v="2"/>
  </r>
  <r>
    <x v="2"/>
    <x v="15"/>
    <n v="116.2"/>
    <x v="31"/>
    <n v="116.2"/>
    <x v="2"/>
  </r>
  <r>
    <x v="2"/>
    <x v="15"/>
    <n v="116.2"/>
    <x v="32"/>
    <n v="116.2"/>
    <x v="2"/>
  </r>
  <r>
    <x v="2"/>
    <x v="15"/>
    <n v="116.5"/>
    <x v="33"/>
    <n v="116.5"/>
    <x v="2"/>
  </r>
  <r>
    <x v="2"/>
    <x v="15"/>
    <n v="116.6"/>
    <x v="34"/>
    <n v="116.6"/>
    <x v="2"/>
  </r>
  <r>
    <x v="2"/>
    <x v="15"/>
    <n v="116.7"/>
    <x v="35"/>
    <n v="116.7"/>
    <x v="2"/>
  </r>
  <r>
    <x v="2"/>
    <x v="15"/>
    <n v="116.8"/>
    <x v="36"/>
    <n v="116.8"/>
    <x v="2"/>
  </r>
  <r>
    <x v="2"/>
    <x v="15"/>
    <n v="117.2"/>
    <x v="37"/>
    <n v="117.2"/>
    <x v="2"/>
  </r>
  <r>
    <x v="2"/>
    <x v="15"/>
    <n v="117.3"/>
    <x v="38"/>
    <n v="117.3"/>
    <x v="2"/>
  </r>
  <r>
    <x v="2"/>
    <x v="15"/>
    <n v="118.2"/>
    <x v="39"/>
    <n v="118.2"/>
    <x v="2"/>
  </r>
  <r>
    <x v="2"/>
    <x v="15"/>
    <n v="118.7"/>
    <x v="40"/>
    <n v="118.7"/>
    <x v="2"/>
  </r>
  <r>
    <x v="2"/>
    <x v="15"/>
    <n v="119.6"/>
    <x v="41"/>
    <n v="119.6"/>
    <x v="2"/>
  </r>
  <r>
    <x v="2"/>
    <x v="15"/>
    <n v="119.9"/>
    <x v="42"/>
    <n v="119.9"/>
    <x v="2"/>
  </r>
  <r>
    <x v="2"/>
    <x v="15"/>
    <n v="119.9"/>
    <x v="43"/>
    <n v="119.9"/>
    <x v="2"/>
  </r>
  <r>
    <x v="2"/>
    <x v="15"/>
    <n v="120.5"/>
    <x v="44"/>
    <n v="120.5"/>
    <x v="2"/>
  </r>
  <r>
    <x v="2"/>
    <x v="15"/>
    <n v="120.9"/>
    <x v="45"/>
    <n v="120.9"/>
    <x v="2"/>
  </r>
  <r>
    <x v="2"/>
    <x v="15"/>
    <n v="121.3"/>
    <x v="46"/>
    <n v="121.3"/>
    <x v="2"/>
  </r>
  <r>
    <x v="2"/>
    <x v="15"/>
    <n v="121.4"/>
    <x v="47"/>
    <n v="121.4"/>
    <x v="2"/>
  </r>
  <r>
    <x v="2"/>
    <x v="15"/>
    <n v="122.1"/>
    <x v="48"/>
    <n v="122.1"/>
    <x v="2"/>
  </r>
  <r>
    <x v="2"/>
    <x v="15"/>
    <n v="122.4"/>
    <x v="49"/>
    <n v="122.4"/>
    <x v="2"/>
  </r>
  <r>
    <x v="2"/>
    <x v="15"/>
    <n v="122.6"/>
    <x v="50"/>
    <n v="122.6"/>
    <x v="2"/>
  </r>
  <r>
    <x v="2"/>
    <x v="15"/>
    <n v="122.5"/>
    <x v="51"/>
    <n v="122.5"/>
    <x v="2"/>
  </r>
  <r>
    <x v="2"/>
    <x v="15"/>
    <n v="122.6"/>
    <x v="52"/>
    <n v="122.6"/>
    <x v="2"/>
  </r>
  <r>
    <x v="2"/>
    <x v="15"/>
    <n v="122.7"/>
    <x v="53"/>
    <n v="122.7"/>
    <x v="2"/>
  </r>
  <r>
    <x v="2"/>
    <x v="15"/>
    <n v="123"/>
    <x v="54"/>
    <n v="123"/>
    <x v="2"/>
  </r>
  <r>
    <x v="2"/>
    <x v="15"/>
    <n v="123.8"/>
    <x v="55"/>
    <n v="123.8"/>
    <x v="2"/>
  </r>
  <r>
    <x v="2"/>
    <x v="15"/>
    <n v="124.5"/>
    <x v="56"/>
    <n v="124.5"/>
    <x v="2"/>
  </r>
  <r>
    <x v="2"/>
    <x v="15"/>
    <n v="124.5"/>
    <x v="57"/>
    <n v="124.5"/>
    <x v="2"/>
  </r>
  <r>
    <x v="2"/>
    <x v="15"/>
    <n v="124.9"/>
    <x v="58"/>
    <n v="124.9"/>
    <x v="2"/>
  </r>
  <r>
    <x v="2"/>
    <x v="15"/>
    <n v="125.1"/>
    <x v="59"/>
    <n v="125.1"/>
    <x v="2"/>
  </r>
  <r>
    <x v="2"/>
    <x v="15"/>
    <n v="125.8"/>
    <x v="60"/>
    <n v="125.8"/>
    <x v="2"/>
  </r>
  <r>
    <x v="2"/>
    <x v="15"/>
    <n v="126.5"/>
    <x v="61"/>
    <n v="126.5"/>
    <x v="2"/>
  </r>
  <r>
    <x v="2"/>
    <x v="15"/>
    <n v="127.1"/>
    <x v="62"/>
    <n v="127.1"/>
    <x v="2"/>
  </r>
  <r>
    <x v="2"/>
    <x v="15"/>
    <n v="128.19999999999999"/>
    <x v="63"/>
    <n v="128.19999999999999"/>
    <x v="2"/>
  </r>
  <r>
    <x v="2"/>
    <x v="15"/>
    <n v="128.9"/>
    <x v="64"/>
    <n v="128.9"/>
    <x v="2"/>
  </r>
  <r>
    <x v="2"/>
    <x v="15"/>
    <n v="129.5"/>
    <x v="65"/>
    <n v="129.5"/>
    <x v="2"/>
  </r>
  <r>
    <x v="2"/>
    <x v="15"/>
    <n v="130.19999999999999"/>
    <x v="66"/>
    <n v="130.19999999999999"/>
    <x v="2"/>
  </r>
  <r>
    <x v="2"/>
    <x v="15"/>
    <n v="131"/>
    <x v="67"/>
    <n v="131"/>
    <x v="2"/>
  </r>
  <r>
    <x v="2"/>
    <x v="15"/>
    <n v="131.9"/>
    <x v="68"/>
    <n v="131.9"/>
    <x v="2"/>
  </r>
  <r>
    <x v="2"/>
    <x v="15"/>
    <n v="132.5"/>
    <x v="69"/>
    <n v="132.5"/>
    <x v="2"/>
  </r>
  <r>
    <x v="2"/>
    <x v="15"/>
    <n v="132.19999999999999"/>
    <x v="70"/>
    <n v="132.19999999999999"/>
    <x v="2"/>
  </r>
  <r>
    <x v="2"/>
    <x v="15"/>
    <n v="131.69999999999999"/>
    <x v="71"/>
    <n v="131.69999999999999"/>
    <x v="2"/>
  </r>
  <r>
    <x v="2"/>
    <x v="15"/>
    <n v="131.80000000000001"/>
    <x v="72"/>
    <n v="131.80000000000001"/>
    <x v="2"/>
  </r>
  <r>
    <x v="2"/>
    <x v="15"/>
    <n v="132.4"/>
    <x v="73"/>
    <n v="132.4"/>
    <x v="2"/>
  </r>
  <r>
    <x v="2"/>
    <x v="15"/>
    <n v="132.80000000000001"/>
    <x v="74"/>
    <n v="132.80000000000001"/>
    <x v="2"/>
  </r>
  <r>
    <x v="2"/>
    <x v="15"/>
    <n v="133.30000000000001"/>
    <x v="75"/>
    <n v="133.30000000000001"/>
    <x v="2"/>
  </r>
  <r>
    <x v="2"/>
    <x v="15"/>
    <n v="133.6"/>
    <x v="76"/>
    <n v="133.6"/>
    <x v="2"/>
  </r>
  <r>
    <x v="2"/>
    <x v="15"/>
    <n v="134.5"/>
    <x v="77"/>
    <n v="134.5"/>
    <x v="2"/>
  </r>
  <r>
    <x v="2"/>
    <x v="15"/>
    <n v="135.30000000000001"/>
    <x v="78"/>
    <n v="135.30000000000001"/>
    <x v="2"/>
  </r>
  <r>
    <x v="2"/>
    <x v="15"/>
    <n v="135.69999999999999"/>
    <x v="79"/>
    <n v="135.69999999999999"/>
    <x v="2"/>
  </r>
  <r>
    <x v="2"/>
    <x v="15"/>
    <n v="136"/>
    <x v="80"/>
    <n v="136"/>
    <x v="2"/>
  </r>
  <r>
    <x v="2"/>
    <x v="15"/>
    <n v="136.30000000000001"/>
    <x v="81"/>
    <n v="136.30000000000001"/>
    <x v="2"/>
  </r>
  <r>
    <x v="2"/>
    <x v="15"/>
    <n v="137.69999999999999"/>
    <x v="82"/>
    <n v="137.69999999999999"/>
    <x v="2"/>
  </r>
  <r>
    <x v="2"/>
    <x v="15"/>
    <n v="138.4"/>
    <x v="83"/>
    <n v="138.4"/>
    <x v="2"/>
  </r>
  <r>
    <x v="2"/>
    <x v="15"/>
    <n v="138.4"/>
    <x v="84"/>
    <n v="138.4"/>
    <x v="2"/>
  </r>
  <r>
    <x v="2"/>
    <x v="15"/>
    <n v="138.69999999999999"/>
    <x v="85"/>
    <n v="138.69999999999999"/>
    <x v="2"/>
  </r>
  <r>
    <x v="2"/>
    <x v="15"/>
    <m/>
    <x v="86"/>
    <n v="139.79999999999998"/>
    <x v="2"/>
  </r>
  <r>
    <x v="2"/>
    <x v="15"/>
    <m/>
    <x v="87"/>
    <n v="140.9"/>
    <x v="2"/>
  </r>
  <r>
    <x v="2"/>
    <x v="15"/>
    <n v="142"/>
    <x v="88"/>
    <n v="142"/>
    <x v="2"/>
  </r>
  <r>
    <x v="2"/>
    <x v="15"/>
    <n v="142"/>
    <x v="89"/>
    <n v="142"/>
    <x v="2"/>
  </r>
  <r>
    <x v="2"/>
    <x v="15"/>
    <n v="144.80000000000001"/>
    <x v="90"/>
    <n v="144.80000000000001"/>
    <x v="2"/>
  </r>
  <r>
    <x v="2"/>
    <x v="15"/>
    <n v="146"/>
    <x v="91"/>
    <n v="146"/>
    <x v="2"/>
  </r>
  <r>
    <x v="2"/>
    <x v="15"/>
    <n v="146.19999999999999"/>
    <x v="92"/>
    <n v="146.19999999999999"/>
    <x v="2"/>
  </r>
  <r>
    <x v="2"/>
    <x v="15"/>
    <n v="146.6"/>
    <x v="93"/>
    <n v="146.6"/>
    <x v="2"/>
  </r>
  <r>
    <x v="2"/>
    <x v="15"/>
    <n v="146.9"/>
    <x v="94"/>
    <n v="146.9"/>
    <x v="2"/>
  </r>
  <r>
    <x v="2"/>
    <x v="15"/>
    <n v="147.6"/>
    <x v="95"/>
    <n v="147.6"/>
    <x v="2"/>
  </r>
  <r>
    <x v="2"/>
    <x v="15"/>
    <n v="149.30000000000001"/>
    <x v="96"/>
    <n v="149.30000000000001"/>
    <x v="2"/>
  </r>
  <r>
    <x v="2"/>
    <x v="15"/>
    <n v="150"/>
    <x v="97"/>
    <n v="150"/>
    <x v="2"/>
  </r>
  <r>
    <x v="2"/>
    <x v="15"/>
    <n v="150.5"/>
    <x v="98"/>
    <n v="150.5"/>
    <x v="2"/>
  </r>
  <r>
    <x v="2"/>
    <x v="15"/>
    <n v="152.30000000000001"/>
    <x v="99"/>
    <n v="152.30000000000001"/>
    <x v="2"/>
  </r>
  <r>
    <x v="2"/>
    <x v="15"/>
    <n v="153.4"/>
    <x v="100"/>
    <n v="153.4"/>
    <x v="2"/>
  </r>
  <r>
    <x v="2"/>
    <x v="15"/>
    <n v="155"/>
    <x v="101"/>
    <n v="155"/>
    <x v="2"/>
  </r>
  <r>
    <x v="2"/>
    <x v="15"/>
    <n v="156"/>
    <x v="102"/>
    <n v="156"/>
    <x v="2"/>
  </r>
  <r>
    <x v="2"/>
    <x v="15"/>
    <n v="156"/>
    <x v="103"/>
    <n v="156"/>
    <x v="2"/>
  </r>
  <r>
    <x v="2"/>
    <x v="15"/>
    <n v="157"/>
    <x v="104"/>
    <n v="157"/>
    <x v="2"/>
  </r>
  <r>
    <x v="2"/>
    <x v="15"/>
    <n v="157.30000000000001"/>
    <x v="105"/>
    <n v="157.30000000000001"/>
    <x v="2"/>
  </r>
  <r>
    <x v="2"/>
    <x v="15"/>
    <n v="157.80000000000001"/>
    <x v="106"/>
    <n v="157.80000000000001"/>
    <x v="2"/>
  </r>
  <r>
    <x v="2"/>
    <x v="15"/>
    <n v="158.6"/>
    <x v="107"/>
    <n v="158.6"/>
    <x v="2"/>
  </r>
  <r>
    <x v="2"/>
    <x v="15"/>
    <n v="159.4"/>
    <x v="108"/>
    <n v="159.4"/>
    <x v="2"/>
  </r>
  <r>
    <x v="2"/>
    <x v="15"/>
    <n v="160.6"/>
    <x v="109"/>
    <n v="160.6"/>
    <x v="2"/>
  </r>
  <r>
    <x v="2"/>
    <x v="15"/>
    <n v="163.1"/>
    <x v="110"/>
    <n v="163.1"/>
    <x v="2"/>
  </r>
  <r>
    <x v="2"/>
    <x v="15"/>
    <n v="163.80000000000001"/>
    <x v="111"/>
    <n v="163.80000000000001"/>
    <x v="2"/>
  </r>
  <r>
    <x v="2"/>
    <x v="15"/>
    <n v="163.80000000000001"/>
    <x v="112"/>
    <n v="163.80000000000001"/>
    <x v="2"/>
  </r>
  <r>
    <x v="2"/>
    <x v="15"/>
    <n v="164.7"/>
    <x v="113"/>
    <n v="164.7"/>
    <x v="2"/>
  </r>
  <r>
    <x v="2"/>
    <x v="15"/>
    <n v="165.4"/>
    <x v="114"/>
    <n v="165.4"/>
    <x v="2"/>
  </r>
  <r>
    <x v="2"/>
    <x v="15"/>
    <n v="166.1"/>
    <x v="115"/>
    <n v="166.1"/>
    <x v="2"/>
  </r>
  <r>
    <x v="2"/>
    <x v="15"/>
    <n v="166.8"/>
    <x v="116"/>
    <n v="166.8"/>
    <x v="2"/>
  </r>
  <r>
    <x v="2"/>
    <x v="15"/>
    <n v="167.4"/>
    <x v="117"/>
    <n v="167.4"/>
    <x v="2"/>
  </r>
  <r>
    <x v="2"/>
    <x v="15"/>
    <n v="168.2"/>
    <x v="118"/>
    <n v="168.2"/>
    <x v="2"/>
  </r>
  <r>
    <x v="2"/>
    <x v="15"/>
    <n v="168.9"/>
    <x v="119"/>
    <n v="168.9"/>
    <x v="2"/>
  </r>
  <r>
    <x v="2"/>
    <x v="15"/>
    <n v="170"/>
    <x v="120"/>
    <n v="170"/>
    <x v="2"/>
  </r>
  <r>
    <x v="2"/>
    <x v="15"/>
    <n v="170"/>
    <x v="121"/>
    <n v="170"/>
    <x v="2"/>
  </r>
  <r>
    <x v="2"/>
    <x v="15"/>
    <n v="170.9"/>
    <x v="122"/>
    <n v="170.9"/>
    <x v="2"/>
  </r>
  <r>
    <x v="2"/>
    <x v="15"/>
    <n v="171.6"/>
    <x v="123"/>
    <n v="171.6"/>
    <x v="2"/>
  </r>
  <r>
    <x v="2"/>
    <x v="16"/>
    <n v="105.1"/>
    <x v="0"/>
    <n v="105.1"/>
    <x v="0"/>
  </r>
  <r>
    <x v="2"/>
    <x v="16"/>
    <n v="106"/>
    <x v="1"/>
    <n v="106"/>
    <x v="0"/>
  </r>
  <r>
    <x v="2"/>
    <x v="16"/>
    <n v="107"/>
    <x v="2"/>
    <n v="107"/>
    <x v="0"/>
  </r>
  <r>
    <x v="2"/>
    <x v="16"/>
    <n v="108.2"/>
    <x v="3"/>
    <n v="108.2"/>
    <x v="0"/>
  </r>
  <r>
    <x v="2"/>
    <x v="16"/>
    <n v="109.1"/>
    <x v="4"/>
    <n v="109.1"/>
    <x v="0"/>
  </r>
  <r>
    <x v="2"/>
    <x v="16"/>
    <n v="110"/>
    <x v="5"/>
    <n v="110"/>
    <x v="0"/>
  </r>
  <r>
    <x v="2"/>
    <x v="16"/>
    <n v="110.4"/>
    <x v="6"/>
    <n v="110.4"/>
    <x v="0"/>
  </r>
  <r>
    <x v="2"/>
    <x v="16"/>
    <n v="110.9"/>
    <x v="7"/>
    <n v="110.9"/>
    <x v="0"/>
  </r>
  <r>
    <x v="2"/>
    <x v="16"/>
    <n v="111.1"/>
    <x v="8"/>
    <n v="111.1"/>
    <x v="0"/>
  </r>
  <r>
    <x v="2"/>
    <x v="16"/>
    <n v="111.4"/>
    <x v="9"/>
    <n v="111.4"/>
    <x v="0"/>
  </r>
  <r>
    <x v="2"/>
    <x v="16"/>
    <n v="111.8"/>
    <x v="10"/>
    <n v="111.8"/>
    <x v="0"/>
  </r>
  <r>
    <x v="2"/>
    <x v="16"/>
    <n v="112.1"/>
    <x v="11"/>
    <n v="112.1"/>
    <x v="0"/>
  </r>
  <r>
    <x v="2"/>
    <x v="16"/>
    <n v="112.1"/>
    <x v="12"/>
    <n v="112.1"/>
    <x v="0"/>
  </r>
  <r>
    <x v="2"/>
    <x v="16"/>
    <n v="112.1"/>
    <x v="13"/>
    <n v="112.1"/>
    <x v="0"/>
  </r>
  <r>
    <x v="2"/>
    <x v="16"/>
    <n v="112.2"/>
    <x v="14"/>
    <n v="112.2"/>
    <x v="0"/>
  </r>
  <r>
    <x v="2"/>
    <x v="16"/>
    <n v="112.7"/>
    <x v="15"/>
    <n v="112.7"/>
    <x v="0"/>
  </r>
  <r>
    <x v="2"/>
    <x v="16"/>
    <n v="112.9"/>
    <x v="16"/>
    <n v="112.9"/>
    <x v="0"/>
  </r>
  <r>
    <x v="2"/>
    <x v="16"/>
    <n v="113.2"/>
    <x v="17"/>
    <n v="113.2"/>
    <x v="0"/>
  </r>
  <r>
    <x v="2"/>
    <x v="16"/>
    <n v="113.8"/>
    <x v="18"/>
    <n v="113.8"/>
    <x v="0"/>
  </r>
  <r>
    <x v="2"/>
    <x v="16"/>
    <n v="114.4"/>
    <x v="19"/>
    <n v="114.4"/>
    <x v="0"/>
  </r>
  <r>
    <x v="2"/>
    <x v="16"/>
    <n v="114.8"/>
    <x v="20"/>
    <n v="114.8"/>
    <x v="0"/>
  </r>
  <r>
    <x v="2"/>
    <x v="16"/>
    <n v="115.2"/>
    <x v="21"/>
    <n v="115.2"/>
    <x v="0"/>
  </r>
  <r>
    <x v="2"/>
    <x v="16"/>
    <n v="115.8"/>
    <x v="22"/>
    <n v="115.8"/>
    <x v="0"/>
  </r>
  <r>
    <x v="2"/>
    <x v="16"/>
    <n v="116.1"/>
    <x v="23"/>
    <n v="116.1"/>
    <x v="0"/>
  </r>
  <r>
    <x v="2"/>
    <x v="16"/>
    <n v="116.5"/>
    <x v="24"/>
    <n v="116.5"/>
    <x v="0"/>
  </r>
  <r>
    <x v="2"/>
    <x v="16"/>
    <n v="116.8"/>
    <x v="25"/>
    <n v="116.8"/>
    <x v="0"/>
  </r>
  <r>
    <x v="2"/>
    <x v="16"/>
    <n v="117"/>
    <x v="26"/>
    <n v="117"/>
    <x v="0"/>
  </r>
  <r>
    <x v="2"/>
    <x v="16"/>
    <n v="117.2"/>
    <x v="27"/>
    <n v="117.2"/>
    <x v="0"/>
  </r>
  <r>
    <x v="2"/>
    <x v="16"/>
    <n v="117.7"/>
    <x v="28"/>
    <n v="117.7"/>
    <x v="0"/>
  </r>
  <r>
    <x v="2"/>
    <x v="16"/>
    <n v="118"/>
    <x v="29"/>
    <n v="118"/>
    <x v="0"/>
  </r>
  <r>
    <x v="2"/>
    <x v="16"/>
    <n v="118.3"/>
    <x v="30"/>
    <n v="118.3"/>
    <x v="0"/>
  </r>
  <r>
    <x v="2"/>
    <x v="16"/>
    <n v="118.8"/>
    <x v="31"/>
    <n v="118.8"/>
    <x v="0"/>
  </r>
  <r>
    <x v="2"/>
    <x v="16"/>
    <n v="119.1"/>
    <x v="32"/>
    <n v="119.1"/>
    <x v="0"/>
  </r>
  <r>
    <x v="2"/>
    <x v="16"/>
    <n v="119.4"/>
    <x v="33"/>
    <n v="119.4"/>
    <x v="0"/>
  </r>
  <r>
    <x v="2"/>
    <x v="16"/>
    <n v="119.8"/>
    <x v="34"/>
    <n v="119.8"/>
    <x v="0"/>
  </r>
  <r>
    <x v="2"/>
    <x v="16"/>
    <n v="120.2"/>
    <x v="35"/>
    <n v="120.2"/>
    <x v="0"/>
  </r>
  <r>
    <x v="2"/>
    <x v="16"/>
    <n v="120.5"/>
    <x v="36"/>
    <n v="120.5"/>
    <x v="0"/>
  </r>
  <r>
    <x v="2"/>
    <x v="16"/>
    <n v="120.6"/>
    <x v="37"/>
    <n v="120.6"/>
    <x v="0"/>
  </r>
  <r>
    <x v="2"/>
    <x v="16"/>
    <n v="120.7"/>
    <x v="38"/>
    <n v="120.7"/>
    <x v="0"/>
  </r>
  <r>
    <x v="2"/>
    <x v="16"/>
    <n v="121.1"/>
    <x v="39"/>
    <n v="121.1"/>
    <x v="0"/>
  </r>
  <r>
    <x v="2"/>
    <x v="16"/>
    <n v="121.5"/>
    <x v="40"/>
    <n v="121.5"/>
    <x v="0"/>
  </r>
  <r>
    <x v="2"/>
    <x v="16"/>
    <n v="121.6"/>
    <x v="41"/>
    <n v="121.6"/>
    <x v="0"/>
  </r>
  <r>
    <x v="2"/>
    <x v="16"/>
    <n v="121.7"/>
    <x v="42"/>
    <n v="121.7"/>
    <x v="0"/>
  </r>
  <r>
    <x v="2"/>
    <x v="16"/>
    <n v="121.9"/>
    <x v="43"/>
    <n v="121.9"/>
    <x v="0"/>
  </r>
  <r>
    <x v="2"/>
    <x v="16"/>
    <n v="122.1"/>
    <x v="44"/>
    <n v="122.1"/>
    <x v="0"/>
  </r>
  <r>
    <x v="2"/>
    <x v="16"/>
    <n v="122.5"/>
    <x v="45"/>
    <n v="122.5"/>
    <x v="0"/>
  </r>
  <r>
    <x v="2"/>
    <x v="16"/>
    <n v="122.7"/>
    <x v="46"/>
    <n v="122.7"/>
    <x v="0"/>
  </r>
  <r>
    <x v="2"/>
    <x v="16"/>
    <n v="123.1"/>
    <x v="47"/>
    <n v="123.1"/>
    <x v="0"/>
  </r>
  <r>
    <x v="2"/>
    <x v="16"/>
    <n v="123.2"/>
    <x v="48"/>
    <n v="123.2"/>
    <x v="0"/>
  </r>
  <r>
    <x v="2"/>
    <x v="16"/>
    <n v="123.4"/>
    <x v="49"/>
    <n v="123.4"/>
    <x v="0"/>
  </r>
  <r>
    <x v="2"/>
    <x v="16"/>
    <n v="123.6"/>
    <x v="50"/>
    <n v="123.6"/>
    <x v="0"/>
  </r>
  <r>
    <x v="2"/>
    <x v="16"/>
    <n v="123.8"/>
    <x v="51"/>
    <n v="123.8"/>
    <x v="0"/>
  </r>
  <r>
    <x v="2"/>
    <x v="16"/>
    <n v="123.8"/>
    <x v="52"/>
    <n v="123.8"/>
    <x v="0"/>
  </r>
  <r>
    <x v="2"/>
    <x v="16"/>
    <n v="124.2"/>
    <x v="53"/>
    <n v="124.2"/>
    <x v="0"/>
  </r>
  <r>
    <x v="2"/>
    <x v="16"/>
    <n v="124.4"/>
    <x v="54"/>
    <n v="124.4"/>
    <x v="0"/>
  </r>
  <r>
    <x v="2"/>
    <x v="16"/>
    <n v="124.6"/>
    <x v="55"/>
    <n v="124.6"/>
    <x v="0"/>
  </r>
  <r>
    <x v="2"/>
    <x v="16"/>
    <n v="124.8"/>
    <x v="56"/>
    <n v="124.8"/>
    <x v="0"/>
  </r>
  <r>
    <x v="2"/>
    <x v="16"/>
    <n v="125.1"/>
    <x v="57"/>
    <n v="125.1"/>
    <x v="0"/>
  </r>
  <r>
    <x v="2"/>
    <x v="16"/>
    <n v="125.4"/>
    <x v="58"/>
    <n v="125.4"/>
    <x v="0"/>
  </r>
  <r>
    <x v="2"/>
    <x v="16"/>
    <n v="125.7"/>
    <x v="59"/>
    <n v="125.7"/>
    <x v="0"/>
  </r>
  <r>
    <x v="2"/>
    <x v="16"/>
    <n v="125.9"/>
    <x v="60"/>
    <n v="125.9"/>
    <x v="0"/>
  </r>
  <r>
    <x v="2"/>
    <x v="16"/>
    <n v="125.9"/>
    <x v="61"/>
    <n v="125.9"/>
    <x v="0"/>
  </r>
  <r>
    <x v="2"/>
    <x v="16"/>
    <n v="126.2"/>
    <x v="62"/>
    <n v="126.2"/>
    <x v="0"/>
  </r>
  <r>
    <x v="2"/>
    <x v="16"/>
    <n v="126.5"/>
    <x v="63"/>
    <n v="126.5"/>
    <x v="0"/>
  </r>
  <r>
    <x v="2"/>
    <x v="16"/>
    <n v="126.6"/>
    <x v="64"/>
    <n v="126.6"/>
    <x v="0"/>
  </r>
  <r>
    <x v="2"/>
    <x v="16"/>
    <n v="126.7"/>
    <x v="65"/>
    <n v="126.7"/>
    <x v="0"/>
  </r>
  <r>
    <x v="2"/>
    <x v="16"/>
    <n v="126.8"/>
    <x v="66"/>
    <n v="126.8"/>
    <x v="0"/>
  </r>
  <r>
    <x v="2"/>
    <x v="16"/>
    <n v="127.4"/>
    <x v="67"/>
    <n v="127.4"/>
    <x v="0"/>
  </r>
  <r>
    <x v="2"/>
    <x v="16"/>
    <n v="127.7"/>
    <x v="68"/>
    <n v="127.7"/>
    <x v="0"/>
  </r>
  <r>
    <x v="2"/>
    <x v="16"/>
    <n v="127.6"/>
    <x v="69"/>
    <n v="127.6"/>
    <x v="0"/>
  </r>
  <r>
    <x v="2"/>
    <x v="16"/>
    <n v="128"/>
    <x v="70"/>
    <n v="128"/>
    <x v="0"/>
  </r>
  <r>
    <x v="2"/>
    <x v="16"/>
    <n v="128.1"/>
    <x v="71"/>
    <n v="128.1"/>
    <x v="0"/>
  </r>
  <r>
    <x v="2"/>
    <x v="16"/>
    <n v="128.1"/>
    <x v="72"/>
    <n v="128.1"/>
    <x v="0"/>
  </r>
  <r>
    <x v="2"/>
    <x v="16"/>
    <n v="128.30000000000001"/>
    <x v="73"/>
    <n v="128.30000000000001"/>
    <x v="0"/>
  </r>
  <r>
    <x v="2"/>
    <x v="16"/>
    <n v="128.5"/>
    <x v="74"/>
    <n v="128.5"/>
    <x v="0"/>
  </r>
  <r>
    <x v="2"/>
    <x v="16"/>
    <n v="128.9"/>
    <x v="75"/>
    <n v="128.9"/>
    <x v="0"/>
  </r>
  <r>
    <x v="2"/>
    <x v="16"/>
    <n v="129"/>
    <x v="76"/>
    <n v="129"/>
    <x v="0"/>
  </r>
  <r>
    <x v="2"/>
    <x v="16"/>
    <n v="129.5"/>
    <x v="77"/>
    <n v="129.5"/>
    <x v="0"/>
  </r>
  <r>
    <x v="2"/>
    <x v="16"/>
    <n v="129.80000000000001"/>
    <x v="78"/>
    <n v="129.80000000000001"/>
    <x v="0"/>
  </r>
  <r>
    <x v="2"/>
    <x v="16"/>
    <n v="130"/>
    <x v="79"/>
    <n v="130"/>
    <x v="0"/>
  </r>
  <r>
    <x v="2"/>
    <x v="16"/>
    <n v="130.19999999999999"/>
    <x v="80"/>
    <n v="130.19999999999999"/>
    <x v="0"/>
  </r>
  <r>
    <x v="2"/>
    <x v="16"/>
    <n v="130.5"/>
    <x v="81"/>
    <n v="130.5"/>
    <x v="0"/>
  </r>
  <r>
    <x v="2"/>
    <x v="16"/>
    <n v="130.80000000000001"/>
    <x v="82"/>
    <n v="130.80000000000001"/>
    <x v="0"/>
  </r>
  <r>
    <x v="2"/>
    <x v="16"/>
    <n v="131.1"/>
    <x v="83"/>
    <n v="131.1"/>
    <x v="0"/>
  </r>
  <r>
    <x v="2"/>
    <x v="16"/>
    <n v="131.5"/>
    <x v="84"/>
    <n v="131.5"/>
    <x v="0"/>
  </r>
  <r>
    <x v="2"/>
    <x v="16"/>
    <n v="131.9"/>
    <x v="85"/>
    <n v="131.9"/>
    <x v="0"/>
  </r>
  <r>
    <x v="2"/>
    <x v="16"/>
    <n v="133.5"/>
    <x v="86"/>
    <n v="133.5"/>
    <x v="0"/>
  </r>
  <r>
    <x v="2"/>
    <x v="16"/>
    <m/>
    <x v="87"/>
    <n v="134.55000000000001"/>
    <x v="0"/>
  </r>
  <r>
    <x v="2"/>
    <x v="16"/>
    <n v="135.6"/>
    <x v="88"/>
    <n v="135.6"/>
    <x v="0"/>
  </r>
  <r>
    <x v="2"/>
    <x v="16"/>
    <n v="135.6"/>
    <x v="89"/>
    <n v="135.6"/>
    <x v="0"/>
  </r>
  <r>
    <x v="2"/>
    <x v="16"/>
    <n v="136.5"/>
    <x v="90"/>
    <n v="136.5"/>
    <x v="0"/>
  </r>
  <r>
    <x v="2"/>
    <x v="16"/>
    <n v="137.69999999999999"/>
    <x v="91"/>
    <n v="137.69999999999999"/>
    <x v="0"/>
  </r>
  <r>
    <x v="2"/>
    <x v="16"/>
    <n v="139.19999999999999"/>
    <x v="92"/>
    <n v="139.19999999999999"/>
    <x v="0"/>
  </r>
  <r>
    <x v="2"/>
    <x v="16"/>
    <n v="141.5"/>
    <x v="93"/>
    <n v="141.5"/>
    <x v="0"/>
  </r>
  <r>
    <x v="2"/>
    <x v="16"/>
    <n v="143.30000000000001"/>
    <x v="94"/>
    <n v="143.30000000000001"/>
    <x v="0"/>
  </r>
  <r>
    <x v="2"/>
    <x v="16"/>
    <n v="145.9"/>
    <x v="95"/>
    <n v="145.9"/>
    <x v="0"/>
  </r>
  <r>
    <x v="2"/>
    <x v="16"/>
    <n v="149.19999999999999"/>
    <x v="96"/>
    <n v="149.19999999999999"/>
    <x v="0"/>
  </r>
  <r>
    <x v="2"/>
    <x v="16"/>
    <n v="150.69999999999999"/>
    <x v="97"/>
    <n v="150.69999999999999"/>
    <x v="0"/>
  </r>
  <r>
    <x v="2"/>
    <x v="16"/>
    <n v="151.5"/>
    <x v="98"/>
    <n v="151.5"/>
    <x v="0"/>
  </r>
  <r>
    <x v="2"/>
    <x v="16"/>
    <n v="152"/>
    <x v="99"/>
    <n v="152"/>
    <x v="0"/>
  </r>
  <r>
    <x v="2"/>
    <x v="16"/>
    <n v="152.30000000000001"/>
    <x v="100"/>
    <n v="152.30000000000001"/>
    <x v="0"/>
  </r>
  <r>
    <x v="2"/>
    <x v="16"/>
    <n v="153.4"/>
    <x v="101"/>
    <n v="153.4"/>
    <x v="0"/>
  </r>
  <r>
    <x v="2"/>
    <x v="16"/>
    <n v="154.80000000000001"/>
    <x v="102"/>
    <n v="154.80000000000001"/>
    <x v="0"/>
  </r>
  <r>
    <x v="2"/>
    <x v="16"/>
    <n v="154.80000000000001"/>
    <x v="103"/>
    <n v="154.80000000000001"/>
    <x v="0"/>
  </r>
  <r>
    <x v="2"/>
    <x v="16"/>
    <n v="155.4"/>
    <x v="104"/>
    <n v="155.4"/>
    <x v="0"/>
  </r>
  <r>
    <x v="2"/>
    <x v="16"/>
    <n v="156.1"/>
    <x v="105"/>
    <n v="156.1"/>
    <x v="0"/>
  </r>
  <r>
    <x v="2"/>
    <x v="16"/>
    <n v="156.5"/>
    <x v="106"/>
    <n v="156.5"/>
    <x v="0"/>
  </r>
  <r>
    <x v="2"/>
    <x v="16"/>
    <n v="156.6"/>
    <x v="107"/>
    <n v="156.6"/>
    <x v="0"/>
  </r>
  <r>
    <x v="2"/>
    <x v="16"/>
    <n v="156.69999999999999"/>
    <x v="108"/>
    <n v="156.69999999999999"/>
    <x v="0"/>
  </r>
  <r>
    <x v="2"/>
    <x v="16"/>
    <n v="157.1"/>
    <x v="109"/>
    <n v="157.1"/>
    <x v="0"/>
  </r>
  <r>
    <x v="2"/>
    <x v="16"/>
    <n v="157.5"/>
    <x v="110"/>
    <n v="157.5"/>
    <x v="0"/>
  </r>
  <r>
    <x v="2"/>
    <x v="16"/>
    <n v="158.5"/>
    <x v="111"/>
    <n v="158.5"/>
    <x v="0"/>
  </r>
  <r>
    <x v="2"/>
    <x v="16"/>
    <n v="159.1"/>
    <x v="112"/>
    <n v="159.1"/>
    <x v="0"/>
  </r>
  <r>
    <x v="2"/>
    <x v="16"/>
    <n v="159.80000000000001"/>
    <x v="113"/>
    <n v="159.80000000000001"/>
    <x v="0"/>
  </r>
  <r>
    <x v="2"/>
    <x v="16"/>
    <n v="160.5"/>
    <x v="114"/>
    <n v="160.5"/>
    <x v="0"/>
  </r>
  <r>
    <x v="2"/>
    <x v="16"/>
    <n v="161.1"/>
    <x v="115"/>
    <n v="161.1"/>
    <x v="0"/>
  </r>
  <r>
    <x v="2"/>
    <x v="16"/>
    <n v="161.6"/>
    <x v="116"/>
    <n v="161.6"/>
    <x v="0"/>
  </r>
  <r>
    <x v="2"/>
    <x v="16"/>
    <n v="162.1"/>
    <x v="117"/>
    <n v="162.1"/>
    <x v="0"/>
  </r>
  <r>
    <x v="2"/>
    <x v="16"/>
    <n v="162.80000000000001"/>
    <x v="118"/>
    <n v="162.80000000000001"/>
    <x v="0"/>
  </r>
  <r>
    <x v="2"/>
    <x v="16"/>
    <n v="163.69999999999999"/>
    <x v="119"/>
    <n v="163.69999999999999"/>
    <x v="0"/>
  </r>
  <r>
    <x v="2"/>
    <x v="16"/>
    <n v="164.9"/>
    <x v="120"/>
    <n v="164.9"/>
    <x v="0"/>
  </r>
  <r>
    <x v="2"/>
    <x v="16"/>
    <n v="164.9"/>
    <x v="121"/>
    <n v="164.9"/>
    <x v="0"/>
  </r>
  <r>
    <x v="2"/>
    <x v="16"/>
    <n v="165.5"/>
    <x v="122"/>
    <n v="165.5"/>
    <x v="0"/>
  </r>
  <r>
    <x v="2"/>
    <x v="16"/>
    <n v="165.9"/>
    <x v="123"/>
    <n v="165.9"/>
    <x v="0"/>
  </r>
  <r>
    <x v="2"/>
    <x v="17"/>
    <n v="103.4"/>
    <x v="0"/>
    <n v="103.4"/>
    <x v="0"/>
  </r>
  <r>
    <x v="2"/>
    <x v="17"/>
    <n v="103.5"/>
    <x v="1"/>
    <n v="103.5"/>
    <x v="0"/>
  </r>
  <r>
    <x v="2"/>
    <x v="17"/>
    <n v="102.7"/>
    <x v="2"/>
    <n v="102.7"/>
    <x v="0"/>
  </r>
  <r>
    <x v="2"/>
    <x v="17"/>
    <n v="102.1"/>
    <x v="3"/>
    <n v="102.1"/>
    <x v="0"/>
  </r>
  <r>
    <x v="2"/>
    <x v="17"/>
    <n v="101.5"/>
    <x v="4"/>
    <n v="101.5"/>
    <x v="0"/>
  </r>
  <r>
    <x v="2"/>
    <x v="17"/>
    <n v="101.3"/>
    <x v="5"/>
    <n v="101.3"/>
    <x v="0"/>
  </r>
  <r>
    <x v="2"/>
    <x v="17"/>
    <n v="101.1"/>
    <x v="6"/>
    <n v="101.1"/>
    <x v="0"/>
  </r>
  <r>
    <x v="2"/>
    <x v="17"/>
    <n v="101.1"/>
    <x v="7"/>
    <n v="101.1"/>
    <x v="0"/>
  </r>
  <r>
    <x v="2"/>
    <x v="17"/>
    <n v="101.7"/>
    <x v="8"/>
    <n v="101.7"/>
    <x v="0"/>
  </r>
  <r>
    <x v="2"/>
    <x v="17"/>
    <n v="102.3"/>
    <x v="9"/>
    <n v="102.3"/>
    <x v="0"/>
  </r>
  <r>
    <x v="2"/>
    <x v="17"/>
    <n v="103.2"/>
    <x v="10"/>
    <n v="103.2"/>
    <x v="0"/>
  </r>
  <r>
    <x v="2"/>
    <x v="17"/>
    <n v="103.4"/>
    <x v="11"/>
    <n v="103.4"/>
    <x v="0"/>
  </r>
  <r>
    <x v="2"/>
    <x v="17"/>
    <n v="102.9"/>
    <x v="12"/>
    <n v="102.9"/>
    <x v="0"/>
  </r>
  <r>
    <x v="2"/>
    <x v="17"/>
    <n v="102.5"/>
    <x v="13"/>
    <n v="102.5"/>
    <x v="0"/>
  </r>
  <r>
    <x v="2"/>
    <x v="17"/>
    <n v="102.8"/>
    <x v="14"/>
    <n v="102.8"/>
    <x v="0"/>
  </r>
  <r>
    <x v="2"/>
    <x v="17"/>
    <n v="103.1"/>
    <x v="15"/>
    <n v="103.1"/>
    <x v="0"/>
  </r>
  <r>
    <x v="2"/>
    <x v="17"/>
    <n v="103.5"/>
    <x v="16"/>
    <n v="103.5"/>
    <x v="0"/>
  </r>
  <r>
    <x v="2"/>
    <x v="17"/>
    <n v="103.4"/>
    <x v="17"/>
    <n v="103.4"/>
    <x v="0"/>
  </r>
  <r>
    <x v="2"/>
    <x v="17"/>
    <n v="103.5"/>
    <x v="18"/>
    <n v="103.5"/>
    <x v="0"/>
  </r>
  <r>
    <x v="2"/>
    <x v="17"/>
    <n v="103.6"/>
    <x v="19"/>
    <n v="103.6"/>
    <x v="0"/>
  </r>
  <r>
    <x v="2"/>
    <x v="17"/>
    <n v="103.5"/>
    <x v="20"/>
    <n v="103.5"/>
    <x v="0"/>
  </r>
  <r>
    <x v="2"/>
    <x v="17"/>
    <n v="103.5"/>
    <x v="21"/>
    <n v="103.5"/>
    <x v="0"/>
  </r>
  <r>
    <x v="2"/>
    <x v="17"/>
    <n v="103.2"/>
    <x v="22"/>
    <n v="103.2"/>
    <x v="0"/>
  </r>
  <r>
    <x v="2"/>
    <x v="17"/>
    <n v="103"/>
    <x v="23"/>
    <n v="103"/>
    <x v="0"/>
  </r>
  <r>
    <x v="2"/>
    <x v="17"/>
    <n v="104.3"/>
    <x v="24"/>
    <n v="104.3"/>
    <x v="0"/>
  </r>
  <r>
    <x v="2"/>
    <x v="17"/>
    <n v="104.9"/>
    <x v="25"/>
    <n v="104.9"/>
    <x v="0"/>
  </r>
  <r>
    <x v="2"/>
    <x v="17"/>
    <n v="104.8"/>
    <x v="26"/>
    <n v="104.8"/>
    <x v="0"/>
  </r>
  <r>
    <x v="2"/>
    <x v="17"/>
    <n v="104.5"/>
    <x v="27"/>
    <n v="104.5"/>
    <x v="0"/>
  </r>
  <r>
    <x v="2"/>
    <x v="17"/>
    <n v="105.2"/>
    <x v="28"/>
    <n v="105.2"/>
    <x v="0"/>
  </r>
  <r>
    <x v="2"/>
    <x v="17"/>
    <n v="106"/>
    <x v="29"/>
    <n v="106"/>
    <x v="0"/>
  </r>
  <r>
    <x v="2"/>
    <x v="17"/>
    <n v="106.3"/>
    <x v="30"/>
    <n v="106.3"/>
    <x v="0"/>
  </r>
  <r>
    <x v="2"/>
    <x v="17"/>
    <n v="106.8"/>
    <x v="31"/>
    <n v="106.8"/>
    <x v="0"/>
  </r>
  <r>
    <x v="2"/>
    <x v="17"/>
    <n v="107"/>
    <x v="32"/>
    <n v="107"/>
    <x v="0"/>
  </r>
  <r>
    <x v="2"/>
    <x v="17"/>
    <n v="109"/>
    <x v="33"/>
    <n v="109"/>
    <x v="0"/>
  </r>
  <r>
    <x v="2"/>
    <x v="17"/>
    <n v="110"/>
    <x v="34"/>
    <n v="110"/>
    <x v="0"/>
  </r>
  <r>
    <x v="2"/>
    <x v="17"/>
    <n v="110"/>
    <x v="35"/>
    <n v="110"/>
    <x v="0"/>
  </r>
  <r>
    <x v="2"/>
    <x v="17"/>
    <n v="109.7"/>
    <x v="36"/>
    <n v="109.7"/>
    <x v="0"/>
  </r>
  <r>
    <x v="2"/>
    <x v="17"/>
    <n v="108.4"/>
    <x v="37"/>
    <n v="108.4"/>
    <x v="0"/>
  </r>
  <r>
    <x v="2"/>
    <x v="17"/>
    <n v="107.9"/>
    <x v="38"/>
    <n v="107.9"/>
    <x v="0"/>
  </r>
  <r>
    <x v="2"/>
    <x v="17"/>
    <n v="108.9"/>
    <x v="39"/>
    <n v="108.9"/>
    <x v="0"/>
  </r>
  <r>
    <x v="2"/>
    <x v="17"/>
    <n v="109.6"/>
    <x v="40"/>
    <n v="109.6"/>
    <x v="0"/>
  </r>
  <r>
    <x v="2"/>
    <x v="17"/>
    <n v="110.2"/>
    <x v="41"/>
    <n v="110.2"/>
    <x v="0"/>
  </r>
  <r>
    <x v="2"/>
    <x v="17"/>
    <n v="111"/>
    <x v="42"/>
    <n v="111"/>
    <x v="0"/>
  </r>
  <r>
    <x v="2"/>
    <x v="17"/>
    <n v="111.8"/>
    <x v="43"/>
    <n v="111.8"/>
    <x v="0"/>
  </r>
  <r>
    <x v="2"/>
    <x v="17"/>
    <n v="111.9"/>
    <x v="44"/>
    <n v="111.9"/>
    <x v="0"/>
  </r>
  <r>
    <x v="2"/>
    <x v="17"/>
    <n v="112.5"/>
    <x v="45"/>
    <n v="112.5"/>
    <x v="0"/>
  </r>
  <r>
    <x v="2"/>
    <x v="17"/>
    <n v="112.6"/>
    <x v="46"/>
    <n v="112.6"/>
    <x v="0"/>
  </r>
  <r>
    <x v="2"/>
    <x v="17"/>
    <n v="113.5"/>
    <x v="47"/>
    <n v="113.5"/>
    <x v="0"/>
  </r>
  <r>
    <x v="2"/>
    <x v="17"/>
    <n v="114"/>
    <x v="48"/>
    <n v="114"/>
    <x v="0"/>
  </r>
  <r>
    <x v="2"/>
    <x v="17"/>
    <n v="114.3"/>
    <x v="49"/>
    <n v="114.3"/>
    <x v="0"/>
  </r>
  <r>
    <x v="2"/>
    <x v="17"/>
    <n v="114"/>
    <x v="50"/>
    <n v="114"/>
    <x v="0"/>
  </r>
  <r>
    <x v="2"/>
    <x v="17"/>
    <n v="113.5"/>
    <x v="51"/>
    <n v="113.5"/>
    <x v="0"/>
  </r>
  <r>
    <x v="2"/>
    <x v="17"/>
    <n v="113.4"/>
    <x v="52"/>
    <n v="113.4"/>
    <x v="0"/>
  </r>
  <r>
    <x v="2"/>
    <x v="17"/>
    <n v="113.5"/>
    <x v="53"/>
    <n v="113.5"/>
    <x v="0"/>
  </r>
  <r>
    <x v="2"/>
    <x v="17"/>
    <n v="113.4"/>
    <x v="54"/>
    <n v="113.4"/>
    <x v="0"/>
  </r>
  <r>
    <x v="2"/>
    <x v="17"/>
    <n v="114.1"/>
    <x v="55"/>
    <n v="114.1"/>
    <x v="0"/>
  </r>
  <r>
    <x v="2"/>
    <x v="17"/>
    <n v="114.5"/>
    <x v="56"/>
    <n v="114.5"/>
    <x v="0"/>
  </r>
  <r>
    <x v="2"/>
    <x v="17"/>
    <n v="114.9"/>
    <x v="57"/>
    <n v="114.9"/>
    <x v="0"/>
  </r>
  <r>
    <x v="2"/>
    <x v="17"/>
    <n v="115.2"/>
    <x v="58"/>
    <n v="115.2"/>
    <x v="0"/>
  </r>
  <r>
    <x v="2"/>
    <x v="17"/>
    <n v="115.9"/>
    <x v="59"/>
    <n v="115.9"/>
    <x v="0"/>
  </r>
  <r>
    <x v="2"/>
    <x v="17"/>
    <n v="116.4"/>
    <x v="60"/>
    <n v="116.4"/>
    <x v="0"/>
  </r>
  <r>
    <x v="2"/>
    <x v="17"/>
    <n v="116.2"/>
    <x v="61"/>
    <n v="116.2"/>
    <x v="0"/>
  </r>
  <r>
    <x v="2"/>
    <x v="17"/>
    <n v="116.5"/>
    <x v="62"/>
    <n v="116.5"/>
    <x v="0"/>
  </r>
  <r>
    <x v="2"/>
    <x v="17"/>
    <n v="116.6"/>
    <x v="63"/>
    <n v="116.6"/>
    <x v="0"/>
  </r>
  <r>
    <x v="2"/>
    <x v="17"/>
    <n v="116.4"/>
    <x v="64"/>
    <n v="116.4"/>
    <x v="0"/>
  </r>
  <r>
    <x v="2"/>
    <x v="17"/>
    <n v="116.6"/>
    <x v="65"/>
    <n v="116.6"/>
    <x v="0"/>
  </r>
  <r>
    <x v="2"/>
    <x v="17"/>
    <n v="116.7"/>
    <x v="66"/>
    <n v="116.7"/>
    <x v="0"/>
  </r>
  <r>
    <x v="2"/>
    <x v="17"/>
    <n v="117.4"/>
    <x v="67"/>
    <n v="117.4"/>
    <x v="0"/>
  </r>
  <r>
    <x v="2"/>
    <x v="17"/>
    <n v="117.8"/>
    <x v="68"/>
    <n v="117.8"/>
    <x v="0"/>
  </r>
  <r>
    <x v="2"/>
    <x v="17"/>
    <n v="118"/>
    <x v="69"/>
    <n v="118"/>
    <x v="0"/>
  </r>
  <r>
    <x v="2"/>
    <x v="17"/>
    <n v="118.1"/>
    <x v="70"/>
    <n v="118.1"/>
    <x v="0"/>
  </r>
  <r>
    <x v="2"/>
    <x v="17"/>
    <n v="118.1"/>
    <x v="71"/>
    <n v="118.1"/>
    <x v="0"/>
  </r>
  <r>
    <x v="2"/>
    <x v="17"/>
    <n v="118.1"/>
    <x v="72"/>
    <n v="118.1"/>
    <x v="0"/>
  </r>
  <r>
    <x v="2"/>
    <x v="17"/>
    <n v="118.4"/>
    <x v="73"/>
    <n v="118.4"/>
    <x v="0"/>
  </r>
  <r>
    <x v="2"/>
    <x v="17"/>
    <n v="118.4"/>
    <x v="74"/>
    <n v="118.4"/>
    <x v="0"/>
  </r>
  <r>
    <x v="2"/>
    <x v="17"/>
    <n v="118.6"/>
    <x v="75"/>
    <n v="118.6"/>
    <x v="0"/>
  </r>
  <r>
    <x v="2"/>
    <x v="17"/>
    <n v="118.6"/>
    <x v="76"/>
    <n v="118.6"/>
    <x v="0"/>
  </r>
  <r>
    <x v="2"/>
    <x v="17"/>
    <n v="119.3"/>
    <x v="77"/>
    <n v="119.3"/>
    <x v="0"/>
  </r>
  <r>
    <x v="2"/>
    <x v="17"/>
    <n v="119.9"/>
    <x v="78"/>
    <n v="119.9"/>
    <x v="0"/>
  </r>
  <r>
    <x v="2"/>
    <x v="17"/>
    <n v="120.8"/>
    <x v="79"/>
    <n v="120.8"/>
    <x v="0"/>
  </r>
  <r>
    <x v="2"/>
    <x v="17"/>
    <n v="121.1"/>
    <x v="80"/>
    <n v="121.1"/>
    <x v="0"/>
  </r>
  <r>
    <x v="2"/>
    <x v="17"/>
    <n v="121.5"/>
    <x v="81"/>
    <n v="121.5"/>
    <x v="0"/>
  </r>
  <r>
    <x v="2"/>
    <x v="17"/>
    <n v="122.7"/>
    <x v="82"/>
    <n v="122.7"/>
    <x v="0"/>
  </r>
  <r>
    <x v="2"/>
    <x v="17"/>
    <n v="126.3"/>
    <x v="83"/>
    <n v="126.3"/>
    <x v="0"/>
  </r>
  <r>
    <x v="2"/>
    <x v="17"/>
    <n v="127.4"/>
    <x v="84"/>
    <n v="127.4"/>
    <x v="0"/>
  </r>
  <r>
    <x v="2"/>
    <x v="17"/>
    <n v="127.5"/>
    <x v="85"/>
    <n v="127.5"/>
    <x v="0"/>
  </r>
  <r>
    <x v="2"/>
    <x v="17"/>
    <n v="131.6"/>
    <x v="86"/>
    <n v="131.6"/>
    <x v="0"/>
  </r>
  <r>
    <x v="2"/>
    <x v="17"/>
    <m/>
    <x v="87"/>
    <n v="132.25"/>
    <x v="0"/>
  </r>
  <r>
    <x v="2"/>
    <x v="17"/>
    <n v="132.9"/>
    <x v="88"/>
    <n v="132.9"/>
    <x v="0"/>
  </r>
  <r>
    <x v="2"/>
    <x v="17"/>
    <n v="132.9"/>
    <x v="89"/>
    <n v="132.9"/>
    <x v="0"/>
  </r>
  <r>
    <x v="2"/>
    <x v="17"/>
    <n v="133.4"/>
    <x v="90"/>
    <n v="133.4"/>
    <x v="0"/>
  </r>
  <r>
    <x v="2"/>
    <x v="17"/>
    <n v="134.4"/>
    <x v="91"/>
    <n v="134.4"/>
    <x v="0"/>
  </r>
  <r>
    <x v="2"/>
    <x v="17"/>
    <n v="135.69999999999999"/>
    <x v="92"/>
    <n v="135.69999999999999"/>
    <x v="0"/>
  </r>
  <r>
    <x v="2"/>
    <x v="17"/>
    <n v="138"/>
    <x v="93"/>
    <n v="138"/>
    <x v="0"/>
  </r>
  <r>
    <x v="2"/>
    <x v="17"/>
    <n v="140.69999999999999"/>
    <x v="94"/>
    <n v="140.69999999999999"/>
    <x v="0"/>
  </r>
  <r>
    <x v="2"/>
    <x v="17"/>
    <n v="144.1"/>
    <x v="95"/>
    <n v="144.1"/>
    <x v="0"/>
  </r>
  <r>
    <x v="2"/>
    <x v="17"/>
    <n v="151.4"/>
    <x v="96"/>
    <n v="151.4"/>
    <x v="0"/>
  </r>
  <r>
    <x v="2"/>
    <x v="17"/>
    <n v="156.4"/>
    <x v="97"/>
    <n v="156.4"/>
    <x v="0"/>
  </r>
  <r>
    <x v="2"/>
    <x v="17"/>
    <n v="161.4"/>
    <x v="98"/>
    <n v="161.4"/>
    <x v="0"/>
  </r>
  <r>
    <x v="2"/>
    <x v="17"/>
    <n v="168.8"/>
    <x v="99"/>
    <n v="168.8"/>
    <x v="0"/>
  </r>
  <r>
    <x v="2"/>
    <x v="17"/>
    <n v="172.2"/>
    <x v="100"/>
    <n v="172.2"/>
    <x v="0"/>
  </r>
  <r>
    <x v="2"/>
    <x v="17"/>
    <n v="170.6"/>
    <x v="101"/>
    <n v="170.6"/>
    <x v="0"/>
  </r>
  <r>
    <x v="2"/>
    <x v="17"/>
    <n v="175"/>
    <x v="102"/>
    <n v="175"/>
    <x v="0"/>
  </r>
  <r>
    <x v="2"/>
    <x v="17"/>
    <n v="175"/>
    <x v="103"/>
    <n v="175"/>
    <x v="0"/>
  </r>
  <r>
    <x v="2"/>
    <x v="17"/>
    <n v="176.6"/>
    <x v="104"/>
    <n v="176.6"/>
    <x v="0"/>
  </r>
  <r>
    <x v="2"/>
    <x v="17"/>
    <n v="175.8"/>
    <x v="105"/>
    <n v="175.8"/>
    <x v="0"/>
  </r>
  <r>
    <x v="2"/>
    <x v="17"/>
    <n v="173.5"/>
    <x v="106"/>
    <n v="173.5"/>
    <x v="0"/>
  </r>
  <r>
    <x v="2"/>
    <x v="17"/>
    <n v="171"/>
    <x v="107"/>
    <n v="171"/>
    <x v="0"/>
  </r>
  <r>
    <x v="2"/>
    <x v="17"/>
    <n v="171.5"/>
    <x v="108"/>
    <n v="171.5"/>
    <x v="0"/>
  </r>
  <r>
    <x v="2"/>
    <x v="17"/>
    <n v="180"/>
    <x v="109"/>
    <n v="180"/>
    <x v="0"/>
  </r>
  <r>
    <x v="2"/>
    <x v="17"/>
    <n v="186"/>
    <x v="110"/>
    <n v="186"/>
    <x v="0"/>
  </r>
  <r>
    <x v="2"/>
    <x v="17"/>
    <n v="189.5"/>
    <x v="111"/>
    <n v="189.5"/>
    <x v="0"/>
  </r>
  <r>
    <x v="2"/>
    <x v="17"/>
    <n v="188.6"/>
    <x v="112"/>
    <n v="188.6"/>
    <x v="0"/>
  </r>
  <r>
    <x v="2"/>
    <x v="17"/>
    <n v="184.8"/>
    <x v="113"/>
    <n v="184.8"/>
    <x v="0"/>
  </r>
  <r>
    <x v="2"/>
    <x v="17"/>
    <n v="182.5"/>
    <x v="114"/>
    <n v="182.5"/>
    <x v="0"/>
  </r>
  <r>
    <x v="2"/>
    <x v="17"/>
    <n v="179.3"/>
    <x v="115"/>
    <n v="179.3"/>
    <x v="0"/>
  </r>
  <r>
    <x v="2"/>
    <x v="17"/>
    <n v="177.7"/>
    <x v="116"/>
    <n v="177.7"/>
    <x v="0"/>
  </r>
  <r>
    <x v="2"/>
    <x v="17"/>
    <n v="180"/>
    <x v="117"/>
    <n v="180"/>
    <x v="0"/>
  </r>
  <r>
    <x v="2"/>
    <x v="17"/>
    <n v="179.1"/>
    <x v="118"/>
    <n v="179.1"/>
    <x v="0"/>
  </r>
  <r>
    <x v="2"/>
    <x v="17"/>
    <n v="178"/>
    <x v="119"/>
    <n v="178"/>
    <x v="0"/>
  </r>
  <r>
    <x v="2"/>
    <x v="17"/>
    <n v="172.2"/>
    <x v="120"/>
    <n v="172.2"/>
    <x v="0"/>
  </r>
  <r>
    <x v="2"/>
    <x v="17"/>
    <n v="172.2"/>
    <x v="121"/>
    <n v="172.2"/>
    <x v="0"/>
  </r>
  <r>
    <x v="2"/>
    <x v="17"/>
    <n v="168.7"/>
    <x v="122"/>
    <n v="168.7"/>
    <x v="0"/>
  </r>
  <r>
    <x v="2"/>
    <x v="17"/>
    <n v="164.4"/>
    <x v="123"/>
    <n v="164.4"/>
    <x v="0"/>
  </r>
  <r>
    <x v="2"/>
    <x v="18"/>
    <n v="105.2"/>
    <x v="0"/>
    <n v="105.2"/>
    <x v="8"/>
  </r>
  <r>
    <x v="2"/>
    <x v="18"/>
    <n v="106"/>
    <x v="1"/>
    <n v="106"/>
    <x v="8"/>
  </r>
  <r>
    <x v="2"/>
    <x v="18"/>
    <n v="106.8"/>
    <x v="2"/>
    <n v="106.8"/>
    <x v="8"/>
  </r>
  <r>
    <x v="2"/>
    <x v="18"/>
    <n v="108.5"/>
    <x v="3"/>
    <n v="108.5"/>
    <x v="8"/>
  </r>
  <r>
    <x v="2"/>
    <x v="18"/>
    <n v="109.8"/>
    <x v="4"/>
    <n v="109.8"/>
    <x v="8"/>
  </r>
  <r>
    <x v="2"/>
    <x v="18"/>
    <n v="110.9"/>
    <x v="5"/>
    <n v="110.9"/>
    <x v="8"/>
  </r>
  <r>
    <x v="2"/>
    <x v="18"/>
    <n v="111.7"/>
    <x v="6"/>
    <n v="111.7"/>
    <x v="8"/>
  </r>
  <r>
    <x v="2"/>
    <x v="18"/>
    <n v="112.4"/>
    <x v="7"/>
    <n v="112.4"/>
    <x v="8"/>
  </r>
  <r>
    <x v="2"/>
    <x v="18"/>
    <n v="112.9"/>
    <x v="8"/>
    <n v="112.9"/>
    <x v="8"/>
  </r>
  <r>
    <x v="2"/>
    <x v="18"/>
    <n v="113.5"/>
    <x v="9"/>
    <n v="113.5"/>
    <x v="8"/>
  </r>
  <r>
    <x v="2"/>
    <x v="18"/>
    <n v="114.1"/>
    <x v="10"/>
    <n v="114.1"/>
    <x v="8"/>
  </r>
  <r>
    <x v="2"/>
    <x v="18"/>
    <n v="115"/>
    <x v="11"/>
    <n v="115"/>
    <x v="8"/>
  </r>
  <r>
    <x v="2"/>
    <x v="18"/>
    <n v="115.7"/>
    <x v="12"/>
    <n v="115.7"/>
    <x v="8"/>
  </r>
  <r>
    <x v="2"/>
    <x v="18"/>
    <n v="116.2"/>
    <x v="13"/>
    <n v="116.2"/>
    <x v="8"/>
  </r>
  <r>
    <x v="2"/>
    <x v="18"/>
    <n v="116.7"/>
    <x v="14"/>
    <n v="116.7"/>
    <x v="8"/>
  </r>
  <r>
    <x v="2"/>
    <x v="18"/>
    <n v="117.6"/>
    <x v="15"/>
    <n v="117.6"/>
    <x v="8"/>
  </r>
  <r>
    <x v="2"/>
    <x v="18"/>
    <n v="118.3"/>
    <x v="16"/>
    <n v="118.3"/>
    <x v="8"/>
  </r>
  <r>
    <x v="2"/>
    <x v="18"/>
    <n v="119"/>
    <x v="17"/>
    <n v="119"/>
    <x v="8"/>
  </r>
  <r>
    <x v="2"/>
    <x v="18"/>
    <n v="121"/>
    <x v="18"/>
    <n v="121"/>
    <x v="8"/>
  </r>
  <r>
    <x v="2"/>
    <x v="18"/>
    <n v="123"/>
    <x v="19"/>
    <n v="123"/>
    <x v="8"/>
  </r>
  <r>
    <x v="2"/>
    <x v="18"/>
    <n v="124.3"/>
    <x v="20"/>
    <n v="124.3"/>
    <x v="8"/>
  </r>
  <r>
    <x v="2"/>
    <x v="18"/>
    <n v="124.3"/>
    <x v="21"/>
    <n v="124.3"/>
    <x v="8"/>
  </r>
  <r>
    <x v="2"/>
    <x v="18"/>
    <n v="125.8"/>
    <x v="22"/>
    <n v="125.8"/>
    <x v="8"/>
  </r>
  <r>
    <x v="2"/>
    <x v="18"/>
    <n v="126.4"/>
    <x v="23"/>
    <n v="126.4"/>
    <x v="8"/>
  </r>
  <r>
    <x v="2"/>
    <x v="18"/>
    <n v="127.4"/>
    <x v="24"/>
    <n v="127.4"/>
    <x v="8"/>
  </r>
  <r>
    <x v="2"/>
    <x v="18"/>
    <n v="128.1"/>
    <x v="25"/>
    <n v="128.1"/>
    <x v="8"/>
  </r>
  <r>
    <x v="2"/>
    <x v="18"/>
    <n v="128.80000000000001"/>
    <x v="26"/>
    <n v="128.80000000000001"/>
    <x v="8"/>
  </r>
  <r>
    <x v="2"/>
    <x v="18"/>
    <n v="130.1"/>
    <x v="27"/>
    <n v="130.1"/>
    <x v="8"/>
  </r>
  <r>
    <x v="2"/>
    <x v="18"/>
    <n v="131.30000000000001"/>
    <x v="28"/>
    <n v="131.30000000000001"/>
    <x v="8"/>
  </r>
  <r>
    <x v="2"/>
    <x v="18"/>
    <n v="132.1"/>
    <x v="29"/>
    <n v="132.1"/>
    <x v="8"/>
  </r>
  <r>
    <x v="2"/>
    <x v="18"/>
    <n v="133.1"/>
    <x v="30"/>
    <n v="133.1"/>
    <x v="8"/>
  </r>
  <r>
    <x v="2"/>
    <x v="18"/>
    <n v="134.19999999999999"/>
    <x v="31"/>
    <n v="134.19999999999999"/>
    <x v="8"/>
  </r>
  <r>
    <x v="2"/>
    <x v="18"/>
    <n v="134.69999999999999"/>
    <x v="32"/>
    <n v="134.69999999999999"/>
    <x v="8"/>
  </r>
  <r>
    <x v="2"/>
    <x v="18"/>
    <n v="135.30000000000001"/>
    <x v="33"/>
    <n v="135.30000000000001"/>
    <x v="8"/>
  </r>
  <r>
    <x v="2"/>
    <x v="18"/>
    <n v="137.6"/>
    <x v="34"/>
    <n v="137.6"/>
    <x v="8"/>
  </r>
  <r>
    <x v="2"/>
    <x v="18"/>
    <n v="138.19999999999999"/>
    <x v="35"/>
    <n v="138.19999999999999"/>
    <x v="8"/>
  </r>
  <r>
    <x v="2"/>
    <x v="18"/>
    <n v="139.5"/>
    <x v="36"/>
    <n v="139.5"/>
    <x v="8"/>
  </r>
  <r>
    <x v="2"/>
    <x v="18"/>
    <n v="140"/>
    <x v="37"/>
    <n v="140"/>
    <x v="8"/>
  </r>
  <r>
    <x v="2"/>
    <x v="18"/>
    <n v="140.6"/>
    <x v="38"/>
    <n v="140.6"/>
    <x v="8"/>
  </r>
  <r>
    <x v="2"/>
    <x v="18"/>
    <n v="141.5"/>
    <x v="39"/>
    <n v="141.5"/>
    <x v="8"/>
  </r>
  <r>
    <x v="2"/>
    <x v="18"/>
    <n v="142.19999999999999"/>
    <x v="40"/>
    <n v="142.19999999999999"/>
    <x v="8"/>
  </r>
  <r>
    <x v="2"/>
    <x v="18"/>
    <n v="142.69999999999999"/>
    <x v="41"/>
    <n v="142.69999999999999"/>
    <x v="8"/>
  </r>
  <r>
    <x v="2"/>
    <x v="18"/>
    <n v="142.9"/>
    <x v="42"/>
    <n v="142.9"/>
    <x v="8"/>
  </r>
  <r>
    <x v="2"/>
    <x v="18"/>
    <n v="143.6"/>
    <x v="43"/>
    <n v="143.6"/>
    <x v="8"/>
  </r>
  <r>
    <x v="2"/>
    <x v="18"/>
    <n v="143.9"/>
    <x v="44"/>
    <n v="143.9"/>
    <x v="8"/>
  </r>
  <r>
    <x v="2"/>
    <x v="18"/>
    <n v="144.30000000000001"/>
    <x v="45"/>
    <n v="144.30000000000001"/>
    <x v="8"/>
  </r>
  <r>
    <x v="2"/>
    <x v="18"/>
    <n v="144.30000000000001"/>
    <x v="46"/>
    <n v="144.30000000000001"/>
    <x v="8"/>
  </r>
  <r>
    <x v="2"/>
    <x v="18"/>
    <n v="145"/>
    <x v="47"/>
    <n v="145"/>
    <x v="8"/>
  </r>
  <r>
    <x v="2"/>
    <x v="18"/>
    <n v="145.6"/>
    <x v="48"/>
    <n v="145.6"/>
    <x v="8"/>
  </r>
  <r>
    <x v="2"/>
    <x v="18"/>
    <n v="146.30000000000001"/>
    <x v="49"/>
    <n v="146.30000000000001"/>
    <x v="8"/>
  </r>
  <r>
    <x v="2"/>
    <x v="18"/>
    <n v="147.5"/>
    <x v="50"/>
    <n v="147.5"/>
    <x v="8"/>
  </r>
  <r>
    <x v="2"/>
    <x v="18"/>
    <n v="148"/>
    <x v="51"/>
    <n v="148"/>
    <x v="8"/>
  </r>
  <r>
    <x v="2"/>
    <x v="18"/>
    <n v="148.30000000000001"/>
    <x v="52"/>
    <n v="148.30000000000001"/>
    <x v="8"/>
  </r>
  <r>
    <x v="2"/>
    <x v="18"/>
    <n v="148.6"/>
    <x v="53"/>
    <n v="148.6"/>
    <x v="8"/>
  </r>
  <r>
    <x v="2"/>
    <x v="18"/>
    <n v="150.5"/>
    <x v="54"/>
    <n v="150.5"/>
    <x v="8"/>
  </r>
  <r>
    <x v="2"/>
    <x v="18"/>
    <n v="152.1"/>
    <x v="55"/>
    <n v="152.1"/>
    <x v="8"/>
  </r>
  <r>
    <x v="2"/>
    <x v="18"/>
    <n v="153.6"/>
    <x v="56"/>
    <n v="153.6"/>
    <x v="8"/>
  </r>
  <r>
    <x v="2"/>
    <x v="18"/>
    <n v="154.6"/>
    <x v="57"/>
    <n v="154.6"/>
    <x v="8"/>
  </r>
  <r>
    <x v="2"/>
    <x v="18"/>
    <n v="156.19999999999999"/>
    <x v="58"/>
    <n v="156.19999999999999"/>
    <x v="8"/>
  </r>
  <r>
    <x v="2"/>
    <x v="18"/>
    <n v="157"/>
    <x v="59"/>
    <n v="157"/>
    <x v="8"/>
  </r>
  <r>
    <x v="2"/>
    <x v="18"/>
    <n v="157.69999999999999"/>
    <x v="60"/>
    <n v="157.69999999999999"/>
    <x v="8"/>
  </r>
  <r>
    <x v="2"/>
    <x v="18"/>
    <n v="159.30000000000001"/>
    <x v="61"/>
    <n v="159.30000000000001"/>
    <x v="8"/>
  </r>
  <r>
    <x v="2"/>
    <x v="18"/>
    <n v="159.69999999999999"/>
    <x v="62"/>
    <n v="159.69999999999999"/>
    <x v="8"/>
  </r>
  <r>
    <x v="2"/>
    <x v="18"/>
    <n v="159.19999999999999"/>
    <x v="63"/>
    <n v="159.19999999999999"/>
    <x v="8"/>
  </r>
  <r>
    <x v="2"/>
    <x v="18"/>
    <n v="160.30000000000001"/>
    <x v="64"/>
    <n v="160.30000000000001"/>
    <x v="8"/>
  </r>
  <r>
    <x v="2"/>
    <x v="18"/>
    <n v="161"/>
    <x v="65"/>
    <n v="161"/>
    <x v="8"/>
  </r>
  <r>
    <x v="2"/>
    <x v="18"/>
    <n v="161.4"/>
    <x v="66"/>
    <n v="161.4"/>
    <x v="8"/>
  </r>
  <r>
    <x v="2"/>
    <x v="18"/>
    <n v="162.1"/>
    <x v="67"/>
    <n v="162.1"/>
    <x v="8"/>
  </r>
  <r>
    <x v="2"/>
    <x v="18"/>
    <n v="163.30000000000001"/>
    <x v="68"/>
    <n v="163.30000000000001"/>
    <x v="8"/>
  </r>
  <r>
    <x v="2"/>
    <x v="18"/>
    <n v="164"/>
    <x v="69"/>
    <n v="164"/>
    <x v="8"/>
  </r>
  <r>
    <x v="2"/>
    <x v="18"/>
    <n v="164.4"/>
    <x v="70"/>
    <n v="164.4"/>
    <x v="8"/>
  </r>
  <r>
    <x v="2"/>
    <x v="18"/>
    <n v="164.6"/>
    <x v="71"/>
    <n v="164.6"/>
    <x v="8"/>
  </r>
  <r>
    <x v="2"/>
    <x v="18"/>
    <n v="164.7"/>
    <x v="72"/>
    <n v="164.7"/>
    <x v="8"/>
  </r>
  <r>
    <x v="2"/>
    <x v="18"/>
    <n v="164.9"/>
    <x v="73"/>
    <n v="164.9"/>
    <x v="8"/>
  </r>
  <r>
    <x v="2"/>
    <x v="18"/>
    <n v="165.3"/>
    <x v="74"/>
    <n v="165.3"/>
    <x v="8"/>
  </r>
  <r>
    <x v="2"/>
    <x v="18"/>
    <n v="166.2"/>
    <x v="75"/>
    <n v="166.2"/>
    <x v="8"/>
  </r>
  <r>
    <x v="2"/>
    <x v="18"/>
    <n v="166.7"/>
    <x v="76"/>
    <n v="166.7"/>
    <x v="8"/>
  </r>
  <r>
    <x v="2"/>
    <x v="18"/>
    <n v="167.2"/>
    <x v="77"/>
    <n v="167.2"/>
    <x v="8"/>
  </r>
  <r>
    <x v="2"/>
    <x v="18"/>
    <n v="167.9"/>
    <x v="78"/>
    <n v="167.9"/>
    <x v="8"/>
  </r>
  <r>
    <x v="2"/>
    <x v="18"/>
    <n v="168.6"/>
    <x v="79"/>
    <n v="168.6"/>
    <x v="8"/>
  </r>
  <r>
    <x v="2"/>
    <x v="18"/>
    <n v="169.3"/>
    <x v="80"/>
    <n v="169.3"/>
    <x v="8"/>
  </r>
  <r>
    <x v="2"/>
    <x v="18"/>
    <n v="169.9"/>
    <x v="81"/>
    <n v="169.9"/>
    <x v="8"/>
  </r>
  <r>
    <x v="2"/>
    <x v="18"/>
    <n v="170.4"/>
    <x v="82"/>
    <n v="170.4"/>
    <x v="8"/>
  </r>
  <r>
    <x v="2"/>
    <x v="18"/>
    <n v="170.8"/>
    <x v="83"/>
    <n v="170.8"/>
    <x v="8"/>
  </r>
  <r>
    <x v="2"/>
    <x v="18"/>
    <n v="172"/>
    <x v="84"/>
    <n v="172"/>
    <x v="8"/>
  </r>
  <r>
    <x v="2"/>
    <x v="18"/>
    <n v="173.3"/>
    <x v="85"/>
    <n v="173.3"/>
    <x v="8"/>
  </r>
  <r>
    <x v="2"/>
    <x v="18"/>
    <m/>
    <x v="86"/>
    <n v="177.76666666666668"/>
    <x v="8"/>
  </r>
  <r>
    <x v="2"/>
    <x v="18"/>
    <m/>
    <x v="87"/>
    <n v="182.23333333333332"/>
    <x v="8"/>
  </r>
  <r>
    <x v="2"/>
    <x v="18"/>
    <n v="186.7"/>
    <x v="88"/>
    <n v="186.7"/>
    <x v="8"/>
  </r>
  <r>
    <x v="2"/>
    <x v="18"/>
    <n v="186.7"/>
    <x v="89"/>
    <n v="186.7"/>
    <x v="8"/>
  </r>
  <r>
    <x v="2"/>
    <x v="18"/>
    <n v="187.2"/>
    <x v="90"/>
    <n v="187.2"/>
    <x v="8"/>
  </r>
  <r>
    <x v="2"/>
    <x v="18"/>
    <n v="188.7"/>
    <x v="91"/>
    <n v="188.7"/>
    <x v="8"/>
  </r>
  <r>
    <x v="2"/>
    <x v="18"/>
    <n v="188.7"/>
    <x v="92"/>
    <n v="188.7"/>
    <x v="8"/>
  </r>
  <r>
    <x v="2"/>
    <x v="18"/>
    <n v="188.8"/>
    <x v="93"/>
    <n v="188.8"/>
    <x v="8"/>
  </r>
  <r>
    <x v="2"/>
    <x v="18"/>
    <n v="190.2"/>
    <x v="94"/>
    <n v="190.2"/>
    <x v="8"/>
  </r>
  <r>
    <x v="2"/>
    <x v="18"/>
    <n v="191.8"/>
    <x v="95"/>
    <n v="191.8"/>
    <x v="8"/>
  </r>
  <r>
    <x v="2"/>
    <x v="18"/>
    <n v="193.3"/>
    <x v="96"/>
    <n v="193.3"/>
    <x v="8"/>
  </r>
  <r>
    <x v="2"/>
    <x v="18"/>
    <n v="193.5"/>
    <x v="97"/>
    <n v="193.5"/>
    <x v="8"/>
  </r>
  <r>
    <x v="2"/>
    <x v="18"/>
    <n v="194.4"/>
    <x v="98"/>
    <n v="194.4"/>
    <x v="8"/>
  </r>
  <r>
    <x v="2"/>
    <x v="18"/>
    <n v="198.2"/>
    <x v="99"/>
    <n v="198.2"/>
    <x v="8"/>
  </r>
  <r>
    <x v="2"/>
    <x v="18"/>
    <n v="195.6"/>
    <x v="100"/>
    <n v="195.6"/>
    <x v="8"/>
  </r>
  <r>
    <x v="2"/>
    <x v="18"/>
    <n v="195.5"/>
    <x v="101"/>
    <n v="195.5"/>
    <x v="8"/>
  </r>
  <r>
    <x v="2"/>
    <x v="18"/>
    <n v="196.5"/>
    <x v="102"/>
    <n v="196.5"/>
    <x v="8"/>
  </r>
  <r>
    <x v="2"/>
    <x v="18"/>
    <n v="196.5"/>
    <x v="103"/>
    <n v="196.5"/>
    <x v="8"/>
  </r>
  <r>
    <x v="2"/>
    <x v="18"/>
    <n v="197"/>
    <x v="104"/>
    <n v="197"/>
    <x v="8"/>
  </r>
  <r>
    <x v="2"/>
    <x v="18"/>
    <n v="197"/>
    <x v="105"/>
    <n v="197"/>
    <x v="8"/>
  </r>
  <r>
    <x v="2"/>
    <x v="18"/>
    <n v="196.8"/>
    <x v="106"/>
    <n v="196.8"/>
    <x v="8"/>
  </r>
  <r>
    <x v="2"/>
    <x v="18"/>
    <n v="196.4"/>
    <x v="107"/>
    <n v="196.4"/>
    <x v="8"/>
  </r>
  <r>
    <x v="2"/>
    <x v="18"/>
    <n v="196.5"/>
    <x v="108"/>
    <n v="196.5"/>
    <x v="8"/>
  </r>
  <r>
    <x v="2"/>
    <x v="18"/>
    <n v="197.5"/>
    <x v="109"/>
    <n v="197.5"/>
    <x v="8"/>
  </r>
  <r>
    <x v="2"/>
    <x v="18"/>
    <n v="197.1"/>
    <x v="110"/>
    <n v="197.1"/>
    <x v="8"/>
  </r>
  <r>
    <x v="2"/>
    <x v="18"/>
    <n v="197.5"/>
    <x v="111"/>
    <n v="197.5"/>
    <x v="8"/>
  </r>
  <r>
    <x v="2"/>
    <x v="18"/>
    <n v="198.3"/>
    <x v="112"/>
    <n v="198.3"/>
    <x v="8"/>
  </r>
  <r>
    <x v="2"/>
    <x v="18"/>
    <n v="198.6"/>
    <x v="113"/>
    <n v="198.6"/>
    <x v="8"/>
  </r>
  <r>
    <x v="2"/>
    <x v="18"/>
    <n v="198.7"/>
    <x v="114"/>
    <n v="198.7"/>
    <x v="8"/>
  </r>
  <r>
    <x v="2"/>
    <x v="18"/>
    <n v="199.7"/>
    <x v="115"/>
    <n v="199.7"/>
    <x v="8"/>
  </r>
  <r>
    <x v="2"/>
    <x v="18"/>
    <n v="200.1"/>
    <x v="116"/>
    <n v="200.1"/>
    <x v="8"/>
  </r>
  <r>
    <x v="2"/>
    <x v="18"/>
    <n v="200.6"/>
    <x v="117"/>
    <n v="200.6"/>
    <x v="8"/>
  </r>
  <r>
    <x v="2"/>
    <x v="18"/>
    <n v="201.1"/>
    <x v="118"/>
    <n v="201.1"/>
    <x v="8"/>
  </r>
  <r>
    <x v="2"/>
    <x v="18"/>
    <n v="201.6"/>
    <x v="119"/>
    <n v="201.6"/>
    <x v="8"/>
  </r>
  <r>
    <x v="2"/>
    <x v="18"/>
    <n v="202.7"/>
    <x v="120"/>
    <n v="202.7"/>
    <x v="8"/>
  </r>
  <r>
    <x v="2"/>
    <x v="18"/>
    <n v="202.7"/>
    <x v="121"/>
    <n v="202.7"/>
    <x v="8"/>
  </r>
  <r>
    <x v="2"/>
    <x v="18"/>
    <n v="203.5"/>
    <x v="122"/>
    <n v="203.5"/>
    <x v="8"/>
  </r>
  <r>
    <x v="2"/>
    <x v="18"/>
    <n v="204.2"/>
    <x v="123"/>
    <n v="204.2"/>
    <x v="8"/>
  </r>
  <r>
    <x v="2"/>
    <x v="19"/>
    <n v="104.3"/>
    <x v="0"/>
    <n v="104.3"/>
    <x v="9"/>
  </r>
  <r>
    <x v="2"/>
    <x v="19"/>
    <n v="104.3"/>
    <x v="1"/>
    <n v="104.3"/>
    <x v="9"/>
  </r>
  <r>
    <x v="2"/>
    <x v="19"/>
    <n v="104.2"/>
    <x v="2"/>
    <n v="104.2"/>
    <x v="9"/>
  </r>
  <r>
    <x v="2"/>
    <x v="19"/>
    <n v="103.2"/>
    <x v="3"/>
    <n v="103.2"/>
    <x v="9"/>
  </r>
  <r>
    <x v="2"/>
    <x v="19"/>
    <n v="102.6"/>
    <x v="4"/>
    <n v="102.6"/>
    <x v="9"/>
  </r>
  <r>
    <x v="2"/>
    <x v="19"/>
    <n v="103.3"/>
    <x v="5"/>
    <n v="103.3"/>
    <x v="9"/>
  </r>
  <r>
    <x v="2"/>
    <x v="19"/>
    <n v="103.2"/>
    <x v="6"/>
    <n v="103.2"/>
    <x v="9"/>
  </r>
  <r>
    <x v="2"/>
    <x v="19"/>
    <n v="106"/>
    <x v="7"/>
    <n v="106"/>
    <x v="9"/>
  </r>
  <r>
    <x v="2"/>
    <x v="19"/>
    <n v="106.9"/>
    <x v="8"/>
    <n v="106.9"/>
    <x v="9"/>
  </r>
  <r>
    <x v="2"/>
    <x v="19"/>
    <n v="107.3"/>
    <x v="9"/>
    <n v="107.3"/>
    <x v="9"/>
  </r>
  <r>
    <x v="2"/>
    <x v="19"/>
    <n v="107.9"/>
    <x v="10"/>
    <n v="107.9"/>
    <x v="9"/>
  </r>
  <r>
    <x v="2"/>
    <x v="19"/>
    <n v="107.7"/>
    <x v="11"/>
    <n v="107.7"/>
    <x v="9"/>
  </r>
  <r>
    <x v="2"/>
    <x v="19"/>
    <n v="108"/>
    <x v="12"/>
    <n v="108"/>
    <x v="9"/>
  </r>
  <r>
    <x v="2"/>
    <x v="19"/>
    <n v="108.7"/>
    <x v="13"/>
    <n v="108.7"/>
    <x v="9"/>
  </r>
  <r>
    <x v="2"/>
    <x v="19"/>
    <n v="109.2"/>
    <x v="14"/>
    <n v="109.2"/>
    <x v="9"/>
  </r>
  <r>
    <x v="2"/>
    <x v="19"/>
    <n v="109.1"/>
    <x v="15"/>
    <n v="109.1"/>
    <x v="9"/>
  </r>
  <r>
    <x v="2"/>
    <x v="19"/>
    <n v="109.3"/>
    <x v="16"/>
    <n v="109.3"/>
    <x v="9"/>
  </r>
  <r>
    <x v="2"/>
    <x v="19"/>
    <n v="108.7"/>
    <x v="17"/>
    <n v="108.7"/>
    <x v="9"/>
  </r>
  <r>
    <x v="2"/>
    <x v="19"/>
    <n v="109.7"/>
    <x v="18"/>
    <n v="109.7"/>
    <x v="9"/>
  </r>
  <r>
    <x v="2"/>
    <x v="19"/>
    <n v="110.5"/>
    <x v="19"/>
    <n v="110.5"/>
    <x v="9"/>
  </r>
  <r>
    <x v="2"/>
    <x v="19"/>
    <n v="110"/>
    <x v="20"/>
    <n v="110"/>
    <x v="9"/>
  </r>
  <r>
    <x v="2"/>
    <x v="19"/>
    <n v="110.1"/>
    <x v="21"/>
    <n v="110.1"/>
    <x v="9"/>
  </r>
  <r>
    <x v="2"/>
    <x v="19"/>
    <n v="109.6"/>
    <x v="22"/>
    <n v="109.6"/>
    <x v="9"/>
  </r>
  <r>
    <x v="2"/>
    <x v="19"/>
    <n v="110.4"/>
    <x v="23"/>
    <n v="110.4"/>
    <x v="9"/>
  </r>
  <r>
    <x v="2"/>
    <x v="19"/>
    <n v="111.4"/>
    <x v="24"/>
    <n v="111.4"/>
    <x v="9"/>
  </r>
  <r>
    <x v="2"/>
    <x v="19"/>
    <n v="111.7"/>
    <x v="25"/>
    <n v="111.7"/>
    <x v="9"/>
  </r>
  <r>
    <x v="2"/>
    <x v="19"/>
    <n v="111.3"/>
    <x v="26"/>
    <n v="111.3"/>
    <x v="9"/>
  </r>
  <r>
    <x v="2"/>
    <x v="19"/>
    <n v="111.8"/>
    <x v="27"/>
    <n v="111.8"/>
    <x v="9"/>
  </r>
  <r>
    <x v="2"/>
    <x v="19"/>
    <n v="112.4"/>
    <x v="28"/>
    <n v="112.4"/>
    <x v="9"/>
  </r>
  <r>
    <x v="2"/>
    <x v="19"/>
    <n v="112.5"/>
    <x v="29"/>
    <n v="112.5"/>
    <x v="9"/>
  </r>
  <r>
    <x v="2"/>
    <x v="19"/>
    <n v="111.7"/>
    <x v="30"/>
    <n v="111.7"/>
    <x v="9"/>
  </r>
  <r>
    <x v="2"/>
    <x v="19"/>
    <n v="112"/>
    <x v="31"/>
    <n v="112"/>
    <x v="9"/>
  </r>
  <r>
    <x v="2"/>
    <x v="19"/>
    <n v="112.9"/>
    <x v="32"/>
    <n v="112.9"/>
    <x v="9"/>
  </r>
  <r>
    <x v="2"/>
    <x v="19"/>
    <n v="113.5"/>
    <x v="33"/>
    <n v="113.5"/>
    <x v="9"/>
  </r>
  <r>
    <x v="2"/>
    <x v="19"/>
    <n v="113.3"/>
    <x v="34"/>
    <n v="113.3"/>
    <x v="9"/>
  </r>
  <r>
    <x v="2"/>
    <x v="19"/>
    <n v="113.2"/>
    <x v="35"/>
    <n v="113.2"/>
    <x v="9"/>
  </r>
  <r>
    <x v="2"/>
    <x v="19"/>
    <n v="114"/>
    <x v="36"/>
    <n v="114"/>
    <x v="9"/>
  </r>
  <r>
    <x v="2"/>
    <x v="19"/>
    <n v="116.2"/>
    <x v="37"/>
    <n v="116.2"/>
    <x v="9"/>
  </r>
  <r>
    <x v="2"/>
    <x v="19"/>
    <n v="117.1"/>
    <x v="38"/>
    <n v="117.1"/>
    <x v="9"/>
  </r>
  <r>
    <x v="2"/>
    <x v="19"/>
    <n v="117.6"/>
    <x v="39"/>
    <n v="117.6"/>
    <x v="9"/>
  </r>
  <r>
    <x v="2"/>
    <x v="19"/>
    <n v="118.5"/>
    <x v="40"/>
    <n v="118.5"/>
    <x v="9"/>
  </r>
  <r>
    <x v="2"/>
    <x v="19"/>
    <n v="118.8"/>
    <x v="41"/>
    <n v="118.8"/>
    <x v="9"/>
  </r>
  <r>
    <x v="2"/>
    <x v="19"/>
    <n v="120"/>
    <x v="42"/>
    <n v="120"/>
    <x v="9"/>
  </r>
  <r>
    <x v="2"/>
    <x v="19"/>
    <n v="120.9"/>
    <x v="43"/>
    <n v="120.9"/>
    <x v="9"/>
  </r>
  <r>
    <x v="2"/>
    <x v="19"/>
    <n v="121.2"/>
    <x v="44"/>
    <n v="121.2"/>
    <x v="9"/>
  </r>
  <r>
    <x v="2"/>
    <x v="19"/>
    <n v="120.8"/>
    <x v="45"/>
    <n v="120.8"/>
    <x v="9"/>
  </r>
  <r>
    <x v="2"/>
    <x v="19"/>
    <n v="121.3"/>
    <x v="46"/>
    <n v="121.3"/>
    <x v="9"/>
  </r>
  <r>
    <x v="2"/>
    <x v="19"/>
    <n v="119.9"/>
    <x v="47"/>
    <n v="119.9"/>
    <x v="9"/>
  </r>
  <r>
    <x v="2"/>
    <x v="19"/>
    <n v="120.9"/>
    <x v="48"/>
    <n v="120.9"/>
    <x v="9"/>
  </r>
  <r>
    <x v="2"/>
    <x v="19"/>
    <n v="121.7"/>
    <x v="49"/>
    <n v="121.7"/>
    <x v="9"/>
  </r>
  <r>
    <x v="2"/>
    <x v="19"/>
    <n v="121.7"/>
    <x v="50"/>
    <n v="121.7"/>
    <x v="9"/>
  </r>
  <r>
    <x v="2"/>
    <x v="19"/>
    <n v="122.2"/>
    <x v="51"/>
    <n v="122.2"/>
    <x v="9"/>
  </r>
  <r>
    <x v="2"/>
    <x v="19"/>
    <n v="122"/>
    <x v="52"/>
    <n v="122"/>
    <x v="9"/>
  </r>
  <r>
    <x v="2"/>
    <x v="19"/>
    <n v="122.5"/>
    <x v="53"/>
    <n v="122.5"/>
    <x v="9"/>
  </r>
  <r>
    <x v="2"/>
    <x v="19"/>
    <n v="122.4"/>
    <x v="54"/>
    <n v="122.4"/>
    <x v="9"/>
  </r>
  <r>
    <x v="2"/>
    <x v="19"/>
    <n v="123.3"/>
    <x v="55"/>
    <n v="123.3"/>
    <x v="9"/>
  </r>
  <r>
    <x v="2"/>
    <x v="19"/>
    <n v="124.4"/>
    <x v="56"/>
    <n v="124.4"/>
    <x v="9"/>
  </r>
  <r>
    <x v="2"/>
    <x v="19"/>
    <n v="124.6"/>
    <x v="57"/>
    <n v="124.6"/>
    <x v="9"/>
  </r>
  <r>
    <x v="2"/>
    <x v="19"/>
    <n v="124.9"/>
    <x v="58"/>
    <n v="124.9"/>
    <x v="9"/>
  </r>
  <r>
    <x v="2"/>
    <x v="19"/>
    <n v="124.6"/>
    <x v="59"/>
    <n v="124.6"/>
    <x v="9"/>
  </r>
  <r>
    <x v="2"/>
    <x v="19"/>
    <n v="125.5"/>
    <x v="60"/>
    <n v="125.5"/>
    <x v="9"/>
  </r>
  <r>
    <x v="2"/>
    <x v="19"/>
    <n v="126.2"/>
    <x v="61"/>
    <n v="126.2"/>
    <x v="9"/>
  </r>
  <r>
    <x v="2"/>
    <x v="19"/>
    <n v="126.7"/>
    <x v="62"/>
    <n v="126.7"/>
    <x v="9"/>
  </r>
  <r>
    <x v="2"/>
    <x v="19"/>
    <n v="127.6"/>
    <x v="63"/>
    <n v="127.6"/>
    <x v="9"/>
  </r>
  <r>
    <x v="2"/>
    <x v="19"/>
    <n v="128.1"/>
    <x v="64"/>
    <n v="128.1"/>
    <x v="9"/>
  </r>
  <r>
    <x v="2"/>
    <x v="19"/>
    <n v="128.19999999999999"/>
    <x v="65"/>
    <n v="128.19999999999999"/>
    <x v="9"/>
  </r>
  <r>
    <x v="2"/>
    <x v="19"/>
    <n v="128.19999999999999"/>
    <x v="66"/>
    <n v="128.19999999999999"/>
    <x v="9"/>
  </r>
  <r>
    <x v="2"/>
    <x v="19"/>
    <n v="128.30000000000001"/>
    <x v="67"/>
    <n v="128.30000000000001"/>
    <x v="9"/>
  </r>
  <r>
    <x v="2"/>
    <x v="19"/>
    <n v="129.30000000000001"/>
    <x v="68"/>
    <n v="129.30000000000001"/>
    <x v="9"/>
  </r>
  <r>
    <x v="2"/>
    <x v="19"/>
    <n v="130.4"/>
    <x v="69"/>
    <n v="130.4"/>
    <x v="9"/>
  </r>
  <r>
    <x v="2"/>
    <x v="19"/>
    <n v="130.5"/>
    <x v="70"/>
    <n v="130.5"/>
    <x v="9"/>
  </r>
  <r>
    <x v="2"/>
    <x v="19"/>
    <n v="130.80000000000001"/>
    <x v="71"/>
    <n v="130.80000000000001"/>
    <x v="9"/>
  </r>
  <r>
    <x v="2"/>
    <x v="19"/>
    <n v="131.69999999999999"/>
    <x v="72"/>
    <n v="131.69999999999999"/>
    <x v="9"/>
  </r>
  <r>
    <x v="2"/>
    <x v="19"/>
    <n v="133"/>
    <x v="73"/>
    <n v="133"/>
    <x v="9"/>
  </r>
  <r>
    <x v="2"/>
    <x v="19"/>
    <n v="132.5"/>
    <x v="74"/>
    <n v="132.5"/>
    <x v="9"/>
  </r>
  <r>
    <x v="2"/>
    <x v="19"/>
    <n v="132.6"/>
    <x v="75"/>
    <n v="132.6"/>
    <x v="9"/>
  </r>
  <r>
    <x v="2"/>
    <x v="19"/>
    <n v="133.69999999999999"/>
    <x v="76"/>
    <n v="133.69999999999999"/>
    <x v="9"/>
  </r>
  <r>
    <x v="2"/>
    <x v="19"/>
    <n v="135.1"/>
    <x v="77"/>
    <n v="135.1"/>
    <x v="9"/>
  </r>
  <r>
    <x v="2"/>
    <x v="19"/>
    <n v="137.80000000000001"/>
    <x v="78"/>
    <n v="137.80000000000001"/>
    <x v="9"/>
  </r>
  <r>
    <x v="2"/>
    <x v="19"/>
    <n v="139"/>
    <x v="79"/>
    <n v="139"/>
    <x v="9"/>
  </r>
  <r>
    <x v="2"/>
    <x v="19"/>
    <n v="139.5"/>
    <x v="80"/>
    <n v="139.5"/>
    <x v="9"/>
  </r>
  <r>
    <x v="2"/>
    <x v="19"/>
    <n v="139.80000000000001"/>
    <x v="81"/>
    <n v="139.80000000000001"/>
    <x v="9"/>
  </r>
  <r>
    <x v="2"/>
    <x v="19"/>
    <n v="140.19999999999999"/>
    <x v="82"/>
    <n v="140.19999999999999"/>
    <x v="9"/>
  </r>
  <r>
    <x v="2"/>
    <x v="19"/>
    <n v="142.1"/>
    <x v="83"/>
    <n v="142.1"/>
    <x v="9"/>
  </r>
  <r>
    <x v="2"/>
    <x v="19"/>
    <n v="143.5"/>
    <x v="84"/>
    <n v="143.5"/>
    <x v="9"/>
  </r>
  <r>
    <x v="2"/>
    <x v="19"/>
    <n v="145.30000000000001"/>
    <x v="85"/>
    <n v="145.30000000000001"/>
    <x v="9"/>
  </r>
  <r>
    <x v="2"/>
    <x v="19"/>
    <m/>
    <x v="86"/>
    <n v="147.6"/>
    <x v="9"/>
  </r>
  <r>
    <x v="2"/>
    <x v="19"/>
    <m/>
    <x v="87"/>
    <n v="149.9"/>
    <x v="9"/>
  </r>
  <r>
    <x v="2"/>
    <x v="19"/>
    <n v="152.19999999999999"/>
    <x v="88"/>
    <n v="152.19999999999999"/>
    <x v="9"/>
  </r>
  <r>
    <x v="2"/>
    <x v="19"/>
    <n v="152.19999999999999"/>
    <x v="89"/>
    <n v="152.19999999999999"/>
    <x v="9"/>
  </r>
  <r>
    <x v="2"/>
    <x v="19"/>
    <n v="155.19999999999999"/>
    <x v="90"/>
    <n v="155.19999999999999"/>
    <x v="9"/>
  </r>
  <r>
    <x v="2"/>
    <x v="19"/>
    <n v="159.80000000000001"/>
    <x v="91"/>
    <n v="159.80000000000001"/>
    <x v="9"/>
  </r>
  <r>
    <x v="2"/>
    <x v="19"/>
    <n v="158.1"/>
    <x v="92"/>
    <n v="158.1"/>
    <x v="9"/>
  </r>
  <r>
    <x v="2"/>
    <x v="19"/>
    <n v="157.9"/>
    <x v="93"/>
    <n v="157.9"/>
    <x v="9"/>
  </r>
  <r>
    <x v="2"/>
    <x v="19"/>
    <n v="157.9"/>
    <x v="94"/>
    <n v="157.9"/>
    <x v="9"/>
  </r>
  <r>
    <x v="2"/>
    <x v="19"/>
    <n v="157.69999999999999"/>
    <x v="95"/>
    <n v="157.69999999999999"/>
    <x v="9"/>
  </r>
  <r>
    <x v="2"/>
    <x v="19"/>
    <n v="156.69999999999999"/>
    <x v="96"/>
    <n v="156.69999999999999"/>
    <x v="9"/>
  </r>
  <r>
    <x v="2"/>
    <x v="19"/>
    <n v="154.9"/>
    <x v="97"/>
    <n v="154.9"/>
    <x v="9"/>
  </r>
  <r>
    <x v="2"/>
    <x v="19"/>
    <n v="156.6"/>
    <x v="98"/>
    <n v="156.6"/>
    <x v="9"/>
  </r>
  <r>
    <x v="2"/>
    <x v="19"/>
    <n v="157.5"/>
    <x v="99"/>
    <n v="157.5"/>
    <x v="9"/>
  </r>
  <r>
    <x v="2"/>
    <x v="19"/>
    <n v="158"/>
    <x v="100"/>
    <n v="158"/>
    <x v="9"/>
  </r>
  <r>
    <x v="2"/>
    <x v="19"/>
    <n v="159.6"/>
    <x v="101"/>
    <n v="159.6"/>
    <x v="9"/>
  </r>
  <r>
    <x v="2"/>
    <x v="19"/>
    <n v="159.6"/>
    <x v="102"/>
    <n v="159.6"/>
    <x v="9"/>
  </r>
  <r>
    <x v="2"/>
    <x v="19"/>
    <n v="159.6"/>
    <x v="103"/>
    <n v="159.6"/>
    <x v="9"/>
  </r>
  <r>
    <x v="2"/>
    <x v="19"/>
    <n v="160.30000000000001"/>
    <x v="104"/>
    <n v="160.30000000000001"/>
    <x v="9"/>
  </r>
  <r>
    <x v="2"/>
    <x v="19"/>
    <n v="161.80000000000001"/>
    <x v="105"/>
    <n v="161.80000000000001"/>
    <x v="9"/>
  </r>
  <r>
    <x v="2"/>
    <x v="19"/>
    <n v="162.4"/>
    <x v="106"/>
    <n v="162.4"/>
    <x v="9"/>
  </r>
  <r>
    <x v="2"/>
    <x v="19"/>
    <n v="162.80000000000001"/>
    <x v="107"/>
    <n v="162.80000000000001"/>
    <x v="9"/>
  </r>
  <r>
    <x v="2"/>
    <x v="19"/>
    <n v="164.2"/>
    <x v="108"/>
    <n v="164.2"/>
    <x v="9"/>
  </r>
  <r>
    <x v="2"/>
    <x v="19"/>
    <n v="166.8"/>
    <x v="109"/>
    <n v="166.8"/>
    <x v="9"/>
  </r>
  <r>
    <x v="2"/>
    <x v="19"/>
    <n v="168.4"/>
    <x v="110"/>
    <n v="168.4"/>
    <x v="9"/>
  </r>
  <r>
    <x v="2"/>
    <x v="19"/>
    <n v="168.2"/>
    <x v="111"/>
    <n v="168.2"/>
    <x v="9"/>
  </r>
  <r>
    <x v="2"/>
    <x v="19"/>
    <n v="169.2"/>
    <x v="112"/>
    <n v="169.2"/>
    <x v="9"/>
  </r>
  <r>
    <x v="2"/>
    <x v="19"/>
    <n v="169.8"/>
    <x v="113"/>
    <n v="169.8"/>
    <x v="9"/>
  </r>
  <r>
    <x v="2"/>
    <x v="19"/>
    <n v="171.4"/>
    <x v="114"/>
    <n v="171.4"/>
    <x v="9"/>
  </r>
  <r>
    <x v="2"/>
    <x v="19"/>
    <n v="171.1"/>
    <x v="115"/>
    <n v="171.1"/>
    <x v="9"/>
  </r>
  <r>
    <x v="2"/>
    <x v="19"/>
    <n v="172.3"/>
    <x v="116"/>
    <n v="172.3"/>
    <x v="9"/>
  </r>
  <r>
    <x v="2"/>
    <x v="19"/>
    <n v="173.8"/>
    <x v="117"/>
    <n v="173.8"/>
    <x v="9"/>
  </r>
  <r>
    <x v="2"/>
    <x v="19"/>
    <n v="176"/>
    <x v="118"/>
    <n v="176"/>
    <x v="9"/>
  </r>
  <r>
    <x v="2"/>
    <x v="19"/>
    <n v="178.8"/>
    <x v="119"/>
    <n v="178.8"/>
    <x v="9"/>
  </r>
  <r>
    <x v="2"/>
    <x v="19"/>
    <n v="181.4"/>
    <x v="120"/>
    <n v="181.4"/>
    <x v="9"/>
  </r>
  <r>
    <x v="2"/>
    <x v="19"/>
    <n v="181.5"/>
    <x v="121"/>
    <n v="181.5"/>
    <x v="9"/>
  </r>
  <r>
    <x v="2"/>
    <x v="19"/>
    <n v="184.4"/>
    <x v="122"/>
    <n v="184.4"/>
    <x v="9"/>
  </r>
  <r>
    <x v="2"/>
    <x v="19"/>
    <n v="185.6"/>
    <x v="123"/>
    <n v="185.6"/>
    <x v="9"/>
  </r>
  <r>
    <x v="2"/>
    <x v="20"/>
    <n v="107.9"/>
    <x v="0"/>
    <n v="107.9"/>
    <x v="0"/>
  </r>
  <r>
    <x v="2"/>
    <x v="20"/>
    <n v="109"/>
    <x v="1"/>
    <n v="109"/>
    <x v="0"/>
  </r>
  <r>
    <x v="2"/>
    <x v="20"/>
    <n v="109.8"/>
    <x v="2"/>
    <n v="109.8"/>
    <x v="0"/>
  </r>
  <r>
    <x v="2"/>
    <x v="20"/>
    <n v="110.6"/>
    <x v="3"/>
    <n v="110.6"/>
    <x v="0"/>
  </r>
  <r>
    <x v="2"/>
    <x v="20"/>
    <n v="111.3"/>
    <x v="4"/>
    <n v="111.3"/>
    <x v="0"/>
  </r>
  <r>
    <x v="2"/>
    <x v="20"/>
    <n v="112.2"/>
    <x v="5"/>
    <n v="112.2"/>
    <x v="0"/>
  </r>
  <r>
    <x v="2"/>
    <x v="20"/>
    <n v="113.1"/>
    <x v="6"/>
    <n v="113.1"/>
    <x v="0"/>
  </r>
  <r>
    <x v="2"/>
    <x v="20"/>
    <n v="114.3"/>
    <x v="7"/>
    <n v="114.3"/>
    <x v="0"/>
  </r>
  <r>
    <x v="2"/>
    <x v="20"/>
    <n v="115.4"/>
    <x v="8"/>
    <n v="115.4"/>
    <x v="0"/>
  </r>
  <r>
    <x v="2"/>
    <x v="20"/>
    <n v="116"/>
    <x v="9"/>
    <n v="116"/>
    <x v="0"/>
  </r>
  <r>
    <x v="2"/>
    <x v="20"/>
    <n v="117.1"/>
    <x v="10"/>
    <n v="117.1"/>
    <x v="0"/>
  </r>
  <r>
    <x v="2"/>
    <x v="20"/>
    <n v="118.1"/>
    <x v="11"/>
    <n v="118.1"/>
    <x v="0"/>
  </r>
  <r>
    <x v="2"/>
    <x v="20"/>
    <n v="119"/>
    <x v="12"/>
    <n v="119"/>
    <x v="0"/>
  </r>
  <r>
    <x v="2"/>
    <x v="20"/>
    <n v="119.9"/>
    <x v="13"/>
    <n v="119.9"/>
    <x v="0"/>
  </r>
  <r>
    <x v="2"/>
    <x v="20"/>
    <n v="120.5"/>
    <x v="14"/>
    <n v="120.5"/>
    <x v="0"/>
  </r>
  <r>
    <x v="2"/>
    <x v="20"/>
    <n v="121"/>
    <x v="15"/>
    <n v="121"/>
    <x v="0"/>
  </r>
  <r>
    <x v="2"/>
    <x v="20"/>
    <n v="121.7"/>
    <x v="16"/>
    <n v="121.7"/>
    <x v="0"/>
  </r>
  <r>
    <x v="2"/>
    <x v="20"/>
    <n v="122.4"/>
    <x v="17"/>
    <n v="122.4"/>
    <x v="0"/>
  </r>
  <r>
    <x v="2"/>
    <x v="20"/>
    <n v="123.4"/>
    <x v="18"/>
    <n v="123.4"/>
    <x v="0"/>
  </r>
  <r>
    <x v="2"/>
    <x v="20"/>
    <n v="124.7"/>
    <x v="19"/>
    <n v="124.7"/>
    <x v="0"/>
  </r>
  <r>
    <x v="2"/>
    <x v="20"/>
    <n v="125.2"/>
    <x v="20"/>
    <n v="125.2"/>
    <x v="0"/>
  </r>
  <r>
    <x v="2"/>
    <x v="20"/>
    <n v="125.9"/>
    <x v="21"/>
    <n v="125.9"/>
    <x v="0"/>
  </r>
  <r>
    <x v="2"/>
    <x v="20"/>
    <n v="126.9"/>
    <x v="22"/>
    <n v="126.9"/>
    <x v="0"/>
  </r>
  <r>
    <x v="2"/>
    <x v="20"/>
    <n v="127.6"/>
    <x v="23"/>
    <n v="127.6"/>
    <x v="0"/>
  </r>
  <r>
    <x v="2"/>
    <x v="20"/>
    <n v="128"/>
    <x v="24"/>
    <n v="128"/>
    <x v="0"/>
  </r>
  <r>
    <x v="2"/>
    <x v="20"/>
    <n v="128.6"/>
    <x v="25"/>
    <n v="128.6"/>
    <x v="0"/>
  </r>
  <r>
    <x v="2"/>
    <x v="20"/>
    <n v="129.19999999999999"/>
    <x v="26"/>
    <n v="129.19999999999999"/>
    <x v="0"/>
  </r>
  <r>
    <x v="2"/>
    <x v="20"/>
    <n v="129.5"/>
    <x v="27"/>
    <n v="129.5"/>
    <x v="0"/>
  </r>
  <r>
    <x v="2"/>
    <x v="20"/>
    <n v="129.9"/>
    <x v="28"/>
    <n v="129.9"/>
    <x v="0"/>
  </r>
  <r>
    <x v="2"/>
    <x v="20"/>
    <n v="130.5"/>
    <x v="29"/>
    <n v="130.5"/>
    <x v="0"/>
  </r>
  <r>
    <x v="2"/>
    <x v="20"/>
    <n v="131.1"/>
    <x v="30"/>
    <n v="131.1"/>
    <x v="0"/>
  </r>
  <r>
    <x v="2"/>
    <x v="20"/>
    <n v="131.69999999999999"/>
    <x v="31"/>
    <n v="131.69999999999999"/>
    <x v="0"/>
  </r>
  <r>
    <x v="2"/>
    <x v="20"/>
    <n v="132.30000000000001"/>
    <x v="32"/>
    <n v="132.30000000000001"/>
    <x v="0"/>
  </r>
  <r>
    <x v="2"/>
    <x v="20"/>
    <n v="132.9"/>
    <x v="33"/>
    <n v="132.9"/>
    <x v="0"/>
  </r>
  <r>
    <x v="2"/>
    <x v="20"/>
    <n v="133.69999999999999"/>
    <x v="34"/>
    <n v="133.69999999999999"/>
    <x v="0"/>
  </r>
  <r>
    <x v="2"/>
    <x v="20"/>
    <n v="134.19999999999999"/>
    <x v="35"/>
    <n v="134.19999999999999"/>
    <x v="0"/>
  </r>
  <r>
    <x v="2"/>
    <x v="20"/>
    <n v="134.69999999999999"/>
    <x v="36"/>
    <n v="134.69999999999999"/>
    <x v="0"/>
  </r>
  <r>
    <x v="2"/>
    <x v="20"/>
    <n v="135.19999999999999"/>
    <x v="37"/>
    <n v="135.19999999999999"/>
    <x v="0"/>
  </r>
  <r>
    <x v="2"/>
    <x v="20"/>
    <n v="135.4"/>
    <x v="38"/>
    <n v="135.4"/>
    <x v="0"/>
  </r>
  <r>
    <x v="2"/>
    <x v="20"/>
    <n v="135.9"/>
    <x v="39"/>
    <n v="135.9"/>
    <x v="0"/>
  </r>
  <r>
    <x v="2"/>
    <x v="20"/>
    <n v="136.30000000000001"/>
    <x v="40"/>
    <n v="136.30000000000001"/>
    <x v="0"/>
  </r>
  <r>
    <x v="2"/>
    <x v="20"/>
    <n v="136.9"/>
    <x v="41"/>
    <n v="136.9"/>
    <x v="0"/>
  </r>
  <r>
    <x v="2"/>
    <x v="20"/>
    <n v="137.5"/>
    <x v="42"/>
    <n v="137.5"/>
    <x v="0"/>
  </r>
  <r>
    <x v="2"/>
    <x v="20"/>
    <n v="138.1"/>
    <x v="43"/>
    <n v="138.1"/>
    <x v="0"/>
  </r>
  <r>
    <x v="2"/>
    <x v="20"/>
    <n v="138.80000000000001"/>
    <x v="44"/>
    <n v="138.80000000000001"/>
    <x v="0"/>
  </r>
  <r>
    <x v="2"/>
    <x v="20"/>
    <n v="139.6"/>
    <x v="45"/>
    <n v="139.6"/>
    <x v="0"/>
  </r>
  <r>
    <x v="2"/>
    <x v="20"/>
    <n v="140.30000000000001"/>
    <x v="46"/>
    <n v="140.30000000000001"/>
    <x v="0"/>
  </r>
  <r>
    <x v="2"/>
    <x v="20"/>
    <n v="140.9"/>
    <x v="47"/>
    <n v="140.9"/>
    <x v="0"/>
  </r>
  <r>
    <x v="2"/>
    <x v="20"/>
    <n v="141.6"/>
    <x v="48"/>
    <n v="141.6"/>
    <x v="0"/>
  </r>
  <r>
    <x v="2"/>
    <x v="20"/>
    <n v="141.9"/>
    <x v="49"/>
    <n v="141.9"/>
    <x v="0"/>
  </r>
  <r>
    <x v="2"/>
    <x v="20"/>
    <n v="142.4"/>
    <x v="50"/>
    <n v="142.4"/>
    <x v="0"/>
  </r>
  <r>
    <x v="2"/>
    <x v="20"/>
    <n v="142.6"/>
    <x v="51"/>
    <n v="142.6"/>
    <x v="0"/>
  </r>
  <r>
    <x v="2"/>
    <x v="20"/>
    <n v="142.9"/>
    <x v="52"/>
    <n v="142.9"/>
    <x v="0"/>
  </r>
  <r>
    <x v="2"/>
    <x v="20"/>
    <n v="143.1"/>
    <x v="53"/>
    <n v="143.1"/>
    <x v="0"/>
  </r>
  <r>
    <x v="2"/>
    <x v="20"/>
    <n v="143.69999999999999"/>
    <x v="54"/>
    <n v="143.69999999999999"/>
    <x v="0"/>
  </r>
  <r>
    <x v="2"/>
    <x v="20"/>
    <n v="144.5"/>
    <x v="55"/>
    <n v="144.5"/>
    <x v="0"/>
  </r>
  <r>
    <x v="2"/>
    <x v="20"/>
    <n v="145"/>
    <x v="56"/>
    <n v="145"/>
    <x v="0"/>
  </r>
  <r>
    <x v="2"/>
    <x v="20"/>
    <n v="145.5"/>
    <x v="57"/>
    <n v="145.5"/>
    <x v="0"/>
  </r>
  <r>
    <x v="2"/>
    <x v="20"/>
    <n v="146"/>
    <x v="58"/>
    <n v="146"/>
    <x v="0"/>
  </r>
  <r>
    <x v="2"/>
    <x v="20"/>
    <n v="146.30000000000001"/>
    <x v="59"/>
    <n v="146.30000000000001"/>
    <x v="0"/>
  </r>
  <r>
    <x v="2"/>
    <x v="20"/>
    <n v="146.80000000000001"/>
    <x v="60"/>
    <n v="146.80000000000001"/>
    <x v="0"/>
  </r>
  <r>
    <x v="2"/>
    <x v="20"/>
    <n v="147.1"/>
    <x v="61"/>
    <n v="147.1"/>
    <x v="0"/>
  </r>
  <r>
    <x v="2"/>
    <x v="20"/>
    <n v="147.6"/>
    <x v="62"/>
    <n v="147.6"/>
    <x v="0"/>
  </r>
  <r>
    <x v="2"/>
    <x v="20"/>
    <n v="148.30000000000001"/>
    <x v="63"/>
    <n v="148.30000000000001"/>
    <x v="0"/>
  </r>
  <r>
    <x v="2"/>
    <x v="20"/>
    <n v="148.69999999999999"/>
    <x v="64"/>
    <n v="148.69999999999999"/>
    <x v="0"/>
  </r>
  <r>
    <x v="2"/>
    <x v="20"/>
    <n v="149"/>
    <x v="65"/>
    <n v="149"/>
    <x v="0"/>
  </r>
  <r>
    <x v="2"/>
    <x v="20"/>
    <n v="149.4"/>
    <x v="66"/>
    <n v="149.4"/>
    <x v="0"/>
  </r>
  <r>
    <x v="2"/>
    <x v="20"/>
    <n v="150.4"/>
    <x v="67"/>
    <n v="150.4"/>
    <x v="0"/>
  </r>
  <r>
    <x v="2"/>
    <x v="20"/>
    <n v="151.30000000000001"/>
    <x v="68"/>
    <n v="151.30000000000001"/>
    <x v="0"/>
  </r>
  <r>
    <x v="2"/>
    <x v="20"/>
    <n v="152"/>
    <x v="69"/>
    <n v="152"/>
    <x v="0"/>
  </r>
  <r>
    <x v="2"/>
    <x v="20"/>
    <n v="152.6"/>
    <x v="70"/>
    <n v="152.6"/>
    <x v="0"/>
  </r>
  <r>
    <x v="2"/>
    <x v="20"/>
    <n v="152.9"/>
    <x v="71"/>
    <n v="152.9"/>
    <x v="0"/>
  </r>
  <r>
    <x v="2"/>
    <x v="20"/>
    <n v="153.19999999999999"/>
    <x v="72"/>
    <n v="153.19999999999999"/>
    <x v="0"/>
  </r>
  <r>
    <x v="2"/>
    <x v="20"/>
    <n v="153.5"/>
    <x v="73"/>
    <n v="153.5"/>
    <x v="0"/>
  </r>
  <r>
    <x v="2"/>
    <x v="20"/>
    <n v="153.9"/>
    <x v="74"/>
    <n v="153.9"/>
    <x v="0"/>
  </r>
  <r>
    <x v="2"/>
    <x v="20"/>
    <n v="154.5"/>
    <x v="75"/>
    <n v="154.5"/>
    <x v="0"/>
  </r>
  <r>
    <x v="2"/>
    <x v="20"/>
    <n v="155.1"/>
    <x v="76"/>
    <n v="155.1"/>
    <x v="0"/>
  </r>
  <r>
    <x v="2"/>
    <x v="20"/>
    <n v="155.6"/>
    <x v="77"/>
    <n v="155.6"/>
    <x v="0"/>
  </r>
  <r>
    <x v="2"/>
    <x v="20"/>
    <n v="156.19999999999999"/>
    <x v="78"/>
    <n v="156.19999999999999"/>
    <x v="0"/>
  </r>
  <r>
    <x v="2"/>
    <x v="20"/>
    <n v="156.4"/>
    <x v="79"/>
    <n v="156.4"/>
    <x v="0"/>
  </r>
  <r>
    <x v="2"/>
    <x v="20"/>
    <n v="156.80000000000001"/>
    <x v="80"/>
    <n v="156.80000000000001"/>
    <x v="0"/>
  </r>
  <r>
    <x v="2"/>
    <x v="20"/>
    <n v="157.19999999999999"/>
    <x v="81"/>
    <n v="157.19999999999999"/>
    <x v="0"/>
  </r>
  <r>
    <x v="2"/>
    <x v="20"/>
    <n v="157.69999999999999"/>
    <x v="82"/>
    <n v="157.69999999999999"/>
    <x v="0"/>
  </r>
  <r>
    <x v="2"/>
    <x v="20"/>
    <n v="158.5"/>
    <x v="83"/>
    <n v="158.5"/>
    <x v="0"/>
  </r>
  <r>
    <x v="2"/>
    <x v="20"/>
    <n v="159"/>
    <x v="84"/>
    <n v="159"/>
    <x v="0"/>
  </r>
  <r>
    <x v="2"/>
    <x v="20"/>
    <n v="159.1"/>
    <x v="85"/>
    <n v="159.1"/>
    <x v="0"/>
  </r>
  <r>
    <x v="2"/>
    <x v="20"/>
    <m/>
    <x v="86"/>
    <n v="159.96666666666667"/>
    <x v="0"/>
  </r>
  <r>
    <x v="2"/>
    <x v="20"/>
    <m/>
    <x v="87"/>
    <n v="160.83333333333331"/>
    <x v="0"/>
  </r>
  <r>
    <x v="2"/>
    <x v="20"/>
    <n v="161.69999999999999"/>
    <x v="88"/>
    <n v="161.69999999999999"/>
    <x v="0"/>
  </r>
  <r>
    <x v="2"/>
    <x v="20"/>
    <n v="161.69999999999999"/>
    <x v="89"/>
    <n v="161.69999999999999"/>
    <x v="0"/>
  </r>
  <r>
    <x v="2"/>
    <x v="20"/>
    <n v="163.30000000000001"/>
    <x v="90"/>
    <n v="163.30000000000001"/>
    <x v="0"/>
  </r>
  <r>
    <x v="2"/>
    <x v="20"/>
    <n v="164.4"/>
    <x v="91"/>
    <n v="164.4"/>
    <x v="0"/>
  </r>
  <r>
    <x v="2"/>
    <x v="20"/>
    <n v="164.8"/>
    <x v="92"/>
    <n v="164.8"/>
    <x v="0"/>
  </r>
  <r>
    <x v="2"/>
    <x v="20"/>
    <n v="165.1"/>
    <x v="93"/>
    <n v="165.1"/>
    <x v="0"/>
  </r>
  <r>
    <x v="2"/>
    <x v="20"/>
    <n v="166.1"/>
    <x v="94"/>
    <n v="166.1"/>
    <x v="0"/>
  </r>
  <r>
    <x v="2"/>
    <x v="20"/>
    <n v="167.2"/>
    <x v="95"/>
    <n v="167.2"/>
    <x v="0"/>
  </r>
  <r>
    <x v="2"/>
    <x v="20"/>
    <n v="169.4"/>
    <x v="96"/>
    <n v="169.4"/>
    <x v="0"/>
  </r>
  <r>
    <x v="2"/>
    <x v="20"/>
    <n v="170.3"/>
    <x v="97"/>
    <n v="170.3"/>
    <x v="0"/>
  </r>
  <r>
    <x v="2"/>
    <x v="20"/>
    <n v="171.4"/>
    <x v="98"/>
    <n v="171.4"/>
    <x v="0"/>
  </r>
  <r>
    <x v="2"/>
    <x v="20"/>
    <n v="171.1"/>
    <x v="99"/>
    <n v="171.1"/>
    <x v="0"/>
  </r>
  <r>
    <x v="2"/>
    <x v="20"/>
    <n v="173.3"/>
    <x v="100"/>
    <n v="173.3"/>
    <x v="0"/>
  </r>
  <r>
    <x v="2"/>
    <x v="20"/>
    <n v="173.5"/>
    <x v="101"/>
    <n v="173.5"/>
    <x v="0"/>
  </r>
  <r>
    <x v="2"/>
    <x v="20"/>
    <n v="175.1"/>
    <x v="102"/>
    <n v="175.1"/>
    <x v="0"/>
  </r>
  <r>
    <x v="2"/>
    <x v="20"/>
    <n v="175.1"/>
    <x v="103"/>
    <n v="175.1"/>
    <x v="0"/>
  </r>
  <r>
    <x v="2"/>
    <x v="20"/>
    <n v="175.9"/>
    <x v="104"/>
    <n v="175.9"/>
    <x v="0"/>
  </r>
  <r>
    <x v="2"/>
    <x v="20"/>
    <n v="176.8"/>
    <x v="105"/>
    <n v="176.8"/>
    <x v="0"/>
  </r>
  <r>
    <x v="2"/>
    <x v="20"/>
    <n v="178.2"/>
    <x v="106"/>
    <n v="178.2"/>
    <x v="0"/>
  </r>
  <r>
    <x v="2"/>
    <x v="20"/>
    <n v="179"/>
    <x v="107"/>
    <n v="179"/>
    <x v="0"/>
  </r>
  <r>
    <x v="2"/>
    <x v="20"/>
    <n v="180"/>
    <x v="108"/>
    <n v="180"/>
    <x v="0"/>
  </r>
  <r>
    <x v="2"/>
    <x v="20"/>
    <n v="181.5"/>
    <x v="109"/>
    <n v="181.5"/>
    <x v="0"/>
  </r>
  <r>
    <x v="2"/>
    <x v="20"/>
    <n v="183.3"/>
    <x v="110"/>
    <n v="183.3"/>
    <x v="0"/>
  </r>
  <r>
    <x v="2"/>
    <x v="20"/>
    <n v="184.9"/>
    <x v="111"/>
    <n v="184.9"/>
    <x v="0"/>
  </r>
  <r>
    <x v="2"/>
    <x v="20"/>
    <n v="186.3"/>
    <x v="112"/>
    <n v="186.3"/>
    <x v="0"/>
  </r>
  <r>
    <x v="2"/>
    <x v="20"/>
    <n v="187.7"/>
    <x v="113"/>
    <n v="187.7"/>
    <x v="0"/>
  </r>
  <r>
    <x v="2"/>
    <x v="20"/>
    <n v="188.9"/>
    <x v="114"/>
    <n v="188.9"/>
    <x v="0"/>
  </r>
  <r>
    <x v="2"/>
    <x v="20"/>
    <n v="190.4"/>
    <x v="115"/>
    <n v="190.4"/>
    <x v="0"/>
  </r>
  <r>
    <x v="2"/>
    <x v="20"/>
    <n v="191.5"/>
    <x v="116"/>
    <n v="191.5"/>
    <x v="0"/>
  </r>
  <r>
    <x v="2"/>
    <x v="20"/>
    <n v="192.4"/>
    <x v="117"/>
    <n v="192.4"/>
    <x v="0"/>
  </r>
  <r>
    <x v="2"/>
    <x v="20"/>
    <n v="193.3"/>
    <x v="118"/>
    <n v="193.3"/>
    <x v="0"/>
  </r>
  <r>
    <x v="2"/>
    <x v="20"/>
    <n v="194.3"/>
    <x v="119"/>
    <n v="194.3"/>
    <x v="0"/>
  </r>
  <r>
    <x v="2"/>
    <x v="20"/>
    <n v="196.6"/>
    <x v="120"/>
    <n v="196.6"/>
    <x v="0"/>
  </r>
  <r>
    <x v="2"/>
    <x v="20"/>
    <n v="196.6"/>
    <x v="121"/>
    <n v="196.6"/>
    <x v="0"/>
  </r>
  <r>
    <x v="2"/>
    <x v="20"/>
    <n v="197"/>
    <x v="122"/>
    <n v="197"/>
    <x v="0"/>
  </r>
  <r>
    <x v="2"/>
    <x v="20"/>
    <n v="197.7"/>
    <x v="123"/>
    <n v="197.7"/>
    <x v="0"/>
  </r>
  <r>
    <x v="2"/>
    <x v="21"/>
    <n v="105.8"/>
    <x v="0"/>
    <n v="105.8"/>
    <x v="0"/>
  </r>
  <r>
    <x v="2"/>
    <x v="21"/>
    <n v="104.1"/>
    <x v="1"/>
    <n v="104.1"/>
    <x v="0"/>
  </r>
  <r>
    <x v="2"/>
    <x v="21"/>
    <n v="103.5"/>
    <x v="2"/>
    <n v="103.5"/>
    <x v="0"/>
  </r>
  <r>
    <x v="2"/>
    <x v="21"/>
    <n v="104.6"/>
    <x v="3"/>
    <n v="104.6"/>
    <x v="0"/>
  </r>
  <r>
    <x v="2"/>
    <x v="21"/>
    <n v="105.2"/>
    <x v="4"/>
    <n v="105.2"/>
    <x v="0"/>
  </r>
  <r>
    <x v="2"/>
    <x v="21"/>
    <n v="105.4"/>
    <x v="5"/>
    <n v="105.4"/>
    <x v="0"/>
  </r>
  <r>
    <x v="2"/>
    <x v="21"/>
    <n v="105.1"/>
    <x v="6"/>
    <n v="105.1"/>
    <x v="0"/>
  </r>
  <r>
    <x v="2"/>
    <x v="21"/>
    <n v="104.7"/>
    <x v="7"/>
    <n v="104.7"/>
    <x v="0"/>
  </r>
  <r>
    <x v="2"/>
    <x v="21"/>
    <n v="105.1"/>
    <x v="8"/>
    <n v="105.1"/>
    <x v="0"/>
  </r>
  <r>
    <x v="2"/>
    <x v="21"/>
    <n v="105.3"/>
    <x v="9"/>
    <n v="105.3"/>
    <x v="0"/>
  </r>
  <r>
    <x v="2"/>
    <x v="21"/>
    <n v="106.3"/>
    <x v="10"/>
    <n v="106.3"/>
    <x v="0"/>
  </r>
  <r>
    <x v="2"/>
    <x v="21"/>
    <n v="107.1"/>
    <x v="11"/>
    <n v="107.1"/>
    <x v="0"/>
  </r>
  <r>
    <x v="2"/>
    <x v="21"/>
    <n v="107.5"/>
    <x v="12"/>
    <n v="107.5"/>
    <x v="0"/>
  </r>
  <r>
    <x v="2"/>
    <x v="21"/>
    <n v="108.2"/>
    <x v="13"/>
    <n v="108.2"/>
    <x v="0"/>
  </r>
  <r>
    <x v="2"/>
    <x v="21"/>
    <n v="108.9"/>
    <x v="14"/>
    <n v="108.9"/>
    <x v="0"/>
  </r>
  <r>
    <x v="2"/>
    <x v="21"/>
    <n v="111"/>
    <x v="15"/>
    <n v="111"/>
    <x v="0"/>
  </r>
  <r>
    <x v="2"/>
    <x v="21"/>
    <n v="112.6"/>
    <x v="16"/>
    <n v="112.6"/>
    <x v="0"/>
  </r>
  <r>
    <x v="2"/>
    <x v="21"/>
    <n v="112.8"/>
    <x v="17"/>
    <n v="112.8"/>
    <x v="0"/>
  </r>
  <r>
    <x v="2"/>
    <x v="21"/>
    <n v="113.1"/>
    <x v="18"/>
    <n v="113.1"/>
    <x v="0"/>
  </r>
  <r>
    <x v="2"/>
    <x v="21"/>
    <n v="115.2"/>
    <x v="19"/>
    <n v="115.2"/>
    <x v="0"/>
  </r>
  <r>
    <x v="2"/>
    <x v="21"/>
    <n v="116.9"/>
    <x v="20"/>
    <n v="116.9"/>
    <x v="0"/>
  </r>
  <r>
    <x v="2"/>
    <x v="21"/>
    <n v="117.4"/>
    <x v="21"/>
    <n v="117.4"/>
    <x v="0"/>
  </r>
  <r>
    <x v="2"/>
    <x v="21"/>
    <n v="119.3"/>
    <x v="22"/>
    <n v="119.3"/>
    <x v="0"/>
  </r>
  <r>
    <x v="2"/>
    <x v="21"/>
    <n v="120.1"/>
    <x v="23"/>
    <n v="120.1"/>
    <x v="0"/>
  </r>
  <r>
    <x v="2"/>
    <x v="21"/>
    <n v="122.9"/>
    <x v="24"/>
    <n v="122.9"/>
    <x v="0"/>
  </r>
  <r>
    <x v="2"/>
    <x v="21"/>
    <n v="125.1"/>
    <x v="25"/>
    <n v="125.1"/>
    <x v="0"/>
  </r>
  <r>
    <x v="2"/>
    <x v="21"/>
    <n v="127.2"/>
    <x v="26"/>
    <n v="127.2"/>
    <x v="0"/>
  </r>
  <r>
    <x v="2"/>
    <x v="21"/>
    <n v="131.30000000000001"/>
    <x v="27"/>
    <n v="131.30000000000001"/>
    <x v="0"/>
  </r>
  <r>
    <x v="2"/>
    <x v="21"/>
    <n v="142.6"/>
    <x v="28"/>
    <n v="142.6"/>
    <x v="0"/>
  </r>
  <r>
    <x v="2"/>
    <x v="21"/>
    <n v="148.1"/>
    <x v="29"/>
    <n v="148.1"/>
    <x v="0"/>
  </r>
  <r>
    <x v="2"/>
    <x v="21"/>
    <n v="149.5"/>
    <x v="30"/>
    <n v="149.5"/>
    <x v="0"/>
  </r>
  <r>
    <x v="2"/>
    <x v="21"/>
    <n v="156"/>
    <x v="31"/>
    <n v="156"/>
    <x v="0"/>
  </r>
  <r>
    <x v="2"/>
    <x v="21"/>
    <n v="165.4"/>
    <x v="32"/>
    <n v="165.4"/>
    <x v="0"/>
  </r>
  <r>
    <x v="2"/>
    <x v="21"/>
    <n v="187.2"/>
    <x v="33"/>
    <n v="187.2"/>
    <x v="0"/>
  </r>
  <r>
    <x v="2"/>
    <x v="21"/>
    <n v="191.6"/>
    <x v="34"/>
    <n v="191.6"/>
    <x v="0"/>
  </r>
  <r>
    <x v="2"/>
    <x v="21"/>
    <n v="190.1"/>
    <x v="35"/>
    <n v="190.1"/>
    <x v="0"/>
  </r>
  <r>
    <x v="2"/>
    <x v="21"/>
    <n v="184.2"/>
    <x v="36"/>
    <n v="184.2"/>
    <x v="0"/>
  </r>
  <r>
    <x v="2"/>
    <x v="21"/>
    <n v="176.4"/>
    <x v="37"/>
    <n v="176.4"/>
    <x v="0"/>
  </r>
  <r>
    <x v="2"/>
    <x v="21"/>
    <n v="170.3"/>
    <x v="38"/>
    <n v="170.3"/>
    <x v="0"/>
  </r>
  <r>
    <x v="2"/>
    <x v="21"/>
    <n v="176.9"/>
    <x v="39"/>
    <n v="176.9"/>
    <x v="0"/>
  </r>
  <r>
    <x v="2"/>
    <x v="21"/>
    <n v="182.8"/>
    <x v="40"/>
    <n v="182.8"/>
    <x v="0"/>
  </r>
  <r>
    <x v="2"/>
    <x v="21"/>
    <n v="184.4"/>
    <x v="41"/>
    <n v="184.4"/>
    <x v="0"/>
  </r>
  <r>
    <x v="2"/>
    <x v="21"/>
    <n v="188.4"/>
    <x v="42"/>
    <n v="188.4"/>
    <x v="0"/>
  </r>
  <r>
    <x v="2"/>
    <x v="21"/>
    <n v="182.3"/>
    <x v="43"/>
    <n v="182.3"/>
    <x v="0"/>
  </r>
  <r>
    <x v="2"/>
    <x v="21"/>
    <n v="173.6"/>
    <x v="44"/>
    <n v="173.6"/>
    <x v="0"/>
  </r>
  <r>
    <x v="2"/>
    <x v="21"/>
    <n v="175.7"/>
    <x v="45"/>
    <n v="175.7"/>
    <x v="0"/>
  </r>
  <r>
    <x v="2"/>
    <x v="21"/>
    <n v="174.9"/>
    <x v="46"/>
    <n v="174.9"/>
    <x v="0"/>
  </r>
  <r>
    <x v="2"/>
    <x v="21"/>
    <n v="170.3"/>
    <x v="47"/>
    <n v="170.3"/>
    <x v="0"/>
  </r>
  <r>
    <x v="2"/>
    <x v="21"/>
    <n v="155.1"/>
    <x v="48"/>
    <n v="155.1"/>
    <x v="0"/>
  </r>
  <r>
    <x v="2"/>
    <x v="21"/>
    <n v="143.1"/>
    <x v="49"/>
    <n v="143.1"/>
    <x v="0"/>
  </r>
  <r>
    <x v="2"/>
    <x v="21"/>
    <n v="135.80000000000001"/>
    <x v="50"/>
    <n v="135.80000000000001"/>
    <x v="0"/>
  </r>
  <r>
    <x v="2"/>
    <x v="21"/>
    <n v="133.80000000000001"/>
    <x v="51"/>
    <n v="133.80000000000001"/>
    <x v="0"/>
  </r>
  <r>
    <x v="2"/>
    <x v="21"/>
    <n v="131.5"/>
    <x v="52"/>
    <n v="131.5"/>
    <x v="0"/>
  </r>
  <r>
    <x v="2"/>
    <x v="21"/>
    <n v="128.19999999999999"/>
    <x v="53"/>
    <n v="128.19999999999999"/>
    <x v="0"/>
  </r>
  <r>
    <x v="2"/>
    <x v="21"/>
    <n v="124.7"/>
    <x v="54"/>
    <n v="124.7"/>
    <x v="0"/>
  </r>
  <r>
    <x v="2"/>
    <x v="21"/>
    <n v="123.5"/>
    <x v="55"/>
    <n v="123.5"/>
    <x v="0"/>
  </r>
  <r>
    <x v="2"/>
    <x v="21"/>
    <n v="124.5"/>
    <x v="56"/>
    <n v="124.5"/>
    <x v="0"/>
  </r>
  <r>
    <x v="2"/>
    <x v="21"/>
    <n v="124.1"/>
    <x v="57"/>
    <n v="124.1"/>
    <x v="0"/>
  </r>
  <r>
    <x v="2"/>
    <x v="21"/>
    <n v="122.2"/>
    <x v="58"/>
    <n v="122.2"/>
    <x v="0"/>
  </r>
  <r>
    <x v="2"/>
    <x v="21"/>
    <n v="119.8"/>
    <x v="59"/>
    <n v="119.8"/>
    <x v="0"/>
  </r>
  <r>
    <x v="2"/>
    <x v="21"/>
    <n v="118.4"/>
    <x v="60"/>
    <n v="118.4"/>
    <x v="0"/>
  </r>
  <r>
    <x v="2"/>
    <x v="21"/>
    <n v="117"/>
    <x v="61"/>
    <n v="117"/>
    <x v="0"/>
  </r>
  <r>
    <x v="2"/>
    <x v="21"/>
    <n v="115.5"/>
    <x v="62"/>
    <n v="115.5"/>
    <x v="0"/>
  </r>
  <r>
    <x v="2"/>
    <x v="21"/>
    <n v="114"/>
    <x v="63"/>
    <n v="114"/>
    <x v="0"/>
  </r>
  <r>
    <x v="2"/>
    <x v="21"/>
    <n v="112.8"/>
    <x v="64"/>
    <n v="112.8"/>
    <x v="0"/>
  </r>
  <r>
    <x v="2"/>
    <x v="21"/>
    <n v="112.3"/>
    <x v="65"/>
    <n v="112.3"/>
    <x v="0"/>
  </r>
  <r>
    <x v="2"/>
    <x v="21"/>
    <n v="112.6"/>
    <x v="66"/>
    <n v="112.6"/>
    <x v="0"/>
  </r>
  <r>
    <x v="2"/>
    <x v="21"/>
    <n v="113.6"/>
    <x v="67"/>
    <n v="113.6"/>
    <x v="0"/>
  </r>
  <r>
    <x v="2"/>
    <x v="21"/>
    <n v="113.5"/>
    <x v="68"/>
    <n v="113.5"/>
    <x v="0"/>
  </r>
  <r>
    <x v="2"/>
    <x v="21"/>
    <n v="113.2"/>
    <x v="69"/>
    <n v="113.2"/>
    <x v="0"/>
  </r>
  <r>
    <x v="2"/>
    <x v="21"/>
    <n v="115.3"/>
    <x v="70"/>
    <n v="115.3"/>
    <x v="0"/>
  </r>
  <r>
    <x v="2"/>
    <x v="21"/>
    <n v="117.5"/>
    <x v="71"/>
    <n v="117.5"/>
    <x v="0"/>
  </r>
  <r>
    <x v="2"/>
    <x v="21"/>
    <n v="118.2"/>
    <x v="72"/>
    <n v="118.2"/>
    <x v="0"/>
  </r>
  <r>
    <x v="2"/>
    <x v="21"/>
    <n v="119.9"/>
    <x v="73"/>
    <n v="119.9"/>
    <x v="0"/>
  </r>
  <r>
    <x v="2"/>
    <x v="21"/>
    <n v="120.7"/>
    <x v="74"/>
    <n v="120.7"/>
    <x v="0"/>
  </r>
  <r>
    <x v="2"/>
    <x v="21"/>
    <n v="124.4"/>
    <x v="75"/>
    <n v="124.4"/>
    <x v="0"/>
  </r>
  <r>
    <x v="2"/>
    <x v="21"/>
    <n v="127.4"/>
    <x v="76"/>
    <n v="127.4"/>
    <x v="0"/>
  </r>
  <r>
    <x v="2"/>
    <x v="21"/>
    <n v="128.9"/>
    <x v="77"/>
    <n v="128.9"/>
    <x v="0"/>
  </r>
  <r>
    <x v="2"/>
    <x v="21"/>
    <n v="129.80000000000001"/>
    <x v="78"/>
    <n v="129.80000000000001"/>
    <x v="0"/>
  </r>
  <r>
    <x v="2"/>
    <x v="21"/>
    <n v="130.30000000000001"/>
    <x v="79"/>
    <n v="130.30000000000001"/>
    <x v="0"/>
  </r>
  <r>
    <x v="2"/>
    <x v="21"/>
    <n v="131.19999999999999"/>
    <x v="80"/>
    <n v="131.19999999999999"/>
    <x v="0"/>
  </r>
  <r>
    <x v="2"/>
    <x v="21"/>
    <n v="134.6"/>
    <x v="81"/>
    <n v="134.6"/>
    <x v="0"/>
  </r>
  <r>
    <x v="2"/>
    <x v="21"/>
    <n v="137.19999999999999"/>
    <x v="82"/>
    <n v="137.19999999999999"/>
    <x v="0"/>
  </r>
  <r>
    <x v="2"/>
    <x v="21"/>
    <n v="139.1"/>
    <x v="83"/>
    <n v="139.1"/>
    <x v="0"/>
  </r>
  <r>
    <x v="2"/>
    <x v="21"/>
    <n v="139.6"/>
    <x v="84"/>
    <n v="139.6"/>
    <x v="0"/>
  </r>
  <r>
    <x v="2"/>
    <x v="21"/>
    <n v="139.69999999999999"/>
    <x v="85"/>
    <n v="139.69999999999999"/>
    <x v="0"/>
  </r>
  <r>
    <x v="2"/>
    <x v="21"/>
    <n v="150.80000000000001"/>
    <x v="86"/>
    <n v="150.80000000000001"/>
    <x v="0"/>
  </r>
  <r>
    <x v="2"/>
    <x v="21"/>
    <m/>
    <x v="87"/>
    <n v="151.4"/>
    <x v="0"/>
  </r>
  <r>
    <x v="2"/>
    <x v="21"/>
    <n v="152"/>
    <x v="88"/>
    <n v="152"/>
    <x v="0"/>
  </r>
  <r>
    <x v="2"/>
    <x v="21"/>
    <n v="152"/>
    <x v="89"/>
    <n v="152"/>
    <x v="0"/>
  </r>
  <r>
    <x v="2"/>
    <x v="21"/>
    <n v="151.30000000000001"/>
    <x v="90"/>
    <n v="151.30000000000001"/>
    <x v="0"/>
  </r>
  <r>
    <x v="2"/>
    <x v="21"/>
    <n v="150.80000000000001"/>
    <x v="91"/>
    <n v="150.80000000000001"/>
    <x v="0"/>
  </r>
  <r>
    <x v="2"/>
    <x v="21"/>
    <n v="152.19999999999999"/>
    <x v="92"/>
    <n v="152.19999999999999"/>
    <x v="0"/>
  </r>
  <r>
    <x v="2"/>
    <x v="21"/>
    <n v="158.69999999999999"/>
    <x v="93"/>
    <n v="158.69999999999999"/>
    <x v="0"/>
  </r>
  <r>
    <x v="2"/>
    <x v="21"/>
    <n v="161.5"/>
    <x v="94"/>
    <n v="161.5"/>
    <x v="0"/>
  </r>
  <r>
    <x v="2"/>
    <x v="21"/>
    <n v="162.1"/>
    <x v="95"/>
    <n v="162.1"/>
    <x v="0"/>
  </r>
  <r>
    <x v="2"/>
    <x v="21"/>
    <n v="159.80000000000001"/>
    <x v="96"/>
    <n v="159.80000000000001"/>
    <x v="0"/>
  </r>
  <r>
    <x v="2"/>
    <x v="21"/>
    <n v="161.1"/>
    <x v="97"/>
    <n v="161.1"/>
    <x v="0"/>
  </r>
  <r>
    <x v="2"/>
    <x v="21"/>
    <n v="162.80000000000001"/>
    <x v="98"/>
    <n v="162.80000000000001"/>
    <x v="0"/>
  </r>
  <r>
    <x v="2"/>
    <x v="21"/>
    <n v="165.9"/>
    <x v="99"/>
    <n v="165.9"/>
    <x v="0"/>
  </r>
  <r>
    <x v="2"/>
    <x v="21"/>
    <n v="166.9"/>
    <x v="100"/>
    <n v="166.9"/>
    <x v="0"/>
  </r>
  <r>
    <x v="2"/>
    <x v="21"/>
    <n v="164.7"/>
    <x v="101"/>
    <n v="164.7"/>
    <x v="0"/>
  </r>
  <r>
    <x v="2"/>
    <x v="21"/>
    <n v="164.5"/>
    <x v="102"/>
    <n v="164.5"/>
    <x v="0"/>
  </r>
  <r>
    <x v="2"/>
    <x v="21"/>
    <n v="164.5"/>
    <x v="103"/>
    <n v="164.5"/>
    <x v="0"/>
  </r>
  <r>
    <x v="2"/>
    <x v="21"/>
    <n v="165.3"/>
    <x v="104"/>
    <n v="165.3"/>
    <x v="0"/>
  </r>
  <r>
    <x v="2"/>
    <x v="21"/>
    <n v="165.1"/>
    <x v="105"/>
    <n v="165.1"/>
    <x v="0"/>
  </r>
  <r>
    <x v="2"/>
    <x v="21"/>
    <n v="164.2"/>
    <x v="106"/>
    <n v="164.2"/>
    <x v="0"/>
  </r>
  <r>
    <x v="2"/>
    <x v="21"/>
    <n v="163.80000000000001"/>
    <x v="107"/>
    <n v="163.80000000000001"/>
    <x v="0"/>
  </r>
  <r>
    <x v="2"/>
    <x v="21"/>
    <n v="163.19999999999999"/>
    <x v="108"/>
    <n v="163.19999999999999"/>
    <x v="0"/>
  </r>
  <r>
    <x v="2"/>
    <x v="21"/>
    <n v="163.4"/>
    <x v="109"/>
    <n v="163.4"/>
    <x v="0"/>
  </r>
  <r>
    <x v="2"/>
    <x v="21"/>
    <n v="164"/>
    <x v="110"/>
    <n v="164"/>
    <x v="0"/>
  </r>
  <r>
    <x v="2"/>
    <x v="21"/>
    <n v="164.1"/>
    <x v="111"/>
    <n v="164.1"/>
    <x v="0"/>
  </r>
  <r>
    <x v="2"/>
    <x v="21"/>
    <n v="163.6"/>
    <x v="112"/>
    <n v="163.6"/>
    <x v="0"/>
  </r>
  <r>
    <x v="2"/>
    <x v="21"/>
    <n v="164"/>
    <x v="113"/>
    <n v="164"/>
    <x v="0"/>
  </r>
  <r>
    <x v="2"/>
    <x v="21"/>
    <n v="167.3"/>
    <x v="114"/>
    <n v="167.3"/>
    <x v="0"/>
  </r>
  <r>
    <x v="2"/>
    <x v="21"/>
    <n v="169.2"/>
    <x v="115"/>
    <n v="169.2"/>
    <x v="0"/>
  </r>
  <r>
    <x v="2"/>
    <x v="21"/>
    <n v="169.9"/>
    <x v="116"/>
    <n v="169.9"/>
    <x v="0"/>
  </r>
  <r>
    <x v="2"/>
    <x v="21"/>
    <n v="171"/>
    <x v="117"/>
    <n v="171"/>
    <x v="0"/>
  </r>
  <r>
    <x v="2"/>
    <x v="21"/>
    <n v="171.3"/>
    <x v="118"/>
    <n v="171.3"/>
    <x v="0"/>
  </r>
  <r>
    <x v="2"/>
    <x v="21"/>
    <n v="171.2"/>
    <x v="119"/>
    <n v="171.2"/>
    <x v="0"/>
  </r>
  <r>
    <x v="2"/>
    <x v="21"/>
    <n v="172.2"/>
    <x v="120"/>
    <n v="172.2"/>
    <x v="0"/>
  </r>
  <r>
    <x v="2"/>
    <x v="21"/>
    <n v="172.2"/>
    <x v="121"/>
    <n v="172.2"/>
    <x v="0"/>
  </r>
  <r>
    <x v="2"/>
    <x v="21"/>
    <n v="174.7"/>
    <x v="122"/>
    <n v="174.7"/>
    <x v="0"/>
  </r>
  <r>
    <x v="2"/>
    <x v="21"/>
    <n v="176.9"/>
    <x v="123"/>
    <n v="176.9"/>
    <x v="0"/>
  </r>
  <r>
    <x v="2"/>
    <x v="22"/>
    <n v="102.9"/>
    <x v="0"/>
    <n v="102.9"/>
    <x v="10"/>
  </r>
  <r>
    <x v="2"/>
    <x v="22"/>
    <n v="103.3"/>
    <x v="1"/>
    <n v="103.3"/>
    <x v="10"/>
  </r>
  <r>
    <x v="2"/>
    <x v="22"/>
    <n v="103.5"/>
    <x v="2"/>
    <n v="103.5"/>
    <x v="10"/>
  </r>
  <r>
    <x v="2"/>
    <x v="22"/>
    <n v="104"/>
    <x v="3"/>
    <n v="104"/>
    <x v="10"/>
  </r>
  <r>
    <x v="2"/>
    <x v="22"/>
    <n v="104.6"/>
    <x v="4"/>
    <n v="104.6"/>
    <x v="10"/>
  </r>
  <r>
    <x v="2"/>
    <x v="22"/>
    <n v="105.2"/>
    <x v="5"/>
    <n v="105.2"/>
    <x v="10"/>
  </r>
  <r>
    <x v="2"/>
    <x v="22"/>
    <n v="105.9"/>
    <x v="6"/>
    <n v="105.9"/>
    <x v="10"/>
  </r>
  <r>
    <x v="2"/>
    <x v="22"/>
    <n v="106.5"/>
    <x v="7"/>
    <n v="106.5"/>
    <x v="10"/>
  </r>
  <r>
    <x v="2"/>
    <x v="22"/>
    <n v="107.4"/>
    <x v="8"/>
    <n v="107.4"/>
    <x v="10"/>
  </r>
  <r>
    <x v="2"/>
    <x v="22"/>
    <n v="108"/>
    <x v="9"/>
    <n v="108"/>
    <x v="10"/>
  </r>
  <r>
    <x v="2"/>
    <x v="22"/>
    <n v="108.5"/>
    <x v="10"/>
    <n v="108.5"/>
    <x v="10"/>
  </r>
  <r>
    <x v="2"/>
    <x v="22"/>
    <n v="108.9"/>
    <x v="11"/>
    <n v="108.9"/>
    <x v="10"/>
  </r>
  <r>
    <x v="2"/>
    <x v="22"/>
    <n v="109.8"/>
    <x v="12"/>
    <n v="109.8"/>
    <x v="10"/>
  </r>
  <r>
    <x v="2"/>
    <x v="22"/>
    <n v="110.3"/>
    <x v="13"/>
    <n v="110.3"/>
    <x v="10"/>
  </r>
  <r>
    <x v="2"/>
    <x v="22"/>
    <n v="110.9"/>
    <x v="14"/>
    <n v="110.9"/>
    <x v="10"/>
  </r>
  <r>
    <x v="2"/>
    <x v="22"/>
    <n v="111.2"/>
    <x v="15"/>
    <n v="111.2"/>
    <x v="10"/>
  </r>
  <r>
    <x v="2"/>
    <x v="22"/>
    <n v="111.5"/>
    <x v="16"/>
    <n v="111.5"/>
    <x v="10"/>
  </r>
  <r>
    <x v="2"/>
    <x v="22"/>
    <n v="111.8"/>
    <x v="17"/>
    <n v="111.8"/>
    <x v="10"/>
  </r>
  <r>
    <x v="2"/>
    <x v="22"/>
    <n v="112.4"/>
    <x v="18"/>
    <n v="112.4"/>
    <x v="10"/>
  </r>
  <r>
    <x v="2"/>
    <x v="22"/>
    <n v="112.9"/>
    <x v="19"/>
    <n v="112.9"/>
    <x v="10"/>
  </r>
  <r>
    <x v="2"/>
    <x v="22"/>
    <n v="113.4"/>
    <x v="20"/>
    <n v="113.4"/>
    <x v="10"/>
  </r>
  <r>
    <x v="2"/>
    <x v="22"/>
    <n v="113.6"/>
    <x v="21"/>
    <n v="113.6"/>
    <x v="10"/>
  </r>
  <r>
    <x v="2"/>
    <x v="22"/>
    <n v="114"/>
    <x v="22"/>
    <n v="114"/>
    <x v="10"/>
  </r>
  <r>
    <x v="2"/>
    <x v="22"/>
    <n v="114.3"/>
    <x v="23"/>
    <n v="114.3"/>
    <x v="10"/>
  </r>
  <r>
    <x v="2"/>
    <x v="22"/>
    <n v="114.6"/>
    <x v="24"/>
    <n v="114.6"/>
    <x v="10"/>
  </r>
  <r>
    <x v="2"/>
    <x v="22"/>
    <n v="114.9"/>
    <x v="25"/>
    <n v="114.9"/>
    <x v="10"/>
  </r>
  <r>
    <x v="2"/>
    <x v="22"/>
    <n v="115.4"/>
    <x v="26"/>
    <n v="115.4"/>
    <x v="10"/>
  </r>
  <r>
    <x v="2"/>
    <x v="22"/>
    <n v="115.6"/>
    <x v="27"/>
    <n v="115.6"/>
    <x v="10"/>
  </r>
  <r>
    <x v="2"/>
    <x v="22"/>
    <n v="116"/>
    <x v="28"/>
    <n v="116"/>
    <x v="10"/>
  </r>
  <r>
    <x v="2"/>
    <x v="22"/>
    <n v="116.2"/>
    <x v="29"/>
    <n v="116.2"/>
    <x v="10"/>
  </r>
  <r>
    <x v="2"/>
    <x v="22"/>
    <n v="116.6"/>
    <x v="30"/>
    <n v="116.6"/>
    <x v="10"/>
  </r>
  <r>
    <x v="2"/>
    <x v="22"/>
    <n v="117.2"/>
    <x v="31"/>
    <n v="117.2"/>
    <x v="10"/>
  </r>
  <r>
    <x v="2"/>
    <x v="22"/>
    <n v="117.3"/>
    <x v="32"/>
    <n v="117.3"/>
    <x v="10"/>
  </r>
  <r>
    <x v="2"/>
    <x v="22"/>
    <n v="117.7"/>
    <x v="33"/>
    <n v="117.7"/>
    <x v="10"/>
  </r>
  <r>
    <x v="2"/>
    <x v="22"/>
    <n v="117.9"/>
    <x v="34"/>
    <n v="117.9"/>
    <x v="10"/>
  </r>
  <r>
    <x v="2"/>
    <x v="22"/>
    <n v="118.1"/>
    <x v="35"/>
    <n v="118.1"/>
    <x v="10"/>
  </r>
  <r>
    <x v="2"/>
    <x v="22"/>
    <n v="118.5"/>
    <x v="36"/>
    <n v="118.5"/>
    <x v="10"/>
  </r>
  <r>
    <x v="2"/>
    <x v="22"/>
    <n v="118.8"/>
    <x v="37"/>
    <n v="118.8"/>
    <x v="10"/>
  </r>
  <r>
    <x v="2"/>
    <x v="22"/>
    <n v="119.1"/>
    <x v="38"/>
    <n v="119.1"/>
    <x v="10"/>
  </r>
  <r>
    <x v="2"/>
    <x v="22"/>
    <n v="119.5"/>
    <x v="39"/>
    <n v="119.5"/>
    <x v="10"/>
  </r>
  <r>
    <x v="2"/>
    <x v="22"/>
    <n v="119.8"/>
    <x v="40"/>
    <n v="119.8"/>
    <x v="10"/>
  </r>
  <r>
    <x v="2"/>
    <x v="22"/>
    <n v="119.9"/>
    <x v="41"/>
    <n v="119.9"/>
    <x v="10"/>
  </r>
  <r>
    <x v="2"/>
    <x v="22"/>
    <n v="120.3"/>
    <x v="42"/>
    <n v="120.3"/>
    <x v="10"/>
  </r>
  <r>
    <x v="2"/>
    <x v="22"/>
    <n v="120.6"/>
    <x v="43"/>
    <n v="120.6"/>
    <x v="10"/>
  </r>
  <r>
    <x v="2"/>
    <x v="22"/>
    <n v="120.8"/>
    <x v="44"/>
    <n v="120.8"/>
    <x v="10"/>
  </r>
  <r>
    <x v="2"/>
    <x v="22"/>
    <n v="121.2"/>
    <x v="45"/>
    <n v="121.2"/>
    <x v="10"/>
  </r>
  <r>
    <x v="2"/>
    <x v="22"/>
    <n v="121.7"/>
    <x v="46"/>
    <n v="121.7"/>
    <x v="10"/>
  </r>
  <r>
    <x v="2"/>
    <x v="22"/>
    <n v="121.8"/>
    <x v="47"/>
    <n v="121.8"/>
    <x v="10"/>
  </r>
  <r>
    <x v="2"/>
    <x v="22"/>
    <n v="122"/>
    <x v="48"/>
    <n v="122"/>
    <x v="10"/>
  </r>
  <r>
    <x v="2"/>
    <x v="22"/>
    <n v="122.2"/>
    <x v="49"/>
    <n v="122.2"/>
    <x v="10"/>
  </r>
  <r>
    <x v="2"/>
    <x v="22"/>
    <n v="122.4"/>
    <x v="50"/>
    <n v="122.4"/>
    <x v="10"/>
  </r>
  <r>
    <x v="2"/>
    <x v="22"/>
    <n v="122.6"/>
    <x v="51"/>
    <n v="122.6"/>
    <x v="10"/>
  </r>
  <r>
    <x v="2"/>
    <x v="22"/>
    <n v="122.8"/>
    <x v="52"/>
    <n v="122.8"/>
    <x v="10"/>
  </r>
  <r>
    <x v="2"/>
    <x v="22"/>
    <n v="122.9"/>
    <x v="53"/>
    <n v="122.9"/>
    <x v="10"/>
  </r>
  <r>
    <x v="2"/>
    <x v="22"/>
    <n v="123.5"/>
    <x v="54"/>
    <n v="123.5"/>
    <x v="10"/>
  </r>
  <r>
    <x v="2"/>
    <x v="22"/>
    <n v="124.1"/>
    <x v="55"/>
    <n v="124.1"/>
    <x v="10"/>
  </r>
  <r>
    <x v="2"/>
    <x v="22"/>
    <n v="124.5"/>
    <x v="56"/>
    <n v="124.5"/>
    <x v="10"/>
  </r>
  <r>
    <x v="2"/>
    <x v="22"/>
    <n v="124.8"/>
    <x v="57"/>
    <n v="124.8"/>
    <x v="10"/>
  </r>
  <r>
    <x v="2"/>
    <x v="22"/>
    <n v="125.1"/>
    <x v="58"/>
    <n v="125.1"/>
    <x v="10"/>
  </r>
  <r>
    <x v="2"/>
    <x v="22"/>
    <n v="125.6"/>
    <x v="59"/>
    <n v="125.6"/>
    <x v="10"/>
  </r>
  <r>
    <x v="2"/>
    <x v="22"/>
    <n v="126.2"/>
    <x v="60"/>
    <n v="126.2"/>
    <x v="10"/>
  </r>
  <r>
    <x v="2"/>
    <x v="22"/>
    <n v="126.5"/>
    <x v="61"/>
    <n v="126.5"/>
    <x v="10"/>
  </r>
  <r>
    <x v="2"/>
    <x v="22"/>
    <n v="126.8"/>
    <x v="62"/>
    <n v="126.8"/>
    <x v="10"/>
  </r>
  <r>
    <x v="2"/>
    <x v="22"/>
    <n v="127.6"/>
    <x v="63"/>
    <n v="127.6"/>
    <x v="10"/>
  </r>
  <r>
    <x v="2"/>
    <x v="22"/>
    <n v="128"/>
    <x v="64"/>
    <n v="128"/>
    <x v="10"/>
  </r>
  <r>
    <x v="2"/>
    <x v="22"/>
    <n v="128.5"/>
    <x v="65"/>
    <n v="128.5"/>
    <x v="10"/>
  </r>
  <r>
    <x v="2"/>
    <x v="22"/>
    <n v="129"/>
    <x v="66"/>
    <n v="129"/>
    <x v="10"/>
  </r>
  <r>
    <x v="2"/>
    <x v="22"/>
    <n v="129.80000000000001"/>
    <x v="67"/>
    <n v="129.80000000000001"/>
    <x v="10"/>
  </r>
  <r>
    <x v="2"/>
    <x v="22"/>
    <n v="130.19999999999999"/>
    <x v="68"/>
    <n v="130.19999999999999"/>
    <x v="10"/>
  </r>
  <r>
    <x v="2"/>
    <x v="22"/>
    <n v="130.69999999999999"/>
    <x v="69"/>
    <n v="130.69999999999999"/>
    <x v="10"/>
  </r>
  <r>
    <x v="2"/>
    <x v="22"/>
    <n v="131.30000000000001"/>
    <x v="70"/>
    <n v="131.30000000000001"/>
    <x v="10"/>
  </r>
  <r>
    <x v="2"/>
    <x v="22"/>
    <n v="131.69999999999999"/>
    <x v="71"/>
    <n v="131.69999999999999"/>
    <x v="10"/>
  </r>
  <r>
    <x v="2"/>
    <x v="22"/>
    <n v="131.9"/>
    <x v="72"/>
    <n v="131.9"/>
    <x v="10"/>
  </r>
  <r>
    <x v="2"/>
    <x v="22"/>
    <n v="132.19999999999999"/>
    <x v="73"/>
    <n v="132.19999999999999"/>
    <x v="10"/>
  </r>
  <r>
    <x v="2"/>
    <x v="22"/>
    <n v="133"/>
    <x v="74"/>
    <n v="133"/>
    <x v="10"/>
  </r>
  <r>
    <x v="2"/>
    <x v="22"/>
    <n v="134"/>
    <x v="75"/>
    <n v="134"/>
    <x v="10"/>
  </r>
  <r>
    <x v="2"/>
    <x v="22"/>
    <n v="134.30000000000001"/>
    <x v="76"/>
    <n v="134.30000000000001"/>
    <x v="10"/>
  </r>
  <r>
    <x v="2"/>
    <x v="22"/>
    <n v="135"/>
    <x v="77"/>
    <n v="135"/>
    <x v="10"/>
  </r>
  <r>
    <x v="2"/>
    <x v="22"/>
    <n v="135.4"/>
    <x v="78"/>
    <n v="135.4"/>
    <x v="10"/>
  </r>
  <r>
    <x v="2"/>
    <x v="22"/>
    <n v="135.9"/>
    <x v="79"/>
    <n v="135.9"/>
    <x v="10"/>
  </r>
  <r>
    <x v="2"/>
    <x v="22"/>
    <n v="136.19999999999999"/>
    <x v="80"/>
    <n v="136.19999999999999"/>
    <x v="10"/>
  </r>
  <r>
    <x v="2"/>
    <x v="22"/>
    <n v="136.69999999999999"/>
    <x v="81"/>
    <n v="136.69999999999999"/>
    <x v="10"/>
  </r>
  <r>
    <x v="2"/>
    <x v="22"/>
    <n v="136.80000000000001"/>
    <x v="82"/>
    <n v="136.80000000000001"/>
    <x v="10"/>
  </r>
  <r>
    <x v="2"/>
    <x v="22"/>
    <n v="137.19999999999999"/>
    <x v="83"/>
    <n v="137.19999999999999"/>
    <x v="10"/>
  </r>
  <r>
    <x v="2"/>
    <x v="22"/>
    <n v="137.69999999999999"/>
    <x v="84"/>
    <n v="137.69999999999999"/>
    <x v="10"/>
  </r>
  <r>
    <x v="2"/>
    <x v="22"/>
    <n v="137.9"/>
    <x v="85"/>
    <n v="137.9"/>
    <x v="10"/>
  </r>
  <r>
    <x v="2"/>
    <x v="22"/>
    <m/>
    <x v="86"/>
    <n v="140.1"/>
    <x v="10"/>
  </r>
  <r>
    <x v="2"/>
    <x v="22"/>
    <m/>
    <x v="87"/>
    <n v="142.30000000000001"/>
    <x v="10"/>
  </r>
  <r>
    <x v="2"/>
    <x v="22"/>
    <n v="144.5"/>
    <x v="88"/>
    <n v="144.5"/>
    <x v="10"/>
  </r>
  <r>
    <x v="2"/>
    <x v="22"/>
    <n v="144.5"/>
    <x v="89"/>
    <n v="144.5"/>
    <x v="10"/>
  </r>
  <r>
    <x v="2"/>
    <x v="22"/>
    <n v="141.19999999999999"/>
    <x v="90"/>
    <n v="141.19999999999999"/>
    <x v="10"/>
  </r>
  <r>
    <x v="2"/>
    <x v="22"/>
    <n v="141.80000000000001"/>
    <x v="91"/>
    <n v="141.80000000000001"/>
    <x v="10"/>
  </r>
  <r>
    <x v="2"/>
    <x v="22"/>
    <n v="142"/>
    <x v="92"/>
    <n v="142"/>
    <x v="10"/>
  </r>
  <r>
    <x v="2"/>
    <x v="22"/>
    <n v="144.4"/>
    <x v="93"/>
    <n v="144.4"/>
    <x v="10"/>
  </r>
  <r>
    <x v="2"/>
    <x v="22"/>
    <n v="144.30000000000001"/>
    <x v="94"/>
    <n v="144.30000000000001"/>
    <x v="10"/>
  </r>
  <r>
    <x v="2"/>
    <x v="22"/>
    <n v="145.4"/>
    <x v="95"/>
    <n v="145.4"/>
    <x v="10"/>
  </r>
  <r>
    <x v="2"/>
    <x v="22"/>
    <n v="147.30000000000001"/>
    <x v="96"/>
    <n v="147.30000000000001"/>
    <x v="10"/>
  </r>
  <r>
    <x v="2"/>
    <x v="22"/>
    <n v="148.6"/>
    <x v="97"/>
    <n v="148.6"/>
    <x v="10"/>
  </r>
  <r>
    <x v="2"/>
    <x v="22"/>
    <n v="149.1"/>
    <x v="98"/>
    <n v="149.1"/>
    <x v="10"/>
  </r>
  <r>
    <x v="2"/>
    <x v="22"/>
    <n v="152.6"/>
    <x v="99"/>
    <n v="152.6"/>
    <x v="10"/>
  </r>
  <r>
    <x v="2"/>
    <x v="22"/>
    <n v="150.69999999999999"/>
    <x v="100"/>
    <n v="150.69999999999999"/>
    <x v="10"/>
  </r>
  <r>
    <x v="2"/>
    <x v="22"/>
    <n v="151.19999999999999"/>
    <x v="101"/>
    <n v="151.19999999999999"/>
    <x v="10"/>
  </r>
  <r>
    <x v="2"/>
    <x v="22"/>
    <n v="153.69999999999999"/>
    <x v="102"/>
    <n v="153.69999999999999"/>
    <x v="10"/>
  </r>
  <r>
    <x v="2"/>
    <x v="22"/>
    <n v="153.9"/>
    <x v="103"/>
    <n v="153.9"/>
    <x v="10"/>
  </r>
  <r>
    <x v="2"/>
    <x v="22"/>
    <n v="155.1"/>
    <x v="104"/>
    <n v="155.1"/>
    <x v="10"/>
  </r>
  <r>
    <x v="2"/>
    <x v="22"/>
    <n v="156.69999999999999"/>
    <x v="105"/>
    <n v="156.69999999999999"/>
    <x v="10"/>
  </r>
  <r>
    <x v="2"/>
    <x v="22"/>
    <n v="157.6"/>
    <x v="106"/>
    <n v="157.6"/>
    <x v="10"/>
  </r>
  <r>
    <x v="2"/>
    <x v="22"/>
    <n v="158.4"/>
    <x v="107"/>
    <n v="158.4"/>
    <x v="10"/>
  </r>
  <r>
    <x v="2"/>
    <x v="22"/>
    <n v="159.5"/>
    <x v="108"/>
    <n v="159.5"/>
    <x v="10"/>
  </r>
  <r>
    <x v="2"/>
    <x v="22"/>
    <n v="160.80000000000001"/>
    <x v="109"/>
    <n v="160.80000000000001"/>
    <x v="10"/>
  </r>
  <r>
    <x v="2"/>
    <x v="22"/>
    <n v="162.19999999999999"/>
    <x v="110"/>
    <n v="162.19999999999999"/>
    <x v="10"/>
  </r>
  <r>
    <x v="2"/>
    <x v="22"/>
    <n v="163.19999999999999"/>
    <x v="111"/>
    <n v="163.19999999999999"/>
    <x v="10"/>
  </r>
  <r>
    <x v="2"/>
    <x v="22"/>
    <n v="164.1"/>
    <x v="112"/>
    <n v="164.1"/>
    <x v="10"/>
  </r>
  <r>
    <x v="2"/>
    <x v="22"/>
    <n v="164.6"/>
    <x v="113"/>
    <n v="164.6"/>
    <x v="10"/>
  </r>
  <r>
    <x v="2"/>
    <x v="22"/>
    <n v="165.1"/>
    <x v="114"/>
    <n v="165.1"/>
    <x v="10"/>
  </r>
  <r>
    <x v="2"/>
    <x v="22"/>
    <n v="165.8"/>
    <x v="115"/>
    <n v="165.8"/>
    <x v="10"/>
  </r>
  <r>
    <x v="2"/>
    <x v="22"/>
    <n v="166.3"/>
    <x v="116"/>
    <n v="166.3"/>
    <x v="10"/>
  </r>
  <r>
    <x v="2"/>
    <x v="22"/>
    <n v="166.7"/>
    <x v="117"/>
    <n v="166.7"/>
    <x v="10"/>
  </r>
  <r>
    <x v="2"/>
    <x v="22"/>
    <n v="167.1"/>
    <x v="118"/>
    <n v="167.1"/>
    <x v="10"/>
  </r>
  <r>
    <x v="2"/>
    <x v="22"/>
    <n v="167.8"/>
    <x v="119"/>
    <n v="167.8"/>
    <x v="10"/>
  </r>
  <r>
    <x v="2"/>
    <x v="22"/>
    <n v="168.4"/>
    <x v="120"/>
    <n v="168.4"/>
    <x v="10"/>
  </r>
  <r>
    <x v="2"/>
    <x v="22"/>
    <n v="168.4"/>
    <x v="121"/>
    <n v="168.4"/>
    <x v="10"/>
  </r>
  <r>
    <x v="2"/>
    <x v="22"/>
    <n v="168.8"/>
    <x v="122"/>
    <n v="168.8"/>
    <x v="10"/>
  </r>
  <r>
    <x v="2"/>
    <x v="22"/>
    <n v="169.2"/>
    <x v="123"/>
    <n v="169.2"/>
    <x v="10"/>
  </r>
  <r>
    <x v="2"/>
    <x v="23"/>
    <n v="101.8"/>
    <x v="0"/>
    <n v="101.8"/>
    <x v="0"/>
  </r>
  <r>
    <x v="2"/>
    <x v="23"/>
    <n v="102.3"/>
    <x v="1"/>
    <n v="102.3"/>
    <x v="0"/>
  </r>
  <r>
    <x v="2"/>
    <x v="23"/>
    <n v="102.4"/>
    <x v="2"/>
    <n v="102.4"/>
    <x v="0"/>
  </r>
  <r>
    <x v="2"/>
    <x v="23"/>
    <n v="103.5"/>
    <x v="3"/>
    <n v="103.5"/>
    <x v="0"/>
  </r>
  <r>
    <x v="2"/>
    <x v="23"/>
    <n v="105"/>
    <x v="4"/>
    <n v="105"/>
    <x v="0"/>
  </r>
  <r>
    <x v="2"/>
    <x v="23"/>
    <n v="106.4"/>
    <x v="5"/>
    <n v="106.4"/>
    <x v="0"/>
  </r>
  <r>
    <x v="2"/>
    <x v="23"/>
    <n v="107.5"/>
    <x v="6"/>
    <n v="107.5"/>
    <x v="0"/>
  </r>
  <r>
    <x v="2"/>
    <x v="23"/>
    <n v="108.5"/>
    <x v="7"/>
    <n v="108.5"/>
    <x v="0"/>
  </r>
  <r>
    <x v="2"/>
    <x v="23"/>
    <n v="109.1"/>
    <x v="8"/>
    <n v="109.1"/>
    <x v="0"/>
  </r>
  <r>
    <x v="2"/>
    <x v="23"/>
    <n v="109.6"/>
    <x v="9"/>
    <n v="109.6"/>
    <x v="0"/>
  </r>
  <r>
    <x v="2"/>
    <x v="23"/>
    <n v="110.3"/>
    <x v="10"/>
    <n v="110.3"/>
    <x v="0"/>
  </r>
  <r>
    <x v="2"/>
    <x v="23"/>
    <n v="111.9"/>
    <x v="11"/>
    <n v="111.9"/>
    <x v="0"/>
  </r>
  <r>
    <x v="2"/>
    <x v="23"/>
    <n v="112.7"/>
    <x v="12"/>
    <n v="112.7"/>
    <x v="0"/>
  </r>
  <r>
    <x v="2"/>
    <x v="23"/>
    <n v="113.5"/>
    <x v="13"/>
    <n v="113.5"/>
    <x v="0"/>
  </r>
  <r>
    <x v="2"/>
    <x v="23"/>
    <n v="114.1"/>
    <x v="14"/>
    <n v="114.1"/>
    <x v="0"/>
  </r>
  <r>
    <x v="2"/>
    <x v="23"/>
    <n v="115.3"/>
    <x v="15"/>
    <n v="115.3"/>
    <x v="0"/>
  </r>
  <r>
    <x v="2"/>
    <x v="23"/>
    <n v="117"/>
    <x v="16"/>
    <n v="117"/>
    <x v="0"/>
  </r>
  <r>
    <x v="2"/>
    <x v="23"/>
    <n v="118.3"/>
    <x v="17"/>
    <n v="118.3"/>
    <x v="0"/>
  </r>
  <r>
    <x v="2"/>
    <x v="23"/>
    <n v="120"/>
    <x v="18"/>
    <n v="120"/>
    <x v="0"/>
  </r>
  <r>
    <x v="2"/>
    <x v="23"/>
    <n v="122.1"/>
    <x v="19"/>
    <n v="122.1"/>
    <x v="0"/>
  </r>
  <r>
    <x v="2"/>
    <x v="23"/>
    <n v="122.9"/>
    <x v="20"/>
    <n v="122.9"/>
    <x v="0"/>
  </r>
  <r>
    <x v="2"/>
    <x v="23"/>
    <n v="123.8"/>
    <x v="21"/>
    <n v="123.8"/>
    <x v="0"/>
  </r>
  <r>
    <x v="2"/>
    <x v="23"/>
    <n v="124.6"/>
    <x v="22"/>
    <n v="124.6"/>
    <x v="0"/>
  </r>
  <r>
    <x v="2"/>
    <x v="23"/>
    <n v="125.4"/>
    <x v="23"/>
    <n v="125.4"/>
    <x v="0"/>
  </r>
  <r>
    <x v="2"/>
    <x v="23"/>
    <n v="126.6"/>
    <x v="24"/>
    <n v="126.6"/>
    <x v="0"/>
  </r>
  <r>
    <x v="2"/>
    <x v="23"/>
    <n v="127.7"/>
    <x v="25"/>
    <n v="127.7"/>
    <x v="0"/>
  </r>
  <r>
    <x v="2"/>
    <x v="23"/>
    <n v="127.4"/>
    <x v="26"/>
    <n v="127.4"/>
    <x v="0"/>
  </r>
  <r>
    <x v="2"/>
    <x v="23"/>
    <n v="127.7"/>
    <x v="27"/>
    <n v="127.7"/>
    <x v="0"/>
  </r>
  <r>
    <x v="2"/>
    <x v="23"/>
    <n v="128.80000000000001"/>
    <x v="28"/>
    <n v="128.80000000000001"/>
    <x v="0"/>
  </r>
  <r>
    <x v="2"/>
    <x v="23"/>
    <n v="130.5"/>
    <x v="29"/>
    <n v="130.5"/>
    <x v="0"/>
  </r>
  <r>
    <x v="2"/>
    <x v="23"/>
    <n v="131.5"/>
    <x v="30"/>
    <n v="131.5"/>
    <x v="0"/>
  </r>
  <r>
    <x v="2"/>
    <x v="23"/>
    <n v="132.69999999999999"/>
    <x v="31"/>
    <n v="132.69999999999999"/>
    <x v="0"/>
  </r>
  <r>
    <x v="2"/>
    <x v="23"/>
    <n v="134.4"/>
    <x v="32"/>
    <n v="134.4"/>
    <x v="0"/>
  </r>
  <r>
    <x v="2"/>
    <x v="23"/>
    <n v="135.80000000000001"/>
    <x v="33"/>
    <n v="135.80000000000001"/>
    <x v="0"/>
  </r>
  <r>
    <x v="2"/>
    <x v="23"/>
    <n v="137.1"/>
    <x v="34"/>
    <n v="137.1"/>
    <x v="0"/>
  </r>
  <r>
    <x v="2"/>
    <x v="23"/>
    <n v="138.6"/>
    <x v="35"/>
    <n v="138.6"/>
    <x v="0"/>
  </r>
  <r>
    <x v="2"/>
    <x v="23"/>
    <n v="139.5"/>
    <x v="36"/>
    <n v="139.5"/>
    <x v="0"/>
  </r>
  <r>
    <x v="2"/>
    <x v="23"/>
    <n v="139.69999999999999"/>
    <x v="37"/>
    <n v="139.69999999999999"/>
    <x v="0"/>
  </r>
  <r>
    <x v="2"/>
    <x v="23"/>
    <n v="140.1"/>
    <x v="38"/>
    <n v="140.1"/>
    <x v="0"/>
  </r>
  <r>
    <x v="2"/>
    <x v="23"/>
    <n v="140.4"/>
    <x v="39"/>
    <n v="140.4"/>
    <x v="0"/>
  </r>
  <r>
    <x v="2"/>
    <x v="23"/>
    <n v="141.5"/>
    <x v="40"/>
    <n v="141.5"/>
    <x v="0"/>
  </r>
  <r>
    <x v="2"/>
    <x v="23"/>
    <n v="142.80000000000001"/>
    <x v="41"/>
    <n v="142.80000000000001"/>
    <x v="0"/>
  </r>
  <r>
    <x v="2"/>
    <x v="23"/>
    <n v="143.9"/>
    <x v="42"/>
    <n v="143.9"/>
    <x v="0"/>
  </r>
  <r>
    <x v="2"/>
    <x v="23"/>
    <n v="144.6"/>
    <x v="43"/>
    <n v="144.6"/>
    <x v="0"/>
  </r>
  <r>
    <x v="2"/>
    <x v="23"/>
    <n v="144.80000000000001"/>
    <x v="44"/>
    <n v="144.80000000000001"/>
    <x v="0"/>
  </r>
  <r>
    <x v="2"/>
    <x v="23"/>
    <n v="145.30000000000001"/>
    <x v="45"/>
    <n v="145.30000000000001"/>
    <x v="0"/>
  </r>
  <r>
    <x v="2"/>
    <x v="23"/>
    <n v="145.4"/>
    <x v="46"/>
    <n v="145.4"/>
    <x v="0"/>
  </r>
  <r>
    <x v="2"/>
    <x v="23"/>
    <n v="145.5"/>
    <x v="47"/>
    <n v="145.5"/>
    <x v="0"/>
  </r>
  <r>
    <x v="2"/>
    <x v="23"/>
    <n v="144.9"/>
    <x v="48"/>
    <n v="144.9"/>
    <x v="0"/>
  </r>
  <r>
    <x v="2"/>
    <x v="23"/>
    <n v="144"/>
    <x v="49"/>
    <n v="144"/>
    <x v="0"/>
  </r>
  <r>
    <x v="2"/>
    <x v="23"/>
    <n v="142.6"/>
    <x v="50"/>
    <n v="142.6"/>
    <x v="0"/>
  </r>
  <r>
    <x v="2"/>
    <x v="23"/>
    <n v="141.30000000000001"/>
    <x v="51"/>
    <n v="141.30000000000001"/>
    <x v="0"/>
  </r>
  <r>
    <x v="2"/>
    <x v="23"/>
    <n v="139.9"/>
    <x v="52"/>
    <n v="139.9"/>
    <x v="0"/>
  </r>
  <r>
    <x v="2"/>
    <x v="23"/>
    <n v="138.80000000000001"/>
    <x v="53"/>
    <n v="138.80000000000001"/>
    <x v="0"/>
  </r>
  <r>
    <x v="2"/>
    <x v="23"/>
    <n v="137.80000000000001"/>
    <x v="54"/>
    <n v="137.80000000000001"/>
    <x v="0"/>
  </r>
  <r>
    <x v="2"/>
    <x v="23"/>
    <n v="137.5"/>
    <x v="55"/>
    <n v="137.5"/>
    <x v="0"/>
  </r>
  <r>
    <x v="2"/>
    <x v="23"/>
    <n v="137.30000000000001"/>
    <x v="56"/>
    <n v="137.30000000000001"/>
    <x v="0"/>
  </r>
  <r>
    <x v="2"/>
    <x v="23"/>
    <n v="137.80000000000001"/>
    <x v="57"/>
    <n v="137.80000000000001"/>
    <x v="0"/>
  </r>
  <r>
    <x v="2"/>
    <x v="23"/>
    <n v="138.30000000000001"/>
    <x v="58"/>
    <n v="138.30000000000001"/>
    <x v="0"/>
  </r>
  <r>
    <x v="2"/>
    <x v="23"/>
    <n v="139.69999999999999"/>
    <x v="59"/>
    <n v="139.69999999999999"/>
    <x v="0"/>
  </r>
  <r>
    <x v="2"/>
    <x v="23"/>
    <n v="140.5"/>
    <x v="60"/>
    <n v="140.5"/>
    <x v="0"/>
  </r>
  <r>
    <x v="2"/>
    <x v="23"/>
    <n v="140.69999999999999"/>
    <x v="61"/>
    <n v="140.69999999999999"/>
    <x v="0"/>
  </r>
  <r>
    <x v="2"/>
    <x v="23"/>
    <n v="140.69999999999999"/>
    <x v="62"/>
    <n v="140.69999999999999"/>
    <x v="0"/>
  </r>
  <r>
    <x v="2"/>
    <x v="23"/>
    <n v="140.19999999999999"/>
    <x v="63"/>
    <n v="140.19999999999999"/>
    <x v="0"/>
  </r>
  <r>
    <x v="2"/>
    <x v="23"/>
    <n v="139.6"/>
    <x v="64"/>
    <n v="139.6"/>
    <x v="0"/>
  </r>
  <r>
    <x v="2"/>
    <x v="23"/>
    <n v="140"/>
    <x v="65"/>
    <n v="140"/>
    <x v="0"/>
  </r>
  <r>
    <x v="2"/>
    <x v="23"/>
    <n v="140.30000000000001"/>
    <x v="66"/>
    <n v="140.30000000000001"/>
    <x v="0"/>
  </r>
  <r>
    <x v="2"/>
    <x v="23"/>
    <n v="141.1"/>
    <x v="67"/>
    <n v="141.1"/>
    <x v="0"/>
  </r>
  <r>
    <x v="2"/>
    <x v="23"/>
    <n v="141.19999999999999"/>
    <x v="68"/>
    <n v="141.19999999999999"/>
    <x v="0"/>
  </r>
  <r>
    <x v="2"/>
    <x v="23"/>
    <n v="141.1"/>
    <x v="69"/>
    <n v="141.1"/>
    <x v="0"/>
  </r>
  <r>
    <x v="2"/>
    <x v="23"/>
    <n v="141.4"/>
    <x v="70"/>
    <n v="141.4"/>
    <x v="0"/>
  </r>
  <r>
    <x v="2"/>
    <x v="23"/>
    <n v="141.5"/>
    <x v="71"/>
    <n v="141.5"/>
    <x v="0"/>
  </r>
  <r>
    <x v="2"/>
    <x v="23"/>
    <n v="140.4"/>
    <x v="72"/>
    <n v="140.4"/>
    <x v="0"/>
  </r>
  <r>
    <x v="2"/>
    <x v="23"/>
    <n v="140.80000000000001"/>
    <x v="73"/>
    <n v="140.80000000000001"/>
    <x v="0"/>
  </r>
  <r>
    <x v="2"/>
    <x v="23"/>
    <n v="140.69999999999999"/>
    <x v="74"/>
    <n v="140.69999999999999"/>
    <x v="0"/>
  </r>
  <r>
    <x v="2"/>
    <x v="23"/>
    <n v="141"/>
    <x v="75"/>
    <n v="141"/>
    <x v="0"/>
  </r>
  <r>
    <x v="2"/>
    <x v="23"/>
    <n v="141"/>
    <x v="76"/>
    <n v="141"/>
    <x v="0"/>
  </r>
  <r>
    <x v="2"/>
    <x v="23"/>
    <n v="141.6"/>
    <x v="77"/>
    <n v="141.6"/>
    <x v="0"/>
  </r>
  <r>
    <x v="2"/>
    <x v="23"/>
    <n v="142.5"/>
    <x v="78"/>
    <n v="142.5"/>
    <x v="0"/>
  </r>
  <r>
    <x v="2"/>
    <x v="23"/>
    <n v="143.80000000000001"/>
    <x v="79"/>
    <n v="143.80000000000001"/>
    <x v="0"/>
  </r>
  <r>
    <x v="2"/>
    <x v="23"/>
    <n v="145.19999999999999"/>
    <x v="80"/>
    <n v="145.19999999999999"/>
    <x v="0"/>
  </r>
  <r>
    <x v="2"/>
    <x v="23"/>
    <n v="146.30000000000001"/>
    <x v="81"/>
    <n v="146.30000000000001"/>
    <x v="0"/>
  </r>
  <r>
    <x v="2"/>
    <x v="23"/>
    <n v="148"/>
    <x v="82"/>
    <n v="148"/>
    <x v="0"/>
  </r>
  <r>
    <x v="2"/>
    <x v="23"/>
    <n v="149.5"/>
    <x v="83"/>
    <n v="149.5"/>
    <x v="0"/>
  </r>
  <r>
    <x v="2"/>
    <x v="23"/>
    <n v="150.4"/>
    <x v="84"/>
    <n v="150.4"/>
    <x v="0"/>
  </r>
  <r>
    <x v="2"/>
    <x v="23"/>
    <n v="151.5"/>
    <x v="85"/>
    <n v="151.5"/>
    <x v="0"/>
  </r>
  <r>
    <x v="2"/>
    <x v="23"/>
    <n v="154"/>
    <x v="86"/>
    <n v="154"/>
    <x v="0"/>
  </r>
  <r>
    <x v="2"/>
    <x v="23"/>
    <m/>
    <x v="87"/>
    <n v="156.4"/>
    <x v="0"/>
  </r>
  <r>
    <x v="2"/>
    <x v="23"/>
    <n v="158.80000000000001"/>
    <x v="88"/>
    <n v="158.80000000000001"/>
    <x v="0"/>
  </r>
  <r>
    <x v="2"/>
    <x v="23"/>
    <n v="158.80000000000001"/>
    <x v="89"/>
    <n v="158.80000000000001"/>
    <x v="0"/>
  </r>
  <r>
    <x v="2"/>
    <x v="23"/>
    <n v="160"/>
    <x v="90"/>
    <n v="160"/>
    <x v="0"/>
  </r>
  <r>
    <x v="2"/>
    <x v="23"/>
    <n v="160.9"/>
    <x v="91"/>
    <n v="160.9"/>
    <x v="0"/>
  </r>
  <r>
    <x v="2"/>
    <x v="23"/>
    <n v="161.30000000000001"/>
    <x v="92"/>
    <n v="161.30000000000001"/>
    <x v="0"/>
  </r>
  <r>
    <x v="2"/>
    <x v="23"/>
    <n v="161.4"/>
    <x v="93"/>
    <n v="161.4"/>
    <x v="0"/>
  </r>
  <r>
    <x v="2"/>
    <x v="23"/>
    <n v="161.9"/>
    <x v="94"/>
    <n v="161.9"/>
    <x v="0"/>
  </r>
  <r>
    <x v="2"/>
    <x v="23"/>
    <n v="163"/>
    <x v="95"/>
    <n v="163"/>
    <x v="0"/>
  </r>
  <r>
    <x v="2"/>
    <x v="23"/>
    <n v="162.5"/>
    <x v="96"/>
    <n v="162.5"/>
    <x v="0"/>
  </r>
  <r>
    <x v="2"/>
    <x v="23"/>
    <n v="162.6"/>
    <x v="97"/>
    <n v="162.6"/>
    <x v="0"/>
  </r>
  <r>
    <x v="2"/>
    <x v="23"/>
    <n v="162.80000000000001"/>
    <x v="98"/>
    <n v="162.80000000000001"/>
    <x v="0"/>
  </r>
  <r>
    <x v="2"/>
    <x v="23"/>
    <n v="165.2"/>
    <x v="99"/>
    <n v="165.2"/>
    <x v="0"/>
  </r>
  <r>
    <x v="2"/>
    <x v="23"/>
    <n v="165.5"/>
    <x v="100"/>
    <n v="165.5"/>
    <x v="0"/>
  </r>
  <r>
    <x v="2"/>
    <x v="23"/>
    <n v="165.5"/>
    <x v="101"/>
    <n v="165.5"/>
    <x v="0"/>
  </r>
  <r>
    <x v="2"/>
    <x v="23"/>
    <n v="166.2"/>
    <x v="102"/>
    <n v="166.2"/>
    <x v="0"/>
  </r>
  <r>
    <x v="2"/>
    <x v="23"/>
    <n v="166.2"/>
    <x v="103"/>
    <n v="166.2"/>
    <x v="0"/>
  </r>
  <r>
    <x v="2"/>
    <x v="23"/>
    <n v="166.8"/>
    <x v="104"/>
    <n v="166.8"/>
    <x v="0"/>
  </r>
  <r>
    <x v="2"/>
    <x v="23"/>
    <n v="167.2"/>
    <x v="105"/>
    <n v="167.2"/>
    <x v="0"/>
  </r>
  <r>
    <x v="2"/>
    <x v="23"/>
    <n v="168.2"/>
    <x v="106"/>
    <n v="168.2"/>
    <x v="0"/>
  </r>
  <r>
    <x v="2"/>
    <x v="23"/>
    <n v="169.8"/>
    <x v="107"/>
    <n v="169.8"/>
    <x v="0"/>
  </r>
  <r>
    <x v="2"/>
    <x v="23"/>
    <n v="172.2"/>
    <x v="108"/>
    <n v="172.2"/>
    <x v="0"/>
  </r>
  <r>
    <x v="2"/>
    <x v="23"/>
    <n v="174.7"/>
    <x v="109"/>
    <n v="174.7"/>
    <x v="0"/>
  </r>
  <r>
    <x v="2"/>
    <x v="23"/>
    <n v="178"/>
    <x v="110"/>
    <n v="178"/>
    <x v="0"/>
  </r>
  <r>
    <x v="2"/>
    <x v="23"/>
    <n v="181.4"/>
    <x v="111"/>
    <n v="181.4"/>
    <x v="0"/>
  </r>
  <r>
    <x v="2"/>
    <x v="23"/>
    <n v="183.5"/>
    <x v="112"/>
    <n v="183.5"/>
    <x v="0"/>
  </r>
  <r>
    <x v="2"/>
    <x v="23"/>
    <n v="186.3"/>
    <x v="113"/>
    <n v="186.3"/>
    <x v="0"/>
  </r>
  <r>
    <x v="2"/>
    <x v="23"/>
    <n v="189.7"/>
    <x v="114"/>
    <n v="189.7"/>
    <x v="0"/>
  </r>
  <r>
    <x v="2"/>
    <x v="23"/>
    <n v="193.6"/>
    <x v="115"/>
    <n v="193.6"/>
    <x v="0"/>
  </r>
  <r>
    <x v="2"/>
    <x v="23"/>
    <n v="196.4"/>
    <x v="116"/>
    <n v="196.4"/>
    <x v="0"/>
  </r>
  <r>
    <x v="2"/>
    <x v="23"/>
    <n v="198.8"/>
    <x v="117"/>
    <n v="198.8"/>
    <x v="0"/>
  </r>
  <r>
    <x v="2"/>
    <x v="23"/>
    <n v="200.5"/>
    <x v="118"/>
    <n v="200.5"/>
    <x v="0"/>
  </r>
  <r>
    <x v="2"/>
    <x v="23"/>
    <n v="204.3"/>
    <x v="119"/>
    <n v="204.3"/>
    <x v="0"/>
  </r>
  <r>
    <x v="2"/>
    <x v="23"/>
    <n v="204.8"/>
    <x v="120"/>
    <n v="204.8"/>
    <x v="0"/>
  </r>
  <r>
    <x v="2"/>
    <x v="23"/>
    <n v="204.8"/>
    <x v="121"/>
    <n v="204.8"/>
    <x v="0"/>
  </r>
  <r>
    <x v="2"/>
    <x v="23"/>
    <n v="207.8"/>
    <x v="122"/>
    <n v="207.8"/>
    <x v="0"/>
  </r>
  <r>
    <x v="2"/>
    <x v="23"/>
    <n v="211.9"/>
    <x v="123"/>
    <n v="211.9"/>
    <x v="0"/>
  </r>
  <r>
    <x v="2"/>
    <x v="24"/>
    <n v="105.1"/>
    <x v="0"/>
    <n v="105.1"/>
    <x v="0"/>
  </r>
  <r>
    <x v="2"/>
    <x v="24"/>
    <n v="103.8"/>
    <x v="1"/>
    <n v="103.8"/>
    <x v="0"/>
  </r>
  <r>
    <x v="2"/>
    <x v="24"/>
    <n v="102.6"/>
    <x v="2"/>
    <n v="102.6"/>
    <x v="0"/>
  </r>
  <r>
    <x v="2"/>
    <x v="24"/>
    <n v="102"/>
    <x v="3"/>
    <n v="102"/>
    <x v="0"/>
  </r>
  <r>
    <x v="2"/>
    <x v="24"/>
    <n v="101.9"/>
    <x v="4"/>
    <n v="101.9"/>
    <x v="0"/>
  </r>
  <r>
    <x v="2"/>
    <x v="24"/>
    <n v="101.4"/>
    <x v="5"/>
    <n v="101.4"/>
    <x v="0"/>
  </r>
  <r>
    <x v="2"/>
    <x v="24"/>
    <n v="101.3"/>
    <x v="6"/>
    <n v="101.3"/>
    <x v="0"/>
  </r>
  <r>
    <x v="2"/>
    <x v="24"/>
    <n v="101"/>
    <x v="7"/>
    <n v="101"/>
    <x v="0"/>
  </r>
  <r>
    <x v="2"/>
    <x v="24"/>
    <n v="100.8"/>
    <x v="8"/>
    <n v="100.8"/>
    <x v="0"/>
  </r>
  <r>
    <x v="2"/>
    <x v="24"/>
    <n v="100.2"/>
    <x v="9"/>
    <n v="100.2"/>
    <x v="0"/>
  </r>
  <r>
    <x v="2"/>
    <x v="24"/>
    <n v="99.5"/>
    <x v="10"/>
    <n v="99.5"/>
    <x v="0"/>
  </r>
  <r>
    <x v="2"/>
    <x v="24"/>
    <n v="98.6"/>
    <x v="11"/>
    <n v="98.6"/>
    <x v="0"/>
  </r>
  <r>
    <x v="2"/>
    <x v="24"/>
    <n v="96.9"/>
    <x v="12"/>
    <n v="96.9"/>
    <x v="0"/>
  </r>
  <r>
    <x v="2"/>
    <x v="24"/>
    <n v="95.4"/>
    <x v="13"/>
    <n v="95.4"/>
    <x v="0"/>
  </r>
  <r>
    <x v="2"/>
    <x v="24"/>
    <n v="96.3"/>
    <x v="14"/>
    <n v="96.3"/>
    <x v="0"/>
  </r>
  <r>
    <x v="2"/>
    <x v="24"/>
    <n v="100.3"/>
    <x v="15"/>
    <n v="100.3"/>
    <x v="0"/>
  </r>
  <r>
    <x v="2"/>
    <x v="24"/>
    <n v="101.3"/>
    <x v="16"/>
    <n v="101.3"/>
    <x v="0"/>
  </r>
  <r>
    <x v="2"/>
    <x v="24"/>
    <n v="101.4"/>
    <x v="17"/>
    <n v="101.4"/>
    <x v="0"/>
  </r>
  <r>
    <x v="2"/>
    <x v="24"/>
    <n v="102.7"/>
    <x v="18"/>
    <n v="102.7"/>
    <x v="0"/>
  </r>
  <r>
    <x v="2"/>
    <x v="24"/>
    <n v="102.7"/>
    <x v="19"/>
    <n v="102.7"/>
    <x v="0"/>
  </r>
  <r>
    <x v="2"/>
    <x v="24"/>
    <n v="101.9"/>
    <x v="20"/>
    <n v="101.9"/>
    <x v="0"/>
  </r>
  <r>
    <x v="2"/>
    <x v="24"/>
    <n v="101.2"/>
    <x v="21"/>
    <n v="101.2"/>
    <x v="0"/>
  </r>
  <r>
    <x v="2"/>
    <x v="24"/>
    <n v="99.8"/>
    <x v="22"/>
    <n v="99.8"/>
    <x v="0"/>
  </r>
  <r>
    <x v="2"/>
    <x v="24"/>
    <n v="97.8"/>
    <x v="23"/>
    <n v="97.8"/>
    <x v="0"/>
  </r>
  <r>
    <x v="2"/>
    <x v="24"/>
    <n v="96.1"/>
    <x v="24"/>
    <n v="96.1"/>
    <x v="0"/>
  </r>
  <r>
    <x v="2"/>
    <x v="24"/>
    <n v="95"/>
    <x v="25"/>
    <n v="95"/>
    <x v="0"/>
  </r>
  <r>
    <x v="2"/>
    <x v="24"/>
    <n v="93.2"/>
    <x v="26"/>
    <n v="93.2"/>
    <x v="0"/>
  </r>
  <r>
    <x v="2"/>
    <x v="24"/>
    <n v="91.6"/>
    <x v="27"/>
    <n v="91.6"/>
    <x v="0"/>
  </r>
  <r>
    <x v="2"/>
    <x v="24"/>
    <n v="90.8"/>
    <x v="28"/>
    <n v="90.8"/>
    <x v="0"/>
  </r>
  <r>
    <x v="2"/>
    <x v="24"/>
    <n v="89.8"/>
    <x v="29"/>
    <n v="89.8"/>
    <x v="0"/>
  </r>
  <r>
    <x v="2"/>
    <x v="24"/>
    <n v="85.7"/>
    <x v="30"/>
    <n v="85.7"/>
    <x v="0"/>
  </r>
  <r>
    <x v="2"/>
    <x v="24"/>
    <n v="85.3"/>
    <x v="31"/>
    <n v="85.3"/>
    <x v="0"/>
  </r>
  <r>
    <x v="2"/>
    <x v="24"/>
    <n v="86.3"/>
    <x v="32"/>
    <n v="86.3"/>
    <x v="0"/>
  </r>
  <r>
    <x v="2"/>
    <x v="24"/>
    <n v="89.4"/>
    <x v="33"/>
    <n v="89.4"/>
    <x v="0"/>
  </r>
  <r>
    <x v="2"/>
    <x v="24"/>
    <n v="90.8"/>
    <x v="34"/>
    <n v="90.8"/>
    <x v="0"/>
  </r>
  <r>
    <x v="2"/>
    <x v="24"/>
    <n v="92.7"/>
    <x v="35"/>
    <n v="92.7"/>
    <x v="0"/>
  </r>
  <r>
    <x v="2"/>
    <x v="24"/>
    <n v="96.7"/>
    <x v="36"/>
    <n v="96.7"/>
    <x v="0"/>
  </r>
  <r>
    <x v="2"/>
    <x v="24"/>
    <n v="99.1"/>
    <x v="37"/>
    <n v="99.1"/>
    <x v="0"/>
  </r>
  <r>
    <x v="2"/>
    <x v="24"/>
    <n v="101.8"/>
    <x v="38"/>
    <n v="101.8"/>
    <x v="0"/>
  </r>
  <r>
    <x v="2"/>
    <x v="24"/>
    <n v="109.1"/>
    <x v="39"/>
    <n v="109.1"/>
    <x v="0"/>
  </r>
  <r>
    <x v="2"/>
    <x v="24"/>
    <n v="111.1"/>
    <x v="40"/>
    <n v="111.1"/>
    <x v="0"/>
  </r>
  <r>
    <x v="2"/>
    <x v="24"/>
    <n v="112"/>
    <x v="41"/>
    <n v="112"/>
    <x v="0"/>
  </r>
  <r>
    <x v="2"/>
    <x v="24"/>
    <n v="113.3"/>
    <x v="42"/>
    <n v="113.3"/>
    <x v="0"/>
  </r>
  <r>
    <x v="2"/>
    <x v="24"/>
    <n v="114.6"/>
    <x v="43"/>
    <n v="114.6"/>
    <x v="0"/>
  </r>
  <r>
    <x v="2"/>
    <x v="24"/>
    <n v="115.1"/>
    <x v="44"/>
    <n v="115.1"/>
    <x v="0"/>
  </r>
  <r>
    <x v="2"/>
    <x v="24"/>
    <n v="115.4"/>
    <x v="45"/>
    <n v="115.4"/>
    <x v="0"/>
  </r>
  <r>
    <x v="2"/>
    <x v="24"/>
    <n v="115.6"/>
    <x v="46"/>
    <n v="115.6"/>
    <x v="0"/>
  </r>
  <r>
    <x v="2"/>
    <x v="24"/>
    <n v="115.5"/>
    <x v="47"/>
    <n v="115.5"/>
    <x v="0"/>
  </r>
  <r>
    <x v="2"/>
    <x v="24"/>
    <n v="117.3"/>
    <x v="48"/>
    <n v="117.3"/>
    <x v="0"/>
  </r>
  <r>
    <x v="2"/>
    <x v="24"/>
    <n v="119.5"/>
    <x v="49"/>
    <n v="119.5"/>
    <x v="0"/>
  </r>
  <r>
    <x v="2"/>
    <x v="24"/>
    <n v="120.3"/>
    <x v="50"/>
    <n v="120.3"/>
    <x v="0"/>
  </r>
  <r>
    <x v="2"/>
    <x v="24"/>
    <n v="120.8"/>
    <x v="51"/>
    <n v="120.8"/>
    <x v="0"/>
  </r>
  <r>
    <x v="2"/>
    <x v="24"/>
    <n v="121"/>
    <x v="52"/>
    <n v="121"/>
    <x v="0"/>
  </r>
  <r>
    <x v="2"/>
    <x v="24"/>
    <n v="120.9"/>
    <x v="53"/>
    <n v="120.9"/>
    <x v="0"/>
  </r>
  <r>
    <x v="2"/>
    <x v="24"/>
    <n v="121.5"/>
    <x v="54"/>
    <n v="121.5"/>
    <x v="0"/>
  </r>
  <r>
    <x v="2"/>
    <x v="24"/>
    <n v="122.1"/>
    <x v="55"/>
    <n v="122.1"/>
    <x v="0"/>
  </r>
  <r>
    <x v="2"/>
    <x v="24"/>
    <n v="122.4"/>
    <x v="56"/>
    <n v="122.4"/>
    <x v="0"/>
  </r>
  <r>
    <x v="2"/>
    <x v="24"/>
    <n v="122.6"/>
    <x v="57"/>
    <n v="122.6"/>
    <x v="0"/>
  </r>
  <r>
    <x v="2"/>
    <x v="24"/>
    <n v="123.9"/>
    <x v="58"/>
    <n v="123.9"/>
    <x v="0"/>
  </r>
  <r>
    <x v="2"/>
    <x v="24"/>
    <n v="120.7"/>
    <x v="59"/>
    <n v="120.7"/>
    <x v="0"/>
  </r>
  <r>
    <x v="2"/>
    <x v="24"/>
    <n v="117.3"/>
    <x v="60"/>
    <n v="117.3"/>
    <x v="0"/>
  </r>
  <r>
    <x v="2"/>
    <x v="24"/>
    <n v="115.4"/>
    <x v="61"/>
    <n v="115.4"/>
    <x v="0"/>
  </r>
  <r>
    <x v="2"/>
    <x v="24"/>
    <n v="114.2"/>
    <x v="62"/>
    <n v="114.2"/>
    <x v="0"/>
  </r>
  <r>
    <x v="2"/>
    <x v="24"/>
    <n v="110.6"/>
    <x v="63"/>
    <n v="110.6"/>
    <x v="0"/>
  </r>
  <r>
    <x v="2"/>
    <x v="24"/>
    <n v="105.3"/>
    <x v="64"/>
    <n v="105.3"/>
    <x v="0"/>
  </r>
  <r>
    <x v="2"/>
    <x v="24"/>
    <n v="108.4"/>
    <x v="65"/>
    <n v="108.4"/>
    <x v="0"/>
  </r>
  <r>
    <x v="2"/>
    <x v="24"/>
    <n v="111.8"/>
    <x v="66"/>
    <n v="111.8"/>
    <x v="0"/>
  </r>
  <r>
    <x v="2"/>
    <x v="24"/>
    <n v="113.3"/>
    <x v="67"/>
    <n v="113.3"/>
    <x v="0"/>
  </r>
  <r>
    <x v="2"/>
    <x v="24"/>
    <n v="112.3"/>
    <x v="68"/>
    <n v="112.3"/>
    <x v="0"/>
  </r>
  <r>
    <x v="2"/>
    <x v="24"/>
    <n v="112.8"/>
    <x v="69"/>
    <n v="112.8"/>
    <x v="0"/>
  </r>
  <r>
    <x v="2"/>
    <x v="24"/>
    <n v="112.5"/>
    <x v="70"/>
    <n v="112.5"/>
    <x v="0"/>
  </r>
  <r>
    <x v="2"/>
    <x v="24"/>
    <n v="111"/>
    <x v="71"/>
    <n v="111"/>
    <x v="0"/>
  </r>
  <r>
    <x v="2"/>
    <x v="24"/>
    <n v="110.4"/>
    <x v="72"/>
    <n v="110.4"/>
    <x v="0"/>
  </r>
  <r>
    <x v="2"/>
    <x v="24"/>
    <n v="110.4"/>
    <x v="73"/>
    <n v="110.4"/>
    <x v="0"/>
  </r>
  <r>
    <x v="2"/>
    <x v="24"/>
    <n v="110.4"/>
    <x v="74"/>
    <n v="110.4"/>
    <x v="0"/>
  </r>
  <r>
    <x v="2"/>
    <x v="24"/>
    <n v="111.2"/>
    <x v="75"/>
    <n v="111.2"/>
    <x v="0"/>
  </r>
  <r>
    <x v="2"/>
    <x v="24"/>
    <n v="111.8"/>
    <x v="76"/>
    <n v="111.8"/>
    <x v="0"/>
  </r>
  <r>
    <x v="2"/>
    <x v="24"/>
    <n v="111.8"/>
    <x v="77"/>
    <n v="111.8"/>
    <x v="0"/>
  </r>
  <r>
    <x v="2"/>
    <x v="24"/>
    <n v="112.7"/>
    <x v="78"/>
    <n v="112.7"/>
    <x v="0"/>
  </r>
  <r>
    <x v="2"/>
    <x v="24"/>
    <n v="114"/>
    <x v="79"/>
    <n v="114"/>
    <x v="0"/>
  </r>
  <r>
    <x v="2"/>
    <x v="24"/>
    <n v="114.8"/>
    <x v="80"/>
    <n v="114.8"/>
    <x v="0"/>
  </r>
  <r>
    <x v="2"/>
    <x v="24"/>
    <n v="115"/>
    <x v="81"/>
    <n v="115"/>
    <x v="0"/>
  </r>
  <r>
    <x v="2"/>
    <x v="24"/>
    <n v="114.7"/>
    <x v="82"/>
    <n v="114.7"/>
    <x v="0"/>
  </r>
  <r>
    <x v="2"/>
    <x v="24"/>
    <n v="114.8"/>
    <x v="83"/>
    <n v="114.8"/>
    <x v="0"/>
  </r>
  <r>
    <x v="2"/>
    <x v="24"/>
    <n v="114.6"/>
    <x v="84"/>
    <n v="114.6"/>
    <x v="0"/>
  </r>
  <r>
    <x v="2"/>
    <x v="24"/>
    <n v="114.4"/>
    <x v="85"/>
    <n v="114.4"/>
    <x v="0"/>
  </r>
  <r>
    <x v="2"/>
    <x v="24"/>
    <n v="121.2"/>
    <x v="86"/>
    <n v="121.2"/>
    <x v="0"/>
  </r>
  <r>
    <x v="2"/>
    <x v="24"/>
    <m/>
    <x v="87"/>
    <n v="118.75"/>
    <x v="0"/>
  </r>
  <r>
    <x v="2"/>
    <x v="24"/>
    <n v="116.3"/>
    <x v="88"/>
    <n v="116.3"/>
    <x v="0"/>
  </r>
  <r>
    <x v="2"/>
    <x v="24"/>
    <n v="116.3"/>
    <x v="89"/>
    <n v="116.3"/>
    <x v="0"/>
  </r>
  <r>
    <x v="2"/>
    <x v="24"/>
    <n v="116.8"/>
    <x v="90"/>
    <n v="116.8"/>
    <x v="0"/>
  </r>
  <r>
    <x v="2"/>
    <x v="24"/>
    <n v="118.9"/>
    <x v="91"/>
    <n v="118.9"/>
    <x v="0"/>
  </r>
  <r>
    <x v="2"/>
    <x v="24"/>
    <n v="118.1"/>
    <x v="92"/>
    <n v="118.1"/>
    <x v="0"/>
  </r>
  <r>
    <x v="2"/>
    <x v="24"/>
    <n v="117.2"/>
    <x v="93"/>
    <n v="117.2"/>
    <x v="0"/>
  </r>
  <r>
    <x v="2"/>
    <x v="24"/>
    <n v="117.1"/>
    <x v="94"/>
    <n v="117.1"/>
    <x v="0"/>
  </r>
  <r>
    <x v="2"/>
    <x v="24"/>
    <n v="116.3"/>
    <x v="95"/>
    <n v="116.3"/>
    <x v="0"/>
  </r>
  <r>
    <x v="2"/>
    <x v="24"/>
    <n v="114.9"/>
    <x v="96"/>
    <n v="114.9"/>
    <x v="0"/>
  </r>
  <r>
    <x v="2"/>
    <x v="24"/>
    <n v="114.3"/>
    <x v="97"/>
    <n v="114.3"/>
    <x v="0"/>
  </r>
  <r>
    <x v="2"/>
    <x v="24"/>
    <n v="114.8"/>
    <x v="98"/>
    <n v="114.8"/>
    <x v="0"/>
  </r>
  <r>
    <x v="2"/>
    <x v="24"/>
    <n v="115.9"/>
    <x v="99"/>
    <n v="115.9"/>
    <x v="0"/>
  </r>
  <r>
    <x v="2"/>
    <x v="24"/>
    <n v="116.1"/>
    <x v="100"/>
    <n v="116.1"/>
    <x v="0"/>
  </r>
  <r>
    <x v="2"/>
    <x v="24"/>
    <n v="115.7"/>
    <x v="101"/>
    <n v="115.7"/>
    <x v="0"/>
  </r>
  <r>
    <x v="2"/>
    <x v="24"/>
    <n v="120.4"/>
    <x v="102"/>
    <n v="120.4"/>
    <x v="0"/>
  </r>
  <r>
    <x v="2"/>
    <x v="24"/>
    <n v="120.4"/>
    <x v="103"/>
    <n v="120.4"/>
    <x v="0"/>
  </r>
  <r>
    <x v="2"/>
    <x v="24"/>
    <n v="122.5"/>
    <x v="104"/>
    <n v="122.5"/>
    <x v="0"/>
  </r>
  <r>
    <x v="2"/>
    <x v="24"/>
    <n v="123.1"/>
    <x v="105"/>
    <n v="123.1"/>
    <x v="0"/>
  </r>
  <r>
    <x v="2"/>
    <x v="24"/>
    <n v="121.9"/>
    <x v="106"/>
    <n v="121.9"/>
    <x v="0"/>
  </r>
  <r>
    <x v="2"/>
    <x v="24"/>
    <n v="121.3"/>
    <x v="107"/>
    <n v="121.3"/>
    <x v="0"/>
  </r>
  <r>
    <x v="2"/>
    <x v="24"/>
    <n v="120.6"/>
    <x v="108"/>
    <n v="120.6"/>
    <x v="0"/>
  </r>
  <r>
    <x v="2"/>
    <x v="24"/>
    <n v="120.3"/>
    <x v="109"/>
    <n v="120.3"/>
    <x v="0"/>
  </r>
  <r>
    <x v="2"/>
    <x v="24"/>
    <n v="120.5"/>
    <x v="110"/>
    <n v="120.5"/>
    <x v="0"/>
  </r>
  <r>
    <x v="2"/>
    <x v="24"/>
    <n v="121.2"/>
    <x v="111"/>
    <n v="121.2"/>
    <x v="0"/>
  </r>
  <r>
    <x v="2"/>
    <x v="24"/>
    <n v="121.4"/>
    <x v="112"/>
    <n v="121.4"/>
    <x v="0"/>
  </r>
  <r>
    <x v="2"/>
    <x v="24"/>
    <n v="121.5"/>
    <x v="113"/>
    <n v="121.5"/>
    <x v="0"/>
  </r>
  <r>
    <x v="2"/>
    <x v="24"/>
    <n v="122.2"/>
    <x v="114"/>
    <n v="122.2"/>
    <x v="0"/>
  </r>
  <r>
    <x v="2"/>
    <x v="24"/>
    <n v="123.1"/>
    <x v="115"/>
    <n v="123.1"/>
    <x v="0"/>
  </r>
  <r>
    <x v="2"/>
    <x v="24"/>
    <n v="123.4"/>
    <x v="116"/>
    <n v="123.4"/>
    <x v="0"/>
  </r>
  <r>
    <x v="2"/>
    <x v="24"/>
    <n v="123.4"/>
    <x v="117"/>
    <n v="123.4"/>
    <x v="0"/>
  </r>
  <r>
    <x v="2"/>
    <x v="24"/>
    <n v="123.1"/>
    <x v="118"/>
    <n v="123.1"/>
    <x v="0"/>
  </r>
  <r>
    <x v="2"/>
    <x v="24"/>
    <n v="122.7"/>
    <x v="119"/>
    <n v="122.7"/>
    <x v="0"/>
  </r>
  <r>
    <x v="2"/>
    <x v="24"/>
    <n v="121.9"/>
    <x v="120"/>
    <n v="121.9"/>
    <x v="0"/>
  </r>
  <r>
    <x v="2"/>
    <x v="24"/>
    <n v="121.9"/>
    <x v="121"/>
    <n v="121.9"/>
    <x v="0"/>
  </r>
  <r>
    <x v="2"/>
    <x v="24"/>
    <n v="123.1"/>
    <x v="122"/>
    <n v="123.1"/>
    <x v="0"/>
  </r>
  <r>
    <x v="2"/>
    <x v="24"/>
    <n v="124.2"/>
    <x v="123"/>
    <n v="124.2"/>
    <x v="0"/>
  </r>
  <r>
    <x v="2"/>
    <x v="25"/>
    <n v="103.2"/>
    <x v="0"/>
    <n v="103.2"/>
    <x v="11"/>
  </r>
  <r>
    <x v="2"/>
    <x v="25"/>
    <n v="104.4"/>
    <x v="1"/>
    <n v="104.4"/>
    <x v="11"/>
  </r>
  <r>
    <x v="2"/>
    <x v="25"/>
    <n v="105.5"/>
    <x v="2"/>
    <n v="105.5"/>
    <x v="11"/>
  </r>
  <r>
    <x v="2"/>
    <x v="25"/>
    <n v="105"/>
    <x v="3"/>
    <n v="105"/>
    <x v="11"/>
  </r>
  <r>
    <x v="2"/>
    <x v="25"/>
    <n v="103.9"/>
    <x v="4"/>
    <n v="103.9"/>
    <x v="11"/>
  </r>
  <r>
    <x v="2"/>
    <x v="25"/>
    <n v="105.2"/>
    <x v="5"/>
    <n v="105.2"/>
    <x v="11"/>
  </r>
  <r>
    <x v="2"/>
    <x v="25"/>
    <n v="107.3"/>
    <x v="6"/>
    <n v="107.3"/>
    <x v="11"/>
  </r>
  <r>
    <x v="2"/>
    <x v="25"/>
    <n v="108.1"/>
    <x v="7"/>
    <n v="108.1"/>
    <x v="11"/>
  </r>
  <r>
    <x v="2"/>
    <x v="25"/>
    <n v="110.4"/>
    <x v="8"/>
    <n v="110.4"/>
    <x v="11"/>
  </r>
  <r>
    <x v="2"/>
    <x v="25"/>
    <n v="109.7"/>
    <x v="9"/>
    <n v="109.7"/>
    <x v="11"/>
  </r>
  <r>
    <x v="2"/>
    <x v="25"/>
    <n v="109.5"/>
    <x v="10"/>
    <n v="109.5"/>
    <x v="11"/>
  </r>
  <r>
    <x v="2"/>
    <x v="25"/>
    <n v="109.7"/>
    <x v="11"/>
    <n v="109.7"/>
    <x v="11"/>
  </r>
  <r>
    <x v="2"/>
    <x v="25"/>
    <n v="110.8"/>
    <x v="12"/>
    <n v="110.8"/>
    <x v="11"/>
  </r>
  <r>
    <x v="2"/>
    <x v="25"/>
    <n v="111.3"/>
    <x v="13"/>
    <n v="111.3"/>
    <x v="11"/>
  </r>
  <r>
    <x v="2"/>
    <x v="25"/>
    <n v="111.6"/>
    <x v="14"/>
    <n v="111.6"/>
    <x v="11"/>
  </r>
  <r>
    <x v="2"/>
    <x v="25"/>
    <n v="111.2"/>
    <x v="15"/>
    <n v="111.2"/>
    <x v="11"/>
  </r>
  <r>
    <x v="2"/>
    <x v="25"/>
    <n v="111.3"/>
    <x v="16"/>
    <n v="111.3"/>
    <x v="11"/>
  </r>
  <r>
    <x v="2"/>
    <x v="25"/>
    <n v="111.5"/>
    <x v="17"/>
    <n v="111.5"/>
    <x v="11"/>
  </r>
  <r>
    <x v="2"/>
    <x v="25"/>
    <n v="113"/>
    <x v="18"/>
    <n v="113"/>
    <x v="11"/>
  </r>
  <r>
    <x v="2"/>
    <x v="25"/>
    <n v="112.5"/>
    <x v="19"/>
    <n v="112.5"/>
    <x v="11"/>
  </r>
  <r>
    <x v="2"/>
    <x v="25"/>
    <n v="111.2"/>
    <x v="20"/>
    <n v="111.2"/>
    <x v="11"/>
  </r>
  <r>
    <x v="2"/>
    <x v="25"/>
    <n v="111"/>
    <x v="21"/>
    <n v="111"/>
    <x v="11"/>
  </r>
  <r>
    <x v="2"/>
    <x v="25"/>
    <n v="109.7"/>
    <x v="22"/>
    <n v="109.7"/>
    <x v="11"/>
  </r>
  <r>
    <x v="2"/>
    <x v="25"/>
    <n v="108.8"/>
    <x v="23"/>
    <n v="108.8"/>
    <x v="11"/>
  </r>
  <r>
    <x v="2"/>
    <x v="25"/>
    <n v="107.9"/>
    <x v="24"/>
    <n v="107.9"/>
    <x v="11"/>
  </r>
  <r>
    <x v="2"/>
    <x v="25"/>
    <n v="106.8"/>
    <x v="25"/>
    <n v="106.8"/>
    <x v="11"/>
  </r>
  <r>
    <x v="2"/>
    <x v="25"/>
    <n v="108.4"/>
    <x v="26"/>
    <n v="108.4"/>
    <x v="11"/>
  </r>
  <r>
    <x v="2"/>
    <x v="25"/>
    <n v="108.4"/>
    <x v="27"/>
    <n v="108.4"/>
    <x v="11"/>
  </r>
  <r>
    <x v="2"/>
    <x v="25"/>
    <n v="110.8"/>
    <x v="28"/>
    <n v="110.8"/>
    <x v="11"/>
  </r>
  <r>
    <x v="2"/>
    <x v="25"/>
    <n v="111.7"/>
    <x v="29"/>
    <n v="111.7"/>
    <x v="11"/>
  </r>
  <r>
    <x v="2"/>
    <x v="25"/>
    <n v="111.5"/>
    <x v="30"/>
    <n v="111.5"/>
    <x v="11"/>
  </r>
  <r>
    <x v="2"/>
    <x v="25"/>
    <n v="109.9"/>
    <x v="31"/>
    <n v="109.9"/>
    <x v="11"/>
  </r>
  <r>
    <x v="2"/>
    <x v="25"/>
    <n v="109.1"/>
    <x v="32"/>
    <n v="109.1"/>
    <x v="11"/>
  </r>
  <r>
    <x v="2"/>
    <x v="25"/>
    <n v="109.3"/>
    <x v="33"/>
    <n v="109.3"/>
    <x v="11"/>
  </r>
  <r>
    <x v="2"/>
    <x v="25"/>
    <n v="109.3"/>
    <x v="34"/>
    <n v="109.3"/>
    <x v="11"/>
  </r>
  <r>
    <x v="2"/>
    <x v="25"/>
    <n v="109.3"/>
    <x v="35"/>
    <n v="109.3"/>
    <x v="11"/>
  </r>
  <r>
    <x v="2"/>
    <x v="25"/>
    <n v="108.9"/>
    <x v="36"/>
    <n v="108.9"/>
    <x v="11"/>
  </r>
  <r>
    <x v="2"/>
    <x v="25"/>
    <n v="109.1"/>
    <x v="37"/>
    <n v="109.1"/>
    <x v="11"/>
  </r>
  <r>
    <x v="2"/>
    <x v="25"/>
    <n v="108.5"/>
    <x v="38"/>
    <n v="108.5"/>
    <x v="11"/>
  </r>
  <r>
    <x v="2"/>
    <x v="25"/>
    <n v="110"/>
    <x v="39"/>
    <n v="110"/>
    <x v="11"/>
  </r>
  <r>
    <x v="2"/>
    <x v="25"/>
    <n v="110.7"/>
    <x v="40"/>
    <n v="110.7"/>
    <x v="11"/>
  </r>
  <r>
    <x v="2"/>
    <x v="25"/>
    <n v="112.3"/>
    <x v="41"/>
    <n v="112.3"/>
    <x v="11"/>
  </r>
  <r>
    <x v="2"/>
    <x v="25"/>
    <n v="111.7"/>
    <x v="42"/>
    <n v="111.7"/>
    <x v="11"/>
  </r>
  <r>
    <x v="2"/>
    <x v="25"/>
    <n v="110.4"/>
    <x v="43"/>
    <n v="110.4"/>
    <x v="11"/>
  </r>
  <r>
    <x v="2"/>
    <x v="25"/>
    <n v="111.8"/>
    <x v="44"/>
    <n v="111.8"/>
    <x v="11"/>
  </r>
  <r>
    <x v="2"/>
    <x v="25"/>
    <n v="112.8"/>
    <x v="45"/>
    <n v="112.8"/>
    <x v="11"/>
  </r>
  <r>
    <x v="2"/>
    <x v="25"/>
    <n v="113.4"/>
    <x v="46"/>
    <n v="113.4"/>
    <x v="11"/>
  </r>
  <r>
    <x v="2"/>
    <x v="25"/>
    <n v="113.7"/>
    <x v="47"/>
    <n v="113.7"/>
    <x v="11"/>
  </r>
  <r>
    <x v="2"/>
    <x v="25"/>
    <n v="115.2"/>
    <x v="48"/>
    <n v="115.2"/>
    <x v="11"/>
  </r>
  <r>
    <x v="2"/>
    <x v="25"/>
    <n v="115.5"/>
    <x v="49"/>
    <n v="115.5"/>
    <x v="11"/>
  </r>
  <r>
    <x v="2"/>
    <x v="25"/>
    <n v="115.6"/>
    <x v="50"/>
    <n v="115.6"/>
    <x v="11"/>
  </r>
  <r>
    <x v="2"/>
    <x v="25"/>
    <n v="114.3"/>
    <x v="51"/>
    <n v="114.3"/>
    <x v="11"/>
  </r>
  <r>
    <x v="2"/>
    <x v="25"/>
    <n v="114.3"/>
    <x v="52"/>
    <n v="114.3"/>
    <x v="11"/>
  </r>
  <r>
    <x v="2"/>
    <x v="25"/>
    <n v="113.9"/>
    <x v="53"/>
    <n v="113.9"/>
    <x v="11"/>
  </r>
  <r>
    <x v="2"/>
    <x v="25"/>
    <n v="113.2"/>
    <x v="54"/>
    <n v="113.2"/>
    <x v="11"/>
  </r>
  <r>
    <x v="2"/>
    <x v="25"/>
    <n v="114.6"/>
    <x v="55"/>
    <n v="114.6"/>
    <x v="11"/>
  </r>
  <r>
    <x v="2"/>
    <x v="25"/>
    <n v="115.7"/>
    <x v="56"/>
    <n v="115.7"/>
    <x v="11"/>
  </r>
  <r>
    <x v="2"/>
    <x v="25"/>
    <n v="115"/>
    <x v="57"/>
    <n v="115"/>
    <x v="11"/>
  </r>
  <r>
    <x v="2"/>
    <x v="25"/>
    <n v="115.3"/>
    <x v="58"/>
    <n v="115.3"/>
    <x v="11"/>
  </r>
  <r>
    <x v="2"/>
    <x v="25"/>
    <n v="115.3"/>
    <x v="59"/>
    <n v="115.3"/>
    <x v="11"/>
  </r>
  <r>
    <x v="2"/>
    <x v="25"/>
    <n v="116.3"/>
    <x v="60"/>
    <n v="116.3"/>
    <x v="11"/>
  </r>
  <r>
    <x v="2"/>
    <x v="25"/>
    <n v="117.4"/>
    <x v="61"/>
    <n v="117.4"/>
    <x v="11"/>
  </r>
  <r>
    <x v="2"/>
    <x v="25"/>
    <n v="117.8"/>
    <x v="62"/>
    <n v="117.8"/>
    <x v="11"/>
  </r>
  <r>
    <x v="2"/>
    <x v="25"/>
    <n v="118.9"/>
    <x v="63"/>
    <n v="118.9"/>
    <x v="11"/>
  </r>
  <r>
    <x v="2"/>
    <x v="25"/>
    <n v="119.8"/>
    <x v="64"/>
    <n v="119.8"/>
    <x v="11"/>
  </r>
  <r>
    <x v="2"/>
    <x v="25"/>
    <n v="120.4"/>
    <x v="65"/>
    <n v="120.4"/>
    <x v="11"/>
  </r>
  <r>
    <x v="2"/>
    <x v="25"/>
    <n v="120.1"/>
    <x v="66"/>
    <n v="120.1"/>
    <x v="11"/>
  </r>
  <r>
    <x v="2"/>
    <x v="25"/>
    <n v="120.7"/>
    <x v="67"/>
    <n v="120.7"/>
    <x v="11"/>
  </r>
  <r>
    <x v="2"/>
    <x v="25"/>
    <n v="122.5"/>
    <x v="68"/>
    <n v="122.5"/>
    <x v="11"/>
  </r>
  <r>
    <x v="2"/>
    <x v="25"/>
    <n v="123.3"/>
    <x v="69"/>
    <n v="123.3"/>
    <x v="11"/>
  </r>
  <r>
    <x v="2"/>
    <x v="25"/>
    <n v="121.2"/>
    <x v="70"/>
    <n v="121.2"/>
    <x v="11"/>
  </r>
  <r>
    <x v="2"/>
    <x v="25"/>
    <n v="118.8"/>
    <x v="71"/>
    <n v="118.8"/>
    <x v="11"/>
  </r>
  <r>
    <x v="2"/>
    <x v="25"/>
    <n v="118.6"/>
    <x v="72"/>
    <n v="118.6"/>
    <x v="11"/>
  </r>
  <r>
    <x v="2"/>
    <x v="25"/>
    <n v="119.2"/>
    <x v="73"/>
    <n v="119.2"/>
    <x v="11"/>
  </r>
  <r>
    <x v="2"/>
    <x v="25"/>
    <n v="119.9"/>
    <x v="74"/>
    <n v="119.9"/>
    <x v="11"/>
  </r>
  <r>
    <x v="2"/>
    <x v="25"/>
    <n v="120.1"/>
    <x v="75"/>
    <n v="120.1"/>
    <x v="11"/>
  </r>
  <r>
    <x v="2"/>
    <x v="25"/>
    <n v="119.6"/>
    <x v="76"/>
    <n v="119.6"/>
    <x v="11"/>
  </r>
  <r>
    <x v="2"/>
    <x v="25"/>
    <n v="120.6"/>
    <x v="77"/>
    <n v="120.6"/>
    <x v="11"/>
  </r>
  <r>
    <x v="2"/>
    <x v="25"/>
    <n v="120.8"/>
    <x v="78"/>
    <n v="120.8"/>
    <x v="11"/>
  </r>
  <r>
    <x v="2"/>
    <x v="25"/>
    <n v="121.2"/>
    <x v="79"/>
    <n v="121.2"/>
    <x v="11"/>
  </r>
  <r>
    <x v="2"/>
    <x v="25"/>
    <n v="121.5"/>
    <x v="80"/>
    <n v="121.5"/>
    <x v="11"/>
  </r>
  <r>
    <x v="2"/>
    <x v="25"/>
    <n v="121.7"/>
    <x v="81"/>
    <n v="121.7"/>
    <x v="11"/>
  </r>
  <r>
    <x v="2"/>
    <x v="25"/>
    <n v="125.2"/>
    <x v="82"/>
    <n v="125.2"/>
    <x v="11"/>
  </r>
  <r>
    <x v="2"/>
    <x v="25"/>
    <n v="126.1"/>
    <x v="83"/>
    <n v="126.1"/>
    <x v="11"/>
  </r>
  <r>
    <x v="2"/>
    <x v="25"/>
    <n v="125.2"/>
    <x v="84"/>
    <n v="125.2"/>
    <x v="11"/>
  </r>
  <r>
    <x v="2"/>
    <x v="25"/>
    <n v="124.6"/>
    <x v="85"/>
    <n v="124.6"/>
    <x v="11"/>
  </r>
  <r>
    <x v="2"/>
    <x v="25"/>
    <m/>
    <x v="86"/>
    <n v="126.16666666666667"/>
    <x v="11"/>
  </r>
  <r>
    <x v="2"/>
    <x v="25"/>
    <m/>
    <x v="87"/>
    <n v="127.73333333333333"/>
    <x v="11"/>
  </r>
  <r>
    <x v="2"/>
    <x v="25"/>
    <n v="129.30000000000001"/>
    <x v="88"/>
    <n v="129.30000000000001"/>
    <x v="11"/>
  </r>
  <r>
    <x v="2"/>
    <x v="25"/>
    <n v="129.30000000000001"/>
    <x v="89"/>
    <n v="129.30000000000001"/>
    <x v="11"/>
  </r>
  <r>
    <x v="2"/>
    <x v="25"/>
    <n v="133.9"/>
    <x v="90"/>
    <n v="133.9"/>
    <x v="11"/>
  </r>
  <r>
    <x v="2"/>
    <x v="25"/>
    <n v="135.1"/>
    <x v="91"/>
    <n v="135.1"/>
    <x v="11"/>
  </r>
  <r>
    <x v="2"/>
    <x v="25"/>
    <n v="135.4"/>
    <x v="92"/>
    <n v="135.4"/>
    <x v="11"/>
  </r>
  <r>
    <x v="2"/>
    <x v="25"/>
    <n v="135.19999999999999"/>
    <x v="93"/>
    <n v="135.19999999999999"/>
    <x v="11"/>
  </r>
  <r>
    <x v="2"/>
    <x v="25"/>
    <n v="135.5"/>
    <x v="94"/>
    <n v="135.5"/>
    <x v="11"/>
  </r>
  <r>
    <x v="2"/>
    <x v="25"/>
    <n v="136.9"/>
    <x v="95"/>
    <n v="136.9"/>
    <x v="11"/>
  </r>
  <r>
    <x v="2"/>
    <x v="25"/>
    <n v="140.5"/>
    <x v="96"/>
    <n v="140.5"/>
    <x v="11"/>
  </r>
  <r>
    <x v="2"/>
    <x v="25"/>
    <n v="141.69999999999999"/>
    <x v="97"/>
    <n v="141.69999999999999"/>
    <x v="11"/>
  </r>
  <r>
    <x v="2"/>
    <x v="25"/>
    <n v="142.1"/>
    <x v="98"/>
    <n v="142.1"/>
    <x v="11"/>
  </r>
  <r>
    <x v="2"/>
    <x v="25"/>
    <n v="145"/>
    <x v="99"/>
    <n v="145"/>
    <x v="11"/>
  </r>
  <r>
    <x v="2"/>
    <x v="25"/>
    <n v="147.5"/>
    <x v="100"/>
    <n v="147.5"/>
    <x v="11"/>
  </r>
  <r>
    <x v="2"/>
    <x v="25"/>
    <n v="149.5"/>
    <x v="101"/>
    <n v="149.5"/>
    <x v="11"/>
  </r>
  <r>
    <x v="2"/>
    <x v="25"/>
    <n v="150.4"/>
    <x v="102"/>
    <n v="150.4"/>
    <x v="11"/>
  </r>
  <r>
    <x v="2"/>
    <x v="25"/>
    <n v="150.5"/>
    <x v="103"/>
    <n v="150.5"/>
    <x v="11"/>
  </r>
  <r>
    <x v="2"/>
    <x v="25"/>
    <n v="152.19999999999999"/>
    <x v="104"/>
    <n v="152.19999999999999"/>
    <x v="11"/>
  </r>
  <r>
    <x v="2"/>
    <x v="25"/>
    <n v="151.19999999999999"/>
    <x v="105"/>
    <n v="151.19999999999999"/>
    <x v="11"/>
  </r>
  <r>
    <x v="2"/>
    <x v="25"/>
    <n v="151.80000000000001"/>
    <x v="106"/>
    <n v="151.80000000000001"/>
    <x v="11"/>
  </r>
  <r>
    <x v="2"/>
    <x v="25"/>
    <n v="152.69999999999999"/>
    <x v="107"/>
    <n v="152.69999999999999"/>
    <x v="11"/>
  </r>
  <r>
    <x v="2"/>
    <x v="25"/>
    <n v="153.1"/>
    <x v="108"/>
    <n v="153.1"/>
    <x v="11"/>
  </r>
  <r>
    <x v="2"/>
    <x v="25"/>
    <n v="154.19999999999999"/>
    <x v="109"/>
    <n v="154.19999999999999"/>
    <x v="11"/>
  </r>
  <r>
    <x v="2"/>
    <x v="25"/>
    <n v="159.30000000000001"/>
    <x v="110"/>
    <n v="159.30000000000001"/>
    <x v="11"/>
  </r>
  <r>
    <x v="2"/>
    <x v="25"/>
    <n v="159.4"/>
    <x v="111"/>
    <n v="159.4"/>
    <x v="11"/>
  </r>
  <r>
    <x v="2"/>
    <x v="25"/>
    <n v="157.19999999999999"/>
    <x v="112"/>
    <n v="157.19999999999999"/>
    <x v="11"/>
  </r>
  <r>
    <x v="2"/>
    <x v="25"/>
    <n v="157.4"/>
    <x v="113"/>
    <n v="157.4"/>
    <x v="11"/>
  </r>
  <r>
    <x v="2"/>
    <x v="25"/>
    <n v="157.69999999999999"/>
    <x v="114"/>
    <n v="157.69999999999999"/>
    <x v="11"/>
  </r>
  <r>
    <x v="2"/>
    <x v="25"/>
    <n v="158.19999999999999"/>
    <x v="115"/>
    <n v="158.19999999999999"/>
    <x v="11"/>
  </r>
  <r>
    <x v="2"/>
    <x v="25"/>
    <n v="158.80000000000001"/>
    <x v="116"/>
    <n v="158.80000000000001"/>
    <x v="11"/>
  </r>
  <r>
    <x v="2"/>
    <x v="25"/>
    <n v="158.9"/>
    <x v="117"/>
    <n v="158.9"/>
    <x v="11"/>
  </r>
  <r>
    <x v="2"/>
    <x v="25"/>
    <n v="159.4"/>
    <x v="118"/>
    <n v="159.4"/>
    <x v="11"/>
  </r>
  <r>
    <x v="2"/>
    <x v="25"/>
    <n v="159.5"/>
    <x v="119"/>
    <n v="159.5"/>
    <x v="11"/>
  </r>
  <r>
    <x v="2"/>
    <x v="25"/>
    <n v="159.80000000000001"/>
    <x v="120"/>
    <n v="159.80000000000001"/>
    <x v="11"/>
  </r>
  <r>
    <x v="2"/>
    <x v="25"/>
    <n v="159.80000000000001"/>
    <x v="121"/>
    <n v="159.80000000000001"/>
    <x v="11"/>
  </r>
  <r>
    <x v="2"/>
    <x v="25"/>
    <n v="160.1"/>
    <x v="122"/>
    <n v="160.1"/>
    <x v="11"/>
  </r>
  <r>
    <x v="2"/>
    <x v="25"/>
    <n v="160.4"/>
    <x v="123"/>
    <n v="160.4"/>
    <x v="11"/>
  </r>
  <r>
    <x v="2"/>
    <x v="26"/>
    <n v="102.9"/>
    <x v="0"/>
    <n v="102.9"/>
    <x v="0"/>
  </r>
  <r>
    <x v="2"/>
    <x v="26"/>
    <n v="104.9"/>
    <x v="1"/>
    <n v="104.9"/>
    <x v="0"/>
  </r>
  <r>
    <x v="2"/>
    <x v="26"/>
    <n v="103.8"/>
    <x v="2"/>
    <n v="103.8"/>
    <x v="0"/>
  </r>
  <r>
    <x v="2"/>
    <x v="26"/>
    <n v="109.7"/>
    <x v="3"/>
    <n v="109.7"/>
    <x v="0"/>
  </r>
  <r>
    <x v="2"/>
    <x v="26"/>
    <n v="123.7"/>
    <x v="4"/>
    <n v="123.7"/>
    <x v="0"/>
  </r>
  <r>
    <x v="2"/>
    <x v="26"/>
    <n v="143.6"/>
    <x v="5"/>
    <n v="143.6"/>
    <x v="0"/>
  </r>
  <r>
    <x v="2"/>
    <x v="26"/>
    <n v="160.9"/>
    <x v="6"/>
    <n v="160.9"/>
    <x v="0"/>
  </r>
  <r>
    <x v="2"/>
    <x v="26"/>
    <n v="177"/>
    <x v="7"/>
    <n v="177"/>
    <x v="0"/>
  </r>
  <r>
    <x v="2"/>
    <x v="26"/>
    <n v="174.3"/>
    <x v="8"/>
    <n v="174.3"/>
    <x v="0"/>
  </r>
  <r>
    <x v="2"/>
    <x v="26"/>
    <n v="183.5"/>
    <x v="9"/>
    <n v="183.5"/>
    <x v="0"/>
  </r>
  <r>
    <x v="2"/>
    <x v="26"/>
    <n v="192.8"/>
    <x v="10"/>
    <n v="192.8"/>
    <x v="0"/>
  </r>
  <r>
    <x v="2"/>
    <x v="26"/>
    <n v="144.80000000000001"/>
    <x v="11"/>
    <n v="144.80000000000001"/>
    <x v="0"/>
  </r>
  <r>
    <x v="2"/>
    <x v="26"/>
    <n v="118.9"/>
    <x v="12"/>
    <n v="118.9"/>
    <x v="0"/>
  </r>
  <r>
    <x v="2"/>
    <x v="26"/>
    <n v="111.5"/>
    <x v="13"/>
    <n v="111.5"/>
    <x v="0"/>
  </r>
  <r>
    <x v="2"/>
    <x v="26"/>
    <n v="113.3"/>
    <x v="14"/>
    <n v="113.3"/>
    <x v="0"/>
  </r>
  <r>
    <x v="2"/>
    <x v="26"/>
    <n v="121.2"/>
    <x v="15"/>
    <n v="121.2"/>
    <x v="0"/>
  </r>
  <r>
    <x v="2"/>
    <x v="26"/>
    <n v="127"/>
    <x v="16"/>
    <n v="127"/>
    <x v="0"/>
  </r>
  <r>
    <x v="2"/>
    <x v="26"/>
    <n v="137.5"/>
    <x v="17"/>
    <n v="137.5"/>
    <x v="0"/>
  </r>
  <r>
    <x v="2"/>
    <x v="26"/>
    <n v="172.4"/>
    <x v="18"/>
    <n v="172.4"/>
    <x v="0"/>
  </r>
  <r>
    <x v="2"/>
    <x v="26"/>
    <n v="181.9"/>
    <x v="19"/>
    <n v="181.9"/>
    <x v="0"/>
  </r>
  <r>
    <x v="2"/>
    <x v="26"/>
    <n v="168.6"/>
    <x v="20"/>
    <n v="168.6"/>
    <x v="0"/>
  </r>
  <r>
    <x v="2"/>
    <x v="26"/>
    <n v="159.6"/>
    <x v="21"/>
    <n v="159.6"/>
    <x v="0"/>
  </r>
  <r>
    <x v="2"/>
    <x v="26"/>
    <n v="153.19999999999999"/>
    <x v="22"/>
    <n v="153.19999999999999"/>
    <x v="0"/>
  </r>
  <r>
    <x v="2"/>
    <x v="26"/>
    <n v="141"/>
    <x v="23"/>
    <n v="141"/>
    <x v="0"/>
  </r>
  <r>
    <x v="2"/>
    <x v="26"/>
    <n v="134.4"/>
    <x v="24"/>
    <n v="134.4"/>
    <x v="0"/>
  </r>
  <r>
    <x v="2"/>
    <x v="26"/>
    <n v="131.80000000000001"/>
    <x v="25"/>
    <n v="131.80000000000001"/>
    <x v="0"/>
  </r>
  <r>
    <x v="2"/>
    <x v="26"/>
    <n v="131.4"/>
    <x v="26"/>
    <n v="131.4"/>
    <x v="0"/>
  </r>
  <r>
    <x v="2"/>
    <x v="26"/>
    <n v="130.80000000000001"/>
    <x v="27"/>
    <n v="130.80000000000001"/>
    <x v="0"/>
  </r>
  <r>
    <x v="2"/>
    <x v="26"/>
    <n v="135.6"/>
    <x v="28"/>
    <n v="135.6"/>
    <x v="0"/>
  </r>
  <r>
    <x v="2"/>
    <x v="26"/>
    <n v="146.69999999999999"/>
    <x v="29"/>
    <n v="146.69999999999999"/>
    <x v="0"/>
  </r>
  <r>
    <x v="2"/>
    <x v="26"/>
    <n v="153.5"/>
    <x v="30"/>
    <n v="153.5"/>
    <x v="0"/>
  </r>
  <r>
    <x v="2"/>
    <x v="26"/>
    <n v="165.5"/>
    <x v="31"/>
    <n v="165.5"/>
    <x v="0"/>
  </r>
  <r>
    <x v="2"/>
    <x v="26"/>
    <n v="168.5"/>
    <x v="32"/>
    <n v="168.5"/>
    <x v="0"/>
  </r>
  <r>
    <x v="2"/>
    <x v="26"/>
    <n v="165.8"/>
    <x v="33"/>
    <n v="165.8"/>
    <x v="0"/>
  </r>
  <r>
    <x v="2"/>
    <x v="26"/>
    <n v="164.6"/>
    <x v="34"/>
    <n v="164.6"/>
    <x v="0"/>
  </r>
  <r>
    <x v="2"/>
    <x v="26"/>
    <n v="149"/>
    <x v="35"/>
    <n v="149"/>
    <x v="0"/>
  </r>
  <r>
    <x v="2"/>
    <x v="26"/>
    <n v="144.1"/>
    <x v="36"/>
    <n v="144.1"/>
    <x v="0"/>
  </r>
  <r>
    <x v="2"/>
    <x v="26"/>
    <n v="129.19999999999999"/>
    <x v="37"/>
    <n v="129.19999999999999"/>
    <x v="0"/>
  </r>
  <r>
    <x v="2"/>
    <x v="26"/>
    <n v="128.1"/>
    <x v="38"/>
    <n v="128.1"/>
    <x v="0"/>
  </r>
  <r>
    <x v="2"/>
    <x v="26"/>
    <n v="136.80000000000001"/>
    <x v="39"/>
    <n v="136.80000000000001"/>
    <x v="0"/>
  </r>
  <r>
    <x v="2"/>
    <x v="26"/>
    <n v="151.4"/>
    <x v="40"/>
    <n v="151.4"/>
    <x v="0"/>
  </r>
  <r>
    <x v="2"/>
    <x v="26"/>
    <n v="173.7"/>
    <x v="41"/>
    <n v="173.7"/>
    <x v="0"/>
  </r>
  <r>
    <x v="2"/>
    <x v="26"/>
    <n v="179.5"/>
    <x v="42"/>
    <n v="179.5"/>
    <x v="0"/>
  </r>
  <r>
    <x v="2"/>
    <x v="26"/>
    <n v="163.5"/>
    <x v="43"/>
    <n v="163.5"/>
    <x v="0"/>
  </r>
  <r>
    <x v="2"/>
    <x v="26"/>
    <n v="152.9"/>
    <x v="44"/>
    <n v="152.9"/>
    <x v="0"/>
  </r>
  <r>
    <x v="2"/>
    <x v="26"/>
    <n v="155.1"/>
    <x v="45"/>
    <n v="155.1"/>
    <x v="0"/>
  </r>
  <r>
    <x v="2"/>
    <x v="26"/>
    <n v="142"/>
    <x v="46"/>
    <n v="142"/>
    <x v="0"/>
  </r>
  <r>
    <x v="2"/>
    <x v="26"/>
    <n v="121.1"/>
    <x v="47"/>
    <n v="121.1"/>
    <x v="0"/>
  </r>
  <r>
    <x v="2"/>
    <x v="26"/>
    <n v="118.7"/>
    <x v="48"/>
    <n v="118.7"/>
    <x v="0"/>
  </r>
  <r>
    <x v="2"/>
    <x v="26"/>
    <n v="120.2"/>
    <x v="49"/>
    <n v="120.2"/>
    <x v="0"/>
  </r>
  <r>
    <x v="2"/>
    <x v="26"/>
    <n v="122.2"/>
    <x v="50"/>
    <n v="122.2"/>
    <x v="0"/>
  </r>
  <r>
    <x v="2"/>
    <x v="26"/>
    <n v="127.1"/>
    <x v="51"/>
    <n v="127.1"/>
    <x v="0"/>
  </r>
  <r>
    <x v="2"/>
    <x v="26"/>
    <n v="129.19999999999999"/>
    <x v="52"/>
    <n v="129.19999999999999"/>
    <x v="0"/>
  </r>
  <r>
    <x v="2"/>
    <x v="26"/>
    <n v="142.19999999999999"/>
    <x v="53"/>
    <n v="142.19999999999999"/>
    <x v="0"/>
  </r>
  <r>
    <x v="2"/>
    <x v="26"/>
    <n v="175.1"/>
    <x v="54"/>
    <n v="175.1"/>
    <x v="0"/>
  </r>
  <r>
    <x v="2"/>
    <x v="26"/>
    <n v="179.8"/>
    <x v="55"/>
    <n v="179.8"/>
    <x v="0"/>
  </r>
  <r>
    <x v="2"/>
    <x v="26"/>
    <n v="160.69999999999999"/>
    <x v="56"/>
    <n v="160.69999999999999"/>
    <x v="0"/>
  </r>
  <r>
    <x v="2"/>
    <x v="26"/>
    <n v="173.2"/>
    <x v="57"/>
    <n v="173.2"/>
    <x v="0"/>
  </r>
  <r>
    <x v="2"/>
    <x v="26"/>
    <n v="185.2"/>
    <x v="58"/>
    <n v="185.2"/>
    <x v="0"/>
  </r>
  <r>
    <x v="2"/>
    <x v="26"/>
    <n v="163.19999999999999"/>
    <x v="59"/>
    <n v="163.19999999999999"/>
    <x v="0"/>
  </r>
  <r>
    <x v="2"/>
    <x v="26"/>
    <n v="150.5"/>
    <x v="60"/>
    <n v="150.5"/>
    <x v="0"/>
  </r>
  <r>
    <x v="2"/>
    <x v="26"/>
    <n v="136.9"/>
    <x v="61"/>
    <n v="136.9"/>
    <x v="0"/>
  </r>
  <r>
    <x v="2"/>
    <x v="26"/>
    <n v="128"/>
    <x v="62"/>
    <n v="128"/>
    <x v="0"/>
  </r>
  <r>
    <x v="2"/>
    <x v="26"/>
    <n v="127.6"/>
    <x v="63"/>
    <n v="127.6"/>
    <x v="0"/>
  </r>
  <r>
    <x v="2"/>
    <x v="26"/>
    <n v="131.4"/>
    <x v="64"/>
    <n v="131.4"/>
    <x v="0"/>
  </r>
  <r>
    <x v="2"/>
    <x v="26"/>
    <n v="144"/>
    <x v="65"/>
    <n v="144"/>
    <x v="0"/>
  </r>
  <r>
    <x v="2"/>
    <x v="26"/>
    <n v="159.19999999999999"/>
    <x v="66"/>
    <n v="159.19999999999999"/>
    <x v="0"/>
  </r>
  <r>
    <x v="2"/>
    <x v="26"/>
    <n v="157.30000000000001"/>
    <x v="67"/>
    <n v="157.30000000000001"/>
    <x v="0"/>
  </r>
  <r>
    <x v="2"/>
    <x v="26"/>
    <n v="151.30000000000001"/>
    <x v="68"/>
    <n v="151.30000000000001"/>
    <x v="0"/>
  </r>
  <r>
    <x v="2"/>
    <x v="26"/>
    <n v="153"/>
    <x v="69"/>
    <n v="153"/>
    <x v="0"/>
  </r>
  <r>
    <x v="2"/>
    <x v="26"/>
    <n v="145.19999999999999"/>
    <x v="70"/>
    <n v="145.19999999999999"/>
    <x v="0"/>
  </r>
  <r>
    <x v="2"/>
    <x v="26"/>
    <n v="132.4"/>
    <x v="71"/>
    <n v="132.4"/>
    <x v="0"/>
  </r>
  <r>
    <x v="2"/>
    <x v="26"/>
    <n v="130.5"/>
    <x v="72"/>
    <n v="130.5"/>
    <x v="0"/>
  </r>
  <r>
    <x v="2"/>
    <x v="26"/>
    <n v="131.6"/>
    <x v="73"/>
    <n v="131.6"/>
    <x v="0"/>
  </r>
  <r>
    <x v="2"/>
    <x v="26"/>
    <n v="141.19999999999999"/>
    <x v="74"/>
    <n v="141.19999999999999"/>
    <x v="0"/>
  </r>
  <r>
    <x v="2"/>
    <x v="26"/>
    <n v="161.6"/>
    <x v="75"/>
    <n v="161.6"/>
    <x v="0"/>
  </r>
  <r>
    <x v="2"/>
    <x v="26"/>
    <n v="169.8"/>
    <x v="76"/>
    <n v="169.8"/>
    <x v="0"/>
  </r>
  <r>
    <x v="2"/>
    <x v="26"/>
    <n v="180.1"/>
    <x v="77"/>
    <n v="180.1"/>
    <x v="0"/>
  </r>
  <r>
    <x v="2"/>
    <x v="26"/>
    <n v="189.1"/>
    <x v="78"/>
    <n v="189.1"/>
    <x v="0"/>
  </r>
  <r>
    <x v="2"/>
    <x v="26"/>
    <n v="192.4"/>
    <x v="79"/>
    <n v="192.4"/>
    <x v="0"/>
  </r>
  <r>
    <x v="2"/>
    <x v="26"/>
    <n v="207.2"/>
    <x v="80"/>
    <n v="207.2"/>
    <x v="0"/>
  </r>
  <r>
    <x v="2"/>
    <x v="26"/>
    <n v="215.7"/>
    <x v="81"/>
    <n v="215.7"/>
    <x v="0"/>
  </r>
  <r>
    <x v="2"/>
    <x v="26"/>
    <n v="231.5"/>
    <x v="82"/>
    <n v="231.5"/>
    <x v="0"/>
  </r>
  <r>
    <x v="2"/>
    <x v="26"/>
    <n v="207.8"/>
    <x v="83"/>
    <n v="207.8"/>
    <x v="0"/>
  </r>
  <r>
    <x v="2"/>
    <x v="26"/>
    <n v="181.7"/>
    <x v="84"/>
    <n v="181.7"/>
    <x v="0"/>
  </r>
  <r>
    <x v="2"/>
    <x v="26"/>
    <n v="167"/>
    <x v="85"/>
    <n v="167"/>
    <x v="0"/>
  </r>
  <r>
    <x v="2"/>
    <x v="26"/>
    <n v="180"/>
    <x v="86"/>
    <n v="180"/>
    <x v="0"/>
  </r>
  <r>
    <x v="2"/>
    <x v="26"/>
    <m/>
    <x v="87"/>
    <n v="175.6"/>
    <x v="0"/>
  </r>
  <r>
    <x v="2"/>
    <x v="26"/>
    <n v="171.2"/>
    <x v="88"/>
    <n v="171.2"/>
    <x v="0"/>
  </r>
  <r>
    <x v="2"/>
    <x v="26"/>
    <n v="171.2"/>
    <x v="89"/>
    <n v="171.2"/>
    <x v="0"/>
  </r>
  <r>
    <x v="2"/>
    <x v="26"/>
    <n v="191.9"/>
    <x v="90"/>
    <n v="191.9"/>
    <x v="0"/>
  </r>
  <r>
    <x v="2"/>
    <x v="26"/>
    <n v="202"/>
    <x v="91"/>
    <n v="202"/>
    <x v="0"/>
  </r>
  <r>
    <x v="2"/>
    <x v="26"/>
    <n v="226"/>
    <x v="92"/>
    <n v="226"/>
    <x v="0"/>
  </r>
  <r>
    <x v="2"/>
    <x v="26"/>
    <n v="245.3"/>
    <x v="93"/>
    <n v="245.3"/>
    <x v="0"/>
  </r>
  <r>
    <x v="2"/>
    <x v="26"/>
    <n v="240.9"/>
    <x v="94"/>
    <n v="240.9"/>
    <x v="0"/>
  </r>
  <r>
    <x v="2"/>
    <x v="26"/>
    <n v="206.8"/>
    <x v="95"/>
    <n v="206.8"/>
    <x v="0"/>
  </r>
  <r>
    <x v="2"/>
    <x v="26"/>
    <n v="180.2"/>
    <x v="96"/>
    <n v="180.2"/>
    <x v="0"/>
  </r>
  <r>
    <x v="2"/>
    <x v="26"/>
    <n v="166.1"/>
    <x v="97"/>
    <n v="166.1"/>
    <x v="0"/>
  </r>
  <r>
    <x v="2"/>
    <x v="26"/>
    <n v="161.6"/>
    <x v="98"/>
    <n v="161.6"/>
    <x v="0"/>
  </r>
  <r>
    <x v="2"/>
    <x v="26"/>
    <n v="166.5"/>
    <x v="99"/>
    <n v="166.5"/>
    <x v="0"/>
  </r>
  <r>
    <x v="2"/>
    <x v="26"/>
    <n v="176.2"/>
    <x v="100"/>
    <n v="176.2"/>
    <x v="0"/>
  </r>
  <r>
    <x v="2"/>
    <x v="26"/>
    <n v="186.4"/>
    <x v="101"/>
    <n v="186.4"/>
    <x v="0"/>
  </r>
  <r>
    <x v="2"/>
    <x v="26"/>
    <n v="183.3"/>
    <x v="102"/>
    <n v="183.3"/>
    <x v="0"/>
  </r>
  <r>
    <x v="2"/>
    <x v="26"/>
    <n v="183.5"/>
    <x v="103"/>
    <n v="183.5"/>
    <x v="0"/>
  </r>
  <r>
    <x v="2"/>
    <x v="26"/>
    <n v="214.4"/>
    <x v="104"/>
    <n v="214.4"/>
    <x v="0"/>
  </r>
  <r>
    <x v="2"/>
    <x v="26"/>
    <n v="229.1"/>
    <x v="105"/>
    <n v="229.1"/>
    <x v="0"/>
  </r>
  <r>
    <x v="2"/>
    <x v="26"/>
    <n v="219.5"/>
    <x v="106"/>
    <n v="219.5"/>
    <x v="0"/>
  </r>
  <r>
    <x v="2"/>
    <x v="26"/>
    <n v="203.6"/>
    <x v="107"/>
    <n v="203.6"/>
    <x v="0"/>
  </r>
  <r>
    <x v="2"/>
    <x v="26"/>
    <n v="198"/>
    <x v="108"/>
    <n v="198"/>
    <x v="0"/>
  </r>
  <r>
    <x v="2"/>
    <x v="26"/>
    <n v="188.4"/>
    <x v="109"/>
    <n v="188.4"/>
    <x v="0"/>
  </r>
  <r>
    <x v="2"/>
    <x v="26"/>
    <n v="190.7"/>
    <x v="110"/>
    <n v="190.7"/>
    <x v="0"/>
  </r>
  <r>
    <x v="2"/>
    <x v="26"/>
    <n v="203.2"/>
    <x v="111"/>
    <n v="203.2"/>
    <x v="0"/>
  </r>
  <r>
    <x v="2"/>
    <x v="26"/>
    <n v="211.5"/>
    <x v="112"/>
    <n v="211.5"/>
    <x v="0"/>
  </r>
  <r>
    <x v="2"/>
    <x v="26"/>
    <n v="208.5"/>
    <x v="113"/>
    <n v="208.5"/>
    <x v="0"/>
  </r>
  <r>
    <x v="2"/>
    <x v="26"/>
    <n v="213.1"/>
    <x v="114"/>
    <n v="213.1"/>
    <x v="0"/>
  </r>
  <r>
    <x v="2"/>
    <x v="26"/>
    <n v="220.8"/>
    <x v="115"/>
    <n v="220.8"/>
    <x v="0"/>
  </r>
  <r>
    <x v="2"/>
    <x v="26"/>
    <n v="228.6"/>
    <x v="116"/>
    <n v="228.6"/>
    <x v="0"/>
  </r>
  <r>
    <x v="2"/>
    <x v="26"/>
    <n v="205.5"/>
    <x v="117"/>
    <n v="205.5"/>
    <x v="0"/>
  </r>
  <r>
    <x v="2"/>
    <x v="26"/>
    <n v="178.7"/>
    <x v="118"/>
    <n v="178.7"/>
    <x v="0"/>
  </r>
  <r>
    <x v="2"/>
    <x v="26"/>
    <n v="175.3"/>
    <x v="119"/>
    <n v="175.3"/>
    <x v="0"/>
  </r>
  <r>
    <x v="2"/>
    <x v="26"/>
    <n v="175.8"/>
    <x v="120"/>
    <n v="175.8"/>
    <x v="0"/>
  </r>
  <r>
    <x v="2"/>
    <x v="26"/>
    <n v="175.9"/>
    <x v="121"/>
    <n v="175.9"/>
    <x v="0"/>
  </r>
  <r>
    <x v="2"/>
    <x v="26"/>
    <n v="179.9"/>
    <x v="122"/>
    <n v="179.9"/>
    <x v="0"/>
  </r>
  <r>
    <x v="2"/>
    <x v="26"/>
    <n v="185"/>
    <x v="123"/>
    <n v="1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F60258-950F-4321-8FCB-2D2F1B78610E}"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57:B69" firstHeaderRow="1" firstDataRow="1" firstDataCol="1" rowPageCount="3" colPageCount="1"/>
  <pivotFields count="9">
    <pivotField axis="axisPage" showAll="0">
      <items count="4">
        <item x="0"/>
        <item x="1"/>
        <item x="2"/>
        <item t="default"/>
      </items>
    </pivotField>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showAll="0"/>
    <pivotField axis="axisPage"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axis="axisPage" showAll="0">
      <items count="13">
        <item x="1"/>
        <item x="3"/>
        <item x="0"/>
        <item x="4"/>
        <item x="5"/>
        <item x="6"/>
        <item x="7"/>
        <item x="2"/>
        <item x="8"/>
        <item x="9"/>
        <item x="10"/>
        <item x="11"/>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1"/>
  </rowFields>
  <rowItems count="12">
    <i>
      <x/>
    </i>
    <i>
      <x v="4"/>
    </i>
    <i>
      <x v="7"/>
    </i>
    <i>
      <x v="13"/>
    </i>
    <i>
      <x v="14"/>
    </i>
    <i>
      <x v="16"/>
    </i>
    <i>
      <x v="17"/>
    </i>
    <i>
      <x v="20"/>
    </i>
    <i>
      <x v="21"/>
    </i>
    <i>
      <x v="23"/>
    </i>
    <i>
      <x v="24"/>
    </i>
    <i>
      <x v="26"/>
    </i>
  </rowItems>
  <colItems count="1">
    <i/>
  </colItems>
  <pageFields count="3">
    <pageField fld="0" item="1" hier="-1"/>
    <pageField fld="3" item="123" hier="-1"/>
    <pageField fld="5" item="2" hier="-1"/>
  </pageFields>
  <dataFields count="1">
    <dataField name="Sum of Index_Value" fld="2" baseField="0" baseItem="0"/>
  </dataFields>
  <chartFormats count="13">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1" count="1" selected="0">
            <x v="0"/>
          </reference>
        </references>
      </pivotArea>
    </chartFormat>
    <chartFormat chart="7" format="28">
      <pivotArea type="data" outline="0" fieldPosition="0">
        <references count="2">
          <reference field="4294967294" count="1" selected="0">
            <x v="0"/>
          </reference>
          <reference field="1" count="1" selected="0">
            <x v="4"/>
          </reference>
        </references>
      </pivotArea>
    </chartFormat>
    <chartFormat chart="7" format="29">
      <pivotArea type="data" outline="0" fieldPosition="0">
        <references count="2">
          <reference field="4294967294" count="1" selected="0">
            <x v="0"/>
          </reference>
          <reference field="1" count="1" selected="0">
            <x v="7"/>
          </reference>
        </references>
      </pivotArea>
    </chartFormat>
    <chartFormat chart="7" format="30">
      <pivotArea type="data" outline="0" fieldPosition="0">
        <references count="2">
          <reference field="4294967294" count="1" selected="0">
            <x v="0"/>
          </reference>
          <reference field="1" count="1" selected="0">
            <x v="13"/>
          </reference>
        </references>
      </pivotArea>
    </chartFormat>
    <chartFormat chart="7" format="31">
      <pivotArea type="data" outline="0" fieldPosition="0">
        <references count="2">
          <reference field="4294967294" count="1" selected="0">
            <x v="0"/>
          </reference>
          <reference field="1" count="1" selected="0">
            <x v="14"/>
          </reference>
        </references>
      </pivotArea>
    </chartFormat>
    <chartFormat chart="7" format="32">
      <pivotArea type="data" outline="0" fieldPosition="0">
        <references count="2">
          <reference field="4294967294" count="1" selected="0">
            <x v="0"/>
          </reference>
          <reference field="1" count="1" selected="0">
            <x v="16"/>
          </reference>
        </references>
      </pivotArea>
    </chartFormat>
    <chartFormat chart="7" format="33">
      <pivotArea type="data" outline="0" fieldPosition="0">
        <references count="2">
          <reference field="4294967294" count="1" selected="0">
            <x v="0"/>
          </reference>
          <reference field="1" count="1" selected="0">
            <x v="17"/>
          </reference>
        </references>
      </pivotArea>
    </chartFormat>
    <chartFormat chart="7" format="34">
      <pivotArea type="data" outline="0" fieldPosition="0">
        <references count="2">
          <reference field="4294967294" count="1" selected="0">
            <x v="0"/>
          </reference>
          <reference field="1" count="1" selected="0">
            <x v="20"/>
          </reference>
        </references>
      </pivotArea>
    </chartFormat>
    <chartFormat chart="7" format="35">
      <pivotArea type="data" outline="0" fieldPosition="0">
        <references count="2">
          <reference field="4294967294" count="1" selected="0">
            <x v="0"/>
          </reference>
          <reference field="1" count="1" selected="0">
            <x v="21"/>
          </reference>
        </references>
      </pivotArea>
    </chartFormat>
    <chartFormat chart="7" format="36">
      <pivotArea type="data" outline="0" fieldPosition="0">
        <references count="2">
          <reference field="4294967294" count="1" selected="0">
            <x v="0"/>
          </reference>
          <reference field="1" count="1" selected="0">
            <x v="23"/>
          </reference>
        </references>
      </pivotArea>
    </chartFormat>
    <chartFormat chart="7" format="37">
      <pivotArea type="data" outline="0" fieldPosition="0">
        <references count="2">
          <reference field="4294967294" count="1" selected="0">
            <x v="0"/>
          </reference>
          <reference field="1" count="1" selected="0">
            <x v="24"/>
          </reference>
        </references>
      </pivotArea>
    </chartFormat>
    <chartFormat chart="7" format="38">
      <pivotArea type="data" outline="0" fieldPosition="0">
        <references count="2">
          <reference field="4294967294" count="1" selected="0">
            <x v="0"/>
          </reference>
          <reference field="1"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A4C690-8AC5-4821-8AB1-61CE5010A6BD}"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9:B50" firstHeaderRow="1" firstDataRow="1" firstDataCol="1" rowPageCount="2" colPageCount="1"/>
  <pivotFields count="9">
    <pivotField axis="axisPage" showAll="0">
      <items count="4">
        <item x="0"/>
        <item x="1"/>
        <item x="2"/>
        <item t="default"/>
      </items>
    </pivotField>
    <pivotField showAll="0"/>
    <pivotField showAll="0"/>
    <pivotField axis="axisPage"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dataField="1" showAll="0"/>
    <pivotField axis="axisRow" showAll="0">
      <items count="13">
        <item x="1"/>
        <item x="3"/>
        <item x="0"/>
        <item x="4"/>
        <item x="5"/>
        <item x="6"/>
        <item x="7"/>
        <item h="1" x="2"/>
        <item x="8"/>
        <item x="9"/>
        <item x="10"/>
        <item x="11"/>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5"/>
  </rowFields>
  <rowItems count="11">
    <i>
      <x/>
    </i>
    <i>
      <x v="1"/>
    </i>
    <i>
      <x v="2"/>
    </i>
    <i>
      <x v="3"/>
    </i>
    <i>
      <x v="4"/>
    </i>
    <i>
      <x v="5"/>
    </i>
    <i>
      <x v="6"/>
    </i>
    <i>
      <x v="8"/>
    </i>
    <i>
      <x v="9"/>
    </i>
    <i>
      <x v="10"/>
    </i>
    <i>
      <x v="11"/>
    </i>
  </rowItems>
  <colItems count="1">
    <i/>
  </colItems>
  <pageFields count="2">
    <pageField fld="0" item="1" hier="-1"/>
    <pageField fld="3" item="123" hier="-1"/>
  </pageFields>
  <dataFields count="1">
    <dataField name="Sum of Index_Value_Filled" fld="4"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110C06-2B6D-4AD1-91BD-C1122F99F5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16" firstHeaderRow="1" firstDataRow="2" firstDataCol="1" rowPageCount="1" colPageCount="1"/>
  <pivotFields count="9">
    <pivotField axis="axisCol" showAll="0">
      <items count="4">
        <item x="0"/>
        <item x="1"/>
        <item x="2"/>
        <item t="default"/>
      </items>
    </pivotField>
    <pivotField showAll="0"/>
    <pivotField showAll="0"/>
    <pivotField axis="axisPage"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dataField="1" showAll="0"/>
    <pivotField axis="axisRow" showAll="0" sortType="descending">
      <items count="13">
        <item x="1"/>
        <item x="3"/>
        <item x="0"/>
        <item x="4"/>
        <item x="5"/>
        <item x="6"/>
        <item x="7"/>
        <item h="1" x="2"/>
        <item x="8"/>
        <item x="9"/>
        <item x="10"/>
        <item x="11"/>
        <item t="default"/>
      </items>
      <autoSortScope>
        <pivotArea dataOnly="0" outline="0" fieldPosition="0">
          <references count="2">
            <reference field="4294967294" count="1" selected="0">
              <x v="0"/>
            </reference>
            <reference field="0"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5"/>
  </rowFields>
  <rowItems count="12">
    <i>
      <x v="2"/>
    </i>
    <i>
      <x/>
    </i>
    <i>
      <x v="8"/>
    </i>
    <i>
      <x v="4"/>
    </i>
    <i>
      <x v="9"/>
    </i>
    <i>
      <x v="3"/>
    </i>
    <i>
      <x v="1"/>
    </i>
    <i>
      <x v="5"/>
    </i>
    <i>
      <x v="10"/>
    </i>
    <i>
      <x v="11"/>
    </i>
    <i>
      <x v="6"/>
    </i>
    <i t="grand">
      <x/>
    </i>
  </rowItems>
  <colFields count="1">
    <field x="0"/>
  </colFields>
  <colItems count="4">
    <i>
      <x/>
    </i>
    <i>
      <x v="1"/>
    </i>
    <i>
      <x v="2"/>
    </i>
    <i t="grand">
      <x/>
    </i>
  </colItems>
  <pageFields count="1">
    <pageField fld="3" item="123" hier="-1"/>
  </pageFields>
  <dataFields count="1">
    <dataField name="Sum of Index_Value_Filled" fld="4" showDataAs="percentOfCol" baseField="0" baseItem="0" numFmtId="10"/>
  </dataFields>
  <chartFormats count="1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8"/>
          </reference>
        </references>
      </pivotArea>
    </chartFormat>
    <chartFormat chart="0" format="8" series="1">
      <pivotArea type="data" outline="0" fieldPosition="0">
        <references count="2">
          <reference field="4294967294" count="1" selected="0">
            <x v="0"/>
          </reference>
          <reference field="5" count="1" selected="0">
            <x v="9"/>
          </reference>
        </references>
      </pivotArea>
    </chartFormat>
    <chartFormat chart="0" format="9" series="1">
      <pivotArea type="data" outline="0" fieldPosition="0">
        <references count="2">
          <reference field="4294967294" count="1" selected="0">
            <x v="0"/>
          </reference>
          <reference field="5" count="1" selected="0">
            <x v="10"/>
          </reference>
        </references>
      </pivotArea>
    </chartFormat>
    <chartFormat chart="0" format="10" series="1">
      <pivotArea type="data" outline="0" fieldPosition="0">
        <references count="2">
          <reference field="4294967294" count="1" selected="0">
            <x v="0"/>
          </reference>
          <reference field="5" count="1" selected="0">
            <x v="11"/>
          </reference>
        </references>
      </pivotArea>
    </chartFormat>
    <chartFormat chart="0" format="11" series="1">
      <pivotArea type="data" outline="0" fieldPosition="0">
        <references count="2">
          <reference field="4294967294" count="1" selected="0">
            <x v="0"/>
          </reference>
          <reference field="5" count="1" selected="0">
            <x v="0"/>
          </reference>
        </references>
      </pivotArea>
    </chartFormat>
    <chartFormat chart="0" format="12" series="1">
      <pivotArea type="data" outline="0" fieldPosition="0">
        <references count="2">
          <reference field="4294967294" count="1" selected="0">
            <x v="0"/>
          </reference>
          <reference field="5" count="1" selected="0">
            <x v="1"/>
          </reference>
        </references>
      </pivotArea>
    </chartFormat>
    <chartFormat chart="0" format="13"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E5F6548-0CDF-46B7-A37D-DF0C8291E4C4}" autoFormatId="16" applyNumberFormats="0" applyBorderFormats="0" applyFontFormats="0" applyPatternFormats="0" applyAlignmentFormats="0" applyWidthHeightFormats="0">
  <queryTableRefresh nextId="14" unboundColumnsRight="2">
    <queryTableFields count="6">
      <queryTableField id="1" name="Sector" tableColumnId="1"/>
      <queryTableField id="2" name="Category" tableColumnId="2"/>
      <queryTableField id="3" name="Index_Value" tableColumnId="3"/>
      <queryTableField id="4" name="Date" tableColumnId="4"/>
      <queryTableField id="9" dataBound="0" tableColumnId="9"/>
      <queryTableField id="11" dataBound="0"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50127D-44DC-4FD5-A642-39B697861DD1}" name="All_India_Index_Upto_April233" displayName="All_India_Index_Upto_April233" ref="A1:F10045" tableType="queryTable" totalsRowShown="0">
  <autoFilter ref="A1:F10045" xr:uid="{B350127D-44DC-4FD5-A642-39B697861DD1}"/>
  <tableColumns count="6">
    <tableColumn id="1" xr3:uid="{BDEEE928-CDE9-46B1-91E6-C09832D3797A}" uniqueName="1" name="Sector" queryTableFieldId="1" dataDxfId="9"/>
    <tableColumn id="2" xr3:uid="{EEFA68E5-78A2-493A-8951-7E394FD03065}" uniqueName="2" name="Category" queryTableFieldId="2" dataDxfId="8"/>
    <tableColumn id="3" xr3:uid="{282A96A6-D653-4D5B-A094-C2DB7F480A0B}" uniqueName="3" name="Index_Value" queryTableFieldId="3"/>
    <tableColumn id="4" xr3:uid="{1A3A914A-9BBE-4ACC-B250-72DCCF25B00B}" uniqueName="4" name="Date" queryTableFieldId="4" dataDxfId="7"/>
    <tableColumn id="9" xr3:uid="{A4BD4C08-A58A-4845-A483-62B1A0126C75}" uniqueName="9" name="Index_Value_Filled" queryTableFieldId="9"/>
    <tableColumn id="11" xr3:uid="{0FA506C9-9A28-4F81-8FD3-0D7AB41A3889}" uniqueName="11" name="Buckets" queryTableFieldId="11" dataDxfId="6">
      <calculatedColumnFormula>_xlfn.XLOOKUP(B2,Bucket_Map!A:A,Bucket_Map!B:B,"ERROR - CHECK NAME")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51E14E-6D7A-4D0D-B6E5-AC6243A15F95}" name="Bucket_map" displayName="Bucket_map" ref="A1:B28" totalsRowShown="0">
  <autoFilter ref="A1:B28" xr:uid="{8151E14E-6D7A-4D0D-B6E5-AC6243A15F95}"/>
  <tableColumns count="2">
    <tableColumn id="1" xr3:uid="{E0345AF1-6E81-49B6-80E8-3CF0D9936B6B}" name="Category"/>
    <tableColumn id="2" xr3:uid="{DB62365C-B292-4485-B556-B5D6DBE148B5}" name="Bucke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06554E-0F5A-4EE1-A0AF-FCBA9F598798}" name="YoY_Inflation_table" displayName="YoY_Inflation_table" ref="A1:C124" totalsRowShown="0">
  <autoFilter ref="A1:C124" xr:uid="{6A06554E-0F5A-4EE1-A0AF-FCBA9F598798}">
    <filterColumn colId="0">
      <filters>
        <dateGroupItem year="2023" dateTimeGrouping="year"/>
        <dateGroupItem year="2022" dateTimeGrouping="year"/>
        <dateGroupItem year="2021" dateTimeGrouping="year"/>
        <dateGroupItem year="2020" dateTimeGrouping="year"/>
        <dateGroupItem year="2019" dateTimeGrouping="year"/>
        <dateGroupItem year="2018" dateTimeGrouping="year"/>
        <dateGroupItem year="2017" dateTimeGrouping="year"/>
      </filters>
    </filterColumn>
  </autoFilter>
  <tableColumns count="3">
    <tableColumn id="1" xr3:uid="{736C8F51-8189-439E-A712-38F3A7D2B378}" name="DATES" dataDxfId="5"/>
    <tableColumn id="2" xr3:uid="{9139CC93-6926-49B9-8A62-0AFBE52594D5}" name="GENERAL_INDEX"/>
    <tableColumn id="3" xr3:uid="{968DF8DB-D0C0-402A-8B6A-9B6C3E6AA3A0}" name="YoY_Inflation_Pc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9B57774-64D8-4F12-8FCA-EF20D0A17355}" name="Table6" displayName="Table6" ref="S52:T59">
  <autoFilter ref="S52:T59" xr:uid="{49B57774-64D8-4F12-8FCA-EF20D0A17355}"/>
  <tableColumns count="2">
    <tableColumn id="1" xr3:uid="{B7B87ADA-B0CB-41D5-AA70-9C622EBA85AA}" name="Year"/>
    <tableColumn id="2" xr3:uid="{FFF8ABED-D8C4-43B4-9C69-FECCCF302830}" name="Avg_Yo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88A865-9E8D-4B9A-BA0A-098069E60DEC}" name="Table5" displayName="Table5" ref="A1:C14" totalsRowShown="0" headerRowDxfId="4" headerRowBorderDxfId="3" tableBorderDxfId="2">
  <autoFilter ref="A1:C14" xr:uid="{1288A865-9E8D-4B9A-BA0A-098069E60DEC}"/>
  <tableColumns count="3">
    <tableColumn id="1" xr3:uid="{FCDBDA3D-9817-4B72-9C46-AFB59228B665}" name="DATES" dataDxfId="1"/>
    <tableColumn id="2" xr3:uid="{C5A57391-87CE-484B-8C35-C0EEC2BAD46E}" name="GENERAL_INDEX" dataDxfId="0"/>
    <tableColumn id="3" xr3:uid="{F977838E-0AF3-4620-AF56-19398E3310BE}" name="MoM_Inflation_Pct">
      <calculatedColumnFormula>(B2-B1)/B1*100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CC5D7-8A93-4EC6-BF33-DFFB8C7ECAAA}">
  <dimension ref="AA4:AB8"/>
  <sheetViews>
    <sheetView showGridLines="0" tabSelected="1" zoomScale="115" zoomScaleNormal="115" workbookViewId="0">
      <selection activeCell="AA38" sqref="AA38"/>
    </sheetView>
  </sheetViews>
  <sheetFormatPr defaultRowHeight="15" x14ac:dyDescent="0.25"/>
  <sheetData>
    <row r="4" spans="27:28" x14ac:dyDescent="0.25">
      <c r="AA4" s="39" t="s">
        <v>135</v>
      </c>
      <c r="AB4" s="38">
        <f>GETPIVOTDATA("Index_Value_Filled",Q1_Bucket_Contribution!$A$3,"Sector","Rural+Urban","Buckets","Food &amp; Beverages")</f>
        <v>0.51728497107016103</v>
      </c>
    </row>
    <row r="5" spans="27:28" x14ac:dyDescent="0.25">
      <c r="AA5" s="39" t="s">
        <v>136</v>
      </c>
      <c r="AB5" s="39">
        <f>'Q2)YoY_Inflation_2017_onwards'!P51</f>
        <v>2022</v>
      </c>
    </row>
    <row r="6" spans="27:28" x14ac:dyDescent="0.25">
      <c r="AA6" s="39" t="s">
        <v>138</v>
      </c>
      <c r="AB6" s="39" t="str">
        <f>"+"&amp;TEXT(Q4_COVID_Impact!K6-Q4_COVID_Impact!K5,"0.00")&amp;" pp"</f>
        <v>+0.09 pp</v>
      </c>
    </row>
    <row r="7" spans="27:28" x14ac:dyDescent="0.25">
      <c r="AA7" s="39" t="s">
        <v>139</v>
      </c>
      <c r="AB7" s="40">
        <f>_xlfn.XLOOKUP(MAX('Q3_Food_Inflation_(A)'!$C$2:$C$14),'Q3_Food_Inflation_(A)'!$C$2:$C$14,'Q3_Food_Inflation_(A)'!$A$2:$A$14)</f>
        <v>44713</v>
      </c>
    </row>
    <row r="8" spans="27:28" x14ac:dyDescent="0.25">
      <c r="AA8" s="39" t="s">
        <v>140</v>
      </c>
      <c r="AB8" s="39" t="str">
        <f>"r = "&amp;TEXT(Q5_Oil_Price!E38,"0.00")</f>
        <v>r = -0.48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FEBBE-89F9-44D3-B229-7FD4E9F86B3E}">
  <dimension ref="A1:J10045"/>
  <sheetViews>
    <sheetView zoomScale="160" zoomScaleNormal="160" workbookViewId="0">
      <selection activeCell="B23" sqref="A2:F10045"/>
    </sheetView>
  </sheetViews>
  <sheetFormatPr defaultRowHeight="15" x14ac:dyDescent="0.25"/>
  <cols>
    <col min="1" max="1" width="11.85546875" bestFit="1" customWidth="1"/>
    <col min="2" max="2" width="33.28515625" bestFit="1" customWidth="1"/>
    <col min="3" max="3" width="14.42578125" bestFit="1" customWidth="1"/>
    <col min="4" max="4" width="10.42578125" bestFit="1" customWidth="1"/>
    <col min="5" max="5" width="20.7109375" bestFit="1" customWidth="1"/>
    <col min="6" max="6" width="26.7109375" bestFit="1" customWidth="1"/>
    <col min="7" max="8" width="9.42578125" customWidth="1"/>
    <col min="9" max="9" width="39.28515625" bestFit="1" customWidth="1"/>
    <col min="10" max="10" width="6" bestFit="1" customWidth="1"/>
    <col min="11" max="11" width="39.28515625" bestFit="1" customWidth="1"/>
    <col min="12" max="12" width="19.7109375" bestFit="1" customWidth="1"/>
    <col min="13" max="13" width="8.42578125" bestFit="1" customWidth="1"/>
    <col min="14" max="14" width="21" bestFit="1" customWidth="1"/>
    <col min="15" max="15" width="9.7109375" bestFit="1" customWidth="1"/>
    <col min="16" max="16" width="4" bestFit="1" customWidth="1"/>
    <col min="17" max="17" width="19" bestFit="1" customWidth="1"/>
    <col min="18" max="18" width="9.42578125" bestFit="1" customWidth="1"/>
    <col min="19" max="19" width="6" bestFit="1" customWidth="1"/>
    <col min="20" max="20" width="13.140625" bestFit="1" customWidth="1"/>
    <col min="21" max="21" width="13.5703125" bestFit="1" customWidth="1"/>
    <col min="22" max="22" width="6.85546875" bestFit="1" customWidth="1"/>
    <col min="23" max="23" width="28.140625" bestFit="1" customWidth="1"/>
    <col min="24" max="24" width="8.140625" bestFit="1" customWidth="1"/>
    <col min="25" max="25" width="13.140625" bestFit="1" customWidth="1"/>
    <col min="26" max="26" width="16.85546875" bestFit="1" customWidth="1"/>
    <col min="27" max="27" width="13.85546875" bestFit="1" customWidth="1"/>
    <col min="28" max="28" width="23.28515625" bestFit="1" customWidth="1"/>
    <col min="29" max="29" width="11.85546875" bestFit="1" customWidth="1"/>
    <col min="30" max="30" width="26.5703125" bestFit="1" customWidth="1"/>
    <col min="31" max="31" width="23.5703125" bestFit="1" customWidth="1"/>
    <col min="32" max="32" width="33.28515625" bestFit="1" customWidth="1"/>
    <col min="33" max="33" width="18.85546875" bestFit="1" customWidth="1"/>
    <col min="34" max="34" width="25.85546875" bestFit="1" customWidth="1"/>
    <col min="35" max="35" width="6.5703125" bestFit="1" customWidth="1"/>
    <col min="36" max="36" width="23" bestFit="1" customWidth="1"/>
    <col min="37" max="37" width="27.85546875" bestFit="1" customWidth="1"/>
    <col min="38" max="39" width="11" bestFit="1" customWidth="1"/>
  </cols>
  <sheetData>
    <row r="1" spans="1:10" x14ac:dyDescent="0.25">
      <c r="A1" t="s">
        <v>0</v>
      </c>
      <c r="B1" t="s">
        <v>1</v>
      </c>
      <c r="C1" t="s">
        <v>2</v>
      </c>
      <c r="D1" t="s">
        <v>3</v>
      </c>
      <c r="E1" t="s">
        <v>39</v>
      </c>
      <c r="F1" t="s">
        <v>50</v>
      </c>
    </row>
    <row r="2" spans="1:10" x14ac:dyDescent="0.25">
      <c r="A2" t="s">
        <v>4</v>
      </c>
      <c r="B2" t="s">
        <v>5</v>
      </c>
      <c r="C2">
        <v>107.5</v>
      </c>
      <c r="D2" s="1">
        <v>41275</v>
      </c>
      <c r="E2" cm="1">
        <f t="array" ref="E2">IF(AND(B2="Housing",A2="Rural"),"",
_xlfn.IFS(
NOT(ISBLANK(C2)), C2,
AND(NOT(ISBLANK(C1)), B1=B2, NOT(ISBLANK(C3)), B3=B2), AVERAGE(C1,C3),
AND(NOT(ISBLANK(C1)), B1=B2, ISBLANK(C3), NOT(ISBLANK(C4)), B4=B2), C1+(C4-C1)/3,
AND(ISBLANK(C1), NOT(ISBLANK(#REF!)),#REF!= B2, NOT(ISBLANK(C3)), B3=B2),#REF!+( C3-#REF!)*2/3,
TRUE, "Check Manually"
))</f>
        <v>107.5</v>
      </c>
      <c r="F2" t="str">
        <f>_xlfn.XLOOKUP(B2,Bucket_Map!A:A,Bucket_Map!B:B,"ERROR - CHECK NAME")</f>
        <v>Food &amp; Beverages</v>
      </c>
    </row>
    <row r="3" spans="1:10" x14ac:dyDescent="0.25">
      <c r="A3" t="s">
        <v>4</v>
      </c>
      <c r="B3" t="s">
        <v>5</v>
      </c>
      <c r="C3">
        <v>109.2</v>
      </c>
      <c r="D3" s="1">
        <v>41306</v>
      </c>
      <c r="E3" cm="1">
        <f t="array" ref="E3">IF(AND(B3="Housing",A3="Rural"),"",
_xlfn.IFS(
NOT(ISBLANK(C3)), C3,
AND(NOT(ISBLANK(C2)), B2=B3, NOT(ISBLANK(C4)), B4=B3), AVERAGE(C2,C4),
AND(NOT(ISBLANK(C2)), B2=B3, ISBLANK(C4), NOT(ISBLANK(C5)), B5=B3), C2+(C5-C2)/3,
AND(ISBLANK(C2), NOT(ISBLANK(C1)), B1=B3, NOT(ISBLANK(C4)), B4=B3), C1+(C4-C1)*2/3,
TRUE, "Check Manually"
))</f>
        <v>109.2</v>
      </c>
      <c r="F3" t="str">
        <f>_xlfn.XLOOKUP(B3,Bucket_Map!A:A,Bucket_Map!B:B,"ERROR - CHECK NAME")</f>
        <v>Food &amp; Beverages</v>
      </c>
    </row>
    <row r="4" spans="1:10" x14ac:dyDescent="0.25">
      <c r="A4" t="s">
        <v>4</v>
      </c>
      <c r="B4" t="s">
        <v>5</v>
      </c>
      <c r="C4">
        <v>110.2</v>
      </c>
      <c r="D4" s="1">
        <v>41334</v>
      </c>
      <c r="E4" cm="1">
        <f t="array" ref="E4">IF(AND(B4="Housing",A4="Rural"),"",
_xlfn.IFS(
NOT(ISBLANK(C4)), C4,
AND(NOT(ISBLANK(C3)), B3=B4, NOT(ISBLANK(C5)), B5=B4), AVERAGE(C3,C5),
AND(NOT(ISBLANK(C3)), B3=B4, ISBLANK(C5), NOT(ISBLANK(C6)), B6=B4), C3+(C6-C3)/3,
AND(ISBLANK(C3), NOT(ISBLANK(C2)), B2=B4, NOT(ISBLANK(C5)), B5=B4), C2+(C5-C2)*2/3,
TRUE, "Check Manually"
))</f>
        <v>110.2</v>
      </c>
      <c r="F4" t="str">
        <f>_xlfn.XLOOKUP(B4,Bucket_Map!A:A,Bucket_Map!B:B,"ERROR - CHECK NAME")</f>
        <v>Food &amp; Beverages</v>
      </c>
      <c r="I4" t="s">
        <v>34</v>
      </c>
      <c r="J4">
        <f>ROWS(All_India_Index_Upto_April233[])</f>
        <v>10044</v>
      </c>
    </row>
    <row r="5" spans="1:10" x14ac:dyDescent="0.25">
      <c r="A5" t="s">
        <v>4</v>
      </c>
      <c r="B5" t="s">
        <v>5</v>
      </c>
      <c r="C5">
        <v>110.2</v>
      </c>
      <c r="D5" s="1">
        <v>41365</v>
      </c>
      <c r="E5" cm="1">
        <f t="array" ref="E5">IF(AND(B5="Housing",A5="Rural"),"",
_xlfn.IFS(
NOT(ISBLANK(C5)), C5,
AND(NOT(ISBLANK(C4)), B4=B5, NOT(ISBLANK(C6)), B6=B5), AVERAGE(C4,C6),
AND(NOT(ISBLANK(C4)), B4=B5, ISBLANK(C6), NOT(ISBLANK(C7)), B7=B5), C4+(C7-C4)/3,
AND(ISBLANK(C4), NOT(ISBLANK(C3)), B3=B5, NOT(ISBLANK(C6)), B6=B5), C3+(C6-C3)*2/3,
TRUE, "Check Manually"
))</f>
        <v>110.2</v>
      </c>
      <c r="F5" t="str">
        <f>_xlfn.XLOOKUP(B5,Bucket_Map!A:A,Bucket_Map!B:B,"ERROR - CHECK NAME")</f>
        <v>Food &amp; Beverages</v>
      </c>
      <c r="I5" t="s">
        <v>35</v>
      </c>
      <c r="J5">
        <f>COUNTBLANK(All_India_Index_Upto_April233[Index_Value])</f>
        <v>243</v>
      </c>
    </row>
    <row r="6" spans="1:10" x14ac:dyDescent="0.25">
      <c r="A6" t="s">
        <v>4</v>
      </c>
      <c r="B6" t="s">
        <v>5</v>
      </c>
      <c r="C6">
        <v>110.9</v>
      </c>
      <c r="D6" s="1">
        <v>41395</v>
      </c>
      <c r="E6" cm="1">
        <f t="array" ref="E6">IF(AND(B6="Housing",A6="Rural"),"",
_xlfn.IFS(
NOT(ISBLANK(C6)), C6,
AND(NOT(ISBLANK(C5)), B5=B6, NOT(ISBLANK(C7)), B7=B6), AVERAGE(C5,C7),
AND(NOT(ISBLANK(C5)), B5=B6, ISBLANK(C7), NOT(ISBLANK(C8)), B8=B6), C5+(C8-C5)/3,
AND(ISBLANK(C5), NOT(ISBLANK(C4)), B4=B6, NOT(ISBLANK(C7)), B7=B6), C4+(C7-C4)*2/3,
TRUE, "Check Manually"
))</f>
        <v>110.9</v>
      </c>
      <c r="F6" t="str">
        <f>_xlfn.XLOOKUP(B6,Bucket_Map!A:A,Bucket_Map!B:B,"ERROR - CHECK NAME")</f>
        <v>Food &amp; Beverages</v>
      </c>
      <c r="I6" t="s">
        <v>36</v>
      </c>
      <c r="J6">
        <f>COUNTIFS(All_India_Index_Upto_April233[Sector],"Rural",All_India_Index_Upto_April233[Index_Value],"&lt;&gt;")</f>
        <v>3185</v>
      </c>
    </row>
    <row r="7" spans="1:10" x14ac:dyDescent="0.25">
      <c r="A7" t="s">
        <v>4</v>
      </c>
      <c r="B7" t="s">
        <v>5</v>
      </c>
      <c r="C7">
        <v>112.3</v>
      </c>
      <c r="D7" s="1">
        <v>41426</v>
      </c>
      <c r="E7" cm="1">
        <f t="array" ref="E7">IF(AND(B7="Housing",A7="Rural"),"",
_xlfn.IFS(
NOT(ISBLANK(C7)), C7,
AND(NOT(ISBLANK(C6)), B6=B7, NOT(ISBLANK(C8)), B8=B7), AVERAGE(C6,C8),
AND(NOT(ISBLANK(C6)), B6=B7, ISBLANK(C8), NOT(ISBLANK(C9)), B9=B7), C6+(C9-C6)/3,
AND(ISBLANK(C6), NOT(ISBLANK(C5)), B5=B7, NOT(ISBLANK(C8)), B8=B7), C5+(C8-C5)*2/3,
TRUE, "Check Manually"
))</f>
        <v>112.3</v>
      </c>
      <c r="F7" t="str">
        <f>_xlfn.XLOOKUP(B7,Bucket_Map!A:A,Bucket_Map!B:B,"ERROR - CHECK NAME")</f>
        <v>Food &amp; Beverages</v>
      </c>
      <c r="I7" t="s">
        <v>37</v>
      </c>
      <c r="J7">
        <f>COUNTIFS(All_India_Index_Upto_April233[Sector],"Urban",All_India_Index_Upto_April233[Index_Value],"&lt;&gt;")</f>
        <v>3308</v>
      </c>
    </row>
    <row r="8" spans="1:10" x14ac:dyDescent="0.25">
      <c r="A8" t="s">
        <v>4</v>
      </c>
      <c r="B8" t="s">
        <v>5</v>
      </c>
      <c r="C8">
        <v>113.4</v>
      </c>
      <c r="D8" s="1">
        <v>41456</v>
      </c>
      <c r="E8" cm="1">
        <f t="array" ref="E8">IF(AND(B8="Housing",A8="Rural"),"",
_xlfn.IFS(
NOT(ISBLANK(C8)), C8,
AND(NOT(ISBLANK(C7)), B7=B8, NOT(ISBLANK(C9)), B9=B8), AVERAGE(C7,C9),
AND(NOT(ISBLANK(C7)), B7=B8, ISBLANK(C9), NOT(ISBLANK(C10)), B10=B8), C7+(C10-C7)/3,
AND(ISBLANK(C7), NOT(ISBLANK(C6)), B6=B8, NOT(ISBLANK(C9)), B9=B8), C6+(C9-C6)*2/3,
TRUE, "Check Manually"
))</f>
        <v>113.4</v>
      </c>
      <c r="F8" t="str">
        <f>_xlfn.XLOOKUP(B8,Bucket_Map!A:A,Bucket_Map!B:B,"ERROR - CHECK NAME")</f>
        <v>Food &amp; Beverages</v>
      </c>
      <c r="I8" t="s">
        <v>38</v>
      </c>
      <c r="J8">
        <f>COUNTIFS(All_India_Index_Upto_April233[Sector],"Rural+Urban",All_India_Index_Upto_April233[Index_Value],"&lt;&gt;")</f>
        <v>3308</v>
      </c>
    </row>
    <row r="9" spans="1:10" x14ac:dyDescent="0.25">
      <c r="A9" t="s">
        <v>4</v>
      </c>
      <c r="B9" t="s">
        <v>5</v>
      </c>
      <c r="C9">
        <v>114.3</v>
      </c>
      <c r="D9" s="1">
        <v>41487</v>
      </c>
      <c r="E9" cm="1">
        <f t="array" ref="E9">IF(AND(B9="Housing",A9="Rural"),"",
_xlfn.IFS(
NOT(ISBLANK(C9)), C9,
AND(NOT(ISBLANK(C8)), B8=B9, NOT(ISBLANK(C10)), B10=B9), AVERAGE(C8,C10),
AND(NOT(ISBLANK(C8)), B8=B9, ISBLANK(C10), NOT(ISBLANK(C11)), B11=B9), C8+(C11-C8)/3,
AND(ISBLANK(C8), NOT(ISBLANK(C7)), B7=B9, NOT(ISBLANK(C10)), B10=B9), C7+(C10-C7)*2/3,
TRUE, "Check Manually"
))</f>
        <v>114.3</v>
      </c>
      <c r="F9" t="str">
        <f>_xlfn.XLOOKUP(B9,Bucket_Map!A:A,Bucket_Map!B:B,"ERROR - CHECK NAME")</f>
        <v>Food &amp; Beverages</v>
      </c>
    </row>
    <row r="10" spans="1:10" x14ac:dyDescent="0.25">
      <c r="A10" t="s">
        <v>4</v>
      </c>
      <c r="B10" t="s">
        <v>5</v>
      </c>
      <c r="C10">
        <v>115.4</v>
      </c>
      <c r="D10" s="1">
        <v>41518</v>
      </c>
      <c r="E10" cm="1">
        <f t="array" ref="E10">IF(AND(B10="Housing",A10="Rural"),"",
_xlfn.IFS(
NOT(ISBLANK(C10)), C10,
AND(NOT(ISBLANK(C9)), B9=B10, NOT(ISBLANK(C11)), B11=B10), AVERAGE(C9,C11),
AND(NOT(ISBLANK(C9)), B9=B10, ISBLANK(C11), NOT(ISBLANK(C12)), B12=B10), C9+(C12-C9)/3,
AND(ISBLANK(C9), NOT(ISBLANK(C8)), B8=B10, NOT(ISBLANK(C11)), B11=B10), C8+(C11-C8)*2/3,
TRUE, "Check Manually"
))</f>
        <v>115.4</v>
      </c>
      <c r="F10" t="str">
        <f>_xlfn.XLOOKUP(B10,Bucket_Map!A:A,Bucket_Map!B:B,"ERROR - CHECK NAME")</f>
        <v>Food &amp; Beverages</v>
      </c>
    </row>
    <row r="11" spans="1:10" x14ac:dyDescent="0.25">
      <c r="A11" t="s">
        <v>4</v>
      </c>
      <c r="B11" t="s">
        <v>5</v>
      </c>
      <c r="C11">
        <v>116.3</v>
      </c>
      <c r="D11" s="1">
        <v>41548</v>
      </c>
      <c r="E11" cm="1">
        <f t="array" ref="E11">IF(AND(B11="Housing",A11="Rural"),"",
_xlfn.IFS(
NOT(ISBLANK(C11)), C11,
AND(NOT(ISBLANK(C10)), B10=B11, NOT(ISBLANK(C12)), B12=B11), AVERAGE(C10,C12),
AND(NOT(ISBLANK(C10)), B10=B11, ISBLANK(C12), NOT(ISBLANK(C13)), B13=B11), C10+(C13-C10)/3,
AND(ISBLANK(C10), NOT(ISBLANK(C9)), B9=B11, NOT(ISBLANK(C12)), B12=B11), C9+(C12-C9)*2/3,
TRUE, "Check Manually"
))</f>
        <v>116.3</v>
      </c>
      <c r="F11" t="str">
        <f>_xlfn.XLOOKUP(B11,Bucket_Map!A:A,Bucket_Map!B:B,"ERROR - CHECK NAME")</f>
        <v>Food &amp; Beverages</v>
      </c>
    </row>
    <row r="12" spans="1:10" x14ac:dyDescent="0.25">
      <c r="A12" t="s">
        <v>4</v>
      </c>
      <c r="B12" t="s">
        <v>5</v>
      </c>
      <c r="C12">
        <v>117.3</v>
      </c>
      <c r="D12" s="1">
        <v>41579</v>
      </c>
      <c r="E12" cm="1">
        <f t="array" ref="E12">IF(AND(B12="Housing",A12="Rural"),"",
_xlfn.IFS(
NOT(ISBLANK(C12)), C12,
AND(NOT(ISBLANK(C11)), B11=B12, NOT(ISBLANK(C13)), B13=B12), AVERAGE(C11,C13),
AND(NOT(ISBLANK(C11)), B11=B12, ISBLANK(C13), NOT(ISBLANK(C14)), B14=B12), C11+(C14-C11)/3,
AND(ISBLANK(C11), NOT(ISBLANK(C10)), B10=B12, NOT(ISBLANK(C13)), B13=B12), C10+(C13-C10)*2/3,
TRUE, "Check Manually"
))</f>
        <v>117.3</v>
      </c>
      <c r="F12" t="str">
        <f>_xlfn.XLOOKUP(B12,Bucket_Map!A:A,Bucket_Map!B:B,"ERROR - CHECK NAME")</f>
        <v>Food &amp; Beverages</v>
      </c>
    </row>
    <row r="13" spans="1:10" x14ac:dyDescent="0.25">
      <c r="A13" t="s">
        <v>4</v>
      </c>
      <c r="B13" t="s">
        <v>5</v>
      </c>
      <c r="C13">
        <v>118.4</v>
      </c>
      <c r="D13" s="1">
        <v>41609</v>
      </c>
      <c r="E13" cm="1">
        <f t="array" ref="E13">IF(AND(B13="Housing",A13="Rural"),"",
_xlfn.IFS(
NOT(ISBLANK(C13)), C13,
AND(NOT(ISBLANK(C12)), B12=B13, NOT(ISBLANK(C14)), B14=B13), AVERAGE(C12,C14),
AND(NOT(ISBLANK(C12)), B12=B13, ISBLANK(C14), NOT(ISBLANK(C15)), B15=B13), C12+(C15-C12)/3,
AND(ISBLANK(C12), NOT(ISBLANK(C11)), B11=B13, NOT(ISBLANK(C14)), B14=B13), C11+(C14-C11)*2/3,
TRUE, "Check Manually"
))</f>
        <v>118.4</v>
      </c>
      <c r="F13" t="str">
        <f>_xlfn.XLOOKUP(B13,Bucket_Map!A:A,Bucket_Map!B:B,"ERROR - CHECK NAME")</f>
        <v>Food &amp; Beverages</v>
      </c>
    </row>
    <row r="14" spans="1:10" x14ac:dyDescent="0.25">
      <c r="A14" t="s">
        <v>4</v>
      </c>
      <c r="B14" t="s">
        <v>5</v>
      </c>
      <c r="C14">
        <v>118.9</v>
      </c>
      <c r="D14" s="1">
        <v>41640</v>
      </c>
      <c r="E14" cm="1">
        <f t="array" ref="E14">IF(AND(B14="Housing",A14="Rural"),"",
_xlfn.IFS(
NOT(ISBLANK(C14)), C14,
AND(NOT(ISBLANK(C13)), B13=B14, NOT(ISBLANK(C15)), B15=B14), AVERAGE(C13,C15),
AND(NOT(ISBLANK(C13)), B13=B14, ISBLANK(C15), NOT(ISBLANK(C16)), B16=B14), C13+(C16-C13)/3,
AND(ISBLANK(C13), NOT(ISBLANK(C12)), B12=B14, NOT(ISBLANK(C15)), B15=B14), C12+(C15-C12)*2/3,
TRUE, "Check Manually"
))</f>
        <v>118.9</v>
      </c>
      <c r="F14" t="str">
        <f>_xlfn.XLOOKUP(B14,Bucket_Map!A:A,Bucket_Map!B:B,"ERROR - CHECK NAME")</f>
        <v>Food &amp; Beverages</v>
      </c>
    </row>
    <row r="15" spans="1:10" x14ac:dyDescent="0.25">
      <c r="A15" t="s">
        <v>4</v>
      </c>
      <c r="B15" t="s">
        <v>5</v>
      </c>
      <c r="C15">
        <v>119.4</v>
      </c>
      <c r="D15" s="1">
        <v>41671</v>
      </c>
      <c r="E15" cm="1">
        <f t="array" ref="E15">IF(AND(B15="Housing",A15="Rural"),"",
_xlfn.IFS(
NOT(ISBLANK(C15)), C15,
AND(NOT(ISBLANK(C14)), B14=B15, NOT(ISBLANK(C16)), B16=B15), AVERAGE(C14,C16),
AND(NOT(ISBLANK(C14)), B14=B15, ISBLANK(C16), NOT(ISBLANK(C17)), B17=B15), C14+(C17-C14)/3,
AND(ISBLANK(C14), NOT(ISBLANK(C13)), B13=B15, NOT(ISBLANK(C16)), B16=B15), C13+(C16-C13)*2/3,
TRUE, "Check Manually"
))</f>
        <v>119.4</v>
      </c>
      <c r="F15" t="str">
        <f>_xlfn.XLOOKUP(B15,Bucket_Map!A:A,Bucket_Map!B:B,"ERROR - CHECK NAME")</f>
        <v>Food &amp; Beverages</v>
      </c>
    </row>
    <row r="16" spans="1:10" x14ac:dyDescent="0.25">
      <c r="A16" t="s">
        <v>4</v>
      </c>
      <c r="B16" t="s">
        <v>5</v>
      </c>
      <c r="C16">
        <v>120.1</v>
      </c>
      <c r="D16" s="1">
        <v>41699</v>
      </c>
      <c r="E16" cm="1">
        <f t="array" ref="E16">IF(AND(B16="Housing",A16="Rural"),"",
_xlfn.IFS(
NOT(ISBLANK(C16)), C16,
AND(NOT(ISBLANK(C15)), B15=B16, NOT(ISBLANK(C17)), B17=B16), AVERAGE(C15,C17),
AND(NOT(ISBLANK(C15)), B15=B16, ISBLANK(C17), NOT(ISBLANK(C18)), B18=B16), C15+(C18-C15)/3,
AND(ISBLANK(C15), NOT(ISBLANK(C14)), B14=B16, NOT(ISBLANK(C17)), B17=B16), C14+(C17-C14)*2/3,
TRUE, "Check Manually"
))</f>
        <v>120.1</v>
      </c>
      <c r="F16" t="str">
        <f>_xlfn.XLOOKUP(B16,Bucket_Map!A:A,Bucket_Map!B:B,"ERROR - CHECK NAME")</f>
        <v>Food &amp; Beverages</v>
      </c>
    </row>
    <row r="17" spans="1:6" x14ac:dyDescent="0.25">
      <c r="A17" t="s">
        <v>4</v>
      </c>
      <c r="B17" t="s">
        <v>5</v>
      </c>
      <c r="C17">
        <v>120.2</v>
      </c>
      <c r="D17" s="1">
        <v>41730</v>
      </c>
      <c r="E17" cm="1">
        <f t="array" ref="E17">IF(AND(B17="Housing",A17="Rural"),"",
_xlfn.IFS(
NOT(ISBLANK(C17)), C17,
AND(NOT(ISBLANK(C16)), B16=B17, NOT(ISBLANK(C18)), B18=B17), AVERAGE(C16,C18),
AND(NOT(ISBLANK(C16)), B16=B17, ISBLANK(C18), NOT(ISBLANK(C19)), B19=B17), C16+(C19-C16)/3,
AND(ISBLANK(C16), NOT(ISBLANK(C15)), B15=B17, NOT(ISBLANK(C18)), B18=B17), C15+(C18-C15)*2/3,
TRUE, "Check Manually"
))</f>
        <v>120.2</v>
      </c>
      <c r="F17" t="str">
        <f>_xlfn.XLOOKUP(B17,Bucket_Map!A:A,Bucket_Map!B:B,"ERROR - CHECK NAME")</f>
        <v>Food &amp; Beverages</v>
      </c>
    </row>
    <row r="18" spans="1:6" x14ac:dyDescent="0.25">
      <c r="A18" t="s">
        <v>4</v>
      </c>
      <c r="B18" t="s">
        <v>5</v>
      </c>
      <c r="C18">
        <v>120.3</v>
      </c>
      <c r="D18" s="1">
        <v>41760</v>
      </c>
      <c r="E18" cm="1">
        <f t="array" ref="E18">IF(AND(B18="Housing",A18="Rural"),"",
_xlfn.IFS(
NOT(ISBLANK(C18)), C18,
AND(NOT(ISBLANK(C17)), B17=B18, NOT(ISBLANK(C19)), B19=B18), AVERAGE(C17,C19),
AND(NOT(ISBLANK(C17)), B17=B18, ISBLANK(C19), NOT(ISBLANK(C20)), B20=B18), C17+(C20-C17)/3,
AND(ISBLANK(C17), NOT(ISBLANK(C16)), B16=B18, NOT(ISBLANK(C19)), B19=B18), C16+(C19-C16)*2/3,
TRUE, "Check Manually"
))</f>
        <v>120.3</v>
      </c>
      <c r="F18" t="str">
        <f>_xlfn.XLOOKUP(B18,Bucket_Map!A:A,Bucket_Map!B:B,"ERROR - CHECK NAME")</f>
        <v>Food &amp; Beverages</v>
      </c>
    </row>
    <row r="19" spans="1:6" x14ac:dyDescent="0.25">
      <c r="A19" t="s">
        <v>4</v>
      </c>
      <c r="B19" t="s">
        <v>5</v>
      </c>
      <c r="C19">
        <v>120.7</v>
      </c>
      <c r="D19" s="1">
        <v>41791</v>
      </c>
      <c r="E19" cm="1">
        <f t="array" ref="E19">IF(AND(B19="Housing",A19="Rural"),"",
_xlfn.IFS(
NOT(ISBLANK(C19)), C19,
AND(NOT(ISBLANK(C18)), B18=B19, NOT(ISBLANK(C20)), B20=B19), AVERAGE(C18,C20),
AND(NOT(ISBLANK(C18)), B18=B19, ISBLANK(C20), NOT(ISBLANK(C21)), B21=B19), C18+(C21-C18)/3,
AND(ISBLANK(C18), NOT(ISBLANK(C17)), B17=B19, NOT(ISBLANK(C20)), B20=B19), C17+(C20-C17)*2/3,
TRUE, "Check Manually"
))</f>
        <v>120.7</v>
      </c>
      <c r="F19" t="str">
        <f>_xlfn.XLOOKUP(B19,Bucket_Map!A:A,Bucket_Map!B:B,"ERROR - CHECK NAME")</f>
        <v>Food &amp; Beverages</v>
      </c>
    </row>
    <row r="20" spans="1:6" x14ac:dyDescent="0.25">
      <c r="A20" t="s">
        <v>4</v>
      </c>
      <c r="B20" t="s">
        <v>5</v>
      </c>
      <c r="C20">
        <v>121.7</v>
      </c>
      <c r="D20" s="1">
        <v>41821</v>
      </c>
      <c r="E20" cm="1">
        <f t="array" ref="E20">IF(AND(B20="Housing",A20="Rural"),"",
_xlfn.IFS(
NOT(ISBLANK(C20)), C20,
AND(NOT(ISBLANK(C19)), B19=B20, NOT(ISBLANK(C21)), B21=B20), AVERAGE(C19,C21),
AND(NOT(ISBLANK(C19)), B19=B20, ISBLANK(C21), NOT(ISBLANK(C22)), B22=B20), C19+(C22-C19)/3,
AND(ISBLANK(C19), NOT(ISBLANK(C18)), B18=B20, NOT(ISBLANK(C21)), B21=B20), C18+(C21-C18)*2/3,
TRUE, "Check Manually"
))</f>
        <v>121.7</v>
      </c>
      <c r="F20" t="str">
        <f>_xlfn.XLOOKUP(B20,Bucket_Map!A:A,Bucket_Map!B:B,"ERROR - CHECK NAME")</f>
        <v>Food &amp; Beverages</v>
      </c>
    </row>
    <row r="21" spans="1:6" x14ac:dyDescent="0.25">
      <c r="A21" t="s">
        <v>4</v>
      </c>
      <c r="B21" t="s">
        <v>5</v>
      </c>
      <c r="C21">
        <v>121.8</v>
      </c>
      <c r="D21" s="1">
        <v>41852</v>
      </c>
      <c r="E21" cm="1">
        <f t="array" ref="E21">IF(AND(B21="Housing",A21="Rural"),"",
_xlfn.IFS(
NOT(ISBLANK(C21)), C21,
AND(NOT(ISBLANK(C20)), B20=B21, NOT(ISBLANK(C22)), B22=B21), AVERAGE(C20,C22),
AND(NOT(ISBLANK(C20)), B20=B21, ISBLANK(C22), NOT(ISBLANK(C23)), B23=B21), C20+(C23-C20)/3,
AND(ISBLANK(C20), NOT(ISBLANK(C19)), B19=B21, NOT(ISBLANK(C22)), B22=B21), C19+(C22-C19)*2/3,
TRUE, "Check Manually"
))</f>
        <v>121.8</v>
      </c>
      <c r="F21" t="str">
        <f>_xlfn.XLOOKUP(B21,Bucket_Map!A:A,Bucket_Map!B:B,"ERROR - CHECK NAME")</f>
        <v>Food &amp; Beverages</v>
      </c>
    </row>
    <row r="22" spans="1:6" x14ac:dyDescent="0.25">
      <c r="A22" t="s">
        <v>4</v>
      </c>
      <c r="B22" t="s">
        <v>5</v>
      </c>
      <c r="C22">
        <v>122.3</v>
      </c>
      <c r="D22" s="1">
        <v>41883</v>
      </c>
      <c r="E22" cm="1">
        <f t="array" ref="E22">IF(AND(B22="Housing",A22="Rural"),"",
_xlfn.IFS(
NOT(ISBLANK(C22)), C22,
AND(NOT(ISBLANK(C21)), B21=B22, NOT(ISBLANK(C23)), B23=B22), AVERAGE(C21,C23),
AND(NOT(ISBLANK(C21)), B21=B22, ISBLANK(C23), NOT(ISBLANK(C24)), B24=B22), C21+(C24-C21)/3,
AND(ISBLANK(C21), NOT(ISBLANK(C20)), B20=B22, NOT(ISBLANK(C23)), B23=B22), C20+(C23-C20)*2/3,
TRUE, "Check Manually"
))</f>
        <v>122.3</v>
      </c>
      <c r="F22" t="str">
        <f>_xlfn.XLOOKUP(B22,Bucket_Map!A:A,Bucket_Map!B:B,"ERROR - CHECK NAME")</f>
        <v>Food &amp; Beverages</v>
      </c>
    </row>
    <row r="23" spans="1:6" x14ac:dyDescent="0.25">
      <c r="A23" t="s">
        <v>4</v>
      </c>
      <c r="B23" t="s">
        <v>5</v>
      </c>
      <c r="C23">
        <v>122.6</v>
      </c>
      <c r="D23" s="1">
        <v>41913</v>
      </c>
      <c r="E23" cm="1">
        <f t="array" ref="E23">IF(AND(B23="Housing",A23="Rural"),"",
_xlfn.IFS(
NOT(ISBLANK(C23)), C23,
AND(NOT(ISBLANK(C22)), B22=B23, NOT(ISBLANK(C24)), B24=B23), AVERAGE(C22,C24),
AND(NOT(ISBLANK(C22)), B22=B23, ISBLANK(C24), NOT(ISBLANK(C25)), B25=B23), C22+(C25-C22)/3,
AND(ISBLANK(C22), NOT(ISBLANK(C21)), B21=B23, NOT(ISBLANK(C24)), B24=B23), C21+(C24-C21)*2/3,
TRUE, "Check Manually"
))</f>
        <v>122.6</v>
      </c>
      <c r="F23" t="str">
        <f>_xlfn.XLOOKUP(B23,Bucket_Map!A:A,Bucket_Map!B:B,"ERROR - CHECK NAME")</f>
        <v>Food &amp; Beverages</v>
      </c>
    </row>
    <row r="24" spans="1:6" x14ac:dyDescent="0.25">
      <c r="A24" t="s">
        <v>4</v>
      </c>
      <c r="B24" t="s">
        <v>5</v>
      </c>
      <c r="C24">
        <v>122.7</v>
      </c>
      <c r="D24" s="1">
        <v>41944</v>
      </c>
      <c r="E24" cm="1">
        <f t="array" ref="E24">IF(AND(B24="Housing",A24="Rural"),"",
_xlfn.IFS(
NOT(ISBLANK(C24)), C24,
AND(NOT(ISBLANK(C23)), B23=B24, NOT(ISBLANK(C25)), B25=B24), AVERAGE(C23,C25),
AND(NOT(ISBLANK(C23)), B23=B24, ISBLANK(C25), NOT(ISBLANK(C26)), B26=B24), C23+(C26-C23)/3,
AND(ISBLANK(C23), NOT(ISBLANK(C22)), B22=B24, NOT(ISBLANK(C25)), B25=B24), C22+(C25-C22)*2/3,
TRUE, "Check Manually"
))</f>
        <v>122.7</v>
      </c>
      <c r="F24" t="str">
        <f>_xlfn.XLOOKUP(B24,Bucket_Map!A:A,Bucket_Map!B:B,"ERROR - CHECK NAME")</f>
        <v>Food &amp; Beverages</v>
      </c>
    </row>
    <row r="25" spans="1:6" x14ac:dyDescent="0.25">
      <c r="A25" t="s">
        <v>4</v>
      </c>
      <c r="B25" t="s">
        <v>5</v>
      </c>
      <c r="C25">
        <v>122.4</v>
      </c>
      <c r="D25" s="1">
        <v>41974</v>
      </c>
      <c r="E25" cm="1">
        <f t="array" ref="E25">IF(AND(B25="Housing",A25="Rural"),"",
_xlfn.IFS(
NOT(ISBLANK(C25)), C25,
AND(NOT(ISBLANK(C24)), B24=B25, NOT(ISBLANK(C26)), B26=B25), AVERAGE(C24,C26),
AND(NOT(ISBLANK(C24)), B24=B25, ISBLANK(C26), NOT(ISBLANK(C27)), B27=B25), C24+(C27-C24)/3,
AND(ISBLANK(C24), NOT(ISBLANK(C23)), B23=B25, NOT(ISBLANK(C26)), B26=B25), C23+(C26-C23)*2/3,
TRUE, "Check Manually"
))</f>
        <v>122.4</v>
      </c>
      <c r="F25" t="str">
        <f>_xlfn.XLOOKUP(B25,Bucket_Map!A:A,Bucket_Map!B:B,"ERROR - CHECK NAME")</f>
        <v>Food &amp; Beverages</v>
      </c>
    </row>
    <row r="26" spans="1:6" x14ac:dyDescent="0.25">
      <c r="A26" t="s">
        <v>4</v>
      </c>
      <c r="B26" t="s">
        <v>5</v>
      </c>
      <c r="C26">
        <v>123.1</v>
      </c>
      <c r="D26" s="1">
        <v>42005</v>
      </c>
      <c r="E26" cm="1">
        <f t="array" ref="E26">IF(AND(B26="Housing",A26="Rural"),"",
_xlfn.IFS(
NOT(ISBLANK(C26)), C26,
AND(NOT(ISBLANK(C25)), B25=B26, NOT(ISBLANK(C27)), B27=B26), AVERAGE(C25,C27),
AND(NOT(ISBLANK(C25)), B25=B26, ISBLANK(C27), NOT(ISBLANK(C28)), B28=B26), C25+(C28-C25)/3,
AND(ISBLANK(C25), NOT(ISBLANK(C24)), B24=B26, NOT(ISBLANK(C27)), B27=B26), C24+(C27-C24)*2/3,
TRUE, "Check Manually"
))</f>
        <v>123.1</v>
      </c>
      <c r="F26" t="str">
        <f>_xlfn.XLOOKUP(B26,Bucket_Map!A:A,Bucket_Map!B:B,"ERROR - CHECK NAME")</f>
        <v>Food &amp; Beverages</v>
      </c>
    </row>
    <row r="27" spans="1:6" x14ac:dyDescent="0.25">
      <c r="A27" t="s">
        <v>4</v>
      </c>
      <c r="B27" t="s">
        <v>5</v>
      </c>
      <c r="C27">
        <v>123.4</v>
      </c>
      <c r="D27" s="1">
        <v>42036</v>
      </c>
      <c r="E27" cm="1">
        <f t="array" ref="E27">IF(AND(B27="Housing",A27="Rural"),"",
_xlfn.IFS(
NOT(ISBLANK(C27)), C27,
AND(NOT(ISBLANK(C26)), B26=B27, NOT(ISBLANK(C28)), B28=B27), AVERAGE(C26,C28),
AND(NOT(ISBLANK(C26)), B26=B27, ISBLANK(C28), NOT(ISBLANK(C29)), B29=B27), C26+(C29-C26)/3,
AND(ISBLANK(C26), NOT(ISBLANK(C25)), B25=B27, NOT(ISBLANK(C28)), B28=B27), C25+(C28-C25)*2/3,
TRUE, "Check Manually"
))</f>
        <v>123.4</v>
      </c>
      <c r="F27" t="str">
        <f>_xlfn.XLOOKUP(B27,Bucket_Map!A:A,Bucket_Map!B:B,"ERROR - CHECK NAME")</f>
        <v>Food &amp; Beverages</v>
      </c>
    </row>
    <row r="28" spans="1:6" x14ac:dyDescent="0.25">
      <c r="A28" t="s">
        <v>4</v>
      </c>
      <c r="B28" t="s">
        <v>5</v>
      </c>
      <c r="C28">
        <v>123.3</v>
      </c>
      <c r="D28" s="1">
        <v>42064</v>
      </c>
      <c r="E28" cm="1">
        <f t="array" ref="E28">IF(AND(B28="Housing",A28="Rural"),"",
_xlfn.IFS(
NOT(ISBLANK(C28)), C28,
AND(NOT(ISBLANK(C27)), B27=B28, NOT(ISBLANK(C29)), B29=B28), AVERAGE(C27,C29),
AND(NOT(ISBLANK(C27)), B27=B28, ISBLANK(C29), NOT(ISBLANK(C30)), B30=B28), C27+(C30-C27)/3,
AND(ISBLANK(C27), NOT(ISBLANK(C26)), B26=B28, NOT(ISBLANK(C29)), B29=B28), C26+(C29-C26)*2/3,
TRUE, "Check Manually"
))</f>
        <v>123.3</v>
      </c>
      <c r="F28" t="str">
        <f>_xlfn.XLOOKUP(B28,Bucket_Map!A:A,Bucket_Map!B:B,"ERROR - CHECK NAME")</f>
        <v>Food &amp; Beverages</v>
      </c>
    </row>
    <row r="29" spans="1:6" x14ac:dyDescent="0.25">
      <c r="A29" t="s">
        <v>4</v>
      </c>
      <c r="B29" t="s">
        <v>5</v>
      </c>
      <c r="C29">
        <v>123.3</v>
      </c>
      <c r="D29" s="1">
        <v>42095</v>
      </c>
      <c r="E29" cm="1">
        <f t="array" ref="E29">IF(AND(B29="Housing",A29="Rural"),"",
_xlfn.IFS(
NOT(ISBLANK(C29)), C29,
AND(NOT(ISBLANK(C28)), B28=B29, NOT(ISBLANK(C30)), B30=B29), AVERAGE(C28,C30),
AND(NOT(ISBLANK(C28)), B28=B29, ISBLANK(C30), NOT(ISBLANK(C31)), B31=B29), C28+(C31-C28)/3,
AND(ISBLANK(C28), NOT(ISBLANK(C27)), B27=B29, NOT(ISBLANK(C30)), B30=B29), C27+(C30-C27)*2/3,
TRUE, "Check Manually"
))</f>
        <v>123.3</v>
      </c>
      <c r="F29" t="str">
        <f>_xlfn.XLOOKUP(B29,Bucket_Map!A:A,Bucket_Map!B:B,"ERROR - CHECK NAME")</f>
        <v>Food &amp; Beverages</v>
      </c>
    </row>
    <row r="30" spans="1:6" x14ac:dyDescent="0.25">
      <c r="A30" t="s">
        <v>4</v>
      </c>
      <c r="B30" t="s">
        <v>5</v>
      </c>
      <c r="C30">
        <v>123.5</v>
      </c>
      <c r="D30" s="1">
        <v>42125</v>
      </c>
      <c r="E30" cm="1">
        <f t="array" ref="E30">IF(AND(B30="Housing",A30="Rural"),"",
_xlfn.IFS(
NOT(ISBLANK(C30)), C30,
AND(NOT(ISBLANK(C29)), B29=B30, NOT(ISBLANK(C31)), B31=B30), AVERAGE(C29,C31),
AND(NOT(ISBLANK(C29)), B29=B30, ISBLANK(C31), NOT(ISBLANK(C32)), B32=B30), C29+(C32-C29)/3,
AND(ISBLANK(C29), NOT(ISBLANK(C28)), B28=B30, NOT(ISBLANK(C31)), B31=B30), C28+(C31-C28)*2/3,
TRUE, "Check Manually"
))</f>
        <v>123.5</v>
      </c>
      <c r="F30" t="str">
        <f>_xlfn.XLOOKUP(B30,Bucket_Map!A:A,Bucket_Map!B:B,"ERROR - CHECK NAME")</f>
        <v>Food &amp; Beverages</v>
      </c>
    </row>
    <row r="31" spans="1:6" x14ac:dyDescent="0.25">
      <c r="A31" t="s">
        <v>4</v>
      </c>
      <c r="B31" t="s">
        <v>5</v>
      </c>
      <c r="C31">
        <v>124.1</v>
      </c>
      <c r="D31" s="1">
        <v>42156</v>
      </c>
      <c r="E31" cm="1">
        <f t="array" ref="E31">IF(AND(B31="Housing",A31="Rural"),"",
_xlfn.IFS(
NOT(ISBLANK(C31)), C31,
AND(NOT(ISBLANK(C30)), B30=B31, NOT(ISBLANK(C32)), B32=B31), AVERAGE(C30,C32),
AND(NOT(ISBLANK(C30)), B30=B31, ISBLANK(C32), NOT(ISBLANK(C33)), B33=B31), C30+(C33-C30)/3,
AND(ISBLANK(C30), NOT(ISBLANK(C29)), B29=B31, NOT(ISBLANK(C32)), B32=B31), C29+(C32-C29)*2/3,
TRUE, "Check Manually"
))</f>
        <v>124.1</v>
      </c>
      <c r="F31" t="str">
        <f>_xlfn.XLOOKUP(B31,Bucket_Map!A:A,Bucket_Map!B:B,"ERROR - CHECK NAME")</f>
        <v>Food &amp; Beverages</v>
      </c>
    </row>
    <row r="32" spans="1:6" x14ac:dyDescent="0.25">
      <c r="A32" t="s">
        <v>4</v>
      </c>
      <c r="B32" t="s">
        <v>5</v>
      </c>
      <c r="C32">
        <v>124</v>
      </c>
      <c r="D32" s="1">
        <v>42186</v>
      </c>
      <c r="E32" cm="1">
        <f t="array" ref="E32">IF(AND(B32="Housing",A32="Rural"),"",
_xlfn.IFS(
NOT(ISBLANK(C32)), C32,
AND(NOT(ISBLANK(C31)), B31=B32, NOT(ISBLANK(C33)), B33=B32), AVERAGE(C31,C33),
AND(NOT(ISBLANK(C31)), B31=B32, ISBLANK(C33), NOT(ISBLANK(C34)), B34=B32), C31+(C34-C31)/3,
AND(ISBLANK(C31), NOT(ISBLANK(C30)), B30=B32, NOT(ISBLANK(C33)), B33=B32), C30+(C33-C30)*2/3,
TRUE, "Check Manually"
))</f>
        <v>124</v>
      </c>
      <c r="F32" t="str">
        <f>_xlfn.XLOOKUP(B32,Bucket_Map!A:A,Bucket_Map!B:B,"ERROR - CHECK NAME")</f>
        <v>Food &amp; Beverages</v>
      </c>
    </row>
    <row r="33" spans="1:6" x14ac:dyDescent="0.25">
      <c r="A33" t="s">
        <v>4</v>
      </c>
      <c r="B33" t="s">
        <v>5</v>
      </c>
      <c r="C33">
        <v>124.7</v>
      </c>
      <c r="D33" s="1">
        <v>42217</v>
      </c>
      <c r="E33" cm="1">
        <f t="array" ref="E33">IF(AND(B33="Housing",A33="Rural"),"",
_xlfn.IFS(
NOT(ISBLANK(C33)), C33,
AND(NOT(ISBLANK(C32)), B32=B33, NOT(ISBLANK(C34)), B34=B33), AVERAGE(C32,C34),
AND(NOT(ISBLANK(C32)), B32=B33, ISBLANK(C34), NOT(ISBLANK(C35)), B35=B33), C32+(C35-C32)/3,
AND(ISBLANK(C32), NOT(ISBLANK(C31)), B31=B33, NOT(ISBLANK(C34)), B34=B33), C31+(C34-C31)*2/3,
TRUE, "Check Manually"
))</f>
        <v>124.7</v>
      </c>
      <c r="F33" t="str">
        <f>_xlfn.XLOOKUP(B33,Bucket_Map!A:A,Bucket_Map!B:B,"ERROR - CHECK NAME")</f>
        <v>Food &amp; Beverages</v>
      </c>
    </row>
    <row r="34" spans="1:6" x14ac:dyDescent="0.25">
      <c r="A34" t="s">
        <v>4</v>
      </c>
      <c r="B34" t="s">
        <v>5</v>
      </c>
      <c r="C34">
        <v>125.1</v>
      </c>
      <c r="D34" s="1">
        <v>42248</v>
      </c>
      <c r="E34" cm="1">
        <f t="array" ref="E34">IF(AND(B34="Housing",A34="Rural"),"",
_xlfn.IFS(
NOT(ISBLANK(C34)), C34,
AND(NOT(ISBLANK(C33)), B33=B34, NOT(ISBLANK(C35)), B35=B34), AVERAGE(C33,C35),
AND(NOT(ISBLANK(C33)), B33=B34, ISBLANK(C35), NOT(ISBLANK(C36)), B36=B34), C33+(C36-C33)/3,
AND(ISBLANK(C33), NOT(ISBLANK(C32)), B32=B34, NOT(ISBLANK(C35)), B35=B34), C32+(C35-C32)*2/3,
TRUE, "Check Manually"
))</f>
        <v>125.1</v>
      </c>
      <c r="F34" t="str">
        <f>_xlfn.XLOOKUP(B34,Bucket_Map!A:A,Bucket_Map!B:B,"ERROR - CHECK NAME")</f>
        <v>Food &amp; Beverages</v>
      </c>
    </row>
    <row r="35" spans="1:6" x14ac:dyDescent="0.25">
      <c r="A35" t="s">
        <v>4</v>
      </c>
      <c r="B35" t="s">
        <v>5</v>
      </c>
      <c r="C35">
        <v>125.6</v>
      </c>
      <c r="D35" s="1">
        <v>42278</v>
      </c>
      <c r="E35" cm="1">
        <f t="array" ref="E35">IF(AND(B35="Housing",A35="Rural"),"",
_xlfn.IFS(
NOT(ISBLANK(C35)), C35,
AND(NOT(ISBLANK(C34)), B34=B35, NOT(ISBLANK(C36)), B36=B35), AVERAGE(C34,C36),
AND(NOT(ISBLANK(C34)), B34=B35, ISBLANK(C36), NOT(ISBLANK(C37)), B37=B35), C34+(C37-C34)/3,
AND(ISBLANK(C34), NOT(ISBLANK(C33)), B33=B35, NOT(ISBLANK(C36)), B36=B35), C33+(C36-C33)*2/3,
TRUE, "Check Manually"
))</f>
        <v>125.6</v>
      </c>
      <c r="F35" t="str">
        <f>_xlfn.XLOOKUP(B35,Bucket_Map!A:A,Bucket_Map!B:B,"ERROR - CHECK NAME")</f>
        <v>Food &amp; Beverages</v>
      </c>
    </row>
    <row r="36" spans="1:6" x14ac:dyDescent="0.25">
      <c r="A36" t="s">
        <v>4</v>
      </c>
      <c r="B36" t="s">
        <v>5</v>
      </c>
      <c r="C36">
        <v>126.1</v>
      </c>
      <c r="D36" s="1">
        <v>42309</v>
      </c>
      <c r="E36" cm="1">
        <f t="array" ref="E36">IF(AND(B36="Housing",A36="Rural"),"",
_xlfn.IFS(
NOT(ISBLANK(C36)), C36,
AND(NOT(ISBLANK(C35)), B35=B36, NOT(ISBLANK(C37)), B37=B36), AVERAGE(C35,C37),
AND(NOT(ISBLANK(C35)), B35=B36, ISBLANK(C37), NOT(ISBLANK(C38)), B38=B36), C35+(C38-C35)/3,
AND(ISBLANK(C35), NOT(ISBLANK(C34)), B34=B36, NOT(ISBLANK(C37)), B37=B36), C34+(C37-C34)*2/3,
TRUE, "Check Manually"
))</f>
        <v>126.1</v>
      </c>
      <c r="F36" t="str">
        <f>_xlfn.XLOOKUP(B36,Bucket_Map!A:A,Bucket_Map!B:B,"ERROR - CHECK NAME")</f>
        <v>Food &amp; Beverages</v>
      </c>
    </row>
    <row r="37" spans="1:6" x14ac:dyDescent="0.25">
      <c r="A37" t="s">
        <v>4</v>
      </c>
      <c r="B37" t="s">
        <v>5</v>
      </c>
      <c r="C37">
        <v>126.3</v>
      </c>
      <c r="D37" s="1">
        <v>42339</v>
      </c>
      <c r="E37" cm="1">
        <f t="array" ref="E37">IF(AND(B37="Housing",A37="Rural"),"",
_xlfn.IFS(
NOT(ISBLANK(C37)), C37,
AND(NOT(ISBLANK(C36)), B36=B37, NOT(ISBLANK(C38)), B38=B37), AVERAGE(C36,C38),
AND(NOT(ISBLANK(C36)), B36=B37, ISBLANK(C38), NOT(ISBLANK(C39)), B39=B37), C36+(C39-C36)/3,
AND(ISBLANK(C36), NOT(ISBLANK(C35)), B35=B37, NOT(ISBLANK(C38)), B38=B37), C35+(C38-C35)*2/3,
TRUE, "Check Manually"
))</f>
        <v>126.3</v>
      </c>
      <c r="F37" t="str">
        <f>_xlfn.XLOOKUP(B37,Bucket_Map!A:A,Bucket_Map!B:B,"ERROR - CHECK NAME")</f>
        <v>Food &amp; Beverages</v>
      </c>
    </row>
    <row r="38" spans="1:6" x14ac:dyDescent="0.25">
      <c r="A38" t="s">
        <v>4</v>
      </c>
      <c r="B38" t="s">
        <v>5</v>
      </c>
      <c r="C38">
        <v>126.8</v>
      </c>
      <c r="D38" s="1">
        <v>42370</v>
      </c>
      <c r="E38" cm="1">
        <f t="array" ref="E38">IF(AND(B38="Housing",A38="Rural"),"",
_xlfn.IFS(
NOT(ISBLANK(C38)), C38,
AND(NOT(ISBLANK(C37)), B37=B38, NOT(ISBLANK(C39)), B39=B38), AVERAGE(C37,C39),
AND(NOT(ISBLANK(C37)), B37=B38, ISBLANK(C39), NOT(ISBLANK(C40)), B40=B38), C37+(C40-C37)/3,
AND(ISBLANK(C37), NOT(ISBLANK(C36)), B36=B38, NOT(ISBLANK(C39)), B39=B38), C36+(C39-C36)*2/3,
TRUE, "Check Manually"
))</f>
        <v>126.8</v>
      </c>
      <c r="F38" t="str">
        <f>_xlfn.XLOOKUP(B38,Bucket_Map!A:A,Bucket_Map!B:B,"ERROR - CHECK NAME")</f>
        <v>Food &amp; Beverages</v>
      </c>
    </row>
    <row r="39" spans="1:6" x14ac:dyDescent="0.25">
      <c r="A39" t="s">
        <v>4</v>
      </c>
      <c r="B39" t="s">
        <v>5</v>
      </c>
      <c r="C39">
        <v>127.1</v>
      </c>
      <c r="D39" s="1">
        <v>42401</v>
      </c>
      <c r="E39" cm="1">
        <f t="array" ref="E39">IF(AND(B39="Housing",A39="Rural"),"",
_xlfn.IFS(
NOT(ISBLANK(C39)), C39,
AND(NOT(ISBLANK(C38)), B38=B39, NOT(ISBLANK(C40)), B40=B39), AVERAGE(C38,C40),
AND(NOT(ISBLANK(C38)), B38=B39, ISBLANK(C40), NOT(ISBLANK(C41)), B41=B39), C38+(C41-C38)/3,
AND(ISBLANK(C38), NOT(ISBLANK(C37)), B37=B39, NOT(ISBLANK(C40)), B40=B39), C37+(C40-C37)*2/3,
TRUE, "Check Manually"
))</f>
        <v>127.1</v>
      </c>
      <c r="F39" t="str">
        <f>_xlfn.XLOOKUP(B39,Bucket_Map!A:A,Bucket_Map!B:B,"ERROR - CHECK NAME")</f>
        <v>Food &amp; Beverages</v>
      </c>
    </row>
    <row r="40" spans="1:6" x14ac:dyDescent="0.25">
      <c r="A40" t="s">
        <v>4</v>
      </c>
      <c r="B40" t="s">
        <v>5</v>
      </c>
      <c r="C40">
        <v>127.3</v>
      </c>
      <c r="D40" s="1">
        <v>42430</v>
      </c>
      <c r="E40" cm="1">
        <f t="array" ref="E40">IF(AND(B40="Housing",A40="Rural"),"",
_xlfn.IFS(
NOT(ISBLANK(C40)), C40,
AND(NOT(ISBLANK(C39)), B39=B40, NOT(ISBLANK(C41)), B41=B40), AVERAGE(C39,C41),
AND(NOT(ISBLANK(C39)), B39=B40, ISBLANK(C41), NOT(ISBLANK(C42)), B42=B40), C39+(C42-C39)/3,
AND(ISBLANK(C39), NOT(ISBLANK(C38)), B38=B40, NOT(ISBLANK(C41)), B41=B40), C38+(C41-C38)*2/3,
TRUE, "Check Manually"
))</f>
        <v>127.3</v>
      </c>
      <c r="F40" t="str">
        <f>_xlfn.XLOOKUP(B40,Bucket_Map!A:A,Bucket_Map!B:B,"ERROR - CHECK NAME")</f>
        <v>Food &amp; Beverages</v>
      </c>
    </row>
    <row r="41" spans="1:6" x14ac:dyDescent="0.25">
      <c r="A41" t="s">
        <v>4</v>
      </c>
      <c r="B41" t="s">
        <v>5</v>
      </c>
      <c r="C41">
        <v>127.4</v>
      </c>
      <c r="D41" s="1">
        <v>42461</v>
      </c>
      <c r="E41" cm="1">
        <f t="array" ref="E41">IF(AND(B41="Housing",A41="Rural"),"",
_xlfn.IFS(
NOT(ISBLANK(C41)), C41,
AND(NOT(ISBLANK(C40)), B40=B41, NOT(ISBLANK(C42)), B42=B41), AVERAGE(C40,C42),
AND(NOT(ISBLANK(C40)), B40=B41, ISBLANK(C42), NOT(ISBLANK(C43)), B43=B41), C40+(C43-C40)/3,
AND(ISBLANK(C40), NOT(ISBLANK(C39)), B39=B41, NOT(ISBLANK(C42)), B42=B41), C39+(C42-C39)*2/3,
TRUE, "Check Manually"
))</f>
        <v>127.4</v>
      </c>
      <c r="F41" t="str">
        <f>_xlfn.XLOOKUP(B41,Bucket_Map!A:A,Bucket_Map!B:B,"ERROR - CHECK NAME")</f>
        <v>Food &amp; Beverages</v>
      </c>
    </row>
    <row r="42" spans="1:6" x14ac:dyDescent="0.25">
      <c r="A42" t="s">
        <v>4</v>
      </c>
      <c r="B42" t="s">
        <v>5</v>
      </c>
      <c r="C42">
        <v>127.6</v>
      </c>
      <c r="D42" s="1">
        <v>42491</v>
      </c>
      <c r="E42" cm="1">
        <f t="array" ref="E42">IF(AND(B42="Housing",A42="Rural"),"",
_xlfn.IFS(
NOT(ISBLANK(C42)), C42,
AND(NOT(ISBLANK(C41)), B41=B42, NOT(ISBLANK(C43)), B43=B42), AVERAGE(C41,C43),
AND(NOT(ISBLANK(C41)), B41=B42, ISBLANK(C43), NOT(ISBLANK(C44)), B44=B42), C41+(C44-C41)/3,
AND(ISBLANK(C41), NOT(ISBLANK(C40)), B40=B42, NOT(ISBLANK(C43)), B43=B42), C40+(C43-C40)*2/3,
TRUE, "Check Manually"
))</f>
        <v>127.6</v>
      </c>
      <c r="F42" t="str">
        <f>_xlfn.XLOOKUP(B42,Bucket_Map!A:A,Bucket_Map!B:B,"ERROR - CHECK NAME")</f>
        <v>Food &amp; Beverages</v>
      </c>
    </row>
    <row r="43" spans="1:6" x14ac:dyDescent="0.25">
      <c r="A43" t="s">
        <v>4</v>
      </c>
      <c r="B43" t="s">
        <v>5</v>
      </c>
      <c r="C43">
        <v>128.6</v>
      </c>
      <c r="D43" s="1">
        <v>42522</v>
      </c>
      <c r="E43" cm="1">
        <f t="array" ref="E43">IF(AND(B43="Housing",A43="Rural"),"",
_xlfn.IFS(
NOT(ISBLANK(C43)), C43,
AND(NOT(ISBLANK(C42)), B42=B43, NOT(ISBLANK(C44)), B44=B43), AVERAGE(C42,C44),
AND(NOT(ISBLANK(C42)), B42=B43, ISBLANK(C44), NOT(ISBLANK(C45)), B45=B43), C42+(C45-C42)/3,
AND(ISBLANK(C42), NOT(ISBLANK(C41)), B41=B43, NOT(ISBLANK(C44)), B44=B43), C41+(C44-C41)*2/3,
TRUE, "Check Manually"
))</f>
        <v>128.6</v>
      </c>
      <c r="F43" t="str">
        <f>_xlfn.XLOOKUP(B43,Bucket_Map!A:A,Bucket_Map!B:B,"ERROR - CHECK NAME")</f>
        <v>Food &amp; Beverages</v>
      </c>
    </row>
    <row r="44" spans="1:6" x14ac:dyDescent="0.25">
      <c r="A44" t="s">
        <v>4</v>
      </c>
      <c r="B44" t="s">
        <v>5</v>
      </c>
      <c r="C44">
        <v>129.30000000000001</v>
      </c>
      <c r="D44" s="1">
        <v>42552</v>
      </c>
      <c r="E44" cm="1">
        <f t="array" ref="E44">IF(AND(B44="Housing",A44="Rural"),"",
_xlfn.IFS(
NOT(ISBLANK(C44)), C44,
AND(NOT(ISBLANK(C43)), B43=B44, NOT(ISBLANK(C45)), B45=B44), AVERAGE(C43,C45),
AND(NOT(ISBLANK(C43)), B43=B44, ISBLANK(C45), NOT(ISBLANK(C46)), B46=B44), C43+(C46-C43)/3,
AND(ISBLANK(C43), NOT(ISBLANK(C42)), B42=B44, NOT(ISBLANK(C45)), B45=B44), C42+(C45-C42)*2/3,
TRUE, "Check Manually"
))</f>
        <v>129.30000000000001</v>
      </c>
      <c r="F44" t="str">
        <f>_xlfn.XLOOKUP(B44,Bucket_Map!A:A,Bucket_Map!B:B,"ERROR - CHECK NAME")</f>
        <v>Food &amp; Beverages</v>
      </c>
    </row>
    <row r="45" spans="1:6" x14ac:dyDescent="0.25">
      <c r="A45" t="s">
        <v>4</v>
      </c>
      <c r="B45" t="s">
        <v>5</v>
      </c>
      <c r="C45">
        <v>130.1</v>
      </c>
      <c r="D45" s="1">
        <v>42583</v>
      </c>
      <c r="E45" cm="1">
        <f t="array" ref="E45">IF(AND(B45="Housing",A45="Rural"),"",
_xlfn.IFS(
NOT(ISBLANK(C45)), C45,
AND(NOT(ISBLANK(C44)), B44=B45, NOT(ISBLANK(C46)), B46=B45), AVERAGE(C44,C46),
AND(NOT(ISBLANK(C44)), B44=B45, ISBLANK(C46), NOT(ISBLANK(C47)), B47=B45), C44+(C47-C44)/3,
AND(ISBLANK(C44), NOT(ISBLANK(C43)), B43=B45, NOT(ISBLANK(C46)), B46=B45), C43+(C46-C43)*2/3,
TRUE, "Check Manually"
))</f>
        <v>130.1</v>
      </c>
      <c r="F45" t="str">
        <f>_xlfn.XLOOKUP(B45,Bucket_Map!A:A,Bucket_Map!B:B,"ERROR - CHECK NAME")</f>
        <v>Food &amp; Beverages</v>
      </c>
    </row>
    <row r="46" spans="1:6" x14ac:dyDescent="0.25">
      <c r="A46" t="s">
        <v>4</v>
      </c>
      <c r="B46" t="s">
        <v>5</v>
      </c>
      <c r="C46">
        <v>130.80000000000001</v>
      </c>
      <c r="D46" s="1">
        <v>42614</v>
      </c>
      <c r="E46" cm="1">
        <f t="array" ref="E46">IF(AND(B46="Housing",A46="Rural"),"",
_xlfn.IFS(
NOT(ISBLANK(C46)), C46,
AND(NOT(ISBLANK(C45)), B45=B46, NOT(ISBLANK(C47)), B47=B46), AVERAGE(C45,C47),
AND(NOT(ISBLANK(C45)), B45=B46, ISBLANK(C47), NOT(ISBLANK(C48)), B48=B46), C45+(C48-C45)/3,
AND(ISBLANK(C45), NOT(ISBLANK(C44)), B44=B46, NOT(ISBLANK(C47)), B47=B46), C44+(C47-C44)*2/3,
TRUE, "Check Manually"
))</f>
        <v>130.80000000000001</v>
      </c>
      <c r="F46" t="str">
        <f>_xlfn.XLOOKUP(B46,Bucket_Map!A:A,Bucket_Map!B:B,"ERROR - CHECK NAME")</f>
        <v>Food &amp; Beverages</v>
      </c>
    </row>
    <row r="47" spans="1:6" x14ac:dyDescent="0.25">
      <c r="A47" t="s">
        <v>4</v>
      </c>
      <c r="B47" t="s">
        <v>5</v>
      </c>
      <c r="C47">
        <v>131.30000000000001</v>
      </c>
      <c r="D47" s="1">
        <v>42644</v>
      </c>
      <c r="E47" cm="1">
        <f t="array" ref="E47">IF(AND(B47="Housing",A47="Rural"),"",
_xlfn.IFS(
NOT(ISBLANK(C47)), C47,
AND(NOT(ISBLANK(C46)), B46=B47, NOT(ISBLANK(C48)), B48=B47), AVERAGE(C46,C48),
AND(NOT(ISBLANK(C46)), B46=B47, ISBLANK(C48), NOT(ISBLANK(C49)), B49=B47), C46+(C49-C46)/3,
AND(ISBLANK(C46), NOT(ISBLANK(C45)), B45=B47, NOT(ISBLANK(C48)), B48=B47), C45+(C48-C45)*2/3,
TRUE, "Check Manually"
))</f>
        <v>131.30000000000001</v>
      </c>
      <c r="F47" t="str">
        <f>_xlfn.XLOOKUP(B47,Bucket_Map!A:A,Bucket_Map!B:B,"ERROR - CHECK NAME")</f>
        <v>Food &amp; Beverages</v>
      </c>
    </row>
    <row r="48" spans="1:6" x14ac:dyDescent="0.25">
      <c r="A48" t="s">
        <v>4</v>
      </c>
      <c r="B48" t="s">
        <v>5</v>
      </c>
      <c r="C48">
        <v>132</v>
      </c>
      <c r="D48" s="1">
        <v>42675</v>
      </c>
      <c r="E48" cm="1">
        <f t="array" ref="E48">IF(AND(B48="Housing",A48="Rural"),"",
_xlfn.IFS(
NOT(ISBLANK(C48)), C48,
AND(NOT(ISBLANK(C47)), B47=B48, NOT(ISBLANK(C49)), B49=B48), AVERAGE(C47,C49),
AND(NOT(ISBLANK(C47)), B47=B48, ISBLANK(C49), NOT(ISBLANK(C50)), B50=B48), C47+(C50-C47)/3,
AND(ISBLANK(C47), NOT(ISBLANK(C46)), B46=B48, NOT(ISBLANK(C49)), B49=B48), C46+(C49-C46)*2/3,
TRUE, "Check Manually"
))</f>
        <v>132</v>
      </c>
      <c r="F48" t="str">
        <f>_xlfn.XLOOKUP(B48,Bucket_Map!A:A,Bucket_Map!B:B,"ERROR - CHECK NAME")</f>
        <v>Food &amp; Beverages</v>
      </c>
    </row>
    <row r="49" spans="1:6" x14ac:dyDescent="0.25">
      <c r="A49" t="s">
        <v>4</v>
      </c>
      <c r="B49" t="s">
        <v>5</v>
      </c>
      <c r="C49">
        <v>132.6</v>
      </c>
      <c r="D49" s="1">
        <v>42705</v>
      </c>
      <c r="E49" cm="1">
        <f t="array" ref="E49">IF(AND(B49="Housing",A49="Rural"),"",
_xlfn.IFS(
NOT(ISBLANK(C49)), C49,
AND(NOT(ISBLANK(C48)), B48=B49, NOT(ISBLANK(C50)), B50=B49), AVERAGE(C48,C50),
AND(NOT(ISBLANK(C48)), B48=B49, ISBLANK(C50), NOT(ISBLANK(C51)), B51=B49), C48+(C51-C48)/3,
AND(ISBLANK(C48), NOT(ISBLANK(C47)), B47=B49, NOT(ISBLANK(C50)), B50=B49), C47+(C50-C47)*2/3,
TRUE, "Check Manually"
))</f>
        <v>132.6</v>
      </c>
      <c r="F49" t="str">
        <f>_xlfn.XLOOKUP(B49,Bucket_Map!A:A,Bucket_Map!B:B,"ERROR - CHECK NAME")</f>
        <v>Food &amp; Beverages</v>
      </c>
    </row>
    <row r="50" spans="1:6" x14ac:dyDescent="0.25">
      <c r="A50" t="s">
        <v>4</v>
      </c>
      <c r="B50" t="s">
        <v>5</v>
      </c>
      <c r="C50">
        <v>133.1</v>
      </c>
      <c r="D50" s="1">
        <v>42736</v>
      </c>
      <c r="E50" cm="1">
        <f t="array" ref="E50">IF(AND(B50="Housing",A50="Rural"),"",
_xlfn.IFS(
NOT(ISBLANK(C50)), C50,
AND(NOT(ISBLANK(C49)), B49=B50, NOT(ISBLANK(C51)), B51=B50), AVERAGE(C49,C51),
AND(NOT(ISBLANK(C49)), B49=B50, ISBLANK(C51), NOT(ISBLANK(C52)), B52=B50), C49+(C52-C49)/3,
AND(ISBLANK(C49), NOT(ISBLANK(C48)), B48=B50, NOT(ISBLANK(C51)), B51=B50), C48+(C51-C48)*2/3,
TRUE, "Check Manually"
))</f>
        <v>133.1</v>
      </c>
      <c r="F50" t="str">
        <f>_xlfn.XLOOKUP(B50,Bucket_Map!A:A,Bucket_Map!B:B,"ERROR - CHECK NAME")</f>
        <v>Food &amp; Beverages</v>
      </c>
    </row>
    <row r="51" spans="1:6" x14ac:dyDescent="0.25">
      <c r="A51" t="s">
        <v>4</v>
      </c>
      <c r="B51" t="s">
        <v>5</v>
      </c>
      <c r="C51">
        <v>133.30000000000001</v>
      </c>
      <c r="D51" s="1">
        <v>42767</v>
      </c>
      <c r="E51" cm="1">
        <f t="array" ref="E51">IF(AND(B51="Housing",A51="Rural"),"",
_xlfn.IFS(
NOT(ISBLANK(C51)), C51,
AND(NOT(ISBLANK(C50)), B50=B51, NOT(ISBLANK(C52)), B52=B51), AVERAGE(C50,C52),
AND(NOT(ISBLANK(C50)), B50=B51, ISBLANK(C52), NOT(ISBLANK(C53)), B53=B51), C50+(C53-C50)/3,
AND(ISBLANK(C50), NOT(ISBLANK(C49)), B49=B51, NOT(ISBLANK(C52)), B52=B51), C49+(C52-C49)*2/3,
TRUE, "Check Manually"
))</f>
        <v>133.30000000000001</v>
      </c>
      <c r="F51" t="str">
        <f>_xlfn.XLOOKUP(B51,Bucket_Map!A:A,Bucket_Map!B:B,"ERROR - CHECK NAME")</f>
        <v>Food &amp; Beverages</v>
      </c>
    </row>
    <row r="52" spans="1:6" x14ac:dyDescent="0.25">
      <c r="A52" t="s">
        <v>4</v>
      </c>
      <c r="B52" t="s">
        <v>5</v>
      </c>
      <c r="C52">
        <v>133.6</v>
      </c>
      <c r="D52" s="1">
        <v>42795</v>
      </c>
      <c r="E52" cm="1">
        <f t="array" ref="E52">IF(AND(B52="Housing",A52="Rural"),"",
_xlfn.IFS(
NOT(ISBLANK(C52)), C52,
AND(NOT(ISBLANK(C51)), B51=B52, NOT(ISBLANK(C53)), B53=B52), AVERAGE(C51,C53),
AND(NOT(ISBLANK(C51)), B51=B52, ISBLANK(C53), NOT(ISBLANK(C54)), B54=B52), C51+(C54-C51)/3,
AND(ISBLANK(C51), NOT(ISBLANK(C50)), B50=B52, NOT(ISBLANK(C53)), B53=B52), C50+(C53-C50)*2/3,
TRUE, "Check Manually"
))</f>
        <v>133.6</v>
      </c>
      <c r="F52" t="str">
        <f>_xlfn.XLOOKUP(B52,Bucket_Map!A:A,Bucket_Map!B:B,"ERROR - CHECK NAME")</f>
        <v>Food &amp; Beverages</v>
      </c>
    </row>
    <row r="53" spans="1:6" x14ac:dyDescent="0.25">
      <c r="A53" t="s">
        <v>4</v>
      </c>
      <c r="B53" t="s">
        <v>5</v>
      </c>
      <c r="C53">
        <v>133.19999999999999</v>
      </c>
      <c r="D53" s="1">
        <v>42826</v>
      </c>
      <c r="E53" cm="1">
        <f t="array" ref="E53">IF(AND(B53="Housing",A53="Rural"),"",
_xlfn.IFS(
NOT(ISBLANK(C53)), C53,
AND(NOT(ISBLANK(C52)), B52=B53, NOT(ISBLANK(C54)), B54=B53), AVERAGE(C52,C54),
AND(NOT(ISBLANK(C52)), B52=B53, ISBLANK(C54), NOT(ISBLANK(C55)), B55=B53), C52+(C55-C52)/3,
AND(ISBLANK(C52), NOT(ISBLANK(C51)), B51=B53, NOT(ISBLANK(C54)), B54=B53), C51+(C54-C51)*2/3,
TRUE, "Check Manually"
))</f>
        <v>133.19999999999999</v>
      </c>
      <c r="F53" t="str">
        <f>_xlfn.XLOOKUP(B53,Bucket_Map!A:A,Bucket_Map!B:B,"ERROR - CHECK NAME")</f>
        <v>Food &amp; Beverages</v>
      </c>
    </row>
    <row r="54" spans="1:6" x14ac:dyDescent="0.25">
      <c r="A54" t="s">
        <v>4</v>
      </c>
      <c r="B54" t="s">
        <v>5</v>
      </c>
      <c r="C54">
        <v>133.1</v>
      </c>
      <c r="D54" s="1">
        <v>42856</v>
      </c>
      <c r="E54" cm="1">
        <f t="array" ref="E54">IF(AND(B54="Housing",A54="Rural"),"",
_xlfn.IFS(
NOT(ISBLANK(C54)), C54,
AND(NOT(ISBLANK(C53)), B53=B54, NOT(ISBLANK(C55)), B55=B54), AVERAGE(C53,C55),
AND(NOT(ISBLANK(C53)), B53=B54, ISBLANK(C55), NOT(ISBLANK(C56)), B56=B54), C53+(C56-C53)/3,
AND(ISBLANK(C53), NOT(ISBLANK(C52)), B52=B54, NOT(ISBLANK(C55)), B55=B54), C52+(C55-C52)*2/3,
TRUE, "Check Manually"
))</f>
        <v>133.1</v>
      </c>
      <c r="F54" t="str">
        <f>_xlfn.XLOOKUP(B54,Bucket_Map!A:A,Bucket_Map!B:B,"ERROR - CHECK NAME")</f>
        <v>Food &amp; Beverages</v>
      </c>
    </row>
    <row r="55" spans="1:6" x14ac:dyDescent="0.25">
      <c r="A55" t="s">
        <v>4</v>
      </c>
      <c r="B55" t="s">
        <v>5</v>
      </c>
      <c r="C55">
        <v>133.5</v>
      </c>
      <c r="D55" s="1">
        <v>42887</v>
      </c>
      <c r="E55" cm="1">
        <f t="array" ref="E55">IF(AND(B55="Housing",A55="Rural"),"",
_xlfn.IFS(
NOT(ISBLANK(C55)), C55,
AND(NOT(ISBLANK(C54)), B54=B55, NOT(ISBLANK(C56)), B56=B55), AVERAGE(C54,C56),
AND(NOT(ISBLANK(C54)), B54=B55, ISBLANK(C56), NOT(ISBLANK(C57)), B57=B55), C54+(C57-C54)/3,
AND(ISBLANK(C54), NOT(ISBLANK(C53)), B53=B55, NOT(ISBLANK(C56)), B56=B55), C53+(C56-C53)*2/3,
TRUE, "Check Manually"
))</f>
        <v>133.5</v>
      </c>
      <c r="F55" t="str">
        <f>_xlfn.XLOOKUP(B55,Bucket_Map!A:A,Bucket_Map!B:B,"ERROR - CHECK NAME")</f>
        <v>Food &amp; Beverages</v>
      </c>
    </row>
    <row r="56" spans="1:6" x14ac:dyDescent="0.25">
      <c r="A56" t="s">
        <v>4</v>
      </c>
      <c r="B56" t="s">
        <v>5</v>
      </c>
      <c r="C56">
        <v>134</v>
      </c>
      <c r="D56" s="1">
        <v>42917</v>
      </c>
      <c r="E56" cm="1">
        <f t="array" ref="E56">IF(AND(B56="Housing",A56="Rural"),"",
_xlfn.IFS(
NOT(ISBLANK(C56)), C56,
AND(NOT(ISBLANK(C55)), B55=B56, NOT(ISBLANK(C57)), B57=B56), AVERAGE(C55,C57),
AND(NOT(ISBLANK(C55)), B55=B56, ISBLANK(C57), NOT(ISBLANK(C58)), B58=B56), C55+(C58-C55)/3,
AND(ISBLANK(C55), NOT(ISBLANK(C54)), B54=B56, NOT(ISBLANK(C57)), B57=B56), C54+(C57-C54)*2/3,
TRUE, "Check Manually"
))</f>
        <v>134</v>
      </c>
      <c r="F56" t="str">
        <f>_xlfn.XLOOKUP(B56,Bucket_Map!A:A,Bucket_Map!B:B,"ERROR - CHECK NAME")</f>
        <v>Food &amp; Beverages</v>
      </c>
    </row>
    <row r="57" spans="1:6" x14ac:dyDescent="0.25">
      <c r="A57" t="s">
        <v>4</v>
      </c>
      <c r="B57" t="s">
        <v>5</v>
      </c>
      <c r="C57">
        <v>134.80000000000001</v>
      </c>
      <c r="D57" s="1">
        <v>42948</v>
      </c>
      <c r="E57" cm="1">
        <f t="array" ref="E57">IF(AND(B57="Housing",A57="Rural"),"",
_xlfn.IFS(
NOT(ISBLANK(C57)), C57,
AND(NOT(ISBLANK(C56)), B56=B57, NOT(ISBLANK(C58)), B58=B57), AVERAGE(C56,C58),
AND(NOT(ISBLANK(C56)), B56=B57, ISBLANK(C58), NOT(ISBLANK(C59)), B59=B57), C56+(C59-C56)/3,
AND(ISBLANK(C56), NOT(ISBLANK(C55)), B55=B57, NOT(ISBLANK(C58)), B58=B57), C55+(C58-C55)*2/3,
TRUE, "Check Manually"
))</f>
        <v>134.80000000000001</v>
      </c>
      <c r="F57" t="str">
        <f>_xlfn.XLOOKUP(B57,Bucket_Map!A:A,Bucket_Map!B:B,"ERROR - CHECK NAME")</f>
        <v>Food &amp; Beverages</v>
      </c>
    </row>
    <row r="58" spans="1:6" x14ac:dyDescent="0.25">
      <c r="A58" t="s">
        <v>4</v>
      </c>
      <c r="B58" t="s">
        <v>5</v>
      </c>
      <c r="C58">
        <v>135.19999999999999</v>
      </c>
      <c r="D58" s="1">
        <v>42979</v>
      </c>
      <c r="E58" cm="1">
        <f t="array" ref="E58">IF(AND(B58="Housing",A58="Rural"),"",
_xlfn.IFS(
NOT(ISBLANK(C58)), C58,
AND(NOT(ISBLANK(C57)), B57=B58, NOT(ISBLANK(C59)), B59=B58), AVERAGE(C57,C59),
AND(NOT(ISBLANK(C57)), B57=B58, ISBLANK(C59), NOT(ISBLANK(C60)), B60=B58), C57+(C60-C57)/3,
AND(ISBLANK(C57), NOT(ISBLANK(C56)), B56=B58, NOT(ISBLANK(C59)), B59=B58), C56+(C59-C56)*2/3,
TRUE, "Check Manually"
))</f>
        <v>135.19999999999999</v>
      </c>
      <c r="F58" t="str">
        <f>_xlfn.XLOOKUP(B58,Bucket_Map!A:A,Bucket_Map!B:B,"ERROR - CHECK NAME")</f>
        <v>Food &amp; Beverages</v>
      </c>
    </row>
    <row r="59" spans="1:6" x14ac:dyDescent="0.25">
      <c r="A59" t="s">
        <v>4</v>
      </c>
      <c r="B59" t="s">
        <v>5</v>
      </c>
      <c r="C59">
        <v>135.9</v>
      </c>
      <c r="D59" s="1">
        <v>43009</v>
      </c>
      <c r="E59" cm="1">
        <f t="array" ref="E59">IF(AND(B59="Housing",A59="Rural"),"",
_xlfn.IFS(
NOT(ISBLANK(C59)), C59,
AND(NOT(ISBLANK(C58)), B58=B59, NOT(ISBLANK(C60)), B60=B59), AVERAGE(C58,C60),
AND(NOT(ISBLANK(C58)), B58=B59, ISBLANK(C60), NOT(ISBLANK(C61)), B61=B59), C58+(C61-C58)/3,
AND(ISBLANK(C58), NOT(ISBLANK(C57)), B57=B59, NOT(ISBLANK(C60)), B60=B59), C57+(C60-C57)*2/3,
TRUE, "Check Manually"
))</f>
        <v>135.9</v>
      </c>
      <c r="F59" t="str">
        <f>_xlfn.XLOOKUP(B59,Bucket_Map!A:A,Bucket_Map!B:B,"ERROR - CHECK NAME")</f>
        <v>Food &amp; Beverages</v>
      </c>
    </row>
    <row r="60" spans="1:6" x14ac:dyDescent="0.25">
      <c r="A60" t="s">
        <v>4</v>
      </c>
      <c r="B60" t="s">
        <v>5</v>
      </c>
      <c r="C60">
        <v>136.30000000000001</v>
      </c>
      <c r="D60" s="1">
        <v>43040</v>
      </c>
      <c r="E60" cm="1">
        <f t="array" ref="E60">IF(AND(B60="Housing",A60="Rural"),"",
_xlfn.IFS(
NOT(ISBLANK(C60)), C60,
AND(NOT(ISBLANK(C59)), B59=B60, NOT(ISBLANK(C61)), B61=B60), AVERAGE(C59,C61),
AND(NOT(ISBLANK(C59)), B59=B60, ISBLANK(C61), NOT(ISBLANK(C62)), B62=B60), C59+(C62-C59)/3,
AND(ISBLANK(C59), NOT(ISBLANK(C58)), B58=B60, NOT(ISBLANK(C61)), B61=B60), C58+(C61-C58)*2/3,
TRUE, "Check Manually"
))</f>
        <v>136.30000000000001</v>
      </c>
      <c r="F60" t="str">
        <f>_xlfn.XLOOKUP(B60,Bucket_Map!A:A,Bucket_Map!B:B,"ERROR - CHECK NAME")</f>
        <v>Food &amp; Beverages</v>
      </c>
    </row>
    <row r="61" spans="1:6" x14ac:dyDescent="0.25">
      <c r="A61" t="s">
        <v>4</v>
      </c>
      <c r="B61" t="s">
        <v>5</v>
      </c>
      <c r="C61">
        <v>136.4</v>
      </c>
      <c r="D61" s="1">
        <v>43070</v>
      </c>
      <c r="E61" cm="1">
        <f t="array" ref="E61">IF(AND(B61="Housing",A61="Rural"),"",
_xlfn.IFS(
NOT(ISBLANK(C61)), C61,
AND(NOT(ISBLANK(C60)), B60=B61, NOT(ISBLANK(C62)), B62=B61), AVERAGE(C60,C62),
AND(NOT(ISBLANK(C60)), B60=B61, ISBLANK(C62), NOT(ISBLANK(C63)), B63=B61), C60+(C63-C60)/3,
AND(ISBLANK(C60), NOT(ISBLANK(C59)), B59=B61, NOT(ISBLANK(C62)), B62=B61), C59+(C62-C59)*2/3,
TRUE, "Check Manually"
))</f>
        <v>136.4</v>
      </c>
      <c r="F61" t="str">
        <f>_xlfn.XLOOKUP(B61,Bucket_Map!A:A,Bucket_Map!B:B,"ERROR - CHECK NAME")</f>
        <v>Food &amp; Beverages</v>
      </c>
    </row>
    <row r="62" spans="1:6" x14ac:dyDescent="0.25">
      <c r="A62" t="s">
        <v>4</v>
      </c>
      <c r="B62" t="s">
        <v>5</v>
      </c>
      <c r="C62">
        <v>136.6</v>
      </c>
      <c r="D62" s="1">
        <v>43101</v>
      </c>
      <c r="E62" cm="1">
        <f t="array" ref="E62">IF(AND(B62="Housing",A62="Rural"),"",
_xlfn.IFS(
NOT(ISBLANK(C62)), C62,
AND(NOT(ISBLANK(C61)), B61=B62, NOT(ISBLANK(C63)), B63=B62), AVERAGE(C61,C63),
AND(NOT(ISBLANK(C61)), B61=B62, ISBLANK(C63), NOT(ISBLANK(C64)), B64=B62), C61+(C64-C61)/3,
AND(ISBLANK(C61), NOT(ISBLANK(C60)), B60=B62, NOT(ISBLANK(C63)), B63=B62), C60+(C63-C60)*2/3,
TRUE, "Check Manually"
))</f>
        <v>136.6</v>
      </c>
      <c r="F62" t="str">
        <f>_xlfn.XLOOKUP(B62,Bucket_Map!A:A,Bucket_Map!B:B,"ERROR - CHECK NAME")</f>
        <v>Food &amp; Beverages</v>
      </c>
    </row>
    <row r="63" spans="1:6" x14ac:dyDescent="0.25">
      <c r="A63" t="s">
        <v>4</v>
      </c>
      <c r="B63" t="s">
        <v>5</v>
      </c>
      <c r="C63">
        <v>136.4</v>
      </c>
      <c r="D63" s="1">
        <v>43132</v>
      </c>
      <c r="E63" cm="1">
        <f t="array" ref="E63">IF(AND(B63="Housing",A63="Rural"),"",
_xlfn.IFS(
NOT(ISBLANK(C63)), C63,
AND(NOT(ISBLANK(C62)), B62=B63, NOT(ISBLANK(C64)), B64=B63), AVERAGE(C62,C64),
AND(NOT(ISBLANK(C62)), B62=B63, ISBLANK(C64), NOT(ISBLANK(C65)), B65=B63), C62+(C65-C62)/3,
AND(ISBLANK(C62), NOT(ISBLANK(C61)), B61=B63, NOT(ISBLANK(C64)), B64=B63), C61+(C64-C61)*2/3,
TRUE, "Check Manually"
))</f>
        <v>136.4</v>
      </c>
      <c r="F63" t="str">
        <f>_xlfn.XLOOKUP(B63,Bucket_Map!A:A,Bucket_Map!B:B,"ERROR - CHECK NAME")</f>
        <v>Food &amp; Beverages</v>
      </c>
    </row>
    <row r="64" spans="1:6" x14ac:dyDescent="0.25">
      <c r="A64" t="s">
        <v>4</v>
      </c>
      <c r="B64" t="s">
        <v>5</v>
      </c>
      <c r="C64">
        <v>136.80000000000001</v>
      </c>
      <c r="D64" s="1">
        <v>43160</v>
      </c>
      <c r="E64" cm="1">
        <f t="array" ref="E64">IF(AND(B64="Housing",A64="Rural"),"",
_xlfn.IFS(
NOT(ISBLANK(C64)), C64,
AND(NOT(ISBLANK(C63)), B63=B64, NOT(ISBLANK(C65)), B65=B64), AVERAGE(C63,C65),
AND(NOT(ISBLANK(C63)), B63=B64, ISBLANK(C65), NOT(ISBLANK(C66)), B66=B64), C63+(C66-C63)/3,
AND(ISBLANK(C63), NOT(ISBLANK(C62)), B62=B64, NOT(ISBLANK(C65)), B65=B64), C62+(C65-C62)*2/3,
TRUE, "Check Manually"
))</f>
        <v>136.80000000000001</v>
      </c>
      <c r="F64" t="str">
        <f>_xlfn.XLOOKUP(B64,Bucket_Map!A:A,Bucket_Map!B:B,"ERROR - CHECK NAME")</f>
        <v>Food &amp; Beverages</v>
      </c>
    </row>
    <row r="65" spans="1:6" x14ac:dyDescent="0.25">
      <c r="A65" t="s">
        <v>4</v>
      </c>
      <c r="B65" t="s">
        <v>5</v>
      </c>
      <c r="C65">
        <v>137.1</v>
      </c>
      <c r="D65" s="1">
        <v>43191</v>
      </c>
      <c r="E65" cm="1">
        <f t="array" ref="E65">IF(AND(B65="Housing",A65="Rural"),"",
_xlfn.IFS(
NOT(ISBLANK(C65)), C65,
AND(NOT(ISBLANK(C64)), B64=B65, NOT(ISBLANK(C66)), B66=B65), AVERAGE(C64,C66),
AND(NOT(ISBLANK(C64)), B64=B65, ISBLANK(C66), NOT(ISBLANK(C67)), B67=B65), C64+(C67-C64)/3,
AND(ISBLANK(C64), NOT(ISBLANK(C63)), B63=B65, NOT(ISBLANK(C66)), B66=B65), C63+(C66-C63)*2/3,
TRUE, "Check Manually"
))</f>
        <v>137.1</v>
      </c>
      <c r="F65" t="str">
        <f>_xlfn.XLOOKUP(B65,Bucket_Map!A:A,Bucket_Map!B:B,"ERROR - CHECK NAME")</f>
        <v>Food &amp; Beverages</v>
      </c>
    </row>
    <row r="66" spans="1:6" x14ac:dyDescent="0.25">
      <c r="A66" t="s">
        <v>4</v>
      </c>
      <c r="B66" t="s">
        <v>5</v>
      </c>
      <c r="C66">
        <v>137.4</v>
      </c>
      <c r="D66" s="1">
        <v>43221</v>
      </c>
      <c r="E66" cm="1">
        <f t="array" ref="E66">IF(AND(B66="Housing",A66="Rural"),"",
_xlfn.IFS(
NOT(ISBLANK(C66)), C66,
AND(NOT(ISBLANK(C65)), B65=B66, NOT(ISBLANK(C67)), B67=B66), AVERAGE(C65,C67),
AND(NOT(ISBLANK(C65)), B65=B66, ISBLANK(C67), NOT(ISBLANK(C68)), B68=B66), C65+(C68-C65)/3,
AND(ISBLANK(C65), NOT(ISBLANK(C64)), B64=B66, NOT(ISBLANK(C67)), B67=B66), C64+(C67-C64)*2/3,
TRUE, "Check Manually"
))</f>
        <v>137.4</v>
      </c>
      <c r="F66" t="str">
        <f>_xlfn.XLOOKUP(B66,Bucket_Map!A:A,Bucket_Map!B:B,"ERROR - CHECK NAME")</f>
        <v>Food &amp; Beverages</v>
      </c>
    </row>
    <row r="67" spans="1:6" x14ac:dyDescent="0.25">
      <c r="A67" t="s">
        <v>4</v>
      </c>
      <c r="B67" t="s">
        <v>5</v>
      </c>
      <c r="C67">
        <v>137.6</v>
      </c>
      <c r="D67" s="1">
        <v>43252</v>
      </c>
      <c r="E67" cm="1">
        <f t="array" ref="E67">IF(AND(B67="Housing",A67="Rural"),"",
_xlfn.IFS(
NOT(ISBLANK(C67)), C67,
AND(NOT(ISBLANK(C66)), B66=B67, NOT(ISBLANK(C68)), B68=B67), AVERAGE(C66,C68),
AND(NOT(ISBLANK(C66)), B66=B67, ISBLANK(C68), NOT(ISBLANK(C69)), B69=B67), C66+(C69-C66)/3,
AND(ISBLANK(C66), NOT(ISBLANK(C65)), B65=B67, NOT(ISBLANK(C68)), B68=B67), C65+(C68-C65)*2/3,
TRUE, "Check Manually"
))</f>
        <v>137.6</v>
      </c>
      <c r="F67" t="str">
        <f>_xlfn.XLOOKUP(B67,Bucket_Map!A:A,Bucket_Map!B:B,"ERROR - CHECK NAME")</f>
        <v>Food &amp; Beverages</v>
      </c>
    </row>
    <row r="68" spans="1:6" x14ac:dyDescent="0.25">
      <c r="A68" t="s">
        <v>4</v>
      </c>
      <c r="B68" t="s">
        <v>5</v>
      </c>
      <c r="C68">
        <v>138.4</v>
      </c>
      <c r="D68" s="1">
        <v>43282</v>
      </c>
      <c r="E68" cm="1">
        <f t="array" ref="E68">IF(AND(B68="Housing",A68="Rural"),"",
_xlfn.IFS(
NOT(ISBLANK(C68)), C68,
AND(NOT(ISBLANK(C67)), B67=B68, NOT(ISBLANK(C69)), B69=B68), AVERAGE(C67,C69),
AND(NOT(ISBLANK(C67)), B67=B68, ISBLANK(C69), NOT(ISBLANK(C70)), B70=B68), C67+(C70-C67)/3,
AND(ISBLANK(C67), NOT(ISBLANK(C66)), B66=B68, NOT(ISBLANK(C69)), B69=B68), C66+(C69-C66)*2/3,
TRUE, "Check Manually"
))</f>
        <v>138.4</v>
      </c>
      <c r="F68" t="str">
        <f>_xlfn.XLOOKUP(B68,Bucket_Map!A:A,Bucket_Map!B:B,"ERROR - CHECK NAME")</f>
        <v>Food &amp; Beverages</v>
      </c>
    </row>
    <row r="69" spans="1:6" x14ac:dyDescent="0.25">
      <c r="A69" t="s">
        <v>4</v>
      </c>
      <c r="B69" t="s">
        <v>5</v>
      </c>
      <c r="C69">
        <v>139.19999999999999</v>
      </c>
      <c r="D69" s="1">
        <v>43313</v>
      </c>
      <c r="E69" cm="1">
        <f t="array" ref="E69">IF(AND(B69="Housing",A69="Rural"),"",
_xlfn.IFS(
NOT(ISBLANK(C69)), C69,
AND(NOT(ISBLANK(C68)), B68=B69, NOT(ISBLANK(C70)), B70=B69), AVERAGE(C68,C70),
AND(NOT(ISBLANK(C68)), B68=B69, ISBLANK(C70), NOT(ISBLANK(C71)), B71=B69), C68+(C71-C68)/3,
AND(ISBLANK(C68), NOT(ISBLANK(C67)), B67=B69, NOT(ISBLANK(C70)), B70=B69), C67+(C70-C67)*2/3,
TRUE, "Check Manually"
))</f>
        <v>139.19999999999999</v>
      </c>
      <c r="F69" t="str">
        <f>_xlfn.XLOOKUP(B69,Bucket_Map!A:A,Bucket_Map!B:B,"ERROR - CHECK NAME")</f>
        <v>Food &amp; Beverages</v>
      </c>
    </row>
    <row r="70" spans="1:6" x14ac:dyDescent="0.25">
      <c r="A70" t="s">
        <v>4</v>
      </c>
      <c r="B70" t="s">
        <v>5</v>
      </c>
      <c r="C70">
        <v>139.4</v>
      </c>
      <c r="D70" s="1">
        <v>43344</v>
      </c>
      <c r="E70" cm="1">
        <f t="array" ref="E70">IF(AND(B70="Housing",A70="Rural"),"",
_xlfn.IFS(
NOT(ISBLANK(C70)), C70,
AND(NOT(ISBLANK(C69)), B69=B70, NOT(ISBLANK(C71)), B71=B70), AVERAGE(C69,C71),
AND(NOT(ISBLANK(C69)), B69=B70, ISBLANK(C71), NOT(ISBLANK(C72)), B72=B70), C69+(C72-C69)/3,
AND(ISBLANK(C69), NOT(ISBLANK(C68)), B68=B70, NOT(ISBLANK(C71)), B71=B70), C68+(C71-C68)*2/3,
TRUE, "Check Manually"
))</f>
        <v>139.4</v>
      </c>
      <c r="F70" t="str">
        <f>_xlfn.XLOOKUP(B70,Bucket_Map!A:A,Bucket_Map!B:B,"ERROR - CHECK NAME")</f>
        <v>Food &amp; Beverages</v>
      </c>
    </row>
    <row r="71" spans="1:6" x14ac:dyDescent="0.25">
      <c r="A71" t="s">
        <v>4</v>
      </c>
      <c r="B71" t="s">
        <v>5</v>
      </c>
      <c r="C71">
        <v>139.30000000000001</v>
      </c>
      <c r="D71" s="1">
        <v>43374</v>
      </c>
      <c r="E71" cm="1">
        <f t="array" ref="E71">IF(AND(B71="Housing",A71="Rural"),"",
_xlfn.IFS(
NOT(ISBLANK(C71)), C71,
AND(NOT(ISBLANK(C70)), B70=B71, NOT(ISBLANK(C72)), B72=B71), AVERAGE(C70,C72),
AND(NOT(ISBLANK(C70)), B70=B71, ISBLANK(C72), NOT(ISBLANK(C73)), B73=B71), C70+(C73-C70)/3,
AND(ISBLANK(C70), NOT(ISBLANK(C69)), B69=B71, NOT(ISBLANK(C72)), B72=B71), C69+(C72-C69)*2/3,
TRUE, "Check Manually"
))</f>
        <v>139.30000000000001</v>
      </c>
      <c r="F71" t="str">
        <f>_xlfn.XLOOKUP(B71,Bucket_Map!A:A,Bucket_Map!B:B,"ERROR - CHECK NAME")</f>
        <v>Food &amp; Beverages</v>
      </c>
    </row>
    <row r="72" spans="1:6" x14ac:dyDescent="0.25">
      <c r="A72" t="s">
        <v>4</v>
      </c>
      <c r="B72" t="s">
        <v>5</v>
      </c>
      <c r="C72">
        <v>137.1</v>
      </c>
      <c r="D72" s="1">
        <v>43405</v>
      </c>
      <c r="E72" cm="1">
        <f t="array" ref="E72">IF(AND(B72="Housing",A72="Rural"),"",
_xlfn.IFS(
NOT(ISBLANK(C72)), C72,
AND(NOT(ISBLANK(C71)), B71=B72, NOT(ISBLANK(C73)), B73=B72), AVERAGE(C71,C73),
AND(NOT(ISBLANK(C71)), B71=B72, ISBLANK(C73), NOT(ISBLANK(C74)), B74=B72), C71+(C74-C71)/3,
AND(ISBLANK(C71), NOT(ISBLANK(C70)), B70=B72, NOT(ISBLANK(C73)), B73=B72), C70+(C73-C70)*2/3,
TRUE, "Check Manually"
))</f>
        <v>137.1</v>
      </c>
      <c r="F72" t="str">
        <f>_xlfn.XLOOKUP(B72,Bucket_Map!A:A,Bucket_Map!B:B,"ERROR - CHECK NAME")</f>
        <v>Food &amp; Beverages</v>
      </c>
    </row>
    <row r="73" spans="1:6" x14ac:dyDescent="0.25">
      <c r="A73" t="s">
        <v>4</v>
      </c>
      <c r="B73" t="s">
        <v>5</v>
      </c>
      <c r="C73">
        <v>137.1</v>
      </c>
      <c r="D73" s="1">
        <v>43435</v>
      </c>
      <c r="E73" cm="1">
        <f t="array" ref="E73">IF(AND(B73="Housing",A73="Rural"),"",
_xlfn.IFS(
NOT(ISBLANK(C73)), C73,
AND(NOT(ISBLANK(C72)), B72=B73, NOT(ISBLANK(C74)), B74=B73), AVERAGE(C72,C74),
AND(NOT(ISBLANK(C72)), B72=B73, ISBLANK(C74), NOT(ISBLANK(C75)), B75=B73), C72+(C75-C72)/3,
AND(ISBLANK(C72), NOT(ISBLANK(C71)), B71=B73, NOT(ISBLANK(C74)), B74=B73), C71+(C74-C71)*2/3,
TRUE, "Check Manually"
))</f>
        <v>137.1</v>
      </c>
      <c r="F73" t="str">
        <f>_xlfn.XLOOKUP(B73,Bucket_Map!A:A,Bucket_Map!B:B,"ERROR - CHECK NAME")</f>
        <v>Food &amp; Beverages</v>
      </c>
    </row>
    <row r="74" spans="1:6" x14ac:dyDescent="0.25">
      <c r="A74" t="s">
        <v>4</v>
      </c>
      <c r="B74" t="s">
        <v>5</v>
      </c>
      <c r="C74">
        <v>136.6</v>
      </c>
      <c r="D74" s="1">
        <v>43466</v>
      </c>
      <c r="E74" cm="1">
        <f t="array" ref="E74">IF(AND(B74="Housing",A74="Rural"),"",
_xlfn.IFS(
NOT(ISBLANK(C74)), C74,
AND(NOT(ISBLANK(C73)), B73=B74, NOT(ISBLANK(C75)), B75=B74), AVERAGE(C73,C75),
AND(NOT(ISBLANK(C73)), B73=B74, ISBLANK(C75), NOT(ISBLANK(C76)), B76=B74), C73+(C76-C73)/3,
AND(ISBLANK(C73), NOT(ISBLANK(C72)), B72=B74, NOT(ISBLANK(C75)), B75=B74), C72+(C75-C72)*2/3,
TRUE, "Check Manually"
))</f>
        <v>136.6</v>
      </c>
      <c r="F74" t="str">
        <f>_xlfn.XLOOKUP(B74,Bucket_Map!A:A,Bucket_Map!B:B,"ERROR - CHECK NAME")</f>
        <v>Food &amp; Beverages</v>
      </c>
    </row>
    <row r="75" spans="1:6" x14ac:dyDescent="0.25">
      <c r="A75" t="s">
        <v>4</v>
      </c>
      <c r="B75" t="s">
        <v>5</v>
      </c>
      <c r="C75">
        <v>136.80000000000001</v>
      </c>
      <c r="D75" s="1">
        <v>43497</v>
      </c>
      <c r="E75" cm="1">
        <f t="array" ref="E75">IF(AND(B75="Housing",A75="Rural"),"",
_xlfn.IFS(
NOT(ISBLANK(C75)), C75,
AND(NOT(ISBLANK(C74)), B74=B75, NOT(ISBLANK(C76)), B76=B75), AVERAGE(C74,C76),
AND(NOT(ISBLANK(C74)), B74=B75, ISBLANK(C76), NOT(ISBLANK(C77)), B77=B75), C74+(C77-C74)/3,
AND(ISBLANK(C74), NOT(ISBLANK(C73)), B73=B75, NOT(ISBLANK(C76)), B76=B75), C73+(C76-C73)*2/3,
TRUE, "Check Manually"
))</f>
        <v>136.80000000000001</v>
      </c>
      <c r="F75" t="str">
        <f>_xlfn.XLOOKUP(B75,Bucket_Map!A:A,Bucket_Map!B:B,"ERROR - CHECK NAME")</f>
        <v>Food &amp; Beverages</v>
      </c>
    </row>
    <row r="76" spans="1:6" x14ac:dyDescent="0.25">
      <c r="A76" t="s">
        <v>4</v>
      </c>
      <c r="B76" t="s">
        <v>5</v>
      </c>
      <c r="C76">
        <v>136.9</v>
      </c>
      <c r="D76" s="1">
        <v>43525</v>
      </c>
      <c r="E76" cm="1">
        <f t="array" ref="E76">IF(AND(B76="Housing",A76="Rural"),"",
_xlfn.IFS(
NOT(ISBLANK(C76)), C76,
AND(NOT(ISBLANK(C75)), B75=B76, NOT(ISBLANK(C77)), B77=B76), AVERAGE(C75,C77),
AND(NOT(ISBLANK(C75)), B75=B76, ISBLANK(C77), NOT(ISBLANK(C78)), B78=B76), C75+(C78-C75)/3,
AND(ISBLANK(C75), NOT(ISBLANK(C74)), B74=B76, NOT(ISBLANK(C77)), B77=B76), C74+(C77-C74)*2/3,
TRUE, "Check Manually"
))</f>
        <v>136.9</v>
      </c>
      <c r="F76" t="str">
        <f>_xlfn.XLOOKUP(B76,Bucket_Map!A:A,Bucket_Map!B:B,"ERROR - CHECK NAME")</f>
        <v>Food &amp; Beverages</v>
      </c>
    </row>
    <row r="77" spans="1:6" x14ac:dyDescent="0.25">
      <c r="A77" t="s">
        <v>4</v>
      </c>
      <c r="B77" t="s">
        <v>5</v>
      </c>
      <c r="C77">
        <v>137.4</v>
      </c>
      <c r="D77" s="1">
        <v>43586</v>
      </c>
      <c r="E77" cm="1">
        <f t="array" ref="E77">IF(AND(B77="Housing",A77="Rural"),"",
_xlfn.IFS(
NOT(ISBLANK(C77)), C77,
AND(NOT(ISBLANK(C76)), B76=B77, NOT(ISBLANK(C78)), B78=B77), AVERAGE(C76,C78),
AND(NOT(ISBLANK(C76)), B76=B77, ISBLANK(C78), NOT(ISBLANK(C79)), B79=B77), C76+(C79-C76)/3,
AND(ISBLANK(C76), NOT(ISBLANK(C75)), B75=B77, NOT(ISBLANK(C78)), B78=B77), C75+(C78-C75)*2/3,
TRUE, "Check Manually"
))</f>
        <v>137.4</v>
      </c>
      <c r="F77" t="str">
        <f>_xlfn.XLOOKUP(B77,Bucket_Map!A:A,Bucket_Map!B:B,"ERROR - CHECK NAME")</f>
        <v>Food &amp; Beverages</v>
      </c>
    </row>
    <row r="78" spans="1:6" x14ac:dyDescent="0.25">
      <c r="A78" t="s">
        <v>4</v>
      </c>
      <c r="B78" t="s">
        <v>5</v>
      </c>
      <c r="C78">
        <v>137.80000000000001</v>
      </c>
      <c r="D78" s="1">
        <v>43617</v>
      </c>
      <c r="E78" cm="1">
        <f t="array" ref="E78">IF(AND(B78="Housing",A78="Rural"),"",
_xlfn.IFS(
NOT(ISBLANK(C78)), C78,
AND(NOT(ISBLANK(C77)), B77=B78, NOT(ISBLANK(C79)), B79=B78), AVERAGE(C77,C79),
AND(NOT(ISBLANK(C77)), B77=B78, ISBLANK(C79), NOT(ISBLANK(C80)), B80=B78), C77+(C80-C77)/3,
AND(ISBLANK(C77), NOT(ISBLANK(C76)), B76=B78, NOT(ISBLANK(C79)), B79=B78), C76+(C79-C76)*2/3,
TRUE, "Check Manually"
))</f>
        <v>137.80000000000001</v>
      </c>
      <c r="F78" t="str">
        <f>_xlfn.XLOOKUP(B78,Bucket_Map!A:A,Bucket_Map!B:B,"ERROR - CHECK NAME")</f>
        <v>Food &amp; Beverages</v>
      </c>
    </row>
    <row r="79" spans="1:6" x14ac:dyDescent="0.25">
      <c r="A79" t="s">
        <v>4</v>
      </c>
      <c r="B79" t="s">
        <v>5</v>
      </c>
      <c r="C79">
        <v>138.4</v>
      </c>
      <c r="D79" s="1">
        <v>43647</v>
      </c>
      <c r="E79" cm="1">
        <f t="array" ref="E79">IF(AND(B79="Housing",A79="Rural"),"",
_xlfn.IFS(
NOT(ISBLANK(C79)), C79,
AND(NOT(ISBLANK(C78)), B78=B79, NOT(ISBLANK(C80)), B80=B79), AVERAGE(C78,C80),
AND(NOT(ISBLANK(C78)), B78=B79, ISBLANK(C80), NOT(ISBLANK(C81)), B81=B79), C78+(C81-C78)/3,
AND(ISBLANK(C78), NOT(ISBLANK(C77)), B77=B79, NOT(ISBLANK(C80)), B80=B79), C77+(C80-C77)*2/3,
TRUE, "Check Manually"
))</f>
        <v>138.4</v>
      </c>
      <c r="F79" t="str">
        <f>_xlfn.XLOOKUP(B79,Bucket_Map!A:A,Bucket_Map!B:B,"ERROR - CHECK NAME")</f>
        <v>Food &amp; Beverages</v>
      </c>
    </row>
    <row r="80" spans="1:6" x14ac:dyDescent="0.25">
      <c r="A80" t="s">
        <v>4</v>
      </c>
      <c r="B80" t="s">
        <v>5</v>
      </c>
      <c r="C80">
        <v>139.19999999999999</v>
      </c>
      <c r="D80" s="1">
        <v>43678</v>
      </c>
      <c r="E80" cm="1">
        <f t="array" ref="E80">IF(AND(B80="Housing",A80="Rural"),"",
_xlfn.IFS(
NOT(ISBLANK(C80)), C80,
AND(NOT(ISBLANK(C79)), B79=B80, NOT(ISBLANK(C81)), B81=B80), AVERAGE(C79,C81),
AND(NOT(ISBLANK(C79)), B79=B80, ISBLANK(C81), NOT(ISBLANK(C82)), B82=B80), C79+(C82-C79)/3,
AND(ISBLANK(C79), NOT(ISBLANK(C78)), B78=B80, NOT(ISBLANK(C81)), B81=B80), C78+(C81-C78)*2/3,
TRUE, "Check Manually"
))</f>
        <v>139.19999999999999</v>
      </c>
      <c r="F80" t="str">
        <f>_xlfn.XLOOKUP(B80,Bucket_Map!A:A,Bucket_Map!B:B,"ERROR - CHECK NAME")</f>
        <v>Food &amp; Beverages</v>
      </c>
    </row>
    <row r="81" spans="1:6" x14ac:dyDescent="0.25">
      <c r="A81" t="s">
        <v>4</v>
      </c>
      <c r="B81" t="s">
        <v>5</v>
      </c>
      <c r="C81">
        <v>140.1</v>
      </c>
      <c r="D81" s="1">
        <v>43709</v>
      </c>
      <c r="E81" cm="1">
        <f t="array" ref="E81">IF(AND(B81="Housing",A81="Rural"),"",
_xlfn.IFS(
NOT(ISBLANK(C81)), C81,
AND(NOT(ISBLANK(C80)), B80=B81, NOT(ISBLANK(C82)), B82=B81), AVERAGE(C80,C82),
AND(NOT(ISBLANK(C80)), B80=B81, ISBLANK(C82), NOT(ISBLANK(C83)), B83=B81), C80+(C83-C80)/3,
AND(ISBLANK(C80), NOT(ISBLANK(C79)), B79=B81, NOT(ISBLANK(C82)), B82=B81), C79+(C82-C79)*2/3,
TRUE, "Check Manually"
))</f>
        <v>140.1</v>
      </c>
      <c r="F81" t="str">
        <f>_xlfn.XLOOKUP(B81,Bucket_Map!A:A,Bucket_Map!B:B,"ERROR - CHECK NAME")</f>
        <v>Food &amp; Beverages</v>
      </c>
    </row>
    <row r="82" spans="1:6" x14ac:dyDescent="0.25">
      <c r="A82" t="s">
        <v>4</v>
      </c>
      <c r="B82" t="s">
        <v>5</v>
      </c>
      <c r="C82">
        <v>141</v>
      </c>
      <c r="D82" s="1">
        <v>43739</v>
      </c>
      <c r="E82" cm="1">
        <f t="array" ref="E82">IF(AND(B82="Housing",A82="Rural"),"",
_xlfn.IFS(
NOT(ISBLANK(C82)), C82,
AND(NOT(ISBLANK(C81)), B81=B82, NOT(ISBLANK(C83)), B83=B82), AVERAGE(C81,C83),
AND(NOT(ISBLANK(C81)), B81=B82, ISBLANK(C83), NOT(ISBLANK(C84)), B84=B82), C81+(C84-C81)/3,
AND(ISBLANK(C81), NOT(ISBLANK(C80)), B80=B82, NOT(ISBLANK(C83)), B83=B82), C80+(C83-C80)*2/3,
TRUE, "Check Manually"
))</f>
        <v>141</v>
      </c>
      <c r="F82" t="str">
        <f>_xlfn.XLOOKUP(B82,Bucket_Map!A:A,Bucket_Map!B:B,"ERROR - CHECK NAME")</f>
        <v>Food &amp; Beverages</v>
      </c>
    </row>
    <row r="83" spans="1:6" x14ac:dyDescent="0.25">
      <c r="A83" t="s">
        <v>4</v>
      </c>
      <c r="B83" t="s">
        <v>5</v>
      </c>
      <c r="C83">
        <v>141.80000000000001</v>
      </c>
      <c r="D83" s="1">
        <v>43770</v>
      </c>
      <c r="E83" cm="1">
        <f t="array" ref="E83">IF(AND(B83="Housing",A83="Rural"),"",
_xlfn.IFS(
NOT(ISBLANK(C83)), C83,
AND(NOT(ISBLANK(C82)), B82=B83, NOT(ISBLANK(C84)), B84=B83), AVERAGE(C82,C84),
AND(NOT(ISBLANK(C82)), B82=B83, ISBLANK(C84), NOT(ISBLANK(C85)), B85=B83), C82+(C85-C82)/3,
AND(ISBLANK(C82), NOT(ISBLANK(C81)), B81=B83, NOT(ISBLANK(C84)), B84=B83), C81+(C84-C81)*2/3,
TRUE, "Check Manually"
))</f>
        <v>141.80000000000001</v>
      </c>
      <c r="F83" t="str">
        <f>_xlfn.XLOOKUP(B83,Bucket_Map!A:A,Bucket_Map!B:B,"ERROR - CHECK NAME")</f>
        <v>Food &amp; Beverages</v>
      </c>
    </row>
    <row r="84" spans="1:6" x14ac:dyDescent="0.25">
      <c r="A84" t="s">
        <v>4</v>
      </c>
      <c r="B84" t="s">
        <v>5</v>
      </c>
      <c r="C84">
        <v>142.80000000000001</v>
      </c>
      <c r="D84" s="1">
        <v>43800</v>
      </c>
      <c r="E84" cm="1">
        <f t="array" ref="E84">IF(AND(B84="Housing",A84="Rural"),"",
_xlfn.IFS(
NOT(ISBLANK(C84)), C84,
AND(NOT(ISBLANK(C83)), B83=B84, NOT(ISBLANK(C85)), B85=B84), AVERAGE(C83,C85),
AND(NOT(ISBLANK(C83)), B83=B84, ISBLANK(C85), NOT(ISBLANK(C86)), B86=B84), C83+(C86-C83)/3,
AND(ISBLANK(C83), NOT(ISBLANK(C82)), B82=B84, NOT(ISBLANK(C85)), B85=B84), C82+(C85-C82)*2/3,
TRUE, "Check Manually"
))</f>
        <v>142.80000000000001</v>
      </c>
      <c r="F84" t="str">
        <f>_xlfn.XLOOKUP(B84,Bucket_Map!A:A,Bucket_Map!B:B,"ERROR - CHECK NAME")</f>
        <v>Food &amp; Beverages</v>
      </c>
    </row>
    <row r="85" spans="1:6" x14ac:dyDescent="0.25">
      <c r="A85" t="s">
        <v>4</v>
      </c>
      <c r="B85" t="s">
        <v>5</v>
      </c>
      <c r="C85">
        <v>143.69999999999999</v>
      </c>
      <c r="D85" s="1">
        <v>43831</v>
      </c>
      <c r="E85" cm="1">
        <f t="array" ref="E85">IF(AND(B85="Housing",A85="Rural"),"",
_xlfn.IFS(
NOT(ISBLANK(C85)), C85,
AND(NOT(ISBLANK(C84)), B84=B85, NOT(ISBLANK(C86)), B86=B85), AVERAGE(C84,C86),
AND(NOT(ISBLANK(C84)), B84=B85, ISBLANK(C86), NOT(ISBLANK(C87)), B87=B85), C84+(C87-C84)/3,
AND(ISBLANK(C84), NOT(ISBLANK(C83)), B83=B85, NOT(ISBLANK(C86)), B86=B85), C83+(C86-C83)*2/3,
TRUE, "Check Manually"
))</f>
        <v>143.69999999999999</v>
      </c>
      <c r="F85" t="str">
        <f>_xlfn.XLOOKUP(B85,Bucket_Map!A:A,Bucket_Map!B:B,"ERROR - CHECK NAME")</f>
        <v>Food &amp; Beverages</v>
      </c>
    </row>
    <row r="86" spans="1:6" x14ac:dyDescent="0.25">
      <c r="A86" t="s">
        <v>4</v>
      </c>
      <c r="B86" t="s">
        <v>5</v>
      </c>
      <c r="C86">
        <v>144.19999999999999</v>
      </c>
      <c r="D86" s="1">
        <v>43862</v>
      </c>
      <c r="E86" cm="1">
        <f t="array" ref="E86">IF(AND(B86="Housing",A86="Rural"),"",
_xlfn.IFS(
NOT(ISBLANK(C86)), C86,
AND(NOT(ISBLANK(C85)), B85=B86, NOT(ISBLANK(C87)), B87=B86), AVERAGE(C85,C87),
AND(NOT(ISBLANK(C85)), B85=B86, ISBLANK(C87), NOT(ISBLANK(C88)), B88=B86), C85+(C88-C85)/3,
AND(ISBLANK(C85), NOT(ISBLANK(C84)), B84=B86, NOT(ISBLANK(C87)), B87=B86), C84+(C87-C84)*2/3,
TRUE, "Check Manually"
))</f>
        <v>144.19999999999999</v>
      </c>
      <c r="F86" t="str">
        <f>_xlfn.XLOOKUP(B86,Bucket_Map!A:A,Bucket_Map!B:B,"ERROR - CHECK NAME")</f>
        <v>Food &amp; Beverages</v>
      </c>
    </row>
    <row r="87" spans="1:6" x14ac:dyDescent="0.25">
      <c r="A87" t="s">
        <v>4</v>
      </c>
      <c r="B87" t="s">
        <v>5</v>
      </c>
      <c r="C87">
        <v>144.4</v>
      </c>
      <c r="D87" s="1">
        <v>43891</v>
      </c>
      <c r="E87" cm="1">
        <f t="array" ref="E87">IF(AND(B87="Housing",A87="Rural"),"",
_xlfn.IFS(
NOT(ISBLANK(C87)), C87,
AND(NOT(ISBLANK(C86)), B86=B87, NOT(ISBLANK(C88)), B88=B87), AVERAGE(C86,C88),
AND(NOT(ISBLANK(C86)), B86=B87, ISBLANK(C88), NOT(ISBLANK(C89)), B89=B87), C86+(C89-C86)/3,
AND(ISBLANK(C86), NOT(ISBLANK(C85)), B85=B87, NOT(ISBLANK(C88)), B88=B87), C85+(C88-C85)*2/3,
TRUE, "Check Manually"
))</f>
        <v>144.4</v>
      </c>
      <c r="F87" t="str">
        <f>_xlfn.XLOOKUP(B87,Bucket_Map!A:A,Bucket_Map!B:B,"ERROR - CHECK NAME")</f>
        <v>Food &amp; Beverages</v>
      </c>
    </row>
    <row r="88" spans="1:6" x14ac:dyDescent="0.25">
      <c r="A88" t="s">
        <v>4</v>
      </c>
      <c r="B88" t="s">
        <v>5</v>
      </c>
      <c r="C88">
        <v>147.19999999999999</v>
      </c>
      <c r="D88" s="1">
        <v>43922</v>
      </c>
      <c r="E88" cm="1">
        <f t="array" ref="E88">IF(AND(B88="Housing",A88="Rural"),"",
_xlfn.IFS(
NOT(ISBLANK(C88)), C88,
AND(NOT(ISBLANK(C87)), B87=B88, NOT(ISBLANK(C89)), B89=B88), AVERAGE(C87,C89),
AND(NOT(ISBLANK(C87)), B87=B88, ISBLANK(C89), NOT(ISBLANK(C90)), B90=B88), C87+(C90-C87)/3,
AND(ISBLANK(C87), NOT(ISBLANK(C86)), B86=B88, NOT(ISBLANK(C89)), B89=B88), C86+(C89-C86)*2/3,
TRUE, "Check Manually"
))</f>
        <v>147.19999999999999</v>
      </c>
      <c r="F88" t="str">
        <f>_xlfn.XLOOKUP(B88,Bucket_Map!A:A,Bucket_Map!B:B,"ERROR - CHECK NAME")</f>
        <v>Food &amp; Beverages</v>
      </c>
    </row>
    <row r="89" spans="1:6" x14ac:dyDescent="0.25">
      <c r="A89" t="s">
        <v>4</v>
      </c>
      <c r="B89" t="s">
        <v>5</v>
      </c>
      <c r="D89" s="1">
        <v>43952</v>
      </c>
      <c r="E89" cm="1">
        <f t="array" ref="E89">IF(AND(B89="Housing",A89="Rural"),"",
_xlfn.IFS(
NOT(ISBLANK(C89)), C89,
AND(NOT(ISBLANK(C88)), B88=B89, NOT(ISBLANK(C90)), B90=B89), AVERAGE(C88,C90),
AND(NOT(ISBLANK(C88)), B88=B89, ISBLANK(C90), NOT(ISBLANK(C91)), B91=B89), C88+(C91-C88)/3,
AND(ISBLANK(C88), NOT(ISBLANK(C87)), B87=B89, NOT(ISBLANK(C90)), B90=B89), C87+(C90-C87)*2/3,
TRUE, "Check Manually"
))</f>
        <v>147.69999999999999</v>
      </c>
      <c r="F89" t="str">
        <f>_xlfn.XLOOKUP(B89,Bucket_Map!A:A,Bucket_Map!B:B,"ERROR - CHECK NAME")</f>
        <v>Food &amp; Beverages</v>
      </c>
    </row>
    <row r="90" spans="1:6" x14ac:dyDescent="0.25">
      <c r="A90" t="s">
        <v>4</v>
      </c>
      <c r="B90" t="s">
        <v>5</v>
      </c>
      <c r="C90">
        <v>148.19999999999999</v>
      </c>
      <c r="D90" s="1">
        <v>43983</v>
      </c>
      <c r="E90" cm="1">
        <f t="array" ref="E90">IF(AND(B90="Housing",A90="Rural"),"",
_xlfn.IFS(
NOT(ISBLANK(C90)), C90,
AND(NOT(ISBLANK(C89)), B89=B90, NOT(ISBLANK(C91)), B91=B90), AVERAGE(C89,C91),
AND(NOT(ISBLANK(C89)), B89=B90, ISBLANK(C91), NOT(ISBLANK(C92)), B92=B90), C89+(C92-C89)/3,
AND(ISBLANK(C89), NOT(ISBLANK(C88)), B88=B90, NOT(ISBLANK(C91)), B91=B90), C88+(C91-C88)*2/3,
TRUE, "Check Manually"
))</f>
        <v>148.19999999999999</v>
      </c>
      <c r="F90" t="str">
        <f>_xlfn.XLOOKUP(B90,Bucket_Map!A:A,Bucket_Map!B:B,"ERROR - CHECK NAME")</f>
        <v>Food &amp; Beverages</v>
      </c>
    </row>
    <row r="91" spans="1:6" x14ac:dyDescent="0.25">
      <c r="A91" t="s">
        <v>4</v>
      </c>
      <c r="B91" t="s">
        <v>5</v>
      </c>
      <c r="C91">
        <v>148.19999999999999</v>
      </c>
      <c r="D91" s="1">
        <v>44013</v>
      </c>
      <c r="E91" cm="1">
        <f t="array" ref="E91">IF(AND(B91="Housing",A91="Rural"),"",
_xlfn.IFS(
NOT(ISBLANK(C91)), C91,
AND(NOT(ISBLANK(C90)), B90=B91, NOT(ISBLANK(C92)), B92=B91), AVERAGE(C90,C92),
AND(NOT(ISBLANK(C90)), B90=B91, ISBLANK(C92), NOT(ISBLANK(C93)), B93=B91), C90+(C93-C90)/3,
AND(ISBLANK(C90), NOT(ISBLANK(C89)), B89=B91, NOT(ISBLANK(C92)), B92=B91), C89+(C92-C89)*2/3,
TRUE, "Check Manually"
))</f>
        <v>148.19999999999999</v>
      </c>
      <c r="F91" t="str">
        <f>_xlfn.XLOOKUP(B91,Bucket_Map!A:A,Bucket_Map!B:B,"ERROR - CHECK NAME")</f>
        <v>Food &amp; Beverages</v>
      </c>
    </row>
    <row r="92" spans="1:6" x14ac:dyDescent="0.25">
      <c r="A92" t="s">
        <v>4</v>
      </c>
      <c r="B92" t="s">
        <v>5</v>
      </c>
      <c r="C92">
        <v>147.6</v>
      </c>
      <c r="D92" s="1">
        <v>44044</v>
      </c>
      <c r="E92" cm="1">
        <f t="array" ref="E92">IF(AND(B92="Housing",A92="Rural"),"",
_xlfn.IFS(
NOT(ISBLANK(C92)), C92,
AND(NOT(ISBLANK(C91)), B91=B92, NOT(ISBLANK(C93)), B93=B92), AVERAGE(C91,C93),
AND(NOT(ISBLANK(C91)), B91=B92, ISBLANK(C93), NOT(ISBLANK(C94)), B94=B92), C91+(C94-C91)/3,
AND(ISBLANK(C91), NOT(ISBLANK(C90)), B90=B92, NOT(ISBLANK(C93)), B93=B92), C90+(C93-C90)*2/3,
TRUE, "Check Manually"
))</f>
        <v>147.6</v>
      </c>
      <c r="F92" t="str">
        <f>_xlfn.XLOOKUP(B92,Bucket_Map!A:A,Bucket_Map!B:B,"ERROR - CHECK NAME")</f>
        <v>Food &amp; Beverages</v>
      </c>
    </row>
    <row r="93" spans="1:6" x14ac:dyDescent="0.25">
      <c r="A93" t="s">
        <v>4</v>
      </c>
      <c r="B93" t="s">
        <v>5</v>
      </c>
      <c r="C93">
        <v>146.9</v>
      </c>
      <c r="D93" s="1">
        <v>44075</v>
      </c>
      <c r="E93" cm="1">
        <f t="array" ref="E93">IF(AND(B93="Housing",A93="Rural"),"",
_xlfn.IFS(
NOT(ISBLANK(C93)), C93,
AND(NOT(ISBLANK(C92)), B92=B93, NOT(ISBLANK(C94)), B94=B93), AVERAGE(C92,C94),
AND(NOT(ISBLANK(C92)), B92=B93, ISBLANK(C94), NOT(ISBLANK(C95)), B95=B93), C92+(C95-C92)/3,
AND(ISBLANK(C92), NOT(ISBLANK(C91)), B91=B93, NOT(ISBLANK(C94)), B94=B93), C91+(C94-C91)*2/3,
TRUE, "Check Manually"
))</f>
        <v>146.9</v>
      </c>
      <c r="F93" t="str">
        <f>_xlfn.XLOOKUP(B93,Bucket_Map!A:A,Bucket_Map!B:B,"ERROR - CHECK NAME")</f>
        <v>Food &amp; Beverages</v>
      </c>
    </row>
    <row r="94" spans="1:6" x14ac:dyDescent="0.25">
      <c r="A94" t="s">
        <v>4</v>
      </c>
      <c r="B94" t="s">
        <v>5</v>
      </c>
      <c r="C94">
        <v>146</v>
      </c>
      <c r="D94" s="1">
        <v>44105</v>
      </c>
      <c r="E94" cm="1">
        <f t="array" ref="E94">IF(AND(B94="Housing",A94="Rural"),"",
_xlfn.IFS(
NOT(ISBLANK(C94)), C94,
AND(NOT(ISBLANK(C93)), B93=B94, NOT(ISBLANK(C95)), B95=B94), AVERAGE(C93,C95),
AND(NOT(ISBLANK(C93)), B93=B94, ISBLANK(C95), NOT(ISBLANK(C96)), B96=B94), C93+(C96-C93)/3,
AND(ISBLANK(C93), NOT(ISBLANK(C92)), B92=B94, NOT(ISBLANK(C95)), B95=B94), C92+(C95-C92)*2/3,
TRUE, "Check Manually"
))</f>
        <v>146</v>
      </c>
      <c r="F94" t="str">
        <f>_xlfn.XLOOKUP(B94,Bucket_Map!A:A,Bucket_Map!B:B,"ERROR - CHECK NAME")</f>
        <v>Food &amp; Beverages</v>
      </c>
    </row>
    <row r="95" spans="1:6" x14ac:dyDescent="0.25">
      <c r="A95" t="s">
        <v>4</v>
      </c>
      <c r="B95" t="s">
        <v>5</v>
      </c>
      <c r="C95">
        <v>145.4</v>
      </c>
      <c r="D95" s="1">
        <v>44136</v>
      </c>
      <c r="E95" cm="1">
        <f t="array" ref="E95">IF(AND(B95="Housing",A95="Rural"),"",
_xlfn.IFS(
NOT(ISBLANK(C95)), C95,
AND(NOT(ISBLANK(C94)), B94=B95, NOT(ISBLANK(C96)), B96=B95), AVERAGE(C94,C96),
AND(NOT(ISBLANK(C94)), B94=B95, ISBLANK(C96), NOT(ISBLANK(C97)), B97=B95), C94+(C97-C94)/3,
AND(ISBLANK(C94), NOT(ISBLANK(C93)), B93=B95, NOT(ISBLANK(C96)), B96=B95), C93+(C96-C93)*2/3,
TRUE, "Check Manually"
))</f>
        <v>145.4</v>
      </c>
      <c r="F95" t="str">
        <f>_xlfn.XLOOKUP(B95,Bucket_Map!A:A,Bucket_Map!B:B,"ERROR - CHECK NAME")</f>
        <v>Food &amp; Beverages</v>
      </c>
    </row>
    <row r="96" spans="1:6" x14ac:dyDescent="0.25">
      <c r="A96" t="s">
        <v>4</v>
      </c>
      <c r="B96" t="s">
        <v>5</v>
      </c>
      <c r="C96">
        <v>144.6</v>
      </c>
      <c r="D96" s="1">
        <v>44166</v>
      </c>
      <c r="E96" cm="1">
        <f t="array" ref="E96">IF(AND(B96="Housing",A96="Rural"),"",
_xlfn.IFS(
NOT(ISBLANK(C96)), C96,
AND(NOT(ISBLANK(C95)), B95=B96, NOT(ISBLANK(C97)), B97=B96), AVERAGE(C95,C97),
AND(NOT(ISBLANK(C95)), B95=B96, ISBLANK(C97), NOT(ISBLANK(C98)), B98=B96), C95+(C98-C95)/3,
AND(ISBLANK(C95), NOT(ISBLANK(C94)), B94=B96, NOT(ISBLANK(C97)), B97=B96), C94+(C97-C94)*2/3,
TRUE, "Check Manually"
))</f>
        <v>144.6</v>
      </c>
      <c r="F96" t="str">
        <f>_xlfn.XLOOKUP(B96,Bucket_Map!A:A,Bucket_Map!B:B,"ERROR - CHECK NAME")</f>
        <v>Food &amp; Beverages</v>
      </c>
    </row>
    <row r="97" spans="1:6" x14ac:dyDescent="0.25">
      <c r="A97" t="s">
        <v>4</v>
      </c>
      <c r="B97" t="s">
        <v>5</v>
      </c>
      <c r="C97">
        <v>143.4</v>
      </c>
      <c r="D97" s="1">
        <v>44197</v>
      </c>
      <c r="E97" cm="1">
        <f t="array" ref="E97">IF(AND(B97="Housing",A97="Rural"),"",
_xlfn.IFS(
NOT(ISBLANK(C97)), C97,
AND(NOT(ISBLANK(C96)), B96=B97, NOT(ISBLANK(C98)), B98=B97), AVERAGE(C96,C98),
AND(NOT(ISBLANK(C96)), B96=B97, ISBLANK(C98), NOT(ISBLANK(C99)), B99=B97), C96+(C99-C96)/3,
AND(ISBLANK(C96), NOT(ISBLANK(C95)), B95=B97, NOT(ISBLANK(C98)), B98=B97), C95+(C98-C95)*2/3,
TRUE, "Check Manually"
))</f>
        <v>143.4</v>
      </c>
      <c r="F97" t="str">
        <f>_xlfn.XLOOKUP(B97,Bucket_Map!A:A,Bucket_Map!B:B,"ERROR - CHECK NAME")</f>
        <v>Food &amp; Beverages</v>
      </c>
    </row>
    <row r="98" spans="1:6" x14ac:dyDescent="0.25">
      <c r="A98" t="s">
        <v>4</v>
      </c>
      <c r="B98" t="s">
        <v>5</v>
      </c>
      <c r="C98">
        <v>142.80000000000001</v>
      </c>
      <c r="D98" s="1">
        <v>44228</v>
      </c>
      <c r="E98" cm="1">
        <f t="array" ref="E98">IF(AND(B98="Housing",A98="Rural"),"",
_xlfn.IFS(
NOT(ISBLANK(C98)), C98,
AND(NOT(ISBLANK(C97)), B97=B98, NOT(ISBLANK(C99)), B99=B98), AVERAGE(C97,C99),
AND(NOT(ISBLANK(C97)), B97=B98, ISBLANK(C99), NOT(ISBLANK(C100)), B100=B98), C97+(C100-C97)/3,
AND(ISBLANK(C97), NOT(ISBLANK(C96)), B96=B98, NOT(ISBLANK(C99)), B99=B98), C96+(C99-C96)*2/3,
TRUE, "Check Manually"
))</f>
        <v>142.80000000000001</v>
      </c>
      <c r="F98" t="str">
        <f>_xlfn.XLOOKUP(B98,Bucket_Map!A:A,Bucket_Map!B:B,"ERROR - CHECK NAME")</f>
        <v>Food &amp; Beverages</v>
      </c>
    </row>
    <row r="99" spans="1:6" x14ac:dyDescent="0.25">
      <c r="A99" t="s">
        <v>4</v>
      </c>
      <c r="B99" t="s">
        <v>5</v>
      </c>
      <c r="C99">
        <v>142.5</v>
      </c>
      <c r="D99" s="1">
        <v>44256</v>
      </c>
      <c r="E99" cm="1">
        <f t="array" ref="E99">IF(AND(B99="Housing",A99="Rural"),"",
_xlfn.IFS(
NOT(ISBLANK(C99)), C99,
AND(NOT(ISBLANK(C98)), B98=B99, NOT(ISBLANK(C100)), B100=B99), AVERAGE(C98,C100),
AND(NOT(ISBLANK(C98)), B98=B99, ISBLANK(C100), NOT(ISBLANK(C101)), B101=B99), C98+(C101-C98)/3,
AND(ISBLANK(C98), NOT(ISBLANK(C97)), B97=B99, NOT(ISBLANK(C100)), B100=B99), C97+(C100-C97)*2/3,
TRUE, "Check Manually"
))</f>
        <v>142.5</v>
      </c>
      <c r="F99" t="str">
        <f>_xlfn.XLOOKUP(B99,Bucket_Map!A:A,Bucket_Map!B:B,"ERROR - CHECK NAME")</f>
        <v>Food &amp; Beverages</v>
      </c>
    </row>
    <row r="100" spans="1:6" x14ac:dyDescent="0.25">
      <c r="A100" t="s">
        <v>4</v>
      </c>
      <c r="B100" t="s">
        <v>5</v>
      </c>
      <c r="C100">
        <v>142.69999999999999</v>
      </c>
      <c r="D100" s="1">
        <v>44287</v>
      </c>
      <c r="E100" cm="1">
        <f t="array" ref="E100">IF(AND(B100="Housing",A100="Rural"),"",
_xlfn.IFS(
NOT(ISBLANK(C100)), C100,
AND(NOT(ISBLANK(C99)), B99=B100, NOT(ISBLANK(C101)), B101=B100), AVERAGE(C99,C101),
AND(NOT(ISBLANK(C99)), B99=B100, ISBLANK(C101), NOT(ISBLANK(C102)), B102=B100), C99+(C102-C99)/3,
AND(ISBLANK(C99), NOT(ISBLANK(C98)), B98=B100, NOT(ISBLANK(C101)), B101=B100), C98+(C101-C98)*2/3,
TRUE, "Check Manually"
))</f>
        <v>142.69999999999999</v>
      </c>
      <c r="F100" t="str">
        <f>_xlfn.XLOOKUP(B100,Bucket_Map!A:A,Bucket_Map!B:B,"ERROR - CHECK NAME")</f>
        <v>Food &amp; Beverages</v>
      </c>
    </row>
    <row r="101" spans="1:6" x14ac:dyDescent="0.25">
      <c r="A101" t="s">
        <v>4</v>
      </c>
      <c r="B101" t="s">
        <v>5</v>
      </c>
      <c r="C101">
        <v>145.1</v>
      </c>
      <c r="D101" s="1">
        <v>44317</v>
      </c>
      <c r="E101" cm="1">
        <f t="array" ref="E101">IF(AND(B101="Housing",A101="Rural"),"",
_xlfn.IFS(
NOT(ISBLANK(C101)), C101,
AND(NOT(ISBLANK(C100)), B100=B101, NOT(ISBLANK(C102)), B102=B101), AVERAGE(C100,C102),
AND(NOT(ISBLANK(C100)), B100=B101, ISBLANK(C102), NOT(ISBLANK(C103)), B103=B101), C100+(C103-C100)/3,
AND(ISBLANK(C100), NOT(ISBLANK(C99)), B99=B101, NOT(ISBLANK(C102)), B102=B101), C99+(C102-C99)*2/3,
TRUE, "Check Manually"
))</f>
        <v>145.1</v>
      </c>
      <c r="F101" t="str">
        <f>_xlfn.XLOOKUP(B101,Bucket_Map!A:A,Bucket_Map!B:B,"ERROR - CHECK NAME")</f>
        <v>Food &amp; Beverages</v>
      </c>
    </row>
    <row r="102" spans="1:6" x14ac:dyDescent="0.25">
      <c r="A102" t="s">
        <v>4</v>
      </c>
      <c r="B102" t="s">
        <v>5</v>
      </c>
      <c r="C102">
        <v>145.6</v>
      </c>
      <c r="D102" s="1">
        <v>44348</v>
      </c>
      <c r="E102" cm="1">
        <f t="array" ref="E102">IF(AND(B102="Housing",A102="Rural"),"",
_xlfn.IFS(
NOT(ISBLANK(C102)), C102,
AND(NOT(ISBLANK(C101)), B101=B102, NOT(ISBLANK(C103)), B103=B102), AVERAGE(C101,C103),
AND(NOT(ISBLANK(C101)), B101=B102, ISBLANK(C103), NOT(ISBLANK(C104)), B104=B102), C101+(C104-C101)/3,
AND(ISBLANK(C101), NOT(ISBLANK(C100)), B100=B102, NOT(ISBLANK(C103)), B103=B102), C100+(C103-C100)*2/3,
TRUE, "Check Manually"
))</f>
        <v>145.6</v>
      </c>
      <c r="F102" t="str">
        <f>_xlfn.XLOOKUP(B102,Bucket_Map!A:A,Bucket_Map!B:B,"ERROR - CHECK NAME")</f>
        <v>Food &amp; Beverages</v>
      </c>
    </row>
    <row r="103" spans="1:6" x14ac:dyDescent="0.25">
      <c r="A103" t="s">
        <v>4</v>
      </c>
      <c r="B103" t="s">
        <v>5</v>
      </c>
      <c r="C103">
        <v>145.1</v>
      </c>
      <c r="D103" s="1">
        <v>44378</v>
      </c>
      <c r="E103" cm="1">
        <f t="array" ref="E103">IF(AND(B103="Housing",A103="Rural"),"",
_xlfn.IFS(
NOT(ISBLANK(C103)), C103,
AND(NOT(ISBLANK(C102)), B102=B103, NOT(ISBLANK(C104)), B104=B103), AVERAGE(C102,C104),
AND(NOT(ISBLANK(C102)), B102=B103, ISBLANK(C104), NOT(ISBLANK(C105)), B105=B103), C102+(C105-C102)/3,
AND(ISBLANK(C102), NOT(ISBLANK(C101)), B101=B103, NOT(ISBLANK(C104)), B104=B103), C101+(C104-C101)*2/3,
TRUE, "Check Manually"
))</f>
        <v>145.1</v>
      </c>
      <c r="F103" t="str">
        <f>_xlfn.XLOOKUP(B103,Bucket_Map!A:A,Bucket_Map!B:B,"ERROR - CHECK NAME")</f>
        <v>Food &amp; Beverages</v>
      </c>
    </row>
    <row r="104" spans="1:6" x14ac:dyDescent="0.25">
      <c r="A104" t="s">
        <v>4</v>
      </c>
      <c r="B104" t="s">
        <v>5</v>
      </c>
      <c r="C104">
        <v>144.9</v>
      </c>
      <c r="D104" s="1">
        <v>44409</v>
      </c>
      <c r="E104" cm="1">
        <f t="array" ref="E104">IF(AND(B104="Housing",A104="Rural"),"",
_xlfn.IFS(
NOT(ISBLANK(C104)), C104,
AND(NOT(ISBLANK(C103)), B103=B104, NOT(ISBLANK(C105)), B105=B104), AVERAGE(C103,C105),
AND(NOT(ISBLANK(C103)), B103=B104, ISBLANK(C105), NOT(ISBLANK(C106)), B106=B104), C103+(C106-C103)/3,
AND(ISBLANK(C103), NOT(ISBLANK(C102)), B102=B104, NOT(ISBLANK(C105)), B105=B104), C102+(C105-C102)*2/3,
TRUE, "Check Manually"
))</f>
        <v>144.9</v>
      </c>
      <c r="F104" t="str">
        <f>_xlfn.XLOOKUP(B104,Bucket_Map!A:A,Bucket_Map!B:B,"ERROR - CHECK NAME")</f>
        <v>Food &amp; Beverages</v>
      </c>
    </row>
    <row r="105" spans="1:6" x14ac:dyDescent="0.25">
      <c r="A105" t="s">
        <v>4</v>
      </c>
      <c r="B105" t="s">
        <v>5</v>
      </c>
      <c r="C105">
        <v>145.4</v>
      </c>
      <c r="D105" s="1">
        <v>44440</v>
      </c>
      <c r="E105" cm="1">
        <f t="array" ref="E105">IF(AND(B105="Housing",A105="Rural"),"",
_xlfn.IFS(
NOT(ISBLANK(C105)), C105,
AND(NOT(ISBLANK(C104)), B104=B105, NOT(ISBLANK(C106)), B106=B105), AVERAGE(C104,C106),
AND(NOT(ISBLANK(C104)), B104=B105, ISBLANK(C106), NOT(ISBLANK(C107)), B107=B105), C104+(C107-C104)/3,
AND(ISBLANK(C104), NOT(ISBLANK(C103)), B103=B105, NOT(ISBLANK(C106)), B106=B105), C103+(C106-C103)*2/3,
TRUE, "Check Manually"
))</f>
        <v>145.4</v>
      </c>
      <c r="F105" t="str">
        <f>_xlfn.XLOOKUP(B105,Bucket_Map!A:A,Bucket_Map!B:B,"ERROR - CHECK NAME")</f>
        <v>Food &amp; Beverages</v>
      </c>
    </row>
    <row r="106" spans="1:6" x14ac:dyDescent="0.25">
      <c r="A106" t="s">
        <v>4</v>
      </c>
      <c r="B106" t="s">
        <v>5</v>
      </c>
      <c r="C106">
        <v>146.1</v>
      </c>
      <c r="D106" s="1">
        <v>44470</v>
      </c>
      <c r="E106" cm="1">
        <f t="array" ref="E106">IF(AND(B106="Housing",A106="Rural"),"",
_xlfn.IFS(
NOT(ISBLANK(C106)), C106,
AND(NOT(ISBLANK(C105)), B105=B106, NOT(ISBLANK(C107)), B107=B106), AVERAGE(C105,C107),
AND(NOT(ISBLANK(C105)), B105=B106, ISBLANK(C107), NOT(ISBLANK(C108)), B108=B106), C105+(C108-C105)/3,
AND(ISBLANK(C105), NOT(ISBLANK(C104)), B104=B106, NOT(ISBLANK(C107)), B107=B106), C104+(C107-C104)*2/3,
TRUE, "Check Manually"
))</f>
        <v>146.1</v>
      </c>
      <c r="F106" t="str">
        <f>_xlfn.XLOOKUP(B106,Bucket_Map!A:A,Bucket_Map!B:B,"ERROR - CHECK NAME")</f>
        <v>Food &amp; Beverages</v>
      </c>
    </row>
    <row r="107" spans="1:6" x14ac:dyDescent="0.25">
      <c r="A107" t="s">
        <v>4</v>
      </c>
      <c r="B107" t="s">
        <v>5</v>
      </c>
      <c r="C107">
        <v>146.9</v>
      </c>
      <c r="D107" s="1">
        <v>44501</v>
      </c>
      <c r="E107" cm="1">
        <f t="array" ref="E107">IF(AND(B107="Housing",A107="Rural"),"",
_xlfn.IFS(
NOT(ISBLANK(C107)), C107,
AND(NOT(ISBLANK(C106)), B106=B107, NOT(ISBLANK(C108)), B108=B107), AVERAGE(C106,C108),
AND(NOT(ISBLANK(C106)), B106=B107, ISBLANK(C108), NOT(ISBLANK(C109)), B109=B107), C106+(C109-C106)/3,
AND(ISBLANK(C106), NOT(ISBLANK(C105)), B105=B107, NOT(ISBLANK(C108)), B108=B107), C105+(C108-C105)*2/3,
TRUE, "Check Manually"
))</f>
        <v>146.9</v>
      </c>
      <c r="F107" t="str">
        <f>_xlfn.XLOOKUP(B107,Bucket_Map!A:A,Bucket_Map!B:B,"ERROR - CHECK NAME")</f>
        <v>Food &amp; Beverages</v>
      </c>
    </row>
    <row r="108" spans="1:6" x14ac:dyDescent="0.25">
      <c r="A108" t="s">
        <v>4</v>
      </c>
      <c r="B108" t="s">
        <v>5</v>
      </c>
      <c r="C108">
        <v>147.4</v>
      </c>
      <c r="D108" s="1">
        <v>44531</v>
      </c>
      <c r="E108" cm="1">
        <f t="array" ref="E108">IF(AND(B108="Housing",A108="Rural"),"",
_xlfn.IFS(
NOT(ISBLANK(C108)), C108,
AND(NOT(ISBLANK(C107)), B107=B108, NOT(ISBLANK(C109)), B109=B108), AVERAGE(C107,C109),
AND(NOT(ISBLANK(C107)), B107=B108, ISBLANK(C109), NOT(ISBLANK(C110)), B110=B108), C107+(C110-C107)/3,
AND(ISBLANK(C107), NOT(ISBLANK(C106)), B106=B108, NOT(ISBLANK(C109)), B109=B108), C106+(C109-C106)*2/3,
TRUE, "Check Manually"
))</f>
        <v>147.4</v>
      </c>
      <c r="F108" t="str">
        <f>_xlfn.XLOOKUP(B108,Bucket_Map!A:A,Bucket_Map!B:B,"ERROR - CHECK NAME")</f>
        <v>Food &amp; Beverages</v>
      </c>
    </row>
    <row r="109" spans="1:6" x14ac:dyDescent="0.25">
      <c r="A109" t="s">
        <v>4</v>
      </c>
      <c r="B109" t="s">
        <v>5</v>
      </c>
      <c r="C109">
        <v>148.30000000000001</v>
      </c>
      <c r="D109" s="1">
        <v>44562</v>
      </c>
      <c r="E109" cm="1">
        <f t="array" ref="E109">IF(AND(B109="Housing",A109="Rural"),"",
_xlfn.IFS(
NOT(ISBLANK(C109)), C109,
AND(NOT(ISBLANK(C108)), B108=B109, NOT(ISBLANK(C110)), B110=B109), AVERAGE(C108,C110),
AND(NOT(ISBLANK(C108)), B108=B109, ISBLANK(C110), NOT(ISBLANK(C111)), B111=B109), C108+(C111-C108)/3,
AND(ISBLANK(C108), NOT(ISBLANK(C107)), B107=B109, NOT(ISBLANK(C110)), B110=B109), C107+(C110-C107)*2/3,
TRUE, "Check Manually"
))</f>
        <v>148.30000000000001</v>
      </c>
      <c r="F109" t="str">
        <f>_xlfn.XLOOKUP(B109,Bucket_Map!A:A,Bucket_Map!B:B,"ERROR - CHECK NAME")</f>
        <v>Food &amp; Beverages</v>
      </c>
    </row>
    <row r="110" spans="1:6" x14ac:dyDescent="0.25">
      <c r="A110" t="s">
        <v>4</v>
      </c>
      <c r="B110" t="s">
        <v>5</v>
      </c>
      <c r="C110">
        <v>148.80000000000001</v>
      </c>
      <c r="D110" s="1">
        <v>44593</v>
      </c>
      <c r="E110" cm="1">
        <f t="array" ref="E110">IF(AND(B110="Housing",A110="Rural"),"",
_xlfn.IFS(
NOT(ISBLANK(C110)), C110,
AND(NOT(ISBLANK(C109)), B109=B110, NOT(ISBLANK(C111)), B111=B110), AVERAGE(C109,C111),
AND(NOT(ISBLANK(C109)), B109=B110, ISBLANK(C111), NOT(ISBLANK(C112)), B112=B110), C109+(C112-C109)/3,
AND(ISBLANK(C109), NOT(ISBLANK(C108)), B108=B110, NOT(ISBLANK(C111)), B111=B110), C108+(C111-C108)*2/3,
TRUE, "Check Manually"
))</f>
        <v>148.80000000000001</v>
      </c>
      <c r="F110" t="str">
        <f>_xlfn.XLOOKUP(B110,Bucket_Map!A:A,Bucket_Map!B:B,"ERROR - CHECK NAME")</f>
        <v>Food &amp; Beverages</v>
      </c>
    </row>
    <row r="111" spans="1:6" x14ac:dyDescent="0.25">
      <c r="A111" t="s">
        <v>4</v>
      </c>
      <c r="B111" t="s">
        <v>5</v>
      </c>
      <c r="C111">
        <v>150.19999999999999</v>
      </c>
      <c r="D111" s="1">
        <v>44621</v>
      </c>
      <c r="E111" cm="1">
        <f t="array" ref="E111">IF(AND(B111="Housing",A111="Rural"),"",
_xlfn.IFS(
NOT(ISBLANK(C111)), C111,
AND(NOT(ISBLANK(C110)), B110=B111, NOT(ISBLANK(C112)), B112=B111), AVERAGE(C110,C112),
AND(NOT(ISBLANK(C110)), B110=B111, ISBLANK(C112), NOT(ISBLANK(C113)), B113=B111), C110+(C113-C110)/3,
AND(ISBLANK(C110), NOT(ISBLANK(C109)), B109=B111, NOT(ISBLANK(C112)), B112=B111), C109+(C112-C109)*2/3,
TRUE, "Check Manually"
))</f>
        <v>150.19999999999999</v>
      </c>
      <c r="F111" t="str">
        <f>_xlfn.XLOOKUP(B111,Bucket_Map!A:A,Bucket_Map!B:B,"ERROR - CHECK NAME")</f>
        <v>Food &amp; Beverages</v>
      </c>
    </row>
    <row r="112" spans="1:6" x14ac:dyDescent="0.25">
      <c r="A112" t="s">
        <v>4</v>
      </c>
      <c r="B112" t="s">
        <v>5</v>
      </c>
      <c r="C112">
        <v>151.80000000000001</v>
      </c>
      <c r="D112" s="1">
        <v>44652</v>
      </c>
      <c r="E112" cm="1">
        <f t="array" ref="E112">IF(AND(B112="Housing",A112="Rural"),"",
_xlfn.IFS(
NOT(ISBLANK(C112)), C112,
AND(NOT(ISBLANK(C111)), B111=B112, NOT(ISBLANK(C113)), B113=B112), AVERAGE(C111,C113),
AND(NOT(ISBLANK(C111)), B111=B112, ISBLANK(C113), NOT(ISBLANK(C114)), B114=B112), C111+(C114-C111)/3,
AND(ISBLANK(C111), NOT(ISBLANK(C110)), B110=B112, NOT(ISBLANK(C113)), B113=B112), C110+(C113-C110)*2/3,
TRUE, "Check Manually"
))</f>
        <v>151.80000000000001</v>
      </c>
      <c r="F112" t="str">
        <f>_xlfn.XLOOKUP(B112,Bucket_Map!A:A,Bucket_Map!B:B,"ERROR - CHECK NAME")</f>
        <v>Food &amp; Beverages</v>
      </c>
    </row>
    <row r="113" spans="1:6" x14ac:dyDescent="0.25">
      <c r="A113" t="s">
        <v>4</v>
      </c>
      <c r="B113" t="s">
        <v>5</v>
      </c>
      <c r="C113">
        <v>152.9</v>
      </c>
      <c r="D113" s="1">
        <v>44682</v>
      </c>
      <c r="E113" cm="1">
        <f t="array" ref="E113">IF(AND(B113="Housing",A113="Rural"),"",
_xlfn.IFS(
NOT(ISBLANK(C113)), C113,
AND(NOT(ISBLANK(C112)), B112=B113, NOT(ISBLANK(C114)), B114=B113), AVERAGE(C112,C114),
AND(NOT(ISBLANK(C112)), B112=B113, ISBLANK(C114), NOT(ISBLANK(C115)), B115=B113), C112+(C115-C112)/3,
AND(ISBLANK(C112), NOT(ISBLANK(C111)), B111=B113, NOT(ISBLANK(C114)), B114=B113), C111+(C114-C111)*2/3,
TRUE, "Check Manually"
))</f>
        <v>152.9</v>
      </c>
      <c r="F113" t="str">
        <f>_xlfn.XLOOKUP(B113,Bucket_Map!A:A,Bucket_Map!B:B,"ERROR - CHECK NAME")</f>
        <v>Food &amp; Beverages</v>
      </c>
    </row>
    <row r="114" spans="1:6" x14ac:dyDescent="0.25">
      <c r="A114" t="s">
        <v>4</v>
      </c>
      <c r="B114" t="s">
        <v>5</v>
      </c>
      <c r="C114">
        <v>153.80000000000001</v>
      </c>
      <c r="D114" s="1">
        <v>44713</v>
      </c>
      <c r="E114" cm="1">
        <f t="array" ref="E114">IF(AND(B114="Housing",A114="Rural"),"",
_xlfn.IFS(
NOT(ISBLANK(C114)), C114,
AND(NOT(ISBLANK(C113)), B113=B114, NOT(ISBLANK(C115)), B115=B114), AVERAGE(C113,C115),
AND(NOT(ISBLANK(C113)), B113=B114, ISBLANK(C115), NOT(ISBLANK(C116)), B116=B114), C113+(C116-C113)/3,
AND(ISBLANK(C113), NOT(ISBLANK(C112)), B112=B114, NOT(ISBLANK(C115)), B115=B114), C112+(C115-C112)*2/3,
TRUE, "Check Manually"
))</f>
        <v>153.80000000000001</v>
      </c>
      <c r="F114" t="str">
        <f>_xlfn.XLOOKUP(B114,Bucket_Map!A:A,Bucket_Map!B:B,"ERROR - CHECK NAME")</f>
        <v>Food &amp; Beverages</v>
      </c>
    </row>
    <row r="115" spans="1:6" x14ac:dyDescent="0.25">
      <c r="A115" t="s">
        <v>4</v>
      </c>
      <c r="B115" t="s">
        <v>5</v>
      </c>
      <c r="C115">
        <v>155.19999999999999</v>
      </c>
      <c r="D115" s="1">
        <v>44743</v>
      </c>
      <c r="E115" cm="1">
        <f t="array" ref="E115">IF(AND(B115="Housing",A115="Rural"),"",
_xlfn.IFS(
NOT(ISBLANK(C115)), C115,
AND(NOT(ISBLANK(C114)), B114=B115, NOT(ISBLANK(C116)), B116=B115), AVERAGE(C114,C116),
AND(NOT(ISBLANK(C114)), B114=B115, ISBLANK(C116), NOT(ISBLANK(C117)), B117=B115), C114+(C117-C114)/3,
AND(ISBLANK(C114), NOT(ISBLANK(C113)), B113=B115, NOT(ISBLANK(C116)), B116=B115), C113+(C116-C113)*2/3,
TRUE, "Check Manually"
))</f>
        <v>155.19999999999999</v>
      </c>
      <c r="F115" t="str">
        <f>_xlfn.XLOOKUP(B115,Bucket_Map!A:A,Bucket_Map!B:B,"ERROR - CHECK NAME")</f>
        <v>Food &amp; Beverages</v>
      </c>
    </row>
    <row r="116" spans="1:6" x14ac:dyDescent="0.25">
      <c r="A116" t="s">
        <v>4</v>
      </c>
      <c r="B116" t="s">
        <v>5</v>
      </c>
      <c r="C116">
        <v>159.5</v>
      </c>
      <c r="D116" s="1">
        <v>44774</v>
      </c>
      <c r="E116" cm="1">
        <f t="array" ref="E116">IF(AND(B116="Housing",A116="Rural"),"",
_xlfn.IFS(
NOT(ISBLANK(C116)), C116,
AND(NOT(ISBLANK(C115)), B115=B116, NOT(ISBLANK(C117)), B117=B116), AVERAGE(C115,C117),
AND(NOT(ISBLANK(C115)), B115=B116, ISBLANK(C117), NOT(ISBLANK(C118)), B118=B116), C115+(C118-C115)/3,
AND(ISBLANK(C115), NOT(ISBLANK(C114)), B114=B116, NOT(ISBLANK(C117)), B117=B116), C114+(C117-C114)*2/3,
TRUE, "Check Manually"
))</f>
        <v>159.5</v>
      </c>
      <c r="F116" t="str">
        <f>_xlfn.XLOOKUP(B116,Bucket_Map!A:A,Bucket_Map!B:B,"ERROR - CHECK NAME")</f>
        <v>Food &amp; Beverages</v>
      </c>
    </row>
    <row r="117" spans="1:6" x14ac:dyDescent="0.25">
      <c r="A117" t="s">
        <v>4</v>
      </c>
      <c r="B117" t="s">
        <v>5</v>
      </c>
      <c r="C117">
        <v>162.9</v>
      </c>
      <c r="D117" s="1">
        <v>44805</v>
      </c>
      <c r="E117" cm="1">
        <f t="array" ref="E117">IF(AND(B117="Housing",A117="Rural"),"",
_xlfn.IFS(
NOT(ISBLANK(C117)), C117,
AND(NOT(ISBLANK(C116)), B116=B117, NOT(ISBLANK(C118)), B118=B117), AVERAGE(C116,C118),
AND(NOT(ISBLANK(C116)), B116=B117, ISBLANK(C118), NOT(ISBLANK(C119)), B119=B117), C116+(C119-C116)/3,
AND(ISBLANK(C116), NOT(ISBLANK(C115)), B115=B117, NOT(ISBLANK(C118)), B118=B117), C115+(C118-C115)*2/3,
TRUE, "Check Manually"
))</f>
        <v>162.9</v>
      </c>
      <c r="F117" t="str">
        <f>_xlfn.XLOOKUP(B117,Bucket_Map!A:A,Bucket_Map!B:B,"ERROR - CHECK NAME")</f>
        <v>Food &amp; Beverages</v>
      </c>
    </row>
    <row r="118" spans="1:6" x14ac:dyDescent="0.25">
      <c r="A118" t="s">
        <v>4</v>
      </c>
      <c r="B118" t="s">
        <v>5</v>
      </c>
      <c r="C118">
        <v>164.7</v>
      </c>
      <c r="D118" s="1">
        <v>44835</v>
      </c>
      <c r="E118" cm="1">
        <f t="array" ref="E118">IF(AND(B118="Housing",A118="Rural"),"",
_xlfn.IFS(
NOT(ISBLANK(C118)), C118,
AND(NOT(ISBLANK(C117)), B117=B118, NOT(ISBLANK(C119)), B119=B118), AVERAGE(C117,C119),
AND(NOT(ISBLANK(C117)), B117=B118, ISBLANK(C119), NOT(ISBLANK(C120)), B120=B118), C117+(C120-C117)/3,
AND(ISBLANK(C117), NOT(ISBLANK(C116)), B116=B118, NOT(ISBLANK(C119)), B119=B118), C116+(C119-C116)*2/3,
TRUE, "Check Manually"
))</f>
        <v>164.7</v>
      </c>
      <c r="F118" t="str">
        <f>_xlfn.XLOOKUP(B118,Bucket_Map!A:A,Bucket_Map!B:B,"ERROR - CHECK NAME")</f>
        <v>Food &amp; Beverages</v>
      </c>
    </row>
    <row r="119" spans="1:6" x14ac:dyDescent="0.25">
      <c r="A119" t="s">
        <v>4</v>
      </c>
      <c r="B119" t="s">
        <v>5</v>
      </c>
      <c r="C119">
        <v>166.9</v>
      </c>
      <c r="D119" s="1">
        <v>44866</v>
      </c>
      <c r="E119" cm="1">
        <f t="array" ref="E119">IF(AND(B119="Housing",A119="Rural"),"",
_xlfn.IFS(
NOT(ISBLANK(C119)), C119,
AND(NOT(ISBLANK(C118)), B118=B119, NOT(ISBLANK(C120)), B120=B119), AVERAGE(C118,C120),
AND(NOT(ISBLANK(C118)), B118=B119, ISBLANK(C120), NOT(ISBLANK(C121)), B121=B119), C118+(C121-C118)/3,
AND(ISBLANK(C118), NOT(ISBLANK(C117)), B117=B119, NOT(ISBLANK(C120)), B120=B119), C117+(C120-C117)*2/3,
TRUE, "Check Manually"
))</f>
        <v>166.9</v>
      </c>
      <c r="F119" t="str">
        <f>_xlfn.XLOOKUP(B119,Bucket_Map!A:A,Bucket_Map!B:B,"ERROR - CHECK NAME")</f>
        <v>Food &amp; Beverages</v>
      </c>
    </row>
    <row r="120" spans="1:6" x14ac:dyDescent="0.25">
      <c r="A120" t="s">
        <v>4</v>
      </c>
      <c r="B120" t="s">
        <v>5</v>
      </c>
      <c r="C120">
        <v>168.8</v>
      </c>
      <c r="D120" s="1">
        <v>44896</v>
      </c>
      <c r="E120" cm="1">
        <f t="array" ref="E120">IF(AND(B120="Housing",A120="Rural"),"",
_xlfn.IFS(
NOT(ISBLANK(C120)), C120,
AND(NOT(ISBLANK(C119)), B119=B120, NOT(ISBLANK(C121)), B121=B120), AVERAGE(C119,C121),
AND(NOT(ISBLANK(C119)), B119=B120, ISBLANK(C121), NOT(ISBLANK(C122)), B122=B120), C119+(C122-C119)/3,
AND(ISBLANK(C119), NOT(ISBLANK(C118)), B118=B120, NOT(ISBLANK(C121)), B121=B120), C118+(C121-C118)*2/3,
TRUE, "Check Manually"
))</f>
        <v>168.8</v>
      </c>
      <c r="F120" t="str">
        <f>_xlfn.XLOOKUP(B120,Bucket_Map!A:A,Bucket_Map!B:B,"ERROR - CHECK NAME")</f>
        <v>Food &amp; Beverages</v>
      </c>
    </row>
    <row r="121" spans="1:6" x14ac:dyDescent="0.25">
      <c r="A121" t="s">
        <v>4</v>
      </c>
      <c r="B121" t="s">
        <v>5</v>
      </c>
      <c r="C121">
        <v>174</v>
      </c>
      <c r="D121" s="1">
        <v>44927</v>
      </c>
      <c r="E121" cm="1">
        <f t="array" ref="E121">IF(AND(B121="Housing",A121="Rural"),"",
_xlfn.IFS(
NOT(ISBLANK(C121)), C121,
AND(NOT(ISBLANK(C120)), B120=B121, NOT(ISBLANK(C122)), B122=B121), AVERAGE(C120,C122),
AND(NOT(ISBLANK(C120)), B120=B121, ISBLANK(C122), NOT(ISBLANK(C123)), B123=B121), C120+(C123-C120)/3,
AND(ISBLANK(C120), NOT(ISBLANK(C119)), B119=B121, NOT(ISBLANK(C122)), B122=B121), C119+(C122-C119)*2/3,
TRUE, "Check Manually"
))</f>
        <v>174</v>
      </c>
      <c r="F121" t="str">
        <f>_xlfn.XLOOKUP(B121,Bucket_Map!A:A,Bucket_Map!B:B,"ERROR - CHECK NAME")</f>
        <v>Food &amp; Beverages</v>
      </c>
    </row>
    <row r="122" spans="1:6" x14ac:dyDescent="0.25">
      <c r="A122" t="s">
        <v>4</v>
      </c>
      <c r="B122" t="s">
        <v>5</v>
      </c>
      <c r="C122">
        <v>174.2</v>
      </c>
      <c r="D122" s="1">
        <v>44958</v>
      </c>
      <c r="E122" cm="1">
        <f t="array" ref="E122">IF(AND(B122="Housing",A122="Rural"),"",
_xlfn.IFS(
NOT(ISBLANK(C122)), C122,
AND(NOT(ISBLANK(C121)), B121=B122, NOT(ISBLANK(C123)), B123=B122), AVERAGE(C121,C123),
AND(NOT(ISBLANK(C121)), B121=B122, ISBLANK(C123), NOT(ISBLANK(C124)), B124=B122), C121+(C124-C121)/3,
AND(ISBLANK(C121), NOT(ISBLANK(C120)), B120=B122, NOT(ISBLANK(C123)), B123=B122), C120+(C123-C120)*2/3,
TRUE, "Check Manually"
))</f>
        <v>174.2</v>
      </c>
      <c r="F122" t="str">
        <f>_xlfn.XLOOKUP(B122,Bucket_Map!A:A,Bucket_Map!B:B,"ERROR - CHECK NAME")</f>
        <v>Food &amp; Beverages</v>
      </c>
    </row>
    <row r="123" spans="1:6" x14ac:dyDescent="0.25">
      <c r="A123" t="s">
        <v>4</v>
      </c>
      <c r="B123" t="s">
        <v>5</v>
      </c>
      <c r="C123">
        <v>174.3</v>
      </c>
      <c r="D123" s="1">
        <v>44986</v>
      </c>
      <c r="E123" cm="1">
        <f t="array" ref="E123">IF(AND(B123="Housing",A123="Rural"),"",
_xlfn.IFS(
NOT(ISBLANK(C123)), C123,
AND(NOT(ISBLANK(C122)), B122=B123, NOT(ISBLANK(C124)), B124=B123), AVERAGE(C122,C124),
AND(NOT(ISBLANK(C122)), B122=B123, ISBLANK(C124), NOT(ISBLANK(C125)), B125=B123), C122+(C125-C122)/3,
AND(ISBLANK(C122), NOT(ISBLANK(C121)), B121=B123, NOT(ISBLANK(C124)), B124=B123), C121+(C124-C121)*2/3,
TRUE, "Check Manually"
))</f>
        <v>174.3</v>
      </c>
      <c r="F123" t="str">
        <f>_xlfn.XLOOKUP(B123,Bucket_Map!A:A,Bucket_Map!B:B,"ERROR - CHECK NAME")</f>
        <v>Food &amp; Beverages</v>
      </c>
    </row>
    <row r="124" spans="1:6" x14ac:dyDescent="0.25">
      <c r="A124" t="s">
        <v>4</v>
      </c>
      <c r="B124" t="s">
        <v>5</v>
      </c>
      <c r="C124">
        <v>173.3</v>
      </c>
      <c r="D124" s="1">
        <v>45017</v>
      </c>
      <c r="E124" cm="1">
        <f t="array" ref="E124">IF(AND(B124="Housing",A124="Rural"),"",
_xlfn.IFS(
NOT(ISBLANK(C124)), C124,
AND(NOT(ISBLANK(C123)), B123=B124, NOT(ISBLANK(C125)), B125=B124), AVERAGE(C123,C125),
AND(NOT(ISBLANK(C123)), B123=B124, ISBLANK(C125), NOT(ISBLANK(C126)), B126=B124), C123+(C126-C123)/3,
AND(ISBLANK(C123), NOT(ISBLANK(C122)), B122=B124, NOT(ISBLANK(C125)), B125=B124), C122+(C125-C122)*2/3,
TRUE, "Check Manually"
))</f>
        <v>173.3</v>
      </c>
      <c r="F124" t="str">
        <f>_xlfn.XLOOKUP(B124,Bucket_Map!A:A,Bucket_Map!B:B,"ERROR - CHECK NAME")</f>
        <v>Food &amp; Beverages</v>
      </c>
    </row>
    <row r="125" spans="1:6" x14ac:dyDescent="0.25">
      <c r="A125" t="s">
        <v>4</v>
      </c>
      <c r="B125" t="s">
        <v>5</v>
      </c>
      <c r="C125">
        <v>173.2</v>
      </c>
      <c r="D125" s="1">
        <v>45047</v>
      </c>
      <c r="E125" cm="1">
        <f t="array" ref="E125">IF(AND(B125="Housing",A125="Rural"),"",
_xlfn.IFS(
NOT(ISBLANK(C125)), C125,
AND(NOT(ISBLANK(C124)), B124=B125, NOT(ISBLANK(C126)), B126=B125), AVERAGE(C124,C126),
AND(NOT(ISBLANK(C124)), B124=B125, ISBLANK(C126), NOT(ISBLANK(C127)), B127=B125), C124+(C127-C124)/3,
AND(ISBLANK(C124), NOT(ISBLANK(C123)), B123=B125, NOT(ISBLANK(C126)), B126=B125), C123+(C126-C123)*2/3,
TRUE, "Check Manually"
))</f>
        <v>173.2</v>
      </c>
      <c r="F125" t="str">
        <f>_xlfn.XLOOKUP(B125,Bucket_Map!A:A,Bucket_Map!B:B,"ERROR - CHECK NAME")</f>
        <v>Food &amp; Beverages</v>
      </c>
    </row>
    <row r="126" spans="1:6" x14ac:dyDescent="0.25">
      <c r="A126" t="s">
        <v>4</v>
      </c>
      <c r="B126" t="s">
        <v>6</v>
      </c>
      <c r="C126">
        <v>106.5</v>
      </c>
      <c r="D126" s="1">
        <v>41275</v>
      </c>
      <c r="E126" cm="1">
        <f t="array" ref="E126">IF(AND(B126="Housing",A126="Rural"),"",
_xlfn.IFS(
NOT(ISBLANK(C126)), C126,
AND(NOT(ISBLANK(C125)), B125=B126, NOT(ISBLANK(C127)), B127=B126), AVERAGE(C125,C127),
AND(NOT(ISBLANK(C125)), B125=B126, ISBLANK(C127), NOT(ISBLANK(C128)), B128=B126), C125+(C128-C125)/3,
AND(ISBLANK(C125), NOT(ISBLANK(C124)), B124=B126, NOT(ISBLANK(C127)), B127=B126), C124+(C127-C124)*2/3,
TRUE, "Check Manually"
))</f>
        <v>106.5</v>
      </c>
      <c r="F126" t="str">
        <f>_xlfn.XLOOKUP(B126,Bucket_Map!A:A,Bucket_Map!B:B,"ERROR - CHECK NAME")</f>
        <v>Clothing &amp; Footwear</v>
      </c>
    </row>
    <row r="127" spans="1:6" x14ac:dyDescent="0.25">
      <c r="A127" t="s">
        <v>4</v>
      </c>
      <c r="B127" t="s">
        <v>6</v>
      </c>
      <c r="C127">
        <v>107.1</v>
      </c>
      <c r="D127" s="1">
        <v>41306</v>
      </c>
      <c r="E127" cm="1">
        <f t="array" ref="E127">IF(AND(B127="Housing",A127="Rural"),"",
_xlfn.IFS(
NOT(ISBLANK(C127)), C127,
AND(NOT(ISBLANK(C126)), B126=B127, NOT(ISBLANK(C128)), B128=B127), AVERAGE(C126,C128),
AND(NOT(ISBLANK(C126)), B126=B127, ISBLANK(C128), NOT(ISBLANK(C129)), B129=B127), C126+(C129-C126)/3,
AND(ISBLANK(C126), NOT(ISBLANK(C125)), B125=B127, NOT(ISBLANK(C128)), B128=B127), C125+(C128-C125)*2/3,
TRUE, "Check Manually"
))</f>
        <v>107.1</v>
      </c>
      <c r="F127" t="str">
        <f>_xlfn.XLOOKUP(B127,Bucket_Map!A:A,Bucket_Map!B:B,"ERROR - CHECK NAME")</f>
        <v>Clothing &amp; Footwear</v>
      </c>
    </row>
    <row r="128" spans="1:6" x14ac:dyDescent="0.25">
      <c r="A128" t="s">
        <v>4</v>
      </c>
      <c r="B128" t="s">
        <v>6</v>
      </c>
      <c r="C128">
        <v>107.6</v>
      </c>
      <c r="D128" s="1">
        <v>41334</v>
      </c>
      <c r="E128" cm="1">
        <f t="array" ref="E128">IF(AND(B128="Housing",A128="Rural"),"",
_xlfn.IFS(
NOT(ISBLANK(C128)), C128,
AND(NOT(ISBLANK(C127)), B127=B128, NOT(ISBLANK(C129)), B129=B128), AVERAGE(C127,C129),
AND(NOT(ISBLANK(C127)), B127=B128, ISBLANK(C129), NOT(ISBLANK(C130)), B130=B128), C127+(C130-C127)/3,
AND(ISBLANK(C127), NOT(ISBLANK(C126)), B126=B128, NOT(ISBLANK(C129)), B129=B128), C126+(C129-C126)*2/3,
TRUE, "Check Manually"
))</f>
        <v>107.6</v>
      </c>
      <c r="F128" t="str">
        <f>_xlfn.XLOOKUP(B128,Bucket_Map!A:A,Bucket_Map!B:B,"ERROR - CHECK NAME")</f>
        <v>Clothing &amp; Footwear</v>
      </c>
    </row>
    <row r="129" spans="1:6" x14ac:dyDescent="0.25">
      <c r="A129" t="s">
        <v>4</v>
      </c>
      <c r="B129" t="s">
        <v>6</v>
      </c>
      <c r="C129">
        <v>108.1</v>
      </c>
      <c r="D129" s="1">
        <v>41365</v>
      </c>
      <c r="E129" cm="1">
        <f t="array" ref="E129">IF(AND(B129="Housing",A129="Rural"),"",
_xlfn.IFS(
NOT(ISBLANK(C129)), C129,
AND(NOT(ISBLANK(C128)), B128=B129, NOT(ISBLANK(C130)), B130=B129), AVERAGE(C128,C130),
AND(NOT(ISBLANK(C128)), B128=B129, ISBLANK(C130), NOT(ISBLANK(C131)), B131=B129), C128+(C131-C128)/3,
AND(ISBLANK(C128), NOT(ISBLANK(C127)), B127=B129, NOT(ISBLANK(C130)), B130=B129), C127+(C130-C127)*2/3,
TRUE, "Check Manually"
))</f>
        <v>108.1</v>
      </c>
      <c r="F129" t="str">
        <f>_xlfn.XLOOKUP(B129,Bucket_Map!A:A,Bucket_Map!B:B,"ERROR - CHECK NAME")</f>
        <v>Clothing &amp; Footwear</v>
      </c>
    </row>
    <row r="130" spans="1:6" x14ac:dyDescent="0.25">
      <c r="A130" t="s">
        <v>4</v>
      </c>
      <c r="B130" t="s">
        <v>6</v>
      </c>
      <c r="C130">
        <v>108.8</v>
      </c>
      <c r="D130" s="1">
        <v>41395</v>
      </c>
      <c r="E130" cm="1">
        <f t="array" ref="E130">IF(AND(B130="Housing",A130="Rural"),"",
_xlfn.IFS(
NOT(ISBLANK(C130)), C130,
AND(NOT(ISBLANK(C129)), B129=B130, NOT(ISBLANK(C131)), B131=B130), AVERAGE(C129,C131),
AND(NOT(ISBLANK(C129)), B129=B130, ISBLANK(C131), NOT(ISBLANK(C132)), B132=B130), C129+(C132-C129)/3,
AND(ISBLANK(C129), NOT(ISBLANK(C128)), B128=B130, NOT(ISBLANK(C131)), B131=B130), C128+(C131-C128)*2/3,
TRUE, "Check Manually"
))</f>
        <v>108.8</v>
      </c>
      <c r="F130" t="str">
        <f>_xlfn.XLOOKUP(B130,Bucket_Map!A:A,Bucket_Map!B:B,"ERROR - CHECK NAME")</f>
        <v>Clothing &amp; Footwear</v>
      </c>
    </row>
    <row r="131" spans="1:6" x14ac:dyDescent="0.25">
      <c r="A131" t="s">
        <v>4</v>
      </c>
      <c r="B131" t="s">
        <v>6</v>
      </c>
      <c r="C131">
        <v>109.7</v>
      </c>
      <c r="D131" s="1">
        <v>41426</v>
      </c>
      <c r="E131" cm="1">
        <f t="array" ref="E131">IF(AND(B131="Housing",A131="Rural"),"",
_xlfn.IFS(
NOT(ISBLANK(C131)), C131,
AND(NOT(ISBLANK(C130)), B130=B131, NOT(ISBLANK(C132)), B132=B131), AVERAGE(C130,C132),
AND(NOT(ISBLANK(C130)), B130=B131, ISBLANK(C132), NOT(ISBLANK(C133)), B133=B131), C130+(C133-C130)/3,
AND(ISBLANK(C130), NOT(ISBLANK(C129)), B129=B131, NOT(ISBLANK(C132)), B132=B131), C129+(C132-C129)*2/3,
TRUE, "Check Manually"
))</f>
        <v>109.7</v>
      </c>
      <c r="F131" t="str">
        <f>_xlfn.XLOOKUP(B131,Bucket_Map!A:A,Bucket_Map!B:B,"ERROR - CHECK NAME")</f>
        <v>Clothing &amp; Footwear</v>
      </c>
    </row>
    <row r="132" spans="1:6" x14ac:dyDescent="0.25">
      <c r="A132" t="s">
        <v>4</v>
      </c>
      <c r="B132" t="s">
        <v>6</v>
      </c>
      <c r="C132">
        <v>110.5</v>
      </c>
      <c r="D132" s="1">
        <v>41456</v>
      </c>
      <c r="E132" cm="1">
        <f t="array" ref="E132">IF(AND(B132="Housing",A132="Rural"),"",
_xlfn.IFS(
NOT(ISBLANK(C132)), C132,
AND(NOT(ISBLANK(C131)), B131=B132, NOT(ISBLANK(C133)), B133=B132), AVERAGE(C131,C133),
AND(NOT(ISBLANK(C131)), B131=B132, ISBLANK(C133), NOT(ISBLANK(C134)), B134=B132), C131+(C134-C131)/3,
AND(ISBLANK(C131), NOT(ISBLANK(C130)), B130=B132, NOT(ISBLANK(C133)), B133=B132), C130+(C133-C130)*2/3,
TRUE, "Check Manually"
))</f>
        <v>110.5</v>
      </c>
      <c r="F132" t="str">
        <f>_xlfn.XLOOKUP(B132,Bucket_Map!A:A,Bucket_Map!B:B,"ERROR - CHECK NAME")</f>
        <v>Clothing &amp; Footwear</v>
      </c>
    </row>
    <row r="133" spans="1:6" x14ac:dyDescent="0.25">
      <c r="A133" t="s">
        <v>4</v>
      </c>
      <c r="B133" t="s">
        <v>6</v>
      </c>
      <c r="C133">
        <v>111.3</v>
      </c>
      <c r="D133" s="1">
        <v>41487</v>
      </c>
      <c r="E133" cm="1">
        <f t="array" ref="E133">IF(AND(B133="Housing",A133="Rural"),"",
_xlfn.IFS(
NOT(ISBLANK(C133)), C133,
AND(NOT(ISBLANK(C132)), B132=B133, NOT(ISBLANK(C134)), B134=B133), AVERAGE(C132,C134),
AND(NOT(ISBLANK(C132)), B132=B133, ISBLANK(C134), NOT(ISBLANK(C135)), B135=B133), C132+(C135-C132)/3,
AND(ISBLANK(C132), NOT(ISBLANK(C131)), B131=B133, NOT(ISBLANK(C134)), B134=B133), C131+(C134-C131)*2/3,
TRUE, "Check Manually"
))</f>
        <v>111.3</v>
      </c>
      <c r="F133" t="str">
        <f>_xlfn.XLOOKUP(B133,Bucket_Map!A:A,Bucket_Map!B:B,"ERROR - CHECK NAME")</f>
        <v>Clothing &amp; Footwear</v>
      </c>
    </row>
    <row r="134" spans="1:6" x14ac:dyDescent="0.25">
      <c r="A134" t="s">
        <v>4</v>
      </c>
      <c r="B134" t="s">
        <v>6</v>
      </c>
      <c r="C134">
        <v>112.7</v>
      </c>
      <c r="D134" s="1">
        <v>41518</v>
      </c>
      <c r="E134" cm="1">
        <f t="array" ref="E134">IF(AND(B134="Housing",A134="Rural"),"",
_xlfn.IFS(
NOT(ISBLANK(C134)), C134,
AND(NOT(ISBLANK(C133)), B133=B134, NOT(ISBLANK(C135)), B135=B134), AVERAGE(C133,C135),
AND(NOT(ISBLANK(C133)), B133=B134, ISBLANK(C135), NOT(ISBLANK(C136)), B136=B134), C133+(C136-C133)/3,
AND(ISBLANK(C133), NOT(ISBLANK(C132)), B132=B134, NOT(ISBLANK(C135)), B135=B134), C132+(C135-C132)*2/3,
TRUE, "Check Manually"
))</f>
        <v>112.7</v>
      </c>
      <c r="F134" t="str">
        <f>_xlfn.XLOOKUP(B134,Bucket_Map!A:A,Bucket_Map!B:B,"ERROR - CHECK NAME")</f>
        <v>Clothing &amp; Footwear</v>
      </c>
    </row>
    <row r="135" spans="1:6" x14ac:dyDescent="0.25">
      <c r="A135" t="s">
        <v>4</v>
      </c>
      <c r="B135" t="s">
        <v>6</v>
      </c>
      <c r="C135">
        <v>113.6</v>
      </c>
      <c r="D135" s="1">
        <v>41548</v>
      </c>
      <c r="E135" cm="1">
        <f t="array" ref="E135">IF(AND(B135="Housing",A135="Rural"),"",
_xlfn.IFS(
NOT(ISBLANK(C135)), C135,
AND(NOT(ISBLANK(C134)), B134=B135, NOT(ISBLANK(C136)), B136=B135), AVERAGE(C134,C136),
AND(NOT(ISBLANK(C134)), B134=B135, ISBLANK(C136), NOT(ISBLANK(C137)), B137=B135), C134+(C137-C134)/3,
AND(ISBLANK(C134), NOT(ISBLANK(C133)), B133=B135, NOT(ISBLANK(C136)), B136=B135), C133+(C136-C133)*2/3,
TRUE, "Check Manually"
))</f>
        <v>113.6</v>
      </c>
      <c r="F135" t="str">
        <f>_xlfn.XLOOKUP(B135,Bucket_Map!A:A,Bucket_Map!B:B,"ERROR - CHECK NAME")</f>
        <v>Clothing &amp; Footwear</v>
      </c>
    </row>
    <row r="136" spans="1:6" x14ac:dyDescent="0.25">
      <c r="A136" t="s">
        <v>4</v>
      </c>
      <c r="B136" t="s">
        <v>6</v>
      </c>
      <c r="C136">
        <v>114.6</v>
      </c>
      <c r="D136" s="1">
        <v>41579</v>
      </c>
      <c r="E136" cm="1">
        <f t="array" ref="E136">IF(AND(B136="Housing",A136="Rural"),"",
_xlfn.IFS(
NOT(ISBLANK(C136)), C136,
AND(NOT(ISBLANK(C135)), B135=B136, NOT(ISBLANK(C137)), B137=B136), AVERAGE(C135,C137),
AND(NOT(ISBLANK(C135)), B135=B136, ISBLANK(C137), NOT(ISBLANK(C138)), B138=B136), C135+(C138-C135)/3,
AND(ISBLANK(C135), NOT(ISBLANK(C134)), B134=B136, NOT(ISBLANK(C137)), B137=B136), C134+(C137-C134)*2/3,
TRUE, "Check Manually"
))</f>
        <v>114.6</v>
      </c>
      <c r="F136" t="str">
        <f>_xlfn.XLOOKUP(B136,Bucket_Map!A:A,Bucket_Map!B:B,"ERROR - CHECK NAME")</f>
        <v>Clothing &amp; Footwear</v>
      </c>
    </row>
    <row r="137" spans="1:6" x14ac:dyDescent="0.25">
      <c r="A137" t="s">
        <v>4</v>
      </c>
      <c r="B137" t="s">
        <v>6</v>
      </c>
      <c r="C137">
        <v>115.8</v>
      </c>
      <c r="D137" s="1">
        <v>41609</v>
      </c>
      <c r="E137" cm="1">
        <f t="array" ref="E137">IF(AND(B137="Housing",A137="Rural"),"",
_xlfn.IFS(
NOT(ISBLANK(C137)), C137,
AND(NOT(ISBLANK(C136)), B136=B137, NOT(ISBLANK(C138)), B138=B137), AVERAGE(C136,C138),
AND(NOT(ISBLANK(C136)), B136=B137, ISBLANK(C138), NOT(ISBLANK(C139)), B139=B137), C136+(C139-C136)/3,
AND(ISBLANK(C136), NOT(ISBLANK(C135)), B135=B137, NOT(ISBLANK(C138)), B138=B137), C135+(C138-C135)*2/3,
TRUE, "Check Manually"
))</f>
        <v>115.8</v>
      </c>
      <c r="F137" t="str">
        <f>_xlfn.XLOOKUP(B137,Bucket_Map!A:A,Bucket_Map!B:B,"ERROR - CHECK NAME")</f>
        <v>Clothing &amp; Footwear</v>
      </c>
    </row>
    <row r="138" spans="1:6" x14ac:dyDescent="0.25">
      <c r="A138" t="s">
        <v>4</v>
      </c>
      <c r="B138" t="s">
        <v>6</v>
      </c>
      <c r="C138">
        <v>116.5</v>
      </c>
      <c r="D138" s="1">
        <v>41640</v>
      </c>
      <c r="E138" cm="1">
        <f t="array" ref="E138">IF(AND(B138="Housing",A138="Rural"),"",
_xlfn.IFS(
NOT(ISBLANK(C138)), C138,
AND(NOT(ISBLANK(C137)), B137=B138, NOT(ISBLANK(C139)), B139=B138), AVERAGE(C137,C139),
AND(NOT(ISBLANK(C137)), B137=B138, ISBLANK(C139), NOT(ISBLANK(C140)), B140=B138), C137+(C140-C137)/3,
AND(ISBLANK(C137), NOT(ISBLANK(C136)), B136=B138, NOT(ISBLANK(C139)), B139=B138), C136+(C139-C136)*2/3,
TRUE, "Check Manually"
))</f>
        <v>116.5</v>
      </c>
      <c r="F138" t="str">
        <f>_xlfn.XLOOKUP(B138,Bucket_Map!A:A,Bucket_Map!B:B,"ERROR - CHECK NAME")</f>
        <v>Clothing &amp; Footwear</v>
      </c>
    </row>
    <row r="139" spans="1:6" x14ac:dyDescent="0.25">
      <c r="A139" t="s">
        <v>4</v>
      </c>
      <c r="B139" t="s">
        <v>6</v>
      </c>
      <c r="C139">
        <v>117.1</v>
      </c>
      <c r="D139" s="1">
        <v>41671</v>
      </c>
      <c r="E139" cm="1">
        <f t="array" ref="E139">IF(AND(B139="Housing",A139="Rural"),"",
_xlfn.IFS(
NOT(ISBLANK(C139)), C139,
AND(NOT(ISBLANK(C138)), B138=B139, NOT(ISBLANK(C140)), B140=B139), AVERAGE(C138,C140),
AND(NOT(ISBLANK(C138)), B138=B139, ISBLANK(C140), NOT(ISBLANK(C141)), B141=B139), C138+(C141-C138)/3,
AND(ISBLANK(C138), NOT(ISBLANK(C137)), B137=B139, NOT(ISBLANK(C140)), B140=B139), C137+(C140-C137)*2/3,
TRUE, "Check Manually"
))</f>
        <v>117.1</v>
      </c>
      <c r="F139" t="str">
        <f>_xlfn.XLOOKUP(B139,Bucket_Map!A:A,Bucket_Map!B:B,"ERROR - CHECK NAME")</f>
        <v>Clothing &amp; Footwear</v>
      </c>
    </row>
    <row r="140" spans="1:6" x14ac:dyDescent="0.25">
      <c r="A140" t="s">
        <v>4</v>
      </c>
      <c r="B140" t="s">
        <v>6</v>
      </c>
      <c r="C140">
        <v>117.5</v>
      </c>
      <c r="D140" s="1">
        <v>41699</v>
      </c>
      <c r="E140" cm="1">
        <f t="array" ref="E140">IF(AND(B140="Housing",A140="Rural"),"",
_xlfn.IFS(
NOT(ISBLANK(C140)), C140,
AND(NOT(ISBLANK(C139)), B139=B140, NOT(ISBLANK(C141)), B141=B140), AVERAGE(C139,C141),
AND(NOT(ISBLANK(C139)), B139=B140, ISBLANK(C141), NOT(ISBLANK(C142)), B142=B140), C139+(C142-C139)/3,
AND(ISBLANK(C139), NOT(ISBLANK(C138)), B138=B140, NOT(ISBLANK(C141)), B141=B140), C138+(C141-C138)*2/3,
TRUE, "Check Manually"
))</f>
        <v>117.5</v>
      </c>
      <c r="F140" t="str">
        <f>_xlfn.XLOOKUP(B140,Bucket_Map!A:A,Bucket_Map!B:B,"ERROR - CHECK NAME")</f>
        <v>Clothing &amp; Footwear</v>
      </c>
    </row>
    <row r="141" spans="1:6" x14ac:dyDescent="0.25">
      <c r="A141" t="s">
        <v>4</v>
      </c>
      <c r="B141" t="s">
        <v>6</v>
      </c>
      <c r="C141">
        <v>118.1</v>
      </c>
      <c r="D141" s="1">
        <v>41730</v>
      </c>
      <c r="E141" cm="1">
        <f t="array" ref="E141">IF(AND(B141="Housing",A141="Rural"),"",
_xlfn.IFS(
NOT(ISBLANK(C141)), C141,
AND(NOT(ISBLANK(C140)), B140=B141, NOT(ISBLANK(C142)), B142=B141), AVERAGE(C140,C142),
AND(NOT(ISBLANK(C140)), B140=B141, ISBLANK(C142), NOT(ISBLANK(C143)), B143=B141), C140+(C143-C140)/3,
AND(ISBLANK(C140), NOT(ISBLANK(C139)), B139=B141, NOT(ISBLANK(C142)), B142=B141), C139+(C142-C139)*2/3,
TRUE, "Check Manually"
))</f>
        <v>118.1</v>
      </c>
      <c r="F141" t="str">
        <f>_xlfn.XLOOKUP(B141,Bucket_Map!A:A,Bucket_Map!B:B,"ERROR - CHECK NAME")</f>
        <v>Clothing &amp; Footwear</v>
      </c>
    </row>
    <row r="142" spans="1:6" x14ac:dyDescent="0.25">
      <c r="A142" t="s">
        <v>4</v>
      </c>
      <c r="B142" t="s">
        <v>6</v>
      </c>
      <c r="C142">
        <v>118.7</v>
      </c>
      <c r="D142" s="1">
        <v>41760</v>
      </c>
      <c r="E142" cm="1">
        <f t="array" ref="E142">IF(AND(B142="Housing",A142="Rural"),"",
_xlfn.IFS(
NOT(ISBLANK(C142)), C142,
AND(NOT(ISBLANK(C141)), B141=B142, NOT(ISBLANK(C143)), B143=B142), AVERAGE(C141,C143),
AND(NOT(ISBLANK(C141)), B141=B142, ISBLANK(C143), NOT(ISBLANK(C144)), B144=B142), C141+(C144-C141)/3,
AND(ISBLANK(C141), NOT(ISBLANK(C140)), B140=B142, NOT(ISBLANK(C143)), B143=B142), C140+(C143-C140)*2/3,
TRUE, "Check Manually"
))</f>
        <v>118.7</v>
      </c>
      <c r="F142" t="str">
        <f>_xlfn.XLOOKUP(B142,Bucket_Map!A:A,Bucket_Map!B:B,"ERROR - CHECK NAME")</f>
        <v>Clothing &amp; Footwear</v>
      </c>
    </row>
    <row r="143" spans="1:6" x14ac:dyDescent="0.25">
      <c r="A143" t="s">
        <v>4</v>
      </c>
      <c r="B143" t="s">
        <v>6</v>
      </c>
      <c r="C143">
        <v>119.7</v>
      </c>
      <c r="D143" s="1">
        <v>41791</v>
      </c>
      <c r="E143" cm="1">
        <f t="array" ref="E143">IF(AND(B143="Housing",A143="Rural"),"",
_xlfn.IFS(
NOT(ISBLANK(C143)), C143,
AND(NOT(ISBLANK(C142)), B142=B143, NOT(ISBLANK(C144)), B144=B143), AVERAGE(C142,C144),
AND(NOT(ISBLANK(C142)), B142=B143, ISBLANK(C144), NOT(ISBLANK(C145)), B145=B143), C142+(C145-C142)/3,
AND(ISBLANK(C142), NOT(ISBLANK(C141)), B141=B143, NOT(ISBLANK(C144)), B144=B143), C141+(C144-C141)*2/3,
TRUE, "Check Manually"
))</f>
        <v>119.7</v>
      </c>
      <c r="F143" t="str">
        <f>_xlfn.XLOOKUP(B143,Bucket_Map!A:A,Bucket_Map!B:B,"ERROR - CHECK NAME")</f>
        <v>Clothing &amp; Footwear</v>
      </c>
    </row>
    <row r="144" spans="1:6" x14ac:dyDescent="0.25">
      <c r="A144" t="s">
        <v>4</v>
      </c>
      <c r="B144" t="s">
        <v>6</v>
      </c>
      <c r="C144">
        <v>120.7</v>
      </c>
      <c r="D144" s="1">
        <v>41821</v>
      </c>
      <c r="E144" cm="1">
        <f t="array" ref="E144">IF(AND(B144="Housing",A144="Rural"),"",
_xlfn.IFS(
NOT(ISBLANK(C144)), C144,
AND(NOT(ISBLANK(C143)), B143=B144, NOT(ISBLANK(C145)), B145=B144), AVERAGE(C143,C145),
AND(NOT(ISBLANK(C143)), B143=B144, ISBLANK(C145), NOT(ISBLANK(C146)), B146=B144), C143+(C146-C143)/3,
AND(ISBLANK(C143), NOT(ISBLANK(C142)), B142=B144, NOT(ISBLANK(C145)), B145=B144), C142+(C145-C142)*2/3,
TRUE, "Check Manually"
))</f>
        <v>120.7</v>
      </c>
      <c r="F144" t="str">
        <f>_xlfn.XLOOKUP(B144,Bucket_Map!A:A,Bucket_Map!B:B,"ERROR - CHECK NAME")</f>
        <v>Clothing &amp; Footwear</v>
      </c>
    </row>
    <row r="145" spans="1:6" x14ac:dyDescent="0.25">
      <c r="A145" t="s">
        <v>4</v>
      </c>
      <c r="B145" t="s">
        <v>6</v>
      </c>
      <c r="C145">
        <v>120.9</v>
      </c>
      <c r="D145" s="1">
        <v>41852</v>
      </c>
      <c r="E145" cm="1">
        <f t="array" ref="E145">IF(AND(B145="Housing",A145="Rural"),"",
_xlfn.IFS(
NOT(ISBLANK(C145)), C145,
AND(NOT(ISBLANK(C144)), B144=B145, NOT(ISBLANK(C146)), B146=B145), AVERAGE(C144,C146),
AND(NOT(ISBLANK(C144)), B144=B145, ISBLANK(C146), NOT(ISBLANK(C147)), B147=B145), C144+(C147-C144)/3,
AND(ISBLANK(C144), NOT(ISBLANK(C143)), B143=B145, NOT(ISBLANK(C146)), B146=B145), C143+(C146-C143)*2/3,
TRUE, "Check Manually"
))</f>
        <v>120.9</v>
      </c>
      <c r="F145" t="str">
        <f>_xlfn.XLOOKUP(B145,Bucket_Map!A:A,Bucket_Map!B:B,"ERROR - CHECK NAME")</f>
        <v>Clothing &amp; Footwear</v>
      </c>
    </row>
    <row r="146" spans="1:6" x14ac:dyDescent="0.25">
      <c r="A146" t="s">
        <v>4</v>
      </c>
      <c r="B146" t="s">
        <v>6</v>
      </c>
      <c r="C146">
        <v>121.7</v>
      </c>
      <c r="D146" s="1">
        <v>41883</v>
      </c>
      <c r="E146" cm="1">
        <f t="array" ref="E146">IF(AND(B146="Housing",A146="Rural"),"",
_xlfn.IFS(
NOT(ISBLANK(C146)), C146,
AND(NOT(ISBLANK(C145)), B145=B146, NOT(ISBLANK(C147)), B147=B146), AVERAGE(C145,C147),
AND(NOT(ISBLANK(C145)), B145=B146, ISBLANK(C147), NOT(ISBLANK(C148)), B148=B146), C145+(C148-C145)/3,
AND(ISBLANK(C145), NOT(ISBLANK(C144)), B144=B146, NOT(ISBLANK(C147)), B147=B146), C144+(C147-C144)*2/3,
TRUE, "Check Manually"
))</f>
        <v>121.7</v>
      </c>
      <c r="F146" t="str">
        <f>_xlfn.XLOOKUP(B146,Bucket_Map!A:A,Bucket_Map!B:B,"ERROR - CHECK NAME")</f>
        <v>Clothing &amp; Footwear</v>
      </c>
    </row>
    <row r="147" spans="1:6" x14ac:dyDescent="0.25">
      <c r="A147" t="s">
        <v>4</v>
      </c>
      <c r="B147" t="s">
        <v>6</v>
      </c>
      <c r="C147">
        <v>122.7</v>
      </c>
      <c r="D147" s="1">
        <v>41913</v>
      </c>
      <c r="E147" cm="1">
        <f t="array" ref="E147">IF(AND(B147="Housing",A147="Rural"),"",
_xlfn.IFS(
NOT(ISBLANK(C147)), C147,
AND(NOT(ISBLANK(C146)), B146=B147, NOT(ISBLANK(C148)), B148=B147), AVERAGE(C146,C148),
AND(NOT(ISBLANK(C146)), B146=B147, ISBLANK(C148), NOT(ISBLANK(C149)), B149=B147), C146+(C149-C146)/3,
AND(ISBLANK(C146), NOT(ISBLANK(C145)), B145=B147, NOT(ISBLANK(C148)), B148=B147), C145+(C148-C145)*2/3,
TRUE, "Check Manually"
))</f>
        <v>122.7</v>
      </c>
      <c r="F147" t="str">
        <f>_xlfn.XLOOKUP(B147,Bucket_Map!A:A,Bucket_Map!B:B,"ERROR - CHECK NAME")</f>
        <v>Clothing &amp; Footwear</v>
      </c>
    </row>
    <row r="148" spans="1:6" x14ac:dyDescent="0.25">
      <c r="A148" t="s">
        <v>4</v>
      </c>
      <c r="B148" t="s">
        <v>6</v>
      </c>
      <c r="C148">
        <v>123.3</v>
      </c>
      <c r="D148" s="1">
        <v>41944</v>
      </c>
      <c r="E148" cm="1">
        <f t="array" ref="E148">IF(AND(B148="Housing",A148="Rural"),"",
_xlfn.IFS(
NOT(ISBLANK(C148)), C148,
AND(NOT(ISBLANK(C147)), B147=B148, NOT(ISBLANK(C149)), B149=B148), AVERAGE(C147,C149),
AND(NOT(ISBLANK(C147)), B147=B148, ISBLANK(C149), NOT(ISBLANK(C150)), B150=B148), C147+(C150-C147)/3,
AND(ISBLANK(C147), NOT(ISBLANK(C146)), B146=B148, NOT(ISBLANK(C149)), B149=B148), C146+(C149-C146)*2/3,
TRUE, "Check Manually"
))</f>
        <v>123.3</v>
      </c>
      <c r="F148" t="str">
        <f>_xlfn.XLOOKUP(B148,Bucket_Map!A:A,Bucket_Map!B:B,"ERROR - CHECK NAME")</f>
        <v>Clothing &amp; Footwear</v>
      </c>
    </row>
    <row r="149" spans="1:6" x14ac:dyDescent="0.25">
      <c r="A149" t="s">
        <v>4</v>
      </c>
      <c r="B149" t="s">
        <v>6</v>
      </c>
      <c r="C149">
        <v>123.8</v>
      </c>
      <c r="D149" s="1">
        <v>41974</v>
      </c>
      <c r="E149" cm="1">
        <f t="array" ref="E149">IF(AND(B149="Housing",A149="Rural"),"",
_xlfn.IFS(
NOT(ISBLANK(C149)), C149,
AND(NOT(ISBLANK(C148)), B148=B149, NOT(ISBLANK(C150)), B150=B149), AVERAGE(C148,C150),
AND(NOT(ISBLANK(C148)), B148=B149, ISBLANK(C150), NOT(ISBLANK(C151)), B151=B149), C148+(C151-C148)/3,
AND(ISBLANK(C148), NOT(ISBLANK(C147)), B147=B149, NOT(ISBLANK(C150)), B150=B149), C147+(C150-C147)*2/3,
TRUE, "Check Manually"
))</f>
        <v>123.8</v>
      </c>
      <c r="F149" t="str">
        <f>_xlfn.XLOOKUP(B149,Bucket_Map!A:A,Bucket_Map!B:B,"ERROR - CHECK NAME")</f>
        <v>Clothing &amp; Footwear</v>
      </c>
    </row>
    <row r="150" spans="1:6" x14ac:dyDescent="0.25">
      <c r="A150" t="s">
        <v>4</v>
      </c>
      <c r="B150" t="s">
        <v>6</v>
      </c>
      <c r="C150">
        <v>124.4</v>
      </c>
      <c r="D150" s="1">
        <v>42005</v>
      </c>
      <c r="E150" cm="1">
        <f t="array" ref="E150">IF(AND(B150="Housing",A150="Rural"),"",
_xlfn.IFS(
NOT(ISBLANK(C150)), C150,
AND(NOT(ISBLANK(C149)), B149=B150, NOT(ISBLANK(C151)), B151=B150), AVERAGE(C149,C151),
AND(NOT(ISBLANK(C149)), B149=B150, ISBLANK(C151), NOT(ISBLANK(C152)), B152=B150), C149+(C152-C149)/3,
AND(ISBLANK(C149), NOT(ISBLANK(C148)), B148=B150, NOT(ISBLANK(C151)), B151=B150), C148+(C151-C148)*2/3,
TRUE, "Check Manually"
))</f>
        <v>124.4</v>
      </c>
      <c r="F150" t="str">
        <f>_xlfn.XLOOKUP(B150,Bucket_Map!A:A,Bucket_Map!B:B,"ERROR - CHECK NAME")</f>
        <v>Clothing &amp; Footwear</v>
      </c>
    </row>
    <row r="151" spans="1:6" x14ac:dyDescent="0.25">
      <c r="A151" t="s">
        <v>4</v>
      </c>
      <c r="B151" t="s">
        <v>6</v>
      </c>
      <c r="C151">
        <v>125.4</v>
      </c>
      <c r="D151" s="1">
        <v>42036</v>
      </c>
      <c r="E151" cm="1">
        <f t="array" ref="E151">IF(AND(B151="Housing",A151="Rural"),"",
_xlfn.IFS(
NOT(ISBLANK(C151)), C151,
AND(NOT(ISBLANK(C150)), B150=B151, NOT(ISBLANK(C152)), B152=B151), AVERAGE(C150,C152),
AND(NOT(ISBLANK(C150)), B150=B151, ISBLANK(C152), NOT(ISBLANK(C153)), B153=B151), C150+(C153-C150)/3,
AND(ISBLANK(C150), NOT(ISBLANK(C149)), B149=B151, NOT(ISBLANK(C152)), B152=B151), C149+(C152-C149)*2/3,
TRUE, "Check Manually"
))</f>
        <v>125.4</v>
      </c>
      <c r="F151" t="str">
        <f>_xlfn.XLOOKUP(B151,Bucket_Map!A:A,Bucket_Map!B:B,"ERROR - CHECK NAME")</f>
        <v>Clothing &amp; Footwear</v>
      </c>
    </row>
    <row r="152" spans="1:6" x14ac:dyDescent="0.25">
      <c r="A152" t="s">
        <v>4</v>
      </c>
      <c r="B152" t="s">
        <v>6</v>
      </c>
      <c r="C152">
        <v>126</v>
      </c>
      <c r="D152" s="1">
        <v>42064</v>
      </c>
      <c r="E152" cm="1">
        <f t="array" ref="E152">IF(AND(B152="Housing",A152="Rural"),"",
_xlfn.IFS(
NOT(ISBLANK(C152)), C152,
AND(NOT(ISBLANK(C151)), B151=B152, NOT(ISBLANK(C153)), B153=B152), AVERAGE(C151,C153),
AND(NOT(ISBLANK(C151)), B151=B152, ISBLANK(C153), NOT(ISBLANK(C154)), B154=B152), C151+(C154-C151)/3,
AND(ISBLANK(C151), NOT(ISBLANK(C150)), B150=B152, NOT(ISBLANK(C153)), B153=B152), C150+(C153-C150)*2/3,
TRUE, "Check Manually"
))</f>
        <v>126</v>
      </c>
      <c r="F152" t="str">
        <f>_xlfn.XLOOKUP(B152,Bucket_Map!A:A,Bucket_Map!B:B,"ERROR - CHECK NAME")</f>
        <v>Clothing &amp; Footwear</v>
      </c>
    </row>
    <row r="153" spans="1:6" x14ac:dyDescent="0.25">
      <c r="A153" t="s">
        <v>4</v>
      </c>
      <c r="B153" t="s">
        <v>6</v>
      </c>
      <c r="C153">
        <v>126.4</v>
      </c>
      <c r="D153" s="1">
        <v>42095</v>
      </c>
      <c r="E153" cm="1">
        <f t="array" ref="E153">IF(AND(B153="Housing",A153="Rural"),"",
_xlfn.IFS(
NOT(ISBLANK(C153)), C153,
AND(NOT(ISBLANK(C152)), B152=B153, NOT(ISBLANK(C154)), B154=B153), AVERAGE(C152,C154),
AND(NOT(ISBLANK(C152)), B152=B153, ISBLANK(C154), NOT(ISBLANK(C155)), B155=B153), C152+(C155-C152)/3,
AND(ISBLANK(C152), NOT(ISBLANK(C151)), B151=B153, NOT(ISBLANK(C154)), B154=B153), C151+(C154-C151)*2/3,
TRUE, "Check Manually"
))</f>
        <v>126.4</v>
      </c>
      <c r="F153" t="str">
        <f>_xlfn.XLOOKUP(B153,Bucket_Map!A:A,Bucket_Map!B:B,"ERROR - CHECK NAME")</f>
        <v>Clothing &amp; Footwear</v>
      </c>
    </row>
    <row r="154" spans="1:6" x14ac:dyDescent="0.25">
      <c r="A154" t="s">
        <v>4</v>
      </c>
      <c r="B154" t="s">
        <v>6</v>
      </c>
      <c r="C154">
        <v>127.3</v>
      </c>
      <c r="D154" s="1">
        <v>42125</v>
      </c>
      <c r="E154" cm="1">
        <f t="array" ref="E154">IF(AND(B154="Housing",A154="Rural"),"",
_xlfn.IFS(
NOT(ISBLANK(C154)), C154,
AND(NOT(ISBLANK(C153)), B153=B154, NOT(ISBLANK(C155)), B155=B154), AVERAGE(C153,C155),
AND(NOT(ISBLANK(C153)), B153=B154, ISBLANK(C155), NOT(ISBLANK(C156)), B156=B154), C153+(C156-C153)/3,
AND(ISBLANK(C153), NOT(ISBLANK(C152)), B152=B154, NOT(ISBLANK(C155)), B155=B154), C152+(C155-C152)*2/3,
TRUE, "Check Manually"
))</f>
        <v>127.3</v>
      </c>
      <c r="F154" t="str">
        <f>_xlfn.XLOOKUP(B154,Bucket_Map!A:A,Bucket_Map!B:B,"ERROR - CHECK NAME")</f>
        <v>Clothing &amp; Footwear</v>
      </c>
    </row>
    <row r="155" spans="1:6" x14ac:dyDescent="0.25">
      <c r="A155" t="s">
        <v>4</v>
      </c>
      <c r="B155" t="s">
        <v>6</v>
      </c>
      <c r="C155">
        <v>128.4</v>
      </c>
      <c r="D155" s="1">
        <v>42156</v>
      </c>
      <c r="E155" cm="1">
        <f t="array" ref="E155">IF(AND(B155="Housing",A155="Rural"),"",
_xlfn.IFS(
NOT(ISBLANK(C155)), C155,
AND(NOT(ISBLANK(C154)), B154=B155, NOT(ISBLANK(C156)), B156=B155), AVERAGE(C154,C156),
AND(NOT(ISBLANK(C154)), B154=B155, ISBLANK(C156), NOT(ISBLANK(C157)), B157=B155), C154+(C157-C154)/3,
AND(ISBLANK(C154), NOT(ISBLANK(C153)), B153=B155, NOT(ISBLANK(C156)), B156=B155), C153+(C156-C153)*2/3,
TRUE, "Check Manually"
))</f>
        <v>128.4</v>
      </c>
      <c r="F155" t="str">
        <f>_xlfn.XLOOKUP(B155,Bucket_Map!A:A,Bucket_Map!B:B,"ERROR - CHECK NAME")</f>
        <v>Clothing &amp; Footwear</v>
      </c>
    </row>
    <row r="156" spans="1:6" x14ac:dyDescent="0.25">
      <c r="A156" t="s">
        <v>4</v>
      </c>
      <c r="B156" t="s">
        <v>6</v>
      </c>
      <c r="C156">
        <v>128.80000000000001</v>
      </c>
      <c r="D156" s="1">
        <v>42186</v>
      </c>
      <c r="E156" cm="1">
        <f t="array" ref="E156">IF(AND(B156="Housing",A156="Rural"),"",
_xlfn.IFS(
NOT(ISBLANK(C156)), C156,
AND(NOT(ISBLANK(C155)), B155=B156, NOT(ISBLANK(C157)), B157=B156), AVERAGE(C155,C157),
AND(NOT(ISBLANK(C155)), B155=B156, ISBLANK(C157), NOT(ISBLANK(C158)), B158=B156), C155+(C158-C155)/3,
AND(ISBLANK(C155), NOT(ISBLANK(C154)), B154=B156, NOT(ISBLANK(C157)), B157=B156), C154+(C157-C154)*2/3,
TRUE, "Check Manually"
))</f>
        <v>128.80000000000001</v>
      </c>
      <c r="F156" t="str">
        <f>_xlfn.XLOOKUP(B156,Bucket_Map!A:A,Bucket_Map!B:B,"ERROR - CHECK NAME")</f>
        <v>Clothing &amp; Footwear</v>
      </c>
    </row>
    <row r="157" spans="1:6" x14ac:dyDescent="0.25">
      <c r="A157" t="s">
        <v>4</v>
      </c>
      <c r="B157" t="s">
        <v>6</v>
      </c>
      <c r="C157">
        <v>129.5</v>
      </c>
      <c r="D157" s="1">
        <v>42217</v>
      </c>
      <c r="E157" cm="1">
        <f t="array" ref="E157">IF(AND(B157="Housing",A157="Rural"),"",
_xlfn.IFS(
NOT(ISBLANK(C157)), C157,
AND(NOT(ISBLANK(C156)), B156=B157, NOT(ISBLANK(C158)), B158=B157), AVERAGE(C156,C158),
AND(NOT(ISBLANK(C156)), B156=B157, ISBLANK(C158), NOT(ISBLANK(C159)), B159=B157), C156+(C159-C156)/3,
AND(ISBLANK(C156), NOT(ISBLANK(C155)), B155=B157, NOT(ISBLANK(C158)), B158=B157), C155+(C158-C155)*2/3,
TRUE, "Check Manually"
))</f>
        <v>129.5</v>
      </c>
      <c r="F157" t="str">
        <f>_xlfn.XLOOKUP(B157,Bucket_Map!A:A,Bucket_Map!B:B,"ERROR - CHECK NAME")</f>
        <v>Clothing &amp; Footwear</v>
      </c>
    </row>
    <row r="158" spans="1:6" x14ac:dyDescent="0.25">
      <c r="A158" t="s">
        <v>4</v>
      </c>
      <c r="B158" t="s">
        <v>6</v>
      </c>
      <c r="C158">
        <v>130.4</v>
      </c>
      <c r="D158" s="1">
        <v>42248</v>
      </c>
      <c r="E158" cm="1">
        <f t="array" ref="E158">IF(AND(B158="Housing",A158="Rural"),"",
_xlfn.IFS(
NOT(ISBLANK(C158)), C158,
AND(NOT(ISBLANK(C157)), B157=B158, NOT(ISBLANK(C159)), B159=B158), AVERAGE(C157,C159),
AND(NOT(ISBLANK(C157)), B157=B158, ISBLANK(C159), NOT(ISBLANK(C160)), B160=B158), C157+(C160-C157)/3,
AND(ISBLANK(C157), NOT(ISBLANK(C156)), B156=B158, NOT(ISBLANK(C159)), B159=B158), C156+(C159-C156)*2/3,
TRUE, "Check Manually"
))</f>
        <v>130.4</v>
      </c>
      <c r="F158" t="str">
        <f>_xlfn.XLOOKUP(B158,Bucket_Map!A:A,Bucket_Map!B:B,"ERROR - CHECK NAME")</f>
        <v>Clothing &amp; Footwear</v>
      </c>
    </row>
    <row r="159" spans="1:6" x14ac:dyDescent="0.25">
      <c r="A159" t="s">
        <v>4</v>
      </c>
      <c r="B159" t="s">
        <v>6</v>
      </c>
      <c r="C159">
        <v>131.1</v>
      </c>
      <c r="D159" s="1">
        <v>42278</v>
      </c>
      <c r="E159" cm="1">
        <f t="array" ref="E159">IF(AND(B159="Housing",A159="Rural"),"",
_xlfn.IFS(
NOT(ISBLANK(C159)), C159,
AND(NOT(ISBLANK(C158)), B158=B159, NOT(ISBLANK(C160)), B160=B159), AVERAGE(C158,C160),
AND(NOT(ISBLANK(C158)), B158=B159, ISBLANK(C160), NOT(ISBLANK(C161)), B161=B159), C158+(C161-C158)/3,
AND(ISBLANK(C158), NOT(ISBLANK(C157)), B157=B159, NOT(ISBLANK(C160)), B160=B159), C157+(C160-C157)*2/3,
TRUE, "Check Manually"
))</f>
        <v>131.1</v>
      </c>
      <c r="F159" t="str">
        <f>_xlfn.XLOOKUP(B159,Bucket_Map!A:A,Bucket_Map!B:B,"ERROR - CHECK NAME")</f>
        <v>Clothing &amp; Footwear</v>
      </c>
    </row>
    <row r="160" spans="1:6" x14ac:dyDescent="0.25">
      <c r="A160" t="s">
        <v>4</v>
      </c>
      <c r="B160" t="s">
        <v>6</v>
      </c>
      <c r="C160">
        <v>132.1</v>
      </c>
      <c r="D160" s="1">
        <v>42309</v>
      </c>
      <c r="E160" cm="1">
        <f t="array" ref="E160">IF(AND(B160="Housing",A160="Rural"),"",
_xlfn.IFS(
NOT(ISBLANK(C160)), C160,
AND(NOT(ISBLANK(C159)), B159=B160, NOT(ISBLANK(C161)), B161=B160), AVERAGE(C159,C161),
AND(NOT(ISBLANK(C159)), B159=B160, ISBLANK(C161), NOT(ISBLANK(C162)), B162=B160), C159+(C162-C159)/3,
AND(ISBLANK(C159), NOT(ISBLANK(C158)), B158=B160, NOT(ISBLANK(C161)), B161=B160), C158+(C161-C158)*2/3,
TRUE, "Check Manually"
))</f>
        <v>132.1</v>
      </c>
      <c r="F160" t="str">
        <f>_xlfn.XLOOKUP(B160,Bucket_Map!A:A,Bucket_Map!B:B,"ERROR - CHECK NAME")</f>
        <v>Clothing &amp; Footwear</v>
      </c>
    </row>
    <row r="161" spans="1:6" x14ac:dyDescent="0.25">
      <c r="A161" t="s">
        <v>4</v>
      </c>
      <c r="B161" t="s">
        <v>6</v>
      </c>
      <c r="C161">
        <v>132.5</v>
      </c>
      <c r="D161" s="1">
        <v>42339</v>
      </c>
      <c r="E161" cm="1">
        <f t="array" ref="E161">IF(AND(B161="Housing",A161="Rural"),"",
_xlfn.IFS(
NOT(ISBLANK(C161)), C161,
AND(NOT(ISBLANK(C160)), B160=B161, NOT(ISBLANK(C162)), B162=B161), AVERAGE(C160,C162),
AND(NOT(ISBLANK(C160)), B160=B161, ISBLANK(C162), NOT(ISBLANK(C163)), B163=B161), C160+(C163-C160)/3,
AND(ISBLANK(C160), NOT(ISBLANK(C159)), B159=B161, NOT(ISBLANK(C162)), B162=B161), C159+(C162-C159)*2/3,
TRUE, "Check Manually"
))</f>
        <v>132.5</v>
      </c>
      <c r="F161" t="str">
        <f>_xlfn.XLOOKUP(B161,Bucket_Map!A:A,Bucket_Map!B:B,"ERROR - CHECK NAME")</f>
        <v>Clothing &amp; Footwear</v>
      </c>
    </row>
    <row r="162" spans="1:6" x14ac:dyDescent="0.25">
      <c r="A162" t="s">
        <v>4</v>
      </c>
      <c r="B162" t="s">
        <v>6</v>
      </c>
      <c r="C162">
        <v>133.19999999999999</v>
      </c>
      <c r="D162" s="1">
        <v>42370</v>
      </c>
      <c r="E162" cm="1">
        <f t="array" ref="E162">IF(AND(B162="Housing",A162="Rural"),"",
_xlfn.IFS(
NOT(ISBLANK(C162)), C162,
AND(NOT(ISBLANK(C161)), B161=B162, NOT(ISBLANK(C163)), B163=B162), AVERAGE(C161,C163),
AND(NOT(ISBLANK(C161)), B161=B162, ISBLANK(C163), NOT(ISBLANK(C164)), B164=B162), C161+(C164-C161)/3,
AND(ISBLANK(C161), NOT(ISBLANK(C160)), B160=B162, NOT(ISBLANK(C163)), B163=B162), C160+(C163-C160)*2/3,
TRUE, "Check Manually"
))</f>
        <v>133.19999999999999</v>
      </c>
      <c r="F162" t="str">
        <f>_xlfn.XLOOKUP(B162,Bucket_Map!A:A,Bucket_Map!B:B,"ERROR - CHECK NAME")</f>
        <v>Clothing &amp; Footwear</v>
      </c>
    </row>
    <row r="163" spans="1:6" x14ac:dyDescent="0.25">
      <c r="A163" t="s">
        <v>4</v>
      </c>
      <c r="B163" t="s">
        <v>6</v>
      </c>
      <c r="C163">
        <v>133.9</v>
      </c>
      <c r="D163" s="1">
        <v>42401</v>
      </c>
      <c r="E163" cm="1">
        <f t="array" ref="E163">IF(AND(B163="Housing",A163="Rural"),"",
_xlfn.IFS(
NOT(ISBLANK(C163)), C163,
AND(NOT(ISBLANK(C162)), B162=B163, NOT(ISBLANK(C164)), B164=B163), AVERAGE(C162,C164),
AND(NOT(ISBLANK(C162)), B162=B163, ISBLANK(C164), NOT(ISBLANK(C165)), B165=B163), C162+(C165-C162)/3,
AND(ISBLANK(C162), NOT(ISBLANK(C161)), B161=B163, NOT(ISBLANK(C164)), B164=B163), C161+(C164-C161)*2/3,
TRUE, "Check Manually"
))</f>
        <v>133.9</v>
      </c>
      <c r="F163" t="str">
        <f>_xlfn.XLOOKUP(B163,Bucket_Map!A:A,Bucket_Map!B:B,"ERROR - CHECK NAME")</f>
        <v>Clothing &amp; Footwear</v>
      </c>
    </row>
    <row r="164" spans="1:6" x14ac:dyDescent="0.25">
      <c r="A164" t="s">
        <v>4</v>
      </c>
      <c r="B164" t="s">
        <v>6</v>
      </c>
      <c r="C164">
        <v>134.4</v>
      </c>
      <c r="D164" s="1">
        <v>42430</v>
      </c>
      <c r="E164" cm="1">
        <f t="array" ref="E164">IF(AND(B164="Housing",A164="Rural"),"",
_xlfn.IFS(
NOT(ISBLANK(C164)), C164,
AND(NOT(ISBLANK(C163)), B163=B164, NOT(ISBLANK(C165)), B165=B164), AVERAGE(C163,C165),
AND(NOT(ISBLANK(C163)), B163=B164, ISBLANK(C165), NOT(ISBLANK(C166)), B166=B164), C163+(C166-C163)/3,
AND(ISBLANK(C163), NOT(ISBLANK(C162)), B162=B164, NOT(ISBLANK(C165)), B165=B164), C162+(C165-C162)*2/3,
TRUE, "Check Manually"
))</f>
        <v>134.4</v>
      </c>
      <c r="F164" t="str">
        <f>_xlfn.XLOOKUP(B164,Bucket_Map!A:A,Bucket_Map!B:B,"ERROR - CHECK NAME")</f>
        <v>Clothing &amp; Footwear</v>
      </c>
    </row>
    <row r="165" spans="1:6" x14ac:dyDescent="0.25">
      <c r="A165" t="s">
        <v>4</v>
      </c>
      <c r="B165" t="s">
        <v>6</v>
      </c>
      <c r="C165">
        <v>135</v>
      </c>
      <c r="D165" s="1">
        <v>42461</v>
      </c>
      <c r="E165" cm="1">
        <f t="array" ref="E165">IF(AND(B165="Housing",A165="Rural"),"",
_xlfn.IFS(
NOT(ISBLANK(C165)), C165,
AND(NOT(ISBLANK(C164)), B164=B165, NOT(ISBLANK(C166)), B166=B165), AVERAGE(C164,C166),
AND(NOT(ISBLANK(C164)), B164=B165, ISBLANK(C166), NOT(ISBLANK(C167)), B167=B165), C164+(C167-C164)/3,
AND(ISBLANK(C164), NOT(ISBLANK(C163)), B163=B165, NOT(ISBLANK(C166)), B166=B165), C163+(C166-C163)*2/3,
TRUE, "Check Manually"
))</f>
        <v>135</v>
      </c>
      <c r="F165" t="str">
        <f>_xlfn.XLOOKUP(B165,Bucket_Map!A:A,Bucket_Map!B:B,"ERROR - CHECK NAME")</f>
        <v>Clothing &amp; Footwear</v>
      </c>
    </row>
    <row r="166" spans="1:6" x14ac:dyDescent="0.25">
      <c r="A166" t="s">
        <v>4</v>
      </c>
      <c r="B166" t="s">
        <v>6</v>
      </c>
      <c r="C166">
        <v>135.4</v>
      </c>
      <c r="D166" s="1">
        <v>42491</v>
      </c>
      <c r="E166" cm="1">
        <f t="array" ref="E166">IF(AND(B166="Housing",A166="Rural"),"",
_xlfn.IFS(
NOT(ISBLANK(C166)), C166,
AND(NOT(ISBLANK(C165)), B165=B166, NOT(ISBLANK(C167)), B167=B166), AVERAGE(C165,C167),
AND(NOT(ISBLANK(C165)), B165=B166, ISBLANK(C167), NOT(ISBLANK(C168)), B168=B166), C165+(C168-C165)/3,
AND(ISBLANK(C165), NOT(ISBLANK(C164)), B164=B166, NOT(ISBLANK(C167)), B167=B166), C164+(C167-C164)*2/3,
TRUE, "Check Manually"
))</f>
        <v>135.4</v>
      </c>
      <c r="F166" t="str">
        <f>_xlfn.XLOOKUP(B166,Bucket_Map!A:A,Bucket_Map!B:B,"ERROR - CHECK NAME")</f>
        <v>Clothing &amp; Footwear</v>
      </c>
    </row>
    <row r="167" spans="1:6" x14ac:dyDescent="0.25">
      <c r="A167" t="s">
        <v>4</v>
      </c>
      <c r="B167" t="s">
        <v>6</v>
      </c>
      <c r="C167">
        <v>136.30000000000001</v>
      </c>
      <c r="D167" s="1">
        <v>42522</v>
      </c>
      <c r="E167" cm="1">
        <f t="array" ref="E167">IF(AND(B167="Housing",A167="Rural"),"",
_xlfn.IFS(
NOT(ISBLANK(C167)), C167,
AND(NOT(ISBLANK(C166)), B166=B167, NOT(ISBLANK(C168)), B168=B167), AVERAGE(C166,C168),
AND(NOT(ISBLANK(C166)), B166=B167, ISBLANK(C168), NOT(ISBLANK(C169)), B169=B167), C166+(C169-C166)/3,
AND(ISBLANK(C166), NOT(ISBLANK(C165)), B165=B167, NOT(ISBLANK(C168)), B168=B167), C165+(C168-C165)*2/3,
TRUE, "Check Manually"
))</f>
        <v>136.30000000000001</v>
      </c>
      <c r="F167" t="str">
        <f>_xlfn.XLOOKUP(B167,Bucket_Map!A:A,Bucket_Map!B:B,"ERROR - CHECK NAME")</f>
        <v>Clothing &amp; Footwear</v>
      </c>
    </row>
    <row r="168" spans="1:6" x14ac:dyDescent="0.25">
      <c r="A168" t="s">
        <v>4</v>
      </c>
      <c r="B168" t="s">
        <v>6</v>
      </c>
      <c r="C168">
        <v>137.19999999999999</v>
      </c>
      <c r="D168" s="1">
        <v>42552</v>
      </c>
      <c r="E168" cm="1">
        <f t="array" ref="E168">IF(AND(B168="Housing",A168="Rural"),"",
_xlfn.IFS(
NOT(ISBLANK(C168)), C168,
AND(NOT(ISBLANK(C167)), B167=B168, NOT(ISBLANK(C169)), B169=B168), AVERAGE(C167,C169),
AND(NOT(ISBLANK(C167)), B167=B168, ISBLANK(C169), NOT(ISBLANK(C170)), B170=B168), C167+(C170-C167)/3,
AND(ISBLANK(C167), NOT(ISBLANK(C166)), B166=B168, NOT(ISBLANK(C169)), B169=B168), C166+(C169-C166)*2/3,
TRUE, "Check Manually"
))</f>
        <v>137.19999999999999</v>
      </c>
      <c r="F168" t="str">
        <f>_xlfn.XLOOKUP(B168,Bucket_Map!A:A,Bucket_Map!B:B,"ERROR - CHECK NAME")</f>
        <v>Clothing &amp; Footwear</v>
      </c>
    </row>
    <row r="169" spans="1:6" x14ac:dyDescent="0.25">
      <c r="A169" t="s">
        <v>4</v>
      </c>
      <c r="B169" t="s">
        <v>6</v>
      </c>
      <c r="C169">
        <v>137.80000000000001</v>
      </c>
      <c r="D169" s="1">
        <v>42583</v>
      </c>
      <c r="E169" cm="1">
        <f t="array" ref="E169">IF(AND(B169="Housing",A169="Rural"),"",
_xlfn.IFS(
NOT(ISBLANK(C169)), C169,
AND(NOT(ISBLANK(C168)), B168=B169, NOT(ISBLANK(C170)), B170=B169), AVERAGE(C168,C170),
AND(NOT(ISBLANK(C168)), B168=B169, ISBLANK(C170), NOT(ISBLANK(C171)), B171=B169), C168+(C171-C168)/3,
AND(ISBLANK(C168), NOT(ISBLANK(C167)), B167=B169, NOT(ISBLANK(C170)), B170=B169), C167+(C170-C167)*2/3,
TRUE, "Check Manually"
))</f>
        <v>137.80000000000001</v>
      </c>
      <c r="F169" t="str">
        <f>_xlfn.XLOOKUP(B169,Bucket_Map!A:A,Bucket_Map!B:B,"ERROR - CHECK NAME")</f>
        <v>Clothing &amp; Footwear</v>
      </c>
    </row>
    <row r="170" spans="1:6" x14ac:dyDescent="0.25">
      <c r="A170" t="s">
        <v>4</v>
      </c>
      <c r="B170" t="s">
        <v>6</v>
      </c>
      <c r="C170">
        <v>138.5</v>
      </c>
      <c r="D170" s="1">
        <v>42614</v>
      </c>
      <c r="E170" cm="1">
        <f t="array" ref="E170">IF(AND(B170="Housing",A170="Rural"),"",
_xlfn.IFS(
NOT(ISBLANK(C170)), C170,
AND(NOT(ISBLANK(C169)), B169=B170, NOT(ISBLANK(C171)), B171=B170), AVERAGE(C169,C171),
AND(NOT(ISBLANK(C169)), B169=B170, ISBLANK(C171), NOT(ISBLANK(C172)), B172=B170), C169+(C172-C169)/3,
AND(ISBLANK(C169), NOT(ISBLANK(C168)), B168=B170, NOT(ISBLANK(C171)), B171=B170), C168+(C171-C168)*2/3,
TRUE, "Check Manually"
))</f>
        <v>138.5</v>
      </c>
      <c r="F170" t="str">
        <f>_xlfn.XLOOKUP(B170,Bucket_Map!A:A,Bucket_Map!B:B,"ERROR - CHECK NAME")</f>
        <v>Clothing &amp; Footwear</v>
      </c>
    </row>
    <row r="171" spans="1:6" x14ac:dyDescent="0.25">
      <c r="A171" t="s">
        <v>4</v>
      </c>
      <c r="B171" t="s">
        <v>6</v>
      </c>
      <c r="C171">
        <v>139.6</v>
      </c>
      <c r="D171" s="1">
        <v>42644</v>
      </c>
      <c r="E171" cm="1">
        <f t="array" ref="E171">IF(AND(B171="Housing",A171="Rural"),"",
_xlfn.IFS(
NOT(ISBLANK(C171)), C171,
AND(NOT(ISBLANK(C170)), B170=B171, NOT(ISBLANK(C172)), B172=B171), AVERAGE(C170,C172),
AND(NOT(ISBLANK(C170)), B170=B171, ISBLANK(C172), NOT(ISBLANK(C173)), B173=B171), C170+(C173-C170)/3,
AND(ISBLANK(C170), NOT(ISBLANK(C169)), B169=B171, NOT(ISBLANK(C172)), B172=B171), C169+(C172-C169)*2/3,
TRUE, "Check Manually"
))</f>
        <v>139.6</v>
      </c>
      <c r="F171" t="str">
        <f>_xlfn.XLOOKUP(B171,Bucket_Map!A:A,Bucket_Map!B:B,"ERROR - CHECK NAME")</f>
        <v>Clothing &amp; Footwear</v>
      </c>
    </row>
    <row r="172" spans="1:6" x14ac:dyDescent="0.25">
      <c r="A172" t="s">
        <v>4</v>
      </c>
      <c r="B172" t="s">
        <v>6</v>
      </c>
      <c r="C172">
        <v>139.9</v>
      </c>
      <c r="D172" s="1">
        <v>42675</v>
      </c>
      <c r="E172" cm="1">
        <f t="array" ref="E172">IF(AND(B172="Housing",A172="Rural"),"",
_xlfn.IFS(
NOT(ISBLANK(C172)), C172,
AND(NOT(ISBLANK(C171)), B171=B172, NOT(ISBLANK(C173)), B173=B172), AVERAGE(C171,C173),
AND(NOT(ISBLANK(C171)), B171=B172, ISBLANK(C173), NOT(ISBLANK(C174)), B174=B172), C171+(C174-C171)/3,
AND(ISBLANK(C171), NOT(ISBLANK(C170)), B170=B172, NOT(ISBLANK(C173)), B173=B172), C170+(C173-C170)*2/3,
TRUE, "Check Manually"
))</f>
        <v>139.9</v>
      </c>
      <c r="F172" t="str">
        <f>_xlfn.XLOOKUP(B172,Bucket_Map!A:A,Bucket_Map!B:B,"ERROR - CHECK NAME")</f>
        <v>Clothing &amp; Footwear</v>
      </c>
    </row>
    <row r="173" spans="1:6" x14ac:dyDescent="0.25">
      <c r="A173" t="s">
        <v>4</v>
      </c>
      <c r="B173" t="s">
        <v>6</v>
      </c>
      <c r="C173">
        <v>140.4</v>
      </c>
      <c r="D173" s="1">
        <v>42705</v>
      </c>
      <c r="E173" cm="1">
        <f t="array" ref="E173">IF(AND(B173="Housing",A173="Rural"),"",
_xlfn.IFS(
NOT(ISBLANK(C173)), C173,
AND(NOT(ISBLANK(C172)), B172=B173, NOT(ISBLANK(C174)), B174=B173), AVERAGE(C172,C174),
AND(NOT(ISBLANK(C172)), B172=B173, ISBLANK(C174), NOT(ISBLANK(C175)), B175=B173), C172+(C175-C172)/3,
AND(ISBLANK(C172), NOT(ISBLANK(C171)), B171=B173, NOT(ISBLANK(C174)), B174=B173), C171+(C174-C171)*2/3,
TRUE, "Check Manually"
))</f>
        <v>140.4</v>
      </c>
      <c r="F173" t="str">
        <f>_xlfn.XLOOKUP(B173,Bucket_Map!A:A,Bucket_Map!B:B,"ERROR - CHECK NAME")</f>
        <v>Clothing &amp; Footwear</v>
      </c>
    </row>
    <row r="174" spans="1:6" x14ac:dyDescent="0.25">
      <c r="A174" t="s">
        <v>4</v>
      </c>
      <c r="B174" t="s">
        <v>6</v>
      </c>
      <c r="C174">
        <v>140.69999999999999</v>
      </c>
      <c r="D174" s="1">
        <v>42736</v>
      </c>
      <c r="E174" cm="1">
        <f t="array" ref="E174">IF(AND(B174="Housing",A174="Rural"),"",
_xlfn.IFS(
NOT(ISBLANK(C174)), C174,
AND(NOT(ISBLANK(C173)), B173=B174, NOT(ISBLANK(C175)), B175=B174), AVERAGE(C173,C175),
AND(NOT(ISBLANK(C173)), B173=B174, ISBLANK(C175), NOT(ISBLANK(C176)), B176=B174), C173+(C176-C173)/3,
AND(ISBLANK(C173), NOT(ISBLANK(C172)), B172=B174, NOT(ISBLANK(C175)), B175=B174), C172+(C175-C172)*2/3,
TRUE, "Check Manually"
))</f>
        <v>140.69999999999999</v>
      </c>
      <c r="F174" t="str">
        <f>_xlfn.XLOOKUP(B174,Bucket_Map!A:A,Bucket_Map!B:B,"ERROR - CHECK NAME")</f>
        <v>Clothing &amp; Footwear</v>
      </c>
    </row>
    <row r="175" spans="1:6" x14ac:dyDescent="0.25">
      <c r="A175" t="s">
        <v>4</v>
      </c>
      <c r="B175" t="s">
        <v>6</v>
      </c>
      <c r="C175">
        <v>140.9</v>
      </c>
      <c r="D175" s="1">
        <v>42767</v>
      </c>
      <c r="E175" cm="1">
        <f t="array" ref="E175">IF(AND(B175="Housing",A175="Rural"),"",
_xlfn.IFS(
NOT(ISBLANK(C175)), C175,
AND(NOT(ISBLANK(C174)), B174=B175, NOT(ISBLANK(C176)), B176=B175), AVERAGE(C174,C176),
AND(NOT(ISBLANK(C174)), B174=B175, ISBLANK(C176), NOT(ISBLANK(C177)), B177=B175), C174+(C177-C174)/3,
AND(ISBLANK(C174), NOT(ISBLANK(C173)), B173=B175, NOT(ISBLANK(C176)), B176=B175), C173+(C176-C173)*2/3,
TRUE, "Check Manually"
))</f>
        <v>140.9</v>
      </c>
      <c r="F175" t="str">
        <f>_xlfn.XLOOKUP(B175,Bucket_Map!A:A,Bucket_Map!B:B,"ERROR - CHECK NAME")</f>
        <v>Clothing &amp; Footwear</v>
      </c>
    </row>
    <row r="176" spans="1:6" x14ac:dyDescent="0.25">
      <c r="A176" t="s">
        <v>4</v>
      </c>
      <c r="B176" t="s">
        <v>6</v>
      </c>
      <c r="C176">
        <v>141.6</v>
      </c>
      <c r="D176" s="1">
        <v>42795</v>
      </c>
      <c r="E176" cm="1">
        <f t="array" ref="E176">IF(AND(B176="Housing",A176="Rural"),"",
_xlfn.IFS(
NOT(ISBLANK(C176)), C176,
AND(NOT(ISBLANK(C175)), B175=B176, NOT(ISBLANK(C177)), B177=B176), AVERAGE(C175,C177),
AND(NOT(ISBLANK(C175)), B175=B176, ISBLANK(C177), NOT(ISBLANK(C178)), B178=B176), C175+(C178-C175)/3,
AND(ISBLANK(C175), NOT(ISBLANK(C174)), B174=B176, NOT(ISBLANK(C177)), B177=B176), C174+(C177-C174)*2/3,
TRUE, "Check Manually"
))</f>
        <v>141.6</v>
      </c>
      <c r="F176" t="str">
        <f>_xlfn.XLOOKUP(B176,Bucket_Map!A:A,Bucket_Map!B:B,"ERROR - CHECK NAME")</f>
        <v>Clothing &amp; Footwear</v>
      </c>
    </row>
    <row r="177" spans="1:6" x14ac:dyDescent="0.25">
      <c r="A177" t="s">
        <v>4</v>
      </c>
      <c r="B177" t="s">
        <v>6</v>
      </c>
      <c r="C177">
        <v>142.4</v>
      </c>
      <c r="D177" s="1">
        <v>42826</v>
      </c>
      <c r="E177" cm="1">
        <f t="array" ref="E177">IF(AND(B177="Housing",A177="Rural"),"",
_xlfn.IFS(
NOT(ISBLANK(C177)), C177,
AND(NOT(ISBLANK(C176)), B176=B177, NOT(ISBLANK(C178)), B178=B177), AVERAGE(C176,C178),
AND(NOT(ISBLANK(C176)), B176=B177, ISBLANK(C178), NOT(ISBLANK(C179)), B179=B177), C176+(C179-C176)/3,
AND(ISBLANK(C176), NOT(ISBLANK(C175)), B175=B177, NOT(ISBLANK(C178)), B178=B177), C175+(C178-C175)*2/3,
TRUE, "Check Manually"
))</f>
        <v>142.4</v>
      </c>
      <c r="F177" t="str">
        <f>_xlfn.XLOOKUP(B177,Bucket_Map!A:A,Bucket_Map!B:B,"ERROR - CHECK NAME")</f>
        <v>Clothing &amp; Footwear</v>
      </c>
    </row>
    <row r="178" spans="1:6" x14ac:dyDescent="0.25">
      <c r="A178" t="s">
        <v>4</v>
      </c>
      <c r="B178" t="s">
        <v>6</v>
      </c>
      <c r="C178">
        <v>142.5</v>
      </c>
      <c r="D178" s="1">
        <v>42856</v>
      </c>
      <c r="E178" cm="1">
        <f t="array" ref="E178">IF(AND(B178="Housing",A178="Rural"),"",
_xlfn.IFS(
NOT(ISBLANK(C178)), C178,
AND(NOT(ISBLANK(C177)), B177=B178, NOT(ISBLANK(C179)), B179=B178), AVERAGE(C177,C179),
AND(NOT(ISBLANK(C177)), B177=B178, ISBLANK(C179), NOT(ISBLANK(C180)), B180=B178), C177+(C180-C177)/3,
AND(ISBLANK(C177), NOT(ISBLANK(C176)), B176=B178, NOT(ISBLANK(C179)), B179=B178), C176+(C179-C176)*2/3,
TRUE, "Check Manually"
))</f>
        <v>142.5</v>
      </c>
      <c r="F178" t="str">
        <f>_xlfn.XLOOKUP(B178,Bucket_Map!A:A,Bucket_Map!B:B,"ERROR - CHECK NAME")</f>
        <v>Clothing &amp; Footwear</v>
      </c>
    </row>
    <row r="179" spans="1:6" x14ac:dyDescent="0.25">
      <c r="A179" t="s">
        <v>4</v>
      </c>
      <c r="B179" t="s">
        <v>6</v>
      </c>
      <c r="C179">
        <v>143.1</v>
      </c>
      <c r="D179" s="1">
        <v>42887</v>
      </c>
      <c r="E179" cm="1">
        <f t="array" ref="E179">IF(AND(B179="Housing",A179="Rural"),"",
_xlfn.IFS(
NOT(ISBLANK(C179)), C179,
AND(NOT(ISBLANK(C178)), B178=B179, NOT(ISBLANK(C180)), B180=B179), AVERAGE(C178,C180),
AND(NOT(ISBLANK(C178)), B178=B179, ISBLANK(C180), NOT(ISBLANK(C181)), B181=B179), C178+(C181-C178)/3,
AND(ISBLANK(C178), NOT(ISBLANK(C177)), B177=B179, NOT(ISBLANK(C180)), B180=B179), C177+(C180-C177)*2/3,
TRUE, "Check Manually"
))</f>
        <v>143.1</v>
      </c>
      <c r="F179" t="str">
        <f>_xlfn.XLOOKUP(B179,Bucket_Map!A:A,Bucket_Map!B:B,"ERROR - CHECK NAME")</f>
        <v>Clothing &amp; Footwear</v>
      </c>
    </row>
    <row r="180" spans="1:6" x14ac:dyDescent="0.25">
      <c r="A180" t="s">
        <v>4</v>
      </c>
      <c r="B180" t="s">
        <v>6</v>
      </c>
      <c r="C180">
        <v>144.30000000000001</v>
      </c>
      <c r="D180" s="1">
        <v>42917</v>
      </c>
      <c r="E180" cm="1">
        <f t="array" ref="E180">IF(AND(B180="Housing",A180="Rural"),"",
_xlfn.IFS(
NOT(ISBLANK(C180)), C180,
AND(NOT(ISBLANK(C179)), B179=B180, NOT(ISBLANK(C181)), B181=B180), AVERAGE(C179,C181),
AND(NOT(ISBLANK(C179)), B179=B180, ISBLANK(C181), NOT(ISBLANK(C182)), B182=B180), C179+(C182-C179)/3,
AND(ISBLANK(C179), NOT(ISBLANK(C178)), B178=B180, NOT(ISBLANK(C181)), B181=B180), C178+(C181-C178)*2/3,
TRUE, "Check Manually"
))</f>
        <v>144.30000000000001</v>
      </c>
      <c r="F180" t="str">
        <f>_xlfn.XLOOKUP(B180,Bucket_Map!A:A,Bucket_Map!B:B,"ERROR - CHECK NAME")</f>
        <v>Clothing &amp; Footwear</v>
      </c>
    </row>
    <row r="181" spans="1:6" x14ac:dyDescent="0.25">
      <c r="A181" t="s">
        <v>4</v>
      </c>
      <c r="B181" t="s">
        <v>6</v>
      </c>
      <c r="C181">
        <v>145.30000000000001</v>
      </c>
      <c r="D181" s="1">
        <v>42948</v>
      </c>
      <c r="E181" cm="1">
        <f t="array" ref="E181">IF(AND(B181="Housing",A181="Rural"),"",
_xlfn.IFS(
NOT(ISBLANK(C181)), C181,
AND(NOT(ISBLANK(C180)), B180=B181, NOT(ISBLANK(C182)), B182=B181), AVERAGE(C180,C182),
AND(NOT(ISBLANK(C180)), B180=B181, ISBLANK(C182), NOT(ISBLANK(C183)), B183=B181), C180+(C183-C180)/3,
AND(ISBLANK(C180), NOT(ISBLANK(C179)), B179=B181, NOT(ISBLANK(C182)), B182=B181), C179+(C182-C179)*2/3,
TRUE, "Check Manually"
))</f>
        <v>145.30000000000001</v>
      </c>
      <c r="F181" t="str">
        <f>_xlfn.XLOOKUP(B181,Bucket_Map!A:A,Bucket_Map!B:B,"ERROR - CHECK NAME")</f>
        <v>Clothing &amp; Footwear</v>
      </c>
    </row>
    <row r="182" spans="1:6" x14ac:dyDescent="0.25">
      <c r="A182" t="s">
        <v>4</v>
      </c>
      <c r="B182" t="s">
        <v>6</v>
      </c>
      <c r="C182">
        <v>146.1</v>
      </c>
      <c r="D182" s="1">
        <v>42979</v>
      </c>
      <c r="E182" cm="1">
        <f t="array" ref="E182">IF(AND(B182="Housing",A182="Rural"),"",
_xlfn.IFS(
NOT(ISBLANK(C182)), C182,
AND(NOT(ISBLANK(C181)), B181=B182, NOT(ISBLANK(C183)), B183=B182), AVERAGE(C181,C183),
AND(NOT(ISBLANK(C181)), B181=B182, ISBLANK(C183), NOT(ISBLANK(C184)), B184=B182), C181+(C184-C181)/3,
AND(ISBLANK(C181), NOT(ISBLANK(C180)), B180=B182, NOT(ISBLANK(C183)), B183=B182), C180+(C183-C180)*2/3,
TRUE, "Check Manually"
))</f>
        <v>146.1</v>
      </c>
      <c r="F182" t="str">
        <f>_xlfn.XLOOKUP(B182,Bucket_Map!A:A,Bucket_Map!B:B,"ERROR - CHECK NAME")</f>
        <v>Clothing &amp; Footwear</v>
      </c>
    </row>
    <row r="183" spans="1:6" x14ac:dyDescent="0.25">
      <c r="A183" t="s">
        <v>4</v>
      </c>
      <c r="B183" t="s">
        <v>6</v>
      </c>
      <c r="C183">
        <v>147.19999999999999</v>
      </c>
      <c r="D183" s="1">
        <v>43009</v>
      </c>
      <c r="E183" cm="1">
        <f t="array" ref="E183">IF(AND(B183="Housing",A183="Rural"),"",
_xlfn.IFS(
NOT(ISBLANK(C183)), C183,
AND(NOT(ISBLANK(C182)), B182=B183, NOT(ISBLANK(C184)), B184=B183), AVERAGE(C182,C184),
AND(NOT(ISBLANK(C182)), B182=B183, ISBLANK(C184), NOT(ISBLANK(C185)), B185=B183), C182+(C185-C182)/3,
AND(ISBLANK(C182), NOT(ISBLANK(C181)), B181=B183, NOT(ISBLANK(C184)), B184=B183), C181+(C184-C181)*2/3,
TRUE, "Check Manually"
))</f>
        <v>147.19999999999999</v>
      </c>
      <c r="F183" t="str">
        <f>_xlfn.XLOOKUP(B183,Bucket_Map!A:A,Bucket_Map!B:B,"ERROR - CHECK NAME")</f>
        <v>Clothing &amp; Footwear</v>
      </c>
    </row>
    <row r="184" spans="1:6" x14ac:dyDescent="0.25">
      <c r="A184" t="s">
        <v>4</v>
      </c>
      <c r="B184" t="s">
        <v>6</v>
      </c>
      <c r="C184">
        <v>148.19999999999999</v>
      </c>
      <c r="D184" s="1">
        <v>43040</v>
      </c>
      <c r="E184" cm="1">
        <f t="array" ref="E184">IF(AND(B184="Housing",A184="Rural"),"",
_xlfn.IFS(
NOT(ISBLANK(C184)), C184,
AND(NOT(ISBLANK(C183)), B183=B184, NOT(ISBLANK(C185)), B185=B184), AVERAGE(C183,C185),
AND(NOT(ISBLANK(C183)), B183=B184, ISBLANK(C185), NOT(ISBLANK(C186)), B186=B184), C183+(C186-C183)/3,
AND(ISBLANK(C183), NOT(ISBLANK(C182)), B182=B184, NOT(ISBLANK(C185)), B185=B184), C182+(C185-C182)*2/3,
TRUE, "Check Manually"
))</f>
        <v>148.19999999999999</v>
      </c>
      <c r="F184" t="str">
        <f>_xlfn.XLOOKUP(B184,Bucket_Map!A:A,Bucket_Map!B:B,"ERROR - CHECK NAME")</f>
        <v>Clothing &amp; Footwear</v>
      </c>
    </row>
    <row r="185" spans="1:6" x14ac:dyDescent="0.25">
      <c r="A185" t="s">
        <v>4</v>
      </c>
      <c r="B185" t="s">
        <v>6</v>
      </c>
      <c r="C185">
        <v>148</v>
      </c>
      <c r="D185" s="1">
        <v>43070</v>
      </c>
      <c r="E185" cm="1">
        <f t="array" ref="E185">IF(AND(B185="Housing",A185="Rural"),"",
_xlfn.IFS(
NOT(ISBLANK(C185)), C185,
AND(NOT(ISBLANK(C184)), B184=B185, NOT(ISBLANK(C186)), B186=B185), AVERAGE(C184,C186),
AND(NOT(ISBLANK(C184)), B184=B185, ISBLANK(C186), NOT(ISBLANK(C187)), B187=B185), C184+(C187-C184)/3,
AND(ISBLANK(C184), NOT(ISBLANK(C183)), B183=B185, NOT(ISBLANK(C186)), B186=B185), C183+(C186-C183)*2/3,
TRUE, "Check Manually"
))</f>
        <v>148</v>
      </c>
      <c r="F185" t="str">
        <f>_xlfn.XLOOKUP(B185,Bucket_Map!A:A,Bucket_Map!B:B,"ERROR - CHECK NAME")</f>
        <v>Clothing &amp; Footwear</v>
      </c>
    </row>
    <row r="186" spans="1:6" x14ac:dyDescent="0.25">
      <c r="A186" t="s">
        <v>4</v>
      </c>
      <c r="B186" t="s">
        <v>6</v>
      </c>
      <c r="C186">
        <v>148.30000000000001</v>
      </c>
      <c r="D186" s="1">
        <v>43101</v>
      </c>
      <c r="E186" cm="1">
        <f t="array" ref="E186">IF(AND(B186="Housing",A186="Rural"),"",
_xlfn.IFS(
NOT(ISBLANK(C186)), C186,
AND(NOT(ISBLANK(C185)), B185=B186, NOT(ISBLANK(C187)), B187=B186), AVERAGE(C185,C187),
AND(NOT(ISBLANK(C185)), B185=B186, ISBLANK(C187), NOT(ISBLANK(C188)), B188=B186), C185+(C188-C185)/3,
AND(ISBLANK(C185), NOT(ISBLANK(C184)), B184=B186, NOT(ISBLANK(C187)), B187=B186), C184+(C187-C184)*2/3,
TRUE, "Check Manually"
))</f>
        <v>148.30000000000001</v>
      </c>
      <c r="F186" t="str">
        <f>_xlfn.XLOOKUP(B186,Bucket_Map!A:A,Bucket_Map!B:B,"ERROR - CHECK NAME")</f>
        <v>Clothing &amp; Footwear</v>
      </c>
    </row>
    <row r="187" spans="1:6" x14ac:dyDescent="0.25">
      <c r="A187" t="s">
        <v>4</v>
      </c>
      <c r="B187" t="s">
        <v>6</v>
      </c>
      <c r="C187">
        <v>148.69999999999999</v>
      </c>
      <c r="D187" s="1">
        <v>43132</v>
      </c>
      <c r="E187" cm="1">
        <f t="array" ref="E187">IF(AND(B187="Housing",A187="Rural"),"",
_xlfn.IFS(
NOT(ISBLANK(C187)), C187,
AND(NOT(ISBLANK(C186)), B186=B187, NOT(ISBLANK(C188)), B188=B187), AVERAGE(C186,C188),
AND(NOT(ISBLANK(C186)), B186=B187, ISBLANK(C188), NOT(ISBLANK(C189)), B189=B187), C186+(C189-C186)/3,
AND(ISBLANK(C186), NOT(ISBLANK(C185)), B185=B187, NOT(ISBLANK(C188)), B188=B187), C185+(C188-C185)*2/3,
TRUE, "Check Manually"
))</f>
        <v>148.69999999999999</v>
      </c>
      <c r="F187" t="str">
        <f>_xlfn.XLOOKUP(B187,Bucket_Map!A:A,Bucket_Map!B:B,"ERROR - CHECK NAME")</f>
        <v>Clothing &amp; Footwear</v>
      </c>
    </row>
    <row r="188" spans="1:6" x14ac:dyDescent="0.25">
      <c r="A188" t="s">
        <v>4</v>
      </c>
      <c r="B188" t="s">
        <v>6</v>
      </c>
      <c r="C188">
        <v>149.19999999999999</v>
      </c>
      <c r="D188" s="1">
        <v>43160</v>
      </c>
      <c r="E188" cm="1">
        <f t="array" ref="E188">IF(AND(B188="Housing",A188="Rural"),"",
_xlfn.IFS(
NOT(ISBLANK(C188)), C188,
AND(NOT(ISBLANK(C187)), B187=B188, NOT(ISBLANK(C189)), B189=B188), AVERAGE(C187,C189),
AND(NOT(ISBLANK(C187)), B187=B188, ISBLANK(C189), NOT(ISBLANK(C190)), B190=B188), C187+(C190-C187)/3,
AND(ISBLANK(C187), NOT(ISBLANK(C186)), B186=B188, NOT(ISBLANK(C189)), B189=B188), C186+(C189-C186)*2/3,
TRUE, "Check Manually"
))</f>
        <v>149.19999999999999</v>
      </c>
      <c r="F188" t="str">
        <f>_xlfn.XLOOKUP(B188,Bucket_Map!A:A,Bucket_Map!B:B,"ERROR - CHECK NAME")</f>
        <v>Clothing &amp; Footwear</v>
      </c>
    </row>
    <row r="189" spans="1:6" x14ac:dyDescent="0.25">
      <c r="A189" t="s">
        <v>4</v>
      </c>
      <c r="B189" t="s">
        <v>6</v>
      </c>
      <c r="C189">
        <v>150.1</v>
      </c>
      <c r="D189" s="1">
        <v>43191</v>
      </c>
      <c r="E189" cm="1">
        <f t="array" ref="E189">IF(AND(B189="Housing",A189="Rural"),"",
_xlfn.IFS(
NOT(ISBLANK(C189)), C189,
AND(NOT(ISBLANK(C188)), B188=B189, NOT(ISBLANK(C190)), B190=B189), AVERAGE(C188,C190),
AND(NOT(ISBLANK(C188)), B188=B189, ISBLANK(C190), NOT(ISBLANK(C191)), B191=B189), C188+(C191-C188)/3,
AND(ISBLANK(C188), NOT(ISBLANK(C187)), B187=B189, NOT(ISBLANK(C190)), B190=B189), C187+(C190-C187)*2/3,
TRUE, "Check Manually"
))</f>
        <v>150.1</v>
      </c>
      <c r="F189" t="str">
        <f>_xlfn.XLOOKUP(B189,Bucket_Map!A:A,Bucket_Map!B:B,"ERROR - CHECK NAME")</f>
        <v>Clothing &amp; Footwear</v>
      </c>
    </row>
    <row r="190" spans="1:6" x14ac:dyDescent="0.25">
      <c r="A190" t="s">
        <v>4</v>
      </c>
      <c r="B190" t="s">
        <v>6</v>
      </c>
      <c r="C190">
        <v>150.80000000000001</v>
      </c>
      <c r="D190" s="1">
        <v>43221</v>
      </c>
      <c r="E190" cm="1">
        <f t="array" ref="E190">IF(AND(B190="Housing",A190="Rural"),"",
_xlfn.IFS(
NOT(ISBLANK(C190)), C190,
AND(NOT(ISBLANK(C189)), B189=B190, NOT(ISBLANK(C191)), B191=B190), AVERAGE(C189,C191),
AND(NOT(ISBLANK(C189)), B189=B190, ISBLANK(C191), NOT(ISBLANK(C192)), B192=B190), C189+(C192-C189)/3,
AND(ISBLANK(C189), NOT(ISBLANK(C188)), B188=B190, NOT(ISBLANK(C191)), B191=B190), C188+(C191-C188)*2/3,
TRUE, "Check Manually"
))</f>
        <v>150.80000000000001</v>
      </c>
      <c r="F190" t="str">
        <f>_xlfn.XLOOKUP(B190,Bucket_Map!A:A,Bucket_Map!B:B,"ERROR - CHECK NAME")</f>
        <v>Clothing &amp; Footwear</v>
      </c>
    </row>
    <row r="191" spans="1:6" x14ac:dyDescent="0.25">
      <c r="A191" t="s">
        <v>4</v>
      </c>
      <c r="B191" t="s">
        <v>6</v>
      </c>
      <c r="C191">
        <v>151.30000000000001</v>
      </c>
      <c r="D191" s="1">
        <v>43252</v>
      </c>
      <c r="E191" cm="1">
        <f t="array" ref="E191">IF(AND(B191="Housing",A191="Rural"),"",
_xlfn.IFS(
NOT(ISBLANK(C191)), C191,
AND(NOT(ISBLANK(C190)), B190=B191, NOT(ISBLANK(C192)), B192=B191), AVERAGE(C190,C192),
AND(NOT(ISBLANK(C190)), B190=B191, ISBLANK(C192), NOT(ISBLANK(C193)), B193=B191), C190+(C193-C190)/3,
AND(ISBLANK(C190), NOT(ISBLANK(C189)), B189=B191, NOT(ISBLANK(C192)), B192=B191), C189+(C192-C189)*2/3,
TRUE, "Check Manually"
))</f>
        <v>151.30000000000001</v>
      </c>
      <c r="F191" t="str">
        <f>_xlfn.XLOOKUP(B191,Bucket_Map!A:A,Bucket_Map!B:B,"ERROR - CHECK NAME")</f>
        <v>Clothing &amp; Footwear</v>
      </c>
    </row>
    <row r="192" spans="1:6" x14ac:dyDescent="0.25">
      <c r="A192" t="s">
        <v>4</v>
      </c>
      <c r="B192" t="s">
        <v>6</v>
      </c>
      <c r="C192">
        <v>151.5</v>
      </c>
      <c r="D192" s="1">
        <v>43282</v>
      </c>
      <c r="E192" cm="1">
        <f t="array" ref="E192">IF(AND(B192="Housing",A192="Rural"),"",
_xlfn.IFS(
NOT(ISBLANK(C192)), C192,
AND(NOT(ISBLANK(C191)), B191=B192, NOT(ISBLANK(C193)), B193=B192), AVERAGE(C191,C193),
AND(NOT(ISBLANK(C191)), B191=B192, ISBLANK(C193), NOT(ISBLANK(C194)), B194=B192), C191+(C194-C191)/3,
AND(ISBLANK(C191), NOT(ISBLANK(C190)), B190=B192, NOT(ISBLANK(C193)), B193=B192), C190+(C193-C190)*2/3,
TRUE, "Check Manually"
))</f>
        <v>151.5</v>
      </c>
      <c r="F192" t="str">
        <f>_xlfn.XLOOKUP(B192,Bucket_Map!A:A,Bucket_Map!B:B,"ERROR - CHECK NAME")</f>
        <v>Clothing &amp; Footwear</v>
      </c>
    </row>
    <row r="193" spans="1:6" x14ac:dyDescent="0.25">
      <c r="A193" t="s">
        <v>4</v>
      </c>
      <c r="B193" t="s">
        <v>6</v>
      </c>
      <c r="C193">
        <v>152.1</v>
      </c>
      <c r="D193" s="1">
        <v>43313</v>
      </c>
      <c r="E193" cm="1">
        <f t="array" ref="E193">IF(AND(B193="Housing",A193="Rural"),"",
_xlfn.IFS(
NOT(ISBLANK(C193)), C193,
AND(NOT(ISBLANK(C192)), B192=B193, NOT(ISBLANK(C194)), B194=B193), AVERAGE(C192,C194),
AND(NOT(ISBLANK(C192)), B192=B193, ISBLANK(C194), NOT(ISBLANK(C195)), B195=B193), C192+(C195-C192)/3,
AND(ISBLANK(C192), NOT(ISBLANK(C191)), B191=B193, NOT(ISBLANK(C194)), B194=B193), C191+(C194-C191)*2/3,
TRUE, "Check Manually"
))</f>
        <v>152.1</v>
      </c>
      <c r="F193" t="str">
        <f>_xlfn.XLOOKUP(B193,Bucket_Map!A:A,Bucket_Map!B:B,"ERROR - CHECK NAME")</f>
        <v>Clothing &amp; Footwear</v>
      </c>
    </row>
    <row r="194" spans="1:6" x14ac:dyDescent="0.25">
      <c r="A194" t="s">
        <v>4</v>
      </c>
      <c r="B194" t="s">
        <v>6</v>
      </c>
      <c r="C194">
        <v>152.1</v>
      </c>
      <c r="D194" s="1">
        <v>43344</v>
      </c>
      <c r="E194" cm="1">
        <f t="array" ref="E194">IF(AND(B194="Housing",A194="Rural"),"",
_xlfn.IFS(
NOT(ISBLANK(C194)), C194,
AND(NOT(ISBLANK(C193)), B193=B194, NOT(ISBLANK(C195)), B195=B194), AVERAGE(C193,C195),
AND(NOT(ISBLANK(C193)), B193=B194, ISBLANK(C195), NOT(ISBLANK(C196)), B196=B194), C193+(C196-C193)/3,
AND(ISBLANK(C193), NOT(ISBLANK(C192)), B192=B194, NOT(ISBLANK(C195)), B195=B194), C192+(C195-C192)*2/3,
TRUE, "Check Manually"
))</f>
        <v>152.1</v>
      </c>
      <c r="F194" t="str">
        <f>_xlfn.XLOOKUP(B194,Bucket_Map!A:A,Bucket_Map!B:B,"ERROR - CHECK NAME")</f>
        <v>Clothing &amp; Footwear</v>
      </c>
    </row>
    <row r="195" spans="1:6" x14ac:dyDescent="0.25">
      <c r="A195" t="s">
        <v>4</v>
      </c>
      <c r="B195" t="s">
        <v>6</v>
      </c>
      <c r="C195">
        <v>150.69999999999999</v>
      </c>
      <c r="D195" s="1">
        <v>43374</v>
      </c>
      <c r="E195" cm="1">
        <f t="array" ref="E195">IF(AND(B195="Housing",A195="Rural"),"",
_xlfn.IFS(
NOT(ISBLANK(C195)), C195,
AND(NOT(ISBLANK(C194)), B194=B195, NOT(ISBLANK(C196)), B196=B195), AVERAGE(C194,C196),
AND(NOT(ISBLANK(C194)), B194=B195, ISBLANK(C196), NOT(ISBLANK(C197)), B197=B195), C194+(C197-C194)/3,
AND(ISBLANK(C194), NOT(ISBLANK(C193)), B193=B195, NOT(ISBLANK(C196)), B196=B195), C193+(C196-C193)*2/3,
TRUE, "Check Manually"
))</f>
        <v>150.69999999999999</v>
      </c>
      <c r="F195" t="str">
        <f>_xlfn.XLOOKUP(B195,Bucket_Map!A:A,Bucket_Map!B:B,"ERROR - CHECK NAME")</f>
        <v>Clothing &amp; Footwear</v>
      </c>
    </row>
    <row r="196" spans="1:6" x14ac:dyDescent="0.25">
      <c r="A196" t="s">
        <v>4</v>
      </c>
      <c r="B196" t="s">
        <v>6</v>
      </c>
      <c r="C196">
        <v>151.69999999999999</v>
      </c>
      <c r="D196" s="1">
        <v>43405</v>
      </c>
      <c r="E196" cm="1">
        <f t="array" ref="E196">IF(AND(B196="Housing",A196="Rural"),"",
_xlfn.IFS(
NOT(ISBLANK(C196)), C196,
AND(NOT(ISBLANK(C195)), B195=B196, NOT(ISBLANK(C197)), B197=B196), AVERAGE(C195,C197),
AND(NOT(ISBLANK(C195)), B195=B196, ISBLANK(C197), NOT(ISBLANK(C198)), B198=B196), C195+(C198-C195)/3,
AND(ISBLANK(C195), NOT(ISBLANK(C194)), B194=B196, NOT(ISBLANK(C197)), B197=B196), C194+(C197-C194)*2/3,
TRUE, "Check Manually"
))</f>
        <v>151.69999999999999</v>
      </c>
      <c r="F196" t="str">
        <f>_xlfn.XLOOKUP(B196,Bucket_Map!A:A,Bucket_Map!B:B,"ERROR - CHECK NAME")</f>
        <v>Clothing &amp; Footwear</v>
      </c>
    </row>
    <row r="197" spans="1:6" x14ac:dyDescent="0.25">
      <c r="A197" t="s">
        <v>4</v>
      </c>
      <c r="B197" t="s">
        <v>6</v>
      </c>
      <c r="C197">
        <v>151.6</v>
      </c>
      <c r="D197" s="1">
        <v>43435</v>
      </c>
      <c r="E197" cm="1">
        <f t="array" ref="E197">IF(AND(B197="Housing",A197="Rural"),"",
_xlfn.IFS(
NOT(ISBLANK(C197)), C197,
AND(NOT(ISBLANK(C196)), B196=B197, NOT(ISBLANK(C198)), B198=B197), AVERAGE(C196,C198),
AND(NOT(ISBLANK(C196)), B196=B197, ISBLANK(C198), NOT(ISBLANK(C199)), B199=B197), C196+(C199-C196)/3,
AND(ISBLANK(C196), NOT(ISBLANK(C195)), B195=B197, NOT(ISBLANK(C198)), B198=B197), C195+(C198-C195)*2/3,
TRUE, "Check Manually"
))</f>
        <v>151.6</v>
      </c>
      <c r="F197" t="str">
        <f>_xlfn.XLOOKUP(B197,Bucket_Map!A:A,Bucket_Map!B:B,"ERROR - CHECK NAME")</f>
        <v>Clothing &amp; Footwear</v>
      </c>
    </row>
    <row r="198" spans="1:6" x14ac:dyDescent="0.25">
      <c r="A198" t="s">
        <v>4</v>
      </c>
      <c r="B198" t="s">
        <v>6</v>
      </c>
      <c r="C198">
        <v>150.6</v>
      </c>
      <c r="D198" s="1">
        <v>43466</v>
      </c>
      <c r="E198" cm="1">
        <f t="array" ref="E198">IF(AND(B198="Housing",A198="Rural"),"",
_xlfn.IFS(
NOT(ISBLANK(C198)), C198,
AND(NOT(ISBLANK(C197)), B197=B198, NOT(ISBLANK(C199)), B199=B198), AVERAGE(C197,C199),
AND(NOT(ISBLANK(C197)), B197=B198, ISBLANK(C199), NOT(ISBLANK(C200)), B200=B198), C197+(C200-C197)/3,
AND(ISBLANK(C197), NOT(ISBLANK(C196)), B196=B198, NOT(ISBLANK(C199)), B199=B198), C196+(C199-C196)*2/3,
TRUE, "Check Manually"
))</f>
        <v>150.6</v>
      </c>
      <c r="F198" t="str">
        <f>_xlfn.XLOOKUP(B198,Bucket_Map!A:A,Bucket_Map!B:B,"ERROR - CHECK NAME")</f>
        <v>Clothing &amp; Footwear</v>
      </c>
    </row>
    <row r="199" spans="1:6" x14ac:dyDescent="0.25">
      <c r="A199" t="s">
        <v>4</v>
      </c>
      <c r="B199" t="s">
        <v>6</v>
      </c>
      <c r="C199">
        <v>150.5</v>
      </c>
      <c r="D199" s="1">
        <v>43497</v>
      </c>
      <c r="E199" cm="1">
        <f t="array" ref="E199">IF(AND(B199="Housing",A199="Rural"),"",
_xlfn.IFS(
NOT(ISBLANK(C199)), C199,
AND(NOT(ISBLANK(C198)), B198=B199, NOT(ISBLANK(C200)), B200=B199), AVERAGE(C198,C200),
AND(NOT(ISBLANK(C198)), B198=B199, ISBLANK(C200), NOT(ISBLANK(C201)), B201=B199), C198+(C201-C198)/3,
AND(ISBLANK(C198), NOT(ISBLANK(C197)), B197=B199, NOT(ISBLANK(C200)), B200=B199), C197+(C200-C197)*2/3,
TRUE, "Check Manually"
))</f>
        <v>150.5</v>
      </c>
      <c r="F199" t="str">
        <f>_xlfn.XLOOKUP(B199,Bucket_Map!A:A,Bucket_Map!B:B,"ERROR - CHECK NAME")</f>
        <v>Clothing &amp; Footwear</v>
      </c>
    </row>
    <row r="200" spans="1:6" x14ac:dyDescent="0.25">
      <c r="A200" t="s">
        <v>4</v>
      </c>
      <c r="B200" t="s">
        <v>6</v>
      </c>
      <c r="C200">
        <v>150.80000000000001</v>
      </c>
      <c r="D200" s="1">
        <v>43525</v>
      </c>
      <c r="E200" cm="1">
        <f t="array" ref="E200">IF(AND(B200="Housing",A200="Rural"),"",
_xlfn.IFS(
NOT(ISBLANK(C200)), C200,
AND(NOT(ISBLANK(C199)), B199=B200, NOT(ISBLANK(C201)), B201=B200), AVERAGE(C199,C201),
AND(NOT(ISBLANK(C199)), B199=B200, ISBLANK(C201), NOT(ISBLANK(C202)), B202=B200), C199+(C202-C199)/3,
AND(ISBLANK(C199), NOT(ISBLANK(C198)), B198=B200, NOT(ISBLANK(C201)), B201=B200), C198+(C201-C198)*2/3,
TRUE, "Check Manually"
))</f>
        <v>150.80000000000001</v>
      </c>
      <c r="F200" t="str">
        <f>_xlfn.XLOOKUP(B200,Bucket_Map!A:A,Bucket_Map!B:B,"ERROR - CHECK NAME")</f>
        <v>Clothing &amp; Footwear</v>
      </c>
    </row>
    <row r="201" spans="1:6" x14ac:dyDescent="0.25">
      <c r="A201" t="s">
        <v>4</v>
      </c>
      <c r="B201" t="s">
        <v>6</v>
      </c>
      <c r="C201">
        <v>151.30000000000001</v>
      </c>
      <c r="D201" s="1">
        <v>43586</v>
      </c>
      <c r="E201" cm="1">
        <f t="array" ref="E201">IF(AND(B201="Housing",A201="Rural"),"",
_xlfn.IFS(
NOT(ISBLANK(C201)), C201,
AND(NOT(ISBLANK(C200)), B200=B201, NOT(ISBLANK(C202)), B202=B201), AVERAGE(C200,C202),
AND(NOT(ISBLANK(C200)), B200=B201, ISBLANK(C202), NOT(ISBLANK(C203)), B203=B201), C200+(C203-C200)/3,
AND(ISBLANK(C200), NOT(ISBLANK(C199)), B199=B201, NOT(ISBLANK(C202)), B202=B201), C199+(C202-C199)*2/3,
TRUE, "Check Manually"
))</f>
        <v>151.30000000000001</v>
      </c>
      <c r="F201" t="str">
        <f>_xlfn.XLOOKUP(B201,Bucket_Map!A:A,Bucket_Map!B:B,"ERROR - CHECK NAME")</f>
        <v>Clothing &amp; Footwear</v>
      </c>
    </row>
    <row r="202" spans="1:6" x14ac:dyDescent="0.25">
      <c r="A202" t="s">
        <v>4</v>
      </c>
      <c r="B202" t="s">
        <v>6</v>
      </c>
      <c r="C202">
        <v>151.4</v>
      </c>
      <c r="D202" s="1">
        <v>43617</v>
      </c>
      <c r="E202" cm="1">
        <f t="array" ref="E202">IF(AND(B202="Housing",A202="Rural"),"",
_xlfn.IFS(
NOT(ISBLANK(C202)), C202,
AND(NOT(ISBLANK(C201)), B201=B202, NOT(ISBLANK(C203)), B203=B202), AVERAGE(C201,C203),
AND(NOT(ISBLANK(C201)), B201=B202, ISBLANK(C203), NOT(ISBLANK(C204)), B204=B202), C201+(C204-C201)/3,
AND(ISBLANK(C201), NOT(ISBLANK(C200)), B200=B202, NOT(ISBLANK(C203)), B203=B202), C200+(C203-C200)*2/3,
TRUE, "Check Manually"
))</f>
        <v>151.4</v>
      </c>
      <c r="F202" t="str">
        <f>_xlfn.XLOOKUP(B202,Bucket_Map!A:A,Bucket_Map!B:B,"ERROR - CHECK NAME")</f>
        <v>Clothing &amp; Footwear</v>
      </c>
    </row>
    <row r="203" spans="1:6" x14ac:dyDescent="0.25">
      <c r="A203" t="s">
        <v>4</v>
      </c>
      <c r="B203" t="s">
        <v>6</v>
      </c>
      <c r="C203">
        <v>151.6</v>
      </c>
      <c r="D203" s="1">
        <v>43647</v>
      </c>
      <c r="E203" cm="1">
        <f t="array" ref="E203">IF(AND(B203="Housing",A203="Rural"),"",
_xlfn.IFS(
NOT(ISBLANK(C203)), C203,
AND(NOT(ISBLANK(C202)), B202=B203, NOT(ISBLANK(C204)), B204=B203), AVERAGE(C202,C204),
AND(NOT(ISBLANK(C202)), B202=B203, ISBLANK(C204), NOT(ISBLANK(C205)), B205=B203), C202+(C205-C202)/3,
AND(ISBLANK(C202), NOT(ISBLANK(C201)), B201=B203, NOT(ISBLANK(C204)), B204=B203), C201+(C204-C201)*2/3,
TRUE, "Check Manually"
))</f>
        <v>151.6</v>
      </c>
      <c r="F203" t="str">
        <f>_xlfn.XLOOKUP(B203,Bucket_Map!A:A,Bucket_Map!B:B,"ERROR - CHECK NAME")</f>
        <v>Clothing &amp; Footwear</v>
      </c>
    </row>
    <row r="204" spans="1:6" x14ac:dyDescent="0.25">
      <c r="A204" t="s">
        <v>4</v>
      </c>
      <c r="B204" t="s">
        <v>6</v>
      </c>
      <c r="C204">
        <v>151.80000000000001</v>
      </c>
      <c r="D204" s="1">
        <v>43678</v>
      </c>
      <c r="E204" cm="1">
        <f t="array" ref="E204">IF(AND(B204="Housing",A204="Rural"),"",
_xlfn.IFS(
NOT(ISBLANK(C204)), C204,
AND(NOT(ISBLANK(C203)), B203=B204, NOT(ISBLANK(C205)), B205=B204), AVERAGE(C203,C205),
AND(NOT(ISBLANK(C203)), B203=B204, ISBLANK(C205), NOT(ISBLANK(C206)), B206=B204), C203+(C206-C203)/3,
AND(ISBLANK(C203), NOT(ISBLANK(C202)), B202=B204, NOT(ISBLANK(C205)), B205=B204), C202+(C205-C202)*2/3,
TRUE, "Check Manually"
))</f>
        <v>151.80000000000001</v>
      </c>
      <c r="F204" t="str">
        <f>_xlfn.XLOOKUP(B204,Bucket_Map!A:A,Bucket_Map!B:B,"ERROR - CHECK NAME")</f>
        <v>Clothing &amp; Footwear</v>
      </c>
    </row>
    <row r="205" spans="1:6" x14ac:dyDescent="0.25">
      <c r="A205" t="s">
        <v>4</v>
      </c>
      <c r="B205" t="s">
        <v>6</v>
      </c>
      <c r="C205">
        <v>151.69999999999999</v>
      </c>
      <c r="D205" s="1">
        <v>43709</v>
      </c>
      <c r="E205" cm="1">
        <f t="array" ref="E205">IF(AND(B205="Housing",A205="Rural"),"",
_xlfn.IFS(
NOT(ISBLANK(C205)), C205,
AND(NOT(ISBLANK(C204)), B204=B205, NOT(ISBLANK(C206)), B206=B205), AVERAGE(C204,C206),
AND(NOT(ISBLANK(C204)), B204=B205, ISBLANK(C206), NOT(ISBLANK(C207)), B207=B205), C204+(C207-C204)/3,
AND(ISBLANK(C204), NOT(ISBLANK(C203)), B203=B205, NOT(ISBLANK(C206)), B206=B205), C203+(C206-C203)*2/3,
TRUE, "Check Manually"
))</f>
        <v>151.69999999999999</v>
      </c>
      <c r="F205" t="str">
        <f>_xlfn.XLOOKUP(B205,Bucket_Map!A:A,Bucket_Map!B:B,"ERROR - CHECK NAME")</f>
        <v>Clothing &amp; Footwear</v>
      </c>
    </row>
    <row r="206" spans="1:6" x14ac:dyDescent="0.25">
      <c r="A206" t="s">
        <v>4</v>
      </c>
      <c r="B206" t="s">
        <v>6</v>
      </c>
      <c r="C206">
        <v>151.69999999999999</v>
      </c>
      <c r="D206" s="1">
        <v>43739</v>
      </c>
      <c r="E206" cm="1">
        <f t="array" ref="E206">IF(AND(B206="Housing",A206="Rural"),"",
_xlfn.IFS(
NOT(ISBLANK(C206)), C206,
AND(NOT(ISBLANK(C205)), B205=B206, NOT(ISBLANK(C207)), B207=B206), AVERAGE(C205,C207),
AND(NOT(ISBLANK(C205)), B205=B206, ISBLANK(C207), NOT(ISBLANK(C208)), B208=B206), C205+(C208-C205)/3,
AND(ISBLANK(C205), NOT(ISBLANK(C204)), B204=B206, NOT(ISBLANK(C207)), B207=B206), C204+(C207-C204)*2/3,
TRUE, "Check Manually"
))</f>
        <v>151.69999999999999</v>
      </c>
      <c r="F206" t="str">
        <f>_xlfn.XLOOKUP(B206,Bucket_Map!A:A,Bucket_Map!B:B,"ERROR - CHECK NAME")</f>
        <v>Clothing &amp; Footwear</v>
      </c>
    </row>
    <row r="207" spans="1:6" x14ac:dyDescent="0.25">
      <c r="A207" t="s">
        <v>4</v>
      </c>
      <c r="B207" t="s">
        <v>6</v>
      </c>
      <c r="C207">
        <v>152.30000000000001</v>
      </c>
      <c r="D207" s="1">
        <v>43770</v>
      </c>
      <c r="E207" cm="1">
        <f t="array" ref="E207">IF(AND(B207="Housing",A207="Rural"),"",
_xlfn.IFS(
NOT(ISBLANK(C207)), C207,
AND(NOT(ISBLANK(C206)), B206=B207, NOT(ISBLANK(C208)), B208=B207), AVERAGE(C206,C208),
AND(NOT(ISBLANK(C206)), B206=B207, ISBLANK(C208), NOT(ISBLANK(C209)), B209=B207), C206+(C209-C206)/3,
AND(ISBLANK(C206), NOT(ISBLANK(C205)), B205=B207, NOT(ISBLANK(C208)), B208=B207), C205+(C208-C205)*2/3,
TRUE, "Check Manually"
))</f>
        <v>152.30000000000001</v>
      </c>
      <c r="F207" t="str">
        <f>_xlfn.XLOOKUP(B207,Bucket_Map!A:A,Bucket_Map!B:B,"ERROR - CHECK NAME")</f>
        <v>Clothing &amp; Footwear</v>
      </c>
    </row>
    <row r="208" spans="1:6" x14ac:dyDescent="0.25">
      <c r="A208" t="s">
        <v>4</v>
      </c>
      <c r="B208" t="s">
        <v>6</v>
      </c>
      <c r="C208">
        <v>152.6</v>
      </c>
      <c r="D208" s="1">
        <v>43800</v>
      </c>
      <c r="E208" cm="1">
        <f t="array" ref="E208">IF(AND(B208="Housing",A208="Rural"),"",
_xlfn.IFS(
NOT(ISBLANK(C208)), C208,
AND(NOT(ISBLANK(C207)), B207=B208, NOT(ISBLANK(C209)), B209=B208), AVERAGE(C207,C209),
AND(NOT(ISBLANK(C207)), B207=B208, ISBLANK(C209), NOT(ISBLANK(C210)), B210=B208), C207+(C210-C207)/3,
AND(ISBLANK(C207), NOT(ISBLANK(C206)), B206=B208, NOT(ISBLANK(C209)), B209=B208), C206+(C209-C206)*2/3,
TRUE, "Check Manually"
))</f>
        <v>152.6</v>
      </c>
      <c r="F208" t="str">
        <f>_xlfn.XLOOKUP(B208,Bucket_Map!A:A,Bucket_Map!B:B,"ERROR - CHECK NAME")</f>
        <v>Clothing &amp; Footwear</v>
      </c>
    </row>
    <row r="209" spans="1:6" x14ac:dyDescent="0.25">
      <c r="A209" t="s">
        <v>4</v>
      </c>
      <c r="B209" t="s">
        <v>6</v>
      </c>
      <c r="C209">
        <v>152.80000000000001</v>
      </c>
      <c r="D209" s="1">
        <v>43831</v>
      </c>
      <c r="E209" cm="1">
        <f t="array" ref="E209">IF(AND(B209="Housing",A209="Rural"),"",
_xlfn.IFS(
NOT(ISBLANK(C209)), C209,
AND(NOT(ISBLANK(C208)), B208=B209, NOT(ISBLANK(C210)), B210=B209), AVERAGE(C208,C210),
AND(NOT(ISBLANK(C208)), B208=B209, ISBLANK(C210), NOT(ISBLANK(C211)), B211=B209), C208+(C211-C208)/3,
AND(ISBLANK(C208), NOT(ISBLANK(C207)), B207=B209, NOT(ISBLANK(C210)), B210=B209), C207+(C210-C207)*2/3,
TRUE, "Check Manually"
))</f>
        <v>152.80000000000001</v>
      </c>
      <c r="F209" t="str">
        <f>_xlfn.XLOOKUP(B209,Bucket_Map!A:A,Bucket_Map!B:B,"ERROR - CHECK NAME")</f>
        <v>Clothing &amp; Footwear</v>
      </c>
    </row>
    <row r="210" spans="1:6" x14ac:dyDescent="0.25">
      <c r="A210" t="s">
        <v>4</v>
      </c>
      <c r="B210" t="s">
        <v>6</v>
      </c>
      <c r="C210">
        <v>153</v>
      </c>
      <c r="D210" s="1">
        <v>43862</v>
      </c>
      <c r="E210" cm="1">
        <f t="array" ref="E210">IF(AND(B210="Housing",A210="Rural"),"",
_xlfn.IFS(
NOT(ISBLANK(C210)), C210,
AND(NOT(ISBLANK(C209)), B209=B210, NOT(ISBLANK(C211)), B211=B210), AVERAGE(C209,C211),
AND(NOT(ISBLANK(C209)), B209=B210, ISBLANK(C211), NOT(ISBLANK(C212)), B212=B210), C209+(C212-C209)/3,
AND(ISBLANK(C209), NOT(ISBLANK(C208)), B208=B210, NOT(ISBLANK(C211)), B211=B210), C208+(C211-C208)*2/3,
TRUE, "Check Manually"
))</f>
        <v>153</v>
      </c>
      <c r="F210" t="str">
        <f>_xlfn.XLOOKUP(B210,Bucket_Map!A:A,Bucket_Map!B:B,"ERROR - CHECK NAME")</f>
        <v>Clothing &amp; Footwear</v>
      </c>
    </row>
    <row r="211" spans="1:6" x14ac:dyDescent="0.25">
      <c r="A211" t="s">
        <v>4</v>
      </c>
      <c r="B211" t="s">
        <v>6</v>
      </c>
      <c r="C211">
        <v>153.4</v>
      </c>
      <c r="D211" s="1">
        <v>43891</v>
      </c>
      <c r="E211" cm="1">
        <f t="array" ref="E211">IF(AND(B211="Housing",A211="Rural"),"",
_xlfn.IFS(
NOT(ISBLANK(C211)), C211,
AND(NOT(ISBLANK(C210)), B210=B211, NOT(ISBLANK(C212)), B212=B211), AVERAGE(C210,C212),
AND(NOT(ISBLANK(C210)), B210=B211, ISBLANK(C212), NOT(ISBLANK(C213)), B213=B211), C210+(C213-C210)/3,
AND(ISBLANK(C210), NOT(ISBLANK(C209)), B209=B211, NOT(ISBLANK(C212)), B212=B211), C209+(C212-C209)*2/3,
TRUE, "Check Manually"
))</f>
        <v>153.4</v>
      </c>
      <c r="F211" t="str">
        <f>_xlfn.XLOOKUP(B211,Bucket_Map!A:A,Bucket_Map!B:B,"ERROR - CHECK NAME")</f>
        <v>Clothing &amp; Footwear</v>
      </c>
    </row>
    <row r="212" spans="1:6" x14ac:dyDescent="0.25">
      <c r="A212" t="s">
        <v>4</v>
      </c>
      <c r="B212" t="s">
        <v>6</v>
      </c>
      <c r="D212" s="1">
        <v>43922</v>
      </c>
      <c r="E212" cm="1">
        <f t="array" ref="E212">IF(AND(B212="Housing",A212="Rural"),"",
_xlfn.IFS(
NOT(ISBLANK(C212)), C212,
AND(NOT(ISBLANK(C211)), B211=B212, NOT(ISBLANK(C213)), B213=B212), AVERAGE(C211,C213),
AND(NOT(ISBLANK(C211)), B211=B212, ISBLANK(C213), NOT(ISBLANK(C214)), B214=B212), C211+(C214-C211)/3,
AND(ISBLANK(C211), NOT(ISBLANK(C210)), B210=B212, NOT(ISBLANK(C213)), B213=B212), C210+(C213-C210)*2/3,
TRUE, "Check Manually"
))</f>
        <v>153.83333333333334</v>
      </c>
      <c r="F212" t="str">
        <f>_xlfn.XLOOKUP(B212,Bucket_Map!A:A,Bucket_Map!B:B,"ERROR - CHECK NAME")</f>
        <v>Clothing &amp; Footwear</v>
      </c>
    </row>
    <row r="213" spans="1:6" x14ac:dyDescent="0.25">
      <c r="A213" t="s">
        <v>4</v>
      </c>
      <c r="B213" t="s">
        <v>6</v>
      </c>
      <c r="D213" s="1">
        <v>43952</v>
      </c>
      <c r="E213" cm="1">
        <f t="array" ref="E213">IF(AND(B213="Housing",A213="Rural"),"",
_xlfn.IFS(
NOT(ISBLANK(C213)), C213,
AND(NOT(ISBLANK(C212)), B212=B213, NOT(ISBLANK(C214)), B214=B213), AVERAGE(C212,C214),
AND(NOT(ISBLANK(C212)), B212=B213, ISBLANK(C214), NOT(ISBLANK(C215)), B215=B213), C212+(C215-C212)/3,
AND(ISBLANK(C212), NOT(ISBLANK(C211)), B211=B213, NOT(ISBLANK(C214)), B214=B213), C211+(C214-C211)*2/3,
TRUE, "Check Manually"
))</f>
        <v>154.26666666666665</v>
      </c>
      <c r="F213" t="str">
        <f>_xlfn.XLOOKUP(B213,Bucket_Map!A:A,Bucket_Map!B:B,"ERROR - CHECK NAME")</f>
        <v>Clothing &amp; Footwear</v>
      </c>
    </row>
    <row r="214" spans="1:6" x14ac:dyDescent="0.25">
      <c r="A214" t="s">
        <v>4</v>
      </c>
      <c r="B214" t="s">
        <v>6</v>
      </c>
      <c r="C214">
        <v>154.69999999999999</v>
      </c>
      <c r="D214" s="1">
        <v>43983</v>
      </c>
      <c r="E214" cm="1">
        <f t="array" ref="E214">IF(AND(B214="Housing",A214="Rural"),"",
_xlfn.IFS(
NOT(ISBLANK(C214)), C214,
AND(NOT(ISBLANK(C213)), B213=B214, NOT(ISBLANK(C215)), B215=B214), AVERAGE(C213,C215),
AND(NOT(ISBLANK(C213)), B213=B214, ISBLANK(C215), NOT(ISBLANK(C216)), B216=B214), C213+(C216-C213)/3,
AND(ISBLANK(C213), NOT(ISBLANK(C212)), B212=B214, NOT(ISBLANK(C215)), B215=B214), C212+(C215-C212)*2/3,
TRUE, "Check Manually"
))</f>
        <v>154.69999999999999</v>
      </c>
      <c r="F214" t="str">
        <f>_xlfn.XLOOKUP(B214,Bucket_Map!A:A,Bucket_Map!B:B,"ERROR - CHECK NAME")</f>
        <v>Clothing &amp; Footwear</v>
      </c>
    </row>
    <row r="215" spans="1:6" x14ac:dyDescent="0.25">
      <c r="A215" t="s">
        <v>4</v>
      </c>
      <c r="B215" t="s">
        <v>6</v>
      </c>
      <c r="C215">
        <v>154.69999999999999</v>
      </c>
      <c r="D215" s="1">
        <v>44013</v>
      </c>
      <c r="E215" cm="1">
        <f t="array" ref="E215">IF(AND(B215="Housing",A215="Rural"),"",
_xlfn.IFS(
NOT(ISBLANK(C215)), C215,
AND(NOT(ISBLANK(C214)), B214=B215, NOT(ISBLANK(C216)), B216=B215), AVERAGE(C214,C216),
AND(NOT(ISBLANK(C214)), B214=B215, ISBLANK(C216), NOT(ISBLANK(C217)), B217=B215), C214+(C217-C214)/3,
AND(ISBLANK(C214), NOT(ISBLANK(C213)), B213=B215, NOT(ISBLANK(C216)), B216=B215), C213+(C216-C213)*2/3,
TRUE, "Check Manually"
))</f>
        <v>154.69999999999999</v>
      </c>
      <c r="F215" t="str">
        <f>_xlfn.XLOOKUP(B215,Bucket_Map!A:A,Bucket_Map!B:B,"ERROR - CHECK NAME")</f>
        <v>Clothing &amp; Footwear</v>
      </c>
    </row>
    <row r="216" spans="1:6" x14ac:dyDescent="0.25">
      <c r="A216" t="s">
        <v>4</v>
      </c>
      <c r="B216" t="s">
        <v>6</v>
      </c>
      <c r="C216">
        <v>155.1</v>
      </c>
      <c r="D216" s="1">
        <v>44044</v>
      </c>
      <c r="E216" cm="1">
        <f t="array" ref="E216">IF(AND(B216="Housing",A216="Rural"),"",
_xlfn.IFS(
NOT(ISBLANK(C216)), C216,
AND(NOT(ISBLANK(C215)), B215=B216, NOT(ISBLANK(C217)), B217=B216), AVERAGE(C215,C217),
AND(NOT(ISBLANK(C215)), B215=B216, ISBLANK(C217), NOT(ISBLANK(C218)), B218=B216), C215+(C218-C215)/3,
AND(ISBLANK(C215), NOT(ISBLANK(C214)), B214=B216, NOT(ISBLANK(C217)), B217=B216), C214+(C217-C214)*2/3,
TRUE, "Check Manually"
))</f>
        <v>155.1</v>
      </c>
      <c r="F216" t="str">
        <f>_xlfn.XLOOKUP(B216,Bucket_Map!A:A,Bucket_Map!B:B,"ERROR - CHECK NAME")</f>
        <v>Clothing &amp; Footwear</v>
      </c>
    </row>
    <row r="217" spans="1:6" x14ac:dyDescent="0.25">
      <c r="A217" t="s">
        <v>4</v>
      </c>
      <c r="B217" t="s">
        <v>6</v>
      </c>
      <c r="C217">
        <v>155.4</v>
      </c>
      <c r="D217" s="1">
        <v>44075</v>
      </c>
      <c r="E217" cm="1">
        <f t="array" ref="E217">IF(AND(B217="Housing",A217="Rural"),"",
_xlfn.IFS(
NOT(ISBLANK(C217)), C217,
AND(NOT(ISBLANK(C216)), B216=B217, NOT(ISBLANK(C218)), B218=B217), AVERAGE(C216,C218),
AND(NOT(ISBLANK(C216)), B216=B217, ISBLANK(C218), NOT(ISBLANK(C219)), B219=B217), C216+(C219-C216)/3,
AND(ISBLANK(C216), NOT(ISBLANK(C215)), B215=B217, NOT(ISBLANK(C218)), B218=B217), C215+(C218-C215)*2/3,
TRUE, "Check Manually"
))</f>
        <v>155.4</v>
      </c>
      <c r="F217" t="str">
        <f>_xlfn.XLOOKUP(B217,Bucket_Map!A:A,Bucket_Map!B:B,"ERROR - CHECK NAME")</f>
        <v>Clothing &amp; Footwear</v>
      </c>
    </row>
    <row r="218" spans="1:6" x14ac:dyDescent="0.25">
      <c r="A218" t="s">
        <v>4</v>
      </c>
      <c r="B218" t="s">
        <v>6</v>
      </c>
      <c r="C218">
        <v>155.69999999999999</v>
      </c>
      <c r="D218" s="1">
        <v>44105</v>
      </c>
      <c r="E218" cm="1">
        <f t="array" ref="E218">IF(AND(B218="Housing",A218="Rural"),"",
_xlfn.IFS(
NOT(ISBLANK(C218)), C218,
AND(NOT(ISBLANK(C217)), B217=B218, NOT(ISBLANK(C219)), B219=B218), AVERAGE(C217,C219),
AND(NOT(ISBLANK(C217)), B217=B218, ISBLANK(C219), NOT(ISBLANK(C220)), B220=B218), C217+(C220-C217)/3,
AND(ISBLANK(C217), NOT(ISBLANK(C216)), B216=B218, NOT(ISBLANK(C219)), B219=B218), C216+(C219-C216)*2/3,
TRUE, "Check Manually"
))</f>
        <v>155.69999999999999</v>
      </c>
      <c r="F218" t="str">
        <f>_xlfn.XLOOKUP(B218,Bucket_Map!A:A,Bucket_Map!B:B,"ERROR - CHECK NAME")</f>
        <v>Clothing &amp; Footwear</v>
      </c>
    </row>
    <row r="219" spans="1:6" x14ac:dyDescent="0.25">
      <c r="A219" t="s">
        <v>4</v>
      </c>
      <c r="B219" t="s">
        <v>6</v>
      </c>
      <c r="C219">
        <v>156.30000000000001</v>
      </c>
      <c r="D219" s="1">
        <v>44136</v>
      </c>
      <c r="E219" cm="1">
        <f t="array" ref="E219">IF(AND(B219="Housing",A219="Rural"),"",
_xlfn.IFS(
NOT(ISBLANK(C219)), C219,
AND(NOT(ISBLANK(C218)), B218=B219, NOT(ISBLANK(C220)), B220=B219), AVERAGE(C218,C220),
AND(NOT(ISBLANK(C218)), B218=B219, ISBLANK(C220), NOT(ISBLANK(C221)), B221=B219), C218+(C221-C218)/3,
AND(ISBLANK(C218), NOT(ISBLANK(C217)), B217=B219, NOT(ISBLANK(C220)), B220=B219), C217+(C220-C217)*2/3,
TRUE, "Check Manually"
))</f>
        <v>156.30000000000001</v>
      </c>
      <c r="F219" t="str">
        <f>_xlfn.XLOOKUP(B219,Bucket_Map!A:A,Bucket_Map!B:B,"ERROR - CHECK NAME")</f>
        <v>Clothing &amp; Footwear</v>
      </c>
    </row>
    <row r="220" spans="1:6" x14ac:dyDescent="0.25">
      <c r="A220" t="s">
        <v>4</v>
      </c>
      <c r="B220" t="s">
        <v>6</v>
      </c>
      <c r="C220">
        <v>157</v>
      </c>
      <c r="D220" s="1">
        <v>44166</v>
      </c>
      <c r="E220" cm="1">
        <f t="array" ref="E220">IF(AND(B220="Housing",A220="Rural"),"",
_xlfn.IFS(
NOT(ISBLANK(C220)), C220,
AND(NOT(ISBLANK(C219)), B219=B220, NOT(ISBLANK(C221)), B221=B220), AVERAGE(C219,C221),
AND(NOT(ISBLANK(C219)), B219=B220, ISBLANK(C221), NOT(ISBLANK(C222)), B222=B220), C219+(C222-C219)/3,
AND(ISBLANK(C219), NOT(ISBLANK(C218)), B218=B220, NOT(ISBLANK(C221)), B221=B220), C218+(C221-C218)*2/3,
TRUE, "Check Manually"
))</f>
        <v>157</v>
      </c>
      <c r="F220" t="str">
        <f>_xlfn.XLOOKUP(B220,Bucket_Map!A:A,Bucket_Map!B:B,"ERROR - CHECK NAME")</f>
        <v>Clothing &amp; Footwear</v>
      </c>
    </row>
    <row r="221" spans="1:6" x14ac:dyDescent="0.25">
      <c r="A221" t="s">
        <v>4</v>
      </c>
      <c r="B221" t="s">
        <v>6</v>
      </c>
      <c r="C221">
        <v>157.5</v>
      </c>
      <c r="D221" s="1">
        <v>44197</v>
      </c>
      <c r="E221" cm="1">
        <f t="array" ref="E221">IF(AND(B221="Housing",A221="Rural"),"",
_xlfn.IFS(
NOT(ISBLANK(C221)), C221,
AND(NOT(ISBLANK(C220)), B220=B221, NOT(ISBLANK(C222)), B222=B221), AVERAGE(C220,C222),
AND(NOT(ISBLANK(C220)), B220=B221, ISBLANK(C222), NOT(ISBLANK(C223)), B223=B221), C220+(C223-C220)/3,
AND(ISBLANK(C220), NOT(ISBLANK(C219)), B219=B221, NOT(ISBLANK(C222)), B222=B221), C219+(C222-C219)*2/3,
TRUE, "Check Manually"
))</f>
        <v>157.5</v>
      </c>
      <c r="F221" t="str">
        <f>_xlfn.XLOOKUP(B221,Bucket_Map!A:A,Bucket_Map!B:B,"ERROR - CHECK NAME")</f>
        <v>Clothing &amp; Footwear</v>
      </c>
    </row>
    <row r="222" spans="1:6" x14ac:dyDescent="0.25">
      <c r="A222" t="s">
        <v>4</v>
      </c>
      <c r="B222" t="s">
        <v>6</v>
      </c>
      <c r="C222">
        <v>159.1</v>
      </c>
      <c r="D222" s="1">
        <v>44228</v>
      </c>
      <c r="E222" cm="1">
        <f t="array" ref="E222">IF(AND(B222="Housing",A222="Rural"),"",
_xlfn.IFS(
NOT(ISBLANK(C222)), C222,
AND(NOT(ISBLANK(C221)), B221=B222, NOT(ISBLANK(C223)), B223=B222), AVERAGE(C221,C223),
AND(NOT(ISBLANK(C221)), B221=B222, ISBLANK(C223), NOT(ISBLANK(C224)), B224=B222), C221+(C224-C221)/3,
AND(ISBLANK(C221), NOT(ISBLANK(C220)), B220=B222, NOT(ISBLANK(C223)), B223=B222), C220+(C223-C220)*2/3,
TRUE, "Check Manually"
))</f>
        <v>159.1</v>
      </c>
      <c r="F222" t="str">
        <f>_xlfn.XLOOKUP(B222,Bucket_Map!A:A,Bucket_Map!B:B,"ERROR - CHECK NAME")</f>
        <v>Clothing &amp; Footwear</v>
      </c>
    </row>
    <row r="223" spans="1:6" x14ac:dyDescent="0.25">
      <c r="A223" t="s">
        <v>4</v>
      </c>
      <c r="B223" t="s">
        <v>6</v>
      </c>
      <c r="C223">
        <v>159.6</v>
      </c>
      <c r="D223" s="1">
        <v>44256</v>
      </c>
      <c r="E223" cm="1">
        <f t="array" ref="E223">IF(AND(B223="Housing",A223="Rural"),"",
_xlfn.IFS(
NOT(ISBLANK(C223)), C223,
AND(NOT(ISBLANK(C222)), B222=B223, NOT(ISBLANK(C224)), B224=B223), AVERAGE(C222,C224),
AND(NOT(ISBLANK(C222)), B222=B223, ISBLANK(C224), NOT(ISBLANK(C225)), B225=B223), C222+(C225-C222)/3,
AND(ISBLANK(C222), NOT(ISBLANK(C221)), B221=B223, NOT(ISBLANK(C224)), B224=B223), C221+(C224-C221)*2/3,
TRUE, "Check Manually"
))</f>
        <v>159.6</v>
      </c>
      <c r="F223" t="str">
        <f>_xlfn.XLOOKUP(B223,Bucket_Map!A:A,Bucket_Map!B:B,"ERROR - CHECK NAME")</f>
        <v>Clothing &amp; Footwear</v>
      </c>
    </row>
    <row r="224" spans="1:6" x14ac:dyDescent="0.25">
      <c r="A224" t="s">
        <v>4</v>
      </c>
      <c r="B224" t="s">
        <v>6</v>
      </c>
      <c r="C224">
        <v>160.69999999999999</v>
      </c>
      <c r="D224" s="1">
        <v>44287</v>
      </c>
      <c r="E224" cm="1">
        <f t="array" ref="E224">IF(AND(B224="Housing",A224="Rural"),"",
_xlfn.IFS(
NOT(ISBLANK(C224)), C224,
AND(NOT(ISBLANK(C223)), B223=B224, NOT(ISBLANK(C225)), B225=B224), AVERAGE(C223,C225),
AND(NOT(ISBLANK(C223)), B223=B224, ISBLANK(C225), NOT(ISBLANK(C226)), B226=B224), C223+(C226-C223)/3,
AND(ISBLANK(C223), NOT(ISBLANK(C222)), B222=B224, NOT(ISBLANK(C225)), B225=B224), C222+(C225-C222)*2/3,
TRUE, "Check Manually"
))</f>
        <v>160.69999999999999</v>
      </c>
      <c r="F224" t="str">
        <f>_xlfn.XLOOKUP(B224,Bucket_Map!A:A,Bucket_Map!B:B,"ERROR - CHECK NAME")</f>
        <v>Clothing &amp; Footwear</v>
      </c>
    </row>
    <row r="225" spans="1:6" x14ac:dyDescent="0.25">
      <c r="A225" t="s">
        <v>4</v>
      </c>
      <c r="B225" t="s">
        <v>6</v>
      </c>
      <c r="C225">
        <v>165.3</v>
      </c>
      <c r="D225" s="1">
        <v>44317</v>
      </c>
      <c r="E225" cm="1">
        <f t="array" ref="E225">IF(AND(B225="Housing",A225="Rural"),"",
_xlfn.IFS(
NOT(ISBLANK(C225)), C225,
AND(NOT(ISBLANK(C224)), B224=B225, NOT(ISBLANK(C226)), B226=B225), AVERAGE(C224,C226),
AND(NOT(ISBLANK(C224)), B224=B225, ISBLANK(C226), NOT(ISBLANK(C227)), B227=B225), C224+(C227-C224)/3,
AND(ISBLANK(C224), NOT(ISBLANK(C223)), B223=B225, NOT(ISBLANK(C226)), B226=B225), C223+(C226-C223)*2/3,
TRUE, "Check Manually"
))</f>
        <v>165.3</v>
      </c>
      <c r="F225" t="str">
        <f>_xlfn.XLOOKUP(B225,Bucket_Map!A:A,Bucket_Map!B:B,"ERROR - CHECK NAME")</f>
        <v>Clothing &amp; Footwear</v>
      </c>
    </row>
    <row r="226" spans="1:6" x14ac:dyDescent="0.25">
      <c r="A226" t="s">
        <v>4</v>
      </c>
      <c r="B226" t="s">
        <v>6</v>
      </c>
      <c r="C226">
        <v>165.3</v>
      </c>
      <c r="D226" s="1">
        <v>44348</v>
      </c>
      <c r="E226" cm="1">
        <f t="array" ref="E226">IF(AND(B226="Housing",A226="Rural"),"",
_xlfn.IFS(
NOT(ISBLANK(C226)), C226,
AND(NOT(ISBLANK(C225)), B225=B226, NOT(ISBLANK(C227)), B227=B226), AVERAGE(C225,C227),
AND(NOT(ISBLANK(C225)), B225=B226, ISBLANK(C227), NOT(ISBLANK(C228)), B228=B226), C225+(C228-C225)/3,
AND(ISBLANK(C225), NOT(ISBLANK(C224)), B224=B226, NOT(ISBLANK(C227)), B227=B226), C224+(C227-C224)*2/3,
TRUE, "Check Manually"
))</f>
        <v>165.3</v>
      </c>
      <c r="F226" t="str">
        <f>_xlfn.XLOOKUP(B226,Bucket_Map!A:A,Bucket_Map!B:B,"ERROR - CHECK NAME")</f>
        <v>Clothing &amp; Footwear</v>
      </c>
    </row>
    <row r="227" spans="1:6" x14ac:dyDescent="0.25">
      <c r="A227" t="s">
        <v>4</v>
      </c>
      <c r="B227" t="s">
        <v>6</v>
      </c>
      <c r="C227">
        <v>166</v>
      </c>
      <c r="D227" s="1">
        <v>44378</v>
      </c>
      <c r="E227" cm="1">
        <f t="array" ref="E227">IF(AND(B227="Housing",A227="Rural"),"",
_xlfn.IFS(
NOT(ISBLANK(C227)), C227,
AND(NOT(ISBLANK(C226)), B226=B227, NOT(ISBLANK(C228)), B228=B227), AVERAGE(C226,C228),
AND(NOT(ISBLANK(C226)), B226=B227, ISBLANK(C228), NOT(ISBLANK(C229)), B229=B227), C226+(C229-C226)/3,
AND(ISBLANK(C226), NOT(ISBLANK(C225)), B225=B227, NOT(ISBLANK(C228)), B228=B227), C225+(C228-C225)*2/3,
TRUE, "Check Manually"
))</f>
        <v>166</v>
      </c>
      <c r="F227" t="str">
        <f>_xlfn.XLOOKUP(B227,Bucket_Map!A:A,Bucket_Map!B:B,"ERROR - CHECK NAME")</f>
        <v>Clothing &amp; Footwear</v>
      </c>
    </row>
    <row r="228" spans="1:6" x14ac:dyDescent="0.25">
      <c r="A228" t="s">
        <v>4</v>
      </c>
      <c r="B228" t="s">
        <v>6</v>
      </c>
      <c r="C228">
        <v>167</v>
      </c>
      <c r="D228" s="1">
        <v>44409</v>
      </c>
      <c r="E228" cm="1">
        <f t="array" ref="E228">IF(AND(B228="Housing",A228="Rural"),"",
_xlfn.IFS(
NOT(ISBLANK(C228)), C228,
AND(NOT(ISBLANK(C227)), B227=B228, NOT(ISBLANK(C229)), B229=B228), AVERAGE(C227,C229),
AND(NOT(ISBLANK(C227)), B227=B228, ISBLANK(C229), NOT(ISBLANK(C230)), B230=B228), C227+(C230-C227)/3,
AND(ISBLANK(C227), NOT(ISBLANK(C226)), B226=B228, NOT(ISBLANK(C229)), B229=B228), C226+(C229-C226)*2/3,
TRUE, "Check Manually"
))</f>
        <v>167</v>
      </c>
      <c r="F228" t="str">
        <f>_xlfn.XLOOKUP(B228,Bucket_Map!A:A,Bucket_Map!B:B,"ERROR - CHECK NAME")</f>
        <v>Clothing &amp; Footwear</v>
      </c>
    </row>
    <row r="229" spans="1:6" x14ac:dyDescent="0.25">
      <c r="A229" t="s">
        <v>4</v>
      </c>
      <c r="B229" t="s">
        <v>6</v>
      </c>
      <c r="C229">
        <v>167.7</v>
      </c>
      <c r="D229" s="1">
        <v>44440</v>
      </c>
      <c r="E229" cm="1">
        <f t="array" ref="E229">IF(AND(B229="Housing",A229="Rural"),"",
_xlfn.IFS(
NOT(ISBLANK(C229)), C229,
AND(NOT(ISBLANK(C228)), B228=B229, NOT(ISBLANK(C230)), B230=B229), AVERAGE(C228,C230),
AND(NOT(ISBLANK(C228)), B228=B229, ISBLANK(C230), NOT(ISBLANK(C231)), B231=B229), C228+(C231-C228)/3,
AND(ISBLANK(C228), NOT(ISBLANK(C227)), B227=B229, NOT(ISBLANK(C230)), B230=B229), C227+(C230-C227)*2/3,
TRUE, "Check Manually"
))</f>
        <v>167.7</v>
      </c>
      <c r="F229" t="str">
        <f>_xlfn.XLOOKUP(B229,Bucket_Map!A:A,Bucket_Map!B:B,"ERROR - CHECK NAME")</f>
        <v>Clothing &amp; Footwear</v>
      </c>
    </row>
    <row r="230" spans="1:6" x14ac:dyDescent="0.25">
      <c r="A230" t="s">
        <v>4</v>
      </c>
      <c r="B230" t="s">
        <v>6</v>
      </c>
      <c r="C230">
        <v>168.9</v>
      </c>
      <c r="D230" s="1">
        <v>44470</v>
      </c>
      <c r="E230" cm="1">
        <f t="array" ref="E230">IF(AND(B230="Housing",A230="Rural"),"",
_xlfn.IFS(
NOT(ISBLANK(C230)), C230,
AND(NOT(ISBLANK(C229)), B229=B230, NOT(ISBLANK(C231)), B231=B230), AVERAGE(C229,C231),
AND(NOT(ISBLANK(C229)), B229=B230, ISBLANK(C231), NOT(ISBLANK(C232)), B232=B230), C229+(C232-C229)/3,
AND(ISBLANK(C229), NOT(ISBLANK(C228)), B228=B230, NOT(ISBLANK(C231)), B231=B230), C228+(C231-C228)*2/3,
TRUE, "Check Manually"
))</f>
        <v>168.9</v>
      </c>
      <c r="F230" t="str">
        <f>_xlfn.XLOOKUP(B230,Bucket_Map!A:A,Bucket_Map!B:B,"ERROR - CHECK NAME")</f>
        <v>Clothing &amp; Footwear</v>
      </c>
    </row>
    <row r="231" spans="1:6" x14ac:dyDescent="0.25">
      <c r="A231" t="s">
        <v>4</v>
      </c>
      <c r="B231" t="s">
        <v>6</v>
      </c>
      <c r="C231">
        <v>170.4</v>
      </c>
      <c r="D231" s="1">
        <v>44501</v>
      </c>
      <c r="E231" cm="1">
        <f t="array" ref="E231">IF(AND(B231="Housing",A231="Rural"),"",
_xlfn.IFS(
NOT(ISBLANK(C231)), C231,
AND(NOT(ISBLANK(C230)), B230=B231, NOT(ISBLANK(C232)), B232=B231), AVERAGE(C230,C232),
AND(NOT(ISBLANK(C230)), B230=B231, ISBLANK(C232), NOT(ISBLANK(C233)), B233=B231), C230+(C233-C230)/3,
AND(ISBLANK(C230), NOT(ISBLANK(C229)), B229=B231, NOT(ISBLANK(C232)), B232=B231), C229+(C232-C229)*2/3,
TRUE, "Check Manually"
))</f>
        <v>170.4</v>
      </c>
      <c r="F231" t="str">
        <f>_xlfn.XLOOKUP(B231,Bucket_Map!A:A,Bucket_Map!B:B,"ERROR - CHECK NAME")</f>
        <v>Clothing &amp; Footwear</v>
      </c>
    </row>
    <row r="232" spans="1:6" x14ac:dyDescent="0.25">
      <c r="A232" t="s">
        <v>4</v>
      </c>
      <c r="B232" t="s">
        <v>6</v>
      </c>
      <c r="C232">
        <v>171.8</v>
      </c>
      <c r="D232" s="1">
        <v>44531</v>
      </c>
      <c r="E232" cm="1">
        <f t="array" ref="E232">IF(AND(B232="Housing",A232="Rural"),"",
_xlfn.IFS(
NOT(ISBLANK(C232)), C232,
AND(NOT(ISBLANK(C231)), B231=B232, NOT(ISBLANK(C233)), B233=B232), AVERAGE(C231,C233),
AND(NOT(ISBLANK(C231)), B231=B232, ISBLANK(C233), NOT(ISBLANK(C234)), B234=B232), C231+(C234-C231)/3,
AND(ISBLANK(C231), NOT(ISBLANK(C230)), B230=B232, NOT(ISBLANK(C233)), B233=B232), C230+(C233-C230)*2/3,
TRUE, "Check Manually"
))</f>
        <v>171.8</v>
      </c>
      <c r="F232" t="str">
        <f>_xlfn.XLOOKUP(B232,Bucket_Map!A:A,Bucket_Map!B:B,"ERROR - CHECK NAME")</f>
        <v>Clothing &amp; Footwear</v>
      </c>
    </row>
    <row r="233" spans="1:6" x14ac:dyDescent="0.25">
      <c r="A233" t="s">
        <v>4</v>
      </c>
      <c r="B233" t="s">
        <v>6</v>
      </c>
      <c r="C233">
        <v>173.2</v>
      </c>
      <c r="D233" s="1">
        <v>44562</v>
      </c>
      <c r="E233" cm="1">
        <f t="array" ref="E233">IF(AND(B233="Housing",A233="Rural"),"",
_xlfn.IFS(
NOT(ISBLANK(C233)), C233,
AND(NOT(ISBLANK(C232)), B232=B233, NOT(ISBLANK(C234)), B234=B233), AVERAGE(C232,C234),
AND(NOT(ISBLANK(C232)), B232=B233, ISBLANK(C234), NOT(ISBLANK(C235)), B235=B233), C232+(C235-C232)/3,
AND(ISBLANK(C232), NOT(ISBLANK(C231)), B231=B233, NOT(ISBLANK(C234)), B234=B233), C231+(C234-C231)*2/3,
TRUE, "Check Manually"
))</f>
        <v>173.2</v>
      </c>
      <c r="F233" t="str">
        <f>_xlfn.XLOOKUP(B233,Bucket_Map!A:A,Bucket_Map!B:B,"ERROR - CHECK NAME")</f>
        <v>Clothing &amp; Footwear</v>
      </c>
    </row>
    <row r="234" spans="1:6" x14ac:dyDescent="0.25">
      <c r="A234" t="s">
        <v>4</v>
      </c>
      <c r="B234" t="s">
        <v>6</v>
      </c>
      <c r="C234">
        <v>174.1</v>
      </c>
      <c r="D234" s="1">
        <v>44593</v>
      </c>
      <c r="E234" cm="1">
        <f t="array" ref="E234">IF(AND(B234="Housing",A234="Rural"),"",
_xlfn.IFS(
NOT(ISBLANK(C234)), C234,
AND(NOT(ISBLANK(C233)), B233=B234, NOT(ISBLANK(C235)), B235=B234), AVERAGE(C233,C235),
AND(NOT(ISBLANK(C233)), B233=B234, ISBLANK(C235), NOT(ISBLANK(C236)), B236=B234), C233+(C236-C233)/3,
AND(ISBLANK(C233), NOT(ISBLANK(C232)), B232=B234, NOT(ISBLANK(C235)), B235=B234), C232+(C235-C232)*2/3,
TRUE, "Check Manually"
))</f>
        <v>174.1</v>
      </c>
      <c r="F234" t="str">
        <f>_xlfn.XLOOKUP(B234,Bucket_Map!A:A,Bucket_Map!B:B,"ERROR - CHECK NAME")</f>
        <v>Clothing &amp; Footwear</v>
      </c>
    </row>
    <row r="235" spans="1:6" x14ac:dyDescent="0.25">
      <c r="A235" t="s">
        <v>4</v>
      </c>
      <c r="B235" t="s">
        <v>6</v>
      </c>
      <c r="C235">
        <v>175.4</v>
      </c>
      <c r="D235" s="1">
        <v>44621</v>
      </c>
      <c r="E235" cm="1">
        <f t="array" ref="E235">IF(AND(B235="Housing",A235="Rural"),"",
_xlfn.IFS(
NOT(ISBLANK(C235)), C235,
AND(NOT(ISBLANK(C234)), B234=B235, NOT(ISBLANK(C236)), B236=B235), AVERAGE(C234,C236),
AND(NOT(ISBLANK(C234)), B234=B235, ISBLANK(C236), NOT(ISBLANK(C237)), B237=B235), C234+(C237-C234)/3,
AND(ISBLANK(C234), NOT(ISBLANK(C233)), B233=B235, NOT(ISBLANK(C236)), B236=B235), C233+(C236-C233)*2/3,
TRUE, "Check Manually"
))</f>
        <v>175.4</v>
      </c>
      <c r="F235" t="str">
        <f>_xlfn.XLOOKUP(B235,Bucket_Map!A:A,Bucket_Map!B:B,"ERROR - CHECK NAME")</f>
        <v>Clothing &amp; Footwear</v>
      </c>
    </row>
    <row r="236" spans="1:6" x14ac:dyDescent="0.25">
      <c r="A236" t="s">
        <v>4</v>
      </c>
      <c r="B236" t="s">
        <v>6</v>
      </c>
      <c r="C236">
        <v>177.5</v>
      </c>
      <c r="D236" s="1">
        <v>44652</v>
      </c>
      <c r="E236" cm="1">
        <f t="array" ref="E236">IF(AND(B236="Housing",A236="Rural"),"",
_xlfn.IFS(
NOT(ISBLANK(C236)), C236,
AND(NOT(ISBLANK(C235)), B235=B236, NOT(ISBLANK(C237)), B237=B236), AVERAGE(C235,C237),
AND(NOT(ISBLANK(C235)), B235=B236, ISBLANK(C237), NOT(ISBLANK(C238)), B238=B236), C235+(C238-C235)/3,
AND(ISBLANK(C235), NOT(ISBLANK(C234)), B234=B236, NOT(ISBLANK(C237)), B237=B236), C234+(C237-C234)*2/3,
TRUE, "Check Manually"
))</f>
        <v>177.5</v>
      </c>
      <c r="F236" t="str">
        <f>_xlfn.XLOOKUP(B236,Bucket_Map!A:A,Bucket_Map!B:B,"ERROR - CHECK NAME")</f>
        <v>Clothing &amp; Footwear</v>
      </c>
    </row>
    <row r="237" spans="1:6" x14ac:dyDescent="0.25">
      <c r="A237" t="s">
        <v>4</v>
      </c>
      <c r="B237" t="s">
        <v>6</v>
      </c>
      <c r="C237">
        <v>179.3</v>
      </c>
      <c r="D237" s="1">
        <v>44682</v>
      </c>
      <c r="E237" cm="1">
        <f t="array" ref="E237">IF(AND(B237="Housing",A237="Rural"),"",
_xlfn.IFS(
NOT(ISBLANK(C237)), C237,
AND(NOT(ISBLANK(C236)), B236=B237, NOT(ISBLANK(C238)), B238=B237), AVERAGE(C236,C238),
AND(NOT(ISBLANK(C236)), B236=B237, ISBLANK(C238), NOT(ISBLANK(C239)), B239=B237), C236+(C239-C236)/3,
AND(ISBLANK(C236), NOT(ISBLANK(C235)), B235=B237, NOT(ISBLANK(C238)), B238=B237), C235+(C238-C235)*2/3,
TRUE, "Check Manually"
))</f>
        <v>179.3</v>
      </c>
      <c r="F237" t="str">
        <f>_xlfn.XLOOKUP(B237,Bucket_Map!A:A,Bucket_Map!B:B,"ERROR - CHECK NAME")</f>
        <v>Clothing &amp; Footwear</v>
      </c>
    </row>
    <row r="238" spans="1:6" x14ac:dyDescent="0.25">
      <c r="A238" t="s">
        <v>4</v>
      </c>
      <c r="B238" t="s">
        <v>6</v>
      </c>
      <c r="C238">
        <v>180.7</v>
      </c>
      <c r="D238" s="1">
        <v>44713</v>
      </c>
      <c r="E238" cm="1">
        <f t="array" ref="E238">IF(AND(B238="Housing",A238="Rural"),"",
_xlfn.IFS(
NOT(ISBLANK(C238)), C238,
AND(NOT(ISBLANK(C237)), B237=B238, NOT(ISBLANK(C239)), B239=B238), AVERAGE(C237,C239),
AND(NOT(ISBLANK(C237)), B237=B238, ISBLANK(C239), NOT(ISBLANK(C240)), B240=B238), C237+(C240-C237)/3,
AND(ISBLANK(C237), NOT(ISBLANK(C236)), B236=B238, NOT(ISBLANK(C239)), B239=B238), C236+(C239-C236)*2/3,
TRUE, "Check Manually"
))</f>
        <v>180.7</v>
      </c>
      <c r="F238" t="str">
        <f>_xlfn.XLOOKUP(B238,Bucket_Map!A:A,Bucket_Map!B:B,"ERROR - CHECK NAME")</f>
        <v>Clothing &amp; Footwear</v>
      </c>
    </row>
    <row r="239" spans="1:6" x14ac:dyDescent="0.25">
      <c r="A239" t="s">
        <v>4</v>
      </c>
      <c r="B239" t="s">
        <v>6</v>
      </c>
      <c r="C239">
        <v>182</v>
      </c>
      <c r="D239" s="1">
        <v>44743</v>
      </c>
      <c r="E239" cm="1">
        <f t="array" ref="E239">IF(AND(B239="Housing",A239="Rural"),"",
_xlfn.IFS(
NOT(ISBLANK(C239)), C239,
AND(NOT(ISBLANK(C238)), B238=B239, NOT(ISBLANK(C240)), B240=B239), AVERAGE(C238,C240),
AND(NOT(ISBLANK(C238)), B238=B239, ISBLANK(C240), NOT(ISBLANK(C241)), B241=B239), C238+(C241-C238)/3,
AND(ISBLANK(C238), NOT(ISBLANK(C237)), B237=B239, NOT(ISBLANK(C240)), B240=B239), C237+(C240-C237)*2/3,
TRUE, "Check Manually"
))</f>
        <v>182</v>
      </c>
      <c r="F239" t="str">
        <f>_xlfn.XLOOKUP(B239,Bucket_Map!A:A,Bucket_Map!B:B,"ERROR - CHECK NAME")</f>
        <v>Clothing &amp; Footwear</v>
      </c>
    </row>
    <row r="240" spans="1:6" x14ac:dyDescent="0.25">
      <c r="A240" t="s">
        <v>4</v>
      </c>
      <c r="B240" t="s">
        <v>6</v>
      </c>
      <c r="C240">
        <v>183.2</v>
      </c>
      <c r="D240" s="1">
        <v>44774</v>
      </c>
      <c r="E240" cm="1">
        <f t="array" ref="E240">IF(AND(B240="Housing",A240="Rural"),"",
_xlfn.IFS(
NOT(ISBLANK(C240)), C240,
AND(NOT(ISBLANK(C239)), B239=B240, NOT(ISBLANK(C241)), B241=B240), AVERAGE(C239,C241),
AND(NOT(ISBLANK(C239)), B239=B240, ISBLANK(C241), NOT(ISBLANK(C242)), B242=B240), C239+(C242-C239)/3,
AND(ISBLANK(C239), NOT(ISBLANK(C238)), B238=B240, NOT(ISBLANK(C241)), B241=B240), C238+(C241-C238)*2/3,
TRUE, "Check Manually"
))</f>
        <v>183.2</v>
      </c>
      <c r="F240" t="str">
        <f>_xlfn.XLOOKUP(B240,Bucket_Map!A:A,Bucket_Map!B:B,"ERROR - CHECK NAME")</f>
        <v>Clothing &amp; Footwear</v>
      </c>
    </row>
    <row r="241" spans="1:6" x14ac:dyDescent="0.25">
      <c r="A241" t="s">
        <v>4</v>
      </c>
      <c r="B241" t="s">
        <v>6</v>
      </c>
      <c r="C241">
        <v>184.7</v>
      </c>
      <c r="D241" s="1">
        <v>44805</v>
      </c>
      <c r="E241" cm="1">
        <f t="array" ref="E241">IF(AND(B241="Housing",A241="Rural"),"",
_xlfn.IFS(
NOT(ISBLANK(C241)), C241,
AND(NOT(ISBLANK(C240)), B240=B241, NOT(ISBLANK(C242)), B242=B241), AVERAGE(C240,C242),
AND(NOT(ISBLANK(C240)), B240=B241, ISBLANK(C242), NOT(ISBLANK(C243)), B243=B241), C240+(C243-C240)/3,
AND(ISBLANK(C240), NOT(ISBLANK(C239)), B239=B241, NOT(ISBLANK(C242)), B242=B241), C239+(C242-C239)*2/3,
TRUE, "Check Manually"
))</f>
        <v>184.7</v>
      </c>
      <c r="F241" t="str">
        <f>_xlfn.XLOOKUP(B241,Bucket_Map!A:A,Bucket_Map!B:B,"ERROR - CHECK NAME")</f>
        <v>Clothing &amp; Footwear</v>
      </c>
    </row>
    <row r="242" spans="1:6" x14ac:dyDescent="0.25">
      <c r="A242" t="s">
        <v>4</v>
      </c>
      <c r="B242" t="s">
        <v>6</v>
      </c>
      <c r="C242">
        <v>186.1</v>
      </c>
      <c r="D242" s="1">
        <v>44835</v>
      </c>
      <c r="E242" cm="1">
        <f t="array" ref="E242">IF(AND(B242="Housing",A242="Rural"),"",
_xlfn.IFS(
NOT(ISBLANK(C242)), C242,
AND(NOT(ISBLANK(C241)), B241=B242, NOT(ISBLANK(C243)), B243=B242), AVERAGE(C241,C243),
AND(NOT(ISBLANK(C241)), B241=B242, ISBLANK(C243), NOT(ISBLANK(C244)), B244=B242), C241+(C244-C241)/3,
AND(ISBLANK(C241), NOT(ISBLANK(C240)), B240=B242, NOT(ISBLANK(C243)), B243=B242), C240+(C243-C240)*2/3,
TRUE, "Check Manually"
))</f>
        <v>186.1</v>
      </c>
      <c r="F242" t="str">
        <f>_xlfn.XLOOKUP(B242,Bucket_Map!A:A,Bucket_Map!B:B,"ERROR - CHECK NAME")</f>
        <v>Clothing &amp; Footwear</v>
      </c>
    </row>
    <row r="243" spans="1:6" x14ac:dyDescent="0.25">
      <c r="A243" t="s">
        <v>4</v>
      </c>
      <c r="B243" t="s">
        <v>6</v>
      </c>
      <c r="C243">
        <v>187.2</v>
      </c>
      <c r="D243" s="1">
        <v>44866</v>
      </c>
      <c r="E243" cm="1">
        <f t="array" ref="E243">IF(AND(B243="Housing",A243="Rural"),"",
_xlfn.IFS(
NOT(ISBLANK(C243)), C243,
AND(NOT(ISBLANK(C242)), B242=B243, NOT(ISBLANK(C244)), B244=B243), AVERAGE(C242,C244),
AND(NOT(ISBLANK(C242)), B242=B243, ISBLANK(C244), NOT(ISBLANK(C245)), B245=B243), C242+(C245-C242)/3,
AND(ISBLANK(C242), NOT(ISBLANK(C241)), B241=B243, NOT(ISBLANK(C244)), B244=B243), C241+(C244-C241)*2/3,
TRUE, "Check Manually"
))</f>
        <v>187.2</v>
      </c>
      <c r="F243" t="str">
        <f>_xlfn.XLOOKUP(B243,Bucket_Map!A:A,Bucket_Map!B:B,"ERROR - CHECK NAME")</f>
        <v>Clothing &amp; Footwear</v>
      </c>
    </row>
    <row r="244" spans="1:6" x14ac:dyDescent="0.25">
      <c r="A244" t="s">
        <v>4</v>
      </c>
      <c r="B244" t="s">
        <v>6</v>
      </c>
      <c r="C244">
        <v>188.1</v>
      </c>
      <c r="D244" s="1">
        <v>44896</v>
      </c>
      <c r="E244" cm="1">
        <f t="array" ref="E244">IF(AND(B244="Housing",A244="Rural"),"",
_xlfn.IFS(
NOT(ISBLANK(C244)), C244,
AND(NOT(ISBLANK(C243)), B243=B244, NOT(ISBLANK(C245)), B245=B244), AVERAGE(C243,C245),
AND(NOT(ISBLANK(C243)), B243=B244, ISBLANK(C245), NOT(ISBLANK(C246)), B246=B244), C243+(C246-C243)/3,
AND(ISBLANK(C243), NOT(ISBLANK(C242)), B242=B244, NOT(ISBLANK(C245)), B245=B244), C242+(C245-C242)*2/3,
TRUE, "Check Manually"
))</f>
        <v>188.1</v>
      </c>
      <c r="F244" t="str">
        <f>_xlfn.XLOOKUP(B244,Bucket_Map!A:A,Bucket_Map!B:B,"ERROR - CHECK NAME")</f>
        <v>Clothing &amp; Footwear</v>
      </c>
    </row>
    <row r="245" spans="1:6" x14ac:dyDescent="0.25">
      <c r="A245" t="s">
        <v>4</v>
      </c>
      <c r="B245" t="s">
        <v>6</v>
      </c>
      <c r="C245">
        <v>189</v>
      </c>
      <c r="D245" s="1">
        <v>44927</v>
      </c>
      <c r="E245" cm="1">
        <f t="array" ref="E245">IF(AND(B245="Housing",A245="Rural"),"",
_xlfn.IFS(
NOT(ISBLANK(C245)), C245,
AND(NOT(ISBLANK(C244)), B244=B245, NOT(ISBLANK(C246)), B246=B245), AVERAGE(C244,C246),
AND(NOT(ISBLANK(C244)), B244=B245, ISBLANK(C246), NOT(ISBLANK(C247)), B247=B245), C244+(C247-C244)/3,
AND(ISBLANK(C244), NOT(ISBLANK(C243)), B243=B245, NOT(ISBLANK(C246)), B246=B245), C243+(C246-C243)*2/3,
TRUE, "Check Manually"
))</f>
        <v>189</v>
      </c>
      <c r="F245" t="str">
        <f>_xlfn.XLOOKUP(B245,Bucket_Map!A:A,Bucket_Map!B:B,"ERROR - CHECK NAME")</f>
        <v>Clothing &amp; Footwear</v>
      </c>
    </row>
    <row r="246" spans="1:6" x14ac:dyDescent="0.25">
      <c r="A246" t="s">
        <v>4</v>
      </c>
      <c r="B246" t="s">
        <v>6</v>
      </c>
      <c r="C246">
        <v>190</v>
      </c>
      <c r="D246" s="1">
        <v>44958</v>
      </c>
      <c r="E246" cm="1">
        <f t="array" ref="E246">IF(AND(B246="Housing",A246="Rural"),"",
_xlfn.IFS(
NOT(ISBLANK(C246)), C246,
AND(NOT(ISBLANK(C245)), B245=B246, NOT(ISBLANK(C247)), B247=B246), AVERAGE(C245,C247),
AND(NOT(ISBLANK(C245)), B245=B246, ISBLANK(C247), NOT(ISBLANK(C248)), B248=B246), C245+(C248-C245)/3,
AND(ISBLANK(C245), NOT(ISBLANK(C244)), B244=B246, NOT(ISBLANK(C247)), B247=B246), C244+(C247-C244)*2/3,
TRUE, "Check Manually"
))</f>
        <v>190</v>
      </c>
      <c r="F246" t="str">
        <f>_xlfn.XLOOKUP(B246,Bucket_Map!A:A,Bucket_Map!B:B,"ERROR - CHECK NAME")</f>
        <v>Clothing &amp; Footwear</v>
      </c>
    </row>
    <row r="247" spans="1:6" x14ac:dyDescent="0.25">
      <c r="A247" t="s">
        <v>4</v>
      </c>
      <c r="B247" t="s">
        <v>6</v>
      </c>
      <c r="C247">
        <v>190</v>
      </c>
      <c r="D247" s="1">
        <v>44986</v>
      </c>
      <c r="E247" cm="1">
        <f t="array" ref="E247">IF(AND(B247="Housing",A247="Rural"),"",
_xlfn.IFS(
NOT(ISBLANK(C247)), C247,
AND(NOT(ISBLANK(C246)), B246=B247, NOT(ISBLANK(C248)), B248=B247), AVERAGE(C246,C248),
AND(NOT(ISBLANK(C246)), B246=B247, ISBLANK(C248), NOT(ISBLANK(C249)), B249=B247), C246+(C249-C246)/3,
AND(ISBLANK(C246), NOT(ISBLANK(C245)), B245=B247, NOT(ISBLANK(C248)), B248=B247), C245+(C248-C245)*2/3,
TRUE, "Check Manually"
))</f>
        <v>190</v>
      </c>
      <c r="F247" t="str">
        <f>_xlfn.XLOOKUP(B247,Bucket_Map!A:A,Bucket_Map!B:B,"ERROR - CHECK NAME")</f>
        <v>Clothing &amp; Footwear</v>
      </c>
    </row>
    <row r="248" spans="1:6" x14ac:dyDescent="0.25">
      <c r="A248" t="s">
        <v>4</v>
      </c>
      <c r="B248" t="s">
        <v>6</v>
      </c>
      <c r="C248">
        <v>190.7</v>
      </c>
      <c r="D248" s="1">
        <v>45017</v>
      </c>
      <c r="E248" cm="1">
        <f t="array" ref="E248">IF(AND(B248="Housing",A248="Rural"),"",
_xlfn.IFS(
NOT(ISBLANK(C248)), C248,
AND(NOT(ISBLANK(C247)), B247=B248, NOT(ISBLANK(C249)), B249=B248), AVERAGE(C247,C249),
AND(NOT(ISBLANK(C247)), B247=B248, ISBLANK(C249), NOT(ISBLANK(C250)), B250=B248), C247+(C250-C247)/3,
AND(ISBLANK(C247), NOT(ISBLANK(C246)), B246=B248, NOT(ISBLANK(C249)), B249=B248), C246+(C249-C246)*2/3,
TRUE, "Check Manually"
))</f>
        <v>190.7</v>
      </c>
      <c r="F248" t="str">
        <f>_xlfn.XLOOKUP(B248,Bucket_Map!A:A,Bucket_Map!B:B,"ERROR - CHECK NAME")</f>
        <v>Clothing &amp; Footwear</v>
      </c>
    </row>
    <row r="249" spans="1:6" x14ac:dyDescent="0.25">
      <c r="A249" t="s">
        <v>4</v>
      </c>
      <c r="B249" t="s">
        <v>6</v>
      </c>
      <c r="C249">
        <v>191.2</v>
      </c>
      <c r="D249" s="1">
        <v>45047</v>
      </c>
      <c r="E249" cm="1">
        <f t="array" ref="E249">IF(AND(B249="Housing",A249="Rural"),"",
_xlfn.IFS(
NOT(ISBLANK(C249)), C249,
AND(NOT(ISBLANK(C248)), B248=B249, NOT(ISBLANK(C250)), B250=B249), AVERAGE(C248,C250),
AND(NOT(ISBLANK(C248)), B248=B249, ISBLANK(C250), NOT(ISBLANK(C251)), B251=B249), C248+(C251-C248)/3,
AND(ISBLANK(C248), NOT(ISBLANK(C247)), B247=B249, NOT(ISBLANK(C250)), B250=B249), C247+(C250-C247)*2/3,
TRUE, "Check Manually"
))</f>
        <v>191.2</v>
      </c>
      <c r="F249" t="str">
        <f>_xlfn.XLOOKUP(B249,Bucket_Map!A:A,Bucket_Map!B:B,"ERROR - CHECK NAME")</f>
        <v>Clothing &amp; Footwear</v>
      </c>
    </row>
    <row r="250" spans="1:6" x14ac:dyDescent="0.25">
      <c r="A250" t="s">
        <v>4</v>
      </c>
      <c r="B250" t="s">
        <v>7</v>
      </c>
      <c r="C250">
        <v>106.4</v>
      </c>
      <c r="D250" s="1">
        <v>41275</v>
      </c>
      <c r="E250" cm="1">
        <f t="array" ref="E250">IF(AND(B250="Housing",A250="Rural"),"",
_xlfn.IFS(
NOT(ISBLANK(C250)), C250,
AND(NOT(ISBLANK(C249)), B249=B250, NOT(ISBLANK(C251)), B251=B250), AVERAGE(C249,C251),
AND(NOT(ISBLANK(C249)), B249=B250, ISBLANK(C251), NOT(ISBLANK(C252)), B252=B250), C249+(C252-C249)/3,
AND(ISBLANK(C249), NOT(ISBLANK(C248)), B248=B250, NOT(ISBLANK(C251)), B251=B250), C248+(C251-C248)*2/3,
TRUE, "Check Manually"
))</f>
        <v>106.4</v>
      </c>
      <c r="F250" t="str">
        <f>_xlfn.XLOOKUP(B250,Bucket_Map!A:A,Bucket_Map!B:B,"ERROR - CHECK NAME")</f>
        <v>Not Bucketed (Aggregate)</v>
      </c>
    </row>
    <row r="251" spans="1:6" x14ac:dyDescent="0.25">
      <c r="A251" t="s">
        <v>4</v>
      </c>
      <c r="B251" t="s">
        <v>7</v>
      </c>
      <c r="C251">
        <v>107</v>
      </c>
      <c r="D251" s="1">
        <v>41306</v>
      </c>
      <c r="E251" cm="1">
        <f t="array" ref="E251">IF(AND(B251="Housing",A251="Rural"),"",
_xlfn.IFS(
NOT(ISBLANK(C251)), C251,
AND(NOT(ISBLANK(C250)), B250=B251, NOT(ISBLANK(C252)), B252=B251), AVERAGE(C250,C252),
AND(NOT(ISBLANK(C250)), B250=B251, ISBLANK(C252), NOT(ISBLANK(C253)), B253=B251), C250+(C253-C250)/3,
AND(ISBLANK(C250), NOT(ISBLANK(C249)), B249=B251, NOT(ISBLANK(C252)), B252=B251), C249+(C252-C249)*2/3,
TRUE, "Check Manually"
))</f>
        <v>107</v>
      </c>
      <c r="F251" t="str">
        <f>_xlfn.XLOOKUP(B251,Bucket_Map!A:A,Bucket_Map!B:B,"ERROR - CHECK NAME")</f>
        <v>Not Bucketed (Aggregate)</v>
      </c>
    </row>
    <row r="252" spans="1:6" x14ac:dyDescent="0.25">
      <c r="A252" t="s">
        <v>4</v>
      </c>
      <c r="B252" t="s">
        <v>7</v>
      </c>
      <c r="C252">
        <v>107.5</v>
      </c>
      <c r="D252" s="1">
        <v>41334</v>
      </c>
      <c r="E252" cm="1">
        <f t="array" ref="E252">IF(AND(B252="Housing",A252="Rural"),"",
_xlfn.IFS(
NOT(ISBLANK(C252)), C252,
AND(NOT(ISBLANK(C251)), B251=B252, NOT(ISBLANK(C253)), B253=B252), AVERAGE(C251,C253),
AND(NOT(ISBLANK(C251)), B251=B252, ISBLANK(C253), NOT(ISBLANK(C254)), B254=B252), C251+(C254-C251)/3,
AND(ISBLANK(C251), NOT(ISBLANK(C250)), B250=B252, NOT(ISBLANK(C253)), B253=B252), C250+(C253-C250)*2/3,
TRUE, "Check Manually"
))</f>
        <v>107.5</v>
      </c>
      <c r="F252" t="str">
        <f>_xlfn.XLOOKUP(B252,Bucket_Map!A:A,Bucket_Map!B:B,"ERROR - CHECK NAME")</f>
        <v>Not Bucketed (Aggregate)</v>
      </c>
    </row>
    <row r="253" spans="1:6" x14ac:dyDescent="0.25">
      <c r="A253" t="s">
        <v>4</v>
      </c>
      <c r="B253" t="s">
        <v>7</v>
      </c>
      <c r="C253">
        <v>108</v>
      </c>
      <c r="D253" s="1">
        <v>41365</v>
      </c>
      <c r="E253" cm="1">
        <f t="array" ref="E253">IF(AND(B253="Housing",A253="Rural"),"",
_xlfn.IFS(
NOT(ISBLANK(C253)), C253,
AND(NOT(ISBLANK(C252)), B252=B253, NOT(ISBLANK(C254)), B254=B253), AVERAGE(C252,C254),
AND(NOT(ISBLANK(C252)), B252=B253, ISBLANK(C254), NOT(ISBLANK(C255)), B255=B253), C252+(C255-C252)/3,
AND(ISBLANK(C252), NOT(ISBLANK(C251)), B251=B253, NOT(ISBLANK(C254)), B254=B253), C251+(C254-C251)*2/3,
TRUE, "Check Manually"
))</f>
        <v>108</v>
      </c>
      <c r="F253" t="str">
        <f>_xlfn.XLOOKUP(B253,Bucket_Map!A:A,Bucket_Map!B:B,"ERROR - CHECK NAME")</f>
        <v>Not Bucketed (Aggregate)</v>
      </c>
    </row>
    <row r="254" spans="1:6" x14ac:dyDescent="0.25">
      <c r="A254" t="s">
        <v>4</v>
      </c>
      <c r="B254" t="s">
        <v>7</v>
      </c>
      <c r="C254">
        <v>108.6</v>
      </c>
      <c r="D254" s="1">
        <v>41395</v>
      </c>
      <c r="E254" cm="1">
        <f t="array" ref="E254">IF(AND(B254="Housing",A254="Rural"),"",
_xlfn.IFS(
NOT(ISBLANK(C254)), C254,
AND(NOT(ISBLANK(C253)), B253=B254, NOT(ISBLANK(C255)), B255=B254), AVERAGE(C253,C255),
AND(NOT(ISBLANK(C253)), B253=B254, ISBLANK(C255), NOT(ISBLANK(C256)), B256=B254), C253+(C256-C253)/3,
AND(ISBLANK(C253), NOT(ISBLANK(C252)), B252=B254, NOT(ISBLANK(C255)), B255=B254), C252+(C255-C252)*2/3,
TRUE, "Check Manually"
))</f>
        <v>108.6</v>
      </c>
      <c r="F254" t="str">
        <f>_xlfn.XLOOKUP(B254,Bucket_Map!A:A,Bucket_Map!B:B,"ERROR - CHECK NAME")</f>
        <v>Not Bucketed (Aggregate)</v>
      </c>
    </row>
    <row r="255" spans="1:6" x14ac:dyDescent="0.25">
      <c r="A255" t="s">
        <v>4</v>
      </c>
      <c r="B255" t="s">
        <v>7</v>
      </c>
      <c r="C255">
        <v>109.5</v>
      </c>
      <c r="D255" s="1">
        <v>41426</v>
      </c>
      <c r="E255" cm="1">
        <f t="array" ref="E255">IF(AND(B255="Housing",A255="Rural"),"",
_xlfn.IFS(
NOT(ISBLANK(C255)), C255,
AND(NOT(ISBLANK(C254)), B254=B255, NOT(ISBLANK(C256)), B256=B255), AVERAGE(C254,C256),
AND(NOT(ISBLANK(C254)), B254=B255, ISBLANK(C256), NOT(ISBLANK(C257)), B257=B255), C254+(C257-C254)/3,
AND(ISBLANK(C254), NOT(ISBLANK(C253)), B253=B255, NOT(ISBLANK(C256)), B256=B255), C253+(C256-C253)*2/3,
TRUE, "Check Manually"
))</f>
        <v>109.5</v>
      </c>
      <c r="F255" t="str">
        <f>_xlfn.XLOOKUP(B255,Bucket_Map!A:A,Bucket_Map!B:B,"ERROR - CHECK NAME")</f>
        <v>Not Bucketed (Aggregate)</v>
      </c>
    </row>
    <row r="256" spans="1:6" x14ac:dyDescent="0.25">
      <c r="A256" t="s">
        <v>4</v>
      </c>
      <c r="B256" t="s">
        <v>7</v>
      </c>
      <c r="C256">
        <v>110.3</v>
      </c>
      <c r="D256" s="1">
        <v>41456</v>
      </c>
      <c r="E256" cm="1">
        <f t="array" ref="E256">IF(AND(B256="Housing",A256="Rural"),"",
_xlfn.IFS(
NOT(ISBLANK(C256)), C256,
AND(NOT(ISBLANK(C255)), B255=B256, NOT(ISBLANK(C257)), B257=B256), AVERAGE(C255,C257),
AND(NOT(ISBLANK(C255)), B255=B256, ISBLANK(C257), NOT(ISBLANK(C258)), B258=B256), C255+(C258-C255)/3,
AND(ISBLANK(C255), NOT(ISBLANK(C254)), B254=B256, NOT(ISBLANK(C257)), B257=B256), C254+(C257-C254)*2/3,
TRUE, "Check Manually"
))</f>
        <v>110.3</v>
      </c>
      <c r="F256" t="str">
        <f>_xlfn.XLOOKUP(B256,Bucket_Map!A:A,Bucket_Map!B:B,"ERROR - CHECK NAME")</f>
        <v>Not Bucketed (Aggregate)</v>
      </c>
    </row>
    <row r="257" spans="1:6" x14ac:dyDescent="0.25">
      <c r="A257" t="s">
        <v>4</v>
      </c>
      <c r="B257" t="s">
        <v>7</v>
      </c>
      <c r="C257">
        <v>111.1</v>
      </c>
      <c r="D257" s="1">
        <v>41487</v>
      </c>
      <c r="E257" cm="1">
        <f t="array" ref="E257">IF(AND(B257="Housing",A257="Rural"),"",
_xlfn.IFS(
NOT(ISBLANK(C257)), C257,
AND(NOT(ISBLANK(C256)), B256=B257, NOT(ISBLANK(C258)), B258=B257), AVERAGE(C256,C258),
AND(NOT(ISBLANK(C256)), B256=B257, ISBLANK(C258), NOT(ISBLANK(C259)), B259=B257), C256+(C259-C256)/3,
AND(ISBLANK(C256), NOT(ISBLANK(C255)), B255=B257, NOT(ISBLANK(C258)), B258=B257), C255+(C258-C255)*2/3,
TRUE, "Check Manually"
))</f>
        <v>111.1</v>
      </c>
      <c r="F257" t="str">
        <f>_xlfn.XLOOKUP(B257,Bucket_Map!A:A,Bucket_Map!B:B,"ERROR - CHECK NAME")</f>
        <v>Not Bucketed (Aggregate)</v>
      </c>
    </row>
    <row r="258" spans="1:6" x14ac:dyDescent="0.25">
      <c r="A258" t="s">
        <v>4</v>
      </c>
      <c r="B258" t="s">
        <v>7</v>
      </c>
      <c r="C258">
        <v>112.5</v>
      </c>
      <c r="D258" s="1">
        <v>41518</v>
      </c>
      <c r="E258" cm="1">
        <f t="array" ref="E258">IF(AND(B258="Housing",A258="Rural"),"",
_xlfn.IFS(
NOT(ISBLANK(C258)), C258,
AND(NOT(ISBLANK(C257)), B257=B258, NOT(ISBLANK(C259)), B259=B258), AVERAGE(C257,C259),
AND(NOT(ISBLANK(C257)), B257=B258, ISBLANK(C259), NOT(ISBLANK(C260)), B260=B258), C257+(C260-C257)/3,
AND(ISBLANK(C257), NOT(ISBLANK(C256)), B256=B258, NOT(ISBLANK(C259)), B259=B258), C256+(C259-C256)*2/3,
TRUE, "Check Manually"
))</f>
        <v>112.5</v>
      </c>
      <c r="F258" t="str">
        <f>_xlfn.XLOOKUP(B258,Bucket_Map!A:A,Bucket_Map!B:B,"ERROR - CHECK NAME")</f>
        <v>Not Bucketed (Aggregate)</v>
      </c>
    </row>
    <row r="259" spans="1:6" x14ac:dyDescent="0.25">
      <c r="A259" t="s">
        <v>4</v>
      </c>
      <c r="B259" t="s">
        <v>7</v>
      </c>
      <c r="C259">
        <v>113.4</v>
      </c>
      <c r="D259" s="1">
        <v>41548</v>
      </c>
      <c r="E259" cm="1">
        <f t="array" ref="E259">IF(AND(B259="Housing",A259="Rural"),"",
_xlfn.IFS(
NOT(ISBLANK(C259)), C259,
AND(NOT(ISBLANK(C258)), B258=B259, NOT(ISBLANK(C260)), B260=B259), AVERAGE(C258,C260),
AND(NOT(ISBLANK(C258)), B258=B259, ISBLANK(C260), NOT(ISBLANK(C261)), B261=B259), C258+(C261-C258)/3,
AND(ISBLANK(C258), NOT(ISBLANK(C257)), B257=B259, NOT(ISBLANK(C260)), B260=B259), C257+(C260-C257)*2/3,
TRUE, "Check Manually"
))</f>
        <v>113.4</v>
      </c>
      <c r="F259" t="str">
        <f>_xlfn.XLOOKUP(B259,Bucket_Map!A:A,Bucket_Map!B:B,"ERROR - CHECK NAME")</f>
        <v>Not Bucketed (Aggregate)</v>
      </c>
    </row>
    <row r="260" spans="1:6" x14ac:dyDescent="0.25">
      <c r="A260" t="s">
        <v>4</v>
      </c>
      <c r="B260" t="s">
        <v>7</v>
      </c>
      <c r="C260">
        <v>114.4</v>
      </c>
      <c r="D260" s="1">
        <v>41579</v>
      </c>
      <c r="E260" cm="1">
        <f t="array" ref="E260">IF(AND(B260="Housing",A260="Rural"),"",
_xlfn.IFS(
NOT(ISBLANK(C260)), C260,
AND(NOT(ISBLANK(C259)), B259=B260, NOT(ISBLANK(C261)), B261=B260), AVERAGE(C259,C261),
AND(NOT(ISBLANK(C259)), B259=B260, ISBLANK(C261), NOT(ISBLANK(C262)), B262=B260), C259+(C262-C259)/3,
AND(ISBLANK(C259), NOT(ISBLANK(C258)), B258=B260, NOT(ISBLANK(C261)), B261=B260), C258+(C261-C258)*2/3,
TRUE, "Check Manually"
))</f>
        <v>114.4</v>
      </c>
      <c r="F260" t="str">
        <f>_xlfn.XLOOKUP(B260,Bucket_Map!A:A,Bucket_Map!B:B,"ERROR - CHECK NAME")</f>
        <v>Not Bucketed (Aggregate)</v>
      </c>
    </row>
    <row r="261" spans="1:6" x14ac:dyDescent="0.25">
      <c r="A261" t="s">
        <v>4</v>
      </c>
      <c r="B261" t="s">
        <v>7</v>
      </c>
      <c r="C261">
        <v>115.5</v>
      </c>
      <c r="D261" s="1">
        <v>41609</v>
      </c>
      <c r="E261" cm="1">
        <f t="array" ref="E261">IF(AND(B261="Housing",A261="Rural"),"",
_xlfn.IFS(
NOT(ISBLANK(C261)), C261,
AND(NOT(ISBLANK(C260)), B260=B261, NOT(ISBLANK(C262)), B262=B261), AVERAGE(C260,C262),
AND(NOT(ISBLANK(C260)), B260=B261, ISBLANK(C262), NOT(ISBLANK(C263)), B263=B261), C260+(C263-C260)/3,
AND(ISBLANK(C260), NOT(ISBLANK(C259)), B259=B261, NOT(ISBLANK(C262)), B262=B261), C259+(C262-C259)*2/3,
TRUE, "Check Manually"
))</f>
        <v>115.5</v>
      </c>
      <c r="F261" t="str">
        <f>_xlfn.XLOOKUP(B261,Bucket_Map!A:A,Bucket_Map!B:B,"ERROR - CHECK NAME")</f>
        <v>Not Bucketed (Aggregate)</v>
      </c>
    </row>
    <row r="262" spans="1:6" x14ac:dyDescent="0.25">
      <c r="A262" t="s">
        <v>4</v>
      </c>
      <c r="B262" t="s">
        <v>7</v>
      </c>
      <c r="C262">
        <v>116.2</v>
      </c>
      <c r="D262" s="1">
        <v>41640</v>
      </c>
      <c r="E262" cm="1">
        <f t="array" ref="E262">IF(AND(B262="Housing",A262="Rural"),"",
_xlfn.IFS(
NOT(ISBLANK(C262)), C262,
AND(NOT(ISBLANK(C261)), B261=B262, NOT(ISBLANK(C263)), B263=B262), AVERAGE(C261,C263),
AND(NOT(ISBLANK(C261)), B261=B262, ISBLANK(C263), NOT(ISBLANK(C264)), B264=B262), C261+(C264-C261)/3,
AND(ISBLANK(C261), NOT(ISBLANK(C260)), B260=B262, NOT(ISBLANK(C263)), B263=B262), C260+(C263-C260)*2/3,
TRUE, "Check Manually"
))</f>
        <v>116.2</v>
      </c>
      <c r="F262" t="str">
        <f>_xlfn.XLOOKUP(B262,Bucket_Map!A:A,Bucket_Map!B:B,"ERROR - CHECK NAME")</f>
        <v>Not Bucketed (Aggregate)</v>
      </c>
    </row>
    <row r="263" spans="1:6" x14ac:dyDescent="0.25">
      <c r="A263" t="s">
        <v>4</v>
      </c>
      <c r="B263" t="s">
        <v>7</v>
      </c>
      <c r="C263">
        <v>116.7</v>
      </c>
      <c r="D263" s="1">
        <v>41671</v>
      </c>
      <c r="E263" cm="1">
        <f t="array" ref="E263">IF(AND(B263="Housing",A263="Rural"),"",
_xlfn.IFS(
NOT(ISBLANK(C263)), C263,
AND(NOT(ISBLANK(C262)), B262=B263, NOT(ISBLANK(C264)), B264=B263), AVERAGE(C262,C264),
AND(NOT(ISBLANK(C262)), B262=B263, ISBLANK(C264), NOT(ISBLANK(C265)), B265=B263), C262+(C265-C262)/3,
AND(ISBLANK(C262), NOT(ISBLANK(C261)), B261=B263, NOT(ISBLANK(C264)), B264=B263), C261+(C264-C261)*2/3,
TRUE, "Check Manually"
))</f>
        <v>116.7</v>
      </c>
      <c r="F263" t="str">
        <f>_xlfn.XLOOKUP(B263,Bucket_Map!A:A,Bucket_Map!B:B,"ERROR - CHECK NAME")</f>
        <v>Not Bucketed (Aggregate)</v>
      </c>
    </row>
    <row r="264" spans="1:6" x14ac:dyDescent="0.25">
      <c r="A264" t="s">
        <v>4</v>
      </c>
      <c r="B264" t="s">
        <v>7</v>
      </c>
      <c r="C264">
        <v>117.2</v>
      </c>
      <c r="D264" s="1">
        <v>41699</v>
      </c>
      <c r="E264" cm="1">
        <f t="array" ref="E264">IF(AND(B264="Housing",A264="Rural"),"",
_xlfn.IFS(
NOT(ISBLANK(C264)), C264,
AND(NOT(ISBLANK(C263)), B263=B264, NOT(ISBLANK(C265)), B265=B264), AVERAGE(C263,C265),
AND(NOT(ISBLANK(C263)), B263=B264, ISBLANK(C265), NOT(ISBLANK(C266)), B266=B264), C263+(C266-C263)/3,
AND(ISBLANK(C263), NOT(ISBLANK(C262)), B262=B264, NOT(ISBLANK(C265)), B265=B264), C262+(C265-C262)*2/3,
TRUE, "Check Manually"
))</f>
        <v>117.2</v>
      </c>
      <c r="F264" t="str">
        <f>_xlfn.XLOOKUP(B264,Bucket_Map!A:A,Bucket_Map!B:B,"ERROR - CHECK NAME")</f>
        <v>Not Bucketed (Aggregate)</v>
      </c>
    </row>
    <row r="265" spans="1:6" x14ac:dyDescent="0.25">
      <c r="A265" t="s">
        <v>4</v>
      </c>
      <c r="B265" t="s">
        <v>7</v>
      </c>
      <c r="C265">
        <v>117.8</v>
      </c>
      <c r="D265" s="1">
        <v>41730</v>
      </c>
      <c r="E265" cm="1">
        <f t="array" ref="E265">IF(AND(B265="Housing",A265="Rural"),"",
_xlfn.IFS(
NOT(ISBLANK(C265)), C265,
AND(NOT(ISBLANK(C264)), B264=B265, NOT(ISBLANK(C266)), B266=B265), AVERAGE(C264,C266),
AND(NOT(ISBLANK(C264)), B264=B265, ISBLANK(C266), NOT(ISBLANK(C267)), B267=B265), C264+(C267-C264)/3,
AND(ISBLANK(C264), NOT(ISBLANK(C263)), B263=B265, NOT(ISBLANK(C266)), B266=B265), C263+(C266-C263)*2/3,
TRUE, "Check Manually"
))</f>
        <v>117.8</v>
      </c>
      <c r="F265" t="str">
        <f>_xlfn.XLOOKUP(B265,Bucket_Map!A:A,Bucket_Map!B:B,"ERROR - CHECK NAME")</f>
        <v>Not Bucketed (Aggregate)</v>
      </c>
    </row>
    <row r="266" spans="1:6" x14ac:dyDescent="0.25">
      <c r="A266" t="s">
        <v>4</v>
      </c>
      <c r="B266" t="s">
        <v>7</v>
      </c>
      <c r="C266">
        <v>118.5</v>
      </c>
      <c r="D266" s="1">
        <v>41760</v>
      </c>
      <c r="E266" cm="1">
        <f t="array" ref="E266">IF(AND(B266="Housing",A266="Rural"),"",
_xlfn.IFS(
NOT(ISBLANK(C266)), C266,
AND(NOT(ISBLANK(C265)), B265=B266, NOT(ISBLANK(C267)), B267=B266), AVERAGE(C265,C267),
AND(NOT(ISBLANK(C265)), B265=B266, ISBLANK(C267), NOT(ISBLANK(C268)), B268=B266), C265+(C268-C265)/3,
AND(ISBLANK(C265), NOT(ISBLANK(C264)), B264=B266, NOT(ISBLANK(C267)), B267=B266), C264+(C267-C264)*2/3,
TRUE, "Check Manually"
))</f>
        <v>118.5</v>
      </c>
      <c r="F266" t="str">
        <f>_xlfn.XLOOKUP(B266,Bucket_Map!A:A,Bucket_Map!B:B,"ERROR - CHECK NAME")</f>
        <v>Not Bucketed (Aggregate)</v>
      </c>
    </row>
    <row r="267" spans="1:6" x14ac:dyDescent="0.25">
      <c r="A267" t="s">
        <v>4</v>
      </c>
      <c r="B267" t="s">
        <v>7</v>
      </c>
      <c r="C267">
        <v>119.3</v>
      </c>
      <c r="D267" s="1">
        <v>41791</v>
      </c>
      <c r="E267" cm="1">
        <f t="array" ref="E267">IF(AND(B267="Housing",A267="Rural"),"",
_xlfn.IFS(
NOT(ISBLANK(C267)), C267,
AND(NOT(ISBLANK(C266)), B266=B267, NOT(ISBLANK(C268)), B268=B267), AVERAGE(C266,C268),
AND(NOT(ISBLANK(C266)), B266=B267, ISBLANK(C268), NOT(ISBLANK(C269)), B269=B267), C266+(C269-C266)/3,
AND(ISBLANK(C266), NOT(ISBLANK(C265)), B265=B267, NOT(ISBLANK(C268)), B268=B267), C265+(C268-C265)*2/3,
TRUE, "Check Manually"
))</f>
        <v>119.3</v>
      </c>
      <c r="F267" t="str">
        <f>_xlfn.XLOOKUP(B267,Bucket_Map!A:A,Bucket_Map!B:B,"ERROR - CHECK NAME")</f>
        <v>Not Bucketed (Aggregate)</v>
      </c>
    </row>
    <row r="268" spans="1:6" x14ac:dyDescent="0.25">
      <c r="A268" t="s">
        <v>4</v>
      </c>
      <c r="B268" t="s">
        <v>7</v>
      </c>
      <c r="C268">
        <v>120.3</v>
      </c>
      <c r="D268" s="1">
        <v>41821</v>
      </c>
      <c r="E268" cm="1">
        <f t="array" ref="E268">IF(AND(B268="Housing",A268="Rural"),"",
_xlfn.IFS(
NOT(ISBLANK(C268)), C268,
AND(NOT(ISBLANK(C267)), B267=B268, NOT(ISBLANK(C269)), B269=B268), AVERAGE(C267,C269),
AND(NOT(ISBLANK(C267)), B267=B268, ISBLANK(C269), NOT(ISBLANK(C270)), B270=B268), C267+(C270-C267)/3,
AND(ISBLANK(C267), NOT(ISBLANK(C266)), B266=B268, NOT(ISBLANK(C269)), B269=B268), C266+(C269-C266)*2/3,
TRUE, "Check Manually"
))</f>
        <v>120.3</v>
      </c>
      <c r="F268" t="str">
        <f>_xlfn.XLOOKUP(B268,Bucket_Map!A:A,Bucket_Map!B:B,"ERROR - CHECK NAME")</f>
        <v>Not Bucketed (Aggregate)</v>
      </c>
    </row>
    <row r="269" spans="1:6" x14ac:dyDescent="0.25">
      <c r="A269" t="s">
        <v>4</v>
      </c>
      <c r="B269" t="s">
        <v>7</v>
      </c>
      <c r="C269">
        <v>120.7</v>
      </c>
      <c r="D269" s="1">
        <v>41852</v>
      </c>
      <c r="E269" cm="1">
        <f t="array" ref="E269">IF(AND(B269="Housing",A269="Rural"),"",
_xlfn.IFS(
NOT(ISBLANK(C269)), C269,
AND(NOT(ISBLANK(C268)), B268=B269, NOT(ISBLANK(C270)), B270=B269), AVERAGE(C268,C270),
AND(NOT(ISBLANK(C268)), B268=B269, ISBLANK(C270), NOT(ISBLANK(C271)), B271=B269), C268+(C271-C268)/3,
AND(ISBLANK(C268), NOT(ISBLANK(C267)), B267=B269, NOT(ISBLANK(C270)), B270=B269), C267+(C270-C267)*2/3,
TRUE, "Check Manually"
))</f>
        <v>120.7</v>
      </c>
      <c r="F269" t="str">
        <f>_xlfn.XLOOKUP(B269,Bucket_Map!A:A,Bucket_Map!B:B,"ERROR - CHECK NAME")</f>
        <v>Not Bucketed (Aggregate)</v>
      </c>
    </row>
    <row r="270" spans="1:6" x14ac:dyDescent="0.25">
      <c r="A270" t="s">
        <v>4</v>
      </c>
      <c r="B270" t="s">
        <v>7</v>
      </c>
      <c r="C270">
        <v>121.3</v>
      </c>
      <c r="D270" s="1">
        <v>41883</v>
      </c>
      <c r="E270" cm="1">
        <f t="array" ref="E270">IF(AND(B270="Housing",A270="Rural"),"",
_xlfn.IFS(
NOT(ISBLANK(C270)), C270,
AND(NOT(ISBLANK(C269)), B269=B270, NOT(ISBLANK(C271)), B271=B270), AVERAGE(C269,C271),
AND(NOT(ISBLANK(C269)), B269=B270, ISBLANK(C271), NOT(ISBLANK(C272)), B272=B270), C269+(C272-C269)/3,
AND(ISBLANK(C269), NOT(ISBLANK(C268)), B268=B270, NOT(ISBLANK(C271)), B271=B270), C268+(C271-C268)*2/3,
TRUE, "Check Manually"
))</f>
        <v>121.3</v>
      </c>
      <c r="F270" t="str">
        <f>_xlfn.XLOOKUP(B270,Bucket_Map!A:A,Bucket_Map!B:B,"ERROR - CHECK NAME")</f>
        <v>Not Bucketed (Aggregate)</v>
      </c>
    </row>
    <row r="271" spans="1:6" x14ac:dyDescent="0.25">
      <c r="A271" t="s">
        <v>4</v>
      </c>
      <c r="B271" t="s">
        <v>7</v>
      </c>
      <c r="C271">
        <v>122.3</v>
      </c>
      <c r="D271" s="1">
        <v>41913</v>
      </c>
      <c r="E271" cm="1">
        <f t="array" ref="E271">IF(AND(B271="Housing",A271="Rural"),"",
_xlfn.IFS(
NOT(ISBLANK(C271)), C271,
AND(NOT(ISBLANK(C270)), B270=B271, NOT(ISBLANK(C272)), B272=B271), AVERAGE(C270,C272),
AND(NOT(ISBLANK(C270)), B270=B271, ISBLANK(C272), NOT(ISBLANK(C273)), B273=B271), C270+(C273-C270)/3,
AND(ISBLANK(C270), NOT(ISBLANK(C269)), B269=B271, NOT(ISBLANK(C272)), B272=B271), C269+(C272-C269)*2/3,
TRUE, "Check Manually"
))</f>
        <v>122.3</v>
      </c>
      <c r="F271" t="str">
        <f>_xlfn.XLOOKUP(B271,Bucket_Map!A:A,Bucket_Map!B:B,"ERROR - CHECK NAME")</f>
        <v>Not Bucketed (Aggregate)</v>
      </c>
    </row>
    <row r="272" spans="1:6" x14ac:dyDescent="0.25">
      <c r="A272" t="s">
        <v>4</v>
      </c>
      <c r="B272" t="s">
        <v>7</v>
      </c>
      <c r="C272">
        <v>122.9</v>
      </c>
      <c r="D272" s="1">
        <v>41944</v>
      </c>
      <c r="E272" cm="1">
        <f t="array" ref="E272">IF(AND(B272="Housing",A272="Rural"),"",
_xlfn.IFS(
NOT(ISBLANK(C272)), C272,
AND(NOT(ISBLANK(C271)), B271=B272, NOT(ISBLANK(C273)), B273=B272), AVERAGE(C271,C273),
AND(NOT(ISBLANK(C271)), B271=B272, ISBLANK(C273), NOT(ISBLANK(C274)), B274=B272), C271+(C274-C271)/3,
AND(ISBLANK(C271), NOT(ISBLANK(C270)), B270=B272, NOT(ISBLANK(C273)), B273=B272), C270+(C273-C270)*2/3,
TRUE, "Check Manually"
))</f>
        <v>122.9</v>
      </c>
      <c r="F272" t="str">
        <f>_xlfn.XLOOKUP(B272,Bucket_Map!A:A,Bucket_Map!B:B,"ERROR - CHECK NAME")</f>
        <v>Not Bucketed (Aggregate)</v>
      </c>
    </row>
    <row r="273" spans="1:6" x14ac:dyDescent="0.25">
      <c r="A273" t="s">
        <v>4</v>
      </c>
      <c r="B273" t="s">
        <v>7</v>
      </c>
      <c r="C273">
        <v>123.3</v>
      </c>
      <c r="D273" s="1">
        <v>41974</v>
      </c>
      <c r="E273" cm="1">
        <f t="array" ref="E273">IF(AND(B273="Housing",A273="Rural"),"",
_xlfn.IFS(
NOT(ISBLANK(C273)), C273,
AND(NOT(ISBLANK(C272)), B272=B273, NOT(ISBLANK(C274)), B274=B273), AVERAGE(C272,C274),
AND(NOT(ISBLANK(C272)), B272=B273, ISBLANK(C274), NOT(ISBLANK(C275)), B275=B273), C272+(C275-C272)/3,
AND(ISBLANK(C272), NOT(ISBLANK(C271)), B271=B273, NOT(ISBLANK(C274)), B274=B273), C271+(C274-C271)*2/3,
TRUE, "Check Manually"
))</f>
        <v>123.3</v>
      </c>
      <c r="F273" t="str">
        <f>_xlfn.XLOOKUP(B273,Bucket_Map!A:A,Bucket_Map!B:B,"ERROR - CHECK NAME")</f>
        <v>Not Bucketed (Aggregate)</v>
      </c>
    </row>
    <row r="274" spans="1:6" x14ac:dyDescent="0.25">
      <c r="A274" t="s">
        <v>4</v>
      </c>
      <c r="B274" t="s">
        <v>7</v>
      </c>
      <c r="C274">
        <v>124</v>
      </c>
      <c r="D274" s="1">
        <v>42005</v>
      </c>
      <c r="E274" cm="1">
        <f t="array" ref="E274">IF(AND(B274="Housing",A274="Rural"),"",
_xlfn.IFS(
NOT(ISBLANK(C274)), C274,
AND(NOT(ISBLANK(C273)), B273=B274, NOT(ISBLANK(C275)), B275=B274), AVERAGE(C273,C275),
AND(NOT(ISBLANK(C273)), B273=B274, ISBLANK(C275), NOT(ISBLANK(C276)), B276=B274), C273+(C276-C273)/3,
AND(ISBLANK(C273), NOT(ISBLANK(C272)), B272=B274, NOT(ISBLANK(C275)), B275=B274), C272+(C275-C272)*2/3,
TRUE, "Check Manually"
))</f>
        <v>124</v>
      </c>
      <c r="F274" t="str">
        <f>_xlfn.XLOOKUP(B274,Bucket_Map!A:A,Bucket_Map!B:B,"ERROR - CHECK NAME")</f>
        <v>Not Bucketed (Aggregate)</v>
      </c>
    </row>
    <row r="275" spans="1:6" x14ac:dyDescent="0.25">
      <c r="A275" t="s">
        <v>4</v>
      </c>
      <c r="B275" t="s">
        <v>7</v>
      </c>
      <c r="C275">
        <v>125</v>
      </c>
      <c r="D275" s="1">
        <v>42036</v>
      </c>
      <c r="E275" cm="1">
        <f t="array" ref="E275">IF(AND(B275="Housing",A275="Rural"),"",
_xlfn.IFS(
NOT(ISBLANK(C275)), C275,
AND(NOT(ISBLANK(C274)), B274=B275, NOT(ISBLANK(C276)), B276=B275), AVERAGE(C274,C276),
AND(NOT(ISBLANK(C274)), B274=B275, ISBLANK(C276), NOT(ISBLANK(C277)), B277=B275), C274+(C277-C274)/3,
AND(ISBLANK(C274), NOT(ISBLANK(C273)), B273=B275, NOT(ISBLANK(C276)), B276=B275), C273+(C276-C273)*2/3,
TRUE, "Check Manually"
))</f>
        <v>125</v>
      </c>
      <c r="F275" t="str">
        <f>_xlfn.XLOOKUP(B275,Bucket_Map!A:A,Bucket_Map!B:B,"ERROR - CHECK NAME")</f>
        <v>Not Bucketed (Aggregate)</v>
      </c>
    </row>
    <row r="276" spans="1:6" x14ac:dyDescent="0.25">
      <c r="A276" t="s">
        <v>4</v>
      </c>
      <c r="B276" t="s">
        <v>7</v>
      </c>
      <c r="C276">
        <v>125.5</v>
      </c>
      <c r="D276" s="1">
        <v>42064</v>
      </c>
      <c r="E276" cm="1">
        <f t="array" ref="E276">IF(AND(B276="Housing",A276="Rural"),"",
_xlfn.IFS(
NOT(ISBLANK(C276)), C276,
AND(NOT(ISBLANK(C275)), B275=B276, NOT(ISBLANK(C277)), B277=B276), AVERAGE(C275,C277),
AND(NOT(ISBLANK(C275)), B275=B276, ISBLANK(C277), NOT(ISBLANK(C278)), B278=B276), C275+(C278-C275)/3,
AND(ISBLANK(C275), NOT(ISBLANK(C274)), B274=B276, NOT(ISBLANK(C277)), B277=B276), C274+(C277-C274)*2/3,
TRUE, "Check Manually"
))</f>
        <v>125.5</v>
      </c>
      <c r="F276" t="str">
        <f>_xlfn.XLOOKUP(B276,Bucket_Map!A:A,Bucket_Map!B:B,"ERROR - CHECK NAME")</f>
        <v>Not Bucketed (Aggregate)</v>
      </c>
    </row>
    <row r="277" spans="1:6" x14ac:dyDescent="0.25">
      <c r="A277" t="s">
        <v>4</v>
      </c>
      <c r="B277" t="s">
        <v>7</v>
      </c>
      <c r="C277">
        <v>126</v>
      </c>
      <c r="D277" s="1">
        <v>42095</v>
      </c>
      <c r="E277" cm="1">
        <f t="array" ref="E277">IF(AND(B277="Housing",A277="Rural"),"",
_xlfn.IFS(
NOT(ISBLANK(C277)), C277,
AND(NOT(ISBLANK(C276)), B276=B277, NOT(ISBLANK(C278)), B278=B277), AVERAGE(C276,C278),
AND(NOT(ISBLANK(C276)), B276=B277, ISBLANK(C278), NOT(ISBLANK(C279)), B279=B277), C276+(C279-C276)/3,
AND(ISBLANK(C276), NOT(ISBLANK(C275)), B275=B277, NOT(ISBLANK(C278)), B278=B277), C275+(C278-C275)*2/3,
TRUE, "Check Manually"
))</f>
        <v>126</v>
      </c>
      <c r="F277" t="str">
        <f>_xlfn.XLOOKUP(B277,Bucket_Map!A:A,Bucket_Map!B:B,"ERROR - CHECK NAME")</f>
        <v>Not Bucketed (Aggregate)</v>
      </c>
    </row>
    <row r="278" spans="1:6" x14ac:dyDescent="0.25">
      <c r="A278" t="s">
        <v>4</v>
      </c>
      <c r="B278" t="s">
        <v>7</v>
      </c>
      <c r="C278">
        <v>126.8</v>
      </c>
      <c r="D278" s="1">
        <v>42125</v>
      </c>
      <c r="E278" cm="1">
        <f t="array" ref="E278">IF(AND(B278="Housing",A278="Rural"),"",
_xlfn.IFS(
NOT(ISBLANK(C278)), C278,
AND(NOT(ISBLANK(C277)), B277=B278, NOT(ISBLANK(C279)), B279=B278), AVERAGE(C277,C279),
AND(NOT(ISBLANK(C277)), B277=B278, ISBLANK(C279), NOT(ISBLANK(C280)), B280=B278), C277+(C280-C277)/3,
AND(ISBLANK(C277), NOT(ISBLANK(C276)), B276=B278, NOT(ISBLANK(C279)), B279=B278), C276+(C279-C276)*2/3,
TRUE, "Check Manually"
))</f>
        <v>126.8</v>
      </c>
      <c r="F278" t="str">
        <f>_xlfn.XLOOKUP(B278,Bucket_Map!A:A,Bucket_Map!B:B,"ERROR - CHECK NAME")</f>
        <v>Not Bucketed (Aggregate)</v>
      </c>
    </row>
    <row r="279" spans="1:6" x14ac:dyDescent="0.25">
      <c r="A279" t="s">
        <v>4</v>
      </c>
      <c r="B279" t="s">
        <v>7</v>
      </c>
      <c r="C279">
        <v>128</v>
      </c>
      <c r="D279" s="1">
        <v>42156</v>
      </c>
      <c r="E279" cm="1">
        <f t="array" ref="E279">IF(AND(B279="Housing",A279="Rural"),"",
_xlfn.IFS(
NOT(ISBLANK(C279)), C279,
AND(NOT(ISBLANK(C278)), B278=B279, NOT(ISBLANK(C280)), B280=B279), AVERAGE(C278,C280),
AND(NOT(ISBLANK(C278)), B278=B279, ISBLANK(C280), NOT(ISBLANK(C281)), B281=B279), C278+(C281-C278)/3,
AND(ISBLANK(C278), NOT(ISBLANK(C277)), B277=B279, NOT(ISBLANK(C280)), B280=B279), C277+(C280-C277)*2/3,
TRUE, "Check Manually"
))</f>
        <v>128</v>
      </c>
      <c r="F279" t="str">
        <f>_xlfn.XLOOKUP(B279,Bucket_Map!A:A,Bucket_Map!B:B,"ERROR - CHECK NAME")</f>
        <v>Not Bucketed (Aggregate)</v>
      </c>
    </row>
    <row r="280" spans="1:6" x14ac:dyDescent="0.25">
      <c r="A280" t="s">
        <v>4</v>
      </c>
      <c r="B280" t="s">
        <v>7</v>
      </c>
      <c r="C280">
        <v>128.30000000000001</v>
      </c>
      <c r="D280" s="1">
        <v>42186</v>
      </c>
      <c r="E280" cm="1">
        <f t="array" ref="E280">IF(AND(B280="Housing",A280="Rural"),"",
_xlfn.IFS(
NOT(ISBLANK(C280)), C280,
AND(NOT(ISBLANK(C279)), B279=B280, NOT(ISBLANK(C281)), B281=B280), AVERAGE(C279,C281),
AND(NOT(ISBLANK(C279)), B279=B280, ISBLANK(C281), NOT(ISBLANK(C282)), B282=B280), C279+(C282-C279)/3,
AND(ISBLANK(C279), NOT(ISBLANK(C278)), B278=B280, NOT(ISBLANK(C281)), B281=B280), C278+(C281-C278)*2/3,
TRUE, "Check Manually"
))</f>
        <v>128.30000000000001</v>
      </c>
      <c r="F280" t="str">
        <f>_xlfn.XLOOKUP(B280,Bucket_Map!A:A,Bucket_Map!B:B,"ERROR - CHECK NAME")</f>
        <v>Not Bucketed (Aggregate)</v>
      </c>
    </row>
    <row r="281" spans="1:6" x14ac:dyDescent="0.25">
      <c r="A281" t="s">
        <v>4</v>
      </c>
      <c r="B281" t="s">
        <v>7</v>
      </c>
      <c r="C281">
        <v>129</v>
      </c>
      <c r="D281" s="1">
        <v>42217</v>
      </c>
      <c r="E281" cm="1">
        <f t="array" ref="E281">IF(AND(B281="Housing",A281="Rural"),"",
_xlfn.IFS(
NOT(ISBLANK(C281)), C281,
AND(NOT(ISBLANK(C280)), B280=B281, NOT(ISBLANK(C282)), B282=B281), AVERAGE(C280,C282),
AND(NOT(ISBLANK(C280)), B280=B281, ISBLANK(C282), NOT(ISBLANK(C283)), B283=B281), C280+(C283-C280)/3,
AND(ISBLANK(C280), NOT(ISBLANK(C279)), B279=B281, NOT(ISBLANK(C282)), B282=B281), C279+(C282-C279)*2/3,
TRUE, "Check Manually"
))</f>
        <v>129</v>
      </c>
      <c r="F281" t="str">
        <f>_xlfn.XLOOKUP(B281,Bucket_Map!A:A,Bucket_Map!B:B,"ERROR - CHECK NAME")</f>
        <v>Not Bucketed (Aggregate)</v>
      </c>
    </row>
    <row r="282" spans="1:6" x14ac:dyDescent="0.25">
      <c r="A282" t="s">
        <v>4</v>
      </c>
      <c r="B282" t="s">
        <v>7</v>
      </c>
      <c r="C282">
        <v>129.9</v>
      </c>
      <c r="D282" s="1">
        <v>42248</v>
      </c>
      <c r="E282" cm="1">
        <f t="array" ref="E282">IF(AND(B282="Housing",A282="Rural"),"",
_xlfn.IFS(
NOT(ISBLANK(C282)), C282,
AND(NOT(ISBLANK(C281)), B281=B282, NOT(ISBLANK(C283)), B283=B282), AVERAGE(C281,C283),
AND(NOT(ISBLANK(C281)), B281=B282, ISBLANK(C283), NOT(ISBLANK(C284)), B284=B282), C281+(C284-C281)/3,
AND(ISBLANK(C281), NOT(ISBLANK(C280)), B280=B282, NOT(ISBLANK(C283)), B283=B282), C280+(C283-C280)*2/3,
TRUE, "Check Manually"
))</f>
        <v>129.9</v>
      </c>
      <c r="F282" t="str">
        <f>_xlfn.XLOOKUP(B282,Bucket_Map!A:A,Bucket_Map!B:B,"ERROR - CHECK NAME")</f>
        <v>Not Bucketed (Aggregate)</v>
      </c>
    </row>
    <row r="283" spans="1:6" x14ac:dyDescent="0.25">
      <c r="A283" t="s">
        <v>4</v>
      </c>
      <c r="B283" t="s">
        <v>7</v>
      </c>
      <c r="C283">
        <v>130.6</v>
      </c>
      <c r="D283" s="1">
        <v>42278</v>
      </c>
      <c r="E283" cm="1">
        <f t="array" ref="E283">IF(AND(B283="Housing",A283="Rural"),"",
_xlfn.IFS(
NOT(ISBLANK(C283)), C283,
AND(NOT(ISBLANK(C282)), B282=B283, NOT(ISBLANK(C284)), B284=B283), AVERAGE(C282,C284),
AND(NOT(ISBLANK(C282)), B282=B283, ISBLANK(C284), NOT(ISBLANK(C285)), B285=B283), C282+(C285-C282)/3,
AND(ISBLANK(C282), NOT(ISBLANK(C281)), B281=B283, NOT(ISBLANK(C284)), B284=B283), C281+(C284-C281)*2/3,
TRUE, "Check Manually"
))</f>
        <v>130.6</v>
      </c>
      <c r="F283" t="str">
        <f>_xlfn.XLOOKUP(B283,Bucket_Map!A:A,Bucket_Map!B:B,"ERROR - CHECK NAME")</f>
        <v>Not Bucketed (Aggregate)</v>
      </c>
    </row>
    <row r="284" spans="1:6" x14ac:dyDescent="0.25">
      <c r="A284" t="s">
        <v>4</v>
      </c>
      <c r="B284" t="s">
        <v>7</v>
      </c>
      <c r="C284">
        <v>131.5</v>
      </c>
      <c r="D284" s="1">
        <v>42309</v>
      </c>
      <c r="E284" cm="1">
        <f t="array" ref="E284">IF(AND(B284="Housing",A284="Rural"),"",
_xlfn.IFS(
NOT(ISBLANK(C284)), C284,
AND(NOT(ISBLANK(C283)), B283=B284, NOT(ISBLANK(C285)), B285=B284), AVERAGE(C283,C285),
AND(NOT(ISBLANK(C283)), B283=B284, ISBLANK(C285), NOT(ISBLANK(C286)), B286=B284), C283+(C286-C283)/3,
AND(ISBLANK(C283), NOT(ISBLANK(C282)), B282=B284, NOT(ISBLANK(C285)), B285=B284), C282+(C285-C282)*2/3,
TRUE, "Check Manually"
))</f>
        <v>131.5</v>
      </c>
      <c r="F284" t="str">
        <f>_xlfn.XLOOKUP(B284,Bucket_Map!A:A,Bucket_Map!B:B,"ERROR - CHECK NAME")</f>
        <v>Not Bucketed (Aggregate)</v>
      </c>
    </row>
    <row r="285" spans="1:6" x14ac:dyDescent="0.25">
      <c r="A285" t="s">
        <v>4</v>
      </c>
      <c r="B285" t="s">
        <v>7</v>
      </c>
      <c r="C285">
        <v>131.9</v>
      </c>
      <c r="D285" s="1">
        <v>42339</v>
      </c>
      <c r="E285" cm="1">
        <f t="array" ref="E285">IF(AND(B285="Housing",A285="Rural"),"",
_xlfn.IFS(
NOT(ISBLANK(C285)), C285,
AND(NOT(ISBLANK(C284)), B284=B285, NOT(ISBLANK(C286)), B286=B285), AVERAGE(C284,C286),
AND(NOT(ISBLANK(C284)), B284=B285, ISBLANK(C286), NOT(ISBLANK(C287)), B287=B285), C284+(C287-C284)/3,
AND(ISBLANK(C284), NOT(ISBLANK(C283)), B283=B285, NOT(ISBLANK(C286)), B286=B285), C283+(C286-C283)*2/3,
TRUE, "Check Manually"
))</f>
        <v>131.9</v>
      </c>
      <c r="F285" t="str">
        <f>_xlfn.XLOOKUP(B285,Bucket_Map!A:A,Bucket_Map!B:B,"ERROR - CHECK NAME")</f>
        <v>Not Bucketed (Aggregate)</v>
      </c>
    </row>
    <row r="286" spans="1:6" x14ac:dyDescent="0.25">
      <c r="A286" t="s">
        <v>4</v>
      </c>
      <c r="B286" t="s">
        <v>7</v>
      </c>
      <c r="C286">
        <v>132.6</v>
      </c>
      <c r="D286" s="1">
        <v>42370</v>
      </c>
      <c r="E286" cm="1">
        <f t="array" ref="E286">IF(AND(B286="Housing",A286="Rural"),"",
_xlfn.IFS(
NOT(ISBLANK(C286)), C286,
AND(NOT(ISBLANK(C285)), B285=B286, NOT(ISBLANK(C287)), B287=B286), AVERAGE(C285,C287),
AND(NOT(ISBLANK(C285)), B285=B286, ISBLANK(C287), NOT(ISBLANK(C288)), B288=B286), C285+(C288-C285)/3,
AND(ISBLANK(C285), NOT(ISBLANK(C284)), B284=B286, NOT(ISBLANK(C287)), B287=B286), C284+(C287-C284)*2/3,
TRUE, "Check Manually"
))</f>
        <v>132.6</v>
      </c>
      <c r="F286" t="str">
        <f>_xlfn.XLOOKUP(B286,Bucket_Map!A:A,Bucket_Map!B:B,"ERROR - CHECK NAME")</f>
        <v>Not Bucketed (Aggregate)</v>
      </c>
    </row>
    <row r="287" spans="1:6" x14ac:dyDescent="0.25">
      <c r="A287" t="s">
        <v>4</v>
      </c>
      <c r="B287" t="s">
        <v>7</v>
      </c>
      <c r="C287">
        <v>133.4</v>
      </c>
      <c r="D287" s="1">
        <v>42401</v>
      </c>
      <c r="E287" cm="1">
        <f t="array" ref="E287">IF(AND(B287="Housing",A287="Rural"),"",
_xlfn.IFS(
NOT(ISBLANK(C287)), C287,
AND(NOT(ISBLANK(C286)), B286=B287, NOT(ISBLANK(C288)), B288=B287), AVERAGE(C286,C288),
AND(NOT(ISBLANK(C286)), B286=B287, ISBLANK(C288), NOT(ISBLANK(C289)), B289=B287), C286+(C289-C286)/3,
AND(ISBLANK(C286), NOT(ISBLANK(C285)), B285=B287, NOT(ISBLANK(C288)), B288=B287), C285+(C288-C285)*2/3,
TRUE, "Check Manually"
))</f>
        <v>133.4</v>
      </c>
      <c r="F287" t="str">
        <f>_xlfn.XLOOKUP(B287,Bucket_Map!A:A,Bucket_Map!B:B,"ERROR - CHECK NAME")</f>
        <v>Not Bucketed (Aggregate)</v>
      </c>
    </row>
    <row r="288" spans="1:6" x14ac:dyDescent="0.25">
      <c r="A288" t="s">
        <v>4</v>
      </c>
      <c r="B288" t="s">
        <v>7</v>
      </c>
      <c r="C288">
        <v>133.80000000000001</v>
      </c>
      <c r="D288" s="1">
        <v>42430</v>
      </c>
      <c r="E288" cm="1">
        <f t="array" ref="E288">IF(AND(B288="Housing",A288="Rural"),"",
_xlfn.IFS(
NOT(ISBLANK(C288)), C288,
AND(NOT(ISBLANK(C287)), B287=B288, NOT(ISBLANK(C289)), B289=B288), AVERAGE(C287,C289),
AND(NOT(ISBLANK(C287)), B287=B288, ISBLANK(C289), NOT(ISBLANK(C290)), B290=B288), C287+(C290-C287)/3,
AND(ISBLANK(C287), NOT(ISBLANK(C286)), B286=B288, NOT(ISBLANK(C289)), B289=B288), C286+(C289-C286)*2/3,
TRUE, "Check Manually"
))</f>
        <v>133.80000000000001</v>
      </c>
      <c r="F288" t="str">
        <f>_xlfn.XLOOKUP(B288,Bucket_Map!A:A,Bucket_Map!B:B,"ERROR - CHECK NAME")</f>
        <v>Not Bucketed (Aggregate)</v>
      </c>
    </row>
    <row r="289" spans="1:6" x14ac:dyDescent="0.25">
      <c r="A289" t="s">
        <v>4</v>
      </c>
      <c r="B289" t="s">
        <v>7</v>
      </c>
      <c r="C289">
        <v>134.4</v>
      </c>
      <c r="D289" s="1">
        <v>42461</v>
      </c>
      <c r="E289" cm="1">
        <f t="array" ref="E289">IF(AND(B289="Housing",A289="Rural"),"",
_xlfn.IFS(
NOT(ISBLANK(C289)), C289,
AND(NOT(ISBLANK(C288)), B288=B289, NOT(ISBLANK(C290)), B290=B289), AVERAGE(C288,C290),
AND(NOT(ISBLANK(C288)), B288=B289, ISBLANK(C290), NOT(ISBLANK(C291)), B291=B289), C288+(C291-C288)/3,
AND(ISBLANK(C288), NOT(ISBLANK(C287)), B287=B289, NOT(ISBLANK(C290)), B290=B289), C287+(C290-C287)*2/3,
TRUE, "Check Manually"
))</f>
        <v>134.4</v>
      </c>
      <c r="F289" t="str">
        <f>_xlfn.XLOOKUP(B289,Bucket_Map!A:A,Bucket_Map!B:B,"ERROR - CHECK NAME")</f>
        <v>Not Bucketed (Aggregate)</v>
      </c>
    </row>
    <row r="290" spans="1:6" x14ac:dyDescent="0.25">
      <c r="A290" t="s">
        <v>4</v>
      </c>
      <c r="B290" t="s">
        <v>7</v>
      </c>
      <c r="C290">
        <v>134.80000000000001</v>
      </c>
      <c r="D290" s="1">
        <v>42491</v>
      </c>
      <c r="E290" cm="1">
        <f t="array" ref="E290">IF(AND(B290="Housing",A290="Rural"),"",
_xlfn.IFS(
NOT(ISBLANK(C290)), C290,
AND(NOT(ISBLANK(C289)), B289=B290, NOT(ISBLANK(C291)), B291=B290), AVERAGE(C289,C291),
AND(NOT(ISBLANK(C289)), B289=B290, ISBLANK(C291), NOT(ISBLANK(C292)), B292=B290), C289+(C292-C289)/3,
AND(ISBLANK(C289), NOT(ISBLANK(C288)), B288=B290, NOT(ISBLANK(C291)), B291=B290), C288+(C291-C288)*2/3,
TRUE, "Check Manually"
))</f>
        <v>134.80000000000001</v>
      </c>
      <c r="F290" t="str">
        <f>_xlfn.XLOOKUP(B290,Bucket_Map!A:A,Bucket_Map!B:B,"ERROR - CHECK NAME")</f>
        <v>Not Bucketed (Aggregate)</v>
      </c>
    </row>
    <row r="291" spans="1:6" x14ac:dyDescent="0.25">
      <c r="A291" t="s">
        <v>4</v>
      </c>
      <c r="B291" t="s">
        <v>7</v>
      </c>
      <c r="C291">
        <v>135.6</v>
      </c>
      <c r="D291" s="1">
        <v>42522</v>
      </c>
      <c r="E291" cm="1">
        <f t="array" ref="E291">IF(AND(B291="Housing",A291="Rural"),"",
_xlfn.IFS(
NOT(ISBLANK(C291)), C291,
AND(NOT(ISBLANK(C290)), B290=B291, NOT(ISBLANK(C292)), B292=B291), AVERAGE(C290,C292),
AND(NOT(ISBLANK(C290)), B290=B291, ISBLANK(C292), NOT(ISBLANK(C293)), B293=B291), C290+(C293-C290)/3,
AND(ISBLANK(C290), NOT(ISBLANK(C289)), B289=B291, NOT(ISBLANK(C292)), B292=B291), C289+(C292-C289)*2/3,
TRUE, "Check Manually"
))</f>
        <v>135.6</v>
      </c>
      <c r="F291" t="str">
        <f>_xlfn.XLOOKUP(B291,Bucket_Map!A:A,Bucket_Map!B:B,"ERROR - CHECK NAME")</f>
        <v>Not Bucketed (Aggregate)</v>
      </c>
    </row>
    <row r="292" spans="1:6" x14ac:dyDescent="0.25">
      <c r="A292" t="s">
        <v>4</v>
      </c>
      <c r="B292" t="s">
        <v>7</v>
      </c>
      <c r="C292">
        <v>136.5</v>
      </c>
      <c r="D292" s="1">
        <v>42552</v>
      </c>
      <c r="E292" cm="1">
        <f t="array" ref="E292">IF(AND(B292="Housing",A292="Rural"),"",
_xlfn.IFS(
NOT(ISBLANK(C292)), C292,
AND(NOT(ISBLANK(C291)), B291=B292, NOT(ISBLANK(C293)), B293=B292), AVERAGE(C291,C293),
AND(NOT(ISBLANK(C291)), B291=B292, ISBLANK(C293), NOT(ISBLANK(C294)), B294=B292), C291+(C294-C291)/3,
AND(ISBLANK(C291), NOT(ISBLANK(C290)), B290=B292, NOT(ISBLANK(C293)), B293=B292), C290+(C293-C290)*2/3,
TRUE, "Check Manually"
))</f>
        <v>136.5</v>
      </c>
      <c r="F292" t="str">
        <f>_xlfn.XLOOKUP(B292,Bucket_Map!A:A,Bucket_Map!B:B,"ERROR - CHECK NAME")</f>
        <v>Not Bucketed (Aggregate)</v>
      </c>
    </row>
    <row r="293" spans="1:6" x14ac:dyDescent="0.25">
      <c r="A293" t="s">
        <v>4</v>
      </c>
      <c r="B293" t="s">
        <v>7</v>
      </c>
      <c r="C293">
        <v>137.1</v>
      </c>
      <c r="D293" s="1">
        <v>42583</v>
      </c>
      <c r="E293" cm="1">
        <f t="array" ref="E293">IF(AND(B293="Housing",A293="Rural"),"",
_xlfn.IFS(
NOT(ISBLANK(C293)), C293,
AND(NOT(ISBLANK(C292)), B292=B293, NOT(ISBLANK(C294)), B294=B293), AVERAGE(C292,C294),
AND(NOT(ISBLANK(C292)), B292=B293, ISBLANK(C294), NOT(ISBLANK(C295)), B295=B293), C292+(C295-C292)/3,
AND(ISBLANK(C292), NOT(ISBLANK(C291)), B291=B293, NOT(ISBLANK(C294)), B294=B293), C291+(C294-C291)*2/3,
TRUE, "Check Manually"
))</f>
        <v>137.1</v>
      </c>
      <c r="F293" t="str">
        <f>_xlfn.XLOOKUP(B293,Bucket_Map!A:A,Bucket_Map!B:B,"ERROR - CHECK NAME")</f>
        <v>Not Bucketed (Aggregate)</v>
      </c>
    </row>
    <row r="294" spans="1:6" x14ac:dyDescent="0.25">
      <c r="A294" t="s">
        <v>4</v>
      </c>
      <c r="B294" t="s">
        <v>7</v>
      </c>
      <c r="C294">
        <v>137.80000000000001</v>
      </c>
      <c r="D294" s="1">
        <v>42614</v>
      </c>
      <c r="E294" cm="1">
        <f t="array" ref="E294">IF(AND(B294="Housing",A294="Rural"),"",
_xlfn.IFS(
NOT(ISBLANK(C294)), C294,
AND(NOT(ISBLANK(C293)), B293=B294, NOT(ISBLANK(C295)), B295=B294), AVERAGE(C293,C295),
AND(NOT(ISBLANK(C293)), B293=B294, ISBLANK(C295), NOT(ISBLANK(C296)), B296=B294), C293+(C296-C293)/3,
AND(ISBLANK(C293), NOT(ISBLANK(C292)), B292=B294, NOT(ISBLANK(C295)), B295=B294), C292+(C295-C292)*2/3,
TRUE, "Check Manually"
))</f>
        <v>137.80000000000001</v>
      </c>
      <c r="F294" t="str">
        <f>_xlfn.XLOOKUP(B294,Bucket_Map!A:A,Bucket_Map!B:B,"ERROR - CHECK NAME")</f>
        <v>Not Bucketed (Aggregate)</v>
      </c>
    </row>
    <row r="295" spans="1:6" x14ac:dyDescent="0.25">
      <c r="A295" t="s">
        <v>4</v>
      </c>
      <c r="B295" t="s">
        <v>7</v>
      </c>
      <c r="C295">
        <v>138.80000000000001</v>
      </c>
      <c r="D295" s="1">
        <v>42644</v>
      </c>
      <c r="E295" cm="1">
        <f t="array" ref="E295">IF(AND(B295="Housing",A295="Rural"),"",
_xlfn.IFS(
NOT(ISBLANK(C295)), C295,
AND(NOT(ISBLANK(C294)), B294=B295, NOT(ISBLANK(C296)), B296=B295), AVERAGE(C294,C296),
AND(NOT(ISBLANK(C294)), B294=B295, ISBLANK(C296), NOT(ISBLANK(C297)), B297=B295), C294+(C297-C294)/3,
AND(ISBLANK(C294), NOT(ISBLANK(C293)), B293=B295, NOT(ISBLANK(C296)), B296=B295), C293+(C296-C293)*2/3,
TRUE, "Check Manually"
))</f>
        <v>138.80000000000001</v>
      </c>
      <c r="F295" t="str">
        <f>_xlfn.XLOOKUP(B295,Bucket_Map!A:A,Bucket_Map!B:B,"ERROR - CHECK NAME")</f>
        <v>Not Bucketed (Aggregate)</v>
      </c>
    </row>
    <row r="296" spans="1:6" x14ac:dyDescent="0.25">
      <c r="A296" t="s">
        <v>4</v>
      </c>
      <c r="B296" t="s">
        <v>7</v>
      </c>
      <c r="C296">
        <v>139.19999999999999</v>
      </c>
      <c r="D296" s="1">
        <v>42675</v>
      </c>
      <c r="E296" cm="1">
        <f t="array" ref="E296">IF(AND(B296="Housing",A296="Rural"),"",
_xlfn.IFS(
NOT(ISBLANK(C296)), C296,
AND(NOT(ISBLANK(C295)), B295=B296, NOT(ISBLANK(C297)), B297=B296), AVERAGE(C295,C297),
AND(NOT(ISBLANK(C295)), B295=B296, ISBLANK(C297), NOT(ISBLANK(C298)), B298=B296), C295+(C298-C295)/3,
AND(ISBLANK(C295), NOT(ISBLANK(C294)), B294=B296, NOT(ISBLANK(C297)), B297=B296), C294+(C297-C294)*2/3,
TRUE, "Check Manually"
))</f>
        <v>139.19999999999999</v>
      </c>
      <c r="F296" t="str">
        <f>_xlfn.XLOOKUP(B296,Bucket_Map!A:A,Bucket_Map!B:B,"ERROR - CHECK NAME")</f>
        <v>Not Bucketed (Aggregate)</v>
      </c>
    </row>
    <row r="297" spans="1:6" x14ac:dyDescent="0.25">
      <c r="A297" t="s">
        <v>4</v>
      </c>
      <c r="B297" t="s">
        <v>7</v>
      </c>
      <c r="C297">
        <v>139.69999999999999</v>
      </c>
      <c r="D297" s="1">
        <v>42705</v>
      </c>
      <c r="E297" cm="1">
        <f t="array" ref="E297">IF(AND(B297="Housing",A297="Rural"),"",
_xlfn.IFS(
NOT(ISBLANK(C297)), C297,
AND(NOT(ISBLANK(C296)), B296=B297, NOT(ISBLANK(C298)), B298=B297), AVERAGE(C296,C298),
AND(NOT(ISBLANK(C296)), B296=B297, ISBLANK(C298), NOT(ISBLANK(C299)), B299=B297), C296+(C299-C296)/3,
AND(ISBLANK(C296), NOT(ISBLANK(C295)), B295=B297, NOT(ISBLANK(C298)), B298=B297), C295+(C298-C295)*2/3,
TRUE, "Check Manually"
))</f>
        <v>139.69999999999999</v>
      </c>
      <c r="F297" t="str">
        <f>_xlfn.XLOOKUP(B297,Bucket_Map!A:A,Bucket_Map!B:B,"ERROR - CHECK NAME")</f>
        <v>Not Bucketed (Aggregate)</v>
      </c>
    </row>
    <row r="298" spans="1:6" x14ac:dyDescent="0.25">
      <c r="A298" t="s">
        <v>4</v>
      </c>
      <c r="B298" t="s">
        <v>7</v>
      </c>
      <c r="C298">
        <v>140</v>
      </c>
      <c r="D298" s="1">
        <v>42736</v>
      </c>
      <c r="E298" cm="1">
        <f t="array" ref="E298">IF(AND(B298="Housing",A298="Rural"),"",
_xlfn.IFS(
NOT(ISBLANK(C298)), C298,
AND(NOT(ISBLANK(C297)), B297=B298, NOT(ISBLANK(C299)), B299=B298), AVERAGE(C297,C299),
AND(NOT(ISBLANK(C297)), B297=B298, ISBLANK(C299), NOT(ISBLANK(C300)), B300=B298), C297+(C300-C297)/3,
AND(ISBLANK(C297), NOT(ISBLANK(C296)), B296=B298, NOT(ISBLANK(C299)), B299=B298), C296+(C299-C296)*2/3,
TRUE, "Check Manually"
))</f>
        <v>140</v>
      </c>
      <c r="F298" t="str">
        <f>_xlfn.XLOOKUP(B298,Bucket_Map!A:A,Bucket_Map!B:B,"ERROR - CHECK NAME")</f>
        <v>Not Bucketed (Aggregate)</v>
      </c>
    </row>
    <row r="299" spans="1:6" x14ac:dyDescent="0.25">
      <c r="A299" t="s">
        <v>4</v>
      </c>
      <c r="B299" t="s">
        <v>7</v>
      </c>
      <c r="C299">
        <v>140.19999999999999</v>
      </c>
      <c r="D299" s="1">
        <v>42767</v>
      </c>
      <c r="E299" cm="1">
        <f t="array" ref="E299">IF(AND(B299="Housing",A299="Rural"),"",
_xlfn.IFS(
NOT(ISBLANK(C299)), C299,
AND(NOT(ISBLANK(C298)), B298=B299, NOT(ISBLANK(C300)), B300=B299), AVERAGE(C298,C300),
AND(NOT(ISBLANK(C298)), B298=B299, ISBLANK(C300), NOT(ISBLANK(C301)), B301=B299), C298+(C301-C298)/3,
AND(ISBLANK(C298), NOT(ISBLANK(C297)), B297=B299, NOT(ISBLANK(C300)), B300=B299), C297+(C300-C297)*2/3,
TRUE, "Check Manually"
))</f>
        <v>140.19999999999999</v>
      </c>
      <c r="F299" t="str">
        <f>_xlfn.XLOOKUP(B299,Bucket_Map!A:A,Bucket_Map!B:B,"ERROR - CHECK NAME")</f>
        <v>Not Bucketed (Aggregate)</v>
      </c>
    </row>
    <row r="300" spans="1:6" x14ac:dyDescent="0.25">
      <c r="A300" t="s">
        <v>4</v>
      </c>
      <c r="B300" t="s">
        <v>7</v>
      </c>
      <c r="C300">
        <v>140.80000000000001</v>
      </c>
      <c r="D300" s="1">
        <v>42795</v>
      </c>
      <c r="E300" cm="1">
        <f t="array" ref="E300">IF(AND(B300="Housing",A300="Rural"),"",
_xlfn.IFS(
NOT(ISBLANK(C300)), C300,
AND(NOT(ISBLANK(C299)), B299=B300, NOT(ISBLANK(C301)), B301=B300), AVERAGE(C299,C301),
AND(NOT(ISBLANK(C299)), B299=B300, ISBLANK(C301), NOT(ISBLANK(C302)), B302=B300), C299+(C302-C299)/3,
AND(ISBLANK(C299), NOT(ISBLANK(C298)), B298=B300, NOT(ISBLANK(C301)), B301=B300), C298+(C301-C298)*2/3,
TRUE, "Check Manually"
))</f>
        <v>140.80000000000001</v>
      </c>
      <c r="F300" t="str">
        <f>_xlfn.XLOOKUP(B300,Bucket_Map!A:A,Bucket_Map!B:B,"ERROR - CHECK NAME")</f>
        <v>Not Bucketed (Aggregate)</v>
      </c>
    </row>
    <row r="301" spans="1:6" x14ac:dyDescent="0.25">
      <c r="A301" t="s">
        <v>4</v>
      </c>
      <c r="B301" t="s">
        <v>7</v>
      </c>
      <c r="C301">
        <v>141.6</v>
      </c>
      <c r="D301" s="1">
        <v>42826</v>
      </c>
      <c r="E301" cm="1">
        <f t="array" ref="E301">IF(AND(B301="Housing",A301="Rural"),"",
_xlfn.IFS(
NOT(ISBLANK(C301)), C301,
AND(NOT(ISBLANK(C300)), B300=B301, NOT(ISBLANK(C302)), B302=B301), AVERAGE(C300,C302),
AND(NOT(ISBLANK(C300)), B300=B301, ISBLANK(C302), NOT(ISBLANK(C303)), B303=B301), C300+(C303-C300)/3,
AND(ISBLANK(C300), NOT(ISBLANK(C299)), B299=B301, NOT(ISBLANK(C302)), B302=B301), C299+(C302-C299)*2/3,
TRUE, "Check Manually"
))</f>
        <v>141.6</v>
      </c>
      <c r="F301" t="str">
        <f>_xlfn.XLOOKUP(B301,Bucket_Map!A:A,Bucket_Map!B:B,"ERROR - CHECK NAME")</f>
        <v>Not Bucketed (Aggregate)</v>
      </c>
    </row>
    <row r="302" spans="1:6" x14ac:dyDescent="0.25">
      <c r="A302" t="s">
        <v>4</v>
      </c>
      <c r="B302" t="s">
        <v>7</v>
      </c>
      <c r="C302">
        <v>141.80000000000001</v>
      </c>
      <c r="D302" s="1">
        <v>42856</v>
      </c>
      <c r="E302" cm="1">
        <f t="array" ref="E302">IF(AND(B302="Housing",A302="Rural"),"",
_xlfn.IFS(
NOT(ISBLANK(C302)), C302,
AND(NOT(ISBLANK(C301)), B301=B302, NOT(ISBLANK(C303)), B303=B302), AVERAGE(C301,C303),
AND(NOT(ISBLANK(C301)), B301=B302, ISBLANK(C303), NOT(ISBLANK(C304)), B304=B302), C301+(C304-C301)/3,
AND(ISBLANK(C301), NOT(ISBLANK(C300)), B300=B302, NOT(ISBLANK(C303)), B303=B302), C300+(C303-C300)*2/3,
TRUE, "Check Manually"
))</f>
        <v>141.80000000000001</v>
      </c>
      <c r="F302" t="str">
        <f>_xlfn.XLOOKUP(B302,Bucket_Map!A:A,Bucket_Map!B:B,"ERROR - CHECK NAME")</f>
        <v>Not Bucketed (Aggregate)</v>
      </c>
    </row>
    <row r="303" spans="1:6" x14ac:dyDescent="0.25">
      <c r="A303" t="s">
        <v>4</v>
      </c>
      <c r="B303" t="s">
        <v>7</v>
      </c>
      <c r="C303">
        <v>142.30000000000001</v>
      </c>
      <c r="D303" s="1">
        <v>42887</v>
      </c>
      <c r="E303" cm="1">
        <f t="array" ref="E303">IF(AND(B303="Housing",A303="Rural"),"",
_xlfn.IFS(
NOT(ISBLANK(C303)), C303,
AND(NOT(ISBLANK(C302)), B302=B303, NOT(ISBLANK(C304)), B304=B303), AVERAGE(C302,C304),
AND(NOT(ISBLANK(C302)), B302=B303, ISBLANK(C304), NOT(ISBLANK(C305)), B305=B303), C302+(C305-C302)/3,
AND(ISBLANK(C302), NOT(ISBLANK(C301)), B301=B303, NOT(ISBLANK(C304)), B304=B303), C301+(C304-C301)*2/3,
TRUE, "Check Manually"
))</f>
        <v>142.30000000000001</v>
      </c>
      <c r="F303" t="str">
        <f>_xlfn.XLOOKUP(B303,Bucket_Map!A:A,Bucket_Map!B:B,"ERROR - CHECK NAME")</f>
        <v>Not Bucketed (Aggregate)</v>
      </c>
    </row>
    <row r="304" spans="1:6" x14ac:dyDescent="0.25">
      <c r="A304" t="s">
        <v>4</v>
      </c>
      <c r="B304" t="s">
        <v>7</v>
      </c>
      <c r="C304">
        <v>143.5</v>
      </c>
      <c r="D304" s="1">
        <v>42917</v>
      </c>
      <c r="E304" cm="1">
        <f t="array" ref="E304">IF(AND(B304="Housing",A304="Rural"),"",
_xlfn.IFS(
NOT(ISBLANK(C304)), C304,
AND(NOT(ISBLANK(C303)), B303=B304, NOT(ISBLANK(C305)), B305=B304), AVERAGE(C303,C305),
AND(NOT(ISBLANK(C303)), B303=B304, ISBLANK(C305), NOT(ISBLANK(C306)), B306=B304), C303+(C306-C303)/3,
AND(ISBLANK(C303), NOT(ISBLANK(C302)), B302=B304, NOT(ISBLANK(C305)), B305=B304), C302+(C305-C302)*2/3,
TRUE, "Check Manually"
))</f>
        <v>143.5</v>
      </c>
      <c r="F304" t="str">
        <f>_xlfn.XLOOKUP(B304,Bucket_Map!A:A,Bucket_Map!B:B,"ERROR - CHECK NAME")</f>
        <v>Not Bucketed (Aggregate)</v>
      </c>
    </row>
    <row r="305" spans="1:6" x14ac:dyDescent="0.25">
      <c r="A305" t="s">
        <v>4</v>
      </c>
      <c r="B305" t="s">
        <v>7</v>
      </c>
      <c r="C305">
        <v>144.5</v>
      </c>
      <c r="D305" s="1">
        <v>42948</v>
      </c>
      <c r="E305" cm="1">
        <f t="array" ref="E305">IF(AND(B305="Housing",A305="Rural"),"",
_xlfn.IFS(
NOT(ISBLANK(C305)), C305,
AND(NOT(ISBLANK(C304)), B304=B305, NOT(ISBLANK(C306)), B306=B305), AVERAGE(C304,C306),
AND(NOT(ISBLANK(C304)), B304=B305, ISBLANK(C306), NOT(ISBLANK(C307)), B307=B305), C304+(C307-C304)/3,
AND(ISBLANK(C304), NOT(ISBLANK(C303)), B303=B305, NOT(ISBLANK(C306)), B306=B305), C303+(C306-C303)*2/3,
TRUE, "Check Manually"
))</f>
        <v>144.5</v>
      </c>
      <c r="F305" t="str">
        <f>_xlfn.XLOOKUP(B305,Bucket_Map!A:A,Bucket_Map!B:B,"ERROR - CHECK NAME")</f>
        <v>Not Bucketed (Aggregate)</v>
      </c>
    </row>
    <row r="306" spans="1:6" x14ac:dyDescent="0.25">
      <c r="A306" t="s">
        <v>4</v>
      </c>
      <c r="B306" t="s">
        <v>7</v>
      </c>
      <c r="C306">
        <v>145.19999999999999</v>
      </c>
      <c r="D306" s="1">
        <v>42979</v>
      </c>
      <c r="E306" cm="1">
        <f t="array" ref="E306">IF(AND(B306="Housing",A306="Rural"),"",
_xlfn.IFS(
NOT(ISBLANK(C306)), C306,
AND(NOT(ISBLANK(C305)), B305=B306, NOT(ISBLANK(C307)), B307=B306), AVERAGE(C305,C307),
AND(NOT(ISBLANK(C305)), B305=B306, ISBLANK(C307), NOT(ISBLANK(C308)), B308=B306), C305+(C308-C305)/3,
AND(ISBLANK(C305), NOT(ISBLANK(C304)), B304=B306, NOT(ISBLANK(C307)), B307=B306), C304+(C307-C304)*2/3,
TRUE, "Check Manually"
))</f>
        <v>145.19999999999999</v>
      </c>
      <c r="F306" t="str">
        <f>_xlfn.XLOOKUP(B306,Bucket_Map!A:A,Bucket_Map!B:B,"ERROR - CHECK NAME")</f>
        <v>Not Bucketed (Aggregate)</v>
      </c>
    </row>
    <row r="307" spans="1:6" x14ac:dyDescent="0.25">
      <c r="A307" t="s">
        <v>4</v>
      </c>
      <c r="B307" t="s">
        <v>7</v>
      </c>
      <c r="C307">
        <v>146.19999999999999</v>
      </c>
      <c r="D307" s="1">
        <v>43009</v>
      </c>
      <c r="E307" cm="1">
        <f t="array" ref="E307">IF(AND(B307="Housing",A307="Rural"),"",
_xlfn.IFS(
NOT(ISBLANK(C307)), C307,
AND(NOT(ISBLANK(C306)), B306=B307, NOT(ISBLANK(C308)), B308=B307), AVERAGE(C306,C308),
AND(NOT(ISBLANK(C306)), B306=B307, ISBLANK(C308), NOT(ISBLANK(C309)), B309=B307), C306+(C309-C306)/3,
AND(ISBLANK(C306), NOT(ISBLANK(C305)), B305=B307, NOT(ISBLANK(C308)), B308=B307), C305+(C308-C305)*2/3,
TRUE, "Check Manually"
))</f>
        <v>146.19999999999999</v>
      </c>
      <c r="F307" t="str">
        <f>_xlfn.XLOOKUP(B307,Bucket_Map!A:A,Bucket_Map!B:B,"ERROR - CHECK NAME")</f>
        <v>Not Bucketed (Aggregate)</v>
      </c>
    </row>
    <row r="308" spans="1:6" x14ac:dyDescent="0.25">
      <c r="A308" t="s">
        <v>4</v>
      </c>
      <c r="B308" t="s">
        <v>7</v>
      </c>
      <c r="C308">
        <v>147.30000000000001</v>
      </c>
      <c r="D308" s="1">
        <v>43040</v>
      </c>
      <c r="E308" cm="1">
        <f t="array" ref="E308">IF(AND(B308="Housing",A308="Rural"),"",
_xlfn.IFS(
NOT(ISBLANK(C308)), C308,
AND(NOT(ISBLANK(C307)), B307=B308, NOT(ISBLANK(C309)), B309=B308), AVERAGE(C307,C309),
AND(NOT(ISBLANK(C307)), B307=B308, ISBLANK(C309), NOT(ISBLANK(C310)), B310=B308), C307+(C310-C307)/3,
AND(ISBLANK(C307), NOT(ISBLANK(C306)), B306=B308, NOT(ISBLANK(C309)), B309=B308), C306+(C309-C306)*2/3,
TRUE, "Check Manually"
))</f>
        <v>147.30000000000001</v>
      </c>
      <c r="F308" t="str">
        <f>_xlfn.XLOOKUP(B308,Bucket_Map!A:A,Bucket_Map!B:B,"ERROR - CHECK NAME")</f>
        <v>Not Bucketed (Aggregate)</v>
      </c>
    </row>
    <row r="309" spans="1:6" x14ac:dyDescent="0.25">
      <c r="A309" t="s">
        <v>4</v>
      </c>
      <c r="B309" t="s">
        <v>7</v>
      </c>
      <c r="C309">
        <v>147.19999999999999</v>
      </c>
      <c r="D309" s="1">
        <v>43070</v>
      </c>
      <c r="E309" cm="1">
        <f t="array" ref="E309">IF(AND(B309="Housing",A309="Rural"),"",
_xlfn.IFS(
NOT(ISBLANK(C309)), C309,
AND(NOT(ISBLANK(C308)), B308=B309, NOT(ISBLANK(C310)), B310=B309), AVERAGE(C308,C310),
AND(NOT(ISBLANK(C308)), B308=B309, ISBLANK(C310), NOT(ISBLANK(C311)), B311=B309), C308+(C311-C308)/3,
AND(ISBLANK(C308), NOT(ISBLANK(C307)), B307=B309, NOT(ISBLANK(C310)), B310=B309), C307+(C310-C307)*2/3,
TRUE, "Check Manually"
))</f>
        <v>147.19999999999999</v>
      </c>
      <c r="F309" t="str">
        <f>_xlfn.XLOOKUP(B309,Bucket_Map!A:A,Bucket_Map!B:B,"ERROR - CHECK NAME")</f>
        <v>Not Bucketed (Aggregate)</v>
      </c>
    </row>
    <row r="310" spans="1:6" x14ac:dyDescent="0.25">
      <c r="A310" t="s">
        <v>4</v>
      </c>
      <c r="B310" t="s">
        <v>7</v>
      </c>
      <c r="C310">
        <v>147.5</v>
      </c>
      <c r="D310" s="1">
        <v>43101</v>
      </c>
      <c r="E310" cm="1">
        <f t="array" ref="E310">IF(AND(B310="Housing",A310="Rural"),"",
_xlfn.IFS(
NOT(ISBLANK(C310)), C310,
AND(NOT(ISBLANK(C309)), B309=B310, NOT(ISBLANK(C311)), B311=B310), AVERAGE(C309,C311),
AND(NOT(ISBLANK(C309)), B309=B310, ISBLANK(C311), NOT(ISBLANK(C312)), B312=B310), C309+(C312-C309)/3,
AND(ISBLANK(C309), NOT(ISBLANK(C308)), B308=B310, NOT(ISBLANK(C311)), B311=B310), C308+(C311-C308)*2/3,
TRUE, "Check Manually"
))</f>
        <v>147.5</v>
      </c>
      <c r="F310" t="str">
        <f>_xlfn.XLOOKUP(B310,Bucket_Map!A:A,Bucket_Map!B:B,"ERROR - CHECK NAME")</f>
        <v>Not Bucketed (Aggregate)</v>
      </c>
    </row>
    <row r="311" spans="1:6" x14ac:dyDescent="0.25">
      <c r="A311" t="s">
        <v>4</v>
      </c>
      <c r="B311" t="s">
        <v>7</v>
      </c>
      <c r="C311">
        <v>147.80000000000001</v>
      </c>
      <c r="D311" s="1">
        <v>43132</v>
      </c>
      <c r="E311" cm="1">
        <f t="array" ref="E311">IF(AND(B311="Housing",A311="Rural"),"",
_xlfn.IFS(
NOT(ISBLANK(C311)), C311,
AND(NOT(ISBLANK(C310)), B310=B311, NOT(ISBLANK(C312)), B312=B311), AVERAGE(C310,C312),
AND(NOT(ISBLANK(C310)), B310=B311, ISBLANK(C312), NOT(ISBLANK(C313)), B313=B311), C310+(C313-C310)/3,
AND(ISBLANK(C310), NOT(ISBLANK(C309)), B309=B311, NOT(ISBLANK(C312)), B312=B311), C309+(C312-C309)*2/3,
TRUE, "Check Manually"
))</f>
        <v>147.80000000000001</v>
      </c>
      <c r="F311" t="str">
        <f>_xlfn.XLOOKUP(B311,Bucket_Map!A:A,Bucket_Map!B:B,"ERROR - CHECK NAME")</f>
        <v>Not Bucketed (Aggregate)</v>
      </c>
    </row>
    <row r="312" spans="1:6" x14ac:dyDescent="0.25">
      <c r="A312" t="s">
        <v>4</v>
      </c>
      <c r="B312" t="s">
        <v>7</v>
      </c>
      <c r="C312">
        <v>148.30000000000001</v>
      </c>
      <c r="D312" s="1">
        <v>43160</v>
      </c>
      <c r="E312" cm="1">
        <f t="array" ref="E312">IF(AND(B312="Housing",A312="Rural"),"",
_xlfn.IFS(
NOT(ISBLANK(C312)), C312,
AND(NOT(ISBLANK(C311)), B311=B312, NOT(ISBLANK(C313)), B313=B312), AVERAGE(C311,C313),
AND(NOT(ISBLANK(C311)), B311=B312, ISBLANK(C313), NOT(ISBLANK(C314)), B314=B312), C311+(C314-C311)/3,
AND(ISBLANK(C311), NOT(ISBLANK(C310)), B310=B312, NOT(ISBLANK(C313)), B313=B312), C310+(C313-C310)*2/3,
TRUE, "Check Manually"
))</f>
        <v>148.30000000000001</v>
      </c>
      <c r="F312" t="str">
        <f>_xlfn.XLOOKUP(B312,Bucket_Map!A:A,Bucket_Map!B:B,"ERROR - CHECK NAME")</f>
        <v>Not Bucketed (Aggregate)</v>
      </c>
    </row>
    <row r="313" spans="1:6" x14ac:dyDescent="0.25">
      <c r="A313" t="s">
        <v>4</v>
      </c>
      <c r="B313" t="s">
        <v>7</v>
      </c>
      <c r="C313">
        <v>149.1</v>
      </c>
      <c r="D313" s="1">
        <v>43191</v>
      </c>
      <c r="E313" cm="1">
        <f t="array" ref="E313">IF(AND(B313="Housing",A313="Rural"),"",
_xlfn.IFS(
NOT(ISBLANK(C313)), C313,
AND(NOT(ISBLANK(C312)), B312=B313, NOT(ISBLANK(C314)), B314=B313), AVERAGE(C312,C314),
AND(NOT(ISBLANK(C312)), B312=B313, ISBLANK(C314), NOT(ISBLANK(C315)), B315=B313), C312+(C315-C312)/3,
AND(ISBLANK(C312), NOT(ISBLANK(C311)), B311=B313, NOT(ISBLANK(C314)), B314=B313), C311+(C314-C311)*2/3,
TRUE, "Check Manually"
))</f>
        <v>149.1</v>
      </c>
      <c r="F313" t="str">
        <f>_xlfn.XLOOKUP(B313,Bucket_Map!A:A,Bucket_Map!B:B,"ERROR - CHECK NAME")</f>
        <v>Not Bucketed (Aggregate)</v>
      </c>
    </row>
    <row r="314" spans="1:6" x14ac:dyDescent="0.25">
      <c r="A314" t="s">
        <v>4</v>
      </c>
      <c r="B314" t="s">
        <v>7</v>
      </c>
      <c r="C314">
        <v>149.80000000000001</v>
      </c>
      <c r="D314" s="1">
        <v>43221</v>
      </c>
      <c r="E314" cm="1">
        <f t="array" ref="E314">IF(AND(B314="Housing",A314="Rural"),"",
_xlfn.IFS(
NOT(ISBLANK(C314)), C314,
AND(NOT(ISBLANK(C313)), B313=B314, NOT(ISBLANK(C315)), B315=B314), AVERAGE(C313,C315),
AND(NOT(ISBLANK(C313)), B313=B314, ISBLANK(C315), NOT(ISBLANK(C316)), B316=B314), C313+(C316-C313)/3,
AND(ISBLANK(C313), NOT(ISBLANK(C312)), B312=B314, NOT(ISBLANK(C315)), B315=B314), C312+(C315-C312)*2/3,
TRUE, "Check Manually"
))</f>
        <v>149.80000000000001</v>
      </c>
      <c r="F314" t="str">
        <f>_xlfn.XLOOKUP(B314,Bucket_Map!A:A,Bucket_Map!B:B,"ERROR - CHECK NAME")</f>
        <v>Not Bucketed (Aggregate)</v>
      </c>
    </row>
    <row r="315" spans="1:6" x14ac:dyDescent="0.25">
      <c r="A315" t="s">
        <v>4</v>
      </c>
      <c r="B315" t="s">
        <v>7</v>
      </c>
      <c r="C315">
        <v>150.30000000000001</v>
      </c>
      <c r="D315" s="1">
        <v>43252</v>
      </c>
      <c r="E315" cm="1">
        <f t="array" ref="E315">IF(AND(B315="Housing",A315="Rural"),"",
_xlfn.IFS(
NOT(ISBLANK(C315)), C315,
AND(NOT(ISBLANK(C314)), B314=B315, NOT(ISBLANK(C316)), B316=B315), AVERAGE(C314,C316),
AND(NOT(ISBLANK(C314)), B314=B315, ISBLANK(C316), NOT(ISBLANK(C317)), B317=B315), C314+(C317-C314)/3,
AND(ISBLANK(C314), NOT(ISBLANK(C313)), B313=B315, NOT(ISBLANK(C316)), B316=B315), C313+(C316-C313)*2/3,
TRUE, "Check Manually"
))</f>
        <v>150.30000000000001</v>
      </c>
      <c r="F315" t="str">
        <f>_xlfn.XLOOKUP(B315,Bucket_Map!A:A,Bucket_Map!B:B,"ERROR - CHECK NAME")</f>
        <v>Not Bucketed (Aggregate)</v>
      </c>
    </row>
    <row r="316" spans="1:6" x14ac:dyDescent="0.25">
      <c r="A316" t="s">
        <v>4</v>
      </c>
      <c r="B316" t="s">
        <v>7</v>
      </c>
      <c r="C316">
        <v>150.6</v>
      </c>
      <c r="D316" s="1">
        <v>43282</v>
      </c>
      <c r="E316" cm="1">
        <f t="array" ref="E316">IF(AND(B316="Housing",A316="Rural"),"",
_xlfn.IFS(
NOT(ISBLANK(C316)), C316,
AND(NOT(ISBLANK(C315)), B315=B316, NOT(ISBLANK(C317)), B317=B316), AVERAGE(C315,C317),
AND(NOT(ISBLANK(C315)), B315=B316, ISBLANK(C317), NOT(ISBLANK(C318)), B318=B316), C315+(C318-C315)/3,
AND(ISBLANK(C315), NOT(ISBLANK(C314)), B314=B316, NOT(ISBLANK(C317)), B317=B316), C314+(C317-C314)*2/3,
TRUE, "Check Manually"
))</f>
        <v>150.6</v>
      </c>
      <c r="F316" t="str">
        <f>_xlfn.XLOOKUP(B316,Bucket_Map!A:A,Bucket_Map!B:B,"ERROR - CHECK NAME")</f>
        <v>Not Bucketed (Aggregate)</v>
      </c>
    </row>
    <row r="317" spans="1:6" x14ac:dyDescent="0.25">
      <c r="A317" t="s">
        <v>4</v>
      </c>
      <c r="B317" t="s">
        <v>7</v>
      </c>
      <c r="C317">
        <v>151.30000000000001</v>
      </c>
      <c r="D317" s="1">
        <v>43313</v>
      </c>
      <c r="E317" cm="1">
        <f t="array" ref="E317">IF(AND(B317="Housing",A317="Rural"),"",
_xlfn.IFS(
NOT(ISBLANK(C317)), C317,
AND(NOT(ISBLANK(C316)), B316=B317, NOT(ISBLANK(C318)), B318=B317), AVERAGE(C316,C318),
AND(NOT(ISBLANK(C316)), B316=B317, ISBLANK(C318), NOT(ISBLANK(C319)), B319=B317), C316+(C319-C316)/3,
AND(ISBLANK(C316), NOT(ISBLANK(C315)), B315=B317, NOT(ISBLANK(C318)), B318=B317), C315+(C318-C315)*2/3,
TRUE, "Check Manually"
))</f>
        <v>151.30000000000001</v>
      </c>
      <c r="F317" t="str">
        <f>_xlfn.XLOOKUP(B317,Bucket_Map!A:A,Bucket_Map!B:B,"ERROR - CHECK NAME")</f>
        <v>Not Bucketed (Aggregate)</v>
      </c>
    </row>
    <row r="318" spans="1:6" x14ac:dyDescent="0.25">
      <c r="A318" t="s">
        <v>4</v>
      </c>
      <c r="B318" t="s">
        <v>7</v>
      </c>
      <c r="C318">
        <v>151.30000000000001</v>
      </c>
      <c r="D318" s="1">
        <v>43344</v>
      </c>
      <c r="E318" cm="1">
        <f t="array" ref="E318">IF(AND(B318="Housing",A318="Rural"),"",
_xlfn.IFS(
NOT(ISBLANK(C318)), C318,
AND(NOT(ISBLANK(C317)), B317=B318, NOT(ISBLANK(C319)), B319=B318), AVERAGE(C317,C319),
AND(NOT(ISBLANK(C317)), B317=B318, ISBLANK(C319), NOT(ISBLANK(C320)), B320=B318), C317+(C320-C317)/3,
AND(ISBLANK(C317), NOT(ISBLANK(C316)), B316=B318, NOT(ISBLANK(C319)), B319=B318), C316+(C319-C316)*2/3,
TRUE, "Check Manually"
))</f>
        <v>151.30000000000001</v>
      </c>
      <c r="F318" t="str">
        <f>_xlfn.XLOOKUP(B318,Bucket_Map!A:A,Bucket_Map!B:B,"ERROR - CHECK NAME")</f>
        <v>Not Bucketed (Aggregate)</v>
      </c>
    </row>
    <row r="319" spans="1:6" x14ac:dyDescent="0.25">
      <c r="A319" t="s">
        <v>4</v>
      </c>
      <c r="B319" t="s">
        <v>7</v>
      </c>
      <c r="C319">
        <v>149.80000000000001</v>
      </c>
      <c r="D319" s="1">
        <v>43374</v>
      </c>
      <c r="E319" cm="1">
        <f t="array" ref="E319">IF(AND(B319="Housing",A319="Rural"),"",
_xlfn.IFS(
NOT(ISBLANK(C319)), C319,
AND(NOT(ISBLANK(C318)), B318=B319, NOT(ISBLANK(C320)), B320=B319), AVERAGE(C318,C320),
AND(NOT(ISBLANK(C318)), B318=B319, ISBLANK(C320), NOT(ISBLANK(C321)), B321=B319), C318+(C321-C318)/3,
AND(ISBLANK(C318), NOT(ISBLANK(C317)), B317=B319, NOT(ISBLANK(C320)), B320=B319), C317+(C320-C317)*2/3,
TRUE, "Check Manually"
))</f>
        <v>149.80000000000001</v>
      </c>
      <c r="F319" t="str">
        <f>_xlfn.XLOOKUP(B319,Bucket_Map!A:A,Bucket_Map!B:B,"ERROR - CHECK NAME")</f>
        <v>Not Bucketed (Aggregate)</v>
      </c>
    </row>
    <row r="320" spans="1:6" x14ac:dyDescent="0.25">
      <c r="A320" t="s">
        <v>4</v>
      </c>
      <c r="B320" t="s">
        <v>7</v>
      </c>
      <c r="C320">
        <v>150.80000000000001</v>
      </c>
      <c r="D320" s="1">
        <v>43405</v>
      </c>
      <c r="E320" cm="1">
        <f t="array" ref="E320">IF(AND(B320="Housing",A320="Rural"),"",
_xlfn.IFS(
NOT(ISBLANK(C320)), C320,
AND(NOT(ISBLANK(C319)), B319=B320, NOT(ISBLANK(C321)), B321=B320), AVERAGE(C319,C321),
AND(NOT(ISBLANK(C319)), B319=B320, ISBLANK(C321), NOT(ISBLANK(C322)), B322=B320), C319+(C322-C319)/3,
AND(ISBLANK(C319), NOT(ISBLANK(C318)), B318=B320, NOT(ISBLANK(C321)), B321=B320), C318+(C321-C318)*2/3,
TRUE, "Check Manually"
))</f>
        <v>150.80000000000001</v>
      </c>
      <c r="F320" t="str">
        <f>_xlfn.XLOOKUP(B320,Bucket_Map!A:A,Bucket_Map!B:B,"ERROR - CHECK NAME")</f>
        <v>Not Bucketed (Aggregate)</v>
      </c>
    </row>
    <row r="321" spans="1:6" x14ac:dyDescent="0.25">
      <c r="A321" t="s">
        <v>4</v>
      </c>
      <c r="B321" t="s">
        <v>7</v>
      </c>
      <c r="C321">
        <v>150.80000000000001</v>
      </c>
      <c r="D321" s="1">
        <v>43435</v>
      </c>
      <c r="E321" cm="1">
        <f t="array" ref="E321">IF(AND(B321="Housing",A321="Rural"),"",
_xlfn.IFS(
NOT(ISBLANK(C321)), C321,
AND(NOT(ISBLANK(C320)), B320=B321, NOT(ISBLANK(C322)), B322=B321), AVERAGE(C320,C322),
AND(NOT(ISBLANK(C320)), B320=B321, ISBLANK(C322), NOT(ISBLANK(C323)), B323=B321), C320+(C323-C320)/3,
AND(ISBLANK(C320), NOT(ISBLANK(C319)), B319=B321, NOT(ISBLANK(C322)), B322=B321), C319+(C322-C319)*2/3,
TRUE, "Check Manually"
))</f>
        <v>150.80000000000001</v>
      </c>
      <c r="F321" t="str">
        <f>_xlfn.XLOOKUP(B321,Bucket_Map!A:A,Bucket_Map!B:B,"ERROR - CHECK NAME")</f>
        <v>Not Bucketed (Aggregate)</v>
      </c>
    </row>
    <row r="322" spans="1:6" x14ac:dyDescent="0.25">
      <c r="A322" t="s">
        <v>4</v>
      </c>
      <c r="B322" t="s">
        <v>7</v>
      </c>
      <c r="C322">
        <v>149.9</v>
      </c>
      <c r="D322" s="1">
        <v>43466</v>
      </c>
      <c r="E322" cm="1">
        <f t="array" ref="E322">IF(AND(B322="Housing",A322="Rural"),"",
_xlfn.IFS(
NOT(ISBLANK(C322)), C322,
AND(NOT(ISBLANK(C321)), B321=B322, NOT(ISBLANK(C323)), B323=B322), AVERAGE(C321,C323),
AND(NOT(ISBLANK(C321)), B321=B322, ISBLANK(C323), NOT(ISBLANK(C324)), B324=B322), C321+(C324-C321)/3,
AND(ISBLANK(C321), NOT(ISBLANK(C320)), B320=B322, NOT(ISBLANK(C323)), B323=B322), C320+(C323-C320)*2/3,
TRUE, "Check Manually"
))</f>
        <v>149.9</v>
      </c>
      <c r="F322" t="str">
        <f>_xlfn.XLOOKUP(B322,Bucket_Map!A:A,Bucket_Map!B:B,"ERROR - CHECK NAME")</f>
        <v>Not Bucketed (Aggregate)</v>
      </c>
    </row>
    <row r="323" spans="1:6" x14ac:dyDescent="0.25">
      <c r="A323" t="s">
        <v>4</v>
      </c>
      <c r="B323" t="s">
        <v>7</v>
      </c>
      <c r="C323">
        <v>149.9</v>
      </c>
      <c r="D323" s="1">
        <v>43497</v>
      </c>
      <c r="E323" cm="1">
        <f t="array" ref="E323">IF(AND(B323="Housing",A323="Rural"),"",
_xlfn.IFS(
NOT(ISBLANK(C323)), C323,
AND(NOT(ISBLANK(C322)), B322=B323, NOT(ISBLANK(C324)), B324=B323), AVERAGE(C322,C324),
AND(NOT(ISBLANK(C322)), B322=B323, ISBLANK(C324), NOT(ISBLANK(C325)), B325=B323), C322+(C325-C322)/3,
AND(ISBLANK(C322), NOT(ISBLANK(C321)), B321=B323, NOT(ISBLANK(C324)), B324=B323), C321+(C324-C321)*2/3,
TRUE, "Check Manually"
))</f>
        <v>149.9</v>
      </c>
      <c r="F323" t="str">
        <f>_xlfn.XLOOKUP(B323,Bucket_Map!A:A,Bucket_Map!B:B,"ERROR - CHECK NAME")</f>
        <v>Not Bucketed (Aggregate)</v>
      </c>
    </row>
    <row r="324" spans="1:6" x14ac:dyDescent="0.25">
      <c r="A324" t="s">
        <v>4</v>
      </c>
      <c r="B324" t="s">
        <v>7</v>
      </c>
      <c r="C324">
        <v>150.1</v>
      </c>
      <c r="D324" s="1">
        <v>43525</v>
      </c>
      <c r="E324" cm="1">
        <f t="array" ref="E324">IF(AND(B324="Housing",A324="Rural"),"",
_xlfn.IFS(
NOT(ISBLANK(C324)), C324,
AND(NOT(ISBLANK(C323)), B323=B324, NOT(ISBLANK(C325)), B325=B324), AVERAGE(C323,C325),
AND(NOT(ISBLANK(C323)), B323=B324, ISBLANK(C325), NOT(ISBLANK(C326)), B326=B324), C323+(C326-C323)/3,
AND(ISBLANK(C323), NOT(ISBLANK(C322)), B322=B324, NOT(ISBLANK(C325)), B325=B324), C322+(C325-C322)*2/3,
TRUE, "Check Manually"
))</f>
        <v>150.1</v>
      </c>
      <c r="F324" t="str">
        <f>_xlfn.XLOOKUP(B324,Bucket_Map!A:A,Bucket_Map!B:B,"ERROR - CHECK NAME")</f>
        <v>Not Bucketed (Aggregate)</v>
      </c>
    </row>
    <row r="325" spans="1:6" x14ac:dyDescent="0.25">
      <c r="A325" t="s">
        <v>4</v>
      </c>
      <c r="B325" t="s">
        <v>7</v>
      </c>
      <c r="C325">
        <v>150.69999999999999</v>
      </c>
      <c r="D325" s="1">
        <v>43586</v>
      </c>
      <c r="E325" cm="1">
        <f t="array" ref="E325">IF(AND(B325="Housing",A325="Rural"),"",
_xlfn.IFS(
NOT(ISBLANK(C325)), C325,
AND(NOT(ISBLANK(C324)), B324=B325, NOT(ISBLANK(C326)), B326=B325), AVERAGE(C324,C326),
AND(NOT(ISBLANK(C324)), B324=B325, ISBLANK(C326), NOT(ISBLANK(C327)), B327=B325), C324+(C327-C324)/3,
AND(ISBLANK(C324), NOT(ISBLANK(C323)), B323=B325, NOT(ISBLANK(C326)), B326=B325), C323+(C326-C323)*2/3,
TRUE, "Check Manually"
))</f>
        <v>150.69999999999999</v>
      </c>
      <c r="F325" t="str">
        <f>_xlfn.XLOOKUP(B325,Bucket_Map!A:A,Bucket_Map!B:B,"ERROR - CHECK NAME")</f>
        <v>Not Bucketed (Aggregate)</v>
      </c>
    </row>
    <row r="326" spans="1:6" x14ac:dyDescent="0.25">
      <c r="A326" t="s">
        <v>4</v>
      </c>
      <c r="B326" t="s">
        <v>7</v>
      </c>
      <c r="C326">
        <v>150.69999999999999</v>
      </c>
      <c r="D326" s="1">
        <v>43617</v>
      </c>
      <c r="E326" cm="1">
        <f t="array" ref="E326">IF(AND(B326="Housing",A326="Rural"),"",
_xlfn.IFS(
NOT(ISBLANK(C326)), C326,
AND(NOT(ISBLANK(C325)), B325=B326, NOT(ISBLANK(C327)), B327=B326), AVERAGE(C325,C327),
AND(NOT(ISBLANK(C325)), B325=B326, ISBLANK(C327), NOT(ISBLANK(C328)), B328=B326), C325+(C328-C325)/3,
AND(ISBLANK(C325), NOT(ISBLANK(C324)), B324=B326, NOT(ISBLANK(C327)), B327=B326), C324+(C327-C324)*2/3,
TRUE, "Check Manually"
))</f>
        <v>150.69999999999999</v>
      </c>
      <c r="F326" t="str">
        <f>_xlfn.XLOOKUP(B326,Bucket_Map!A:A,Bucket_Map!B:B,"ERROR - CHECK NAME")</f>
        <v>Not Bucketed (Aggregate)</v>
      </c>
    </row>
    <row r="327" spans="1:6" x14ac:dyDescent="0.25">
      <c r="A327" t="s">
        <v>4</v>
      </c>
      <c r="B327" t="s">
        <v>7</v>
      </c>
      <c r="C327">
        <v>150.9</v>
      </c>
      <c r="D327" s="1">
        <v>43647</v>
      </c>
      <c r="E327" cm="1">
        <f t="array" ref="E327">IF(AND(B327="Housing",A327="Rural"),"",
_xlfn.IFS(
NOT(ISBLANK(C327)), C327,
AND(NOT(ISBLANK(C326)), B326=B327, NOT(ISBLANK(C328)), B328=B327), AVERAGE(C326,C328),
AND(NOT(ISBLANK(C326)), B326=B327, ISBLANK(C328), NOT(ISBLANK(C329)), B329=B327), C326+(C329-C326)/3,
AND(ISBLANK(C326), NOT(ISBLANK(C325)), B325=B327, NOT(ISBLANK(C328)), B328=B327), C325+(C328-C325)*2/3,
TRUE, "Check Manually"
))</f>
        <v>150.9</v>
      </c>
      <c r="F327" t="str">
        <f>_xlfn.XLOOKUP(B327,Bucket_Map!A:A,Bucket_Map!B:B,"ERROR - CHECK NAME")</f>
        <v>Not Bucketed (Aggregate)</v>
      </c>
    </row>
    <row r="328" spans="1:6" x14ac:dyDescent="0.25">
      <c r="A328" t="s">
        <v>4</v>
      </c>
      <c r="B328" t="s">
        <v>7</v>
      </c>
      <c r="C328">
        <v>151.1</v>
      </c>
      <c r="D328" s="1">
        <v>43678</v>
      </c>
      <c r="E328" cm="1">
        <f t="array" ref="E328">IF(AND(B328="Housing",A328="Rural"),"",
_xlfn.IFS(
NOT(ISBLANK(C328)), C328,
AND(NOT(ISBLANK(C327)), B327=B328, NOT(ISBLANK(C329)), B329=B328), AVERAGE(C327,C329),
AND(NOT(ISBLANK(C327)), B327=B328, ISBLANK(C329), NOT(ISBLANK(C330)), B330=B328), C327+(C330-C327)/3,
AND(ISBLANK(C327), NOT(ISBLANK(C326)), B326=B328, NOT(ISBLANK(C329)), B329=B328), C326+(C329-C326)*2/3,
TRUE, "Check Manually"
))</f>
        <v>151.1</v>
      </c>
      <c r="F328" t="str">
        <f>_xlfn.XLOOKUP(B328,Bucket_Map!A:A,Bucket_Map!B:B,"ERROR - CHECK NAME")</f>
        <v>Not Bucketed (Aggregate)</v>
      </c>
    </row>
    <row r="329" spans="1:6" x14ac:dyDescent="0.25">
      <c r="A329" t="s">
        <v>4</v>
      </c>
      <c r="B329" t="s">
        <v>7</v>
      </c>
      <c r="C329">
        <v>151</v>
      </c>
      <c r="D329" s="1">
        <v>43709</v>
      </c>
      <c r="E329" cm="1">
        <f t="array" ref="E329">IF(AND(B329="Housing",A329="Rural"),"",
_xlfn.IFS(
NOT(ISBLANK(C329)), C329,
AND(NOT(ISBLANK(C328)), B328=B329, NOT(ISBLANK(C330)), B330=B329), AVERAGE(C328,C330),
AND(NOT(ISBLANK(C328)), B328=B329, ISBLANK(C330), NOT(ISBLANK(C331)), B331=B329), C328+(C331-C328)/3,
AND(ISBLANK(C328), NOT(ISBLANK(C327)), B327=B329, NOT(ISBLANK(C330)), B330=B329), C327+(C330-C327)*2/3,
TRUE, "Check Manually"
))</f>
        <v>151</v>
      </c>
      <c r="F329" t="str">
        <f>_xlfn.XLOOKUP(B329,Bucket_Map!A:A,Bucket_Map!B:B,"ERROR - CHECK NAME")</f>
        <v>Not Bucketed (Aggregate)</v>
      </c>
    </row>
    <row r="330" spans="1:6" x14ac:dyDescent="0.25">
      <c r="A330" t="s">
        <v>4</v>
      </c>
      <c r="B330" t="s">
        <v>7</v>
      </c>
      <c r="C330">
        <v>151</v>
      </c>
      <c r="D330" s="1">
        <v>43739</v>
      </c>
      <c r="E330" cm="1">
        <f t="array" ref="E330">IF(AND(B330="Housing",A330="Rural"),"",
_xlfn.IFS(
NOT(ISBLANK(C330)), C330,
AND(NOT(ISBLANK(C329)), B329=B330, NOT(ISBLANK(C331)), B331=B330), AVERAGE(C329,C331),
AND(NOT(ISBLANK(C329)), B329=B330, ISBLANK(C331), NOT(ISBLANK(C332)), B332=B330), C329+(C332-C329)/3,
AND(ISBLANK(C329), NOT(ISBLANK(C328)), B328=B330, NOT(ISBLANK(C331)), B331=B330), C328+(C331-C328)*2/3,
TRUE, "Check Manually"
))</f>
        <v>151</v>
      </c>
      <c r="F330" t="str">
        <f>_xlfn.XLOOKUP(B330,Bucket_Map!A:A,Bucket_Map!B:B,"ERROR - CHECK NAME")</f>
        <v>Not Bucketed (Aggregate)</v>
      </c>
    </row>
    <row r="331" spans="1:6" x14ac:dyDescent="0.25">
      <c r="A331" t="s">
        <v>4</v>
      </c>
      <c r="B331" t="s">
        <v>7</v>
      </c>
      <c r="C331">
        <v>151.5</v>
      </c>
      <c r="D331" s="1">
        <v>43770</v>
      </c>
      <c r="E331" cm="1">
        <f t="array" ref="E331">IF(AND(B331="Housing",A331="Rural"),"",
_xlfn.IFS(
NOT(ISBLANK(C331)), C331,
AND(NOT(ISBLANK(C330)), B330=B331, NOT(ISBLANK(C332)), B332=B331), AVERAGE(C330,C332),
AND(NOT(ISBLANK(C330)), B330=B331, ISBLANK(C332), NOT(ISBLANK(C333)), B333=B331), C330+(C333-C330)/3,
AND(ISBLANK(C330), NOT(ISBLANK(C329)), B329=B331, NOT(ISBLANK(C332)), B332=B331), C329+(C332-C329)*2/3,
TRUE, "Check Manually"
))</f>
        <v>151.5</v>
      </c>
      <c r="F331" t="str">
        <f>_xlfn.XLOOKUP(B331,Bucket_Map!A:A,Bucket_Map!B:B,"ERROR - CHECK NAME")</f>
        <v>Not Bucketed (Aggregate)</v>
      </c>
    </row>
    <row r="332" spans="1:6" x14ac:dyDescent="0.25">
      <c r="A332" t="s">
        <v>4</v>
      </c>
      <c r="B332" t="s">
        <v>7</v>
      </c>
      <c r="C332">
        <v>151.9</v>
      </c>
      <c r="D332" s="1">
        <v>43800</v>
      </c>
      <c r="E332" cm="1">
        <f t="array" ref="E332">IF(AND(B332="Housing",A332="Rural"),"",
_xlfn.IFS(
NOT(ISBLANK(C332)), C332,
AND(NOT(ISBLANK(C331)), B331=B332, NOT(ISBLANK(C333)), B333=B332), AVERAGE(C331,C333),
AND(NOT(ISBLANK(C331)), B331=B332, ISBLANK(C333), NOT(ISBLANK(C334)), B334=B332), C331+(C334-C331)/3,
AND(ISBLANK(C331), NOT(ISBLANK(C330)), B330=B332, NOT(ISBLANK(C333)), B333=B332), C330+(C333-C330)*2/3,
TRUE, "Check Manually"
))</f>
        <v>151.9</v>
      </c>
      <c r="F332" t="str">
        <f>_xlfn.XLOOKUP(B332,Bucket_Map!A:A,Bucket_Map!B:B,"ERROR - CHECK NAME")</f>
        <v>Not Bucketed (Aggregate)</v>
      </c>
    </row>
    <row r="333" spans="1:6" x14ac:dyDescent="0.25">
      <c r="A333" t="s">
        <v>4</v>
      </c>
      <c r="B333" t="s">
        <v>7</v>
      </c>
      <c r="C333">
        <v>152.1</v>
      </c>
      <c r="D333" s="1">
        <v>43831</v>
      </c>
      <c r="E333" cm="1">
        <f t="array" ref="E333">IF(AND(B333="Housing",A333="Rural"),"",
_xlfn.IFS(
NOT(ISBLANK(C333)), C333,
AND(NOT(ISBLANK(C332)), B332=B333, NOT(ISBLANK(C334)), B334=B333), AVERAGE(C332,C334),
AND(NOT(ISBLANK(C332)), B332=B333, ISBLANK(C334), NOT(ISBLANK(C335)), B335=B333), C332+(C335-C332)/3,
AND(ISBLANK(C332), NOT(ISBLANK(C331)), B331=B333, NOT(ISBLANK(C334)), B334=B333), C331+(C334-C331)*2/3,
TRUE, "Check Manually"
))</f>
        <v>152.1</v>
      </c>
      <c r="F333" t="str">
        <f>_xlfn.XLOOKUP(B333,Bucket_Map!A:A,Bucket_Map!B:B,"ERROR - CHECK NAME")</f>
        <v>Not Bucketed (Aggregate)</v>
      </c>
    </row>
    <row r="334" spans="1:6" x14ac:dyDescent="0.25">
      <c r="A334" t="s">
        <v>4</v>
      </c>
      <c r="B334" t="s">
        <v>7</v>
      </c>
      <c r="C334">
        <v>152.30000000000001</v>
      </c>
      <c r="D334" s="1">
        <v>43862</v>
      </c>
      <c r="E334" cm="1">
        <f t="array" ref="E334">IF(AND(B334="Housing",A334="Rural"),"",
_xlfn.IFS(
NOT(ISBLANK(C334)), C334,
AND(NOT(ISBLANK(C333)), B333=B334, NOT(ISBLANK(C335)), B335=B334), AVERAGE(C333,C335),
AND(NOT(ISBLANK(C333)), B333=B334, ISBLANK(C335), NOT(ISBLANK(C336)), B336=B334), C333+(C336-C333)/3,
AND(ISBLANK(C333), NOT(ISBLANK(C332)), B332=B334, NOT(ISBLANK(C335)), B335=B334), C332+(C335-C332)*2/3,
TRUE, "Check Manually"
))</f>
        <v>152.30000000000001</v>
      </c>
      <c r="F334" t="str">
        <f>_xlfn.XLOOKUP(B334,Bucket_Map!A:A,Bucket_Map!B:B,"ERROR - CHECK NAME")</f>
        <v>Not Bucketed (Aggregate)</v>
      </c>
    </row>
    <row r="335" spans="1:6" x14ac:dyDescent="0.25">
      <c r="A335" t="s">
        <v>4</v>
      </c>
      <c r="B335" t="s">
        <v>7</v>
      </c>
      <c r="C335">
        <v>152.5</v>
      </c>
      <c r="D335" s="1">
        <v>43891</v>
      </c>
      <c r="E335" cm="1">
        <f t="array" ref="E335">IF(AND(B335="Housing",A335="Rural"),"",
_xlfn.IFS(
NOT(ISBLANK(C335)), C335,
AND(NOT(ISBLANK(C334)), B334=B335, NOT(ISBLANK(C336)), B336=B335), AVERAGE(C334,C336),
AND(NOT(ISBLANK(C334)), B334=B335, ISBLANK(C336), NOT(ISBLANK(C337)), B337=B335), C334+(C337-C334)/3,
AND(ISBLANK(C334), NOT(ISBLANK(C333)), B333=B335, NOT(ISBLANK(C336)), B336=B335), C333+(C336-C333)*2/3,
TRUE, "Check Manually"
))</f>
        <v>152.5</v>
      </c>
      <c r="F335" t="str">
        <f>_xlfn.XLOOKUP(B335,Bucket_Map!A:A,Bucket_Map!B:B,"ERROR - CHECK NAME")</f>
        <v>Not Bucketed (Aggregate)</v>
      </c>
    </row>
    <row r="336" spans="1:6" x14ac:dyDescent="0.25">
      <c r="A336" t="s">
        <v>4</v>
      </c>
      <c r="B336" t="s">
        <v>7</v>
      </c>
      <c r="D336" s="1">
        <v>43922</v>
      </c>
      <c r="E336" cm="1">
        <f t="array" ref="E336">IF(AND(B336="Housing",A336="Rural"),"",
_xlfn.IFS(
NOT(ISBLANK(C336)), C336,
AND(NOT(ISBLANK(C335)), B335=B336, NOT(ISBLANK(C337)), B337=B336), AVERAGE(C335,C337),
AND(NOT(ISBLANK(C335)), B335=B336, ISBLANK(C337), NOT(ISBLANK(C338)), B338=B336), C335+(C338-C335)/3,
AND(ISBLANK(C335), NOT(ISBLANK(C334)), B334=B336, NOT(ISBLANK(C337)), B337=B336), C334+(C337-C334)*2/3,
TRUE, "Check Manually"
))</f>
        <v>153.03333333333333</v>
      </c>
      <c r="F336" t="str">
        <f>_xlfn.XLOOKUP(B336,Bucket_Map!A:A,Bucket_Map!B:B,"ERROR - CHECK NAME")</f>
        <v>Not Bucketed (Aggregate)</v>
      </c>
    </row>
    <row r="337" spans="1:6" x14ac:dyDescent="0.25">
      <c r="A337" t="s">
        <v>4</v>
      </c>
      <c r="B337" t="s">
        <v>7</v>
      </c>
      <c r="D337" s="1">
        <v>43952</v>
      </c>
      <c r="E337" cm="1">
        <f t="array" ref="E337">IF(AND(B337="Housing",A337="Rural"),"",
_xlfn.IFS(
NOT(ISBLANK(C337)), C337,
AND(NOT(ISBLANK(C336)), B336=B337, NOT(ISBLANK(C338)), B338=B337), AVERAGE(C336,C338),
AND(NOT(ISBLANK(C336)), B336=B337, ISBLANK(C338), NOT(ISBLANK(C339)), B339=B337), C336+(C339-C336)/3,
AND(ISBLANK(C336), NOT(ISBLANK(C335)), B335=B337, NOT(ISBLANK(C338)), B338=B337), C335+(C338-C335)*2/3,
TRUE, "Check Manually"
))</f>
        <v>153.56666666666666</v>
      </c>
      <c r="F337" t="str">
        <f>_xlfn.XLOOKUP(B337,Bucket_Map!A:A,Bucket_Map!B:B,"ERROR - CHECK NAME")</f>
        <v>Not Bucketed (Aggregate)</v>
      </c>
    </row>
    <row r="338" spans="1:6" x14ac:dyDescent="0.25">
      <c r="A338" t="s">
        <v>4</v>
      </c>
      <c r="B338" t="s">
        <v>7</v>
      </c>
      <c r="C338">
        <v>154.1</v>
      </c>
      <c r="D338" s="1">
        <v>43983</v>
      </c>
      <c r="E338" cm="1">
        <f t="array" ref="E338">IF(AND(B338="Housing",A338="Rural"),"",
_xlfn.IFS(
NOT(ISBLANK(C338)), C338,
AND(NOT(ISBLANK(C337)), B337=B338, NOT(ISBLANK(C339)), B339=B338), AVERAGE(C337,C339),
AND(NOT(ISBLANK(C337)), B337=B338, ISBLANK(C339), NOT(ISBLANK(C340)), B340=B338), C337+(C340-C337)/3,
AND(ISBLANK(C337), NOT(ISBLANK(C336)), B336=B338, NOT(ISBLANK(C339)), B339=B338), C336+(C339-C336)*2/3,
TRUE, "Check Manually"
))</f>
        <v>154.1</v>
      </c>
      <c r="F338" t="str">
        <f>_xlfn.XLOOKUP(B338,Bucket_Map!A:A,Bucket_Map!B:B,"ERROR - CHECK NAME")</f>
        <v>Not Bucketed (Aggregate)</v>
      </c>
    </row>
    <row r="339" spans="1:6" x14ac:dyDescent="0.25">
      <c r="A339" t="s">
        <v>4</v>
      </c>
      <c r="B339" t="s">
        <v>7</v>
      </c>
      <c r="C339">
        <v>154.1</v>
      </c>
      <c r="D339" s="1">
        <v>44013</v>
      </c>
      <c r="E339" cm="1">
        <f t="array" ref="E339">IF(AND(B339="Housing",A339="Rural"),"",
_xlfn.IFS(
NOT(ISBLANK(C339)), C339,
AND(NOT(ISBLANK(C338)), B338=B339, NOT(ISBLANK(C340)), B340=B339), AVERAGE(C338,C340),
AND(NOT(ISBLANK(C338)), B338=B339, ISBLANK(C340), NOT(ISBLANK(C341)), B341=B339), C338+(C341-C338)/3,
AND(ISBLANK(C338), NOT(ISBLANK(C337)), B337=B339, NOT(ISBLANK(C340)), B340=B339), C337+(C340-C337)*2/3,
TRUE, "Check Manually"
))</f>
        <v>154.1</v>
      </c>
      <c r="F339" t="str">
        <f>_xlfn.XLOOKUP(B339,Bucket_Map!A:A,Bucket_Map!B:B,"ERROR - CHECK NAME")</f>
        <v>Not Bucketed (Aggregate)</v>
      </c>
    </row>
    <row r="340" spans="1:6" x14ac:dyDescent="0.25">
      <c r="A340" t="s">
        <v>4</v>
      </c>
      <c r="B340" t="s">
        <v>7</v>
      </c>
      <c r="C340">
        <v>154.30000000000001</v>
      </c>
      <c r="D340" s="1">
        <v>44044</v>
      </c>
      <c r="E340" cm="1">
        <f t="array" ref="E340">IF(AND(B340="Housing",A340="Rural"),"",
_xlfn.IFS(
NOT(ISBLANK(C340)), C340,
AND(NOT(ISBLANK(C339)), B339=B340, NOT(ISBLANK(C341)), B341=B340), AVERAGE(C339,C341),
AND(NOT(ISBLANK(C339)), B339=B340, ISBLANK(C341), NOT(ISBLANK(C342)), B342=B340), C339+(C342-C339)/3,
AND(ISBLANK(C339), NOT(ISBLANK(C338)), B338=B340, NOT(ISBLANK(C341)), B341=B340), C338+(C341-C338)*2/3,
TRUE, "Check Manually"
))</f>
        <v>154.30000000000001</v>
      </c>
      <c r="F340" t="str">
        <f>_xlfn.XLOOKUP(B340,Bucket_Map!A:A,Bucket_Map!B:B,"ERROR - CHECK NAME")</f>
        <v>Not Bucketed (Aggregate)</v>
      </c>
    </row>
    <row r="341" spans="1:6" x14ac:dyDescent="0.25">
      <c r="A341" t="s">
        <v>4</v>
      </c>
      <c r="B341" t="s">
        <v>7</v>
      </c>
      <c r="C341">
        <v>154.6</v>
      </c>
      <c r="D341" s="1">
        <v>44075</v>
      </c>
      <c r="E341" cm="1">
        <f t="array" ref="E341">IF(AND(B341="Housing",A341="Rural"),"",
_xlfn.IFS(
NOT(ISBLANK(C341)), C341,
AND(NOT(ISBLANK(C340)), B340=B341, NOT(ISBLANK(C342)), B342=B341), AVERAGE(C340,C342),
AND(NOT(ISBLANK(C340)), B340=B341, ISBLANK(C342), NOT(ISBLANK(C343)), B343=B341), C340+(C343-C340)/3,
AND(ISBLANK(C340), NOT(ISBLANK(C339)), B339=B341, NOT(ISBLANK(C342)), B342=B341), C339+(C342-C339)*2/3,
TRUE, "Check Manually"
))</f>
        <v>154.6</v>
      </c>
      <c r="F341" t="str">
        <f>_xlfn.XLOOKUP(B341,Bucket_Map!A:A,Bucket_Map!B:B,"ERROR - CHECK NAME")</f>
        <v>Not Bucketed (Aggregate)</v>
      </c>
    </row>
    <row r="342" spans="1:6" x14ac:dyDescent="0.25">
      <c r="A342" t="s">
        <v>4</v>
      </c>
      <c r="B342" t="s">
        <v>7</v>
      </c>
      <c r="C342">
        <v>155</v>
      </c>
      <c r="D342" s="1">
        <v>44105</v>
      </c>
      <c r="E342" cm="1">
        <f t="array" ref="E342">IF(AND(B342="Housing",A342="Rural"),"",
_xlfn.IFS(
NOT(ISBLANK(C342)), C342,
AND(NOT(ISBLANK(C341)), B341=B342, NOT(ISBLANK(C343)), B343=B342), AVERAGE(C341,C343),
AND(NOT(ISBLANK(C341)), B341=B342, ISBLANK(C343), NOT(ISBLANK(C344)), B344=B342), C341+(C344-C341)/3,
AND(ISBLANK(C341), NOT(ISBLANK(C340)), B340=B342, NOT(ISBLANK(C343)), B343=B342), C340+(C343-C340)*2/3,
TRUE, "Check Manually"
))</f>
        <v>155</v>
      </c>
      <c r="F342" t="str">
        <f>_xlfn.XLOOKUP(B342,Bucket_Map!A:A,Bucket_Map!B:B,"ERROR - CHECK NAME")</f>
        <v>Not Bucketed (Aggregate)</v>
      </c>
    </row>
    <row r="343" spans="1:6" x14ac:dyDescent="0.25">
      <c r="A343" t="s">
        <v>4</v>
      </c>
      <c r="B343" t="s">
        <v>7</v>
      </c>
      <c r="C343">
        <v>155.5</v>
      </c>
      <c r="D343" s="1">
        <v>44136</v>
      </c>
      <c r="E343" cm="1">
        <f t="array" ref="E343">IF(AND(B343="Housing",A343="Rural"),"",
_xlfn.IFS(
NOT(ISBLANK(C343)), C343,
AND(NOT(ISBLANK(C342)), B342=B343, NOT(ISBLANK(C344)), B344=B343), AVERAGE(C342,C344),
AND(NOT(ISBLANK(C342)), B342=B343, ISBLANK(C344), NOT(ISBLANK(C345)), B345=B343), C342+(C345-C342)/3,
AND(ISBLANK(C342), NOT(ISBLANK(C341)), B341=B343, NOT(ISBLANK(C344)), B344=B343), C341+(C344-C341)*2/3,
TRUE, "Check Manually"
))</f>
        <v>155.5</v>
      </c>
      <c r="F343" t="str">
        <f>_xlfn.XLOOKUP(B343,Bucket_Map!A:A,Bucket_Map!B:B,"ERROR - CHECK NAME")</f>
        <v>Not Bucketed (Aggregate)</v>
      </c>
    </row>
    <row r="344" spans="1:6" x14ac:dyDescent="0.25">
      <c r="A344" t="s">
        <v>4</v>
      </c>
      <c r="B344" t="s">
        <v>7</v>
      </c>
      <c r="C344">
        <v>156.30000000000001</v>
      </c>
      <c r="D344" s="1">
        <v>44166</v>
      </c>
      <c r="E344" cm="1">
        <f t="array" ref="E344">IF(AND(B344="Housing",A344="Rural"),"",
_xlfn.IFS(
NOT(ISBLANK(C344)), C344,
AND(NOT(ISBLANK(C343)), B343=B344, NOT(ISBLANK(C345)), B345=B344), AVERAGE(C343,C345),
AND(NOT(ISBLANK(C343)), B343=B344, ISBLANK(C345), NOT(ISBLANK(C346)), B346=B344), C343+(C346-C343)/3,
AND(ISBLANK(C343), NOT(ISBLANK(C342)), B342=B344, NOT(ISBLANK(C345)), B345=B344), C342+(C345-C342)*2/3,
TRUE, "Check Manually"
))</f>
        <v>156.30000000000001</v>
      </c>
      <c r="F344" t="str">
        <f>_xlfn.XLOOKUP(B344,Bucket_Map!A:A,Bucket_Map!B:B,"ERROR - CHECK NAME")</f>
        <v>Not Bucketed (Aggregate)</v>
      </c>
    </row>
    <row r="345" spans="1:6" x14ac:dyDescent="0.25">
      <c r="A345" t="s">
        <v>4</v>
      </c>
      <c r="B345" t="s">
        <v>7</v>
      </c>
      <c r="C345">
        <v>156.80000000000001</v>
      </c>
      <c r="D345" s="1">
        <v>44197</v>
      </c>
      <c r="E345" cm="1">
        <f t="array" ref="E345">IF(AND(B345="Housing",A345="Rural"),"",
_xlfn.IFS(
NOT(ISBLANK(C345)), C345,
AND(NOT(ISBLANK(C344)), B344=B345, NOT(ISBLANK(C346)), B346=B345), AVERAGE(C344,C346),
AND(NOT(ISBLANK(C344)), B344=B345, ISBLANK(C346), NOT(ISBLANK(C347)), B347=B345), C344+(C347-C344)/3,
AND(ISBLANK(C344), NOT(ISBLANK(C343)), B343=B345, NOT(ISBLANK(C346)), B346=B345), C343+(C346-C343)*2/3,
TRUE, "Check Manually"
))</f>
        <v>156.80000000000001</v>
      </c>
      <c r="F345" t="str">
        <f>_xlfn.XLOOKUP(B345,Bucket_Map!A:A,Bucket_Map!B:B,"ERROR - CHECK NAME")</f>
        <v>Not Bucketed (Aggregate)</v>
      </c>
    </row>
    <row r="346" spans="1:6" x14ac:dyDescent="0.25">
      <c r="A346" t="s">
        <v>4</v>
      </c>
      <c r="B346" t="s">
        <v>7</v>
      </c>
      <c r="C346">
        <v>158.4</v>
      </c>
      <c r="D346" s="1">
        <v>44228</v>
      </c>
      <c r="E346" cm="1">
        <f t="array" ref="E346">IF(AND(B346="Housing",A346="Rural"),"",
_xlfn.IFS(
NOT(ISBLANK(C346)), C346,
AND(NOT(ISBLANK(C345)), B345=B346, NOT(ISBLANK(C347)), B347=B346), AVERAGE(C345,C347),
AND(NOT(ISBLANK(C345)), B345=B346, ISBLANK(C347), NOT(ISBLANK(C348)), B348=B346), C345+(C348-C345)/3,
AND(ISBLANK(C345), NOT(ISBLANK(C344)), B344=B346, NOT(ISBLANK(C347)), B347=B346), C344+(C347-C344)*2/3,
TRUE, "Check Manually"
))</f>
        <v>158.4</v>
      </c>
      <c r="F346" t="str">
        <f>_xlfn.XLOOKUP(B346,Bucket_Map!A:A,Bucket_Map!B:B,"ERROR - CHECK NAME")</f>
        <v>Not Bucketed (Aggregate)</v>
      </c>
    </row>
    <row r="347" spans="1:6" x14ac:dyDescent="0.25">
      <c r="A347" t="s">
        <v>4</v>
      </c>
      <c r="B347" t="s">
        <v>7</v>
      </c>
      <c r="C347">
        <v>158.9</v>
      </c>
      <c r="D347" s="1">
        <v>44256</v>
      </c>
      <c r="E347" cm="1">
        <f t="array" ref="E347">IF(AND(B347="Housing",A347="Rural"),"",
_xlfn.IFS(
NOT(ISBLANK(C347)), C347,
AND(NOT(ISBLANK(C346)), B346=B347, NOT(ISBLANK(C348)), B348=B347), AVERAGE(C346,C348),
AND(NOT(ISBLANK(C346)), B346=B347, ISBLANK(C348), NOT(ISBLANK(C349)), B349=B347), C346+(C349-C346)/3,
AND(ISBLANK(C346), NOT(ISBLANK(C345)), B345=B347, NOT(ISBLANK(C348)), B348=B347), C345+(C348-C345)*2/3,
TRUE, "Check Manually"
))</f>
        <v>158.9</v>
      </c>
      <c r="F347" t="str">
        <f>_xlfn.XLOOKUP(B347,Bucket_Map!A:A,Bucket_Map!B:B,"ERROR - CHECK NAME")</f>
        <v>Not Bucketed (Aggregate)</v>
      </c>
    </row>
    <row r="348" spans="1:6" x14ac:dyDescent="0.25">
      <c r="A348" t="s">
        <v>4</v>
      </c>
      <c r="B348" t="s">
        <v>7</v>
      </c>
      <c r="C348">
        <v>159.9</v>
      </c>
      <c r="D348" s="1">
        <v>44287</v>
      </c>
      <c r="E348" cm="1">
        <f t="array" ref="E348">IF(AND(B348="Housing",A348="Rural"),"",
_xlfn.IFS(
NOT(ISBLANK(C348)), C348,
AND(NOT(ISBLANK(C347)), B347=B348, NOT(ISBLANK(C349)), B349=B348), AVERAGE(C347,C349),
AND(NOT(ISBLANK(C347)), B347=B348, ISBLANK(C349), NOT(ISBLANK(C350)), B350=B348), C347+(C350-C347)/3,
AND(ISBLANK(C347), NOT(ISBLANK(C346)), B346=B348, NOT(ISBLANK(C349)), B349=B348), C346+(C349-C346)*2/3,
TRUE, "Check Manually"
))</f>
        <v>159.9</v>
      </c>
      <c r="F348" t="str">
        <f>_xlfn.XLOOKUP(B348,Bucket_Map!A:A,Bucket_Map!B:B,"ERROR - CHECK NAME")</f>
        <v>Not Bucketed (Aggregate)</v>
      </c>
    </row>
    <row r="349" spans="1:6" x14ac:dyDescent="0.25">
      <c r="A349" t="s">
        <v>4</v>
      </c>
      <c r="B349" t="s">
        <v>7</v>
      </c>
      <c r="C349">
        <v>164.5</v>
      </c>
      <c r="D349" s="1">
        <v>44317</v>
      </c>
      <c r="E349" cm="1">
        <f t="array" ref="E349">IF(AND(B349="Housing",A349="Rural"),"",
_xlfn.IFS(
NOT(ISBLANK(C349)), C349,
AND(NOT(ISBLANK(C348)), B348=B349, NOT(ISBLANK(C350)), B350=B349), AVERAGE(C348,C350),
AND(NOT(ISBLANK(C348)), B348=B349, ISBLANK(C350), NOT(ISBLANK(C351)), B351=B349), C348+(C351-C348)/3,
AND(ISBLANK(C348), NOT(ISBLANK(C347)), B347=B349, NOT(ISBLANK(C350)), B350=B349), C347+(C350-C347)*2/3,
TRUE, "Check Manually"
))</f>
        <v>164.5</v>
      </c>
      <c r="F349" t="str">
        <f>_xlfn.XLOOKUP(B349,Bucket_Map!A:A,Bucket_Map!B:B,"ERROR - CHECK NAME")</f>
        <v>Not Bucketed (Aggregate)</v>
      </c>
    </row>
    <row r="350" spans="1:6" x14ac:dyDescent="0.25">
      <c r="A350" t="s">
        <v>4</v>
      </c>
      <c r="B350" t="s">
        <v>7</v>
      </c>
      <c r="C350">
        <v>164.6</v>
      </c>
      <c r="D350" s="1">
        <v>44348</v>
      </c>
      <c r="E350" cm="1">
        <f t="array" ref="E350">IF(AND(B350="Housing",A350="Rural"),"",
_xlfn.IFS(
NOT(ISBLANK(C350)), C350,
AND(NOT(ISBLANK(C349)), B349=B350, NOT(ISBLANK(C351)), B351=B350), AVERAGE(C349,C351),
AND(NOT(ISBLANK(C349)), B349=B350, ISBLANK(C351), NOT(ISBLANK(C352)), B352=B350), C349+(C352-C349)/3,
AND(ISBLANK(C349), NOT(ISBLANK(C348)), B348=B350, NOT(ISBLANK(C351)), B351=B350), C348+(C351-C348)*2/3,
TRUE, "Check Manually"
))</f>
        <v>164.6</v>
      </c>
      <c r="F350" t="str">
        <f>_xlfn.XLOOKUP(B350,Bucket_Map!A:A,Bucket_Map!B:B,"ERROR - CHECK NAME")</f>
        <v>Not Bucketed (Aggregate)</v>
      </c>
    </row>
    <row r="351" spans="1:6" x14ac:dyDescent="0.25">
      <c r="A351" t="s">
        <v>4</v>
      </c>
      <c r="B351" t="s">
        <v>7</v>
      </c>
      <c r="C351">
        <v>165.3</v>
      </c>
      <c r="D351" s="1">
        <v>44378</v>
      </c>
      <c r="E351" cm="1">
        <f t="array" ref="E351">IF(AND(B351="Housing",A351="Rural"),"",
_xlfn.IFS(
NOT(ISBLANK(C351)), C351,
AND(NOT(ISBLANK(C350)), B350=B351, NOT(ISBLANK(C352)), B352=B351), AVERAGE(C350,C352),
AND(NOT(ISBLANK(C350)), B350=B351, ISBLANK(C352), NOT(ISBLANK(C353)), B353=B351), C350+(C353-C350)/3,
AND(ISBLANK(C350), NOT(ISBLANK(C349)), B349=B351, NOT(ISBLANK(C352)), B352=B351), C349+(C352-C349)*2/3,
TRUE, "Check Manually"
))</f>
        <v>165.3</v>
      </c>
      <c r="F351" t="str">
        <f>_xlfn.XLOOKUP(B351,Bucket_Map!A:A,Bucket_Map!B:B,"ERROR - CHECK NAME")</f>
        <v>Not Bucketed (Aggregate)</v>
      </c>
    </row>
    <row r="352" spans="1:6" x14ac:dyDescent="0.25">
      <c r="A352" t="s">
        <v>4</v>
      </c>
      <c r="B352" t="s">
        <v>7</v>
      </c>
      <c r="C352">
        <v>166.3</v>
      </c>
      <c r="D352" s="1">
        <v>44409</v>
      </c>
      <c r="E352" cm="1">
        <f t="array" ref="E352">IF(AND(B352="Housing",A352="Rural"),"",
_xlfn.IFS(
NOT(ISBLANK(C352)), C352,
AND(NOT(ISBLANK(C351)), B351=B352, NOT(ISBLANK(C353)), B353=B352), AVERAGE(C351,C353),
AND(NOT(ISBLANK(C351)), B351=B352, ISBLANK(C353), NOT(ISBLANK(C354)), B354=B352), C351+(C354-C351)/3,
AND(ISBLANK(C351), NOT(ISBLANK(C350)), B350=B352, NOT(ISBLANK(C353)), B353=B352), C350+(C353-C350)*2/3,
TRUE, "Check Manually"
))</f>
        <v>166.3</v>
      </c>
      <c r="F352" t="str">
        <f>_xlfn.XLOOKUP(B352,Bucket_Map!A:A,Bucket_Map!B:B,"ERROR - CHECK NAME")</f>
        <v>Not Bucketed (Aggregate)</v>
      </c>
    </row>
    <row r="353" spans="1:6" x14ac:dyDescent="0.25">
      <c r="A353" t="s">
        <v>4</v>
      </c>
      <c r="B353" t="s">
        <v>7</v>
      </c>
      <c r="C353">
        <v>167.1</v>
      </c>
      <c r="D353" s="1">
        <v>44440</v>
      </c>
      <c r="E353" cm="1">
        <f t="array" ref="E353">IF(AND(B353="Housing",A353="Rural"),"",
_xlfn.IFS(
NOT(ISBLANK(C353)), C353,
AND(NOT(ISBLANK(C352)), B352=B353, NOT(ISBLANK(C354)), B354=B353), AVERAGE(C352,C354),
AND(NOT(ISBLANK(C352)), B352=B353, ISBLANK(C354), NOT(ISBLANK(C355)), B355=B353), C352+(C355-C352)/3,
AND(ISBLANK(C352), NOT(ISBLANK(C351)), B351=B353, NOT(ISBLANK(C354)), B354=B353), C351+(C354-C351)*2/3,
TRUE, "Check Manually"
))</f>
        <v>167.1</v>
      </c>
      <c r="F353" t="str">
        <f>_xlfn.XLOOKUP(B353,Bucket_Map!A:A,Bucket_Map!B:B,"ERROR - CHECK NAME")</f>
        <v>Not Bucketed (Aggregate)</v>
      </c>
    </row>
    <row r="354" spans="1:6" x14ac:dyDescent="0.25">
      <c r="A354" t="s">
        <v>4</v>
      </c>
      <c r="B354" t="s">
        <v>7</v>
      </c>
      <c r="C354">
        <v>168.3</v>
      </c>
      <c r="D354" s="1">
        <v>44470</v>
      </c>
      <c r="E354" cm="1">
        <f t="array" ref="E354">IF(AND(B354="Housing",A354="Rural"),"",
_xlfn.IFS(
NOT(ISBLANK(C354)), C354,
AND(NOT(ISBLANK(C353)), B353=B354, NOT(ISBLANK(C355)), B355=B354), AVERAGE(C353,C355),
AND(NOT(ISBLANK(C353)), B353=B354, ISBLANK(C355), NOT(ISBLANK(C356)), B356=B354), C353+(C356-C353)/3,
AND(ISBLANK(C353), NOT(ISBLANK(C352)), B352=B354, NOT(ISBLANK(C355)), B355=B354), C352+(C355-C352)*2/3,
TRUE, "Check Manually"
))</f>
        <v>168.3</v>
      </c>
      <c r="F354" t="str">
        <f>_xlfn.XLOOKUP(B354,Bucket_Map!A:A,Bucket_Map!B:B,"ERROR - CHECK NAME")</f>
        <v>Not Bucketed (Aggregate)</v>
      </c>
    </row>
    <row r="355" spans="1:6" x14ac:dyDescent="0.25">
      <c r="A355" t="s">
        <v>4</v>
      </c>
      <c r="B355" t="s">
        <v>7</v>
      </c>
      <c r="C355">
        <v>169.8</v>
      </c>
      <c r="D355" s="1">
        <v>44501</v>
      </c>
      <c r="E355" cm="1">
        <f t="array" ref="E355">IF(AND(B355="Housing",A355="Rural"),"",
_xlfn.IFS(
NOT(ISBLANK(C355)), C355,
AND(NOT(ISBLANK(C354)), B354=B355, NOT(ISBLANK(C356)), B356=B355), AVERAGE(C354,C356),
AND(NOT(ISBLANK(C354)), B354=B355, ISBLANK(C356), NOT(ISBLANK(C357)), B357=B355), C354+(C357-C354)/3,
AND(ISBLANK(C354), NOT(ISBLANK(C353)), B353=B355, NOT(ISBLANK(C356)), B356=B355), C353+(C356-C353)*2/3,
TRUE, "Check Manually"
))</f>
        <v>169.8</v>
      </c>
      <c r="F355" t="str">
        <f>_xlfn.XLOOKUP(B355,Bucket_Map!A:A,Bucket_Map!B:B,"ERROR - CHECK NAME")</f>
        <v>Not Bucketed (Aggregate)</v>
      </c>
    </row>
    <row r="356" spans="1:6" x14ac:dyDescent="0.25">
      <c r="A356" t="s">
        <v>4</v>
      </c>
      <c r="B356" t="s">
        <v>7</v>
      </c>
      <c r="C356">
        <v>171.2</v>
      </c>
      <c r="D356" s="1">
        <v>44531</v>
      </c>
      <c r="E356" cm="1">
        <f t="array" ref="E356">IF(AND(B356="Housing",A356="Rural"),"",
_xlfn.IFS(
NOT(ISBLANK(C356)), C356,
AND(NOT(ISBLANK(C355)), B355=B356, NOT(ISBLANK(C357)), B357=B356), AVERAGE(C355,C357),
AND(NOT(ISBLANK(C355)), B355=B356, ISBLANK(C357), NOT(ISBLANK(C358)), B358=B356), C355+(C358-C355)/3,
AND(ISBLANK(C355), NOT(ISBLANK(C354)), B354=B356, NOT(ISBLANK(C357)), B357=B356), C354+(C357-C354)*2/3,
TRUE, "Check Manually"
))</f>
        <v>171.2</v>
      </c>
      <c r="F356" t="str">
        <f>_xlfn.XLOOKUP(B356,Bucket_Map!A:A,Bucket_Map!B:B,"ERROR - CHECK NAME")</f>
        <v>Not Bucketed (Aggregate)</v>
      </c>
    </row>
    <row r="357" spans="1:6" x14ac:dyDescent="0.25">
      <c r="A357" t="s">
        <v>4</v>
      </c>
      <c r="B357" t="s">
        <v>7</v>
      </c>
      <c r="C357">
        <v>172.7</v>
      </c>
      <c r="D357" s="1">
        <v>44562</v>
      </c>
      <c r="E357" cm="1">
        <f t="array" ref="E357">IF(AND(B357="Housing",A357="Rural"),"",
_xlfn.IFS(
NOT(ISBLANK(C357)), C357,
AND(NOT(ISBLANK(C356)), B356=B357, NOT(ISBLANK(C358)), B358=B357), AVERAGE(C356,C358),
AND(NOT(ISBLANK(C356)), B356=B357, ISBLANK(C358), NOT(ISBLANK(C359)), B359=B357), C356+(C359-C356)/3,
AND(ISBLANK(C356), NOT(ISBLANK(C355)), B355=B357, NOT(ISBLANK(C358)), B358=B357), C355+(C358-C355)*2/3,
TRUE, "Check Manually"
))</f>
        <v>172.7</v>
      </c>
      <c r="F357" t="str">
        <f>_xlfn.XLOOKUP(B357,Bucket_Map!A:A,Bucket_Map!B:B,"ERROR - CHECK NAME")</f>
        <v>Not Bucketed (Aggregate)</v>
      </c>
    </row>
    <row r="358" spans="1:6" x14ac:dyDescent="0.25">
      <c r="A358" t="s">
        <v>4</v>
      </c>
      <c r="B358" t="s">
        <v>7</v>
      </c>
      <c r="C358">
        <v>173.7</v>
      </c>
      <c r="D358" s="1">
        <v>44593</v>
      </c>
      <c r="E358" cm="1">
        <f t="array" ref="E358">IF(AND(B358="Housing",A358="Rural"),"",
_xlfn.IFS(
NOT(ISBLANK(C358)), C358,
AND(NOT(ISBLANK(C357)), B357=B358, NOT(ISBLANK(C359)), B359=B358), AVERAGE(C357,C359),
AND(NOT(ISBLANK(C357)), B357=B358, ISBLANK(C359), NOT(ISBLANK(C360)), B360=B358), C357+(C360-C357)/3,
AND(ISBLANK(C357), NOT(ISBLANK(C356)), B356=B358, NOT(ISBLANK(C359)), B359=B358), C356+(C359-C356)*2/3,
TRUE, "Check Manually"
))</f>
        <v>173.7</v>
      </c>
      <c r="F358" t="str">
        <f>_xlfn.XLOOKUP(B358,Bucket_Map!A:A,Bucket_Map!B:B,"ERROR - CHECK NAME")</f>
        <v>Not Bucketed (Aggregate)</v>
      </c>
    </row>
    <row r="359" spans="1:6" x14ac:dyDescent="0.25">
      <c r="A359" t="s">
        <v>4</v>
      </c>
      <c r="B359" t="s">
        <v>7</v>
      </c>
      <c r="C359">
        <v>175.1</v>
      </c>
      <c r="D359" s="1">
        <v>44621</v>
      </c>
      <c r="E359" cm="1">
        <f t="array" ref="E359">IF(AND(B359="Housing",A359="Rural"),"",
_xlfn.IFS(
NOT(ISBLANK(C359)), C359,
AND(NOT(ISBLANK(C358)), B358=B359, NOT(ISBLANK(C360)), B360=B359), AVERAGE(C358,C360),
AND(NOT(ISBLANK(C358)), B358=B359, ISBLANK(C360), NOT(ISBLANK(C361)), B361=B359), C358+(C361-C358)/3,
AND(ISBLANK(C358), NOT(ISBLANK(C357)), B357=B359, NOT(ISBLANK(C360)), B360=B359), C357+(C360-C357)*2/3,
TRUE, "Check Manually"
))</f>
        <v>175.1</v>
      </c>
      <c r="F359" t="str">
        <f>_xlfn.XLOOKUP(B359,Bucket_Map!A:A,Bucket_Map!B:B,"ERROR - CHECK NAME")</f>
        <v>Not Bucketed (Aggregate)</v>
      </c>
    </row>
    <row r="360" spans="1:6" x14ac:dyDescent="0.25">
      <c r="A360" t="s">
        <v>4</v>
      </c>
      <c r="B360" t="s">
        <v>7</v>
      </c>
      <c r="C360">
        <v>177.1</v>
      </c>
      <c r="D360" s="1">
        <v>44652</v>
      </c>
      <c r="E360" cm="1">
        <f t="array" ref="E360">IF(AND(B360="Housing",A360="Rural"),"",
_xlfn.IFS(
NOT(ISBLANK(C360)), C360,
AND(NOT(ISBLANK(C359)), B359=B360, NOT(ISBLANK(C361)), B361=B360), AVERAGE(C359,C361),
AND(NOT(ISBLANK(C359)), B359=B360, ISBLANK(C361), NOT(ISBLANK(C362)), B362=B360), C359+(C362-C359)/3,
AND(ISBLANK(C359), NOT(ISBLANK(C358)), B358=B360, NOT(ISBLANK(C361)), B361=B360), C358+(C361-C358)*2/3,
TRUE, "Check Manually"
))</f>
        <v>177.1</v>
      </c>
      <c r="F360" t="str">
        <f>_xlfn.XLOOKUP(B360,Bucket_Map!A:A,Bucket_Map!B:B,"ERROR - CHECK NAME")</f>
        <v>Not Bucketed (Aggregate)</v>
      </c>
    </row>
    <row r="361" spans="1:6" x14ac:dyDescent="0.25">
      <c r="A361" t="s">
        <v>4</v>
      </c>
      <c r="B361" t="s">
        <v>7</v>
      </c>
      <c r="C361">
        <v>179</v>
      </c>
      <c r="D361" s="1">
        <v>44682</v>
      </c>
      <c r="E361" cm="1">
        <f t="array" ref="E361">IF(AND(B361="Housing",A361="Rural"),"",
_xlfn.IFS(
NOT(ISBLANK(C361)), C361,
AND(NOT(ISBLANK(C360)), B360=B361, NOT(ISBLANK(C362)), B362=B361), AVERAGE(C360,C362),
AND(NOT(ISBLANK(C360)), B360=B361, ISBLANK(C362), NOT(ISBLANK(C363)), B363=B361), C360+(C363-C360)/3,
AND(ISBLANK(C360), NOT(ISBLANK(C359)), B359=B361, NOT(ISBLANK(C362)), B362=B361), C359+(C362-C359)*2/3,
TRUE, "Check Manually"
))</f>
        <v>179</v>
      </c>
      <c r="F361" t="str">
        <f>_xlfn.XLOOKUP(B361,Bucket_Map!A:A,Bucket_Map!B:B,"ERROR - CHECK NAME")</f>
        <v>Not Bucketed (Aggregate)</v>
      </c>
    </row>
    <row r="362" spans="1:6" x14ac:dyDescent="0.25">
      <c r="A362" t="s">
        <v>4</v>
      </c>
      <c r="B362" t="s">
        <v>7</v>
      </c>
      <c r="C362">
        <v>180.4</v>
      </c>
      <c r="D362" s="1">
        <v>44713</v>
      </c>
      <c r="E362" cm="1">
        <f t="array" ref="E362">IF(AND(B362="Housing",A362="Rural"),"",
_xlfn.IFS(
NOT(ISBLANK(C362)), C362,
AND(NOT(ISBLANK(C361)), B361=B362, NOT(ISBLANK(C363)), B363=B362), AVERAGE(C361,C363),
AND(NOT(ISBLANK(C361)), B361=B362, ISBLANK(C363), NOT(ISBLANK(C364)), B364=B362), C361+(C364-C361)/3,
AND(ISBLANK(C361), NOT(ISBLANK(C360)), B360=B362, NOT(ISBLANK(C363)), B363=B362), C360+(C363-C360)*2/3,
TRUE, "Check Manually"
))</f>
        <v>180.4</v>
      </c>
      <c r="F362" t="str">
        <f>_xlfn.XLOOKUP(B362,Bucket_Map!A:A,Bucket_Map!B:B,"ERROR - CHECK NAME")</f>
        <v>Not Bucketed (Aggregate)</v>
      </c>
    </row>
    <row r="363" spans="1:6" x14ac:dyDescent="0.25">
      <c r="A363" t="s">
        <v>4</v>
      </c>
      <c r="B363" t="s">
        <v>7</v>
      </c>
      <c r="C363">
        <v>181.7</v>
      </c>
      <c r="D363" s="1">
        <v>44743</v>
      </c>
      <c r="E363" cm="1">
        <f t="array" ref="E363">IF(AND(B363="Housing",A363="Rural"),"",
_xlfn.IFS(
NOT(ISBLANK(C363)), C363,
AND(NOT(ISBLANK(C362)), B362=B363, NOT(ISBLANK(C364)), B364=B363), AVERAGE(C362,C364),
AND(NOT(ISBLANK(C362)), B362=B363, ISBLANK(C364), NOT(ISBLANK(C365)), B365=B363), C362+(C365-C362)/3,
AND(ISBLANK(C362), NOT(ISBLANK(C361)), B361=B363, NOT(ISBLANK(C364)), B364=B363), C361+(C364-C361)*2/3,
TRUE, "Check Manually"
))</f>
        <v>181.7</v>
      </c>
      <c r="F363" t="str">
        <f>_xlfn.XLOOKUP(B363,Bucket_Map!A:A,Bucket_Map!B:B,"ERROR - CHECK NAME")</f>
        <v>Not Bucketed (Aggregate)</v>
      </c>
    </row>
    <row r="364" spans="1:6" x14ac:dyDescent="0.25">
      <c r="A364" t="s">
        <v>4</v>
      </c>
      <c r="B364" t="s">
        <v>7</v>
      </c>
      <c r="C364">
        <v>183</v>
      </c>
      <c r="D364" s="1">
        <v>44774</v>
      </c>
      <c r="E364" cm="1">
        <f t="array" ref="E364">IF(AND(B364="Housing",A364="Rural"),"",
_xlfn.IFS(
NOT(ISBLANK(C364)), C364,
AND(NOT(ISBLANK(C363)), B363=B364, NOT(ISBLANK(C365)), B365=B364), AVERAGE(C363,C365),
AND(NOT(ISBLANK(C363)), B363=B364, ISBLANK(C365), NOT(ISBLANK(C366)), B366=B364), C363+(C366-C363)/3,
AND(ISBLANK(C363), NOT(ISBLANK(C362)), B362=B364, NOT(ISBLANK(C365)), B365=B364), C362+(C365-C362)*2/3,
TRUE, "Check Manually"
))</f>
        <v>183</v>
      </c>
      <c r="F364" t="str">
        <f>_xlfn.XLOOKUP(B364,Bucket_Map!A:A,Bucket_Map!B:B,"ERROR - CHECK NAME")</f>
        <v>Not Bucketed (Aggregate)</v>
      </c>
    </row>
    <row r="365" spans="1:6" x14ac:dyDescent="0.25">
      <c r="A365" t="s">
        <v>4</v>
      </c>
      <c r="B365" t="s">
        <v>7</v>
      </c>
      <c r="C365">
        <v>184.5</v>
      </c>
      <c r="D365" s="1">
        <v>44805</v>
      </c>
      <c r="E365" cm="1">
        <f t="array" ref="E365">IF(AND(B365="Housing",A365="Rural"),"",
_xlfn.IFS(
NOT(ISBLANK(C365)), C365,
AND(NOT(ISBLANK(C364)), B364=B365, NOT(ISBLANK(C366)), B366=B365), AVERAGE(C364,C366),
AND(NOT(ISBLANK(C364)), B364=B365, ISBLANK(C366), NOT(ISBLANK(C367)), B367=B365), C364+(C367-C364)/3,
AND(ISBLANK(C364), NOT(ISBLANK(C363)), B363=B365, NOT(ISBLANK(C366)), B366=B365), C363+(C366-C363)*2/3,
TRUE, "Check Manually"
))</f>
        <v>184.5</v>
      </c>
      <c r="F365" t="str">
        <f>_xlfn.XLOOKUP(B365,Bucket_Map!A:A,Bucket_Map!B:B,"ERROR - CHECK NAME")</f>
        <v>Not Bucketed (Aggregate)</v>
      </c>
    </row>
    <row r="366" spans="1:6" x14ac:dyDescent="0.25">
      <c r="A366" t="s">
        <v>4</v>
      </c>
      <c r="B366" t="s">
        <v>7</v>
      </c>
      <c r="C366">
        <v>185.9</v>
      </c>
      <c r="D366" s="1">
        <v>44835</v>
      </c>
      <c r="E366" cm="1">
        <f t="array" ref="E366">IF(AND(B366="Housing",A366="Rural"),"",
_xlfn.IFS(
NOT(ISBLANK(C366)), C366,
AND(NOT(ISBLANK(C365)), B365=B366, NOT(ISBLANK(C367)), B367=B366), AVERAGE(C365,C367),
AND(NOT(ISBLANK(C365)), B365=B366, ISBLANK(C367), NOT(ISBLANK(C368)), B368=B366), C365+(C368-C365)/3,
AND(ISBLANK(C365), NOT(ISBLANK(C364)), B364=B366, NOT(ISBLANK(C367)), B367=B366), C364+(C367-C364)*2/3,
TRUE, "Check Manually"
))</f>
        <v>185.9</v>
      </c>
      <c r="F366" t="str">
        <f>_xlfn.XLOOKUP(B366,Bucket_Map!A:A,Bucket_Map!B:B,"ERROR - CHECK NAME")</f>
        <v>Not Bucketed (Aggregate)</v>
      </c>
    </row>
    <row r="367" spans="1:6" x14ac:dyDescent="0.25">
      <c r="A367" t="s">
        <v>4</v>
      </c>
      <c r="B367" t="s">
        <v>7</v>
      </c>
      <c r="C367">
        <v>186.9</v>
      </c>
      <c r="D367" s="1">
        <v>44866</v>
      </c>
      <c r="E367" cm="1">
        <f t="array" ref="E367">IF(AND(B367="Housing",A367="Rural"),"",
_xlfn.IFS(
NOT(ISBLANK(C367)), C367,
AND(NOT(ISBLANK(C366)), B366=B367, NOT(ISBLANK(C368)), B368=B367), AVERAGE(C366,C368),
AND(NOT(ISBLANK(C366)), B366=B367, ISBLANK(C368), NOT(ISBLANK(C369)), B369=B367), C366+(C369-C366)/3,
AND(ISBLANK(C366), NOT(ISBLANK(C365)), B365=B367, NOT(ISBLANK(C368)), B368=B367), C365+(C368-C365)*2/3,
TRUE, "Check Manually"
))</f>
        <v>186.9</v>
      </c>
      <c r="F367" t="str">
        <f>_xlfn.XLOOKUP(B367,Bucket_Map!A:A,Bucket_Map!B:B,"ERROR - CHECK NAME")</f>
        <v>Not Bucketed (Aggregate)</v>
      </c>
    </row>
    <row r="368" spans="1:6" x14ac:dyDescent="0.25">
      <c r="A368" t="s">
        <v>4</v>
      </c>
      <c r="B368" t="s">
        <v>7</v>
      </c>
      <c r="C368">
        <v>187.8</v>
      </c>
      <c r="D368" s="1">
        <v>44896</v>
      </c>
      <c r="E368" cm="1">
        <f t="array" ref="E368">IF(AND(B368="Housing",A368="Rural"),"",
_xlfn.IFS(
NOT(ISBLANK(C368)), C368,
AND(NOT(ISBLANK(C367)), B367=B368, NOT(ISBLANK(C369)), B369=B368), AVERAGE(C367,C369),
AND(NOT(ISBLANK(C367)), B367=B368, ISBLANK(C369), NOT(ISBLANK(C370)), B370=B368), C367+(C370-C367)/3,
AND(ISBLANK(C367), NOT(ISBLANK(C366)), B366=B368, NOT(ISBLANK(C369)), B369=B368), C366+(C369-C366)*2/3,
TRUE, "Check Manually"
))</f>
        <v>187.8</v>
      </c>
      <c r="F368" t="str">
        <f>_xlfn.XLOOKUP(B368,Bucket_Map!A:A,Bucket_Map!B:B,"ERROR - CHECK NAME")</f>
        <v>Not Bucketed (Aggregate)</v>
      </c>
    </row>
    <row r="369" spans="1:6" x14ac:dyDescent="0.25">
      <c r="A369" t="s">
        <v>4</v>
      </c>
      <c r="B369" t="s">
        <v>7</v>
      </c>
      <c r="C369">
        <v>188.6</v>
      </c>
      <c r="D369" s="1">
        <v>44927</v>
      </c>
      <c r="E369" cm="1">
        <f t="array" ref="E369">IF(AND(B369="Housing",A369="Rural"),"",
_xlfn.IFS(
NOT(ISBLANK(C369)), C369,
AND(NOT(ISBLANK(C368)), B368=B369, NOT(ISBLANK(C370)), B370=B369), AVERAGE(C368,C370),
AND(NOT(ISBLANK(C368)), B368=B369, ISBLANK(C370), NOT(ISBLANK(C371)), B371=B369), C368+(C371-C368)/3,
AND(ISBLANK(C368), NOT(ISBLANK(C367)), B367=B369, NOT(ISBLANK(C370)), B370=B369), C367+(C370-C367)*2/3,
TRUE, "Check Manually"
))</f>
        <v>188.6</v>
      </c>
      <c r="F369" t="str">
        <f>_xlfn.XLOOKUP(B369,Bucket_Map!A:A,Bucket_Map!B:B,"ERROR - CHECK NAME")</f>
        <v>Not Bucketed (Aggregate)</v>
      </c>
    </row>
    <row r="370" spans="1:6" x14ac:dyDescent="0.25">
      <c r="A370" t="s">
        <v>4</v>
      </c>
      <c r="B370" t="s">
        <v>7</v>
      </c>
      <c r="C370">
        <v>189.6</v>
      </c>
      <c r="D370" s="1">
        <v>44958</v>
      </c>
      <c r="E370" cm="1">
        <f t="array" ref="E370">IF(AND(B370="Housing",A370="Rural"),"",
_xlfn.IFS(
NOT(ISBLANK(C370)), C370,
AND(NOT(ISBLANK(C369)), B369=B370, NOT(ISBLANK(C371)), B371=B370), AVERAGE(C369,C371),
AND(NOT(ISBLANK(C369)), B369=B370, ISBLANK(C371), NOT(ISBLANK(C372)), B372=B370), C369+(C372-C369)/3,
AND(ISBLANK(C369), NOT(ISBLANK(C368)), B368=B370, NOT(ISBLANK(C371)), B371=B370), C368+(C371-C368)*2/3,
TRUE, "Check Manually"
))</f>
        <v>189.6</v>
      </c>
      <c r="F370" t="str">
        <f>_xlfn.XLOOKUP(B370,Bucket_Map!A:A,Bucket_Map!B:B,"ERROR - CHECK NAME")</f>
        <v>Not Bucketed (Aggregate)</v>
      </c>
    </row>
    <row r="371" spans="1:6" x14ac:dyDescent="0.25">
      <c r="A371" t="s">
        <v>4</v>
      </c>
      <c r="B371" t="s">
        <v>7</v>
      </c>
      <c r="C371">
        <v>189.6</v>
      </c>
      <c r="D371" s="1">
        <v>44986</v>
      </c>
      <c r="E371" cm="1">
        <f t="array" ref="E371">IF(AND(B371="Housing",A371="Rural"),"",
_xlfn.IFS(
NOT(ISBLANK(C371)), C371,
AND(NOT(ISBLANK(C370)), B370=B371, NOT(ISBLANK(C372)), B372=B371), AVERAGE(C370,C372),
AND(NOT(ISBLANK(C370)), B370=B371, ISBLANK(C372), NOT(ISBLANK(C373)), B373=B371), C370+(C373-C370)/3,
AND(ISBLANK(C370), NOT(ISBLANK(C369)), B369=B371, NOT(ISBLANK(C372)), B372=B371), C369+(C372-C369)*2/3,
TRUE, "Check Manually"
))</f>
        <v>189.6</v>
      </c>
      <c r="F371" t="str">
        <f>_xlfn.XLOOKUP(B371,Bucket_Map!A:A,Bucket_Map!B:B,"ERROR - CHECK NAME")</f>
        <v>Not Bucketed (Aggregate)</v>
      </c>
    </row>
    <row r="372" spans="1:6" x14ac:dyDescent="0.25">
      <c r="A372" t="s">
        <v>4</v>
      </c>
      <c r="B372" t="s">
        <v>7</v>
      </c>
      <c r="C372">
        <v>190.2</v>
      </c>
      <c r="D372" s="1">
        <v>45017</v>
      </c>
      <c r="E372" cm="1">
        <f t="array" ref="E372">IF(AND(B372="Housing",A372="Rural"),"",
_xlfn.IFS(
NOT(ISBLANK(C372)), C372,
AND(NOT(ISBLANK(C371)), B371=B372, NOT(ISBLANK(C373)), B373=B372), AVERAGE(C371,C373),
AND(NOT(ISBLANK(C371)), B371=B372, ISBLANK(C373), NOT(ISBLANK(C374)), B374=B372), C371+(C374-C371)/3,
AND(ISBLANK(C371), NOT(ISBLANK(C370)), B370=B372, NOT(ISBLANK(C373)), B373=B372), C370+(C373-C370)*2/3,
TRUE, "Check Manually"
))</f>
        <v>190.2</v>
      </c>
      <c r="F372" t="str">
        <f>_xlfn.XLOOKUP(B372,Bucket_Map!A:A,Bucket_Map!B:B,"ERROR - CHECK NAME")</f>
        <v>Not Bucketed (Aggregate)</v>
      </c>
    </row>
    <row r="373" spans="1:6" x14ac:dyDescent="0.25">
      <c r="A373" t="s">
        <v>4</v>
      </c>
      <c r="B373" t="s">
        <v>7</v>
      </c>
      <c r="C373">
        <v>190.8</v>
      </c>
      <c r="D373" s="1">
        <v>45047</v>
      </c>
      <c r="E373" cm="1">
        <f t="array" ref="E373">IF(AND(B373="Housing",A373="Rural"),"",
_xlfn.IFS(
NOT(ISBLANK(C373)), C373,
AND(NOT(ISBLANK(C372)), B372=B373, NOT(ISBLANK(C374)), B374=B373), AVERAGE(C372,C374),
AND(NOT(ISBLANK(C372)), B372=B373, ISBLANK(C374), NOT(ISBLANK(C375)), B375=B373), C372+(C375-C372)/3,
AND(ISBLANK(C372), NOT(ISBLANK(C371)), B371=B373, NOT(ISBLANK(C374)), B374=B373), C371+(C374-C371)*2/3,
TRUE, "Check Manually"
))</f>
        <v>190.8</v>
      </c>
      <c r="F373" t="str">
        <f>_xlfn.XLOOKUP(B373,Bucket_Map!A:A,Bucket_Map!B:B,"ERROR - CHECK NAME")</f>
        <v>Not Bucketed (Aggregate)</v>
      </c>
    </row>
    <row r="374" spans="1:6" x14ac:dyDescent="0.25">
      <c r="A374" t="s">
        <v>4</v>
      </c>
      <c r="B374" t="s">
        <v>8</v>
      </c>
      <c r="C374">
        <v>103.8</v>
      </c>
      <c r="D374" s="1">
        <v>41275</v>
      </c>
      <c r="E374" cm="1">
        <f t="array" ref="E374">IF(AND(B374="Housing",A374="Rural"),"",
_xlfn.IFS(
NOT(ISBLANK(C374)), C374,
AND(NOT(ISBLANK(C373)), B373=B374, NOT(ISBLANK(C375)), B375=B374), AVERAGE(C373,C375),
AND(NOT(ISBLANK(C373)), B373=B374, ISBLANK(C375), NOT(ISBLANK(C376)), B376=B374), C373+(C376-C373)/3,
AND(ISBLANK(C373), NOT(ISBLANK(C372)), B372=B374, NOT(ISBLANK(C375)), B375=B374), C372+(C375-C372)*2/3,
TRUE, "Check Manually"
))</f>
        <v>103.8</v>
      </c>
      <c r="F374" t="str">
        <f>_xlfn.XLOOKUP(B374,Bucket_Map!A:A,Bucket_Map!B:B,"ERROR - CHECK NAME")</f>
        <v>Education</v>
      </c>
    </row>
    <row r="375" spans="1:6" x14ac:dyDescent="0.25">
      <c r="A375" t="s">
        <v>4</v>
      </c>
      <c r="B375" t="s">
        <v>8</v>
      </c>
      <c r="C375">
        <v>104.1</v>
      </c>
      <c r="D375" s="1">
        <v>41306</v>
      </c>
      <c r="E375" cm="1">
        <f t="array" ref="E375">IF(AND(B375="Housing",A375="Rural"),"",
_xlfn.IFS(
NOT(ISBLANK(C375)), C375,
AND(NOT(ISBLANK(C374)), B374=B375, NOT(ISBLANK(C376)), B376=B375), AVERAGE(C374,C376),
AND(NOT(ISBLANK(C374)), B374=B375, ISBLANK(C376), NOT(ISBLANK(C377)), B377=B375), C374+(C377-C374)/3,
AND(ISBLANK(C374), NOT(ISBLANK(C373)), B373=B375, NOT(ISBLANK(C376)), B376=B375), C373+(C376-C373)*2/3,
TRUE, "Check Manually"
))</f>
        <v>104.1</v>
      </c>
      <c r="F375" t="str">
        <f>_xlfn.XLOOKUP(B375,Bucket_Map!A:A,Bucket_Map!B:B,"ERROR - CHECK NAME")</f>
        <v>Education</v>
      </c>
    </row>
    <row r="376" spans="1:6" x14ac:dyDescent="0.25">
      <c r="A376" t="s">
        <v>4</v>
      </c>
      <c r="B376" t="s">
        <v>8</v>
      </c>
      <c r="C376">
        <v>104.3</v>
      </c>
      <c r="D376" s="1">
        <v>41334</v>
      </c>
      <c r="E376" cm="1">
        <f t="array" ref="E376">IF(AND(B376="Housing",A376="Rural"),"",
_xlfn.IFS(
NOT(ISBLANK(C376)), C376,
AND(NOT(ISBLANK(C375)), B375=B376, NOT(ISBLANK(C377)), B377=B376), AVERAGE(C375,C377),
AND(NOT(ISBLANK(C375)), B375=B376, ISBLANK(C377), NOT(ISBLANK(C378)), B378=B376), C375+(C378-C375)/3,
AND(ISBLANK(C375), NOT(ISBLANK(C374)), B374=B376, NOT(ISBLANK(C377)), B377=B376), C374+(C377-C374)*2/3,
TRUE, "Check Manually"
))</f>
        <v>104.3</v>
      </c>
      <c r="F376" t="str">
        <f>_xlfn.XLOOKUP(B376,Bucket_Map!A:A,Bucket_Map!B:B,"ERROR - CHECK NAME")</f>
        <v>Education</v>
      </c>
    </row>
    <row r="377" spans="1:6" x14ac:dyDescent="0.25">
      <c r="A377" t="s">
        <v>4</v>
      </c>
      <c r="B377" t="s">
        <v>8</v>
      </c>
      <c r="C377">
        <v>104.8</v>
      </c>
      <c r="D377" s="1">
        <v>41365</v>
      </c>
      <c r="E377" cm="1">
        <f t="array" ref="E377">IF(AND(B377="Housing",A377="Rural"),"",
_xlfn.IFS(
NOT(ISBLANK(C377)), C377,
AND(NOT(ISBLANK(C376)), B376=B377, NOT(ISBLANK(C378)), B378=B377), AVERAGE(C376,C378),
AND(NOT(ISBLANK(C376)), B376=B377, ISBLANK(C378), NOT(ISBLANK(C379)), B379=B377), C376+(C379-C376)/3,
AND(ISBLANK(C376), NOT(ISBLANK(C375)), B375=B377, NOT(ISBLANK(C378)), B378=B377), C375+(C378-C375)*2/3,
TRUE, "Check Manually"
))</f>
        <v>104.8</v>
      </c>
      <c r="F377" t="str">
        <f>_xlfn.XLOOKUP(B377,Bucket_Map!A:A,Bucket_Map!B:B,"ERROR - CHECK NAME")</f>
        <v>Education</v>
      </c>
    </row>
    <row r="378" spans="1:6" x14ac:dyDescent="0.25">
      <c r="A378" t="s">
        <v>4</v>
      </c>
      <c r="B378" t="s">
        <v>8</v>
      </c>
      <c r="C378">
        <v>105.5</v>
      </c>
      <c r="D378" s="1">
        <v>41395</v>
      </c>
      <c r="E378" cm="1">
        <f t="array" ref="E378">IF(AND(B378="Housing",A378="Rural"),"",
_xlfn.IFS(
NOT(ISBLANK(C378)), C378,
AND(NOT(ISBLANK(C377)), B377=B378, NOT(ISBLANK(C379)), B379=B378), AVERAGE(C377,C379),
AND(NOT(ISBLANK(C377)), B377=B378, ISBLANK(C379), NOT(ISBLANK(C380)), B380=B378), C377+(C380-C377)/3,
AND(ISBLANK(C377), NOT(ISBLANK(C376)), B376=B378, NOT(ISBLANK(C379)), B379=B378), C376+(C379-C376)*2/3,
TRUE, "Check Manually"
))</f>
        <v>105.5</v>
      </c>
      <c r="F378" t="str">
        <f>_xlfn.XLOOKUP(B378,Bucket_Map!A:A,Bucket_Map!B:B,"ERROR - CHECK NAME")</f>
        <v>Education</v>
      </c>
    </row>
    <row r="379" spans="1:6" x14ac:dyDescent="0.25">
      <c r="A379" t="s">
        <v>4</v>
      </c>
      <c r="B379" t="s">
        <v>8</v>
      </c>
      <c r="C379">
        <v>106.5</v>
      </c>
      <c r="D379" s="1">
        <v>41426</v>
      </c>
      <c r="E379" cm="1">
        <f t="array" ref="E379">IF(AND(B379="Housing",A379="Rural"),"",
_xlfn.IFS(
NOT(ISBLANK(C379)), C379,
AND(NOT(ISBLANK(C378)), B378=B379, NOT(ISBLANK(C380)), B380=B379), AVERAGE(C378,C380),
AND(NOT(ISBLANK(C378)), B378=B379, ISBLANK(C380), NOT(ISBLANK(C381)), B381=B379), C378+(C381-C378)/3,
AND(ISBLANK(C378), NOT(ISBLANK(C377)), B377=B379, NOT(ISBLANK(C380)), B380=B379), C377+(C380-C377)*2/3,
TRUE, "Check Manually"
))</f>
        <v>106.5</v>
      </c>
      <c r="F379" t="str">
        <f>_xlfn.XLOOKUP(B379,Bucket_Map!A:A,Bucket_Map!B:B,"ERROR - CHECK NAME")</f>
        <v>Education</v>
      </c>
    </row>
    <row r="380" spans="1:6" x14ac:dyDescent="0.25">
      <c r="A380" t="s">
        <v>4</v>
      </c>
      <c r="B380" t="s">
        <v>8</v>
      </c>
      <c r="C380">
        <v>107.8</v>
      </c>
      <c r="D380" s="1">
        <v>41456</v>
      </c>
      <c r="E380" cm="1">
        <f t="array" ref="E380">IF(AND(B380="Housing",A380="Rural"),"",
_xlfn.IFS(
NOT(ISBLANK(C380)), C380,
AND(NOT(ISBLANK(C379)), B379=B380, NOT(ISBLANK(C381)), B381=B380), AVERAGE(C379,C381),
AND(NOT(ISBLANK(C379)), B379=B380, ISBLANK(C381), NOT(ISBLANK(C382)), B382=B380), C379+(C382-C379)/3,
AND(ISBLANK(C379), NOT(ISBLANK(C378)), B378=B380, NOT(ISBLANK(C381)), B381=B380), C378+(C381-C378)*2/3,
TRUE, "Check Manually"
))</f>
        <v>107.8</v>
      </c>
      <c r="F380" t="str">
        <f>_xlfn.XLOOKUP(B380,Bucket_Map!A:A,Bucket_Map!B:B,"ERROR - CHECK NAME")</f>
        <v>Education</v>
      </c>
    </row>
    <row r="381" spans="1:6" x14ac:dyDescent="0.25">
      <c r="A381" t="s">
        <v>4</v>
      </c>
      <c r="B381" t="s">
        <v>8</v>
      </c>
      <c r="C381">
        <v>108.7</v>
      </c>
      <c r="D381" s="1">
        <v>41487</v>
      </c>
      <c r="E381" cm="1">
        <f t="array" ref="E381">IF(AND(B381="Housing",A381="Rural"),"",
_xlfn.IFS(
NOT(ISBLANK(C381)), C381,
AND(NOT(ISBLANK(C380)), B380=B381, NOT(ISBLANK(C382)), B382=B381), AVERAGE(C380,C382),
AND(NOT(ISBLANK(C380)), B380=B381, ISBLANK(C382), NOT(ISBLANK(C383)), B383=B381), C380+(C383-C380)/3,
AND(ISBLANK(C380), NOT(ISBLANK(C379)), B379=B381, NOT(ISBLANK(C382)), B382=B381), C379+(C382-C379)*2/3,
TRUE, "Check Manually"
))</f>
        <v>108.7</v>
      </c>
      <c r="F381" t="str">
        <f>_xlfn.XLOOKUP(B381,Bucket_Map!A:A,Bucket_Map!B:B,"ERROR - CHECK NAME")</f>
        <v>Education</v>
      </c>
    </row>
    <row r="382" spans="1:6" x14ac:dyDescent="0.25">
      <c r="A382" t="s">
        <v>4</v>
      </c>
      <c r="B382" t="s">
        <v>8</v>
      </c>
      <c r="C382">
        <v>109.8</v>
      </c>
      <c r="D382" s="1">
        <v>41518</v>
      </c>
      <c r="E382" cm="1">
        <f t="array" ref="E382">IF(AND(B382="Housing",A382="Rural"),"",
_xlfn.IFS(
NOT(ISBLANK(C382)), C382,
AND(NOT(ISBLANK(C381)), B381=B382, NOT(ISBLANK(C383)), B383=B382), AVERAGE(C381,C383),
AND(NOT(ISBLANK(C381)), B381=B382, ISBLANK(C383), NOT(ISBLANK(C384)), B384=B382), C381+(C384-C381)/3,
AND(ISBLANK(C381), NOT(ISBLANK(C380)), B380=B382, NOT(ISBLANK(C383)), B383=B382), C380+(C383-C380)*2/3,
TRUE, "Check Manually"
))</f>
        <v>109.8</v>
      </c>
      <c r="F382" t="str">
        <f>_xlfn.XLOOKUP(B382,Bucket_Map!A:A,Bucket_Map!B:B,"ERROR - CHECK NAME")</f>
        <v>Education</v>
      </c>
    </row>
    <row r="383" spans="1:6" x14ac:dyDescent="0.25">
      <c r="A383" t="s">
        <v>4</v>
      </c>
      <c r="B383" t="s">
        <v>8</v>
      </c>
      <c r="C383">
        <v>110.2</v>
      </c>
      <c r="D383" s="1">
        <v>41548</v>
      </c>
      <c r="E383" cm="1">
        <f t="array" ref="E383">IF(AND(B383="Housing",A383="Rural"),"",
_xlfn.IFS(
NOT(ISBLANK(C383)), C383,
AND(NOT(ISBLANK(C382)), B382=B383, NOT(ISBLANK(C384)), B384=B383), AVERAGE(C382,C384),
AND(NOT(ISBLANK(C382)), B382=B383, ISBLANK(C384), NOT(ISBLANK(C385)), B385=B383), C382+(C385-C382)/3,
AND(ISBLANK(C382), NOT(ISBLANK(C381)), B381=B383, NOT(ISBLANK(C384)), B384=B383), C381+(C384-C381)*2/3,
TRUE, "Check Manually"
))</f>
        <v>110.2</v>
      </c>
      <c r="F383" t="str">
        <f>_xlfn.XLOOKUP(B383,Bucket_Map!A:A,Bucket_Map!B:B,"ERROR - CHECK NAME")</f>
        <v>Education</v>
      </c>
    </row>
    <row r="384" spans="1:6" x14ac:dyDescent="0.25">
      <c r="A384" t="s">
        <v>4</v>
      </c>
      <c r="B384" t="s">
        <v>8</v>
      </c>
      <c r="C384">
        <v>111</v>
      </c>
      <c r="D384" s="1">
        <v>41579</v>
      </c>
      <c r="E384" cm="1">
        <f t="array" ref="E384">IF(AND(B384="Housing",A384="Rural"),"",
_xlfn.IFS(
NOT(ISBLANK(C384)), C384,
AND(NOT(ISBLANK(C383)), B383=B384, NOT(ISBLANK(C385)), B385=B384), AVERAGE(C383,C385),
AND(NOT(ISBLANK(C383)), B383=B384, ISBLANK(C385), NOT(ISBLANK(C386)), B386=B384), C383+(C386-C383)/3,
AND(ISBLANK(C383), NOT(ISBLANK(C382)), B382=B384, NOT(ISBLANK(C385)), B385=B384), C382+(C385-C382)*2/3,
TRUE, "Check Manually"
))</f>
        <v>111</v>
      </c>
      <c r="F384" t="str">
        <f>_xlfn.XLOOKUP(B384,Bucket_Map!A:A,Bucket_Map!B:B,"ERROR - CHECK NAME")</f>
        <v>Education</v>
      </c>
    </row>
    <row r="385" spans="1:6" x14ac:dyDescent="0.25">
      <c r="A385" t="s">
        <v>4</v>
      </c>
      <c r="B385" t="s">
        <v>8</v>
      </c>
      <c r="C385">
        <v>111.6</v>
      </c>
      <c r="D385" s="1">
        <v>41609</v>
      </c>
      <c r="E385" cm="1">
        <f t="array" ref="E385">IF(AND(B385="Housing",A385="Rural"),"",
_xlfn.IFS(
NOT(ISBLANK(C385)), C385,
AND(NOT(ISBLANK(C384)), B384=B385, NOT(ISBLANK(C386)), B386=B385), AVERAGE(C384,C386),
AND(NOT(ISBLANK(C384)), B384=B385, ISBLANK(C386), NOT(ISBLANK(C387)), B387=B385), C384+(C387-C384)/3,
AND(ISBLANK(C384), NOT(ISBLANK(C383)), B383=B385, NOT(ISBLANK(C386)), B386=B385), C383+(C386-C383)*2/3,
TRUE, "Check Manually"
))</f>
        <v>111.6</v>
      </c>
      <c r="F385" t="str">
        <f>_xlfn.XLOOKUP(B385,Bucket_Map!A:A,Bucket_Map!B:B,"ERROR - CHECK NAME")</f>
        <v>Education</v>
      </c>
    </row>
    <row r="386" spans="1:6" x14ac:dyDescent="0.25">
      <c r="A386" t="s">
        <v>4</v>
      </c>
      <c r="B386" t="s">
        <v>8</v>
      </c>
      <c r="C386">
        <v>111.8</v>
      </c>
      <c r="D386" s="1">
        <v>41640</v>
      </c>
      <c r="E386" cm="1">
        <f t="array" ref="E386">IF(AND(B386="Housing",A386="Rural"),"",
_xlfn.IFS(
NOT(ISBLANK(C386)), C386,
AND(NOT(ISBLANK(C385)), B385=B386, NOT(ISBLANK(C387)), B387=B386), AVERAGE(C385,C387),
AND(NOT(ISBLANK(C385)), B385=B386, ISBLANK(C387), NOT(ISBLANK(C388)), B388=B386), C385+(C388-C385)/3,
AND(ISBLANK(C385), NOT(ISBLANK(C384)), B384=B386, NOT(ISBLANK(C387)), B387=B386), C384+(C387-C384)*2/3,
TRUE, "Check Manually"
))</f>
        <v>111.8</v>
      </c>
      <c r="F386" t="str">
        <f>_xlfn.XLOOKUP(B386,Bucket_Map!A:A,Bucket_Map!B:B,"ERROR - CHECK NAME")</f>
        <v>Education</v>
      </c>
    </row>
    <row r="387" spans="1:6" x14ac:dyDescent="0.25">
      <c r="A387" t="s">
        <v>4</v>
      </c>
      <c r="B387" t="s">
        <v>8</v>
      </c>
      <c r="C387">
        <v>112</v>
      </c>
      <c r="D387" s="1">
        <v>41671</v>
      </c>
      <c r="E387" cm="1">
        <f t="array" ref="E387">IF(AND(B387="Housing",A387="Rural"),"",
_xlfn.IFS(
NOT(ISBLANK(C387)), C387,
AND(NOT(ISBLANK(C386)), B386=B387, NOT(ISBLANK(C388)), B388=B387), AVERAGE(C386,C388),
AND(NOT(ISBLANK(C386)), B386=B387, ISBLANK(C388), NOT(ISBLANK(C389)), B389=B387), C386+(C389-C386)/3,
AND(ISBLANK(C386), NOT(ISBLANK(C385)), B385=B387, NOT(ISBLANK(C388)), B388=B387), C385+(C388-C385)*2/3,
TRUE, "Check Manually"
))</f>
        <v>112</v>
      </c>
      <c r="F387" t="str">
        <f>_xlfn.XLOOKUP(B387,Bucket_Map!A:A,Bucket_Map!B:B,"ERROR - CHECK NAME")</f>
        <v>Education</v>
      </c>
    </row>
    <row r="388" spans="1:6" x14ac:dyDescent="0.25">
      <c r="A388" t="s">
        <v>4</v>
      </c>
      <c r="B388" t="s">
        <v>8</v>
      </c>
      <c r="C388">
        <v>112.4</v>
      </c>
      <c r="D388" s="1">
        <v>41699</v>
      </c>
      <c r="E388" cm="1">
        <f t="array" ref="E388">IF(AND(B388="Housing",A388="Rural"),"",
_xlfn.IFS(
NOT(ISBLANK(C388)), C388,
AND(NOT(ISBLANK(C387)), B387=B388, NOT(ISBLANK(C389)), B389=B388), AVERAGE(C387,C389),
AND(NOT(ISBLANK(C387)), B387=B388, ISBLANK(C389), NOT(ISBLANK(C390)), B390=B388), C387+(C390-C387)/3,
AND(ISBLANK(C387), NOT(ISBLANK(C386)), B386=B388, NOT(ISBLANK(C389)), B389=B388), C386+(C389-C386)*2/3,
TRUE, "Check Manually"
))</f>
        <v>112.4</v>
      </c>
      <c r="F388" t="str">
        <f>_xlfn.XLOOKUP(B388,Bucket_Map!A:A,Bucket_Map!B:B,"ERROR - CHECK NAME")</f>
        <v>Education</v>
      </c>
    </row>
    <row r="389" spans="1:6" x14ac:dyDescent="0.25">
      <c r="A389" t="s">
        <v>4</v>
      </c>
      <c r="B389" t="s">
        <v>8</v>
      </c>
      <c r="C389">
        <v>113</v>
      </c>
      <c r="D389" s="1">
        <v>41730</v>
      </c>
      <c r="E389" cm="1">
        <f t="array" ref="E389">IF(AND(B389="Housing",A389="Rural"),"",
_xlfn.IFS(
NOT(ISBLANK(C389)), C389,
AND(NOT(ISBLANK(C388)), B388=B389, NOT(ISBLANK(C390)), B390=B389), AVERAGE(C388,C390),
AND(NOT(ISBLANK(C388)), B388=B389, ISBLANK(C390), NOT(ISBLANK(C391)), B391=B389), C388+(C391-C388)/3,
AND(ISBLANK(C388), NOT(ISBLANK(C387)), B387=B389, NOT(ISBLANK(C390)), B390=B389), C387+(C390-C387)*2/3,
TRUE, "Check Manually"
))</f>
        <v>113</v>
      </c>
      <c r="F389" t="str">
        <f>_xlfn.XLOOKUP(B389,Bucket_Map!A:A,Bucket_Map!B:B,"ERROR - CHECK NAME")</f>
        <v>Education</v>
      </c>
    </row>
    <row r="390" spans="1:6" x14ac:dyDescent="0.25">
      <c r="A390" t="s">
        <v>4</v>
      </c>
      <c r="B390" t="s">
        <v>8</v>
      </c>
      <c r="C390">
        <v>113.1</v>
      </c>
      <c r="D390" s="1">
        <v>41760</v>
      </c>
      <c r="E390" cm="1">
        <f t="array" ref="E390">IF(AND(B390="Housing",A390="Rural"),"",
_xlfn.IFS(
NOT(ISBLANK(C390)), C390,
AND(NOT(ISBLANK(C389)), B389=B390, NOT(ISBLANK(C391)), B391=B390), AVERAGE(C389,C391),
AND(NOT(ISBLANK(C389)), B389=B390, ISBLANK(C391), NOT(ISBLANK(C392)), B392=B390), C389+(C392-C389)/3,
AND(ISBLANK(C389), NOT(ISBLANK(C388)), B388=B390, NOT(ISBLANK(C391)), B391=B390), C388+(C391-C388)*2/3,
TRUE, "Check Manually"
))</f>
        <v>113.1</v>
      </c>
      <c r="F390" t="str">
        <f>_xlfn.XLOOKUP(B390,Bucket_Map!A:A,Bucket_Map!B:B,"ERROR - CHECK NAME")</f>
        <v>Education</v>
      </c>
    </row>
    <row r="391" spans="1:6" x14ac:dyDescent="0.25">
      <c r="A391" t="s">
        <v>4</v>
      </c>
      <c r="B391" t="s">
        <v>8</v>
      </c>
      <c r="C391">
        <v>114.3</v>
      </c>
      <c r="D391" s="1">
        <v>41791</v>
      </c>
      <c r="E391" cm="1">
        <f t="array" ref="E391">IF(AND(B391="Housing",A391="Rural"),"",
_xlfn.IFS(
NOT(ISBLANK(C391)), C391,
AND(NOT(ISBLANK(C390)), B390=B391, NOT(ISBLANK(C392)), B392=B391), AVERAGE(C390,C392),
AND(NOT(ISBLANK(C390)), B390=B391, ISBLANK(C392), NOT(ISBLANK(C393)), B393=B391), C390+(C393-C390)/3,
AND(ISBLANK(C390), NOT(ISBLANK(C389)), B389=B391, NOT(ISBLANK(C392)), B392=B391), C389+(C392-C389)*2/3,
TRUE, "Check Manually"
))</f>
        <v>114.3</v>
      </c>
      <c r="F391" t="str">
        <f>_xlfn.XLOOKUP(B391,Bucket_Map!A:A,Bucket_Map!B:B,"ERROR - CHECK NAME")</f>
        <v>Education</v>
      </c>
    </row>
    <row r="392" spans="1:6" x14ac:dyDescent="0.25">
      <c r="A392" t="s">
        <v>4</v>
      </c>
      <c r="B392" t="s">
        <v>8</v>
      </c>
      <c r="C392">
        <v>115.5</v>
      </c>
      <c r="D392" s="1">
        <v>41821</v>
      </c>
      <c r="E392" cm="1">
        <f t="array" ref="E392">IF(AND(B392="Housing",A392="Rural"),"",
_xlfn.IFS(
NOT(ISBLANK(C392)), C392,
AND(NOT(ISBLANK(C391)), B391=B392, NOT(ISBLANK(C393)), B393=B392), AVERAGE(C391,C393),
AND(NOT(ISBLANK(C391)), B391=B392, ISBLANK(C393), NOT(ISBLANK(C394)), B394=B392), C391+(C394-C391)/3,
AND(ISBLANK(C391), NOT(ISBLANK(C390)), B390=B392, NOT(ISBLANK(C393)), B393=B392), C390+(C393-C390)*2/3,
TRUE, "Check Manually"
))</f>
        <v>115.5</v>
      </c>
      <c r="F392" t="str">
        <f>_xlfn.XLOOKUP(B392,Bucket_Map!A:A,Bucket_Map!B:B,"ERROR - CHECK NAME")</f>
        <v>Education</v>
      </c>
    </row>
    <row r="393" spans="1:6" x14ac:dyDescent="0.25">
      <c r="A393" t="s">
        <v>4</v>
      </c>
      <c r="B393" t="s">
        <v>8</v>
      </c>
      <c r="C393">
        <v>116.2</v>
      </c>
      <c r="D393" s="1">
        <v>41852</v>
      </c>
      <c r="E393" cm="1">
        <f t="array" ref="E393">IF(AND(B393="Housing",A393="Rural"),"",
_xlfn.IFS(
NOT(ISBLANK(C393)), C393,
AND(NOT(ISBLANK(C392)), B392=B393, NOT(ISBLANK(C394)), B394=B393), AVERAGE(C392,C394),
AND(NOT(ISBLANK(C392)), B392=B393, ISBLANK(C394), NOT(ISBLANK(C395)), B395=B393), C392+(C395-C392)/3,
AND(ISBLANK(C392), NOT(ISBLANK(C391)), B391=B393, NOT(ISBLANK(C394)), B394=B393), C391+(C394-C391)*2/3,
TRUE, "Check Manually"
))</f>
        <v>116.2</v>
      </c>
      <c r="F393" t="str">
        <f>_xlfn.XLOOKUP(B393,Bucket_Map!A:A,Bucket_Map!B:B,"ERROR - CHECK NAME")</f>
        <v>Education</v>
      </c>
    </row>
    <row r="394" spans="1:6" x14ac:dyDescent="0.25">
      <c r="A394" t="s">
        <v>4</v>
      </c>
      <c r="B394" t="s">
        <v>8</v>
      </c>
      <c r="C394">
        <v>116.6</v>
      </c>
      <c r="D394" s="1">
        <v>41883</v>
      </c>
      <c r="E394" cm="1">
        <f t="array" ref="E394">IF(AND(B394="Housing",A394="Rural"),"",
_xlfn.IFS(
NOT(ISBLANK(C394)), C394,
AND(NOT(ISBLANK(C393)), B393=B394, NOT(ISBLANK(C395)), B395=B394), AVERAGE(C393,C395),
AND(NOT(ISBLANK(C393)), B393=B394, ISBLANK(C395), NOT(ISBLANK(C396)), B396=B394), C393+(C396-C393)/3,
AND(ISBLANK(C393), NOT(ISBLANK(C392)), B392=B394, NOT(ISBLANK(C395)), B395=B394), C392+(C395-C392)*2/3,
TRUE, "Check Manually"
))</f>
        <v>116.6</v>
      </c>
      <c r="F394" t="str">
        <f>_xlfn.XLOOKUP(B394,Bucket_Map!A:A,Bucket_Map!B:B,"ERROR - CHECK NAME")</f>
        <v>Education</v>
      </c>
    </row>
    <row r="395" spans="1:6" x14ac:dyDescent="0.25">
      <c r="A395" t="s">
        <v>4</v>
      </c>
      <c r="B395" t="s">
        <v>8</v>
      </c>
      <c r="C395">
        <v>116.9</v>
      </c>
      <c r="D395" s="1">
        <v>41913</v>
      </c>
      <c r="E395" cm="1">
        <f t="array" ref="E395">IF(AND(B395="Housing",A395="Rural"),"",
_xlfn.IFS(
NOT(ISBLANK(C395)), C395,
AND(NOT(ISBLANK(C394)), B394=B395, NOT(ISBLANK(C396)), B396=B395), AVERAGE(C394,C396),
AND(NOT(ISBLANK(C394)), B394=B395, ISBLANK(C396), NOT(ISBLANK(C397)), B397=B395), C394+(C397-C394)/3,
AND(ISBLANK(C394), NOT(ISBLANK(C393)), B393=B395, NOT(ISBLANK(C396)), B396=B395), C393+(C396-C393)*2/3,
TRUE, "Check Manually"
))</f>
        <v>116.9</v>
      </c>
      <c r="F395" t="str">
        <f>_xlfn.XLOOKUP(B395,Bucket_Map!A:A,Bucket_Map!B:B,"ERROR - CHECK NAME")</f>
        <v>Education</v>
      </c>
    </row>
    <row r="396" spans="1:6" x14ac:dyDescent="0.25">
      <c r="A396" t="s">
        <v>4</v>
      </c>
      <c r="B396" t="s">
        <v>8</v>
      </c>
      <c r="C396">
        <v>117.2</v>
      </c>
      <c r="D396" s="1">
        <v>41944</v>
      </c>
      <c r="E396" cm="1">
        <f t="array" ref="E396">IF(AND(B396="Housing",A396="Rural"),"",
_xlfn.IFS(
NOT(ISBLANK(C396)), C396,
AND(NOT(ISBLANK(C395)), B395=B396, NOT(ISBLANK(C397)), B397=B396), AVERAGE(C395,C397),
AND(NOT(ISBLANK(C395)), B395=B396, ISBLANK(C397), NOT(ISBLANK(C398)), B398=B396), C395+(C398-C395)/3,
AND(ISBLANK(C395), NOT(ISBLANK(C394)), B394=B396, NOT(ISBLANK(C397)), B397=B396), C394+(C397-C394)*2/3,
TRUE, "Check Manually"
))</f>
        <v>117.2</v>
      </c>
      <c r="F396" t="str">
        <f>_xlfn.XLOOKUP(B396,Bucket_Map!A:A,Bucket_Map!B:B,"ERROR - CHECK NAME")</f>
        <v>Education</v>
      </c>
    </row>
    <row r="397" spans="1:6" x14ac:dyDescent="0.25">
      <c r="A397" t="s">
        <v>4</v>
      </c>
      <c r="B397" t="s">
        <v>8</v>
      </c>
      <c r="C397">
        <v>117.7</v>
      </c>
      <c r="D397" s="1">
        <v>41974</v>
      </c>
      <c r="E397" cm="1">
        <f t="array" ref="E397">IF(AND(B397="Housing",A397="Rural"),"",
_xlfn.IFS(
NOT(ISBLANK(C397)), C397,
AND(NOT(ISBLANK(C396)), B396=B397, NOT(ISBLANK(C398)), B398=B397), AVERAGE(C396,C398),
AND(NOT(ISBLANK(C396)), B396=B397, ISBLANK(C398), NOT(ISBLANK(C399)), B399=B397), C396+(C399-C396)/3,
AND(ISBLANK(C396), NOT(ISBLANK(C395)), B395=B397, NOT(ISBLANK(C398)), B398=B397), C395+(C398-C395)*2/3,
TRUE, "Check Manually"
))</f>
        <v>117.7</v>
      </c>
      <c r="F397" t="str">
        <f>_xlfn.XLOOKUP(B397,Bucket_Map!A:A,Bucket_Map!B:B,"ERROR - CHECK NAME")</f>
        <v>Education</v>
      </c>
    </row>
    <row r="398" spans="1:6" x14ac:dyDescent="0.25">
      <c r="A398" t="s">
        <v>4</v>
      </c>
      <c r="B398" t="s">
        <v>8</v>
      </c>
      <c r="C398">
        <v>118.2</v>
      </c>
      <c r="D398" s="1">
        <v>42005</v>
      </c>
      <c r="E398" cm="1">
        <f t="array" ref="E398">IF(AND(B398="Housing",A398="Rural"),"",
_xlfn.IFS(
NOT(ISBLANK(C398)), C398,
AND(NOT(ISBLANK(C397)), B397=B398, NOT(ISBLANK(C399)), B399=B398), AVERAGE(C397,C399),
AND(NOT(ISBLANK(C397)), B397=B398, ISBLANK(C399), NOT(ISBLANK(C400)), B400=B398), C397+(C400-C397)/3,
AND(ISBLANK(C397), NOT(ISBLANK(C396)), B396=B398, NOT(ISBLANK(C399)), B399=B398), C396+(C399-C396)*2/3,
TRUE, "Check Manually"
))</f>
        <v>118.2</v>
      </c>
      <c r="F398" t="str">
        <f>_xlfn.XLOOKUP(B398,Bucket_Map!A:A,Bucket_Map!B:B,"ERROR - CHECK NAME")</f>
        <v>Education</v>
      </c>
    </row>
    <row r="399" spans="1:6" x14ac:dyDescent="0.25">
      <c r="A399" t="s">
        <v>4</v>
      </c>
      <c r="B399" t="s">
        <v>8</v>
      </c>
      <c r="C399">
        <v>118.7</v>
      </c>
      <c r="D399" s="1">
        <v>42036</v>
      </c>
      <c r="E399" cm="1">
        <f t="array" ref="E399">IF(AND(B399="Housing",A399="Rural"),"",
_xlfn.IFS(
NOT(ISBLANK(C399)), C399,
AND(NOT(ISBLANK(C398)), B398=B399, NOT(ISBLANK(C400)), B400=B399), AVERAGE(C398,C400),
AND(NOT(ISBLANK(C398)), B398=B399, ISBLANK(C400), NOT(ISBLANK(C401)), B401=B399), C398+(C401-C398)/3,
AND(ISBLANK(C398), NOT(ISBLANK(C397)), B397=B399, NOT(ISBLANK(C400)), B400=B399), C397+(C400-C397)*2/3,
TRUE, "Check Manually"
))</f>
        <v>118.7</v>
      </c>
      <c r="F399" t="str">
        <f>_xlfn.XLOOKUP(B399,Bucket_Map!A:A,Bucket_Map!B:B,"ERROR - CHECK NAME")</f>
        <v>Education</v>
      </c>
    </row>
    <row r="400" spans="1:6" x14ac:dyDescent="0.25">
      <c r="A400" t="s">
        <v>4</v>
      </c>
      <c r="B400" t="s">
        <v>8</v>
      </c>
      <c r="C400">
        <v>119.4</v>
      </c>
      <c r="D400" s="1">
        <v>42064</v>
      </c>
      <c r="E400" cm="1">
        <f t="array" ref="E400">IF(AND(B400="Housing",A400="Rural"),"",
_xlfn.IFS(
NOT(ISBLANK(C400)), C400,
AND(NOT(ISBLANK(C399)), B399=B400, NOT(ISBLANK(C401)), B401=B400), AVERAGE(C399,C401),
AND(NOT(ISBLANK(C399)), B399=B400, ISBLANK(C401), NOT(ISBLANK(C402)), B402=B400), C399+(C402-C399)/3,
AND(ISBLANK(C399), NOT(ISBLANK(C398)), B398=B400, NOT(ISBLANK(C401)), B401=B400), C398+(C401-C398)*2/3,
TRUE, "Check Manually"
))</f>
        <v>119.4</v>
      </c>
      <c r="F400" t="str">
        <f>_xlfn.XLOOKUP(B400,Bucket_Map!A:A,Bucket_Map!B:B,"ERROR - CHECK NAME")</f>
        <v>Education</v>
      </c>
    </row>
    <row r="401" spans="1:6" x14ac:dyDescent="0.25">
      <c r="A401" t="s">
        <v>4</v>
      </c>
      <c r="B401" t="s">
        <v>8</v>
      </c>
      <c r="C401">
        <v>119.9</v>
      </c>
      <c r="D401" s="1">
        <v>42095</v>
      </c>
      <c r="E401" cm="1">
        <f t="array" ref="E401">IF(AND(B401="Housing",A401="Rural"),"",
_xlfn.IFS(
NOT(ISBLANK(C401)), C401,
AND(NOT(ISBLANK(C400)), B400=B401, NOT(ISBLANK(C402)), B402=B401), AVERAGE(C400,C402),
AND(NOT(ISBLANK(C400)), B400=B401, ISBLANK(C402), NOT(ISBLANK(C403)), B403=B401), C400+(C403-C400)/3,
AND(ISBLANK(C400), NOT(ISBLANK(C399)), B399=B401, NOT(ISBLANK(C402)), B402=B401), C399+(C402-C399)*2/3,
TRUE, "Check Manually"
))</f>
        <v>119.9</v>
      </c>
      <c r="F401" t="str">
        <f>_xlfn.XLOOKUP(B401,Bucket_Map!A:A,Bucket_Map!B:B,"ERROR - CHECK NAME")</f>
        <v>Education</v>
      </c>
    </row>
    <row r="402" spans="1:6" x14ac:dyDescent="0.25">
      <c r="A402" t="s">
        <v>4</v>
      </c>
      <c r="B402" t="s">
        <v>8</v>
      </c>
      <c r="C402">
        <v>120.5</v>
      </c>
      <c r="D402" s="1">
        <v>42125</v>
      </c>
      <c r="E402" cm="1">
        <f t="array" ref="E402">IF(AND(B402="Housing",A402="Rural"),"",
_xlfn.IFS(
NOT(ISBLANK(C402)), C402,
AND(NOT(ISBLANK(C401)), B401=B402, NOT(ISBLANK(C403)), B403=B402), AVERAGE(C401,C403),
AND(NOT(ISBLANK(C401)), B401=B402, ISBLANK(C403), NOT(ISBLANK(C404)), B404=B402), C401+(C404-C401)/3,
AND(ISBLANK(C401), NOT(ISBLANK(C400)), B400=B402, NOT(ISBLANK(C403)), B403=B402), C400+(C403-C400)*2/3,
TRUE, "Check Manually"
))</f>
        <v>120.5</v>
      </c>
      <c r="F402" t="str">
        <f>_xlfn.XLOOKUP(B402,Bucket_Map!A:A,Bucket_Map!B:B,"ERROR - CHECK NAME")</f>
        <v>Education</v>
      </c>
    </row>
    <row r="403" spans="1:6" x14ac:dyDescent="0.25">
      <c r="A403" t="s">
        <v>4</v>
      </c>
      <c r="B403" t="s">
        <v>8</v>
      </c>
      <c r="C403">
        <v>122</v>
      </c>
      <c r="D403" s="1">
        <v>42156</v>
      </c>
      <c r="E403" cm="1">
        <f t="array" ref="E403">IF(AND(B403="Housing",A403="Rural"),"",
_xlfn.IFS(
NOT(ISBLANK(C403)), C403,
AND(NOT(ISBLANK(C402)), B402=B403, NOT(ISBLANK(C404)), B404=B403), AVERAGE(C402,C404),
AND(NOT(ISBLANK(C402)), B402=B403, ISBLANK(C404), NOT(ISBLANK(C405)), B405=B403), C402+(C405-C402)/3,
AND(ISBLANK(C402), NOT(ISBLANK(C401)), B401=B403, NOT(ISBLANK(C404)), B404=B403), C401+(C404-C401)*2/3,
TRUE, "Check Manually"
))</f>
        <v>122</v>
      </c>
      <c r="F403" t="str">
        <f>_xlfn.XLOOKUP(B403,Bucket_Map!A:A,Bucket_Map!B:B,"ERROR - CHECK NAME")</f>
        <v>Education</v>
      </c>
    </row>
    <row r="404" spans="1:6" x14ac:dyDescent="0.25">
      <c r="A404" t="s">
        <v>4</v>
      </c>
      <c r="B404" t="s">
        <v>8</v>
      </c>
      <c r="C404">
        <v>122.9</v>
      </c>
      <c r="D404" s="1">
        <v>42186</v>
      </c>
      <c r="E404" cm="1">
        <f t="array" ref="E404">IF(AND(B404="Housing",A404="Rural"),"",
_xlfn.IFS(
NOT(ISBLANK(C404)), C404,
AND(NOT(ISBLANK(C403)), B403=B404, NOT(ISBLANK(C405)), B405=B404), AVERAGE(C403,C405),
AND(NOT(ISBLANK(C403)), B403=B404, ISBLANK(C405), NOT(ISBLANK(C406)), B406=B404), C403+(C406-C403)/3,
AND(ISBLANK(C403), NOT(ISBLANK(C402)), B402=B404, NOT(ISBLANK(C405)), B405=B404), C402+(C405-C402)*2/3,
TRUE, "Check Manually"
))</f>
        <v>122.9</v>
      </c>
      <c r="F404" t="str">
        <f>_xlfn.XLOOKUP(B404,Bucket_Map!A:A,Bucket_Map!B:B,"ERROR - CHECK NAME")</f>
        <v>Education</v>
      </c>
    </row>
    <row r="405" spans="1:6" x14ac:dyDescent="0.25">
      <c r="A405" t="s">
        <v>4</v>
      </c>
      <c r="B405" t="s">
        <v>8</v>
      </c>
      <c r="C405">
        <v>123.6</v>
      </c>
      <c r="D405" s="1">
        <v>42217</v>
      </c>
      <c r="E405" cm="1">
        <f t="array" ref="E405">IF(AND(B405="Housing",A405="Rural"),"",
_xlfn.IFS(
NOT(ISBLANK(C405)), C405,
AND(NOT(ISBLANK(C404)), B404=B405, NOT(ISBLANK(C406)), B406=B405), AVERAGE(C404,C406),
AND(NOT(ISBLANK(C404)), B404=B405, ISBLANK(C406), NOT(ISBLANK(C407)), B407=B405), C404+(C407-C404)/3,
AND(ISBLANK(C404), NOT(ISBLANK(C403)), B403=B405, NOT(ISBLANK(C406)), B406=B405), C403+(C406-C403)*2/3,
TRUE, "Check Manually"
))</f>
        <v>123.6</v>
      </c>
      <c r="F405" t="str">
        <f>_xlfn.XLOOKUP(B405,Bucket_Map!A:A,Bucket_Map!B:B,"ERROR - CHECK NAME")</f>
        <v>Education</v>
      </c>
    </row>
    <row r="406" spans="1:6" x14ac:dyDescent="0.25">
      <c r="A406" t="s">
        <v>4</v>
      </c>
      <c r="B406" t="s">
        <v>8</v>
      </c>
      <c r="C406">
        <v>124.5</v>
      </c>
      <c r="D406" s="1">
        <v>42248</v>
      </c>
      <c r="E406" cm="1">
        <f t="array" ref="E406">IF(AND(B406="Housing",A406="Rural"),"",
_xlfn.IFS(
NOT(ISBLANK(C406)), C406,
AND(NOT(ISBLANK(C405)), B405=B406, NOT(ISBLANK(C407)), B407=B406), AVERAGE(C405,C407),
AND(NOT(ISBLANK(C405)), B405=B406, ISBLANK(C407), NOT(ISBLANK(C408)), B408=B406), C405+(C408-C405)/3,
AND(ISBLANK(C405), NOT(ISBLANK(C404)), B404=B406, NOT(ISBLANK(C407)), B407=B406), C404+(C407-C404)*2/3,
TRUE, "Check Manually"
))</f>
        <v>124.5</v>
      </c>
      <c r="F406" t="str">
        <f>_xlfn.XLOOKUP(B406,Bucket_Map!A:A,Bucket_Map!B:B,"ERROR - CHECK NAME")</f>
        <v>Education</v>
      </c>
    </row>
    <row r="407" spans="1:6" x14ac:dyDescent="0.25">
      <c r="A407" t="s">
        <v>4</v>
      </c>
      <c r="B407" t="s">
        <v>8</v>
      </c>
      <c r="C407">
        <v>125.1</v>
      </c>
      <c r="D407" s="1">
        <v>42278</v>
      </c>
      <c r="E407" cm="1">
        <f t="array" ref="E407">IF(AND(B407="Housing",A407="Rural"),"",
_xlfn.IFS(
NOT(ISBLANK(C407)), C407,
AND(NOT(ISBLANK(C406)), B406=B407, NOT(ISBLANK(C408)), B408=B407), AVERAGE(C406,C408),
AND(NOT(ISBLANK(C406)), B406=B407, ISBLANK(C408), NOT(ISBLANK(C409)), B409=B407), C406+(C409-C406)/3,
AND(ISBLANK(C406), NOT(ISBLANK(C405)), B405=B407, NOT(ISBLANK(C408)), B408=B407), C405+(C408-C405)*2/3,
TRUE, "Check Manually"
))</f>
        <v>125.1</v>
      </c>
      <c r="F407" t="str">
        <f>_xlfn.XLOOKUP(B407,Bucket_Map!A:A,Bucket_Map!B:B,"ERROR - CHECK NAME")</f>
        <v>Education</v>
      </c>
    </row>
    <row r="408" spans="1:6" x14ac:dyDescent="0.25">
      <c r="A408" t="s">
        <v>4</v>
      </c>
      <c r="B408" t="s">
        <v>8</v>
      </c>
      <c r="C408">
        <v>125.8</v>
      </c>
      <c r="D408" s="1">
        <v>42309</v>
      </c>
      <c r="E408" cm="1">
        <f t="array" ref="E408">IF(AND(B408="Housing",A408="Rural"),"",
_xlfn.IFS(
NOT(ISBLANK(C408)), C408,
AND(NOT(ISBLANK(C407)), B407=B408, NOT(ISBLANK(C409)), B409=B408), AVERAGE(C407,C409),
AND(NOT(ISBLANK(C407)), B407=B408, ISBLANK(C409), NOT(ISBLANK(C410)), B410=B408), C407+(C410-C407)/3,
AND(ISBLANK(C407), NOT(ISBLANK(C406)), B406=B408, NOT(ISBLANK(C409)), B409=B408), C406+(C409-C406)*2/3,
TRUE, "Check Manually"
))</f>
        <v>125.8</v>
      </c>
      <c r="F408" t="str">
        <f>_xlfn.XLOOKUP(B408,Bucket_Map!A:A,Bucket_Map!B:B,"ERROR - CHECK NAME")</f>
        <v>Education</v>
      </c>
    </row>
    <row r="409" spans="1:6" x14ac:dyDescent="0.25">
      <c r="A409" t="s">
        <v>4</v>
      </c>
      <c r="B409" t="s">
        <v>8</v>
      </c>
      <c r="C409">
        <v>125.6</v>
      </c>
      <c r="D409" s="1">
        <v>42339</v>
      </c>
      <c r="E409" cm="1">
        <f t="array" ref="E409">IF(AND(B409="Housing",A409="Rural"),"",
_xlfn.IFS(
NOT(ISBLANK(C409)), C409,
AND(NOT(ISBLANK(C408)), B408=B409, NOT(ISBLANK(C410)), B410=B409), AVERAGE(C408,C410),
AND(NOT(ISBLANK(C408)), B408=B409, ISBLANK(C410), NOT(ISBLANK(C411)), B411=B409), C408+(C411-C408)/3,
AND(ISBLANK(C408), NOT(ISBLANK(C407)), B407=B409, NOT(ISBLANK(C410)), B410=B409), C407+(C410-C407)*2/3,
TRUE, "Check Manually"
))</f>
        <v>125.6</v>
      </c>
      <c r="F409" t="str">
        <f>_xlfn.XLOOKUP(B409,Bucket_Map!A:A,Bucket_Map!B:B,"ERROR - CHECK NAME")</f>
        <v>Education</v>
      </c>
    </row>
    <row r="410" spans="1:6" x14ac:dyDescent="0.25">
      <c r="A410" t="s">
        <v>4</v>
      </c>
      <c r="B410" t="s">
        <v>8</v>
      </c>
      <c r="C410">
        <v>126.2</v>
      </c>
      <c r="D410" s="1">
        <v>42370</v>
      </c>
      <c r="E410" cm="1">
        <f t="array" ref="E410">IF(AND(B410="Housing",A410="Rural"),"",
_xlfn.IFS(
NOT(ISBLANK(C410)), C410,
AND(NOT(ISBLANK(C409)), B409=B410, NOT(ISBLANK(C411)), B411=B410), AVERAGE(C409,C411),
AND(NOT(ISBLANK(C409)), B409=B410, ISBLANK(C411), NOT(ISBLANK(C412)), B412=B410), C409+(C412-C409)/3,
AND(ISBLANK(C409), NOT(ISBLANK(C408)), B408=B410, NOT(ISBLANK(C411)), B411=B410), C408+(C411-C408)*2/3,
TRUE, "Check Manually"
))</f>
        <v>126.2</v>
      </c>
      <c r="F410" t="str">
        <f>_xlfn.XLOOKUP(B410,Bucket_Map!A:A,Bucket_Map!B:B,"ERROR - CHECK NAME")</f>
        <v>Education</v>
      </c>
    </row>
    <row r="411" spans="1:6" x14ac:dyDescent="0.25">
      <c r="A411" t="s">
        <v>4</v>
      </c>
      <c r="B411" t="s">
        <v>8</v>
      </c>
      <c r="C411">
        <v>127.1</v>
      </c>
      <c r="D411" s="1">
        <v>42401</v>
      </c>
      <c r="E411" cm="1">
        <f t="array" ref="E411">IF(AND(B411="Housing",A411="Rural"),"",
_xlfn.IFS(
NOT(ISBLANK(C411)), C411,
AND(NOT(ISBLANK(C410)), B410=B411, NOT(ISBLANK(C412)), B412=B411), AVERAGE(C410,C412),
AND(NOT(ISBLANK(C410)), B410=B411, ISBLANK(C412), NOT(ISBLANK(C413)), B413=B411), C410+(C413-C410)/3,
AND(ISBLANK(C410), NOT(ISBLANK(C409)), B409=B411, NOT(ISBLANK(C412)), B412=B411), C409+(C412-C409)*2/3,
TRUE, "Check Manually"
))</f>
        <v>127.1</v>
      </c>
      <c r="F411" t="str">
        <f>_xlfn.XLOOKUP(B411,Bucket_Map!A:A,Bucket_Map!B:B,"ERROR - CHECK NAME")</f>
        <v>Education</v>
      </c>
    </row>
    <row r="412" spans="1:6" x14ac:dyDescent="0.25">
      <c r="A412" t="s">
        <v>4</v>
      </c>
      <c r="B412" t="s">
        <v>8</v>
      </c>
      <c r="C412">
        <v>127.5</v>
      </c>
      <c r="D412" s="1">
        <v>42430</v>
      </c>
      <c r="E412" cm="1">
        <f t="array" ref="E412">IF(AND(B412="Housing",A412="Rural"),"",
_xlfn.IFS(
NOT(ISBLANK(C412)), C412,
AND(NOT(ISBLANK(C411)), B411=B412, NOT(ISBLANK(C413)), B413=B412), AVERAGE(C411,C413),
AND(NOT(ISBLANK(C411)), B411=B412, ISBLANK(C413), NOT(ISBLANK(C414)), B414=B412), C411+(C414-C411)/3,
AND(ISBLANK(C411), NOT(ISBLANK(C410)), B410=B412, NOT(ISBLANK(C413)), B413=B412), C410+(C413-C410)*2/3,
TRUE, "Check Manually"
))</f>
        <v>127.5</v>
      </c>
      <c r="F412" t="str">
        <f>_xlfn.XLOOKUP(B412,Bucket_Map!A:A,Bucket_Map!B:B,"ERROR - CHECK NAME")</f>
        <v>Education</v>
      </c>
    </row>
    <row r="413" spans="1:6" x14ac:dyDescent="0.25">
      <c r="A413" t="s">
        <v>4</v>
      </c>
      <c r="B413" t="s">
        <v>8</v>
      </c>
      <c r="C413">
        <v>127.9</v>
      </c>
      <c r="D413" s="1">
        <v>42461</v>
      </c>
      <c r="E413" cm="1">
        <f t="array" ref="E413">IF(AND(B413="Housing",A413="Rural"),"",
_xlfn.IFS(
NOT(ISBLANK(C413)), C413,
AND(NOT(ISBLANK(C412)), B412=B413, NOT(ISBLANK(C414)), B414=B413), AVERAGE(C412,C414),
AND(NOT(ISBLANK(C412)), B412=B413, ISBLANK(C414), NOT(ISBLANK(C415)), B415=B413), C412+(C415-C412)/3,
AND(ISBLANK(C412), NOT(ISBLANK(C411)), B411=B413, NOT(ISBLANK(C414)), B414=B413), C411+(C414-C411)*2/3,
TRUE, "Check Manually"
))</f>
        <v>127.9</v>
      </c>
      <c r="F413" t="str">
        <f>_xlfn.XLOOKUP(B413,Bucket_Map!A:A,Bucket_Map!B:B,"ERROR - CHECK NAME")</f>
        <v>Education</v>
      </c>
    </row>
    <row r="414" spans="1:6" x14ac:dyDescent="0.25">
      <c r="A414" t="s">
        <v>4</v>
      </c>
      <c r="B414" t="s">
        <v>8</v>
      </c>
      <c r="C414">
        <v>129.1</v>
      </c>
      <c r="D414" s="1">
        <v>42491</v>
      </c>
      <c r="E414" cm="1">
        <f t="array" ref="E414">IF(AND(B414="Housing",A414="Rural"),"",
_xlfn.IFS(
NOT(ISBLANK(C414)), C414,
AND(NOT(ISBLANK(C413)), B413=B414, NOT(ISBLANK(C415)), B415=B414), AVERAGE(C413,C415),
AND(NOT(ISBLANK(C413)), B413=B414, ISBLANK(C415), NOT(ISBLANK(C416)), B416=B414), C413+(C416-C413)/3,
AND(ISBLANK(C413), NOT(ISBLANK(C412)), B412=B414, NOT(ISBLANK(C415)), B415=B414), C412+(C415-C412)*2/3,
TRUE, "Check Manually"
))</f>
        <v>129.1</v>
      </c>
      <c r="F414" t="str">
        <f>_xlfn.XLOOKUP(B414,Bucket_Map!A:A,Bucket_Map!B:B,"ERROR - CHECK NAME")</f>
        <v>Education</v>
      </c>
    </row>
    <row r="415" spans="1:6" x14ac:dyDescent="0.25">
      <c r="A415" t="s">
        <v>4</v>
      </c>
      <c r="B415" t="s">
        <v>8</v>
      </c>
      <c r="C415">
        <v>130.19999999999999</v>
      </c>
      <c r="D415" s="1">
        <v>42522</v>
      </c>
      <c r="E415" cm="1">
        <f t="array" ref="E415">IF(AND(B415="Housing",A415="Rural"),"",
_xlfn.IFS(
NOT(ISBLANK(C415)), C415,
AND(NOT(ISBLANK(C414)), B414=B415, NOT(ISBLANK(C416)), B416=B415), AVERAGE(C414,C416),
AND(NOT(ISBLANK(C414)), B414=B415, ISBLANK(C416), NOT(ISBLANK(C417)), B417=B415), C414+(C417-C414)/3,
AND(ISBLANK(C414), NOT(ISBLANK(C413)), B413=B415, NOT(ISBLANK(C416)), B416=B415), C413+(C416-C413)*2/3,
TRUE, "Check Manually"
))</f>
        <v>130.19999999999999</v>
      </c>
      <c r="F415" t="str">
        <f>_xlfn.XLOOKUP(B415,Bucket_Map!A:A,Bucket_Map!B:B,"ERROR - CHECK NAME")</f>
        <v>Education</v>
      </c>
    </row>
    <row r="416" spans="1:6" x14ac:dyDescent="0.25">
      <c r="A416" t="s">
        <v>4</v>
      </c>
      <c r="B416" t="s">
        <v>8</v>
      </c>
      <c r="C416">
        <v>130.80000000000001</v>
      </c>
      <c r="D416" s="1">
        <v>42552</v>
      </c>
      <c r="E416" cm="1">
        <f t="array" ref="E416">IF(AND(B416="Housing",A416="Rural"),"",
_xlfn.IFS(
NOT(ISBLANK(C416)), C416,
AND(NOT(ISBLANK(C415)), B415=B416, NOT(ISBLANK(C417)), B417=B416), AVERAGE(C415,C417),
AND(NOT(ISBLANK(C415)), B415=B416, ISBLANK(C417), NOT(ISBLANK(C418)), B418=B416), C415+(C418-C415)/3,
AND(ISBLANK(C415), NOT(ISBLANK(C414)), B414=B416, NOT(ISBLANK(C417)), B417=B416), C414+(C417-C414)*2/3,
TRUE, "Check Manually"
))</f>
        <v>130.80000000000001</v>
      </c>
      <c r="F416" t="str">
        <f>_xlfn.XLOOKUP(B416,Bucket_Map!A:A,Bucket_Map!B:B,"ERROR - CHECK NAME")</f>
        <v>Education</v>
      </c>
    </row>
    <row r="417" spans="1:6" x14ac:dyDescent="0.25">
      <c r="A417" t="s">
        <v>4</v>
      </c>
      <c r="B417" t="s">
        <v>8</v>
      </c>
      <c r="C417">
        <v>131.9</v>
      </c>
      <c r="D417" s="1">
        <v>42583</v>
      </c>
      <c r="E417" cm="1">
        <f t="array" ref="E417">IF(AND(B417="Housing",A417="Rural"),"",
_xlfn.IFS(
NOT(ISBLANK(C417)), C417,
AND(NOT(ISBLANK(C416)), B416=B417, NOT(ISBLANK(C418)), B418=B417), AVERAGE(C416,C418),
AND(NOT(ISBLANK(C416)), B416=B417, ISBLANK(C418), NOT(ISBLANK(C419)), B419=B417), C416+(C419-C416)/3,
AND(ISBLANK(C416), NOT(ISBLANK(C415)), B415=B417, NOT(ISBLANK(C418)), B418=B417), C415+(C418-C415)*2/3,
TRUE, "Check Manually"
))</f>
        <v>131.9</v>
      </c>
      <c r="F417" t="str">
        <f>_xlfn.XLOOKUP(B417,Bucket_Map!A:A,Bucket_Map!B:B,"ERROR - CHECK NAME")</f>
        <v>Education</v>
      </c>
    </row>
    <row r="418" spans="1:6" x14ac:dyDescent="0.25">
      <c r="A418" t="s">
        <v>4</v>
      </c>
      <c r="B418" t="s">
        <v>8</v>
      </c>
      <c r="C418">
        <v>132.19999999999999</v>
      </c>
      <c r="D418" s="1">
        <v>42614</v>
      </c>
      <c r="E418" cm="1">
        <f t="array" ref="E418">IF(AND(B418="Housing",A418="Rural"),"",
_xlfn.IFS(
NOT(ISBLANK(C418)), C418,
AND(NOT(ISBLANK(C417)), B417=B418, NOT(ISBLANK(C419)), B419=B418), AVERAGE(C417,C419),
AND(NOT(ISBLANK(C417)), B417=B418, ISBLANK(C419), NOT(ISBLANK(C420)), B420=B418), C417+(C420-C417)/3,
AND(ISBLANK(C417), NOT(ISBLANK(C416)), B416=B418, NOT(ISBLANK(C419)), B419=B418), C416+(C419-C416)*2/3,
TRUE, "Check Manually"
))</f>
        <v>132.19999999999999</v>
      </c>
      <c r="F418" t="str">
        <f>_xlfn.XLOOKUP(B418,Bucket_Map!A:A,Bucket_Map!B:B,"ERROR - CHECK NAME")</f>
        <v>Education</v>
      </c>
    </row>
    <row r="419" spans="1:6" x14ac:dyDescent="0.25">
      <c r="A419" t="s">
        <v>4</v>
      </c>
      <c r="B419" t="s">
        <v>8</v>
      </c>
      <c r="C419">
        <v>133</v>
      </c>
      <c r="D419" s="1">
        <v>42644</v>
      </c>
      <c r="E419" cm="1">
        <f t="array" ref="E419">IF(AND(B419="Housing",A419="Rural"),"",
_xlfn.IFS(
NOT(ISBLANK(C419)), C419,
AND(NOT(ISBLANK(C418)), B418=B419, NOT(ISBLANK(C420)), B420=B419), AVERAGE(C418,C420),
AND(NOT(ISBLANK(C418)), B418=B419, ISBLANK(C420), NOT(ISBLANK(C421)), B421=B419), C418+(C421-C418)/3,
AND(ISBLANK(C418), NOT(ISBLANK(C417)), B417=B419, NOT(ISBLANK(C420)), B420=B419), C417+(C420-C417)*2/3,
TRUE, "Check Manually"
))</f>
        <v>133</v>
      </c>
      <c r="F419" t="str">
        <f>_xlfn.XLOOKUP(B419,Bucket_Map!A:A,Bucket_Map!B:B,"ERROR - CHECK NAME")</f>
        <v>Education</v>
      </c>
    </row>
    <row r="420" spans="1:6" x14ac:dyDescent="0.25">
      <c r="A420" t="s">
        <v>4</v>
      </c>
      <c r="B420" t="s">
        <v>8</v>
      </c>
      <c r="C420">
        <v>133.69999999999999</v>
      </c>
      <c r="D420" s="1">
        <v>42675</v>
      </c>
      <c r="E420" cm="1">
        <f t="array" ref="E420">IF(AND(B420="Housing",A420="Rural"),"",
_xlfn.IFS(
NOT(ISBLANK(C420)), C420,
AND(NOT(ISBLANK(C419)), B419=B420, NOT(ISBLANK(C421)), B421=B420), AVERAGE(C419,C421),
AND(NOT(ISBLANK(C419)), B419=B420, ISBLANK(C421), NOT(ISBLANK(C422)), B422=B420), C419+(C422-C419)/3,
AND(ISBLANK(C419), NOT(ISBLANK(C418)), B418=B420, NOT(ISBLANK(C421)), B421=B420), C418+(C421-C418)*2/3,
TRUE, "Check Manually"
))</f>
        <v>133.69999999999999</v>
      </c>
      <c r="F420" t="str">
        <f>_xlfn.XLOOKUP(B420,Bucket_Map!A:A,Bucket_Map!B:B,"ERROR - CHECK NAME")</f>
        <v>Education</v>
      </c>
    </row>
    <row r="421" spans="1:6" x14ac:dyDescent="0.25">
      <c r="A421" t="s">
        <v>4</v>
      </c>
      <c r="B421" t="s">
        <v>8</v>
      </c>
      <c r="C421">
        <v>134.19999999999999</v>
      </c>
      <c r="D421" s="1">
        <v>42705</v>
      </c>
      <c r="E421" cm="1">
        <f t="array" ref="E421">IF(AND(B421="Housing",A421="Rural"),"",
_xlfn.IFS(
NOT(ISBLANK(C421)), C421,
AND(NOT(ISBLANK(C420)), B420=B421, NOT(ISBLANK(C422)), B422=B421), AVERAGE(C420,C422),
AND(NOT(ISBLANK(C420)), B420=B421, ISBLANK(C422), NOT(ISBLANK(C423)), B423=B421), C420+(C423-C420)/3,
AND(ISBLANK(C420), NOT(ISBLANK(C419)), B419=B421, NOT(ISBLANK(C422)), B422=B421), C419+(C422-C419)*2/3,
TRUE, "Check Manually"
))</f>
        <v>134.19999999999999</v>
      </c>
      <c r="F421" t="str">
        <f>_xlfn.XLOOKUP(B421,Bucket_Map!A:A,Bucket_Map!B:B,"ERROR - CHECK NAME")</f>
        <v>Education</v>
      </c>
    </row>
    <row r="422" spans="1:6" x14ac:dyDescent="0.25">
      <c r="A422" t="s">
        <v>4</v>
      </c>
      <c r="B422" t="s">
        <v>8</v>
      </c>
      <c r="C422">
        <v>134.6</v>
      </c>
      <c r="D422" s="1">
        <v>42736</v>
      </c>
      <c r="E422" cm="1">
        <f t="array" ref="E422">IF(AND(B422="Housing",A422="Rural"),"",
_xlfn.IFS(
NOT(ISBLANK(C422)), C422,
AND(NOT(ISBLANK(C421)), B421=B422, NOT(ISBLANK(C423)), B423=B422), AVERAGE(C421,C423),
AND(NOT(ISBLANK(C421)), B421=B422, ISBLANK(C423), NOT(ISBLANK(C424)), B424=B422), C421+(C424-C421)/3,
AND(ISBLANK(C421), NOT(ISBLANK(C420)), B420=B422, NOT(ISBLANK(C423)), B423=B422), C420+(C423-C420)*2/3,
TRUE, "Check Manually"
))</f>
        <v>134.6</v>
      </c>
      <c r="F422" t="str">
        <f>_xlfn.XLOOKUP(B422,Bucket_Map!A:A,Bucket_Map!B:B,"ERROR - CHECK NAME")</f>
        <v>Education</v>
      </c>
    </row>
    <row r="423" spans="1:6" x14ac:dyDescent="0.25">
      <c r="A423" t="s">
        <v>4</v>
      </c>
      <c r="B423" t="s">
        <v>8</v>
      </c>
      <c r="C423">
        <v>134.9</v>
      </c>
      <c r="D423" s="1">
        <v>42767</v>
      </c>
      <c r="E423" cm="1">
        <f t="array" ref="E423">IF(AND(B423="Housing",A423="Rural"),"",
_xlfn.IFS(
NOT(ISBLANK(C423)), C423,
AND(NOT(ISBLANK(C422)), B422=B423, NOT(ISBLANK(C424)), B424=B423), AVERAGE(C422,C424),
AND(NOT(ISBLANK(C422)), B422=B423, ISBLANK(C424), NOT(ISBLANK(C425)), B425=B423), C422+(C425-C422)/3,
AND(ISBLANK(C422), NOT(ISBLANK(C421)), B421=B423, NOT(ISBLANK(C424)), B424=B423), C421+(C424-C421)*2/3,
TRUE, "Check Manually"
))</f>
        <v>134.9</v>
      </c>
      <c r="F423" t="str">
        <f>_xlfn.XLOOKUP(B423,Bucket_Map!A:A,Bucket_Map!B:B,"ERROR - CHECK NAME")</f>
        <v>Education</v>
      </c>
    </row>
    <row r="424" spans="1:6" x14ac:dyDescent="0.25">
      <c r="A424" t="s">
        <v>4</v>
      </c>
      <c r="B424" t="s">
        <v>8</v>
      </c>
      <c r="C424">
        <v>135.19999999999999</v>
      </c>
      <c r="D424" s="1">
        <v>42795</v>
      </c>
      <c r="E424" cm="1">
        <f t="array" ref="E424">IF(AND(B424="Housing",A424="Rural"),"",
_xlfn.IFS(
NOT(ISBLANK(C424)), C424,
AND(NOT(ISBLANK(C423)), B423=B424, NOT(ISBLANK(C425)), B425=B424), AVERAGE(C423,C425),
AND(NOT(ISBLANK(C423)), B423=B424, ISBLANK(C425), NOT(ISBLANK(C426)), B426=B424), C423+(C426-C423)/3,
AND(ISBLANK(C423), NOT(ISBLANK(C422)), B422=B424, NOT(ISBLANK(C425)), B425=B424), C422+(C425-C422)*2/3,
TRUE, "Check Manually"
))</f>
        <v>135.19999999999999</v>
      </c>
      <c r="F424" t="str">
        <f>_xlfn.XLOOKUP(B424,Bucket_Map!A:A,Bucket_Map!B:B,"ERROR - CHECK NAME")</f>
        <v>Education</v>
      </c>
    </row>
    <row r="425" spans="1:6" x14ac:dyDescent="0.25">
      <c r="A425" t="s">
        <v>4</v>
      </c>
      <c r="B425" t="s">
        <v>8</v>
      </c>
      <c r="C425">
        <v>135.69999999999999</v>
      </c>
      <c r="D425" s="1">
        <v>42826</v>
      </c>
      <c r="E425" cm="1">
        <f t="array" ref="E425">IF(AND(B425="Housing",A425="Rural"),"",
_xlfn.IFS(
NOT(ISBLANK(C425)), C425,
AND(NOT(ISBLANK(C424)), B424=B425, NOT(ISBLANK(C426)), B426=B425), AVERAGE(C424,C426),
AND(NOT(ISBLANK(C424)), B424=B425, ISBLANK(C426), NOT(ISBLANK(C427)), B427=B425), C424+(C427-C424)/3,
AND(ISBLANK(C424), NOT(ISBLANK(C423)), B423=B425, NOT(ISBLANK(C426)), B426=B425), C423+(C426-C423)*2/3,
TRUE, "Check Manually"
))</f>
        <v>135.69999999999999</v>
      </c>
      <c r="F425" t="str">
        <f>_xlfn.XLOOKUP(B425,Bucket_Map!A:A,Bucket_Map!B:B,"ERROR - CHECK NAME")</f>
        <v>Education</v>
      </c>
    </row>
    <row r="426" spans="1:6" x14ac:dyDescent="0.25">
      <c r="A426" t="s">
        <v>4</v>
      </c>
      <c r="B426" t="s">
        <v>8</v>
      </c>
      <c r="C426">
        <v>136.30000000000001</v>
      </c>
      <c r="D426" s="1">
        <v>42856</v>
      </c>
      <c r="E426" cm="1">
        <f t="array" ref="E426">IF(AND(B426="Housing",A426="Rural"),"",
_xlfn.IFS(
NOT(ISBLANK(C426)), C426,
AND(NOT(ISBLANK(C425)), B425=B426, NOT(ISBLANK(C427)), B427=B426), AVERAGE(C425,C427),
AND(NOT(ISBLANK(C425)), B425=B426, ISBLANK(C427), NOT(ISBLANK(C428)), B428=B426), C425+(C428-C425)/3,
AND(ISBLANK(C425), NOT(ISBLANK(C424)), B424=B426, NOT(ISBLANK(C427)), B427=B426), C424+(C427-C424)*2/3,
TRUE, "Check Manually"
))</f>
        <v>136.30000000000001</v>
      </c>
      <c r="F426" t="str">
        <f>_xlfn.XLOOKUP(B426,Bucket_Map!A:A,Bucket_Map!B:B,"ERROR - CHECK NAME")</f>
        <v>Education</v>
      </c>
    </row>
    <row r="427" spans="1:6" x14ac:dyDescent="0.25">
      <c r="A427" t="s">
        <v>4</v>
      </c>
      <c r="B427" t="s">
        <v>8</v>
      </c>
      <c r="C427">
        <v>136.9</v>
      </c>
      <c r="D427" s="1">
        <v>42887</v>
      </c>
      <c r="E427" cm="1">
        <f t="array" ref="E427">IF(AND(B427="Housing",A427="Rural"),"",
_xlfn.IFS(
NOT(ISBLANK(C427)), C427,
AND(NOT(ISBLANK(C426)), B426=B427, NOT(ISBLANK(C428)), B428=B427), AVERAGE(C426,C428),
AND(NOT(ISBLANK(C426)), B426=B427, ISBLANK(C428), NOT(ISBLANK(C429)), B429=B427), C426+(C429-C426)/3,
AND(ISBLANK(C426), NOT(ISBLANK(C425)), B425=B427, NOT(ISBLANK(C428)), B428=B427), C425+(C428-C425)*2/3,
TRUE, "Check Manually"
))</f>
        <v>136.9</v>
      </c>
      <c r="F427" t="str">
        <f>_xlfn.XLOOKUP(B427,Bucket_Map!A:A,Bucket_Map!B:B,"ERROR - CHECK NAME")</f>
        <v>Education</v>
      </c>
    </row>
    <row r="428" spans="1:6" x14ac:dyDescent="0.25">
      <c r="A428" t="s">
        <v>4</v>
      </c>
      <c r="B428" t="s">
        <v>8</v>
      </c>
      <c r="C428">
        <v>138.6</v>
      </c>
      <c r="D428" s="1">
        <v>42917</v>
      </c>
      <c r="E428" cm="1">
        <f t="array" ref="E428">IF(AND(B428="Housing",A428="Rural"),"",
_xlfn.IFS(
NOT(ISBLANK(C428)), C428,
AND(NOT(ISBLANK(C427)), B427=B428, NOT(ISBLANK(C429)), B429=B428), AVERAGE(C427,C429),
AND(NOT(ISBLANK(C427)), B427=B428, ISBLANK(C429), NOT(ISBLANK(C430)), B430=B428), C427+(C430-C427)/3,
AND(ISBLANK(C427), NOT(ISBLANK(C426)), B426=B428, NOT(ISBLANK(C429)), B429=B428), C426+(C429-C426)*2/3,
TRUE, "Check Manually"
))</f>
        <v>138.6</v>
      </c>
      <c r="F428" t="str">
        <f>_xlfn.XLOOKUP(B428,Bucket_Map!A:A,Bucket_Map!B:B,"ERROR - CHECK NAME")</f>
        <v>Education</v>
      </c>
    </row>
    <row r="429" spans="1:6" x14ac:dyDescent="0.25">
      <c r="A429" t="s">
        <v>4</v>
      </c>
      <c r="B429" t="s">
        <v>8</v>
      </c>
      <c r="C429">
        <v>140.19999999999999</v>
      </c>
      <c r="D429" s="1">
        <v>42948</v>
      </c>
      <c r="E429" cm="1">
        <f t="array" ref="E429">IF(AND(B429="Housing",A429="Rural"),"",
_xlfn.IFS(
NOT(ISBLANK(C429)), C429,
AND(NOT(ISBLANK(C428)), B428=B429, NOT(ISBLANK(C430)), B430=B429), AVERAGE(C428,C430),
AND(NOT(ISBLANK(C428)), B428=B429, ISBLANK(C430), NOT(ISBLANK(C431)), B431=B429), C428+(C431-C428)/3,
AND(ISBLANK(C428), NOT(ISBLANK(C427)), B427=B429, NOT(ISBLANK(C430)), B430=B429), C427+(C430-C427)*2/3,
TRUE, "Check Manually"
))</f>
        <v>140.19999999999999</v>
      </c>
      <c r="F429" t="str">
        <f>_xlfn.XLOOKUP(B429,Bucket_Map!A:A,Bucket_Map!B:B,"ERROR - CHECK NAME")</f>
        <v>Education</v>
      </c>
    </row>
    <row r="430" spans="1:6" x14ac:dyDescent="0.25">
      <c r="A430" t="s">
        <v>4</v>
      </c>
      <c r="B430" t="s">
        <v>8</v>
      </c>
      <c r="C430">
        <v>139.6</v>
      </c>
      <c r="D430" s="1">
        <v>42979</v>
      </c>
      <c r="E430" cm="1">
        <f t="array" ref="E430">IF(AND(B430="Housing",A430="Rural"),"",
_xlfn.IFS(
NOT(ISBLANK(C430)), C430,
AND(NOT(ISBLANK(C429)), B429=B430, NOT(ISBLANK(C431)), B431=B430), AVERAGE(C429,C431),
AND(NOT(ISBLANK(C429)), B429=B430, ISBLANK(C431), NOT(ISBLANK(C432)), B432=B430), C429+(C432-C429)/3,
AND(ISBLANK(C429), NOT(ISBLANK(C428)), B428=B430, NOT(ISBLANK(C431)), B431=B430), C428+(C431-C428)*2/3,
TRUE, "Check Manually"
))</f>
        <v>139.6</v>
      </c>
      <c r="F430" t="str">
        <f>_xlfn.XLOOKUP(B430,Bucket_Map!A:A,Bucket_Map!B:B,"ERROR - CHECK NAME")</f>
        <v>Education</v>
      </c>
    </row>
    <row r="431" spans="1:6" x14ac:dyDescent="0.25">
      <c r="A431" t="s">
        <v>4</v>
      </c>
      <c r="B431" t="s">
        <v>8</v>
      </c>
      <c r="C431">
        <v>140.1</v>
      </c>
      <c r="D431" s="1">
        <v>43009</v>
      </c>
      <c r="E431" cm="1">
        <f t="array" ref="E431">IF(AND(B431="Housing",A431="Rural"),"",
_xlfn.IFS(
NOT(ISBLANK(C431)), C431,
AND(NOT(ISBLANK(C430)), B430=B431, NOT(ISBLANK(C432)), B432=B431), AVERAGE(C430,C432),
AND(NOT(ISBLANK(C430)), B430=B431, ISBLANK(C432), NOT(ISBLANK(C433)), B433=B431), C430+(C433-C430)/3,
AND(ISBLANK(C430), NOT(ISBLANK(C429)), B429=B431, NOT(ISBLANK(C432)), B432=B431), C429+(C432-C429)*2/3,
TRUE, "Check Manually"
))</f>
        <v>140.1</v>
      </c>
      <c r="F431" t="str">
        <f>_xlfn.XLOOKUP(B431,Bucket_Map!A:A,Bucket_Map!B:B,"ERROR - CHECK NAME")</f>
        <v>Education</v>
      </c>
    </row>
    <row r="432" spans="1:6" x14ac:dyDescent="0.25">
      <c r="A432" t="s">
        <v>4</v>
      </c>
      <c r="B432" t="s">
        <v>8</v>
      </c>
      <c r="C432">
        <v>141.5</v>
      </c>
      <c r="D432" s="1">
        <v>43040</v>
      </c>
      <c r="E432" cm="1">
        <f t="array" ref="E432">IF(AND(B432="Housing",A432="Rural"),"",
_xlfn.IFS(
NOT(ISBLANK(C432)), C432,
AND(NOT(ISBLANK(C431)), B431=B432, NOT(ISBLANK(C433)), B433=B432), AVERAGE(C431,C433),
AND(NOT(ISBLANK(C431)), B431=B432, ISBLANK(C433), NOT(ISBLANK(C434)), B434=B432), C431+(C434-C431)/3,
AND(ISBLANK(C431), NOT(ISBLANK(C430)), B430=B432, NOT(ISBLANK(C433)), B433=B432), C430+(C433-C430)*2/3,
TRUE, "Check Manually"
))</f>
        <v>141.5</v>
      </c>
      <c r="F432" t="str">
        <f>_xlfn.XLOOKUP(B432,Bucket_Map!A:A,Bucket_Map!B:B,"ERROR - CHECK NAME")</f>
        <v>Education</v>
      </c>
    </row>
    <row r="433" spans="1:6" x14ac:dyDescent="0.25">
      <c r="A433" t="s">
        <v>4</v>
      </c>
      <c r="B433" t="s">
        <v>8</v>
      </c>
      <c r="C433">
        <v>141.1</v>
      </c>
      <c r="D433" s="1">
        <v>43070</v>
      </c>
      <c r="E433" cm="1">
        <f t="array" ref="E433">IF(AND(B433="Housing",A433="Rural"),"",
_xlfn.IFS(
NOT(ISBLANK(C433)), C433,
AND(NOT(ISBLANK(C432)), B432=B433, NOT(ISBLANK(C434)), B434=B433), AVERAGE(C432,C434),
AND(NOT(ISBLANK(C432)), B432=B433, ISBLANK(C434), NOT(ISBLANK(C435)), B435=B433), C432+(C435-C432)/3,
AND(ISBLANK(C432), NOT(ISBLANK(C431)), B431=B433, NOT(ISBLANK(C434)), B434=B433), C431+(C434-C431)*2/3,
TRUE, "Check Manually"
))</f>
        <v>141.1</v>
      </c>
      <c r="F433" t="str">
        <f>_xlfn.XLOOKUP(B433,Bucket_Map!A:A,Bucket_Map!B:B,"ERROR - CHECK NAME")</f>
        <v>Education</v>
      </c>
    </row>
    <row r="434" spans="1:6" x14ac:dyDescent="0.25">
      <c r="A434" t="s">
        <v>4</v>
      </c>
      <c r="B434" t="s">
        <v>8</v>
      </c>
      <c r="C434">
        <v>141.6</v>
      </c>
      <c r="D434" s="1">
        <v>43101</v>
      </c>
      <c r="E434" cm="1">
        <f t="array" ref="E434">IF(AND(B434="Housing",A434="Rural"),"",
_xlfn.IFS(
NOT(ISBLANK(C434)), C434,
AND(NOT(ISBLANK(C433)), B433=B434, NOT(ISBLANK(C435)), B435=B434), AVERAGE(C433,C435),
AND(NOT(ISBLANK(C433)), B433=B434, ISBLANK(C435), NOT(ISBLANK(C436)), B436=B434), C433+(C436-C433)/3,
AND(ISBLANK(C433), NOT(ISBLANK(C432)), B432=B434, NOT(ISBLANK(C435)), B435=B434), C432+(C435-C432)*2/3,
TRUE, "Check Manually"
))</f>
        <v>141.6</v>
      </c>
      <c r="F434" t="str">
        <f>_xlfn.XLOOKUP(B434,Bucket_Map!A:A,Bucket_Map!B:B,"ERROR - CHECK NAME")</f>
        <v>Education</v>
      </c>
    </row>
    <row r="435" spans="1:6" x14ac:dyDescent="0.25">
      <c r="A435" t="s">
        <v>4</v>
      </c>
      <c r="B435" t="s">
        <v>8</v>
      </c>
      <c r="C435">
        <v>141.5</v>
      </c>
      <c r="D435" s="1">
        <v>43132</v>
      </c>
      <c r="E435" cm="1">
        <f t="array" ref="E435">IF(AND(B435="Housing",A435="Rural"),"",
_xlfn.IFS(
NOT(ISBLANK(C435)), C435,
AND(NOT(ISBLANK(C434)), B434=B435, NOT(ISBLANK(C436)), B436=B435), AVERAGE(C434,C436),
AND(NOT(ISBLANK(C434)), B434=B435, ISBLANK(C436), NOT(ISBLANK(C437)), B437=B435), C434+(C437-C434)/3,
AND(ISBLANK(C434), NOT(ISBLANK(C433)), B433=B435, NOT(ISBLANK(C436)), B436=B435), C433+(C436-C433)*2/3,
TRUE, "Check Manually"
))</f>
        <v>141.5</v>
      </c>
      <c r="F435" t="str">
        <f>_xlfn.XLOOKUP(B435,Bucket_Map!A:A,Bucket_Map!B:B,"ERROR - CHECK NAME")</f>
        <v>Education</v>
      </c>
    </row>
    <row r="436" spans="1:6" x14ac:dyDescent="0.25">
      <c r="A436" t="s">
        <v>4</v>
      </c>
      <c r="B436" t="s">
        <v>8</v>
      </c>
      <c r="C436">
        <v>142.69999999999999</v>
      </c>
      <c r="D436" s="1">
        <v>43160</v>
      </c>
      <c r="E436" cm="1">
        <f t="array" ref="E436">IF(AND(B436="Housing",A436="Rural"),"",
_xlfn.IFS(
NOT(ISBLANK(C436)), C436,
AND(NOT(ISBLANK(C435)), B435=B436, NOT(ISBLANK(C437)), B437=B436), AVERAGE(C435,C437),
AND(NOT(ISBLANK(C435)), B435=B436, ISBLANK(C437), NOT(ISBLANK(C438)), B438=B436), C435+(C438-C435)/3,
AND(ISBLANK(C435), NOT(ISBLANK(C434)), B434=B436, NOT(ISBLANK(C437)), B437=B436), C434+(C437-C434)*2/3,
TRUE, "Check Manually"
))</f>
        <v>142.69999999999999</v>
      </c>
      <c r="F436" t="str">
        <f>_xlfn.XLOOKUP(B436,Bucket_Map!A:A,Bucket_Map!B:B,"ERROR - CHECK NAME")</f>
        <v>Education</v>
      </c>
    </row>
    <row r="437" spans="1:6" x14ac:dyDescent="0.25">
      <c r="A437" t="s">
        <v>4</v>
      </c>
      <c r="B437" t="s">
        <v>8</v>
      </c>
      <c r="C437">
        <v>143.69999999999999</v>
      </c>
      <c r="D437" s="1">
        <v>43191</v>
      </c>
      <c r="E437" cm="1">
        <f t="array" ref="E437">IF(AND(B437="Housing",A437="Rural"),"",
_xlfn.IFS(
NOT(ISBLANK(C437)), C437,
AND(NOT(ISBLANK(C436)), B436=B437, NOT(ISBLANK(C438)), B438=B437), AVERAGE(C436,C438),
AND(NOT(ISBLANK(C436)), B436=B437, ISBLANK(C438), NOT(ISBLANK(C439)), B439=B437), C436+(C439-C436)/3,
AND(ISBLANK(C436), NOT(ISBLANK(C435)), B435=B437, NOT(ISBLANK(C438)), B438=B437), C435+(C438-C435)*2/3,
TRUE, "Check Manually"
))</f>
        <v>143.69999999999999</v>
      </c>
      <c r="F437" t="str">
        <f>_xlfn.XLOOKUP(B437,Bucket_Map!A:A,Bucket_Map!B:B,"ERROR - CHECK NAME")</f>
        <v>Education</v>
      </c>
    </row>
    <row r="438" spans="1:6" x14ac:dyDescent="0.25">
      <c r="A438" t="s">
        <v>4</v>
      </c>
      <c r="B438" t="s">
        <v>8</v>
      </c>
      <c r="C438">
        <v>144.4</v>
      </c>
      <c r="D438" s="1">
        <v>43221</v>
      </c>
      <c r="E438" cm="1">
        <f t="array" ref="E438">IF(AND(B438="Housing",A438="Rural"),"",
_xlfn.IFS(
NOT(ISBLANK(C438)), C438,
AND(NOT(ISBLANK(C437)), B437=B438, NOT(ISBLANK(C439)), B439=B438), AVERAGE(C437,C439),
AND(NOT(ISBLANK(C437)), B437=B438, ISBLANK(C439), NOT(ISBLANK(C440)), B440=B438), C437+(C440-C437)/3,
AND(ISBLANK(C437), NOT(ISBLANK(C436)), B436=B438, NOT(ISBLANK(C439)), B439=B438), C436+(C439-C436)*2/3,
TRUE, "Check Manually"
))</f>
        <v>144.4</v>
      </c>
      <c r="F438" t="str">
        <f>_xlfn.XLOOKUP(B438,Bucket_Map!A:A,Bucket_Map!B:B,"ERROR - CHECK NAME")</f>
        <v>Education</v>
      </c>
    </row>
    <row r="439" spans="1:6" x14ac:dyDescent="0.25">
      <c r="A439" t="s">
        <v>4</v>
      </c>
      <c r="B439" t="s">
        <v>8</v>
      </c>
      <c r="C439">
        <v>145.1</v>
      </c>
      <c r="D439" s="1">
        <v>43252</v>
      </c>
      <c r="E439" cm="1">
        <f t="array" ref="E439">IF(AND(B439="Housing",A439="Rural"),"",
_xlfn.IFS(
NOT(ISBLANK(C439)), C439,
AND(NOT(ISBLANK(C438)), B438=B439, NOT(ISBLANK(C440)), B440=B439), AVERAGE(C438,C440),
AND(NOT(ISBLANK(C438)), B438=B439, ISBLANK(C440), NOT(ISBLANK(C441)), B441=B439), C438+(C441-C438)/3,
AND(ISBLANK(C438), NOT(ISBLANK(C437)), B437=B439, NOT(ISBLANK(C440)), B440=B439), C437+(C440-C437)*2/3,
TRUE, "Check Manually"
))</f>
        <v>145.1</v>
      </c>
      <c r="F439" t="str">
        <f>_xlfn.XLOOKUP(B439,Bucket_Map!A:A,Bucket_Map!B:B,"ERROR - CHECK NAME")</f>
        <v>Education</v>
      </c>
    </row>
    <row r="440" spans="1:6" x14ac:dyDescent="0.25">
      <c r="A440" t="s">
        <v>4</v>
      </c>
      <c r="B440" t="s">
        <v>8</v>
      </c>
      <c r="C440">
        <v>145.80000000000001</v>
      </c>
      <c r="D440" s="1">
        <v>43282</v>
      </c>
      <c r="E440" cm="1">
        <f t="array" ref="E440">IF(AND(B440="Housing",A440="Rural"),"",
_xlfn.IFS(
NOT(ISBLANK(C440)), C440,
AND(NOT(ISBLANK(C439)), B439=B440, NOT(ISBLANK(C441)), B441=B440), AVERAGE(C439,C441),
AND(NOT(ISBLANK(C439)), B439=B440, ISBLANK(C441), NOT(ISBLANK(C442)), B442=B440), C439+(C442-C439)/3,
AND(ISBLANK(C439), NOT(ISBLANK(C438)), B438=B440, NOT(ISBLANK(C441)), B441=B440), C438+(C441-C438)*2/3,
TRUE, "Check Manually"
))</f>
        <v>145.80000000000001</v>
      </c>
      <c r="F440" t="str">
        <f>_xlfn.XLOOKUP(B440,Bucket_Map!A:A,Bucket_Map!B:B,"ERROR - CHECK NAME")</f>
        <v>Education</v>
      </c>
    </row>
    <row r="441" spans="1:6" x14ac:dyDescent="0.25">
      <c r="A441" t="s">
        <v>4</v>
      </c>
      <c r="B441" t="s">
        <v>8</v>
      </c>
      <c r="C441">
        <v>146.9</v>
      </c>
      <c r="D441" s="1">
        <v>43313</v>
      </c>
      <c r="E441" cm="1">
        <f t="array" ref="E441">IF(AND(B441="Housing",A441="Rural"),"",
_xlfn.IFS(
NOT(ISBLANK(C441)), C441,
AND(NOT(ISBLANK(C440)), B440=B441, NOT(ISBLANK(C442)), B442=B441), AVERAGE(C440,C442),
AND(NOT(ISBLANK(C440)), B440=B441, ISBLANK(C442), NOT(ISBLANK(C443)), B443=B441), C440+(C443-C440)/3,
AND(ISBLANK(C440), NOT(ISBLANK(C439)), B439=B441, NOT(ISBLANK(C442)), B442=B441), C439+(C442-C439)*2/3,
TRUE, "Check Manually"
))</f>
        <v>146.9</v>
      </c>
      <c r="F441" t="str">
        <f>_xlfn.XLOOKUP(B441,Bucket_Map!A:A,Bucket_Map!B:B,"ERROR - CHECK NAME")</f>
        <v>Education</v>
      </c>
    </row>
    <row r="442" spans="1:6" x14ac:dyDescent="0.25">
      <c r="A442" t="s">
        <v>4</v>
      </c>
      <c r="B442" t="s">
        <v>8</v>
      </c>
      <c r="C442">
        <v>147.6</v>
      </c>
      <c r="D442" s="1">
        <v>43344</v>
      </c>
      <c r="E442" cm="1">
        <f t="array" ref="E442">IF(AND(B442="Housing",A442="Rural"),"",
_xlfn.IFS(
NOT(ISBLANK(C442)), C442,
AND(NOT(ISBLANK(C441)), B441=B442, NOT(ISBLANK(C443)), B443=B442), AVERAGE(C441,C443),
AND(NOT(ISBLANK(C441)), B441=B442, ISBLANK(C443), NOT(ISBLANK(C444)), B444=B442), C441+(C444-C441)/3,
AND(ISBLANK(C441), NOT(ISBLANK(C440)), B440=B442, NOT(ISBLANK(C443)), B443=B442), C440+(C443-C440)*2/3,
TRUE, "Check Manually"
))</f>
        <v>147.6</v>
      </c>
      <c r="F442" t="str">
        <f>_xlfn.XLOOKUP(B442,Bucket_Map!A:A,Bucket_Map!B:B,"ERROR - CHECK NAME")</f>
        <v>Education</v>
      </c>
    </row>
    <row r="443" spans="1:6" x14ac:dyDescent="0.25">
      <c r="A443" t="s">
        <v>4</v>
      </c>
      <c r="B443" t="s">
        <v>8</v>
      </c>
      <c r="C443">
        <v>148</v>
      </c>
      <c r="D443" s="1">
        <v>43374</v>
      </c>
      <c r="E443" cm="1">
        <f t="array" ref="E443">IF(AND(B443="Housing",A443="Rural"),"",
_xlfn.IFS(
NOT(ISBLANK(C443)), C443,
AND(NOT(ISBLANK(C442)), B442=B443, NOT(ISBLANK(C444)), B444=B443), AVERAGE(C442,C444),
AND(NOT(ISBLANK(C442)), B442=B443, ISBLANK(C444), NOT(ISBLANK(C445)), B445=B443), C442+(C445-C442)/3,
AND(ISBLANK(C442), NOT(ISBLANK(C441)), B441=B443, NOT(ISBLANK(C444)), B444=B443), C441+(C444-C441)*2/3,
TRUE, "Check Manually"
))</f>
        <v>148</v>
      </c>
      <c r="F443" t="str">
        <f>_xlfn.XLOOKUP(B443,Bucket_Map!A:A,Bucket_Map!B:B,"ERROR - CHECK NAME")</f>
        <v>Education</v>
      </c>
    </row>
    <row r="444" spans="1:6" x14ac:dyDescent="0.25">
      <c r="A444" t="s">
        <v>4</v>
      </c>
      <c r="B444" t="s">
        <v>8</v>
      </c>
      <c r="C444">
        <v>150.19999999999999</v>
      </c>
      <c r="D444" s="1">
        <v>43405</v>
      </c>
      <c r="E444" cm="1">
        <f t="array" ref="E444">IF(AND(B444="Housing",A444="Rural"),"",
_xlfn.IFS(
NOT(ISBLANK(C444)), C444,
AND(NOT(ISBLANK(C443)), B443=B444, NOT(ISBLANK(C445)), B445=B444), AVERAGE(C443,C445),
AND(NOT(ISBLANK(C443)), B443=B444, ISBLANK(C445), NOT(ISBLANK(C446)), B446=B444), C443+(C446-C443)/3,
AND(ISBLANK(C443), NOT(ISBLANK(C442)), B442=B444, NOT(ISBLANK(C445)), B445=B444), C442+(C445-C442)*2/3,
TRUE, "Check Manually"
))</f>
        <v>150.19999999999999</v>
      </c>
      <c r="F444" t="str">
        <f>_xlfn.XLOOKUP(B444,Bucket_Map!A:A,Bucket_Map!B:B,"ERROR - CHECK NAME")</f>
        <v>Education</v>
      </c>
    </row>
    <row r="445" spans="1:6" x14ac:dyDescent="0.25">
      <c r="A445" t="s">
        <v>4</v>
      </c>
      <c r="B445" t="s">
        <v>8</v>
      </c>
      <c r="C445">
        <v>155.1</v>
      </c>
      <c r="D445" s="1">
        <v>43435</v>
      </c>
      <c r="E445" cm="1">
        <f t="array" ref="E445">IF(AND(B445="Housing",A445="Rural"),"",
_xlfn.IFS(
NOT(ISBLANK(C445)), C445,
AND(NOT(ISBLANK(C444)), B444=B445, NOT(ISBLANK(C446)), B446=B445), AVERAGE(C444,C446),
AND(NOT(ISBLANK(C444)), B444=B445, ISBLANK(C446), NOT(ISBLANK(C447)), B447=B445), C444+(C447-C444)/3,
AND(ISBLANK(C444), NOT(ISBLANK(C443)), B443=B445, NOT(ISBLANK(C446)), B446=B445), C443+(C446-C443)*2/3,
TRUE, "Check Manually"
))</f>
        <v>155.1</v>
      </c>
      <c r="F445" t="str">
        <f>_xlfn.XLOOKUP(B445,Bucket_Map!A:A,Bucket_Map!B:B,"ERROR - CHECK NAME")</f>
        <v>Education</v>
      </c>
    </row>
    <row r="446" spans="1:6" x14ac:dyDescent="0.25">
      <c r="A446" t="s">
        <v>4</v>
      </c>
      <c r="B446" t="s">
        <v>8</v>
      </c>
      <c r="C446">
        <v>155.19999999999999</v>
      </c>
      <c r="D446" s="1">
        <v>43466</v>
      </c>
      <c r="E446" cm="1">
        <f t="array" ref="E446">IF(AND(B446="Housing",A446="Rural"),"",
_xlfn.IFS(
NOT(ISBLANK(C446)), C446,
AND(NOT(ISBLANK(C445)), B445=B446, NOT(ISBLANK(C447)), B447=B446), AVERAGE(C445,C447),
AND(NOT(ISBLANK(C445)), B445=B446, ISBLANK(C447), NOT(ISBLANK(C448)), B448=B446), C445+(C448-C445)/3,
AND(ISBLANK(C445), NOT(ISBLANK(C444)), B444=B446, NOT(ISBLANK(C447)), B447=B446), C444+(C447-C444)*2/3,
TRUE, "Check Manually"
))</f>
        <v>155.19999999999999</v>
      </c>
      <c r="F446" t="str">
        <f>_xlfn.XLOOKUP(B446,Bucket_Map!A:A,Bucket_Map!B:B,"ERROR - CHECK NAME")</f>
        <v>Education</v>
      </c>
    </row>
    <row r="447" spans="1:6" x14ac:dyDescent="0.25">
      <c r="A447" t="s">
        <v>4</v>
      </c>
      <c r="B447" t="s">
        <v>8</v>
      </c>
      <c r="C447">
        <v>155.5</v>
      </c>
      <c r="D447" s="1">
        <v>43497</v>
      </c>
      <c r="E447" cm="1">
        <f t="array" ref="E447">IF(AND(B447="Housing",A447="Rural"),"",
_xlfn.IFS(
NOT(ISBLANK(C447)), C447,
AND(NOT(ISBLANK(C446)), B446=B447, NOT(ISBLANK(C448)), B448=B447), AVERAGE(C446,C448),
AND(NOT(ISBLANK(C446)), B446=B447, ISBLANK(C448), NOT(ISBLANK(C449)), B449=B447), C446+(C449-C446)/3,
AND(ISBLANK(C446), NOT(ISBLANK(C445)), B445=B447, NOT(ISBLANK(C448)), B448=B447), C445+(C448-C445)*2/3,
TRUE, "Check Manually"
))</f>
        <v>155.5</v>
      </c>
      <c r="F447" t="str">
        <f>_xlfn.XLOOKUP(B447,Bucket_Map!A:A,Bucket_Map!B:B,"ERROR - CHECK NAME")</f>
        <v>Education</v>
      </c>
    </row>
    <row r="448" spans="1:6" x14ac:dyDescent="0.25">
      <c r="A448" t="s">
        <v>4</v>
      </c>
      <c r="B448" t="s">
        <v>8</v>
      </c>
      <c r="C448">
        <v>155.5</v>
      </c>
      <c r="D448" s="1">
        <v>43525</v>
      </c>
      <c r="E448" cm="1">
        <f t="array" ref="E448">IF(AND(B448="Housing",A448="Rural"),"",
_xlfn.IFS(
NOT(ISBLANK(C448)), C448,
AND(NOT(ISBLANK(C447)), B447=B448, NOT(ISBLANK(C449)), B449=B448), AVERAGE(C447,C449),
AND(NOT(ISBLANK(C447)), B447=B448, ISBLANK(C449), NOT(ISBLANK(C450)), B450=B448), C447+(C450-C447)/3,
AND(ISBLANK(C447), NOT(ISBLANK(C446)), B446=B448, NOT(ISBLANK(C449)), B449=B448), C446+(C449-C446)*2/3,
TRUE, "Check Manually"
))</f>
        <v>155.5</v>
      </c>
      <c r="F448" t="str">
        <f>_xlfn.XLOOKUP(B448,Bucket_Map!A:A,Bucket_Map!B:B,"ERROR - CHECK NAME")</f>
        <v>Education</v>
      </c>
    </row>
    <row r="449" spans="1:6" x14ac:dyDescent="0.25">
      <c r="A449" t="s">
        <v>4</v>
      </c>
      <c r="B449" t="s">
        <v>8</v>
      </c>
      <c r="C449">
        <v>156.69999999999999</v>
      </c>
      <c r="D449" s="1">
        <v>43586</v>
      </c>
      <c r="E449" cm="1">
        <f t="array" ref="E449">IF(AND(B449="Housing",A449="Rural"),"",
_xlfn.IFS(
NOT(ISBLANK(C449)), C449,
AND(NOT(ISBLANK(C448)), B448=B449, NOT(ISBLANK(C450)), B450=B449), AVERAGE(C448,C450),
AND(NOT(ISBLANK(C448)), B448=B449, ISBLANK(C450), NOT(ISBLANK(C451)), B451=B449), C448+(C451-C448)/3,
AND(ISBLANK(C448), NOT(ISBLANK(C447)), B447=B449, NOT(ISBLANK(C450)), B450=B449), C447+(C450-C447)*2/3,
TRUE, "Check Manually"
))</f>
        <v>156.69999999999999</v>
      </c>
      <c r="F449" t="str">
        <f>_xlfn.XLOOKUP(B449,Bucket_Map!A:A,Bucket_Map!B:B,"ERROR - CHECK NAME")</f>
        <v>Education</v>
      </c>
    </row>
    <row r="450" spans="1:6" x14ac:dyDescent="0.25">
      <c r="A450" t="s">
        <v>4</v>
      </c>
      <c r="B450" t="s">
        <v>8</v>
      </c>
      <c r="C450">
        <v>157.69999999999999</v>
      </c>
      <c r="D450" s="1">
        <v>43617</v>
      </c>
      <c r="E450" cm="1">
        <f t="array" ref="E450">IF(AND(B450="Housing",A450="Rural"),"",
_xlfn.IFS(
NOT(ISBLANK(C450)), C450,
AND(NOT(ISBLANK(C449)), B449=B450, NOT(ISBLANK(C451)), B451=B450), AVERAGE(C449,C451),
AND(NOT(ISBLANK(C449)), B449=B450, ISBLANK(C451), NOT(ISBLANK(C452)), B452=B450), C449+(C452-C449)/3,
AND(ISBLANK(C449), NOT(ISBLANK(C448)), B448=B450, NOT(ISBLANK(C451)), B451=B450), C448+(C451-C448)*2/3,
TRUE, "Check Manually"
))</f>
        <v>157.69999999999999</v>
      </c>
      <c r="F450" t="str">
        <f>_xlfn.XLOOKUP(B450,Bucket_Map!A:A,Bucket_Map!B:B,"ERROR - CHECK NAME")</f>
        <v>Education</v>
      </c>
    </row>
    <row r="451" spans="1:6" x14ac:dyDescent="0.25">
      <c r="A451" t="s">
        <v>4</v>
      </c>
      <c r="B451" t="s">
        <v>8</v>
      </c>
      <c r="C451">
        <v>159.1</v>
      </c>
      <c r="D451" s="1">
        <v>43647</v>
      </c>
      <c r="E451" cm="1">
        <f t="array" ref="E451">IF(AND(B451="Housing",A451="Rural"),"",
_xlfn.IFS(
NOT(ISBLANK(C451)), C451,
AND(NOT(ISBLANK(C450)), B450=B451, NOT(ISBLANK(C452)), B452=B451), AVERAGE(C450,C452),
AND(NOT(ISBLANK(C450)), B450=B451, ISBLANK(C452), NOT(ISBLANK(C453)), B453=B451), C450+(C453-C450)/3,
AND(ISBLANK(C450), NOT(ISBLANK(C449)), B449=B451, NOT(ISBLANK(C452)), B452=B451), C449+(C452-C449)*2/3,
TRUE, "Check Manually"
))</f>
        <v>159.1</v>
      </c>
      <c r="F451" t="str">
        <f>_xlfn.XLOOKUP(B451,Bucket_Map!A:A,Bucket_Map!B:B,"ERROR - CHECK NAME")</f>
        <v>Education</v>
      </c>
    </row>
    <row r="452" spans="1:6" x14ac:dyDescent="0.25">
      <c r="A452" t="s">
        <v>4</v>
      </c>
      <c r="B452" t="s">
        <v>8</v>
      </c>
      <c r="C452">
        <v>159.69999999999999</v>
      </c>
      <c r="D452" s="1">
        <v>43678</v>
      </c>
      <c r="E452" cm="1">
        <f t="array" ref="E452">IF(AND(B452="Housing",A452="Rural"),"",
_xlfn.IFS(
NOT(ISBLANK(C452)), C452,
AND(NOT(ISBLANK(C451)), B451=B452, NOT(ISBLANK(C453)), B453=B452), AVERAGE(C451,C453),
AND(NOT(ISBLANK(C451)), B451=B452, ISBLANK(C453), NOT(ISBLANK(C454)), B454=B452), C451+(C454-C451)/3,
AND(ISBLANK(C451), NOT(ISBLANK(C450)), B450=B452, NOT(ISBLANK(C453)), B453=B452), C450+(C453-C450)*2/3,
TRUE, "Check Manually"
))</f>
        <v>159.69999999999999</v>
      </c>
      <c r="F452" t="str">
        <f>_xlfn.XLOOKUP(B452,Bucket_Map!A:A,Bucket_Map!B:B,"ERROR - CHECK NAME")</f>
        <v>Education</v>
      </c>
    </row>
    <row r="453" spans="1:6" x14ac:dyDescent="0.25">
      <c r="A453" t="s">
        <v>4</v>
      </c>
      <c r="B453" t="s">
        <v>8</v>
      </c>
      <c r="C453">
        <v>160.19999999999999</v>
      </c>
      <c r="D453" s="1">
        <v>43709</v>
      </c>
      <c r="E453" cm="1">
        <f t="array" ref="E453">IF(AND(B453="Housing",A453="Rural"),"",
_xlfn.IFS(
NOT(ISBLANK(C453)), C453,
AND(NOT(ISBLANK(C452)), B452=B453, NOT(ISBLANK(C454)), B454=B453), AVERAGE(C452,C454),
AND(NOT(ISBLANK(C452)), B452=B453, ISBLANK(C454), NOT(ISBLANK(C455)), B455=B453), C452+(C455-C452)/3,
AND(ISBLANK(C452), NOT(ISBLANK(C451)), B451=B453, NOT(ISBLANK(C454)), B454=B453), C451+(C454-C451)*2/3,
TRUE, "Check Manually"
))</f>
        <v>160.19999999999999</v>
      </c>
      <c r="F453" t="str">
        <f>_xlfn.XLOOKUP(B453,Bucket_Map!A:A,Bucket_Map!B:B,"ERROR - CHECK NAME")</f>
        <v>Education</v>
      </c>
    </row>
    <row r="454" spans="1:6" x14ac:dyDescent="0.25">
      <c r="A454" t="s">
        <v>4</v>
      </c>
      <c r="B454" t="s">
        <v>8</v>
      </c>
      <c r="C454">
        <v>160.69999999999999</v>
      </c>
      <c r="D454" s="1">
        <v>43739</v>
      </c>
      <c r="E454" cm="1">
        <f t="array" ref="E454">IF(AND(B454="Housing",A454="Rural"),"",
_xlfn.IFS(
NOT(ISBLANK(C454)), C454,
AND(NOT(ISBLANK(C453)), B453=B454, NOT(ISBLANK(C455)), B455=B454), AVERAGE(C453,C455),
AND(NOT(ISBLANK(C453)), B453=B454, ISBLANK(C455), NOT(ISBLANK(C456)), B456=B454), C453+(C456-C453)/3,
AND(ISBLANK(C453), NOT(ISBLANK(C452)), B452=B454, NOT(ISBLANK(C455)), B455=B454), C452+(C455-C452)*2/3,
TRUE, "Check Manually"
))</f>
        <v>160.69999999999999</v>
      </c>
      <c r="F454" t="str">
        <f>_xlfn.XLOOKUP(B454,Bucket_Map!A:A,Bucket_Map!B:B,"ERROR - CHECK NAME")</f>
        <v>Education</v>
      </c>
    </row>
    <row r="455" spans="1:6" x14ac:dyDescent="0.25">
      <c r="A455" t="s">
        <v>4</v>
      </c>
      <c r="B455" t="s">
        <v>8</v>
      </c>
      <c r="C455">
        <v>160.80000000000001</v>
      </c>
      <c r="D455" s="1">
        <v>43770</v>
      </c>
      <c r="E455" cm="1">
        <f t="array" ref="E455">IF(AND(B455="Housing",A455="Rural"),"",
_xlfn.IFS(
NOT(ISBLANK(C455)), C455,
AND(NOT(ISBLANK(C454)), B454=B455, NOT(ISBLANK(C456)), B456=B455), AVERAGE(C454,C456),
AND(NOT(ISBLANK(C454)), B454=B455, ISBLANK(C456), NOT(ISBLANK(C457)), B457=B455), C454+(C457-C454)/3,
AND(ISBLANK(C454), NOT(ISBLANK(C453)), B453=B455, NOT(ISBLANK(C456)), B456=B455), C453+(C456-C453)*2/3,
TRUE, "Check Manually"
))</f>
        <v>160.80000000000001</v>
      </c>
      <c r="F455" t="str">
        <f>_xlfn.XLOOKUP(B455,Bucket_Map!A:A,Bucket_Map!B:B,"ERROR - CHECK NAME")</f>
        <v>Education</v>
      </c>
    </row>
    <row r="456" spans="1:6" x14ac:dyDescent="0.25">
      <c r="A456" t="s">
        <v>4</v>
      </c>
      <c r="B456" t="s">
        <v>8</v>
      </c>
      <c r="C456">
        <v>161.1</v>
      </c>
      <c r="D456" s="1">
        <v>43800</v>
      </c>
      <c r="E456" cm="1">
        <f t="array" ref="E456">IF(AND(B456="Housing",A456="Rural"),"",
_xlfn.IFS(
NOT(ISBLANK(C456)), C456,
AND(NOT(ISBLANK(C455)), B455=B456, NOT(ISBLANK(C457)), B457=B456), AVERAGE(C455,C457),
AND(NOT(ISBLANK(C455)), B455=B456, ISBLANK(C457), NOT(ISBLANK(C458)), B458=B456), C455+(C458-C455)/3,
AND(ISBLANK(C455), NOT(ISBLANK(C454)), B454=B456, NOT(ISBLANK(C457)), B457=B456), C454+(C457-C454)*2/3,
TRUE, "Check Manually"
))</f>
        <v>161.1</v>
      </c>
      <c r="F456" t="str">
        <f>_xlfn.XLOOKUP(B456,Bucket_Map!A:A,Bucket_Map!B:B,"ERROR - CHECK NAME")</f>
        <v>Education</v>
      </c>
    </row>
    <row r="457" spans="1:6" x14ac:dyDescent="0.25">
      <c r="A457" t="s">
        <v>4</v>
      </c>
      <c r="B457" t="s">
        <v>8</v>
      </c>
      <c r="C457">
        <v>161.69999999999999</v>
      </c>
      <c r="D457" s="1">
        <v>43831</v>
      </c>
      <c r="E457" cm="1">
        <f t="array" ref="E457">IF(AND(B457="Housing",A457="Rural"),"",
_xlfn.IFS(
NOT(ISBLANK(C457)), C457,
AND(NOT(ISBLANK(C456)), B456=B457, NOT(ISBLANK(C458)), B458=B457), AVERAGE(C456,C458),
AND(NOT(ISBLANK(C456)), B456=B457, ISBLANK(C458), NOT(ISBLANK(C459)), B459=B457), C456+(C459-C456)/3,
AND(ISBLANK(C456), NOT(ISBLANK(C455)), B455=B457, NOT(ISBLANK(C458)), B458=B457), C455+(C458-C455)*2/3,
TRUE, "Check Manually"
))</f>
        <v>161.69999999999999</v>
      </c>
      <c r="F457" t="str">
        <f>_xlfn.XLOOKUP(B457,Bucket_Map!A:A,Bucket_Map!B:B,"ERROR - CHECK NAME")</f>
        <v>Education</v>
      </c>
    </row>
    <row r="458" spans="1:6" x14ac:dyDescent="0.25">
      <c r="A458" t="s">
        <v>4</v>
      </c>
      <c r="B458" t="s">
        <v>8</v>
      </c>
      <c r="C458">
        <v>161.9</v>
      </c>
      <c r="D458" s="1">
        <v>43862</v>
      </c>
      <c r="E458" cm="1">
        <f t="array" ref="E458">IF(AND(B458="Housing",A458="Rural"),"",
_xlfn.IFS(
NOT(ISBLANK(C458)), C458,
AND(NOT(ISBLANK(C457)), B457=B458, NOT(ISBLANK(C459)), B459=B458), AVERAGE(C457,C459),
AND(NOT(ISBLANK(C457)), B457=B458, ISBLANK(C459), NOT(ISBLANK(C460)), B460=B458), C457+(C460-C457)/3,
AND(ISBLANK(C457), NOT(ISBLANK(C456)), B456=B458, NOT(ISBLANK(C459)), B459=B458), C456+(C459-C456)*2/3,
TRUE, "Check Manually"
))</f>
        <v>161.9</v>
      </c>
      <c r="F458" t="str">
        <f>_xlfn.XLOOKUP(B458,Bucket_Map!A:A,Bucket_Map!B:B,"ERROR - CHECK NAME")</f>
        <v>Education</v>
      </c>
    </row>
    <row r="459" spans="1:6" x14ac:dyDescent="0.25">
      <c r="A459" t="s">
        <v>4</v>
      </c>
      <c r="B459" t="s">
        <v>8</v>
      </c>
      <c r="C459">
        <v>161.19999999999999</v>
      </c>
      <c r="D459" s="1">
        <v>43891</v>
      </c>
      <c r="E459" cm="1">
        <f t="array" ref="E459">IF(AND(B459="Housing",A459="Rural"),"",
_xlfn.IFS(
NOT(ISBLANK(C459)), C459,
AND(NOT(ISBLANK(C458)), B458=B459, NOT(ISBLANK(C460)), B460=B459), AVERAGE(C458,C460),
AND(NOT(ISBLANK(C458)), B458=B459, ISBLANK(C460), NOT(ISBLANK(C461)), B461=B459), C458+(C461-C458)/3,
AND(ISBLANK(C458), NOT(ISBLANK(C457)), B457=B459, NOT(ISBLANK(C460)), B460=B459), C457+(C460-C457)*2/3,
TRUE, "Check Manually"
))</f>
        <v>161.19999999999999</v>
      </c>
      <c r="F459" t="str">
        <f>_xlfn.XLOOKUP(B459,Bucket_Map!A:A,Bucket_Map!B:B,"ERROR - CHECK NAME")</f>
        <v>Education</v>
      </c>
    </row>
    <row r="460" spans="1:6" x14ac:dyDescent="0.25">
      <c r="A460" t="s">
        <v>4</v>
      </c>
      <c r="B460" t="s">
        <v>8</v>
      </c>
      <c r="D460" s="1">
        <v>43922</v>
      </c>
      <c r="E460" cm="1">
        <f t="array" ref="E460">IF(AND(B460="Housing",A460="Rural"),"",
_xlfn.IFS(
NOT(ISBLANK(C460)), C460,
AND(NOT(ISBLANK(C459)), B459=B460, NOT(ISBLANK(C461)), B461=B460), AVERAGE(C459,C461),
AND(NOT(ISBLANK(C459)), B459=B460, ISBLANK(C461), NOT(ISBLANK(C462)), B462=B460), C459+(C462-C459)/3,
AND(ISBLANK(C459), NOT(ISBLANK(C458)), B458=B460, NOT(ISBLANK(C461)), B461=B460), C458+(C461-C458)*2/3,
TRUE, "Check Manually"
))</f>
        <v>161.4</v>
      </c>
      <c r="F460" t="str">
        <f>_xlfn.XLOOKUP(B460,Bucket_Map!A:A,Bucket_Map!B:B,"ERROR - CHECK NAME")</f>
        <v>Education</v>
      </c>
    </row>
    <row r="461" spans="1:6" x14ac:dyDescent="0.25">
      <c r="A461" t="s">
        <v>4</v>
      </c>
      <c r="B461" t="s">
        <v>8</v>
      </c>
      <c r="D461" s="1">
        <v>43952</v>
      </c>
      <c r="E461" cm="1">
        <f t="array" ref="E461">IF(AND(B461="Housing",A461="Rural"),"",
_xlfn.IFS(
NOT(ISBLANK(C461)), C461,
AND(NOT(ISBLANK(C460)), B460=B461, NOT(ISBLANK(C462)), B462=B461), AVERAGE(C460,C462),
AND(NOT(ISBLANK(C460)), B460=B461, ISBLANK(C462), NOT(ISBLANK(C463)), B463=B461), C460+(C463-C460)/3,
AND(ISBLANK(C460), NOT(ISBLANK(C459)), B459=B461, NOT(ISBLANK(C462)), B462=B461), C459+(C462-C459)*2/3,
TRUE, "Check Manually"
))</f>
        <v>161.6</v>
      </c>
      <c r="F461" t="str">
        <f>_xlfn.XLOOKUP(B461,Bucket_Map!A:A,Bucket_Map!B:B,"ERROR - CHECK NAME")</f>
        <v>Education</v>
      </c>
    </row>
    <row r="462" spans="1:6" x14ac:dyDescent="0.25">
      <c r="A462" t="s">
        <v>4</v>
      </c>
      <c r="B462" t="s">
        <v>8</v>
      </c>
      <c r="C462">
        <v>161.80000000000001</v>
      </c>
      <c r="D462" s="1">
        <v>43983</v>
      </c>
      <c r="E462" cm="1">
        <f t="array" ref="E462">IF(AND(B462="Housing",A462="Rural"),"",
_xlfn.IFS(
NOT(ISBLANK(C462)), C462,
AND(NOT(ISBLANK(C461)), B461=B462, NOT(ISBLANK(C463)), B463=B462), AVERAGE(C461,C463),
AND(NOT(ISBLANK(C461)), B461=B462, ISBLANK(C463), NOT(ISBLANK(C464)), B464=B462), C461+(C464-C461)/3,
AND(ISBLANK(C461), NOT(ISBLANK(C460)), B460=B462, NOT(ISBLANK(C463)), B463=B462), C460+(C463-C460)*2/3,
TRUE, "Check Manually"
))</f>
        <v>161.80000000000001</v>
      </c>
      <c r="F462" t="str">
        <f>_xlfn.XLOOKUP(B462,Bucket_Map!A:A,Bucket_Map!B:B,"ERROR - CHECK NAME")</f>
        <v>Education</v>
      </c>
    </row>
    <row r="463" spans="1:6" x14ac:dyDescent="0.25">
      <c r="A463" t="s">
        <v>4</v>
      </c>
      <c r="B463" t="s">
        <v>8</v>
      </c>
      <c r="C463">
        <v>161.80000000000001</v>
      </c>
      <c r="D463" s="1">
        <v>44013</v>
      </c>
      <c r="E463" cm="1">
        <f t="array" ref="E463">IF(AND(B463="Housing",A463="Rural"),"",
_xlfn.IFS(
NOT(ISBLANK(C463)), C463,
AND(NOT(ISBLANK(C462)), B462=B463, NOT(ISBLANK(C464)), B464=B463), AVERAGE(C462,C464),
AND(NOT(ISBLANK(C462)), B462=B463, ISBLANK(C464), NOT(ISBLANK(C465)), B465=B463), C462+(C465-C462)/3,
AND(ISBLANK(C462), NOT(ISBLANK(C461)), B461=B463, NOT(ISBLANK(C464)), B464=B463), C461+(C464-C461)*2/3,
TRUE, "Check Manually"
))</f>
        <v>161.80000000000001</v>
      </c>
      <c r="F463" t="str">
        <f>_xlfn.XLOOKUP(B463,Bucket_Map!A:A,Bucket_Map!B:B,"ERROR - CHECK NAME")</f>
        <v>Education</v>
      </c>
    </row>
    <row r="464" spans="1:6" x14ac:dyDescent="0.25">
      <c r="A464" t="s">
        <v>4</v>
      </c>
      <c r="B464" t="s">
        <v>8</v>
      </c>
      <c r="C464">
        <v>162.69999999999999</v>
      </c>
      <c r="D464" s="1">
        <v>44044</v>
      </c>
      <c r="E464" cm="1">
        <f t="array" ref="E464">IF(AND(B464="Housing",A464="Rural"),"",
_xlfn.IFS(
NOT(ISBLANK(C464)), C464,
AND(NOT(ISBLANK(C463)), B463=B464, NOT(ISBLANK(C465)), B465=B464), AVERAGE(C463,C465),
AND(NOT(ISBLANK(C463)), B463=B464, ISBLANK(C465), NOT(ISBLANK(C466)), B466=B464), C463+(C466-C463)/3,
AND(ISBLANK(C463), NOT(ISBLANK(C462)), B462=B464, NOT(ISBLANK(C465)), B465=B464), C462+(C465-C462)*2/3,
TRUE, "Check Manually"
))</f>
        <v>162.69999999999999</v>
      </c>
      <c r="F464" t="str">
        <f>_xlfn.XLOOKUP(B464,Bucket_Map!A:A,Bucket_Map!B:B,"ERROR - CHECK NAME")</f>
        <v>Education</v>
      </c>
    </row>
    <row r="465" spans="1:6" x14ac:dyDescent="0.25">
      <c r="A465" t="s">
        <v>4</v>
      </c>
      <c r="B465" t="s">
        <v>8</v>
      </c>
      <c r="C465">
        <v>161.1</v>
      </c>
      <c r="D465" s="1">
        <v>44075</v>
      </c>
      <c r="E465" cm="1">
        <f t="array" ref="E465">IF(AND(B465="Housing",A465="Rural"),"",
_xlfn.IFS(
NOT(ISBLANK(C465)), C465,
AND(NOT(ISBLANK(C464)), B464=B465, NOT(ISBLANK(C466)), B466=B465), AVERAGE(C464,C466),
AND(NOT(ISBLANK(C464)), B464=B465, ISBLANK(C466), NOT(ISBLANK(C467)), B467=B465), C464+(C467-C464)/3,
AND(ISBLANK(C464), NOT(ISBLANK(C463)), B463=B465, NOT(ISBLANK(C466)), B466=B465), C463+(C466-C463)*2/3,
TRUE, "Check Manually"
))</f>
        <v>161.1</v>
      </c>
      <c r="F465" t="str">
        <f>_xlfn.XLOOKUP(B465,Bucket_Map!A:A,Bucket_Map!B:B,"ERROR - CHECK NAME")</f>
        <v>Education</v>
      </c>
    </row>
    <row r="466" spans="1:6" x14ac:dyDescent="0.25">
      <c r="A466" t="s">
        <v>4</v>
      </c>
      <c r="B466" t="s">
        <v>8</v>
      </c>
      <c r="C466">
        <v>162.5</v>
      </c>
      <c r="D466" s="1">
        <v>44105</v>
      </c>
      <c r="E466" cm="1">
        <f t="array" ref="E466">IF(AND(B466="Housing",A466="Rural"),"",
_xlfn.IFS(
NOT(ISBLANK(C466)), C466,
AND(NOT(ISBLANK(C465)), B465=B466, NOT(ISBLANK(C467)), B467=B466), AVERAGE(C465,C467),
AND(NOT(ISBLANK(C465)), B465=B466, ISBLANK(C467), NOT(ISBLANK(C468)), B468=B466), C465+(C468-C465)/3,
AND(ISBLANK(C465), NOT(ISBLANK(C464)), B464=B466, NOT(ISBLANK(C467)), B467=B466), C464+(C467-C464)*2/3,
TRUE, "Check Manually"
))</f>
        <v>162.5</v>
      </c>
      <c r="F466" t="str">
        <f>_xlfn.XLOOKUP(B466,Bucket_Map!A:A,Bucket_Map!B:B,"ERROR - CHECK NAME")</f>
        <v>Education</v>
      </c>
    </row>
    <row r="467" spans="1:6" x14ac:dyDescent="0.25">
      <c r="A467" t="s">
        <v>4</v>
      </c>
      <c r="B467" t="s">
        <v>8</v>
      </c>
      <c r="C467">
        <v>161.6</v>
      </c>
      <c r="D467" s="1">
        <v>44136</v>
      </c>
      <c r="E467" cm="1">
        <f t="array" ref="E467">IF(AND(B467="Housing",A467="Rural"),"",
_xlfn.IFS(
NOT(ISBLANK(C467)), C467,
AND(NOT(ISBLANK(C466)), B466=B467, NOT(ISBLANK(C468)), B468=B467), AVERAGE(C466,C468),
AND(NOT(ISBLANK(C466)), B466=B467, ISBLANK(C468), NOT(ISBLANK(C469)), B469=B467), C466+(C469-C466)/3,
AND(ISBLANK(C466), NOT(ISBLANK(C465)), B465=B467, NOT(ISBLANK(C468)), B468=B467), C465+(C468-C465)*2/3,
TRUE, "Check Manually"
))</f>
        <v>161.6</v>
      </c>
      <c r="F467" t="str">
        <f>_xlfn.XLOOKUP(B467,Bucket_Map!A:A,Bucket_Map!B:B,"ERROR - CHECK NAME")</f>
        <v>Education</v>
      </c>
    </row>
    <row r="468" spans="1:6" x14ac:dyDescent="0.25">
      <c r="A468" t="s">
        <v>4</v>
      </c>
      <c r="B468" t="s">
        <v>8</v>
      </c>
      <c r="C468">
        <v>162.9</v>
      </c>
      <c r="D468" s="1">
        <v>44166</v>
      </c>
      <c r="E468" cm="1">
        <f t="array" ref="E468">IF(AND(B468="Housing",A468="Rural"),"",
_xlfn.IFS(
NOT(ISBLANK(C468)), C468,
AND(NOT(ISBLANK(C467)), B467=B468, NOT(ISBLANK(C469)), B469=B468), AVERAGE(C467,C469),
AND(NOT(ISBLANK(C467)), B467=B468, ISBLANK(C469), NOT(ISBLANK(C470)), B470=B468), C467+(C470-C467)/3,
AND(ISBLANK(C467), NOT(ISBLANK(C466)), B466=B468, NOT(ISBLANK(C469)), B469=B468), C466+(C469-C466)*2/3,
TRUE, "Check Manually"
))</f>
        <v>162.9</v>
      </c>
      <c r="F468" t="str">
        <f>_xlfn.XLOOKUP(B468,Bucket_Map!A:A,Bucket_Map!B:B,"ERROR - CHECK NAME")</f>
        <v>Education</v>
      </c>
    </row>
    <row r="469" spans="1:6" x14ac:dyDescent="0.25">
      <c r="A469" t="s">
        <v>4</v>
      </c>
      <c r="B469" t="s">
        <v>8</v>
      </c>
      <c r="C469">
        <v>163.5</v>
      </c>
      <c r="D469" s="1">
        <v>44197</v>
      </c>
      <c r="E469" cm="1">
        <f t="array" ref="E469">IF(AND(B469="Housing",A469="Rural"),"",
_xlfn.IFS(
NOT(ISBLANK(C469)), C469,
AND(NOT(ISBLANK(C468)), B468=B469, NOT(ISBLANK(C470)), B470=B469), AVERAGE(C468,C470),
AND(NOT(ISBLANK(C468)), B468=B469, ISBLANK(C470), NOT(ISBLANK(C471)), B471=B469), C468+(C471-C468)/3,
AND(ISBLANK(C468), NOT(ISBLANK(C467)), B467=B469, NOT(ISBLANK(C470)), B470=B469), C467+(C470-C467)*2/3,
TRUE, "Check Manually"
))</f>
        <v>163.5</v>
      </c>
      <c r="F469" t="str">
        <f>_xlfn.XLOOKUP(B469,Bucket_Map!A:A,Bucket_Map!B:B,"ERROR - CHECK NAME")</f>
        <v>Education</v>
      </c>
    </row>
    <row r="470" spans="1:6" x14ac:dyDescent="0.25">
      <c r="A470" t="s">
        <v>4</v>
      </c>
      <c r="B470" t="s">
        <v>8</v>
      </c>
      <c r="C470">
        <v>163.6</v>
      </c>
      <c r="D470" s="1">
        <v>44228</v>
      </c>
      <c r="E470" cm="1">
        <f t="array" ref="E470">IF(AND(B470="Housing",A470="Rural"),"",
_xlfn.IFS(
NOT(ISBLANK(C470)), C470,
AND(NOT(ISBLANK(C469)), B469=B470, NOT(ISBLANK(C471)), B471=B470), AVERAGE(C469,C471),
AND(NOT(ISBLANK(C469)), B469=B470, ISBLANK(C471), NOT(ISBLANK(C472)), B472=B470), C469+(C472-C469)/3,
AND(ISBLANK(C469), NOT(ISBLANK(C468)), B468=B470, NOT(ISBLANK(C471)), B471=B470), C468+(C471-C468)*2/3,
TRUE, "Check Manually"
))</f>
        <v>163.6</v>
      </c>
      <c r="F470" t="str">
        <f>_xlfn.XLOOKUP(B470,Bucket_Map!A:A,Bucket_Map!B:B,"ERROR - CHECK NAME")</f>
        <v>Education</v>
      </c>
    </row>
    <row r="471" spans="1:6" x14ac:dyDescent="0.25">
      <c r="A471" t="s">
        <v>4</v>
      </c>
      <c r="B471" t="s">
        <v>8</v>
      </c>
      <c r="C471">
        <v>163.80000000000001</v>
      </c>
      <c r="D471" s="1">
        <v>44256</v>
      </c>
      <c r="E471" cm="1">
        <f t="array" ref="E471">IF(AND(B471="Housing",A471="Rural"),"",
_xlfn.IFS(
NOT(ISBLANK(C471)), C471,
AND(NOT(ISBLANK(C470)), B470=B471, NOT(ISBLANK(C472)), B472=B471), AVERAGE(C470,C472),
AND(NOT(ISBLANK(C470)), B470=B471, ISBLANK(C472), NOT(ISBLANK(C473)), B473=B471), C470+(C473-C470)/3,
AND(ISBLANK(C470), NOT(ISBLANK(C469)), B469=B471, NOT(ISBLANK(C472)), B472=B471), C469+(C472-C469)*2/3,
TRUE, "Check Manually"
))</f>
        <v>163.80000000000001</v>
      </c>
      <c r="F471" t="str">
        <f>_xlfn.XLOOKUP(B471,Bucket_Map!A:A,Bucket_Map!B:B,"ERROR - CHECK NAME")</f>
        <v>Education</v>
      </c>
    </row>
    <row r="472" spans="1:6" x14ac:dyDescent="0.25">
      <c r="A472" t="s">
        <v>4</v>
      </c>
      <c r="B472" t="s">
        <v>8</v>
      </c>
      <c r="C472">
        <v>164.1</v>
      </c>
      <c r="D472" s="1">
        <v>44287</v>
      </c>
      <c r="E472" cm="1">
        <f t="array" ref="E472">IF(AND(B472="Housing",A472="Rural"),"",
_xlfn.IFS(
NOT(ISBLANK(C472)), C472,
AND(NOT(ISBLANK(C471)), B471=B472, NOT(ISBLANK(C473)), B473=B472), AVERAGE(C471,C473),
AND(NOT(ISBLANK(C471)), B471=B472, ISBLANK(C473), NOT(ISBLANK(C474)), B474=B472), C471+(C474-C471)/3,
AND(ISBLANK(C471), NOT(ISBLANK(C470)), B470=B472, NOT(ISBLANK(C473)), B473=B472), C470+(C473-C470)*2/3,
TRUE, "Check Manually"
))</f>
        <v>164.1</v>
      </c>
      <c r="F472" t="str">
        <f>_xlfn.XLOOKUP(B472,Bucket_Map!A:A,Bucket_Map!B:B,"ERROR - CHECK NAME")</f>
        <v>Education</v>
      </c>
    </row>
    <row r="473" spans="1:6" x14ac:dyDescent="0.25">
      <c r="A473" t="s">
        <v>4</v>
      </c>
      <c r="B473" t="s">
        <v>8</v>
      </c>
      <c r="C473">
        <v>167.6</v>
      </c>
      <c r="D473" s="1">
        <v>44317</v>
      </c>
      <c r="E473" cm="1">
        <f t="array" ref="E473">IF(AND(B473="Housing",A473="Rural"),"",
_xlfn.IFS(
NOT(ISBLANK(C473)), C473,
AND(NOT(ISBLANK(C472)), B472=B473, NOT(ISBLANK(C474)), B474=B473), AVERAGE(C472,C474),
AND(NOT(ISBLANK(C472)), B472=B473, ISBLANK(C474), NOT(ISBLANK(C475)), B475=B473), C472+(C475-C472)/3,
AND(ISBLANK(C472), NOT(ISBLANK(C471)), B471=B473, NOT(ISBLANK(C474)), B474=B473), C471+(C474-C471)*2/3,
TRUE, "Check Manually"
))</f>
        <v>167.6</v>
      </c>
      <c r="F473" t="str">
        <f>_xlfn.XLOOKUP(B473,Bucket_Map!A:A,Bucket_Map!B:B,"ERROR - CHECK NAME")</f>
        <v>Education</v>
      </c>
    </row>
    <row r="474" spans="1:6" x14ac:dyDescent="0.25">
      <c r="A474" t="s">
        <v>4</v>
      </c>
      <c r="B474" t="s">
        <v>8</v>
      </c>
      <c r="C474">
        <v>166.8</v>
      </c>
      <c r="D474" s="1">
        <v>44348</v>
      </c>
      <c r="E474" cm="1">
        <f t="array" ref="E474">IF(AND(B474="Housing",A474="Rural"),"",
_xlfn.IFS(
NOT(ISBLANK(C474)), C474,
AND(NOT(ISBLANK(C473)), B473=B474, NOT(ISBLANK(C475)), B475=B474), AVERAGE(C473,C475),
AND(NOT(ISBLANK(C473)), B473=B474, ISBLANK(C475), NOT(ISBLANK(C476)), B476=B474), C473+(C476-C473)/3,
AND(ISBLANK(C473), NOT(ISBLANK(C472)), B472=B474, NOT(ISBLANK(C475)), B475=B474), C472+(C475-C472)*2/3,
TRUE, "Check Manually"
))</f>
        <v>166.8</v>
      </c>
      <c r="F474" t="str">
        <f>_xlfn.XLOOKUP(B474,Bucket_Map!A:A,Bucket_Map!B:B,"ERROR - CHECK NAME")</f>
        <v>Education</v>
      </c>
    </row>
    <row r="475" spans="1:6" x14ac:dyDescent="0.25">
      <c r="A475" t="s">
        <v>4</v>
      </c>
      <c r="B475" t="s">
        <v>8</v>
      </c>
      <c r="C475">
        <v>167.2</v>
      </c>
      <c r="D475" s="1">
        <v>44378</v>
      </c>
      <c r="E475" cm="1">
        <f t="array" ref="E475">IF(AND(B475="Housing",A475="Rural"),"",
_xlfn.IFS(
NOT(ISBLANK(C475)), C475,
AND(NOT(ISBLANK(C474)), B474=B475, NOT(ISBLANK(C476)), B476=B475), AVERAGE(C474,C476),
AND(NOT(ISBLANK(C474)), B474=B475, ISBLANK(C476), NOT(ISBLANK(C477)), B477=B475), C474+(C477-C474)/3,
AND(ISBLANK(C474), NOT(ISBLANK(C473)), B473=B475, NOT(ISBLANK(C476)), B476=B475), C473+(C476-C473)*2/3,
TRUE, "Check Manually"
))</f>
        <v>167.2</v>
      </c>
      <c r="F475" t="str">
        <f>_xlfn.XLOOKUP(B475,Bucket_Map!A:A,Bucket_Map!B:B,"ERROR - CHECK NAME")</f>
        <v>Education</v>
      </c>
    </row>
    <row r="476" spans="1:6" x14ac:dyDescent="0.25">
      <c r="A476" t="s">
        <v>4</v>
      </c>
      <c r="B476" t="s">
        <v>8</v>
      </c>
      <c r="C476">
        <v>167.5</v>
      </c>
      <c r="D476" s="1">
        <v>44409</v>
      </c>
      <c r="E476" cm="1">
        <f t="array" ref="E476">IF(AND(B476="Housing",A476="Rural"),"",
_xlfn.IFS(
NOT(ISBLANK(C476)), C476,
AND(NOT(ISBLANK(C475)), B475=B476, NOT(ISBLANK(C477)), B477=B476), AVERAGE(C475,C477),
AND(NOT(ISBLANK(C475)), B475=B476, ISBLANK(C477), NOT(ISBLANK(C478)), B478=B476), C475+(C478-C475)/3,
AND(ISBLANK(C475), NOT(ISBLANK(C474)), B474=B476, NOT(ISBLANK(C477)), B477=B476), C474+(C477-C474)*2/3,
TRUE, "Check Manually"
))</f>
        <v>167.5</v>
      </c>
      <c r="F476" t="str">
        <f>_xlfn.XLOOKUP(B476,Bucket_Map!A:A,Bucket_Map!B:B,"ERROR - CHECK NAME")</f>
        <v>Education</v>
      </c>
    </row>
    <row r="477" spans="1:6" x14ac:dyDescent="0.25">
      <c r="A477" t="s">
        <v>4</v>
      </c>
      <c r="B477" t="s">
        <v>8</v>
      </c>
      <c r="C477">
        <v>168.5</v>
      </c>
      <c r="D477" s="1">
        <v>44440</v>
      </c>
      <c r="E477" cm="1">
        <f t="array" ref="E477">IF(AND(B477="Housing",A477="Rural"),"",
_xlfn.IFS(
NOT(ISBLANK(C477)), C477,
AND(NOT(ISBLANK(C476)), B476=B477, NOT(ISBLANK(C478)), B478=B477), AVERAGE(C476,C478),
AND(NOT(ISBLANK(C476)), B476=B477, ISBLANK(C478), NOT(ISBLANK(C479)), B479=B477), C476+(C479-C476)/3,
AND(ISBLANK(C476), NOT(ISBLANK(C475)), B475=B477, NOT(ISBLANK(C478)), B478=B477), C475+(C478-C475)*2/3,
TRUE, "Check Manually"
))</f>
        <v>168.5</v>
      </c>
      <c r="F477" t="str">
        <f>_xlfn.XLOOKUP(B477,Bucket_Map!A:A,Bucket_Map!B:B,"ERROR - CHECK NAME")</f>
        <v>Education</v>
      </c>
    </row>
    <row r="478" spans="1:6" x14ac:dyDescent="0.25">
      <c r="A478" t="s">
        <v>4</v>
      </c>
      <c r="B478" t="s">
        <v>8</v>
      </c>
      <c r="C478">
        <v>169</v>
      </c>
      <c r="D478" s="1">
        <v>44470</v>
      </c>
      <c r="E478" cm="1">
        <f t="array" ref="E478">IF(AND(B478="Housing",A478="Rural"),"",
_xlfn.IFS(
NOT(ISBLANK(C478)), C478,
AND(NOT(ISBLANK(C477)), B477=B478, NOT(ISBLANK(C479)), B479=B478), AVERAGE(C477,C479),
AND(NOT(ISBLANK(C477)), B477=B478, ISBLANK(C479), NOT(ISBLANK(C480)), B480=B478), C477+(C480-C477)/3,
AND(ISBLANK(C477), NOT(ISBLANK(C476)), B476=B478, NOT(ISBLANK(C479)), B479=B478), C476+(C479-C476)*2/3,
TRUE, "Check Manually"
))</f>
        <v>169</v>
      </c>
      <c r="F478" t="str">
        <f>_xlfn.XLOOKUP(B478,Bucket_Map!A:A,Bucket_Map!B:B,"ERROR - CHECK NAME")</f>
        <v>Education</v>
      </c>
    </row>
    <row r="479" spans="1:6" x14ac:dyDescent="0.25">
      <c r="A479" t="s">
        <v>4</v>
      </c>
      <c r="B479" t="s">
        <v>8</v>
      </c>
      <c r="C479">
        <v>169.3</v>
      </c>
      <c r="D479" s="1">
        <v>44501</v>
      </c>
      <c r="E479" cm="1">
        <f t="array" ref="E479">IF(AND(B479="Housing",A479="Rural"),"",
_xlfn.IFS(
NOT(ISBLANK(C479)), C479,
AND(NOT(ISBLANK(C478)), B478=B479, NOT(ISBLANK(C480)), B480=B479), AVERAGE(C478,C480),
AND(NOT(ISBLANK(C478)), B478=B479, ISBLANK(C480), NOT(ISBLANK(C481)), B481=B479), C478+(C481-C478)/3,
AND(ISBLANK(C478), NOT(ISBLANK(C477)), B477=B479, NOT(ISBLANK(C480)), B480=B479), C477+(C480-C477)*2/3,
TRUE, "Check Manually"
))</f>
        <v>169.3</v>
      </c>
      <c r="F479" t="str">
        <f>_xlfn.XLOOKUP(B479,Bucket_Map!A:A,Bucket_Map!B:B,"ERROR - CHECK NAME")</f>
        <v>Education</v>
      </c>
    </row>
    <row r="480" spans="1:6" x14ac:dyDescent="0.25">
      <c r="A480" t="s">
        <v>4</v>
      </c>
      <c r="B480" t="s">
        <v>8</v>
      </c>
      <c r="C480">
        <v>169.7</v>
      </c>
      <c r="D480" s="1">
        <v>44531</v>
      </c>
      <c r="E480" cm="1">
        <f t="array" ref="E480">IF(AND(B480="Housing",A480="Rural"),"",
_xlfn.IFS(
NOT(ISBLANK(C480)), C480,
AND(NOT(ISBLANK(C479)), B479=B480, NOT(ISBLANK(C481)), B481=B480), AVERAGE(C479,C481),
AND(NOT(ISBLANK(C479)), B479=B480, ISBLANK(C481), NOT(ISBLANK(C482)), B482=B480), C479+(C482-C479)/3,
AND(ISBLANK(C479), NOT(ISBLANK(C478)), B478=B480, NOT(ISBLANK(C481)), B481=B480), C478+(C481-C478)*2/3,
TRUE, "Check Manually"
))</f>
        <v>169.7</v>
      </c>
      <c r="F480" t="str">
        <f>_xlfn.XLOOKUP(B480,Bucket_Map!A:A,Bucket_Map!B:B,"ERROR - CHECK NAME")</f>
        <v>Education</v>
      </c>
    </row>
    <row r="481" spans="1:6" x14ac:dyDescent="0.25">
      <c r="A481" t="s">
        <v>4</v>
      </c>
      <c r="B481" t="s">
        <v>8</v>
      </c>
      <c r="C481">
        <v>169.9</v>
      </c>
      <c r="D481" s="1">
        <v>44562</v>
      </c>
      <c r="E481" cm="1">
        <f t="array" ref="E481">IF(AND(B481="Housing",A481="Rural"),"",
_xlfn.IFS(
NOT(ISBLANK(C481)), C481,
AND(NOT(ISBLANK(C480)), B480=B481, NOT(ISBLANK(C482)), B482=B481), AVERAGE(C480,C482),
AND(NOT(ISBLANK(C480)), B480=B481, ISBLANK(C482), NOT(ISBLANK(C483)), B483=B481), C480+(C483-C480)/3,
AND(ISBLANK(C480), NOT(ISBLANK(C479)), B479=B481, NOT(ISBLANK(C482)), B482=B481), C479+(C482-C479)*2/3,
TRUE, "Check Manually"
))</f>
        <v>169.9</v>
      </c>
      <c r="F481" t="str">
        <f>_xlfn.XLOOKUP(B481,Bucket_Map!A:A,Bucket_Map!B:B,"ERROR - CHECK NAME")</f>
        <v>Education</v>
      </c>
    </row>
    <row r="482" spans="1:6" x14ac:dyDescent="0.25">
      <c r="A482" t="s">
        <v>4</v>
      </c>
      <c r="B482" t="s">
        <v>8</v>
      </c>
      <c r="C482">
        <v>170.3</v>
      </c>
      <c r="D482" s="1">
        <v>44593</v>
      </c>
      <c r="E482" cm="1">
        <f t="array" ref="E482">IF(AND(B482="Housing",A482="Rural"),"",
_xlfn.IFS(
NOT(ISBLANK(C482)), C482,
AND(NOT(ISBLANK(C481)), B481=B482, NOT(ISBLANK(C483)), B483=B482), AVERAGE(C481,C483),
AND(NOT(ISBLANK(C481)), B481=B482, ISBLANK(C483), NOT(ISBLANK(C484)), B484=B482), C481+(C484-C481)/3,
AND(ISBLANK(C481), NOT(ISBLANK(C480)), B480=B482, NOT(ISBLANK(C483)), B483=B482), C480+(C483-C480)*2/3,
TRUE, "Check Manually"
))</f>
        <v>170.3</v>
      </c>
      <c r="F482" t="str">
        <f>_xlfn.XLOOKUP(B482,Bucket_Map!A:A,Bucket_Map!B:B,"ERROR - CHECK NAME")</f>
        <v>Education</v>
      </c>
    </row>
    <row r="483" spans="1:6" x14ac:dyDescent="0.25">
      <c r="A483" t="s">
        <v>4</v>
      </c>
      <c r="B483" t="s">
        <v>8</v>
      </c>
      <c r="C483">
        <v>170.6</v>
      </c>
      <c r="D483" s="1">
        <v>44621</v>
      </c>
      <c r="E483" cm="1">
        <f t="array" ref="E483">IF(AND(B483="Housing",A483="Rural"),"",
_xlfn.IFS(
NOT(ISBLANK(C483)), C483,
AND(NOT(ISBLANK(C482)), B482=B483, NOT(ISBLANK(C484)), B484=B483), AVERAGE(C482,C484),
AND(NOT(ISBLANK(C482)), B482=B483, ISBLANK(C484), NOT(ISBLANK(C485)), B485=B483), C482+(C485-C482)/3,
AND(ISBLANK(C482), NOT(ISBLANK(C481)), B481=B483, NOT(ISBLANK(C484)), B484=B483), C481+(C484-C481)*2/3,
TRUE, "Check Manually"
))</f>
        <v>170.6</v>
      </c>
      <c r="F483" t="str">
        <f>_xlfn.XLOOKUP(B483,Bucket_Map!A:A,Bucket_Map!B:B,"ERROR - CHECK NAME")</f>
        <v>Education</v>
      </c>
    </row>
    <row r="484" spans="1:6" x14ac:dyDescent="0.25">
      <c r="A484" t="s">
        <v>4</v>
      </c>
      <c r="B484" t="s">
        <v>8</v>
      </c>
      <c r="C484">
        <v>170.9</v>
      </c>
      <c r="D484" s="1">
        <v>44652</v>
      </c>
      <c r="E484" cm="1">
        <f t="array" ref="E484">IF(AND(B484="Housing",A484="Rural"),"",
_xlfn.IFS(
NOT(ISBLANK(C484)), C484,
AND(NOT(ISBLANK(C483)), B483=B484, NOT(ISBLANK(C485)), B485=B484), AVERAGE(C483,C485),
AND(NOT(ISBLANK(C483)), B483=B484, ISBLANK(C485), NOT(ISBLANK(C486)), B486=B484), C483+(C486-C483)/3,
AND(ISBLANK(C483), NOT(ISBLANK(C482)), B482=B484, NOT(ISBLANK(C485)), B485=B484), C482+(C485-C482)*2/3,
TRUE, "Check Manually"
))</f>
        <v>170.9</v>
      </c>
      <c r="F484" t="str">
        <f>_xlfn.XLOOKUP(B484,Bucket_Map!A:A,Bucket_Map!B:B,"ERROR - CHECK NAME")</f>
        <v>Education</v>
      </c>
    </row>
    <row r="485" spans="1:6" x14ac:dyDescent="0.25">
      <c r="A485" t="s">
        <v>4</v>
      </c>
      <c r="B485" t="s">
        <v>8</v>
      </c>
      <c r="C485">
        <v>171.8</v>
      </c>
      <c r="D485" s="1">
        <v>44682</v>
      </c>
      <c r="E485" cm="1">
        <f t="array" ref="E485">IF(AND(B485="Housing",A485="Rural"),"",
_xlfn.IFS(
NOT(ISBLANK(C485)), C485,
AND(NOT(ISBLANK(C484)), B484=B485, NOT(ISBLANK(C486)), B486=B485), AVERAGE(C484,C486),
AND(NOT(ISBLANK(C484)), B484=B485, ISBLANK(C486), NOT(ISBLANK(C487)), B487=B485), C484+(C487-C484)/3,
AND(ISBLANK(C484), NOT(ISBLANK(C483)), B483=B485, NOT(ISBLANK(C486)), B486=B485), C483+(C486-C483)*2/3,
TRUE, "Check Manually"
))</f>
        <v>171.8</v>
      </c>
      <c r="F485" t="str">
        <f>_xlfn.XLOOKUP(B485,Bucket_Map!A:A,Bucket_Map!B:B,"ERROR - CHECK NAME")</f>
        <v>Education</v>
      </c>
    </row>
    <row r="486" spans="1:6" x14ac:dyDescent="0.25">
      <c r="A486" t="s">
        <v>4</v>
      </c>
      <c r="B486" t="s">
        <v>8</v>
      </c>
      <c r="C486">
        <v>172.6</v>
      </c>
      <c r="D486" s="1">
        <v>44713</v>
      </c>
      <c r="E486" cm="1">
        <f t="array" ref="E486">IF(AND(B486="Housing",A486="Rural"),"",
_xlfn.IFS(
NOT(ISBLANK(C486)), C486,
AND(NOT(ISBLANK(C485)), B485=B486, NOT(ISBLANK(C487)), B487=B486), AVERAGE(C485,C487),
AND(NOT(ISBLANK(C485)), B485=B486, ISBLANK(C487), NOT(ISBLANK(C488)), B488=B486), C485+(C488-C485)/3,
AND(ISBLANK(C485), NOT(ISBLANK(C484)), B484=B486, NOT(ISBLANK(C487)), B487=B486), C484+(C487-C484)*2/3,
TRUE, "Check Manually"
))</f>
        <v>172.6</v>
      </c>
      <c r="F486" t="str">
        <f>_xlfn.XLOOKUP(B486,Bucket_Map!A:A,Bucket_Map!B:B,"ERROR - CHECK NAME")</f>
        <v>Education</v>
      </c>
    </row>
    <row r="487" spans="1:6" x14ac:dyDescent="0.25">
      <c r="A487" t="s">
        <v>4</v>
      </c>
      <c r="B487" t="s">
        <v>8</v>
      </c>
      <c r="C487">
        <v>174.7</v>
      </c>
      <c r="D487" s="1">
        <v>44743</v>
      </c>
      <c r="E487" cm="1">
        <f t="array" ref="E487">IF(AND(B487="Housing",A487="Rural"),"",
_xlfn.IFS(
NOT(ISBLANK(C487)), C487,
AND(NOT(ISBLANK(C486)), B486=B487, NOT(ISBLANK(C488)), B488=B487), AVERAGE(C486,C488),
AND(NOT(ISBLANK(C486)), B486=B487, ISBLANK(C488), NOT(ISBLANK(C489)), B489=B487), C486+(C489-C486)/3,
AND(ISBLANK(C486), NOT(ISBLANK(C485)), B485=B487, NOT(ISBLANK(C488)), B488=B487), C485+(C488-C485)*2/3,
TRUE, "Check Manually"
))</f>
        <v>174.7</v>
      </c>
      <c r="F487" t="str">
        <f>_xlfn.XLOOKUP(B487,Bucket_Map!A:A,Bucket_Map!B:B,"ERROR - CHECK NAME")</f>
        <v>Education</v>
      </c>
    </row>
    <row r="488" spans="1:6" x14ac:dyDescent="0.25">
      <c r="A488" t="s">
        <v>4</v>
      </c>
      <c r="B488" t="s">
        <v>8</v>
      </c>
      <c r="C488">
        <v>175.7</v>
      </c>
      <c r="D488" s="1">
        <v>44774</v>
      </c>
      <c r="E488" cm="1">
        <f t="array" ref="E488">IF(AND(B488="Housing",A488="Rural"),"",
_xlfn.IFS(
NOT(ISBLANK(C488)), C488,
AND(NOT(ISBLANK(C487)), B487=B488, NOT(ISBLANK(C489)), B489=B488), AVERAGE(C487,C489),
AND(NOT(ISBLANK(C487)), B487=B488, ISBLANK(C489), NOT(ISBLANK(C490)), B490=B488), C487+(C490-C487)/3,
AND(ISBLANK(C487), NOT(ISBLANK(C486)), B486=B488, NOT(ISBLANK(C489)), B489=B488), C486+(C489-C486)*2/3,
TRUE, "Check Manually"
))</f>
        <v>175.7</v>
      </c>
      <c r="F488" t="str">
        <f>_xlfn.XLOOKUP(B488,Bucket_Map!A:A,Bucket_Map!B:B,"ERROR - CHECK NAME")</f>
        <v>Education</v>
      </c>
    </row>
    <row r="489" spans="1:6" x14ac:dyDescent="0.25">
      <c r="A489" t="s">
        <v>4</v>
      </c>
      <c r="B489" t="s">
        <v>8</v>
      </c>
      <c r="C489">
        <v>176.2</v>
      </c>
      <c r="D489" s="1">
        <v>44805</v>
      </c>
      <c r="E489" cm="1">
        <f t="array" ref="E489">IF(AND(B489="Housing",A489="Rural"),"",
_xlfn.IFS(
NOT(ISBLANK(C489)), C489,
AND(NOT(ISBLANK(C488)), B488=B489, NOT(ISBLANK(C490)), B490=B489), AVERAGE(C488,C490),
AND(NOT(ISBLANK(C488)), B488=B489, ISBLANK(C490), NOT(ISBLANK(C491)), B491=B489), C488+(C491-C488)/3,
AND(ISBLANK(C488), NOT(ISBLANK(C487)), B487=B489, NOT(ISBLANK(C490)), B490=B489), C487+(C490-C487)*2/3,
TRUE, "Check Manually"
))</f>
        <v>176.2</v>
      </c>
      <c r="F489" t="str">
        <f>_xlfn.XLOOKUP(B489,Bucket_Map!A:A,Bucket_Map!B:B,"ERROR - CHECK NAME")</f>
        <v>Education</v>
      </c>
    </row>
    <row r="490" spans="1:6" x14ac:dyDescent="0.25">
      <c r="A490" t="s">
        <v>4</v>
      </c>
      <c r="B490" t="s">
        <v>8</v>
      </c>
      <c r="C490">
        <v>176.5</v>
      </c>
      <c r="D490" s="1">
        <v>44835</v>
      </c>
      <c r="E490" cm="1">
        <f t="array" ref="E490">IF(AND(B490="Housing",A490="Rural"),"",
_xlfn.IFS(
NOT(ISBLANK(C490)), C490,
AND(NOT(ISBLANK(C489)), B489=B490, NOT(ISBLANK(C491)), B491=B490), AVERAGE(C489,C491),
AND(NOT(ISBLANK(C489)), B489=B490, ISBLANK(C491), NOT(ISBLANK(C492)), B492=B490), C489+(C492-C489)/3,
AND(ISBLANK(C489), NOT(ISBLANK(C488)), B488=B490, NOT(ISBLANK(C491)), B491=B490), C488+(C491-C488)*2/3,
TRUE, "Check Manually"
))</f>
        <v>176.5</v>
      </c>
      <c r="F490" t="str">
        <f>_xlfn.XLOOKUP(B490,Bucket_Map!A:A,Bucket_Map!B:B,"ERROR - CHECK NAME")</f>
        <v>Education</v>
      </c>
    </row>
    <row r="491" spans="1:6" x14ac:dyDescent="0.25">
      <c r="A491" t="s">
        <v>4</v>
      </c>
      <c r="B491" t="s">
        <v>8</v>
      </c>
      <c r="C491">
        <v>176.9</v>
      </c>
      <c r="D491" s="1">
        <v>44866</v>
      </c>
      <c r="E491" cm="1">
        <f t="array" ref="E491">IF(AND(B491="Housing",A491="Rural"),"",
_xlfn.IFS(
NOT(ISBLANK(C491)), C491,
AND(NOT(ISBLANK(C490)), B490=B491, NOT(ISBLANK(C492)), B492=B491), AVERAGE(C490,C492),
AND(NOT(ISBLANK(C490)), B490=B491, ISBLANK(C492), NOT(ISBLANK(C493)), B493=B491), C490+(C493-C490)/3,
AND(ISBLANK(C490), NOT(ISBLANK(C489)), B489=B491, NOT(ISBLANK(C492)), B492=B491), C489+(C492-C489)*2/3,
TRUE, "Check Manually"
))</f>
        <v>176.9</v>
      </c>
      <c r="F491" t="str">
        <f>_xlfn.XLOOKUP(B491,Bucket_Map!A:A,Bucket_Map!B:B,"ERROR - CHECK NAME")</f>
        <v>Education</v>
      </c>
    </row>
    <row r="492" spans="1:6" x14ac:dyDescent="0.25">
      <c r="A492" t="s">
        <v>4</v>
      </c>
      <c r="B492" t="s">
        <v>8</v>
      </c>
      <c r="C492">
        <v>177.3</v>
      </c>
      <c r="D492" s="1">
        <v>44896</v>
      </c>
      <c r="E492" cm="1">
        <f t="array" ref="E492">IF(AND(B492="Housing",A492="Rural"),"",
_xlfn.IFS(
NOT(ISBLANK(C492)), C492,
AND(NOT(ISBLANK(C491)), B491=B492, NOT(ISBLANK(C493)), B493=B492), AVERAGE(C491,C493),
AND(NOT(ISBLANK(C491)), B491=B492, ISBLANK(C493), NOT(ISBLANK(C494)), B494=B492), C491+(C494-C491)/3,
AND(ISBLANK(C491), NOT(ISBLANK(C490)), B490=B492, NOT(ISBLANK(C493)), B493=B492), C490+(C493-C490)*2/3,
TRUE, "Check Manually"
))</f>
        <v>177.3</v>
      </c>
      <c r="F492" t="str">
        <f>_xlfn.XLOOKUP(B492,Bucket_Map!A:A,Bucket_Map!B:B,"ERROR - CHECK NAME")</f>
        <v>Education</v>
      </c>
    </row>
    <row r="493" spans="1:6" x14ac:dyDescent="0.25">
      <c r="A493" t="s">
        <v>4</v>
      </c>
      <c r="B493" t="s">
        <v>8</v>
      </c>
      <c r="C493">
        <v>177.8</v>
      </c>
      <c r="D493" s="1">
        <v>44927</v>
      </c>
      <c r="E493" cm="1">
        <f t="array" ref="E493">IF(AND(B493="Housing",A493="Rural"),"",
_xlfn.IFS(
NOT(ISBLANK(C493)), C493,
AND(NOT(ISBLANK(C492)), B492=B493, NOT(ISBLANK(C494)), B494=B493), AVERAGE(C492,C494),
AND(NOT(ISBLANK(C492)), B492=B493, ISBLANK(C494), NOT(ISBLANK(C495)), B495=B493), C492+(C495-C492)/3,
AND(ISBLANK(C492), NOT(ISBLANK(C491)), B491=B493, NOT(ISBLANK(C494)), B494=B493), C491+(C494-C491)*2/3,
TRUE, "Check Manually"
))</f>
        <v>177.8</v>
      </c>
      <c r="F493" t="str">
        <f>_xlfn.XLOOKUP(B493,Bucket_Map!A:A,Bucket_Map!B:B,"ERROR - CHECK NAME")</f>
        <v>Education</v>
      </c>
    </row>
    <row r="494" spans="1:6" x14ac:dyDescent="0.25">
      <c r="A494" t="s">
        <v>4</v>
      </c>
      <c r="B494" t="s">
        <v>8</v>
      </c>
      <c r="C494">
        <v>178.5</v>
      </c>
      <c r="D494" s="1">
        <v>44958</v>
      </c>
      <c r="E494" cm="1">
        <f t="array" ref="E494">IF(AND(B494="Housing",A494="Rural"),"",
_xlfn.IFS(
NOT(ISBLANK(C494)), C494,
AND(NOT(ISBLANK(C493)), B493=B494, NOT(ISBLANK(C495)), B495=B494), AVERAGE(C493,C495),
AND(NOT(ISBLANK(C493)), B493=B494, ISBLANK(C495), NOT(ISBLANK(C496)), B496=B494), C493+(C496-C493)/3,
AND(ISBLANK(C493), NOT(ISBLANK(C492)), B492=B494, NOT(ISBLANK(C495)), B495=B494), C492+(C495-C492)*2/3,
TRUE, "Check Manually"
))</f>
        <v>178.5</v>
      </c>
      <c r="F494" t="str">
        <f>_xlfn.XLOOKUP(B494,Bucket_Map!A:A,Bucket_Map!B:B,"ERROR - CHECK NAME")</f>
        <v>Education</v>
      </c>
    </row>
    <row r="495" spans="1:6" x14ac:dyDescent="0.25">
      <c r="A495" t="s">
        <v>4</v>
      </c>
      <c r="B495" t="s">
        <v>8</v>
      </c>
      <c r="C495">
        <v>178.5</v>
      </c>
      <c r="D495" s="1">
        <v>44986</v>
      </c>
      <c r="E495" cm="1">
        <f t="array" ref="E495">IF(AND(B495="Housing",A495="Rural"),"",
_xlfn.IFS(
NOT(ISBLANK(C495)), C495,
AND(NOT(ISBLANK(C494)), B494=B495, NOT(ISBLANK(C496)), B496=B495), AVERAGE(C494,C496),
AND(NOT(ISBLANK(C494)), B494=B495, ISBLANK(C496), NOT(ISBLANK(C497)), B497=B495), C494+(C497-C494)/3,
AND(ISBLANK(C494), NOT(ISBLANK(C493)), B493=B495, NOT(ISBLANK(C496)), B496=B495), C493+(C496-C493)*2/3,
TRUE, "Check Manually"
))</f>
        <v>178.5</v>
      </c>
      <c r="F495" t="str">
        <f>_xlfn.XLOOKUP(B495,Bucket_Map!A:A,Bucket_Map!B:B,"ERROR - CHECK NAME")</f>
        <v>Education</v>
      </c>
    </row>
    <row r="496" spans="1:6" x14ac:dyDescent="0.25">
      <c r="A496" t="s">
        <v>4</v>
      </c>
      <c r="B496" t="s">
        <v>8</v>
      </c>
      <c r="C496">
        <v>179.4</v>
      </c>
      <c r="D496" s="1">
        <v>45017</v>
      </c>
      <c r="E496" cm="1">
        <f t="array" ref="E496">IF(AND(B496="Housing",A496="Rural"),"",
_xlfn.IFS(
NOT(ISBLANK(C496)), C496,
AND(NOT(ISBLANK(C495)), B495=B496, NOT(ISBLANK(C497)), B497=B496), AVERAGE(C495,C497),
AND(NOT(ISBLANK(C495)), B495=B496, ISBLANK(C497), NOT(ISBLANK(C498)), B498=B496), C495+(C498-C495)/3,
AND(ISBLANK(C495), NOT(ISBLANK(C494)), B494=B496, NOT(ISBLANK(C497)), B497=B496), C494+(C497-C494)*2/3,
TRUE, "Check Manually"
))</f>
        <v>179.4</v>
      </c>
      <c r="F496" t="str">
        <f>_xlfn.XLOOKUP(B496,Bucket_Map!A:A,Bucket_Map!B:B,"ERROR - CHECK NAME")</f>
        <v>Education</v>
      </c>
    </row>
    <row r="497" spans="1:6" x14ac:dyDescent="0.25">
      <c r="A497" t="s">
        <v>4</v>
      </c>
      <c r="B497" t="s">
        <v>8</v>
      </c>
      <c r="C497">
        <v>180.3</v>
      </c>
      <c r="D497" s="1">
        <v>45047</v>
      </c>
      <c r="E497" cm="1">
        <f t="array" ref="E497">IF(AND(B497="Housing",A497="Rural"),"",
_xlfn.IFS(
NOT(ISBLANK(C497)), C497,
AND(NOT(ISBLANK(C496)), B496=B497, NOT(ISBLANK(C498)), B498=B497), AVERAGE(C496,C498),
AND(NOT(ISBLANK(C496)), B496=B497, ISBLANK(C498), NOT(ISBLANK(C499)), B499=B497), C496+(C499-C496)/3,
AND(ISBLANK(C496), NOT(ISBLANK(C495)), B495=B497, NOT(ISBLANK(C498)), B498=B497), C495+(C498-C495)*2/3,
TRUE, "Check Manually"
))</f>
        <v>180.3</v>
      </c>
      <c r="F497" t="str">
        <f>_xlfn.XLOOKUP(B497,Bucket_Map!A:A,Bucket_Map!B:B,"ERROR - CHECK NAME")</f>
        <v>Education</v>
      </c>
    </row>
    <row r="498" spans="1:6" x14ac:dyDescent="0.25">
      <c r="A498" t="s">
        <v>4</v>
      </c>
      <c r="B498" t="s">
        <v>9</v>
      </c>
      <c r="C498">
        <v>108.1</v>
      </c>
      <c r="D498" s="1">
        <v>41275</v>
      </c>
      <c r="E498" cm="1">
        <f t="array" ref="E498">IF(AND(B498="Housing",A498="Rural"),"",
_xlfn.IFS(
NOT(ISBLANK(C498)), C498,
AND(NOT(ISBLANK(C497)), B497=B498, NOT(ISBLANK(C499)), B499=B498), AVERAGE(C497,C499),
AND(NOT(ISBLANK(C497)), B497=B498, ISBLANK(C499), NOT(ISBLANK(C500)), B500=B498), C497+(C500-C497)/3,
AND(ISBLANK(C497), NOT(ISBLANK(C496)), B496=B498, NOT(ISBLANK(C499)), B499=B498), C496+(C499-C496)*2/3,
TRUE, "Check Manually"
))</f>
        <v>108.1</v>
      </c>
      <c r="F498" t="str">
        <f>_xlfn.XLOOKUP(B498,Bucket_Map!A:A,Bucket_Map!B:B,"ERROR - CHECK NAME")</f>
        <v>Food &amp; Beverages</v>
      </c>
    </row>
    <row r="499" spans="1:6" x14ac:dyDescent="0.25">
      <c r="A499" t="s">
        <v>4</v>
      </c>
      <c r="B499" t="s">
        <v>9</v>
      </c>
      <c r="C499">
        <v>110.2</v>
      </c>
      <c r="D499" s="1">
        <v>41306</v>
      </c>
      <c r="E499" cm="1">
        <f t="array" ref="E499">IF(AND(B499="Housing",A499="Rural"),"",
_xlfn.IFS(
NOT(ISBLANK(C499)), C499,
AND(NOT(ISBLANK(C498)), B498=B499, NOT(ISBLANK(C500)), B500=B499), AVERAGE(C498,C500),
AND(NOT(ISBLANK(C498)), B498=B499, ISBLANK(C500), NOT(ISBLANK(C501)), B501=B499), C498+(C501-C498)/3,
AND(ISBLANK(C498), NOT(ISBLANK(C497)), B497=B499, NOT(ISBLANK(C500)), B500=B499), C497+(C500-C497)*2/3,
TRUE, "Check Manually"
))</f>
        <v>110.2</v>
      </c>
      <c r="F499" t="str">
        <f>_xlfn.XLOOKUP(B499,Bucket_Map!A:A,Bucket_Map!B:B,"ERROR - CHECK NAME")</f>
        <v>Food &amp; Beverages</v>
      </c>
    </row>
    <row r="500" spans="1:6" x14ac:dyDescent="0.25">
      <c r="A500" t="s">
        <v>4</v>
      </c>
      <c r="B500" t="s">
        <v>9</v>
      </c>
      <c r="C500">
        <v>109.9</v>
      </c>
      <c r="D500" s="1">
        <v>41334</v>
      </c>
      <c r="E500" cm="1">
        <f t="array" ref="E500">IF(AND(B500="Housing",A500="Rural"),"",
_xlfn.IFS(
NOT(ISBLANK(C500)), C500,
AND(NOT(ISBLANK(C499)), B499=B500, NOT(ISBLANK(C501)), B501=B500), AVERAGE(C499,C501),
AND(NOT(ISBLANK(C499)), B499=B500, ISBLANK(C501), NOT(ISBLANK(C502)), B502=B500), C499+(C502-C499)/3,
AND(ISBLANK(C499), NOT(ISBLANK(C498)), B498=B500, NOT(ISBLANK(C501)), B501=B500), C498+(C501-C498)*2/3,
TRUE, "Check Manually"
))</f>
        <v>109.9</v>
      </c>
      <c r="F500" t="str">
        <f>_xlfn.XLOOKUP(B500,Bucket_Map!A:A,Bucket_Map!B:B,"ERROR - CHECK NAME")</f>
        <v>Food &amp; Beverages</v>
      </c>
    </row>
    <row r="501" spans="1:6" x14ac:dyDescent="0.25">
      <c r="A501" t="s">
        <v>4</v>
      </c>
      <c r="B501" t="s">
        <v>9</v>
      </c>
      <c r="C501">
        <v>106.9</v>
      </c>
      <c r="D501" s="1">
        <v>41365</v>
      </c>
      <c r="E501" cm="1">
        <f t="array" ref="E501">IF(AND(B501="Housing",A501="Rural"),"",
_xlfn.IFS(
NOT(ISBLANK(C501)), C501,
AND(NOT(ISBLANK(C500)), B500=B501, NOT(ISBLANK(C502)), B502=B501), AVERAGE(C500,C502),
AND(NOT(ISBLANK(C500)), B500=B501, ISBLANK(C502), NOT(ISBLANK(C503)), B503=B501), C500+(C503-C500)/3,
AND(ISBLANK(C500), NOT(ISBLANK(C499)), B499=B501, NOT(ISBLANK(C502)), B502=B501), C499+(C502-C499)*2/3,
TRUE, "Check Manually"
))</f>
        <v>106.9</v>
      </c>
      <c r="F501" t="str">
        <f>_xlfn.XLOOKUP(B501,Bucket_Map!A:A,Bucket_Map!B:B,"ERROR - CHECK NAME")</f>
        <v>Food &amp; Beverages</v>
      </c>
    </row>
    <row r="502" spans="1:6" x14ac:dyDescent="0.25">
      <c r="A502" t="s">
        <v>4</v>
      </c>
      <c r="B502" t="s">
        <v>9</v>
      </c>
      <c r="C502">
        <v>105.9</v>
      </c>
      <c r="D502" s="1">
        <v>41395</v>
      </c>
      <c r="E502" cm="1">
        <f t="array" ref="E502">IF(AND(B502="Housing",A502="Rural"),"",
_xlfn.IFS(
NOT(ISBLANK(C502)), C502,
AND(NOT(ISBLANK(C501)), B501=B502, NOT(ISBLANK(C503)), B503=B502), AVERAGE(C501,C503),
AND(NOT(ISBLANK(C501)), B501=B502, ISBLANK(C503), NOT(ISBLANK(C504)), B504=B502), C501+(C504-C501)/3,
AND(ISBLANK(C501), NOT(ISBLANK(C500)), B500=B502, NOT(ISBLANK(C503)), B503=B502), C500+(C503-C500)*2/3,
TRUE, "Check Manually"
))</f>
        <v>105.9</v>
      </c>
      <c r="F502" t="str">
        <f>_xlfn.XLOOKUP(B502,Bucket_Map!A:A,Bucket_Map!B:B,"ERROR - CHECK NAME")</f>
        <v>Food &amp; Beverages</v>
      </c>
    </row>
    <row r="503" spans="1:6" x14ac:dyDescent="0.25">
      <c r="A503" t="s">
        <v>4</v>
      </c>
      <c r="B503" t="s">
        <v>9</v>
      </c>
      <c r="C503">
        <v>108.1</v>
      </c>
      <c r="D503" s="1">
        <v>41426</v>
      </c>
      <c r="E503" cm="1">
        <f t="array" ref="E503">IF(AND(B503="Housing",A503="Rural"),"",
_xlfn.IFS(
NOT(ISBLANK(C503)), C503,
AND(NOT(ISBLANK(C502)), B502=B503, NOT(ISBLANK(C504)), B504=B503), AVERAGE(C502,C504),
AND(NOT(ISBLANK(C502)), B502=B503, ISBLANK(C504), NOT(ISBLANK(C505)), B505=B503), C502+(C505-C502)/3,
AND(ISBLANK(C502), NOT(ISBLANK(C501)), B501=B503, NOT(ISBLANK(C504)), B504=B503), C501+(C504-C501)*2/3,
TRUE, "Check Manually"
))</f>
        <v>108.1</v>
      </c>
      <c r="F503" t="str">
        <f>_xlfn.XLOOKUP(B503,Bucket_Map!A:A,Bucket_Map!B:B,"ERROR - CHECK NAME")</f>
        <v>Food &amp; Beverages</v>
      </c>
    </row>
    <row r="504" spans="1:6" x14ac:dyDescent="0.25">
      <c r="A504" t="s">
        <v>4</v>
      </c>
      <c r="B504" t="s">
        <v>9</v>
      </c>
      <c r="C504">
        <v>110.5</v>
      </c>
      <c r="D504" s="1">
        <v>41456</v>
      </c>
      <c r="E504" cm="1">
        <f t="array" ref="E504">IF(AND(B504="Housing",A504="Rural"),"",
_xlfn.IFS(
NOT(ISBLANK(C504)), C504,
AND(NOT(ISBLANK(C503)), B503=B504, NOT(ISBLANK(C505)), B505=B504), AVERAGE(C503,C505),
AND(NOT(ISBLANK(C503)), B503=B504, ISBLANK(C505), NOT(ISBLANK(C506)), B506=B504), C503+(C506-C503)/3,
AND(ISBLANK(C503), NOT(ISBLANK(C502)), B502=B504, NOT(ISBLANK(C505)), B505=B504), C502+(C505-C502)*2/3,
TRUE, "Check Manually"
))</f>
        <v>110.5</v>
      </c>
      <c r="F504" t="str">
        <f>_xlfn.XLOOKUP(B504,Bucket_Map!A:A,Bucket_Map!B:B,"ERROR - CHECK NAME")</f>
        <v>Food &amp; Beverages</v>
      </c>
    </row>
    <row r="505" spans="1:6" x14ac:dyDescent="0.25">
      <c r="A505" t="s">
        <v>4</v>
      </c>
      <c r="B505" t="s">
        <v>9</v>
      </c>
      <c r="C505">
        <v>111.1</v>
      </c>
      <c r="D505" s="1">
        <v>41487</v>
      </c>
      <c r="E505" cm="1">
        <f t="array" ref="E505">IF(AND(B505="Housing",A505="Rural"),"",
_xlfn.IFS(
NOT(ISBLANK(C505)), C505,
AND(NOT(ISBLANK(C504)), B504=B505, NOT(ISBLANK(C506)), B506=B505), AVERAGE(C504,C506),
AND(NOT(ISBLANK(C504)), B504=B505, ISBLANK(C506), NOT(ISBLANK(C507)), B507=B505), C504+(C507-C504)/3,
AND(ISBLANK(C504), NOT(ISBLANK(C503)), B503=B505, NOT(ISBLANK(C506)), B506=B505), C503+(C506-C503)*2/3,
TRUE, "Check Manually"
))</f>
        <v>111.1</v>
      </c>
      <c r="F505" t="str">
        <f>_xlfn.XLOOKUP(B505,Bucket_Map!A:A,Bucket_Map!B:B,"ERROR - CHECK NAME")</f>
        <v>Food &amp; Beverages</v>
      </c>
    </row>
    <row r="506" spans="1:6" x14ac:dyDescent="0.25">
      <c r="A506" t="s">
        <v>4</v>
      </c>
      <c r="B506" t="s">
        <v>9</v>
      </c>
      <c r="C506">
        <v>111.7</v>
      </c>
      <c r="D506" s="1">
        <v>41518</v>
      </c>
      <c r="E506" cm="1">
        <f t="array" ref="E506">IF(AND(B506="Housing",A506="Rural"),"",
_xlfn.IFS(
NOT(ISBLANK(C506)), C506,
AND(NOT(ISBLANK(C505)), B505=B506, NOT(ISBLANK(C507)), B507=B506), AVERAGE(C505,C507),
AND(NOT(ISBLANK(C505)), B505=B506, ISBLANK(C507), NOT(ISBLANK(C508)), B508=B506), C505+(C508-C505)/3,
AND(ISBLANK(C505), NOT(ISBLANK(C504)), B504=B506, NOT(ISBLANK(C507)), B507=B506), C504+(C507-C504)*2/3,
TRUE, "Check Manually"
))</f>
        <v>111.7</v>
      </c>
      <c r="F506" t="str">
        <f>_xlfn.XLOOKUP(B506,Bucket_Map!A:A,Bucket_Map!B:B,"ERROR - CHECK NAME")</f>
        <v>Food &amp; Beverages</v>
      </c>
    </row>
    <row r="507" spans="1:6" x14ac:dyDescent="0.25">
      <c r="A507" t="s">
        <v>4</v>
      </c>
      <c r="B507" t="s">
        <v>9</v>
      </c>
      <c r="C507">
        <v>112.6</v>
      </c>
      <c r="D507" s="1">
        <v>41548</v>
      </c>
      <c r="E507" cm="1">
        <f t="array" ref="E507">IF(AND(B507="Housing",A507="Rural"),"",
_xlfn.IFS(
NOT(ISBLANK(C507)), C507,
AND(NOT(ISBLANK(C506)), B506=B507, NOT(ISBLANK(C508)), B508=B507), AVERAGE(C506,C508),
AND(NOT(ISBLANK(C506)), B506=B507, ISBLANK(C508), NOT(ISBLANK(C509)), B509=B507), C506+(C509-C506)/3,
AND(ISBLANK(C506), NOT(ISBLANK(C505)), B505=B507, NOT(ISBLANK(C508)), B508=B507), C505+(C508-C505)*2/3,
TRUE, "Check Manually"
))</f>
        <v>112.6</v>
      </c>
      <c r="F507" t="str">
        <f>_xlfn.XLOOKUP(B507,Bucket_Map!A:A,Bucket_Map!B:B,"ERROR - CHECK NAME")</f>
        <v>Food &amp; Beverages</v>
      </c>
    </row>
    <row r="508" spans="1:6" x14ac:dyDescent="0.25">
      <c r="A508" t="s">
        <v>4</v>
      </c>
      <c r="B508" t="s">
        <v>9</v>
      </c>
      <c r="C508">
        <v>116.2</v>
      </c>
      <c r="D508" s="1">
        <v>41579</v>
      </c>
      <c r="E508" cm="1">
        <f t="array" ref="E508">IF(AND(B508="Housing",A508="Rural"),"",
_xlfn.IFS(
NOT(ISBLANK(C508)), C508,
AND(NOT(ISBLANK(C507)), B507=B508, NOT(ISBLANK(C509)), B509=B508), AVERAGE(C507,C509),
AND(NOT(ISBLANK(C507)), B507=B508, ISBLANK(C509), NOT(ISBLANK(C510)), B510=B508), C507+(C510-C507)/3,
AND(ISBLANK(C507), NOT(ISBLANK(C506)), B506=B508, NOT(ISBLANK(C509)), B509=B508), C506+(C509-C506)*2/3,
TRUE, "Check Manually"
))</f>
        <v>116.2</v>
      </c>
      <c r="F508" t="str">
        <f>_xlfn.XLOOKUP(B508,Bucket_Map!A:A,Bucket_Map!B:B,"ERROR - CHECK NAME")</f>
        <v>Food &amp; Beverages</v>
      </c>
    </row>
    <row r="509" spans="1:6" x14ac:dyDescent="0.25">
      <c r="A509" t="s">
        <v>4</v>
      </c>
      <c r="B509" t="s">
        <v>9</v>
      </c>
      <c r="C509">
        <v>120.4</v>
      </c>
      <c r="D509" s="1">
        <v>41609</v>
      </c>
      <c r="E509" cm="1">
        <f t="array" ref="E509">IF(AND(B509="Housing",A509="Rural"),"",
_xlfn.IFS(
NOT(ISBLANK(C509)), C509,
AND(NOT(ISBLANK(C508)), B508=B509, NOT(ISBLANK(C510)), B510=B509), AVERAGE(C508,C510),
AND(NOT(ISBLANK(C508)), B508=B509, ISBLANK(C510), NOT(ISBLANK(C511)), B511=B509), C508+(C511-C508)/3,
AND(ISBLANK(C508), NOT(ISBLANK(C507)), B507=B509, NOT(ISBLANK(C510)), B510=B509), C507+(C510-C507)*2/3,
TRUE, "Check Manually"
))</f>
        <v>120.4</v>
      </c>
      <c r="F509" t="str">
        <f>_xlfn.XLOOKUP(B509,Bucket_Map!A:A,Bucket_Map!B:B,"ERROR - CHECK NAME")</f>
        <v>Food &amp; Beverages</v>
      </c>
    </row>
    <row r="510" spans="1:6" x14ac:dyDescent="0.25">
      <c r="A510" t="s">
        <v>4</v>
      </c>
      <c r="B510" t="s">
        <v>9</v>
      </c>
      <c r="C510">
        <v>120.5</v>
      </c>
      <c r="D510" s="1">
        <v>41640</v>
      </c>
      <c r="E510" cm="1">
        <f t="array" ref="E510">IF(AND(B510="Housing",A510="Rural"),"",
_xlfn.IFS(
NOT(ISBLANK(C510)), C510,
AND(NOT(ISBLANK(C509)), B509=B510, NOT(ISBLANK(C511)), B511=B510), AVERAGE(C509,C511),
AND(NOT(ISBLANK(C509)), B509=B510, ISBLANK(C511), NOT(ISBLANK(C512)), B512=B510), C509+(C512-C509)/3,
AND(ISBLANK(C509), NOT(ISBLANK(C508)), B508=B510, NOT(ISBLANK(C511)), B511=B510), C508+(C511-C508)*2/3,
TRUE, "Check Manually"
))</f>
        <v>120.5</v>
      </c>
      <c r="F510" t="str">
        <f>_xlfn.XLOOKUP(B510,Bucket_Map!A:A,Bucket_Map!B:B,"ERROR - CHECK NAME")</f>
        <v>Food &amp; Beverages</v>
      </c>
    </row>
    <row r="511" spans="1:6" x14ac:dyDescent="0.25">
      <c r="A511" t="s">
        <v>4</v>
      </c>
      <c r="B511" t="s">
        <v>9</v>
      </c>
      <c r="C511">
        <v>121.2</v>
      </c>
      <c r="D511" s="1">
        <v>41671</v>
      </c>
      <c r="E511" cm="1">
        <f t="array" ref="E511">IF(AND(B511="Housing",A511="Rural"),"",
_xlfn.IFS(
NOT(ISBLANK(C511)), C511,
AND(NOT(ISBLANK(C510)), B510=B511, NOT(ISBLANK(C512)), B512=B511), AVERAGE(C510,C512),
AND(NOT(ISBLANK(C510)), B510=B511, ISBLANK(C512), NOT(ISBLANK(C513)), B513=B511), C510+(C513-C510)/3,
AND(ISBLANK(C510), NOT(ISBLANK(C509)), B509=B511, NOT(ISBLANK(C512)), B512=B511), C509+(C512-C509)*2/3,
TRUE, "Check Manually"
))</f>
        <v>121.2</v>
      </c>
      <c r="F511" t="str">
        <f>_xlfn.XLOOKUP(B511,Bucket_Map!A:A,Bucket_Map!B:B,"ERROR - CHECK NAME")</f>
        <v>Food &amp; Beverages</v>
      </c>
    </row>
    <row r="512" spans="1:6" x14ac:dyDescent="0.25">
      <c r="A512" t="s">
        <v>4</v>
      </c>
      <c r="B512" t="s">
        <v>9</v>
      </c>
      <c r="C512">
        <v>120.7</v>
      </c>
      <c r="D512" s="1">
        <v>41699</v>
      </c>
      <c r="E512" cm="1">
        <f t="array" ref="E512">IF(AND(B512="Housing",A512="Rural"),"",
_xlfn.IFS(
NOT(ISBLANK(C512)), C512,
AND(NOT(ISBLANK(C511)), B511=B512, NOT(ISBLANK(C513)), B513=B512), AVERAGE(C511,C513),
AND(NOT(ISBLANK(C511)), B511=B512, ISBLANK(C513), NOT(ISBLANK(C514)), B514=B512), C511+(C514-C511)/3,
AND(ISBLANK(C511), NOT(ISBLANK(C510)), B510=B512, NOT(ISBLANK(C513)), B513=B512), C510+(C513-C510)*2/3,
TRUE, "Check Manually"
))</f>
        <v>120.7</v>
      </c>
      <c r="F512" t="str">
        <f>_xlfn.XLOOKUP(B512,Bucket_Map!A:A,Bucket_Map!B:B,"ERROR - CHECK NAME")</f>
        <v>Food &amp; Beverages</v>
      </c>
    </row>
    <row r="513" spans="1:6" x14ac:dyDescent="0.25">
      <c r="A513" t="s">
        <v>4</v>
      </c>
      <c r="B513" t="s">
        <v>9</v>
      </c>
      <c r="C513">
        <v>118.1</v>
      </c>
      <c r="D513" s="1">
        <v>41730</v>
      </c>
      <c r="E513" cm="1">
        <f t="array" ref="E513">IF(AND(B513="Housing",A513="Rural"),"",
_xlfn.IFS(
NOT(ISBLANK(C513)), C513,
AND(NOT(ISBLANK(C512)), B512=B513, NOT(ISBLANK(C514)), B514=B513), AVERAGE(C512,C514),
AND(NOT(ISBLANK(C512)), B512=B513, ISBLANK(C514), NOT(ISBLANK(C515)), B515=B513), C512+(C515-C512)/3,
AND(ISBLANK(C512), NOT(ISBLANK(C511)), B511=B513, NOT(ISBLANK(C514)), B514=B513), C511+(C514-C511)*2/3,
TRUE, "Check Manually"
))</f>
        <v>118.1</v>
      </c>
      <c r="F513" t="str">
        <f>_xlfn.XLOOKUP(B513,Bucket_Map!A:A,Bucket_Map!B:B,"ERROR - CHECK NAME")</f>
        <v>Food &amp; Beverages</v>
      </c>
    </row>
    <row r="514" spans="1:6" x14ac:dyDescent="0.25">
      <c r="A514" t="s">
        <v>4</v>
      </c>
      <c r="B514" t="s">
        <v>9</v>
      </c>
      <c r="C514">
        <v>116.9</v>
      </c>
      <c r="D514" s="1">
        <v>41760</v>
      </c>
      <c r="E514" cm="1">
        <f t="array" ref="E514">IF(AND(B514="Housing",A514="Rural"),"",
_xlfn.IFS(
NOT(ISBLANK(C514)), C514,
AND(NOT(ISBLANK(C513)), B513=B514, NOT(ISBLANK(C515)), B515=B514), AVERAGE(C513,C515),
AND(NOT(ISBLANK(C513)), B513=B514, ISBLANK(C515), NOT(ISBLANK(C516)), B516=B514), C513+(C516-C513)/3,
AND(ISBLANK(C513), NOT(ISBLANK(C512)), B512=B514, NOT(ISBLANK(C515)), B515=B514), C512+(C515-C512)*2/3,
TRUE, "Check Manually"
))</f>
        <v>116.9</v>
      </c>
      <c r="F514" t="str">
        <f>_xlfn.XLOOKUP(B514,Bucket_Map!A:A,Bucket_Map!B:B,"ERROR - CHECK NAME")</f>
        <v>Food &amp; Beverages</v>
      </c>
    </row>
    <row r="515" spans="1:6" x14ac:dyDescent="0.25">
      <c r="A515" t="s">
        <v>4</v>
      </c>
      <c r="B515" t="s">
        <v>9</v>
      </c>
      <c r="C515">
        <v>116.1</v>
      </c>
      <c r="D515" s="1">
        <v>41791</v>
      </c>
      <c r="E515" cm="1">
        <f t="array" ref="E515">IF(AND(B515="Housing",A515="Rural"),"",
_xlfn.IFS(
NOT(ISBLANK(C515)), C515,
AND(NOT(ISBLANK(C514)), B514=B515, NOT(ISBLANK(C516)), B516=B515), AVERAGE(C514,C516),
AND(NOT(ISBLANK(C514)), B514=B515, ISBLANK(C516), NOT(ISBLANK(C517)), B517=B515), C514+(C517-C514)/3,
AND(ISBLANK(C514), NOT(ISBLANK(C513)), B513=B515, NOT(ISBLANK(C516)), B516=B515), C513+(C516-C513)*2/3,
TRUE, "Check Manually"
))</f>
        <v>116.1</v>
      </c>
      <c r="F515" t="str">
        <f>_xlfn.XLOOKUP(B515,Bucket_Map!A:A,Bucket_Map!B:B,"ERROR - CHECK NAME")</f>
        <v>Food &amp; Beverages</v>
      </c>
    </row>
    <row r="516" spans="1:6" x14ac:dyDescent="0.25">
      <c r="A516" t="s">
        <v>4</v>
      </c>
      <c r="B516" t="s">
        <v>9</v>
      </c>
      <c r="C516">
        <v>117.7</v>
      </c>
      <c r="D516" s="1">
        <v>41821</v>
      </c>
      <c r="E516" cm="1">
        <f t="array" ref="E516">IF(AND(B516="Housing",A516="Rural"),"",
_xlfn.IFS(
NOT(ISBLANK(C516)), C516,
AND(NOT(ISBLANK(C515)), B515=B516, NOT(ISBLANK(C517)), B517=B516), AVERAGE(C515,C517),
AND(NOT(ISBLANK(C515)), B515=B516, ISBLANK(C517), NOT(ISBLANK(C518)), B518=B516), C515+(C518-C515)/3,
AND(ISBLANK(C515), NOT(ISBLANK(C514)), B514=B516, NOT(ISBLANK(C517)), B517=B516), C514+(C517-C514)*2/3,
TRUE, "Check Manually"
))</f>
        <v>117.7</v>
      </c>
      <c r="F516" t="str">
        <f>_xlfn.XLOOKUP(B516,Bucket_Map!A:A,Bucket_Map!B:B,"ERROR - CHECK NAME")</f>
        <v>Food &amp; Beverages</v>
      </c>
    </row>
    <row r="517" spans="1:6" x14ac:dyDescent="0.25">
      <c r="A517" t="s">
        <v>4</v>
      </c>
      <c r="B517" t="s">
        <v>9</v>
      </c>
      <c r="C517">
        <v>117.8</v>
      </c>
      <c r="D517" s="1">
        <v>41852</v>
      </c>
      <c r="E517" cm="1">
        <f t="array" ref="E517">IF(AND(B517="Housing",A517="Rural"),"",
_xlfn.IFS(
NOT(ISBLANK(C517)), C517,
AND(NOT(ISBLANK(C516)), B516=B517, NOT(ISBLANK(C518)), B518=B517), AVERAGE(C516,C518),
AND(NOT(ISBLANK(C516)), B516=B517, ISBLANK(C518), NOT(ISBLANK(C519)), B519=B517), C516+(C519-C516)/3,
AND(ISBLANK(C516), NOT(ISBLANK(C515)), B515=B517, NOT(ISBLANK(C518)), B518=B517), C515+(C518-C515)*2/3,
TRUE, "Check Manually"
))</f>
        <v>117.8</v>
      </c>
      <c r="F517" t="str">
        <f>_xlfn.XLOOKUP(B517,Bucket_Map!A:A,Bucket_Map!B:B,"ERROR - CHECK NAME")</f>
        <v>Food &amp; Beverages</v>
      </c>
    </row>
    <row r="518" spans="1:6" x14ac:dyDescent="0.25">
      <c r="A518" t="s">
        <v>4</v>
      </c>
      <c r="B518" t="s">
        <v>9</v>
      </c>
      <c r="C518">
        <v>117.8</v>
      </c>
      <c r="D518" s="1">
        <v>41883</v>
      </c>
      <c r="E518" cm="1">
        <f t="array" ref="E518">IF(AND(B518="Housing",A518="Rural"),"",
_xlfn.IFS(
NOT(ISBLANK(C518)), C518,
AND(NOT(ISBLANK(C517)), B517=B518, NOT(ISBLANK(C519)), B519=B518), AVERAGE(C517,C519),
AND(NOT(ISBLANK(C517)), B517=B518, ISBLANK(C519), NOT(ISBLANK(C520)), B520=B518), C517+(C520-C517)/3,
AND(ISBLANK(C517), NOT(ISBLANK(C516)), B516=B518, NOT(ISBLANK(C519)), B519=B518), C516+(C519-C516)*2/3,
TRUE, "Check Manually"
))</f>
        <v>117.8</v>
      </c>
      <c r="F518" t="str">
        <f>_xlfn.XLOOKUP(B518,Bucket_Map!A:A,Bucket_Map!B:B,"ERROR - CHECK NAME")</f>
        <v>Food &amp; Beverages</v>
      </c>
    </row>
    <row r="519" spans="1:6" x14ac:dyDescent="0.25">
      <c r="A519" t="s">
        <v>4</v>
      </c>
      <c r="B519" t="s">
        <v>9</v>
      </c>
      <c r="C519">
        <v>118.3</v>
      </c>
      <c r="D519" s="1">
        <v>41913</v>
      </c>
      <c r="E519" cm="1">
        <f t="array" ref="E519">IF(AND(B519="Housing",A519="Rural"),"",
_xlfn.IFS(
NOT(ISBLANK(C519)), C519,
AND(NOT(ISBLANK(C518)), B518=B519, NOT(ISBLANK(C520)), B520=B519), AVERAGE(C518,C520),
AND(NOT(ISBLANK(C518)), B518=B519, ISBLANK(C520), NOT(ISBLANK(C521)), B521=B519), C518+(C521-C518)/3,
AND(ISBLANK(C518), NOT(ISBLANK(C517)), B517=B519, NOT(ISBLANK(C520)), B520=B519), C517+(C520-C517)*2/3,
TRUE, "Check Manually"
))</f>
        <v>118.3</v>
      </c>
      <c r="F519" t="str">
        <f>_xlfn.XLOOKUP(B519,Bucket_Map!A:A,Bucket_Map!B:B,"ERROR - CHECK NAME")</f>
        <v>Food &amp; Beverages</v>
      </c>
    </row>
    <row r="520" spans="1:6" x14ac:dyDescent="0.25">
      <c r="A520" t="s">
        <v>4</v>
      </c>
      <c r="B520" t="s">
        <v>9</v>
      </c>
      <c r="C520">
        <v>119.9</v>
      </c>
      <c r="D520" s="1">
        <v>41944</v>
      </c>
      <c r="E520" cm="1">
        <f t="array" ref="E520">IF(AND(B520="Housing",A520="Rural"),"",
_xlfn.IFS(
NOT(ISBLANK(C520)), C520,
AND(NOT(ISBLANK(C519)), B519=B520, NOT(ISBLANK(C521)), B521=B520), AVERAGE(C519,C521),
AND(NOT(ISBLANK(C519)), B519=B520, ISBLANK(C521), NOT(ISBLANK(C522)), B522=B520), C519+(C522-C519)/3,
AND(ISBLANK(C519), NOT(ISBLANK(C518)), B518=B520, NOT(ISBLANK(C521)), B521=B520), C518+(C521-C518)*2/3,
TRUE, "Check Manually"
))</f>
        <v>119.9</v>
      </c>
      <c r="F520" t="str">
        <f>_xlfn.XLOOKUP(B520,Bucket_Map!A:A,Bucket_Map!B:B,"ERROR - CHECK NAME")</f>
        <v>Food &amp; Beverages</v>
      </c>
    </row>
    <row r="521" spans="1:6" x14ac:dyDescent="0.25">
      <c r="A521" t="s">
        <v>4</v>
      </c>
      <c r="B521" t="s">
        <v>9</v>
      </c>
      <c r="C521">
        <v>121.8</v>
      </c>
      <c r="D521" s="1">
        <v>41974</v>
      </c>
      <c r="E521" cm="1">
        <f t="array" ref="E521">IF(AND(B521="Housing",A521="Rural"),"",
_xlfn.IFS(
NOT(ISBLANK(C521)), C521,
AND(NOT(ISBLANK(C520)), B520=B521, NOT(ISBLANK(C522)), B522=B521), AVERAGE(C520,C522),
AND(NOT(ISBLANK(C520)), B520=B521, ISBLANK(C522), NOT(ISBLANK(C523)), B523=B521), C520+(C523-C520)/3,
AND(ISBLANK(C520), NOT(ISBLANK(C519)), B519=B521, NOT(ISBLANK(C522)), B522=B521), C519+(C522-C519)*2/3,
TRUE, "Check Manually"
))</f>
        <v>121.8</v>
      </c>
      <c r="F521" t="str">
        <f>_xlfn.XLOOKUP(B521,Bucket_Map!A:A,Bucket_Map!B:B,"ERROR - CHECK NAME")</f>
        <v>Food &amp; Beverages</v>
      </c>
    </row>
    <row r="522" spans="1:6" x14ac:dyDescent="0.25">
      <c r="A522" t="s">
        <v>4</v>
      </c>
      <c r="B522" t="s">
        <v>9</v>
      </c>
      <c r="C522">
        <v>122.1</v>
      </c>
      <c r="D522" s="1">
        <v>42005</v>
      </c>
      <c r="E522" cm="1">
        <f t="array" ref="E522">IF(AND(B522="Housing",A522="Rural"),"",
_xlfn.IFS(
NOT(ISBLANK(C522)), C522,
AND(NOT(ISBLANK(C521)), B521=B522, NOT(ISBLANK(C523)), B523=B522), AVERAGE(C521,C523),
AND(NOT(ISBLANK(C521)), B521=B522, ISBLANK(C523), NOT(ISBLANK(C524)), B524=B522), C521+(C524-C521)/3,
AND(ISBLANK(C521), NOT(ISBLANK(C520)), B520=B522, NOT(ISBLANK(C523)), B523=B522), C520+(C523-C520)*2/3,
TRUE, "Check Manually"
))</f>
        <v>122.1</v>
      </c>
      <c r="F522" t="str">
        <f>_xlfn.XLOOKUP(B522,Bucket_Map!A:A,Bucket_Map!B:B,"ERROR - CHECK NAME")</f>
        <v>Food &amp; Beverages</v>
      </c>
    </row>
    <row r="523" spans="1:6" x14ac:dyDescent="0.25">
      <c r="A523" t="s">
        <v>4</v>
      </c>
      <c r="B523" t="s">
        <v>9</v>
      </c>
      <c r="C523">
        <v>122.1</v>
      </c>
      <c r="D523" s="1">
        <v>42036</v>
      </c>
      <c r="E523" cm="1">
        <f t="array" ref="E523">IF(AND(B523="Housing",A523="Rural"),"",
_xlfn.IFS(
NOT(ISBLANK(C523)), C523,
AND(NOT(ISBLANK(C522)), B522=B523, NOT(ISBLANK(C524)), B524=B523), AVERAGE(C522,C524),
AND(NOT(ISBLANK(C522)), B522=B523, ISBLANK(C524), NOT(ISBLANK(C525)), B525=B523), C522+(C525-C522)/3,
AND(ISBLANK(C522), NOT(ISBLANK(C521)), B521=B523, NOT(ISBLANK(C524)), B524=B523), C521+(C524-C521)*2/3,
TRUE, "Check Manually"
))</f>
        <v>122.1</v>
      </c>
      <c r="F523" t="str">
        <f>_xlfn.XLOOKUP(B523,Bucket_Map!A:A,Bucket_Map!B:B,"ERROR - CHECK NAME")</f>
        <v>Food &amp; Beverages</v>
      </c>
    </row>
    <row r="524" spans="1:6" x14ac:dyDescent="0.25">
      <c r="A524" t="s">
        <v>4</v>
      </c>
      <c r="B524" t="s">
        <v>9</v>
      </c>
      <c r="C524">
        <v>118.9</v>
      </c>
      <c r="D524" s="1">
        <v>42064</v>
      </c>
      <c r="E524" cm="1">
        <f t="array" ref="E524">IF(AND(B524="Housing",A524="Rural"),"",
_xlfn.IFS(
NOT(ISBLANK(C524)), C524,
AND(NOT(ISBLANK(C523)), B523=B524, NOT(ISBLANK(C525)), B525=B524), AVERAGE(C523,C525),
AND(NOT(ISBLANK(C523)), B523=B524, ISBLANK(C525), NOT(ISBLANK(C526)), B526=B524), C523+(C526-C523)/3,
AND(ISBLANK(C523), NOT(ISBLANK(C522)), B522=B524, NOT(ISBLANK(C525)), B525=B524), C522+(C525-C522)*2/3,
TRUE, "Check Manually"
))</f>
        <v>118.9</v>
      </c>
      <c r="F524" t="str">
        <f>_xlfn.XLOOKUP(B524,Bucket_Map!A:A,Bucket_Map!B:B,"ERROR - CHECK NAME")</f>
        <v>Food &amp; Beverages</v>
      </c>
    </row>
    <row r="525" spans="1:6" x14ac:dyDescent="0.25">
      <c r="A525" t="s">
        <v>4</v>
      </c>
      <c r="B525" t="s">
        <v>9</v>
      </c>
      <c r="C525">
        <v>117.2</v>
      </c>
      <c r="D525" s="1">
        <v>42095</v>
      </c>
      <c r="E525" cm="1">
        <f t="array" ref="E525">IF(AND(B525="Housing",A525="Rural"),"",
_xlfn.IFS(
NOT(ISBLANK(C525)), C525,
AND(NOT(ISBLANK(C524)), B524=B525, NOT(ISBLANK(C526)), B526=B525), AVERAGE(C524,C526),
AND(NOT(ISBLANK(C524)), B524=B525, ISBLANK(C526), NOT(ISBLANK(C527)), B527=B525), C524+(C527-C524)/3,
AND(ISBLANK(C524), NOT(ISBLANK(C523)), B523=B525, NOT(ISBLANK(C526)), B526=B525), C523+(C526-C523)*2/3,
TRUE, "Check Manually"
))</f>
        <v>117.2</v>
      </c>
      <c r="F525" t="str">
        <f>_xlfn.XLOOKUP(B525,Bucket_Map!A:A,Bucket_Map!B:B,"ERROR - CHECK NAME")</f>
        <v>Food &amp; Beverages</v>
      </c>
    </row>
    <row r="526" spans="1:6" x14ac:dyDescent="0.25">
      <c r="A526" t="s">
        <v>4</v>
      </c>
      <c r="B526" t="s">
        <v>9</v>
      </c>
      <c r="C526">
        <v>117.3</v>
      </c>
      <c r="D526" s="1">
        <v>42125</v>
      </c>
      <c r="E526" cm="1">
        <f t="array" ref="E526">IF(AND(B526="Housing",A526="Rural"),"",
_xlfn.IFS(
NOT(ISBLANK(C526)), C526,
AND(NOT(ISBLANK(C525)), B525=B526, NOT(ISBLANK(C527)), B527=B526), AVERAGE(C525,C527),
AND(NOT(ISBLANK(C525)), B525=B526, ISBLANK(C527), NOT(ISBLANK(C528)), B528=B526), C525+(C528-C525)/3,
AND(ISBLANK(C525), NOT(ISBLANK(C524)), B524=B526, NOT(ISBLANK(C527)), B527=B526), C524+(C527-C524)*2/3,
TRUE, "Check Manually"
))</f>
        <v>117.3</v>
      </c>
      <c r="F526" t="str">
        <f>_xlfn.XLOOKUP(B526,Bucket_Map!A:A,Bucket_Map!B:B,"ERROR - CHECK NAME")</f>
        <v>Food &amp; Beverages</v>
      </c>
    </row>
    <row r="527" spans="1:6" x14ac:dyDescent="0.25">
      <c r="A527" t="s">
        <v>4</v>
      </c>
      <c r="B527" t="s">
        <v>9</v>
      </c>
      <c r="C527">
        <v>122.1</v>
      </c>
      <c r="D527" s="1">
        <v>42156</v>
      </c>
      <c r="E527" cm="1">
        <f t="array" ref="E527">IF(AND(B527="Housing",A527="Rural"),"",
_xlfn.IFS(
NOT(ISBLANK(C527)), C527,
AND(NOT(ISBLANK(C526)), B526=B527, NOT(ISBLANK(C528)), B528=B527), AVERAGE(C526,C528),
AND(NOT(ISBLANK(C526)), B526=B527, ISBLANK(C528), NOT(ISBLANK(C529)), B529=B527), C526+(C529-C526)/3,
AND(ISBLANK(C526), NOT(ISBLANK(C525)), B525=B527, NOT(ISBLANK(C528)), B528=B527), C525+(C528-C525)*2/3,
TRUE, "Check Manually"
))</f>
        <v>122.1</v>
      </c>
      <c r="F527" t="str">
        <f>_xlfn.XLOOKUP(B527,Bucket_Map!A:A,Bucket_Map!B:B,"ERROR - CHECK NAME")</f>
        <v>Food &amp; Beverages</v>
      </c>
    </row>
    <row r="528" spans="1:6" x14ac:dyDescent="0.25">
      <c r="A528" t="s">
        <v>4</v>
      </c>
      <c r="B528" t="s">
        <v>9</v>
      </c>
      <c r="C528">
        <v>122</v>
      </c>
      <c r="D528" s="1">
        <v>42186</v>
      </c>
      <c r="E528" cm="1">
        <f t="array" ref="E528">IF(AND(B528="Housing",A528="Rural"),"",
_xlfn.IFS(
NOT(ISBLANK(C528)), C528,
AND(NOT(ISBLANK(C527)), B527=B528, NOT(ISBLANK(C529)), B529=B528), AVERAGE(C527,C529),
AND(NOT(ISBLANK(C527)), B527=B528, ISBLANK(C529), NOT(ISBLANK(C530)), B530=B528), C527+(C530-C527)/3,
AND(ISBLANK(C527), NOT(ISBLANK(C526)), B526=B528, NOT(ISBLANK(C529)), B529=B528), C526+(C529-C526)*2/3,
TRUE, "Check Manually"
))</f>
        <v>122</v>
      </c>
      <c r="F528" t="str">
        <f>_xlfn.XLOOKUP(B528,Bucket_Map!A:A,Bucket_Map!B:B,"ERROR - CHECK NAME")</f>
        <v>Food &amp; Beverages</v>
      </c>
    </row>
    <row r="529" spans="1:6" x14ac:dyDescent="0.25">
      <c r="A529" t="s">
        <v>4</v>
      </c>
      <c r="B529" t="s">
        <v>9</v>
      </c>
      <c r="C529">
        <v>121.3</v>
      </c>
      <c r="D529" s="1">
        <v>42217</v>
      </c>
      <c r="E529" cm="1">
        <f t="array" ref="E529">IF(AND(B529="Housing",A529="Rural"),"",
_xlfn.IFS(
NOT(ISBLANK(C529)), C529,
AND(NOT(ISBLANK(C528)), B528=B529, NOT(ISBLANK(C530)), B530=B529), AVERAGE(C528,C530),
AND(NOT(ISBLANK(C528)), B528=B529, ISBLANK(C530), NOT(ISBLANK(C531)), B531=B529), C528+(C531-C528)/3,
AND(ISBLANK(C528), NOT(ISBLANK(C527)), B527=B529, NOT(ISBLANK(C530)), B530=B529), C527+(C530-C527)*2/3,
TRUE, "Check Manually"
))</f>
        <v>121.3</v>
      </c>
      <c r="F529" t="str">
        <f>_xlfn.XLOOKUP(B529,Bucket_Map!A:A,Bucket_Map!B:B,"ERROR - CHECK NAME")</f>
        <v>Food &amp; Beverages</v>
      </c>
    </row>
    <row r="530" spans="1:6" x14ac:dyDescent="0.25">
      <c r="A530" t="s">
        <v>4</v>
      </c>
      <c r="B530" t="s">
        <v>9</v>
      </c>
      <c r="C530">
        <v>120.7</v>
      </c>
      <c r="D530" s="1">
        <v>42248</v>
      </c>
      <c r="E530" cm="1">
        <f t="array" ref="E530">IF(AND(B530="Housing",A530="Rural"),"",
_xlfn.IFS(
NOT(ISBLANK(C530)), C530,
AND(NOT(ISBLANK(C529)), B529=B530, NOT(ISBLANK(C531)), B531=B530), AVERAGE(C529,C531),
AND(NOT(ISBLANK(C529)), B529=B530, ISBLANK(C531), NOT(ISBLANK(C532)), B532=B530), C529+(C532-C529)/3,
AND(ISBLANK(C529), NOT(ISBLANK(C528)), B528=B530, NOT(ISBLANK(C531)), B531=B530), C528+(C531-C528)*2/3,
TRUE, "Check Manually"
))</f>
        <v>120.7</v>
      </c>
      <c r="F530" t="str">
        <f>_xlfn.XLOOKUP(B530,Bucket_Map!A:A,Bucket_Map!B:B,"ERROR - CHECK NAME")</f>
        <v>Food &amp; Beverages</v>
      </c>
    </row>
    <row r="531" spans="1:6" x14ac:dyDescent="0.25">
      <c r="A531" t="s">
        <v>4</v>
      </c>
      <c r="B531" t="s">
        <v>9</v>
      </c>
      <c r="C531">
        <v>120.8</v>
      </c>
      <c r="D531" s="1">
        <v>42278</v>
      </c>
      <c r="E531" cm="1">
        <f t="array" ref="E531">IF(AND(B531="Housing",A531="Rural"),"",
_xlfn.IFS(
NOT(ISBLANK(C531)), C531,
AND(NOT(ISBLANK(C530)), B530=B531, NOT(ISBLANK(C532)), B532=B531), AVERAGE(C530,C532),
AND(NOT(ISBLANK(C530)), B530=B531, ISBLANK(C532), NOT(ISBLANK(C533)), B533=B531), C530+(C533-C530)/3,
AND(ISBLANK(C530), NOT(ISBLANK(C529)), B529=B531, NOT(ISBLANK(C532)), B532=B531), C529+(C532-C529)*2/3,
TRUE, "Check Manually"
))</f>
        <v>120.8</v>
      </c>
      <c r="F531" t="str">
        <f>_xlfn.XLOOKUP(B531,Bucket_Map!A:A,Bucket_Map!B:B,"ERROR - CHECK NAME")</f>
        <v>Food &amp; Beverages</v>
      </c>
    </row>
    <row r="532" spans="1:6" x14ac:dyDescent="0.25">
      <c r="A532" t="s">
        <v>4</v>
      </c>
      <c r="B532" t="s">
        <v>9</v>
      </c>
      <c r="C532">
        <v>121.7</v>
      </c>
      <c r="D532" s="1">
        <v>42309</v>
      </c>
      <c r="E532" cm="1">
        <f t="array" ref="E532">IF(AND(B532="Housing",A532="Rural"),"",
_xlfn.IFS(
NOT(ISBLANK(C532)), C532,
AND(NOT(ISBLANK(C531)), B531=B532, NOT(ISBLANK(C533)), B533=B532), AVERAGE(C531,C533),
AND(NOT(ISBLANK(C531)), B531=B532, ISBLANK(C533), NOT(ISBLANK(C534)), B534=B532), C531+(C534-C531)/3,
AND(ISBLANK(C531), NOT(ISBLANK(C530)), B530=B532, NOT(ISBLANK(C533)), B533=B532), C530+(C533-C530)*2/3,
TRUE, "Check Manually"
))</f>
        <v>121.7</v>
      </c>
      <c r="F532" t="str">
        <f>_xlfn.XLOOKUP(B532,Bucket_Map!A:A,Bucket_Map!B:B,"ERROR - CHECK NAME")</f>
        <v>Food &amp; Beverages</v>
      </c>
    </row>
    <row r="533" spans="1:6" x14ac:dyDescent="0.25">
      <c r="A533" t="s">
        <v>4</v>
      </c>
      <c r="B533" t="s">
        <v>9</v>
      </c>
      <c r="C533">
        <v>123.3</v>
      </c>
      <c r="D533" s="1">
        <v>42339</v>
      </c>
      <c r="E533" cm="1">
        <f t="array" ref="E533">IF(AND(B533="Housing",A533="Rural"),"",
_xlfn.IFS(
NOT(ISBLANK(C533)), C533,
AND(NOT(ISBLANK(C532)), B532=B533, NOT(ISBLANK(C534)), B534=B533), AVERAGE(C532,C534),
AND(NOT(ISBLANK(C532)), B532=B533, ISBLANK(C534), NOT(ISBLANK(C535)), B535=B533), C532+(C535-C532)/3,
AND(ISBLANK(C532), NOT(ISBLANK(C531)), B531=B533, NOT(ISBLANK(C534)), B534=B533), C531+(C534-C531)*2/3,
TRUE, "Check Manually"
))</f>
        <v>123.3</v>
      </c>
      <c r="F533" t="str">
        <f>_xlfn.XLOOKUP(B533,Bucket_Map!A:A,Bucket_Map!B:B,"ERROR - CHECK NAME")</f>
        <v>Food &amp; Beverages</v>
      </c>
    </row>
    <row r="534" spans="1:6" x14ac:dyDescent="0.25">
      <c r="A534" t="s">
        <v>4</v>
      </c>
      <c r="B534" t="s">
        <v>9</v>
      </c>
      <c r="C534">
        <v>126.5</v>
      </c>
      <c r="D534" s="1">
        <v>42370</v>
      </c>
      <c r="E534" cm="1">
        <f t="array" ref="E534">IF(AND(B534="Housing",A534="Rural"),"",
_xlfn.IFS(
NOT(ISBLANK(C534)), C534,
AND(NOT(ISBLANK(C533)), B533=B534, NOT(ISBLANK(C535)), B535=B534), AVERAGE(C533,C535),
AND(NOT(ISBLANK(C533)), B533=B534, ISBLANK(C535), NOT(ISBLANK(C536)), B536=B534), C533+(C536-C533)/3,
AND(ISBLANK(C533), NOT(ISBLANK(C532)), B532=B534, NOT(ISBLANK(C535)), B535=B534), C532+(C535-C532)*2/3,
TRUE, "Check Manually"
))</f>
        <v>126.5</v>
      </c>
      <c r="F534" t="str">
        <f>_xlfn.XLOOKUP(B534,Bucket_Map!A:A,Bucket_Map!B:B,"ERROR - CHECK NAME")</f>
        <v>Food &amp; Beverages</v>
      </c>
    </row>
    <row r="535" spans="1:6" x14ac:dyDescent="0.25">
      <c r="A535" t="s">
        <v>4</v>
      </c>
      <c r="B535" t="s">
        <v>9</v>
      </c>
      <c r="C535">
        <v>127.7</v>
      </c>
      <c r="D535" s="1">
        <v>42401</v>
      </c>
      <c r="E535" cm="1">
        <f t="array" ref="E535">IF(AND(B535="Housing",A535="Rural"),"",
_xlfn.IFS(
NOT(ISBLANK(C535)), C535,
AND(NOT(ISBLANK(C534)), B534=B535, NOT(ISBLANK(C536)), B536=B535), AVERAGE(C534,C536),
AND(NOT(ISBLANK(C534)), B534=B535, ISBLANK(C536), NOT(ISBLANK(C537)), B537=B535), C534+(C537-C534)/3,
AND(ISBLANK(C534), NOT(ISBLANK(C533)), B533=B535, NOT(ISBLANK(C536)), B536=B535), C533+(C536-C533)*2/3,
TRUE, "Check Manually"
))</f>
        <v>127.7</v>
      </c>
      <c r="F535" t="str">
        <f>_xlfn.XLOOKUP(B535,Bucket_Map!A:A,Bucket_Map!B:B,"ERROR - CHECK NAME")</f>
        <v>Food &amp; Beverages</v>
      </c>
    </row>
    <row r="536" spans="1:6" x14ac:dyDescent="0.25">
      <c r="A536" t="s">
        <v>4</v>
      </c>
      <c r="B536" t="s">
        <v>9</v>
      </c>
      <c r="C536">
        <v>125.1</v>
      </c>
      <c r="D536" s="1">
        <v>42430</v>
      </c>
      <c r="E536" cm="1">
        <f t="array" ref="E536">IF(AND(B536="Housing",A536="Rural"),"",
_xlfn.IFS(
NOT(ISBLANK(C536)), C536,
AND(NOT(ISBLANK(C535)), B535=B536, NOT(ISBLANK(C537)), B537=B536), AVERAGE(C535,C537),
AND(NOT(ISBLANK(C535)), B535=B536, ISBLANK(C537), NOT(ISBLANK(C538)), B538=B536), C535+(C538-C535)/3,
AND(ISBLANK(C535), NOT(ISBLANK(C534)), B534=B536, NOT(ISBLANK(C537)), B537=B536), C534+(C537-C534)*2/3,
TRUE, "Check Manually"
))</f>
        <v>125.1</v>
      </c>
      <c r="F536" t="str">
        <f>_xlfn.XLOOKUP(B536,Bucket_Map!A:A,Bucket_Map!B:B,"ERROR - CHECK NAME")</f>
        <v>Food &amp; Beverages</v>
      </c>
    </row>
    <row r="537" spans="1:6" x14ac:dyDescent="0.25">
      <c r="A537" t="s">
        <v>4</v>
      </c>
      <c r="B537" t="s">
        <v>9</v>
      </c>
      <c r="C537">
        <v>123.4</v>
      </c>
      <c r="D537" s="1">
        <v>42461</v>
      </c>
      <c r="E537" cm="1">
        <f t="array" ref="E537">IF(AND(B537="Housing",A537="Rural"),"",
_xlfn.IFS(
NOT(ISBLANK(C537)), C537,
AND(NOT(ISBLANK(C536)), B536=B537, NOT(ISBLANK(C538)), B538=B537), AVERAGE(C536,C538),
AND(NOT(ISBLANK(C536)), B536=B537, ISBLANK(C538), NOT(ISBLANK(C539)), B539=B537), C536+(C539-C536)/3,
AND(ISBLANK(C536), NOT(ISBLANK(C535)), B535=B537, NOT(ISBLANK(C538)), B538=B537), C535+(C538-C535)*2/3,
TRUE, "Check Manually"
))</f>
        <v>123.4</v>
      </c>
      <c r="F537" t="str">
        <f>_xlfn.XLOOKUP(B537,Bucket_Map!A:A,Bucket_Map!B:B,"ERROR - CHECK NAME")</f>
        <v>Food &amp; Beverages</v>
      </c>
    </row>
    <row r="538" spans="1:6" x14ac:dyDescent="0.25">
      <c r="A538" t="s">
        <v>4</v>
      </c>
      <c r="B538" t="s">
        <v>9</v>
      </c>
      <c r="C538">
        <v>124.4</v>
      </c>
      <c r="D538" s="1">
        <v>42491</v>
      </c>
      <c r="E538" cm="1">
        <f t="array" ref="E538">IF(AND(B538="Housing",A538="Rural"),"",
_xlfn.IFS(
NOT(ISBLANK(C538)), C538,
AND(NOT(ISBLANK(C537)), B537=B538, NOT(ISBLANK(C539)), B539=B538), AVERAGE(C537,C539),
AND(NOT(ISBLANK(C537)), B537=B538, ISBLANK(C539), NOT(ISBLANK(C540)), B540=B538), C537+(C540-C537)/3,
AND(ISBLANK(C537), NOT(ISBLANK(C536)), B536=B538, NOT(ISBLANK(C539)), B539=B538), C536+(C539-C536)*2/3,
TRUE, "Check Manually"
))</f>
        <v>124.4</v>
      </c>
      <c r="F538" t="str">
        <f>_xlfn.XLOOKUP(B538,Bucket_Map!A:A,Bucket_Map!B:B,"ERROR - CHECK NAME")</f>
        <v>Food &amp; Beverages</v>
      </c>
    </row>
    <row r="539" spans="1:6" x14ac:dyDescent="0.25">
      <c r="A539" t="s">
        <v>4</v>
      </c>
      <c r="B539" t="s">
        <v>9</v>
      </c>
      <c r="C539">
        <v>126.6</v>
      </c>
      <c r="D539" s="1">
        <v>42522</v>
      </c>
      <c r="E539" cm="1">
        <f t="array" ref="E539">IF(AND(B539="Housing",A539="Rural"),"",
_xlfn.IFS(
NOT(ISBLANK(C539)), C539,
AND(NOT(ISBLANK(C538)), B538=B539, NOT(ISBLANK(C540)), B540=B539), AVERAGE(C538,C540),
AND(NOT(ISBLANK(C538)), B538=B539, ISBLANK(C540), NOT(ISBLANK(C541)), B541=B539), C538+(C541-C538)/3,
AND(ISBLANK(C538), NOT(ISBLANK(C537)), B537=B539, NOT(ISBLANK(C540)), B540=B539), C537+(C540-C537)*2/3,
TRUE, "Check Manually"
))</f>
        <v>126.6</v>
      </c>
      <c r="F539" t="str">
        <f>_xlfn.XLOOKUP(B539,Bucket_Map!A:A,Bucket_Map!B:B,"ERROR - CHECK NAME")</f>
        <v>Food &amp; Beverages</v>
      </c>
    </row>
    <row r="540" spans="1:6" x14ac:dyDescent="0.25">
      <c r="A540" t="s">
        <v>4</v>
      </c>
      <c r="B540" t="s">
        <v>9</v>
      </c>
      <c r="C540">
        <v>129.6</v>
      </c>
      <c r="D540" s="1">
        <v>42552</v>
      </c>
      <c r="E540" cm="1">
        <f t="array" ref="E540">IF(AND(B540="Housing",A540="Rural"),"",
_xlfn.IFS(
NOT(ISBLANK(C540)), C540,
AND(NOT(ISBLANK(C539)), B539=B540, NOT(ISBLANK(C541)), B541=B540), AVERAGE(C539,C541),
AND(NOT(ISBLANK(C539)), B539=B540, ISBLANK(C541), NOT(ISBLANK(C542)), B542=B540), C539+(C542-C539)/3,
AND(ISBLANK(C539), NOT(ISBLANK(C538)), B538=B540, NOT(ISBLANK(C541)), B541=B540), C538+(C541-C538)*2/3,
TRUE, "Check Manually"
))</f>
        <v>129.6</v>
      </c>
      <c r="F540" t="str">
        <f>_xlfn.XLOOKUP(B540,Bucket_Map!A:A,Bucket_Map!B:B,"ERROR - CHECK NAME")</f>
        <v>Food &amp; Beverages</v>
      </c>
    </row>
    <row r="541" spans="1:6" x14ac:dyDescent="0.25">
      <c r="A541" t="s">
        <v>4</v>
      </c>
      <c r="B541" t="s">
        <v>9</v>
      </c>
      <c r="C541">
        <v>130.30000000000001</v>
      </c>
      <c r="D541" s="1">
        <v>42583</v>
      </c>
      <c r="E541" cm="1">
        <f t="array" ref="E541">IF(AND(B541="Housing",A541="Rural"),"",
_xlfn.IFS(
NOT(ISBLANK(C541)), C541,
AND(NOT(ISBLANK(C540)), B540=B541, NOT(ISBLANK(C542)), B542=B541), AVERAGE(C540,C542),
AND(NOT(ISBLANK(C540)), B540=B541, ISBLANK(C542), NOT(ISBLANK(C543)), B543=B541), C540+(C543-C540)/3,
AND(ISBLANK(C540), NOT(ISBLANK(C539)), B539=B541, NOT(ISBLANK(C542)), B542=B541), C539+(C542-C539)*2/3,
TRUE, "Check Manually"
))</f>
        <v>130.30000000000001</v>
      </c>
      <c r="F541" t="str">
        <f>_xlfn.XLOOKUP(B541,Bucket_Map!A:A,Bucket_Map!B:B,"ERROR - CHECK NAME")</f>
        <v>Food &amp; Beverages</v>
      </c>
    </row>
    <row r="542" spans="1:6" x14ac:dyDescent="0.25">
      <c r="A542" t="s">
        <v>4</v>
      </c>
      <c r="B542" t="s">
        <v>9</v>
      </c>
      <c r="C542">
        <v>130.5</v>
      </c>
      <c r="D542" s="1">
        <v>42614</v>
      </c>
      <c r="E542" cm="1">
        <f t="array" ref="E542">IF(AND(B542="Housing",A542="Rural"),"",
_xlfn.IFS(
NOT(ISBLANK(C542)), C542,
AND(NOT(ISBLANK(C541)), B541=B542, NOT(ISBLANK(C543)), B543=B542), AVERAGE(C541,C543),
AND(NOT(ISBLANK(C541)), B541=B542, ISBLANK(C543), NOT(ISBLANK(C544)), B544=B542), C541+(C544-C541)/3,
AND(ISBLANK(C541), NOT(ISBLANK(C540)), B540=B542, NOT(ISBLANK(C543)), B543=B542), C540+(C543-C540)*2/3,
TRUE, "Check Manually"
))</f>
        <v>130.5</v>
      </c>
      <c r="F542" t="str">
        <f>_xlfn.XLOOKUP(B542,Bucket_Map!A:A,Bucket_Map!B:B,"ERROR - CHECK NAME")</f>
        <v>Food &amp; Beverages</v>
      </c>
    </row>
    <row r="543" spans="1:6" x14ac:dyDescent="0.25">
      <c r="A543" t="s">
        <v>4</v>
      </c>
      <c r="B543" t="s">
        <v>9</v>
      </c>
      <c r="C543">
        <v>130.1</v>
      </c>
      <c r="D543" s="1">
        <v>42644</v>
      </c>
      <c r="E543" cm="1">
        <f t="array" ref="E543">IF(AND(B543="Housing",A543="Rural"),"",
_xlfn.IFS(
NOT(ISBLANK(C543)), C543,
AND(NOT(ISBLANK(C542)), B542=B543, NOT(ISBLANK(C544)), B544=B543), AVERAGE(C542,C544),
AND(NOT(ISBLANK(C542)), B542=B543, ISBLANK(C544), NOT(ISBLANK(C545)), B545=B543), C542+(C545-C542)/3,
AND(ISBLANK(C542), NOT(ISBLANK(C541)), B541=B543, NOT(ISBLANK(C544)), B544=B543), C541+(C544-C541)*2/3,
TRUE, "Check Manually"
))</f>
        <v>130.1</v>
      </c>
      <c r="F543" t="str">
        <f>_xlfn.XLOOKUP(B543,Bucket_Map!A:A,Bucket_Map!B:B,"ERROR - CHECK NAME")</f>
        <v>Food &amp; Beverages</v>
      </c>
    </row>
    <row r="544" spans="1:6" x14ac:dyDescent="0.25">
      <c r="A544" t="s">
        <v>4</v>
      </c>
      <c r="B544" t="s">
        <v>9</v>
      </c>
      <c r="C544">
        <v>130.6</v>
      </c>
      <c r="D544" s="1">
        <v>42675</v>
      </c>
      <c r="E544" cm="1">
        <f t="array" ref="E544">IF(AND(B544="Housing",A544="Rural"),"",
_xlfn.IFS(
NOT(ISBLANK(C544)), C544,
AND(NOT(ISBLANK(C543)), B543=B544, NOT(ISBLANK(C545)), B545=B544), AVERAGE(C543,C545),
AND(NOT(ISBLANK(C543)), B543=B544, ISBLANK(C545), NOT(ISBLANK(C546)), B546=B544), C543+(C546-C543)/3,
AND(ISBLANK(C543), NOT(ISBLANK(C542)), B542=B544, NOT(ISBLANK(C545)), B545=B544), C542+(C545-C542)*2/3,
TRUE, "Check Manually"
))</f>
        <v>130.6</v>
      </c>
      <c r="F544" t="str">
        <f>_xlfn.XLOOKUP(B544,Bucket_Map!A:A,Bucket_Map!B:B,"ERROR - CHECK NAME")</f>
        <v>Food &amp; Beverages</v>
      </c>
    </row>
    <row r="545" spans="1:6" x14ac:dyDescent="0.25">
      <c r="A545" t="s">
        <v>4</v>
      </c>
      <c r="B545" t="s">
        <v>9</v>
      </c>
      <c r="C545">
        <v>131.6</v>
      </c>
      <c r="D545" s="1">
        <v>42705</v>
      </c>
      <c r="E545" cm="1">
        <f t="array" ref="E545">IF(AND(B545="Housing",A545="Rural"),"",
_xlfn.IFS(
NOT(ISBLANK(C545)), C545,
AND(NOT(ISBLANK(C544)), B544=B545, NOT(ISBLANK(C546)), B546=B545), AVERAGE(C544,C546),
AND(NOT(ISBLANK(C544)), B544=B545, ISBLANK(C546), NOT(ISBLANK(C547)), B547=B545), C544+(C547-C544)/3,
AND(ISBLANK(C544), NOT(ISBLANK(C543)), B543=B545, NOT(ISBLANK(C546)), B546=B545), C543+(C546-C543)*2/3,
TRUE, "Check Manually"
))</f>
        <v>131.6</v>
      </c>
      <c r="F545" t="str">
        <f>_xlfn.XLOOKUP(B545,Bucket_Map!A:A,Bucket_Map!B:B,"ERROR - CHECK NAME")</f>
        <v>Food &amp; Beverages</v>
      </c>
    </row>
    <row r="546" spans="1:6" x14ac:dyDescent="0.25">
      <c r="A546" t="s">
        <v>4</v>
      </c>
      <c r="B546" t="s">
        <v>9</v>
      </c>
      <c r="C546">
        <v>131.9</v>
      </c>
      <c r="D546" s="1">
        <v>42736</v>
      </c>
      <c r="E546" cm="1">
        <f t="array" ref="E546">IF(AND(B546="Housing",A546="Rural"),"",
_xlfn.IFS(
NOT(ISBLANK(C546)), C546,
AND(NOT(ISBLANK(C545)), B545=B546, NOT(ISBLANK(C547)), B547=B546), AVERAGE(C545,C547),
AND(NOT(ISBLANK(C545)), B545=B546, ISBLANK(C547), NOT(ISBLANK(C548)), B548=B546), C545+(C548-C545)/3,
AND(ISBLANK(C545), NOT(ISBLANK(C544)), B544=B546, NOT(ISBLANK(C547)), B547=B546), C544+(C547-C544)*2/3,
TRUE, "Check Manually"
))</f>
        <v>131.9</v>
      </c>
      <c r="F546" t="str">
        <f>_xlfn.XLOOKUP(B546,Bucket_Map!A:A,Bucket_Map!B:B,"ERROR - CHECK NAME")</f>
        <v>Food &amp; Beverages</v>
      </c>
    </row>
    <row r="547" spans="1:6" x14ac:dyDescent="0.25">
      <c r="A547" t="s">
        <v>4</v>
      </c>
      <c r="B547" t="s">
        <v>9</v>
      </c>
      <c r="C547">
        <v>129.30000000000001</v>
      </c>
      <c r="D547" s="1">
        <v>42767</v>
      </c>
      <c r="E547" cm="1">
        <f t="array" ref="E547">IF(AND(B547="Housing",A547="Rural"),"",
_xlfn.IFS(
NOT(ISBLANK(C547)), C547,
AND(NOT(ISBLANK(C546)), B546=B547, NOT(ISBLANK(C548)), B548=B547), AVERAGE(C546,C548),
AND(NOT(ISBLANK(C546)), B546=B547, ISBLANK(C548), NOT(ISBLANK(C549)), B549=B547), C546+(C549-C546)/3,
AND(ISBLANK(C546), NOT(ISBLANK(C545)), B545=B547, NOT(ISBLANK(C548)), B548=B547), C545+(C548-C545)*2/3,
TRUE, "Check Manually"
))</f>
        <v>129.30000000000001</v>
      </c>
      <c r="F547" t="str">
        <f>_xlfn.XLOOKUP(B547,Bucket_Map!A:A,Bucket_Map!B:B,"ERROR - CHECK NAME")</f>
        <v>Food &amp; Beverages</v>
      </c>
    </row>
    <row r="548" spans="1:6" x14ac:dyDescent="0.25">
      <c r="A548" t="s">
        <v>4</v>
      </c>
      <c r="B548" t="s">
        <v>9</v>
      </c>
      <c r="C548">
        <v>128.80000000000001</v>
      </c>
      <c r="D548" s="1">
        <v>42795</v>
      </c>
      <c r="E548" cm="1">
        <f t="array" ref="E548">IF(AND(B548="Housing",A548="Rural"),"",
_xlfn.IFS(
NOT(ISBLANK(C548)), C548,
AND(NOT(ISBLANK(C547)), B547=B548, NOT(ISBLANK(C549)), B549=B548), AVERAGE(C547,C549),
AND(NOT(ISBLANK(C547)), B547=B548, ISBLANK(C549), NOT(ISBLANK(C550)), B550=B548), C547+(C550-C547)/3,
AND(ISBLANK(C547), NOT(ISBLANK(C546)), B546=B548, NOT(ISBLANK(C549)), B549=B548), C546+(C549-C546)*2/3,
TRUE, "Check Manually"
))</f>
        <v>128.80000000000001</v>
      </c>
      <c r="F548" t="str">
        <f>_xlfn.XLOOKUP(B548,Bucket_Map!A:A,Bucket_Map!B:B,"ERROR - CHECK NAME")</f>
        <v>Food &amp; Beverages</v>
      </c>
    </row>
    <row r="549" spans="1:6" x14ac:dyDescent="0.25">
      <c r="A549" t="s">
        <v>4</v>
      </c>
      <c r="B549" t="s">
        <v>9</v>
      </c>
      <c r="C549">
        <v>127.1</v>
      </c>
      <c r="D549" s="1">
        <v>42826</v>
      </c>
      <c r="E549" cm="1">
        <f t="array" ref="E549">IF(AND(B549="Housing",A549="Rural"),"",
_xlfn.IFS(
NOT(ISBLANK(C549)), C549,
AND(NOT(ISBLANK(C548)), B548=B549, NOT(ISBLANK(C550)), B550=B549), AVERAGE(C548,C550),
AND(NOT(ISBLANK(C548)), B548=B549, ISBLANK(C550), NOT(ISBLANK(C551)), B551=B549), C548+(C551-C548)/3,
AND(ISBLANK(C548), NOT(ISBLANK(C547)), B547=B549, NOT(ISBLANK(C550)), B550=B549), C547+(C550-C547)*2/3,
TRUE, "Check Manually"
))</f>
        <v>127.1</v>
      </c>
      <c r="F549" t="str">
        <f>_xlfn.XLOOKUP(B549,Bucket_Map!A:A,Bucket_Map!B:B,"ERROR - CHECK NAME")</f>
        <v>Food &amp; Beverages</v>
      </c>
    </row>
    <row r="550" spans="1:6" x14ac:dyDescent="0.25">
      <c r="A550" t="s">
        <v>4</v>
      </c>
      <c r="B550" t="s">
        <v>9</v>
      </c>
      <c r="C550">
        <v>126.8</v>
      </c>
      <c r="D550" s="1">
        <v>42856</v>
      </c>
      <c r="E550" cm="1">
        <f t="array" ref="E550">IF(AND(B550="Housing",A550="Rural"),"",
_xlfn.IFS(
NOT(ISBLANK(C550)), C550,
AND(NOT(ISBLANK(C549)), B549=B550, NOT(ISBLANK(C551)), B551=B550), AVERAGE(C549,C551),
AND(NOT(ISBLANK(C549)), B549=B550, ISBLANK(C551), NOT(ISBLANK(C552)), B552=B550), C549+(C552-C549)/3,
AND(ISBLANK(C549), NOT(ISBLANK(C548)), B548=B550, NOT(ISBLANK(C551)), B551=B550), C548+(C551-C548)*2/3,
TRUE, "Check Manually"
))</f>
        <v>126.8</v>
      </c>
      <c r="F550" t="str">
        <f>_xlfn.XLOOKUP(B550,Bucket_Map!A:A,Bucket_Map!B:B,"ERROR - CHECK NAME")</f>
        <v>Food &amp; Beverages</v>
      </c>
    </row>
    <row r="551" spans="1:6" x14ac:dyDescent="0.25">
      <c r="A551" t="s">
        <v>4</v>
      </c>
      <c r="B551" t="s">
        <v>9</v>
      </c>
      <c r="C551">
        <v>128</v>
      </c>
      <c r="D551" s="1">
        <v>42887</v>
      </c>
      <c r="E551" cm="1">
        <f t="array" ref="E551">IF(AND(B551="Housing",A551="Rural"),"",
_xlfn.IFS(
NOT(ISBLANK(C551)), C551,
AND(NOT(ISBLANK(C550)), B550=B551, NOT(ISBLANK(C552)), B552=B551), AVERAGE(C550,C552),
AND(NOT(ISBLANK(C550)), B550=B551, ISBLANK(C552), NOT(ISBLANK(C553)), B553=B551), C550+(C553-C550)/3,
AND(ISBLANK(C550), NOT(ISBLANK(C549)), B549=B551, NOT(ISBLANK(C552)), B552=B551), C549+(C552-C549)*2/3,
TRUE, "Check Manually"
))</f>
        <v>128</v>
      </c>
      <c r="F551" t="str">
        <f>_xlfn.XLOOKUP(B551,Bucket_Map!A:A,Bucket_Map!B:B,"ERROR - CHECK NAME")</f>
        <v>Food &amp; Beverages</v>
      </c>
    </row>
    <row r="552" spans="1:6" x14ac:dyDescent="0.25">
      <c r="A552" t="s">
        <v>4</v>
      </c>
      <c r="B552" t="s">
        <v>9</v>
      </c>
      <c r="C552">
        <v>129.80000000000001</v>
      </c>
      <c r="D552" s="1">
        <v>42917</v>
      </c>
      <c r="E552" cm="1">
        <f t="array" ref="E552">IF(AND(B552="Housing",A552="Rural"),"",
_xlfn.IFS(
NOT(ISBLANK(C552)), C552,
AND(NOT(ISBLANK(C551)), B551=B552, NOT(ISBLANK(C553)), B553=B552), AVERAGE(C551,C553),
AND(NOT(ISBLANK(C551)), B551=B552, ISBLANK(C553), NOT(ISBLANK(C554)), B554=B552), C551+(C554-C551)/3,
AND(ISBLANK(C551), NOT(ISBLANK(C550)), B550=B552, NOT(ISBLANK(C553)), B553=B552), C550+(C553-C550)*2/3,
TRUE, "Check Manually"
))</f>
        <v>129.80000000000001</v>
      </c>
      <c r="F552" t="str">
        <f>_xlfn.XLOOKUP(B552,Bucket_Map!A:A,Bucket_Map!B:B,"ERROR - CHECK NAME")</f>
        <v>Food &amp; Beverages</v>
      </c>
    </row>
    <row r="553" spans="1:6" x14ac:dyDescent="0.25">
      <c r="A553" t="s">
        <v>4</v>
      </c>
      <c r="B553" t="s">
        <v>9</v>
      </c>
      <c r="C553">
        <v>130</v>
      </c>
      <c r="D553" s="1">
        <v>42948</v>
      </c>
      <c r="E553" cm="1">
        <f t="array" ref="E553">IF(AND(B553="Housing",A553="Rural"),"",
_xlfn.IFS(
NOT(ISBLANK(C553)), C553,
AND(NOT(ISBLANK(C552)), B552=B553, NOT(ISBLANK(C554)), B554=B553), AVERAGE(C552,C554),
AND(NOT(ISBLANK(C552)), B552=B553, ISBLANK(C554), NOT(ISBLANK(C555)), B555=B553), C552+(C555-C552)/3,
AND(ISBLANK(C552), NOT(ISBLANK(C551)), B551=B553, NOT(ISBLANK(C554)), B554=B553), C551+(C554-C551)*2/3,
TRUE, "Check Manually"
))</f>
        <v>130</v>
      </c>
      <c r="F553" t="str">
        <f>_xlfn.XLOOKUP(B553,Bucket_Map!A:A,Bucket_Map!B:B,"ERROR - CHECK NAME")</f>
        <v>Food &amp; Beverages</v>
      </c>
    </row>
    <row r="554" spans="1:6" x14ac:dyDescent="0.25">
      <c r="A554" t="s">
        <v>4</v>
      </c>
      <c r="B554" t="s">
        <v>9</v>
      </c>
      <c r="C554">
        <v>130.5</v>
      </c>
      <c r="D554" s="1">
        <v>42979</v>
      </c>
      <c r="E554" cm="1">
        <f t="array" ref="E554">IF(AND(B554="Housing",A554="Rural"),"",
_xlfn.IFS(
NOT(ISBLANK(C554)), C554,
AND(NOT(ISBLANK(C553)), B553=B554, NOT(ISBLANK(C555)), B555=B554), AVERAGE(C553,C555),
AND(NOT(ISBLANK(C553)), B553=B554, ISBLANK(C555), NOT(ISBLANK(C556)), B556=B554), C553+(C556-C553)/3,
AND(ISBLANK(C553), NOT(ISBLANK(C552)), B552=B554, NOT(ISBLANK(C555)), B555=B554), C552+(C555-C552)*2/3,
TRUE, "Check Manually"
))</f>
        <v>130.5</v>
      </c>
      <c r="F554" t="str">
        <f>_xlfn.XLOOKUP(B554,Bucket_Map!A:A,Bucket_Map!B:B,"ERROR - CHECK NAME")</f>
        <v>Food &amp; Beverages</v>
      </c>
    </row>
    <row r="555" spans="1:6" x14ac:dyDescent="0.25">
      <c r="A555" t="s">
        <v>4</v>
      </c>
      <c r="B555" t="s">
        <v>9</v>
      </c>
      <c r="C555">
        <v>131</v>
      </c>
      <c r="D555" s="1">
        <v>43009</v>
      </c>
      <c r="E555" cm="1">
        <f t="array" ref="E555">IF(AND(B555="Housing",A555="Rural"),"",
_xlfn.IFS(
NOT(ISBLANK(C555)), C555,
AND(NOT(ISBLANK(C554)), B554=B555, NOT(ISBLANK(C556)), B556=B555), AVERAGE(C554,C556),
AND(NOT(ISBLANK(C554)), B554=B555, ISBLANK(C556), NOT(ISBLANK(C557)), B557=B555), C554+(C557-C554)/3,
AND(ISBLANK(C554), NOT(ISBLANK(C553)), B553=B555, NOT(ISBLANK(C556)), B556=B555), C553+(C556-C553)*2/3,
TRUE, "Check Manually"
))</f>
        <v>131</v>
      </c>
      <c r="F555" t="str">
        <f>_xlfn.XLOOKUP(B555,Bucket_Map!A:A,Bucket_Map!B:B,"ERROR - CHECK NAME")</f>
        <v>Food &amp; Beverages</v>
      </c>
    </row>
    <row r="556" spans="1:6" x14ac:dyDescent="0.25">
      <c r="A556" t="s">
        <v>4</v>
      </c>
      <c r="B556" t="s">
        <v>9</v>
      </c>
      <c r="C556">
        <v>140.5</v>
      </c>
      <c r="D556" s="1">
        <v>43040</v>
      </c>
      <c r="E556" cm="1">
        <f t="array" ref="E556">IF(AND(B556="Housing",A556="Rural"),"",
_xlfn.IFS(
NOT(ISBLANK(C556)), C556,
AND(NOT(ISBLANK(C555)), B555=B556, NOT(ISBLANK(C557)), B557=B556), AVERAGE(C555,C557),
AND(NOT(ISBLANK(C555)), B555=B556, ISBLANK(C557), NOT(ISBLANK(C558)), B558=B556), C555+(C558-C555)/3,
AND(ISBLANK(C555), NOT(ISBLANK(C554)), B554=B556, NOT(ISBLANK(C557)), B557=B556), C554+(C557-C554)*2/3,
TRUE, "Check Manually"
))</f>
        <v>140.5</v>
      </c>
      <c r="F556" t="str">
        <f>_xlfn.XLOOKUP(B556,Bucket_Map!A:A,Bucket_Map!B:B,"ERROR - CHECK NAME")</f>
        <v>Food &amp; Beverages</v>
      </c>
    </row>
    <row r="557" spans="1:6" x14ac:dyDescent="0.25">
      <c r="A557" t="s">
        <v>4</v>
      </c>
      <c r="B557" t="s">
        <v>9</v>
      </c>
      <c r="C557">
        <v>144.80000000000001</v>
      </c>
      <c r="D557" s="1">
        <v>43070</v>
      </c>
      <c r="E557" cm="1">
        <f t="array" ref="E557">IF(AND(B557="Housing",A557="Rural"),"",
_xlfn.IFS(
NOT(ISBLANK(C557)), C557,
AND(NOT(ISBLANK(C556)), B556=B557, NOT(ISBLANK(C558)), B558=B557), AVERAGE(C556,C558),
AND(NOT(ISBLANK(C556)), B556=B557, ISBLANK(C558), NOT(ISBLANK(C559)), B559=B557), C556+(C559-C556)/3,
AND(ISBLANK(C556), NOT(ISBLANK(C555)), B555=B557, NOT(ISBLANK(C558)), B558=B557), C555+(C558-C555)*2/3,
TRUE, "Check Manually"
))</f>
        <v>144.80000000000001</v>
      </c>
      <c r="F557" t="str">
        <f>_xlfn.XLOOKUP(B557,Bucket_Map!A:A,Bucket_Map!B:B,"ERROR - CHECK NAME")</f>
        <v>Food &amp; Beverages</v>
      </c>
    </row>
    <row r="558" spans="1:6" x14ac:dyDescent="0.25">
      <c r="A558" t="s">
        <v>4</v>
      </c>
      <c r="B558" t="s">
        <v>9</v>
      </c>
      <c r="C558">
        <v>143.80000000000001</v>
      </c>
      <c r="D558" s="1">
        <v>43101</v>
      </c>
      <c r="E558" cm="1">
        <f t="array" ref="E558">IF(AND(B558="Housing",A558="Rural"),"",
_xlfn.IFS(
NOT(ISBLANK(C558)), C558,
AND(NOT(ISBLANK(C557)), B557=B558, NOT(ISBLANK(C559)), B559=B558), AVERAGE(C557,C559),
AND(NOT(ISBLANK(C557)), B557=B558, ISBLANK(C559), NOT(ISBLANK(C560)), B560=B558), C557+(C560-C557)/3,
AND(ISBLANK(C557), NOT(ISBLANK(C556)), B556=B558, NOT(ISBLANK(C559)), B559=B558), C556+(C559-C556)*2/3,
TRUE, "Check Manually"
))</f>
        <v>143.80000000000001</v>
      </c>
      <c r="F558" t="str">
        <f>_xlfn.XLOOKUP(B558,Bucket_Map!A:A,Bucket_Map!B:B,"ERROR - CHECK NAME")</f>
        <v>Food &amp; Beverages</v>
      </c>
    </row>
    <row r="559" spans="1:6" x14ac:dyDescent="0.25">
      <c r="A559" t="s">
        <v>4</v>
      </c>
      <c r="B559" t="s">
        <v>9</v>
      </c>
      <c r="C559">
        <v>140.6</v>
      </c>
      <c r="D559" s="1">
        <v>43132</v>
      </c>
      <c r="E559" cm="1">
        <f t="array" ref="E559">IF(AND(B559="Housing",A559="Rural"),"",
_xlfn.IFS(
NOT(ISBLANK(C559)), C559,
AND(NOT(ISBLANK(C558)), B558=B559, NOT(ISBLANK(C560)), B560=B559), AVERAGE(C558,C560),
AND(NOT(ISBLANK(C558)), B558=B559, ISBLANK(C560), NOT(ISBLANK(C561)), B561=B559), C558+(C561-C558)/3,
AND(ISBLANK(C558), NOT(ISBLANK(C557)), B557=B559, NOT(ISBLANK(C560)), B560=B559), C557+(C560-C557)*2/3,
TRUE, "Check Manually"
))</f>
        <v>140.6</v>
      </c>
      <c r="F559" t="str">
        <f>_xlfn.XLOOKUP(B559,Bucket_Map!A:A,Bucket_Map!B:B,"ERROR - CHECK NAME")</f>
        <v>Food &amp; Beverages</v>
      </c>
    </row>
    <row r="560" spans="1:6" x14ac:dyDescent="0.25">
      <c r="A560" t="s">
        <v>4</v>
      </c>
      <c r="B560" t="s">
        <v>9</v>
      </c>
      <c r="C560">
        <v>140</v>
      </c>
      <c r="D560" s="1">
        <v>43160</v>
      </c>
      <c r="E560" cm="1">
        <f t="array" ref="E560">IF(AND(B560="Housing",A560="Rural"),"",
_xlfn.IFS(
NOT(ISBLANK(C560)), C560,
AND(NOT(ISBLANK(C559)), B559=B560, NOT(ISBLANK(C561)), B561=B560), AVERAGE(C559,C561),
AND(NOT(ISBLANK(C559)), B559=B560, ISBLANK(C561), NOT(ISBLANK(C562)), B562=B560), C559+(C562-C559)/3,
AND(ISBLANK(C559), NOT(ISBLANK(C558)), B558=B560, NOT(ISBLANK(C561)), B561=B560), C558+(C561-C558)*2/3,
TRUE, "Check Manually"
))</f>
        <v>140</v>
      </c>
      <c r="F560" t="str">
        <f>_xlfn.XLOOKUP(B560,Bucket_Map!A:A,Bucket_Map!B:B,"ERROR - CHECK NAME")</f>
        <v>Food &amp; Beverages</v>
      </c>
    </row>
    <row r="561" spans="1:6" x14ac:dyDescent="0.25">
      <c r="A561" t="s">
        <v>4</v>
      </c>
      <c r="B561" t="s">
        <v>9</v>
      </c>
      <c r="C561">
        <v>135.9</v>
      </c>
      <c r="D561" s="1">
        <v>43191</v>
      </c>
      <c r="E561" cm="1">
        <f t="array" ref="E561">IF(AND(B561="Housing",A561="Rural"),"",
_xlfn.IFS(
NOT(ISBLANK(C561)), C561,
AND(NOT(ISBLANK(C560)), B560=B561, NOT(ISBLANK(C562)), B562=B561), AVERAGE(C560,C562),
AND(NOT(ISBLANK(C560)), B560=B561, ISBLANK(C562), NOT(ISBLANK(C563)), B563=B561), C560+(C563-C560)/3,
AND(ISBLANK(C560), NOT(ISBLANK(C559)), B559=B561, NOT(ISBLANK(C562)), B562=B561), C559+(C562-C559)*2/3,
TRUE, "Check Manually"
))</f>
        <v>135.9</v>
      </c>
      <c r="F561" t="str">
        <f>_xlfn.XLOOKUP(B561,Bucket_Map!A:A,Bucket_Map!B:B,"ERROR - CHECK NAME")</f>
        <v>Food &amp; Beverages</v>
      </c>
    </row>
    <row r="562" spans="1:6" x14ac:dyDescent="0.25">
      <c r="A562" t="s">
        <v>4</v>
      </c>
      <c r="B562" t="s">
        <v>9</v>
      </c>
      <c r="C562">
        <v>135.5</v>
      </c>
      <c r="D562" s="1">
        <v>43221</v>
      </c>
      <c r="E562" cm="1">
        <f t="array" ref="E562">IF(AND(B562="Housing",A562="Rural"),"",
_xlfn.IFS(
NOT(ISBLANK(C562)), C562,
AND(NOT(ISBLANK(C561)), B561=B562, NOT(ISBLANK(C563)), B563=B562), AVERAGE(C561,C563),
AND(NOT(ISBLANK(C561)), B561=B562, ISBLANK(C563), NOT(ISBLANK(C564)), B564=B562), C561+(C564-C561)/3,
AND(ISBLANK(C561), NOT(ISBLANK(C560)), B560=B562, NOT(ISBLANK(C563)), B563=B562), C560+(C563-C560)*2/3,
TRUE, "Check Manually"
))</f>
        <v>135.5</v>
      </c>
      <c r="F562" t="str">
        <f>_xlfn.XLOOKUP(B562,Bucket_Map!A:A,Bucket_Map!B:B,"ERROR - CHECK NAME")</f>
        <v>Food &amp; Beverages</v>
      </c>
    </row>
    <row r="563" spans="1:6" x14ac:dyDescent="0.25">
      <c r="A563" t="s">
        <v>4</v>
      </c>
      <c r="B563" t="s">
        <v>9</v>
      </c>
      <c r="C563">
        <v>136.69999999999999</v>
      </c>
      <c r="D563" s="1">
        <v>43252</v>
      </c>
      <c r="E563" cm="1">
        <f t="array" ref="E563">IF(AND(B563="Housing",A563="Rural"),"",
_xlfn.IFS(
NOT(ISBLANK(C563)), C563,
AND(NOT(ISBLANK(C562)), B562=B563, NOT(ISBLANK(C564)), B564=B563), AVERAGE(C562,C564),
AND(NOT(ISBLANK(C562)), B562=B563, ISBLANK(C564), NOT(ISBLANK(C565)), B565=B563), C562+(C565-C562)/3,
AND(ISBLANK(C562), NOT(ISBLANK(C561)), B561=B563, NOT(ISBLANK(C564)), B564=B563), C561+(C564-C561)*2/3,
TRUE, "Check Manually"
))</f>
        <v>136.69999999999999</v>
      </c>
      <c r="F563" t="str">
        <f>_xlfn.XLOOKUP(B563,Bucket_Map!A:A,Bucket_Map!B:B,"ERROR - CHECK NAME")</f>
        <v>Food &amp; Beverages</v>
      </c>
    </row>
    <row r="564" spans="1:6" x14ac:dyDescent="0.25">
      <c r="A564" t="s">
        <v>4</v>
      </c>
      <c r="B564" t="s">
        <v>9</v>
      </c>
      <c r="C564">
        <v>139.30000000000001</v>
      </c>
      <c r="D564" s="1">
        <v>43282</v>
      </c>
      <c r="E564" cm="1">
        <f t="array" ref="E564">IF(AND(B564="Housing",A564="Rural"),"",
_xlfn.IFS(
NOT(ISBLANK(C564)), C564,
AND(NOT(ISBLANK(C563)), B563=B564, NOT(ISBLANK(C565)), B565=B564), AVERAGE(C563,C565),
AND(NOT(ISBLANK(C563)), B563=B564, ISBLANK(C565), NOT(ISBLANK(C566)), B566=B564), C563+(C566-C563)/3,
AND(ISBLANK(C563), NOT(ISBLANK(C562)), B562=B564, NOT(ISBLANK(C565)), B565=B564), C562+(C565-C562)*2/3,
TRUE, "Check Manually"
))</f>
        <v>139.30000000000001</v>
      </c>
      <c r="F564" t="str">
        <f>_xlfn.XLOOKUP(B564,Bucket_Map!A:A,Bucket_Map!B:B,"ERROR - CHECK NAME")</f>
        <v>Food &amp; Beverages</v>
      </c>
    </row>
    <row r="565" spans="1:6" x14ac:dyDescent="0.25">
      <c r="A565" t="s">
        <v>4</v>
      </c>
      <c r="B565" t="s">
        <v>9</v>
      </c>
      <c r="C565">
        <v>139.1</v>
      </c>
      <c r="D565" s="1">
        <v>43313</v>
      </c>
      <c r="E565" cm="1">
        <f t="array" ref="E565">IF(AND(B565="Housing",A565="Rural"),"",
_xlfn.IFS(
NOT(ISBLANK(C565)), C565,
AND(NOT(ISBLANK(C564)), B564=B565, NOT(ISBLANK(C566)), B566=B565), AVERAGE(C564,C566),
AND(NOT(ISBLANK(C564)), B564=B565, ISBLANK(C566), NOT(ISBLANK(C567)), B567=B565), C564+(C567-C564)/3,
AND(ISBLANK(C564), NOT(ISBLANK(C563)), B563=B565, NOT(ISBLANK(C566)), B566=B565), C563+(C566-C563)*2/3,
TRUE, "Check Manually"
))</f>
        <v>139.1</v>
      </c>
      <c r="F565" t="str">
        <f>_xlfn.XLOOKUP(B565,Bucket_Map!A:A,Bucket_Map!B:B,"ERROR - CHECK NAME")</f>
        <v>Food &amp; Beverages</v>
      </c>
    </row>
    <row r="566" spans="1:6" x14ac:dyDescent="0.25">
      <c r="A566" t="s">
        <v>4</v>
      </c>
      <c r="B566" t="s">
        <v>9</v>
      </c>
      <c r="C566">
        <v>136.6</v>
      </c>
      <c r="D566" s="1">
        <v>43344</v>
      </c>
      <c r="E566" cm="1">
        <f t="array" ref="E566">IF(AND(B566="Housing",A566="Rural"),"",
_xlfn.IFS(
NOT(ISBLANK(C566)), C566,
AND(NOT(ISBLANK(C565)), B565=B566, NOT(ISBLANK(C567)), B567=B566), AVERAGE(C565,C567),
AND(NOT(ISBLANK(C565)), B565=B566, ISBLANK(C567), NOT(ISBLANK(C568)), B568=B566), C565+(C568-C565)/3,
AND(ISBLANK(C565), NOT(ISBLANK(C564)), B564=B566, NOT(ISBLANK(C567)), B567=B566), C564+(C567-C564)*2/3,
TRUE, "Check Manually"
))</f>
        <v>136.6</v>
      </c>
      <c r="F566" t="str">
        <f>_xlfn.XLOOKUP(B566,Bucket_Map!A:A,Bucket_Map!B:B,"ERROR - CHECK NAME")</f>
        <v>Food &amp; Beverages</v>
      </c>
    </row>
    <row r="567" spans="1:6" x14ac:dyDescent="0.25">
      <c r="A567" t="s">
        <v>4</v>
      </c>
      <c r="B567" t="s">
        <v>9</v>
      </c>
      <c r="C567">
        <v>134.6</v>
      </c>
      <c r="D567" s="1">
        <v>43374</v>
      </c>
      <c r="E567" cm="1">
        <f t="array" ref="E567">IF(AND(B567="Housing",A567="Rural"),"",
_xlfn.IFS(
NOT(ISBLANK(C567)), C567,
AND(NOT(ISBLANK(C566)), B566=B567, NOT(ISBLANK(C568)), B568=B567), AVERAGE(C566,C568),
AND(NOT(ISBLANK(C566)), B566=B567, ISBLANK(C568), NOT(ISBLANK(C569)), B569=B567), C566+(C569-C566)/3,
AND(ISBLANK(C566), NOT(ISBLANK(C565)), B565=B567, NOT(ISBLANK(C568)), B568=B567), C565+(C568-C565)*2/3,
TRUE, "Check Manually"
))</f>
        <v>134.6</v>
      </c>
      <c r="F567" t="str">
        <f>_xlfn.XLOOKUP(B567,Bucket_Map!A:A,Bucket_Map!B:B,"ERROR - CHECK NAME")</f>
        <v>Food &amp; Beverages</v>
      </c>
    </row>
    <row r="568" spans="1:6" x14ac:dyDescent="0.25">
      <c r="A568" t="s">
        <v>4</v>
      </c>
      <c r="B568" t="s">
        <v>9</v>
      </c>
      <c r="C568">
        <v>136.69999999999999</v>
      </c>
      <c r="D568" s="1">
        <v>43405</v>
      </c>
      <c r="E568" cm="1">
        <f t="array" ref="E568">IF(AND(B568="Housing",A568="Rural"),"",
_xlfn.IFS(
NOT(ISBLANK(C568)), C568,
AND(NOT(ISBLANK(C567)), B567=B568, NOT(ISBLANK(C569)), B569=B568), AVERAGE(C567,C569),
AND(NOT(ISBLANK(C567)), B567=B568, ISBLANK(C569), NOT(ISBLANK(C570)), B570=B568), C567+(C570-C567)/3,
AND(ISBLANK(C567), NOT(ISBLANK(C566)), B566=B568, NOT(ISBLANK(C569)), B569=B568), C566+(C569-C566)*2/3,
TRUE, "Check Manually"
))</f>
        <v>136.69999999999999</v>
      </c>
      <c r="F568" t="str">
        <f>_xlfn.XLOOKUP(B568,Bucket_Map!A:A,Bucket_Map!B:B,"ERROR - CHECK NAME")</f>
        <v>Food &amp; Beverages</v>
      </c>
    </row>
    <row r="569" spans="1:6" x14ac:dyDescent="0.25">
      <c r="A569" t="s">
        <v>4</v>
      </c>
      <c r="B569" t="s">
        <v>9</v>
      </c>
      <c r="C569">
        <v>137.4</v>
      </c>
      <c r="D569" s="1">
        <v>43435</v>
      </c>
      <c r="E569" cm="1">
        <f t="array" ref="E569">IF(AND(B569="Housing",A569="Rural"),"",
_xlfn.IFS(
NOT(ISBLANK(C569)), C569,
AND(NOT(ISBLANK(C568)), B568=B569, NOT(ISBLANK(C570)), B570=B569), AVERAGE(C568,C570),
AND(NOT(ISBLANK(C568)), B568=B569, ISBLANK(C570), NOT(ISBLANK(C571)), B571=B569), C568+(C571-C568)/3,
AND(ISBLANK(C568), NOT(ISBLANK(C567)), B567=B569, NOT(ISBLANK(C570)), B570=B569), C567+(C570-C567)*2/3,
TRUE, "Check Manually"
))</f>
        <v>137.4</v>
      </c>
      <c r="F569" t="str">
        <f>_xlfn.XLOOKUP(B569,Bucket_Map!A:A,Bucket_Map!B:B,"ERROR - CHECK NAME")</f>
        <v>Food &amp; Beverages</v>
      </c>
    </row>
    <row r="570" spans="1:6" x14ac:dyDescent="0.25">
      <c r="A570" t="s">
        <v>4</v>
      </c>
      <c r="B570" t="s">
        <v>9</v>
      </c>
      <c r="C570">
        <v>138.19999999999999</v>
      </c>
      <c r="D570" s="1">
        <v>43466</v>
      </c>
      <c r="E570" cm="1">
        <f t="array" ref="E570">IF(AND(B570="Housing",A570="Rural"),"",
_xlfn.IFS(
NOT(ISBLANK(C570)), C570,
AND(NOT(ISBLANK(C569)), B569=B570, NOT(ISBLANK(C571)), B571=B570), AVERAGE(C569,C571),
AND(NOT(ISBLANK(C569)), B569=B570, ISBLANK(C571), NOT(ISBLANK(C572)), B572=B570), C569+(C572-C569)/3,
AND(ISBLANK(C569), NOT(ISBLANK(C568)), B568=B570, NOT(ISBLANK(C571)), B571=B570), C568+(C571-C568)*2/3,
TRUE, "Check Manually"
))</f>
        <v>138.19999999999999</v>
      </c>
      <c r="F570" t="str">
        <f>_xlfn.XLOOKUP(B570,Bucket_Map!A:A,Bucket_Map!B:B,"ERROR - CHECK NAME")</f>
        <v>Food &amp; Beverages</v>
      </c>
    </row>
    <row r="571" spans="1:6" x14ac:dyDescent="0.25">
      <c r="A571" t="s">
        <v>4</v>
      </c>
      <c r="B571" t="s">
        <v>9</v>
      </c>
      <c r="C571">
        <v>139.1</v>
      </c>
      <c r="D571" s="1">
        <v>43497</v>
      </c>
      <c r="E571" cm="1">
        <f t="array" ref="E571">IF(AND(B571="Housing",A571="Rural"),"",
_xlfn.IFS(
NOT(ISBLANK(C571)), C571,
AND(NOT(ISBLANK(C570)), B570=B571, NOT(ISBLANK(C572)), B572=B571), AVERAGE(C570,C572),
AND(NOT(ISBLANK(C570)), B570=B571, ISBLANK(C572), NOT(ISBLANK(C573)), B573=B571), C570+(C573-C570)/3,
AND(ISBLANK(C570), NOT(ISBLANK(C569)), B569=B571, NOT(ISBLANK(C572)), B572=B571), C569+(C572-C569)*2/3,
TRUE, "Check Manually"
))</f>
        <v>139.1</v>
      </c>
      <c r="F571" t="str">
        <f>_xlfn.XLOOKUP(B571,Bucket_Map!A:A,Bucket_Map!B:B,"ERROR - CHECK NAME")</f>
        <v>Food &amp; Beverages</v>
      </c>
    </row>
    <row r="572" spans="1:6" x14ac:dyDescent="0.25">
      <c r="A572" t="s">
        <v>4</v>
      </c>
      <c r="B572" t="s">
        <v>9</v>
      </c>
      <c r="C572">
        <v>138.69999999999999</v>
      </c>
      <c r="D572" s="1">
        <v>43525</v>
      </c>
      <c r="E572" cm="1">
        <f t="array" ref="E572">IF(AND(B572="Housing",A572="Rural"),"",
_xlfn.IFS(
NOT(ISBLANK(C572)), C572,
AND(NOT(ISBLANK(C571)), B571=B572, NOT(ISBLANK(C573)), B573=B572), AVERAGE(C571,C573),
AND(NOT(ISBLANK(C571)), B571=B572, ISBLANK(C573), NOT(ISBLANK(C574)), B574=B572), C571+(C574-C571)/3,
AND(ISBLANK(C571), NOT(ISBLANK(C570)), B570=B572, NOT(ISBLANK(C573)), B573=B572), C570+(C573-C570)*2/3,
TRUE, "Check Manually"
))</f>
        <v>138.69999999999999</v>
      </c>
      <c r="F572" t="str">
        <f>_xlfn.XLOOKUP(B572,Bucket_Map!A:A,Bucket_Map!B:B,"ERROR - CHECK NAME")</f>
        <v>Food &amp; Beverages</v>
      </c>
    </row>
    <row r="573" spans="1:6" x14ac:dyDescent="0.25">
      <c r="A573" t="s">
        <v>4</v>
      </c>
      <c r="B573" t="s">
        <v>9</v>
      </c>
      <c r="C573">
        <v>134.5</v>
      </c>
      <c r="D573" s="1">
        <v>43586</v>
      </c>
      <c r="E573" cm="1">
        <f t="array" ref="E573">IF(AND(B573="Housing",A573="Rural"),"",
_xlfn.IFS(
NOT(ISBLANK(C573)), C573,
AND(NOT(ISBLANK(C572)), B572=B573, NOT(ISBLANK(C574)), B574=B573), AVERAGE(C572,C574),
AND(NOT(ISBLANK(C572)), B572=B573, ISBLANK(C574), NOT(ISBLANK(C575)), B575=B573), C572+(C575-C572)/3,
AND(ISBLANK(C572), NOT(ISBLANK(C571)), B571=B573, NOT(ISBLANK(C574)), B574=B573), C571+(C574-C571)*2/3,
TRUE, "Check Manually"
))</f>
        <v>134.5</v>
      </c>
      <c r="F573" t="str">
        <f>_xlfn.XLOOKUP(B573,Bucket_Map!A:A,Bucket_Map!B:B,"ERROR - CHECK NAME")</f>
        <v>Food &amp; Beverages</v>
      </c>
    </row>
    <row r="574" spans="1:6" x14ac:dyDescent="0.25">
      <c r="A574" t="s">
        <v>4</v>
      </c>
      <c r="B574" t="s">
        <v>9</v>
      </c>
      <c r="C574">
        <v>136.19999999999999</v>
      </c>
      <c r="D574" s="1">
        <v>43617</v>
      </c>
      <c r="E574" cm="1">
        <f t="array" ref="E574">IF(AND(B574="Housing",A574="Rural"),"",
_xlfn.IFS(
NOT(ISBLANK(C574)), C574,
AND(NOT(ISBLANK(C573)), B573=B574, NOT(ISBLANK(C575)), B575=B574), AVERAGE(C573,C575),
AND(NOT(ISBLANK(C573)), B573=B574, ISBLANK(C575), NOT(ISBLANK(C576)), B576=B574), C573+(C576-C573)/3,
AND(ISBLANK(C573), NOT(ISBLANK(C572)), B572=B574, NOT(ISBLANK(C575)), B575=B574), C572+(C575-C572)*2/3,
TRUE, "Check Manually"
))</f>
        <v>136.19999999999999</v>
      </c>
      <c r="F574" t="str">
        <f>_xlfn.XLOOKUP(B574,Bucket_Map!A:A,Bucket_Map!B:B,"ERROR - CHECK NAME")</f>
        <v>Food &amp; Beverages</v>
      </c>
    </row>
    <row r="575" spans="1:6" x14ac:dyDescent="0.25">
      <c r="A575" t="s">
        <v>4</v>
      </c>
      <c r="B575" t="s">
        <v>9</v>
      </c>
      <c r="C575">
        <v>138.4</v>
      </c>
      <c r="D575" s="1">
        <v>43647</v>
      </c>
      <c r="E575" cm="1">
        <f t="array" ref="E575">IF(AND(B575="Housing",A575="Rural"),"",
_xlfn.IFS(
NOT(ISBLANK(C575)), C575,
AND(NOT(ISBLANK(C574)), B574=B575, NOT(ISBLANK(C576)), B576=B575), AVERAGE(C574,C576),
AND(NOT(ISBLANK(C574)), B574=B575, ISBLANK(C576), NOT(ISBLANK(C577)), B577=B575), C574+(C577-C574)/3,
AND(ISBLANK(C574), NOT(ISBLANK(C573)), B573=B575, NOT(ISBLANK(C576)), B576=B575), C573+(C576-C573)*2/3,
TRUE, "Check Manually"
))</f>
        <v>138.4</v>
      </c>
      <c r="F575" t="str">
        <f>_xlfn.XLOOKUP(B575,Bucket_Map!A:A,Bucket_Map!B:B,"ERROR - CHECK NAME")</f>
        <v>Food &amp; Beverages</v>
      </c>
    </row>
    <row r="576" spans="1:6" x14ac:dyDescent="0.25">
      <c r="A576" t="s">
        <v>4</v>
      </c>
      <c r="B576" t="s">
        <v>9</v>
      </c>
      <c r="C576">
        <v>137.1</v>
      </c>
      <c r="D576" s="1">
        <v>43678</v>
      </c>
      <c r="E576" cm="1">
        <f t="array" ref="E576">IF(AND(B576="Housing",A576="Rural"),"",
_xlfn.IFS(
NOT(ISBLANK(C576)), C576,
AND(NOT(ISBLANK(C575)), B575=B576, NOT(ISBLANK(C577)), B577=B576), AVERAGE(C575,C577),
AND(NOT(ISBLANK(C575)), B575=B576, ISBLANK(C577), NOT(ISBLANK(C578)), B578=B576), C575+(C578-C575)/3,
AND(ISBLANK(C575), NOT(ISBLANK(C574)), B574=B576, NOT(ISBLANK(C577)), B577=B576), C574+(C577-C574)*2/3,
TRUE, "Check Manually"
))</f>
        <v>137.1</v>
      </c>
      <c r="F576" t="str">
        <f>_xlfn.XLOOKUP(B576,Bucket_Map!A:A,Bucket_Map!B:B,"ERROR - CHECK NAME")</f>
        <v>Food &amp; Beverages</v>
      </c>
    </row>
    <row r="577" spans="1:6" x14ac:dyDescent="0.25">
      <c r="A577" t="s">
        <v>4</v>
      </c>
      <c r="B577" t="s">
        <v>9</v>
      </c>
      <c r="C577">
        <v>138.30000000000001</v>
      </c>
      <c r="D577" s="1">
        <v>43709</v>
      </c>
      <c r="E577" cm="1">
        <f t="array" ref="E577">IF(AND(B577="Housing",A577="Rural"),"",
_xlfn.IFS(
NOT(ISBLANK(C577)), C577,
AND(NOT(ISBLANK(C576)), B576=B577, NOT(ISBLANK(C578)), B578=B577), AVERAGE(C576,C578),
AND(NOT(ISBLANK(C576)), B576=B577, ISBLANK(C578), NOT(ISBLANK(C579)), B579=B577), C576+(C579-C576)/3,
AND(ISBLANK(C576), NOT(ISBLANK(C575)), B575=B577, NOT(ISBLANK(C578)), B578=B577), C575+(C578-C575)*2/3,
TRUE, "Check Manually"
))</f>
        <v>138.30000000000001</v>
      </c>
      <c r="F577" t="str">
        <f>_xlfn.XLOOKUP(B577,Bucket_Map!A:A,Bucket_Map!B:B,"ERROR - CHECK NAME")</f>
        <v>Food &amp; Beverages</v>
      </c>
    </row>
    <row r="578" spans="1:6" x14ac:dyDescent="0.25">
      <c r="A578" t="s">
        <v>4</v>
      </c>
      <c r="B578" t="s">
        <v>9</v>
      </c>
      <c r="C578">
        <v>141.19999999999999</v>
      </c>
      <c r="D578" s="1">
        <v>43739</v>
      </c>
      <c r="E578" cm="1">
        <f t="array" ref="E578">IF(AND(B578="Housing",A578="Rural"),"",
_xlfn.IFS(
NOT(ISBLANK(C578)), C578,
AND(NOT(ISBLANK(C577)), B577=B578, NOT(ISBLANK(C579)), B579=B578), AVERAGE(C577,C579),
AND(NOT(ISBLANK(C577)), B577=B578, ISBLANK(C579), NOT(ISBLANK(C580)), B580=B578), C577+(C580-C577)/3,
AND(ISBLANK(C577), NOT(ISBLANK(C576)), B576=B578, NOT(ISBLANK(C579)), B579=B578), C576+(C579-C576)*2/3,
TRUE, "Check Manually"
))</f>
        <v>141.19999999999999</v>
      </c>
      <c r="F578" t="str">
        <f>_xlfn.XLOOKUP(B578,Bucket_Map!A:A,Bucket_Map!B:B,"ERROR - CHECK NAME")</f>
        <v>Food &amp; Beverages</v>
      </c>
    </row>
    <row r="579" spans="1:6" x14ac:dyDescent="0.25">
      <c r="A579" t="s">
        <v>4</v>
      </c>
      <c r="B579" t="s">
        <v>9</v>
      </c>
      <c r="C579">
        <v>143.80000000000001</v>
      </c>
      <c r="D579" s="1">
        <v>43770</v>
      </c>
      <c r="E579" cm="1">
        <f t="array" ref="E579">IF(AND(B579="Housing",A579="Rural"),"",
_xlfn.IFS(
NOT(ISBLANK(C579)), C579,
AND(NOT(ISBLANK(C578)), B578=B579, NOT(ISBLANK(C580)), B580=B579), AVERAGE(C578,C580),
AND(NOT(ISBLANK(C578)), B578=B579, ISBLANK(C580), NOT(ISBLANK(C581)), B581=B579), C578+(C581-C578)/3,
AND(ISBLANK(C578), NOT(ISBLANK(C577)), B577=B579, NOT(ISBLANK(C580)), B580=B579), C577+(C580-C577)*2/3,
TRUE, "Check Manually"
))</f>
        <v>143.80000000000001</v>
      </c>
      <c r="F579" t="str">
        <f>_xlfn.XLOOKUP(B579,Bucket_Map!A:A,Bucket_Map!B:B,"ERROR - CHECK NAME")</f>
        <v>Food &amp; Beverages</v>
      </c>
    </row>
    <row r="580" spans="1:6" x14ac:dyDescent="0.25">
      <c r="A580" t="s">
        <v>4</v>
      </c>
      <c r="B580" t="s">
        <v>9</v>
      </c>
      <c r="C580">
        <v>149.5</v>
      </c>
      <c r="D580" s="1">
        <v>43800</v>
      </c>
      <c r="E580" cm="1">
        <f t="array" ref="E580">IF(AND(B580="Housing",A580="Rural"),"",
_xlfn.IFS(
NOT(ISBLANK(C580)), C580,
AND(NOT(ISBLANK(C579)), B579=B580, NOT(ISBLANK(C581)), B581=B580), AVERAGE(C579,C581),
AND(NOT(ISBLANK(C579)), B579=B580, ISBLANK(C581), NOT(ISBLANK(C582)), B582=B580), C579+(C582-C579)/3,
AND(ISBLANK(C579), NOT(ISBLANK(C578)), B578=B580, NOT(ISBLANK(C581)), B581=B580), C578+(C581-C578)*2/3,
TRUE, "Check Manually"
))</f>
        <v>149.5</v>
      </c>
      <c r="F580" t="str">
        <f>_xlfn.XLOOKUP(B580,Bucket_Map!A:A,Bucket_Map!B:B,"ERROR - CHECK NAME")</f>
        <v>Food &amp; Beverages</v>
      </c>
    </row>
    <row r="581" spans="1:6" x14ac:dyDescent="0.25">
      <c r="A581" t="s">
        <v>4</v>
      </c>
      <c r="B581" t="s">
        <v>9</v>
      </c>
      <c r="C581">
        <v>153.5</v>
      </c>
      <c r="D581" s="1">
        <v>43831</v>
      </c>
      <c r="E581" cm="1">
        <f t="array" ref="E581">IF(AND(B581="Housing",A581="Rural"),"",
_xlfn.IFS(
NOT(ISBLANK(C581)), C581,
AND(NOT(ISBLANK(C580)), B580=B581, NOT(ISBLANK(C582)), B582=B581), AVERAGE(C580,C582),
AND(NOT(ISBLANK(C580)), B580=B581, ISBLANK(C582), NOT(ISBLANK(C583)), B583=B581), C580+(C583-C580)/3,
AND(ISBLANK(C580), NOT(ISBLANK(C579)), B579=B581, NOT(ISBLANK(C582)), B582=B581), C579+(C582-C579)*2/3,
TRUE, "Check Manually"
))</f>
        <v>153.5</v>
      </c>
      <c r="F581" t="str">
        <f>_xlfn.XLOOKUP(B581,Bucket_Map!A:A,Bucket_Map!B:B,"ERROR - CHECK NAME")</f>
        <v>Food &amp; Beverages</v>
      </c>
    </row>
    <row r="582" spans="1:6" x14ac:dyDescent="0.25">
      <c r="A582" t="s">
        <v>4</v>
      </c>
      <c r="B582" t="s">
        <v>9</v>
      </c>
      <c r="C582">
        <v>150.9</v>
      </c>
      <c r="D582" s="1">
        <v>43862</v>
      </c>
      <c r="E582" cm="1">
        <f t="array" ref="E582">IF(AND(B582="Housing",A582="Rural"),"",
_xlfn.IFS(
NOT(ISBLANK(C582)), C582,
AND(NOT(ISBLANK(C581)), B581=B582, NOT(ISBLANK(C583)), B583=B582), AVERAGE(C581,C583),
AND(NOT(ISBLANK(C581)), B581=B582, ISBLANK(C583), NOT(ISBLANK(C584)), B584=B582), C581+(C584-C581)/3,
AND(ISBLANK(C581), NOT(ISBLANK(C580)), B580=B582, NOT(ISBLANK(C583)), B583=B582), C580+(C583-C580)*2/3,
TRUE, "Check Manually"
))</f>
        <v>150.9</v>
      </c>
      <c r="F582" t="str">
        <f>_xlfn.XLOOKUP(B582,Bucket_Map!A:A,Bucket_Map!B:B,"ERROR - CHECK NAME")</f>
        <v>Food &amp; Beverages</v>
      </c>
    </row>
    <row r="583" spans="1:6" x14ac:dyDescent="0.25">
      <c r="A583" t="s">
        <v>4</v>
      </c>
      <c r="B583" t="s">
        <v>9</v>
      </c>
      <c r="C583">
        <v>147.6</v>
      </c>
      <c r="D583" s="1">
        <v>43891</v>
      </c>
      <c r="E583" cm="1">
        <f t="array" ref="E583">IF(AND(B583="Housing",A583="Rural"),"",
_xlfn.IFS(
NOT(ISBLANK(C583)), C583,
AND(NOT(ISBLANK(C582)), B582=B583, NOT(ISBLANK(C584)), B584=B583), AVERAGE(C582,C584),
AND(NOT(ISBLANK(C582)), B582=B583, ISBLANK(C584), NOT(ISBLANK(C585)), B585=B583), C582+(C585-C582)/3,
AND(ISBLANK(C582), NOT(ISBLANK(C581)), B581=B583, NOT(ISBLANK(C584)), B584=B583), C581+(C584-C581)*2/3,
TRUE, "Check Manually"
))</f>
        <v>147.6</v>
      </c>
      <c r="F583" t="str">
        <f>_xlfn.XLOOKUP(B583,Bucket_Map!A:A,Bucket_Map!B:B,"ERROR - CHECK NAME")</f>
        <v>Food &amp; Beverages</v>
      </c>
    </row>
    <row r="584" spans="1:6" x14ac:dyDescent="0.25">
      <c r="A584" t="s">
        <v>4</v>
      </c>
      <c r="B584" t="s">
        <v>9</v>
      </c>
      <c r="C584">
        <v>146.9</v>
      </c>
      <c r="D584" s="1">
        <v>43922</v>
      </c>
      <c r="E584" cm="1">
        <f t="array" ref="E584">IF(AND(B584="Housing",A584="Rural"),"",
_xlfn.IFS(
NOT(ISBLANK(C584)), C584,
AND(NOT(ISBLANK(C583)), B583=B584, NOT(ISBLANK(C585)), B585=B584), AVERAGE(C583,C585),
AND(NOT(ISBLANK(C583)), B583=B584, ISBLANK(C585), NOT(ISBLANK(C586)), B586=B584), C583+(C586-C583)/3,
AND(ISBLANK(C583), NOT(ISBLANK(C582)), B582=B584, NOT(ISBLANK(C585)), B585=B584), C582+(C585-C582)*2/3,
TRUE, "Check Manually"
))</f>
        <v>146.9</v>
      </c>
      <c r="F584" t="str">
        <f>_xlfn.XLOOKUP(B584,Bucket_Map!A:A,Bucket_Map!B:B,"ERROR - CHECK NAME")</f>
        <v>Food &amp; Beverages</v>
      </c>
    </row>
    <row r="585" spans="1:6" x14ac:dyDescent="0.25">
      <c r="A585" t="s">
        <v>4</v>
      </c>
      <c r="B585" t="s">
        <v>9</v>
      </c>
      <c r="D585" s="1">
        <v>43952</v>
      </c>
      <c r="E585" cm="1">
        <f t="array" ref="E585">IF(AND(B585="Housing",A585="Rural"),"",
_xlfn.IFS(
NOT(ISBLANK(C585)), C585,
AND(NOT(ISBLANK(C584)), B584=B585, NOT(ISBLANK(C586)), B586=B585), AVERAGE(C584,C586),
AND(NOT(ISBLANK(C584)), B584=B585, ISBLANK(C586), NOT(ISBLANK(C587)), B587=B585), C584+(C587-C584)/3,
AND(ISBLANK(C584), NOT(ISBLANK(C583)), B583=B585, NOT(ISBLANK(C586)), B586=B585), C583+(C586-C583)*2/3,
TRUE, "Check Manually"
))</f>
        <v>148.15</v>
      </c>
      <c r="F585" t="str">
        <f>_xlfn.XLOOKUP(B585,Bucket_Map!A:A,Bucket_Map!B:B,"ERROR - CHECK NAME")</f>
        <v>Food &amp; Beverages</v>
      </c>
    </row>
    <row r="586" spans="1:6" x14ac:dyDescent="0.25">
      <c r="A586" t="s">
        <v>4</v>
      </c>
      <c r="B586" t="s">
        <v>9</v>
      </c>
      <c r="C586">
        <v>149.4</v>
      </c>
      <c r="D586" s="1">
        <v>43983</v>
      </c>
      <c r="E586" cm="1">
        <f t="array" ref="E586">IF(AND(B586="Housing",A586="Rural"),"",
_xlfn.IFS(
NOT(ISBLANK(C586)), C586,
AND(NOT(ISBLANK(C585)), B585=B586, NOT(ISBLANK(C587)), B587=B586), AVERAGE(C585,C587),
AND(NOT(ISBLANK(C585)), B585=B586, ISBLANK(C587), NOT(ISBLANK(C588)), B588=B586), C585+(C588-C585)/3,
AND(ISBLANK(C585), NOT(ISBLANK(C584)), B584=B586, NOT(ISBLANK(C587)), B587=B586), C584+(C587-C584)*2/3,
TRUE, "Check Manually"
))</f>
        <v>149.4</v>
      </c>
      <c r="F586" t="str">
        <f>_xlfn.XLOOKUP(B586,Bucket_Map!A:A,Bucket_Map!B:B,"ERROR - CHECK NAME")</f>
        <v>Food &amp; Beverages</v>
      </c>
    </row>
    <row r="587" spans="1:6" x14ac:dyDescent="0.25">
      <c r="A587" t="s">
        <v>4</v>
      </c>
      <c r="B587" t="s">
        <v>9</v>
      </c>
      <c r="C587">
        <v>149.4</v>
      </c>
      <c r="D587" s="1">
        <v>44013</v>
      </c>
      <c r="E587" cm="1">
        <f t="array" ref="E587">IF(AND(B587="Housing",A587="Rural"),"",
_xlfn.IFS(
NOT(ISBLANK(C587)), C587,
AND(NOT(ISBLANK(C586)), B586=B587, NOT(ISBLANK(C588)), B588=B587), AVERAGE(C586,C588),
AND(NOT(ISBLANK(C586)), B586=B587, ISBLANK(C588), NOT(ISBLANK(C589)), B589=B587), C586+(C589-C586)/3,
AND(ISBLANK(C586), NOT(ISBLANK(C585)), B585=B587, NOT(ISBLANK(C588)), B588=B587), C585+(C588-C585)*2/3,
TRUE, "Check Manually"
))</f>
        <v>149.4</v>
      </c>
      <c r="F587" t="str">
        <f>_xlfn.XLOOKUP(B587,Bucket_Map!A:A,Bucket_Map!B:B,"ERROR - CHECK NAME")</f>
        <v>Food &amp; Beverages</v>
      </c>
    </row>
    <row r="588" spans="1:6" x14ac:dyDescent="0.25">
      <c r="A588" t="s">
        <v>4</v>
      </c>
      <c r="B588" t="s">
        <v>9</v>
      </c>
      <c r="C588">
        <v>148.4</v>
      </c>
      <c r="D588" s="1">
        <v>44044</v>
      </c>
      <c r="E588" cm="1">
        <f t="array" ref="E588">IF(AND(B588="Housing",A588="Rural"),"",
_xlfn.IFS(
NOT(ISBLANK(C588)), C588,
AND(NOT(ISBLANK(C587)), B587=B588, NOT(ISBLANK(C589)), B589=B588), AVERAGE(C587,C589),
AND(NOT(ISBLANK(C587)), B587=B588, ISBLANK(C589), NOT(ISBLANK(C590)), B590=B588), C587+(C590-C587)/3,
AND(ISBLANK(C587), NOT(ISBLANK(C586)), B586=B588, NOT(ISBLANK(C589)), B589=B588), C586+(C589-C586)*2/3,
TRUE, "Check Manually"
))</f>
        <v>148.4</v>
      </c>
      <c r="F588" t="str">
        <f>_xlfn.XLOOKUP(B588,Bucket_Map!A:A,Bucket_Map!B:B,"ERROR - CHECK NAME")</f>
        <v>Food &amp; Beverages</v>
      </c>
    </row>
    <row r="589" spans="1:6" x14ac:dyDescent="0.25">
      <c r="A589" t="s">
        <v>4</v>
      </c>
      <c r="B589" t="s">
        <v>9</v>
      </c>
      <c r="C589">
        <v>149.5</v>
      </c>
      <c r="D589" s="1">
        <v>44075</v>
      </c>
      <c r="E589" cm="1">
        <f t="array" ref="E589">IF(AND(B589="Housing",A589="Rural"),"",
_xlfn.IFS(
NOT(ISBLANK(C589)), C589,
AND(NOT(ISBLANK(C588)), B588=B589, NOT(ISBLANK(C590)), B590=B589), AVERAGE(C588,C590),
AND(NOT(ISBLANK(C588)), B588=B589, ISBLANK(C590), NOT(ISBLANK(C591)), B591=B589), C588+(C591-C588)/3,
AND(ISBLANK(C588), NOT(ISBLANK(C587)), B587=B589, NOT(ISBLANK(C590)), B590=B589), C587+(C590-C587)*2/3,
TRUE, "Check Manually"
))</f>
        <v>149.5</v>
      </c>
      <c r="F589" t="str">
        <f>_xlfn.XLOOKUP(B589,Bucket_Map!A:A,Bucket_Map!B:B,"ERROR - CHECK NAME")</f>
        <v>Food &amp; Beverages</v>
      </c>
    </row>
    <row r="590" spans="1:6" x14ac:dyDescent="0.25">
      <c r="A590" t="s">
        <v>4</v>
      </c>
      <c r="B590" t="s">
        <v>9</v>
      </c>
      <c r="C590">
        <v>159.19999999999999</v>
      </c>
      <c r="D590" s="1">
        <v>44105</v>
      </c>
      <c r="E590" cm="1">
        <f t="array" ref="E590">IF(AND(B590="Housing",A590="Rural"),"",
_xlfn.IFS(
NOT(ISBLANK(C590)), C590,
AND(NOT(ISBLANK(C589)), B589=B590, NOT(ISBLANK(C591)), B591=B590), AVERAGE(C589,C591),
AND(NOT(ISBLANK(C589)), B589=B590, ISBLANK(C591), NOT(ISBLANK(C592)), B592=B590), C589+(C592-C589)/3,
AND(ISBLANK(C589), NOT(ISBLANK(C588)), B588=B590, NOT(ISBLANK(C591)), B591=B590), C588+(C591-C588)*2/3,
TRUE, "Check Manually"
))</f>
        <v>159.19999999999999</v>
      </c>
      <c r="F590" t="str">
        <f>_xlfn.XLOOKUP(B590,Bucket_Map!A:A,Bucket_Map!B:B,"ERROR - CHECK NAME")</f>
        <v>Food &amp; Beverages</v>
      </c>
    </row>
    <row r="591" spans="1:6" x14ac:dyDescent="0.25">
      <c r="A591" t="s">
        <v>4</v>
      </c>
      <c r="B591" t="s">
        <v>9</v>
      </c>
      <c r="C591">
        <v>171.6</v>
      </c>
      <c r="D591" s="1">
        <v>44136</v>
      </c>
      <c r="E591" cm="1">
        <f t="array" ref="E591">IF(AND(B591="Housing",A591="Rural"),"",
_xlfn.IFS(
NOT(ISBLANK(C591)), C591,
AND(NOT(ISBLANK(C590)), B590=B591, NOT(ISBLANK(C592)), B592=B591), AVERAGE(C590,C592),
AND(NOT(ISBLANK(C590)), B590=B591, ISBLANK(C592), NOT(ISBLANK(C593)), B593=B591), C590+(C593-C590)/3,
AND(ISBLANK(C590), NOT(ISBLANK(C589)), B589=B591, NOT(ISBLANK(C592)), B592=B591), C589+(C592-C589)*2/3,
TRUE, "Check Manually"
))</f>
        <v>171.6</v>
      </c>
      <c r="F591" t="str">
        <f>_xlfn.XLOOKUP(B591,Bucket_Map!A:A,Bucket_Map!B:B,"ERROR - CHECK NAME")</f>
        <v>Food &amp; Beverages</v>
      </c>
    </row>
    <row r="592" spans="1:6" x14ac:dyDescent="0.25">
      <c r="A592" t="s">
        <v>4</v>
      </c>
      <c r="B592" t="s">
        <v>9</v>
      </c>
      <c r="C592">
        <v>173.4</v>
      </c>
      <c r="D592" s="1">
        <v>44166</v>
      </c>
      <c r="E592" cm="1">
        <f t="array" ref="E592">IF(AND(B592="Housing",A592="Rural"),"",
_xlfn.IFS(
NOT(ISBLANK(C592)), C592,
AND(NOT(ISBLANK(C591)), B591=B592, NOT(ISBLANK(C593)), B593=B592), AVERAGE(C591,C593),
AND(NOT(ISBLANK(C591)), B591=B592, ISBLANK(C593), NOT(ISBLANK(C594)), B594=B592), C591+(C594-C591)/3,
AND(ISBLANK(C591), NOT(ISBLANK(C590)), B590=B592, NOT(ISBLANK(C593)), B593=B592), C590+(C593-C590)*2/3,
TRUE, "Check Manually"
))</f>
        <v>173.4</v>
      </c>
      <c r="F592" t="str">
        <f>_xlfn.XLOOKUP(B592,Bucket_Map!A:A,Bucket_Map!B:B,"ERROR - CHECK NAME")</f>
        <v>Food &amp; Beverages</v>
      </c>
    </row>
    <row r="593" spans="1:6" x14ac:dyDescent="0.25">
      <c r="A593" t="s">
        <v>4</v>
      </c>
      <c r="B593" t="s">
        <v>9</v>
      </c>
      <c r="C593">
        <v>173.4</v>
      </c>
      <c r="D593" s="1">
        <v>44197</v>
      </c>
      <c r="E593" cm="1">
        <f t="array" ref="E593">IF(AND(B593="Housing",A593="Rural"),"",
_xlfn.IFS(
NOT(ISBLANK(C593)), C593,
AND(NOT(ISBLANK(C592)), B592=B593, NOT(ISBLANK(C594)), B594=B593), AVERAGE(C592,C594),
AND(NOT(ISBLANK(C592)), B592=B593, ISBLANK(C594), NOT(ISBLANK(C595)), B595=B593), C592+(C595-C592)/3,
AND(ISBLANK(C592), NOT(ISBLANK(C591)), B591=B593, NOT(ISBLANK(C594)), B594=B593), C591+(C594-C591)*2/3,
TRUE, "Check Manually"
))</f>
        <v>173.4</v>
      </c>
      <c r="F593" t="str">
        <f>_xlfn.XLOOKUP(B593,Bucket_Map!A:A,Bucket_Map!B:B,"ERROR - CHECK NAME")</f>
        <v>Food &amp; Beverages</v>
      </c>
    </row>
    <row r="594" spans="1:6" x14ac:dyDescent="0.25">
      <c r="A594" t="s">
        <v>4</v>
      </c>
      <c r="B594" t="s">
        <v>9</v>
      </c>
      <c r="C594">
        <v>168</v>
      </c>
      <c r="D594" s="1">
        <v>44228</v>
      </c>
      <c r="E594" cm="1">
        <f t="array" ref="E594">IF(AND(B594="Housing",A594="Rural"),"",
_xlfn.IFS(
NOT(ISBLANK(C594)), C594,
AND(NOT(ISBLANK(C593)), B593=B594, NOT(ISBLANK(C595)), B595=B594), AVERAGE(C593,C595),
AND(NOT(ISBLANK(C593)), B593=B594, ISBLANK(C595), NOT(ISBLANK(C596)), B596=B594), C593+(C596-C593)/3,
AND(ISBLANK(C593), NOT(ISBLANK(C592)), B592=B594, NOT(ISBLANK(C595)), B595=B594), C592+(C595-C592)*2/3,
TRUE, "Check Manually"
))</f>
        <v>168</v>
      </c>
      <c r="F594" t="str">
        <f>_xlfn.XLOOKUP(B594,Bucket_Map!A:A,Bucket_Map!B:B,"ERROR - CHECK NAME")</f>
        <v>Food &amp; Beverages</v>
      </c>
    </row>
    <row r="595" spans="1:6" x14ac:dyDescent="0.25">
      <c r="A595" t="s">
        <v>4</v>
      </c>
      <c r="B595" t="s">
        <v>9</v>
      </c>
      <c r="C595">
        <v>163.19999999999999</v>
      </c>
      <c r="D595" s="1">
        <v>44256</v>
      </c>
      <c r="E595" cm="1">
        <f t="array" ref="E595">IF(AND(B595="Housing",A595="Rural"),"",
_xlfn.IFS(
NOT(ISBLANK(C595)), C595,
AND(NOT(ISBLANK(C594)), B594=B595, NOT(ISBLANK(C596)), B596=B595), AVERAGE(C594,C596),
AND(NOT(ISBLANK(C594)), B594=B595, ISBLANK(C596), NOT(ISBLANK(C597)), B597=B595), C594+(C597-C594)/3,
AND(ISBLANK(C594), NOT(ISBLANK(C593)), B593=B595, NOT(ISBLANK(C596)), B596=B595), C593+(C596-C593)*2/3,
TRUE, "Check Manually"
))</f>
        <v>163.19999999999999</v>
      </c>
      <c r="F595" t="str">
        <f>_xlfn.XLOOKUP(B595,Bucket_Map!A:A,Bucket_Map!B:B,"ERROR - CHECK NAME")</f>
        <v>Food &amp; Beverages</v>
      </c>
    </row>
    <row r="596" spans="1:6" x14ac:dyDescent="0.25">
      <c r="A596" t="s">
        <v>4</v>
      </c>
      <c r="B596" t="s">
        <v>9</v>
      </c>
      <c r="C596">
        <v>163.4</v>
      </c>
      <c r="D596" s="1">
        <v>44287</v>
      </c>
      <c r="E596" cm="1">
        <f t="array" ref="E596">IF(AND(B596="Housing",A596="Rural"),"",
_xlfn.IFS(
NOT(ISBLANK(C596)), C596,
AND(NOT(ISBLANK(C595)), B595=B596, NOT(ISBLANK(C597)), B597=B596), AVERAGE(C595,C597),
AND(NOT(ISBLANK(C595)), B595=B596, ISBLANK(C597), NOT(ISBLANK(C598)), B598=B596), C595+(C598-C595)/3,
AND(ISBLANK(C595), NOT(ISBLANK(C594)), B594=B596, NOT(ISBLANK(C597)), B597=B596), C594+(C597-C594)*2/3,
TRUE, "Check Manually"
))</f>
        <v>163.4</v>
      </c>
      <c r="F596" t="str">
        <f>_xlfn.XLOOKUP(B596,Bucket_Map!A:A,Bucket_Map!B:B,"ERROR - CHECK NAME")</f>
        <v>Food &amp; Beverages</v>
      </c>
    </row>
    <row r="597" spans="1:6" x14ac:dyDescent="0.25">
      <c r="A597" t="s">
        <v>4</v>
      </c>
      <c r="B597" t="s">
        <v>9</v>
      </c>
      <c r="C597">
        <v>168.6</v>
      </c>
      <c r="D597" s="1">
        <v>44317</v>
      </c>
      <c r="E597" cm="1">
        <f t="array" ref="E597">IF(AND(B597="Housing",A597="Rural"),"",
_xlfn.IFS(
NOT(ISBLANK(C597)), C597,
AND(NOT(ISBLANK(C596)), B596=B597, NOT(ISBLANK(C598)), B598=B597), AVERAGE(C596,C598),
AND(NOT(ISBLANK(C596)), B596=B597, ISBLANK(C598), NOT(ISBLANK(C599)), B599=B597), C596+(C599-C596)/3,
AND(ISBLANK(C596), NOT(ISBLANK(C595)), B595=B597, NOT(ISBLANK(C598)), B598=B597), C595+(C598-C595)*2/3,
TRUE, "Check Manually"
))</f>
        <v>168.6</v>
      </c>
      <c r="F597" t="str">
        <f>_xlfn.XLOOKUP(B597,Bucket_Map!A:A,Bucket_Map!B:B,"ERROR - CHECK NAME")</f>
        <v>Food &amp; Beverages</v>
      </c>
    </row>
    <row r="598" spans="1:6" x14ac:dyDescent="0.25">
      <c r="A598" t="s">
        <v>4</v>
      </c>
      <c r="B598" t="s">
        <v>9</v>
      </c>
      <c r="C598">
        <v>179.3</v>
      </c>
      <c r="D598" s="1">
        <v>44348</v>
      </c>
      <c r="E598" cm="1">
        <f t="array" ref="E598">IF(AND(B598="Housing",A598="Rural"),"",
_xlfn.IFS(
NOT(ISBLANK(C598)), C598,
AND(NOT(ISBLANK(C597)), B597=B598, NOT(ISBLANK(C599)), B599=B598), AVERAGE(C597,C599),
AND(NOT(ISBLANK(C597)), B597=B598, ISBLANK(C599), NOT(ISBLANK(C600)), B600=B598), C597+(C600-C597)/3,
AND(ISBLANK(C597), NOT(ISBLANK(C596)), B596=B598, NOT(ISBLANK(C599)), B599=B598), C596+(C599-C596)*2/3,
TRUE, "Check Manually"
))</f>
        <v>179.3</v>
      </c>
      <c r="F598" t="str">
        <f>_xlfn.XLOOKUP(B598,Bucket_Map!A:A,Bucket_Map!B:B,"ERROR - CHECK NAME")</f>
        <v>Food &amp; Beverages</v>
      </c>
    </row>
    <row r="599" spans="1:6" x14ac:dyDescent="0.25">
      <c r="A599" t="s">
        <v>4</v>
      </c>
      <c r="B599" t="s">
        <v>9</v>
      </c>
      <c r="C599">
        <v>180.4</v>
      </c>
      <c r="D599" s="1">
        <v>44378</v>
      </c>
      <c r="E599" cm="1">
        <f t="array" ref="E599">IF(AND(B599="Housing",A599="Rural"),"",
_xlfn.IFS(
NOT(ISBLANK(C599)), C599,
AND(NOT(ISBLANK(C598)), B598=B599, NOT(ISBLANK(C600)), B600=B599), AVERAGE(C598,C600),
AND(NOT(ISBLANK(C598)), B598=B599, ISBLANK(C600), NOT(ISBLANK(C601)), B601=B599), C598+(C601-C598)/3,
AND(ISBLANK(C598), NOT(ISBLANK(C597)), B597=B599, NOT(ISBLANK(C600)), B600=B599), C597+(C600-C597)*2/3,
TRUE, "Check Manually"
))</f>
        <v>180.4</v>
      </c>
      <c r="F599" t="str">
        <f>_xlfn.XLOOKUP(B599,Bucket_Map!A:A,Bucket_Map!B:B,"ERROR - CHECK NAME")</f>
        <v>Food &amp; Beverages</v>
      </c>
    </row>
    <row r="600" spans="1:6" x14ac:dyDescent="0.25">
      <c r="A600" t="s">
        <v>4</v>
      </c>
      <c r="B600" t="s">
        <v>9</v>
      </c>
      <c r="C600">
        <v>176.5</v>
      </c>
      <c r="D600" s="1">
        <v>44409</v>
      </c>
      <c r="E600" cm="1">
        <f t="array" ref="E600">IF(AND(B600="Housing",A600="Rural"),"",
_xlfn.IFS(
NOT(ISBLANK(C600)), C600,
AND(NOT(ISBLANK(C599)), B599=B600, NOT(ISBLANK(C601)), B601=B600), AVERAGE(C599,C601),
AND(NOT(ISBLANK(C599)), B599=B600, ISBLANK(C601), NOT(ISBLANK(C602)), B602=B600), C599+(C602-C599)/3,
AND(ISBLANK(C599), NOT(ISBLANK(C598)), B598=B600, NOT(ISBLANK(C601)), B601=B600), C598+(C601-C598)*2/3,
TRUE, "Check Manually"
))</f>
        <v>176.5</v>
      </c>
      <c r="F600" t="str">
        <f>_xlfn.XLOOKUP(B600,Bucket_Map!A:A,Bucket_Map!B:B,"ERROR - CHECK NAME")</f>
        <v>Food &amp; Beverages</v>
      </c>
    </row>
    <row r="601" spans="1:6" x14ac:dyDescent="0.25">
      <c r="A601" t="s">
        <v>4</v>
      </c>
      <c r="B601" t="s">
        <v>9</v>
      </c>
      <c r="C601">
        <v>172</v>
      </c>
      <c r="D601" s="1">
        <v>44440</v>
      </c>
      <c r="E601" cm="1">
        <f t="array" ref="E601">IF(AND(B601="Housing",A601="Rural"),"",
_xlfn.IFS(
NOT(ISBLANK(C601)), C601,
AND(NOT(ISBLANK(C600)), B600=B601, NOT(ISBLANK(C602)), B602=B601), AVERAGE(C600,C602),
AND(NOT(ISBLANK(C600)), B600=B601, ISBLANK(C602), NOT(ISBLANK(C603)), B603=B601), C600+(C603-C600)/3,
AND(ISBLANK(C600), NOT(ISBLANK(C599)), B599=B601, NOT(ISBLANK(C602)), B602=B601), C599+(C602-C599)*2/3,
TRUE, "Check Manually"
))</f>
        <v>172</v>
      </c>
      <c r="F601" t="str">
        <f>_xlfn.XLOOKUP(B601,Bucket_Map!A:A,Bucket_Map!B:B,"ERROR - CHECK NAME")</f>
        <v>Food &amp; Beverages</v>
      </c>
    </row>
    <row r="602" spans="1:6" x14ac:dyDescent="0.25">
      <c r="A602" t="s">
        <v>4</v>
      </c>
      <c r="B602" t="s">
        <v>9</v>
      </c>
      <c r="C602">
        <v>170.1</v>
      </c>
      <c r="D602" s="1">
        <v>44470</v>
      </c>
      <c r="E602" cm="1">
        <f t="array" ref="E602">IF(AND(B602="Housing",A602="Rural"),"",
_xlfn.IFS(
NOT(ISBLANK(C602)), C602,
AND(NOT(ISBLANK(C601)), B601=B602, NOT(ISBLANK(C603)), B603=B602), AVERAGE(C601,C603),
AND(NOT(ISBLANK(C601)), B601=B602, ISBLANK(C603), NOT(ISBLANK(C604)), B604=B602), C601+(C604-C601)/3,
AND(ISBLANK(C601), NOT(ISBLANK(C600)), B600=B602, NOT(ISBLANK(C603)), B603=B602), C600+(C603-C600)*2/3,
TRUE, "Check Manually"
))</f>
        <v>170.1</v>
      </c>
      <c r="F602" t="str">
        <f>_xlfn.XLOOKUP(B602,Bucket_Map!A:A,Bucket_Map!B:B,"ERROR - CHECK NAME")</f>
        <v>Food &amp; Beverages</v>
      </c>
    </row>
    <row r="603" spans="1:6" x14ac:dyDescent="0.25">
      <c r="A603" t="s">
        <v>4</v>
      </c>
      <c r="B603" t="s">
        <v>9</v>
      </c>
      <c r="C603">
        <v>171.5</v>
      </c>
      <c r="D603" s="1">
        <v>44501</v>
      </c>
      <c r="E603" cm="1">
        <f t="array" ref="E603">IF(AND(B603="Housing",A603="Rural"),"",
_xlfn.IFS(
NOT(ISBLANK(C603)), C603,
AND(NOT(ISBLANK(C602)), B602=B603, NOT(ISBLANK(C604)), B604=B603), AVERAGE(C602,C604),
AND(NOT(ISBLANK(C602)), B602=B603, ISBLANK(C604), NOT(ISBLANK(C605)), B605=B603), C602+(C605-C602)/3,
AND(ISBLANK(C602), NOT(ISBLANK(C601)), B601=B603, NOT(ISBLANK(C604)), B604=B603), C601+(C604-C601)*2/3,
TRUE, "Check Manually"
))</f>
        <v>171.5</v>
      </c>
      <c r="F603" t="str">
        <f>_xlfn.XLOOKUP(B603,Bucket_Map!A:A,Bucket_Map!B:B,"ERROR - CHECK NAME")</f>
        <v>Food &amp; Beverages</v>
      </c>
    </row>
    <row r="604" spans="1:6" x14ac:dyDescent="0.25">
      <c r="A604" t="s">
        <v>4</v>
      </c>
      <c r="B604" t="s">
        <v>9</v>
      </c>
      <c r="C604">
        <v>176.5</v>
      </c>
      <c r="D604" s="1">
        <v>44531</v>
      </c>
      <c r="E604" cm="1">
        <f t="array" ref="E604">IF(AND(B604="Housing",A604="Rural"),"",
_xlfn.IFS(
NOT(ISBLANK(C604)), C604,
AND(NOT(ISBLANK(C603)), B603=B604, NOT(ISBLANK(C605)), B605=B604), AVERAGE(C603,C605),
AND(NOT(ISBLANK(C603)), B603=B604, ISBLANK(C605), NOT(ISBLANK(C606)), B606=B604), C603+(C606-C603)/3,
AND(ISBLANK(C603), NOT(ISBLANK(C602)), B602=B604, NOT(ISBLANK(C605)), B605=B604), C602+(C605-C602)*2/3,
TRUE, "Check Manually"
))</f>
        <v>176.5</v>
      </c>
      <c r="F604" t="str">
        <f>_xlfn.XLOOKUP(B604,Bucket_Map!A:A,Bucket_Map!B:B,"ERROR - CHECK NAME")</f>
        <v>Food &amp; Beverages</v>
      </c>
    </row>
    <row r="605" spans="1:6" x14ac:dyDescent="0.25">
      <c r="A605" t="s">
        <v>4</v>
      </c>
      <c r="B605" t="s">
        <v>9</v>
      </c>
      <c r="C605">
        <v>178</v>
      </c>
      <c r="D605" s="1">
        <v>44562</v>
      </c>
      <c r="E605" cm="1">
        <f t="array" ref="E605">IF(AND(B605="Housing",A605="Rural"),"",
_xlfn.IFS(
NOT(ISBLANK(C605)), C605,
AND(NOT(ISBLANK(C604)), B604=B605, NOT(ISBLANK(C606)), B606=B605), AVERAGE(C604,C606),
AND(NOT(ISBLANK(C604)), B604=B605, ISBLANK(C606), NOT(ISBLANK(C607)), B607=B605), C604+(C607-C604)/3,
AND(ISBLANK(C604), NOT(ISBLANK(C603)), B603=B605, NOT(ISBLANK(C606)), B606=B605), C603+(C606-C603)*2/3,
TRUE, "Check Manually"
))</f>
        <v>178</v>
      </c>
      <c r="F605" t="str">
        <f>_xlfn.XLOOKUP(B605,Bucket_Map!A:A,Bucket_Map!B:B,"ERROR - CHECK NAME")</f>
        <v>Food &amp; Beverages</v>
      </c>
    </row>
    <row r="606" spans="1:6" x14ac:dyDescent="0.25">
      <c r="A606" t="s">
        <v>4</v>
      </c>
      <c r="B606" t="s">
        <v>9</v>
      </c>
      <c r="C606">
        <v>175.5</v>
      </c>
      <c r="D606" s="1">
        <v>44593</v>
      </c>
      <c r="E606" cm="1">
        <f t="array" ref="E606">IF(AND(B606="Housing",A606="Rural"),"",
_xlfn.IFS(
NOT(ISBLANK(C606)), C606,
AND(NOT(ISBLANK(C605)), B605=B606, NOT(ISBLANK(C607)), B607=B606), AVERAGE(C605,C607),
AND(NOT(ISBLANK(C605)), B605=B606, ISBLANK(C607), NOT(ISBLANK(C608)), B608=B606), C605+(C608-C605)/3,
AND(ISBLANK(C605), NOT(ISBLANK(C604)), B604=B606, NOT(ISBLANK(C607)), B607=B606), C604+(C607-C604)*2/3,
TRUE, "Check Manually"
))</f>
        <v>175.5</v>
      </c>
      <c r="F606" t="str">
        <f>_xlfn.XLOOKUP(B606,Bucket_Map!A:A,Bucket_Map!B:B,"ERROR - CHECK NAME")</f>
        <v>Food &amp; Beverages</v>
      </c>
    </row>
    <row r="607" spans="1:6" x14ac:dyDescent="0.25">
      <c r="A607" t="s">
        <v>4</v>
      </c>
      <c r="B607" t="s">
        <v>9</v>
      </c>
      <c r="C607">
        <v>167.9</v>
      </c>
      <c r="D607" s="1">
        <v>44621</v>
      </c>
      <c r="E607" cm="1">
        <f t="array" ref="E607">IF(AND(B607="Housing",A607="Rural"),"",
_xlfn.IFS(
NOT(ISBLANK(C607)), C607,
AND(NOT(ISBLANK(C606)), B606=B607, NOT(ISBLANK(C608)), B608=B607), AVERAGE(C606,C608),
AND(NOT(ISBLANK(C606)), B606=B607, ISBLANK(C608), NOT(ISBLANK(C609)), B609=B607), C606+(C609-C606)/3,
AND(ISBLANK(C606), NOT(ISBLANK(C605)), B605=B607, NOT(ISBLANK(C608)), B608=B607), C605+(C608-C605)*2/3,
TRUE, "Check Manually"
))</f>
        <v>167.9</v>
      </c>
      <c r="F607" t="str">
        <f>_xlfn.XLOOKUP(B607,Bucket_Map!A:A,Bucket_Map!B:B,"ERROR - CHECK NAME")</f>
        <v>Food &amp; Beverages</v>
      </c>
    </row>
    <row r="608" spans="1:6" x14ac:dyDescent="0.25">
      <c r="A608" t="s">
        <v>4</v>
      </c>
      <c r="B608" t="s">
        <v>9</v>
      </c>
      <c r="C608">
        <v>164.5</v>
      </c>
      <c r="D608" s="1">
        <v>44652</v>
      </c>
      <c r="E608" cm="1">
        <f t="array" ref="E608">IF(AND(B608="Housing",A608="Rural"),"",
_xlfn.IFS(
NOT(ISBLANK(C608)), C608,
AND(NOT(ISBLANK(C607)), B607=B608, NOT(ISBLANK(C609)), B609=B608), AVERAGE(C607,C609),
AND(NOT(ISBLANK(C607)), B607=B608, ISBLANK(C609), NOT(ISBLANK(C610)), B610=B608), C607+(C610-C607)/3,
AND(ISBLANK(C607), NOT(ISBLANK(C606)), B606=B608, NOT(ISBLANK(C609)), B609=B608), C606+(C609-C606)*2/3,
TRUE, "Check Manually"
))</f>
        <v>164.5</v>
      </c>
      <c r="F608" t="str">
        <f>_xlfn.XLOOKUP(B608,Bucket_Map!A:A,Bucket_Map!B:B,"ERROR - CHECK NAME")</f>
        <v>Food &amp; Beverages</v>
      </c>
    </row>
    <row r="609" spans="1:6" x14ac:dyDescent="0.25">
      <c r="A609" t="s">
        <v>4</v>
      </c>
      <c r="B609" t="s">
        <v>9</v>
      </c>
      <c r="C609">
        <v>161.4</v>
      </c>
      <c r="D609" s="1">
        <v>44682</v>
      </c>
      <c r="E609" cm="1">
        <f t="array" ref="E609">IF(AND(B609="Housing",A609="Rural"),"",
_xlfn.IFS(
NOT(ISBLANK(C609)), C609,
AND(NOT(ISBLANK(C608)), B608=B609, NOT(ISBLANK(C610)), B610=B609), AVERAGE(C608,C610),
AND(NOT(ISBLANK(C608)), B608=B609, ISBLANK(C610), NOT(ISBLANK(C611)), B611=B609), C608+(C611-C608)/3,
AND(ISBLANK(C608), NOT(ISBLANK(C607)), B607=B609, NOT(ISBLANK(C610)), B610=B609), C607+(C610-C607)*2/3,
TRUE, "Check Manually"
))</f>
        <v>161.4</v>
      </c>
      <c r="F609" t="str">
        <f>_xlfn.XLOOKUP(B609,Bucket_Map!A:A,Bucket_Map!B:B,"ERROR - CHECK NAME")</f>
        <v>Food &amp; Beverages</v>
      </c>
    </row>
    <row r="610" spans="1:6" x14ac:dyDescent="0.25">
      <c r="A610" t="s">
        <v>4</v>
      </c>
      <c r="B610" t="s">
        <v>9</v>
      </c>
      <c r="C610">
        <v>169.6</v>
      </c>
      <c r="D610" s="1">
        <v>44713</v>
      </c>
      <c r="E610" cm="1">
        <f t="array" ref="E610">IF(AND(B610="Housing",A610="Rural"),"",
_xlfn.IFS(
NOT(ISBLANK(C610)), C610,
AND(NOT(ISBLANK(C609)), B609=B610, NOT(ISBLANK(C611)), B611=B610), AVERAGE(C609,C611),
AND(NOT(ISBLANK(C609)), B609=B610, ISBLANK(C611), NOT(ISBLANK(C612)), B612=B610), C609+(C612-C609)/3,
AND(ISBLANK(C609), NOT(ISBLANK(C608)), B608=B610, NOT(ISBLANK(C611)), B611=B610), C608+(C611-C608)*2/3,
TRUE, "Check Manually"
))</f>
        <v>169.6</v>
      </c>
      <c r="F610" t="str">
        <f>_xlfn.XLOOKUP(B610,Bucket_Map!A:A,Bucket_Map!B:B,"ERROR - CHECK NAME")</f>
        <v>Food &amp; Beverages</v>
      </c>
    </row>
    <row r="611" spans="1:6" x14ac:dyDescent="0.25">
      <c r="A611" t="s">
        <v>4</v>
      </c>
      <c r="B611" t="s">
        <v>9</v>
      </c>
      <c r="C611">
        <v>174.3</v>
      </c>
      <c r="D611" s="1">
        <v>44743</v>
      </c>
      <c r="E611" cm="1">
        <f t="array" ref="E611">IF(AND(B611="Housing",A611="Rural"),"",
_xlfn.IFS(
NOT(ISBLANK(C611)), C611,
AND(NOT(ISBLANK(C610)), B610=B611, NOT(ISBLANK(C612)), B612=B611), AVERAGE(C610,C612),
AND(NOT(ISBLANK(C610)), B610=B611, ISBLANK(C612), NOT(ISBLANK(C613)), B613=B611), C610+(C613-C610)/3,
AND(ISBLANK(C610), NOT(ISBLANK(C609)), B609=B611, NOT(ISBLANK(C612)), B612=B611), C609+(C612-C609)*2/3,
TRUE, "Check Manually"
))</f>
        <v>174.3</v>
      </c>
      <c r="F611" t="str">
        <f>_xlfn.XLOOKUP(B611,Bucket_Map!A:A,Bucket_Map!B:B,"ERROR - CHECK NAME")</f>
        <v>Food &amp; Beverages</v>
      </c>
    </row>
    <row r="612" spans="1:6" x14ac:dyDescent="0.25">
      <c r="A612" t="s">
        <v>4</v>
      </c>
      <c r="B612" t="s">
        <v>9</v>
      </c>
      <c r="C612">
        <v>168.3</v>
      </c>
      <c r="D612" s="1">
        <v>44774</v>
      </c>
      <c r="E612" cm="1">
        <f t="array" ref="E612">IF(AND(B612="Housing",A612="Rural"),"",
_xlfn.IFS(
NOT(ISBLANK(C612)), C612,
AND(NOT(ISBLANK(C611)), B611=B612, NOT(ISBLANK(C613)), B613=B612), AVERAGE(C611,C613),
AND(NOT(ISBLANK(C611)), B611=B612, ISBLANK(C613), NOT(ISBLANK(C614)), B614=B612), C611+(C614-C611)/3,
AND(ISBLANK(C611), NOT(ISBLANK(C610)), B610=B612, NOT(ISBLANK(C613)), B613=B612), C610+(C613-C610)*2/3,
TRUE, "Check Manually"
))</f>
        <v>168.3</v>
      </c>
      <c r="F612" t="str">
        <f>_xlfn.XLOOKUP(B612,Bucket_Map!A:A,Bucket_Map!B:B,"ERROR - CHECK NAME")</f>
        <v>Food &amp; Beverages</v>
      </c>
    </row>
    <row r="613" spans="1:6" x14ac:dyDescent="0.25">
      <c r="A613" t="s">
        <v>4</v>
      </c>
      <c r="B613" t="s">
        <v>9</v>
      </c>
      <c r="C613">
        <v>169</v>
      </c>
      <c r="D613" s="1">
        <v>44805</v>
      </c>
      <c r="E613" cm="1">
        <f t="array" ref="E613">IF(AND(B613="Housing",A613="Rural"),"",
_xlfn.IFS(
NOT(ISBLANK(C613)), C613,
AND(NOT(ISBLANK(C612)), B612=B613, NOT(ISBLANK(C614)), B614=B613), AVERAGE(C612,C614),
AND(NOT(ISBLANK(C612)), B612=B613, ISBLANK(C614), NOT(ISBLANK(C615)), B615=B613), C612+(C615-C612)/3,
AND(ISBLANK(C612), NOT(ISBLANK(C611)), B611=B613, NOT(ISBLANK(C614)), B614=B613), C611+(C614-C611)*2/3,
TRUE, "Check Manually"
))</f>
        <v>169</v>
      </c>
      <c r="F613" t="str">
        <f>_xlfn.XLOOKUP(B613,Bucket_Map!A:A,Bucket_Map!B:B,"ERROR - CHECK NAME")</f>
        <v>Food &amp; Beverages</v>
      </c>
    </row>
    <row r="614" spans="1:6" x14ac:dyDescent="0.25">
      <c r="A614" t="s">
        <v>4</v>
      </c>
      <c r="B614" t="s">
        <v>9</v>
      </c>
      <c r="C614">
        <v>170.3</v>
      </c>
      <c r="D614" s="1">
        <v>44835</v>
      </c>
      <c r="E614" cm="1">
        <f t="array" ref="E614">IF(AND(B614="Housing",A614="Rural"),"",
_xlfn.IFS(
NOT(ISBLANK(C614)), C614,
AND(NOT(ISBLANK(C613)), B613=B614, NOT(ISBLANK(C615)), B615=B614), AVERAGE(C613,C615),
AND(NOT(ISBLANK(C613)), B613=B614, ISBLANK(C615), NOT(ISBLANK(C616)), B616=B614), C613+(C616-C613)/3,
AND(ISBLANK(C613), NOT(ISBLANK(C612)), B612=B614, NOT(ISBLANK(C615)), B615=B614), C612+(C615-C612)*2/3,
TRUE, "Check Manually"
))</f>
        <v>170.3</v>
      </c>
      <c r="F614" t="str">
        <f>_xlfn.XLOOKUP(B614,Bucket_Map!A:A,Bucket_Map!B:B,"ERROR - CHECK NAME")</f>
        <v>Food &amp; Beverages</v>
      </c>
    </row>
    <row r="615" spans="1:6" x14ac:dyDescent="0.25">
      <c r="A615" t="s">
        <v>4</v>
      </c>
      <c r="B615" t="s">
        <v>9</v>
      </c>
      <c r="C615">
        <v>180.2</v>
      </c>
      <c r="D615" s="1">
        <v>44866</v>
      </c>
      <c r="E615" cm="1">
        <f t="array" ref="E615">IF(AND(B615="Housing",A615="Rural"),"",
_xlfn.IFS(
NOT(ISBLANK(C615)), C615,
AND(NOT(ISBLANK(C614)), B614=B615, NOT(ISBLANK(C616)), B616=B615), AVERAGE(C614,C616),
AND(NOT(ISBLANK(C614)), B614=B615, ISBLANK(C616), NOT(ISBLANK(C617)), B617=B615), C614+(C617-C614)/3,
AND(ISBLANK(C614), NOT(ISBLANK(C613)), B613=B615, NOT(ISBLANK(C616)), B616=B615), C613+(C616-C613)*2/3,
TRUE, "Check Manually"
))</f>
        <v>180.2</v>
      </c>
      <c r="F615" t="str">
        <f>_xlfn.XLOOKUP(B615,Bucket_Map!A:A,Bucket_Map!B:B,"ERROR - CHECK NAME")</f>
        <v>Food &amp; Beverages</v>
      </c>
    </row>
    <row r="616" spans="1:6" x14ac:dyDescent="0.25">
      <c r="A616" t="s">
        <v>4</v>
      </c>
      <c r="B616" t="s">
        <v>9</v>
      </c>
      <c r="C616">
        <v>189.1</v>
      </c>
      <c r="D616" s="1">
        <v>44896</v>
      </c>
      <c r="E616" cm="1">
        <f t="array" ref="E616">IF(AND(B616="Housing",A616="Rural"),"",
_xlfn.IFS(
NOT(ISBLANK(C616)), C616,
AND(NOT(ISBLANK(C615)), B615=B616, NOT(ISBLANK(C617)), B617=B616), AVERAGE(C615,C617),
AND(NOT(ISBLANK(C615)), B615=B616, ISBLANK(C617), NOT(ISBLANK(C618)), B618=B616), C615+(C618-C615)/3,
AND(ISBLANK(C615), NOT(ISBLANK(C614)), B614=B616, NOT(ISBLANK(C617)), B617=B616), C614+(C617-C614)*2/3,
TRUE, "Check Manually"
))</f>
        <v>189.1</v>
      </c>
      <c r="F616" t="str">
        <f>_xlfn.XLOOKUP(B616,Bucket_Map!A:A,Bucket_Map!B:B,"ERROR - CHECK NAME")</f>
        <v>Food &amp; Beverages</v>
      </c>
    </row>
    <row r="617" spans="1:6" x14ac:dyDescent="0.25">
      <c r="A617" t="s">
        <v>4</v>
      </c>
      <c r="B617" t="s">
        <v>9</v>
      </c>
      <c r="C617">
        <v>192.9</v>
      </c>
      <c r="D617" s="1">
        <v>44927</v>
      </c>
      <c r="E617" cm="1">
        <f t="array" ref="E617">IF(AND(B617="Housing",A617="Rural"),"",
_xlfn.IFS(
NOT(ISBLANK(C617)), C617,
AND(NOT(ISBLANK(C616)), B616=B617, NOT(ISBLANK(C618)), B618=B617), AVERAGE(C616,C618),
AND(NOT(ISBLANK(C616)), B616=B617, ISBLANK(C618), NOT(ISBLANK(C619)), B619=B617), C616+(C619-C616)/3,
AND(ISBLANK(C616), NOT(ISBLANK(C615)), B615=B617, NOT(ISBLANK(C618)), B618=B617), C615+(C618-C615)*2/3,
TRUE, "Check Manually"
))</f>
        <v>192.9</v>
      </c>
      <c r="F617" t="str">
        <f>_xlfn.XLOOKUP(B617,Bucket_Map!A:A,Bucket_Map!B:B,"ERROR - CHECK NAME")</f>
        <v>Food &amp; Beverages</v>
      </c>
    </row>
    <row r="618" spans="1:6" x14ac:dyDescent="0.25">
      <c r="A618" t="s">
        <v>4</v>
      </c>
      <c r="B618" t="s">
        <v>9</v>
      </c>
      <c r="C618">
        <v>173.9</v>
      </c>
      <c r="D618" s="1">
        <v>44958</v>
      </c>
      <c r="E618" cm="1">
        <f t="array" ref="E618">IF(AND(B618="Housing",A618="Rural"),"",
_xlfn.IFS(
NOT(ISBLANK(C618)), C618,
AND(NOT(ISBLANK(C617)), B617=B618, NOT(ISBLANK(C619)), B619=B618), AVERAGE(C617,C619),
AND(NOT(ISBLANK(C617)), B617=B618, ISBLANK(C619), NOT(ISBLANK(C620)), B620=B618), C617+(C620-C617)/3,
AND(ISBLANK(C617), NOT(ISBLANK(C616)), B616=B618, NOT(ISBLANK(C619)), B619=B618), C616+(C619-C616)*2/3,
TRUE, "Check Manually"
))</f>
        <v>173.9</v>
      </c>
      <c r="F618" t="str">
        <f>_xlfn.XLOOKUP(B618,Bucket_Map!A:A,Bucket_Map!B:B,"ERROR - CHECK NAME")</f>
        <v>Food &amp; Beverages</v>
      </c>
    </row>
    <row r="619" spans="1:6" x14ac:dyDescent="0.25">
      <c r="A619" t="s">
        <v>4</v>
      </c>
      <c r="B619" t="s">
        <v>9</v>
      </c>
      <c r="C619">
        <v>173.9</v>
      </c>
      <c r="D619" s="1">
        <v>44986</v>
      </c>
      <c r="E619" cm="1">
        <f t="array" ref="E619">IF(AND(B619="Housing",A619="Rural"),"",
_xlfn.IFS(
NOT(ISBLANK(C619)), C619,
AND(NOT(ISBLANK(C618)), B618=B619, NOT(ISBLANK(C620)), B620=B619), AVERAGE(C618,C620),
AND(NOT(ISBLANK(C618)), B618=B619, ISBLANK(C620), NOT(ISBLANK(C621)), B621=B619), C618+(C621-C618)/3,
AND(ISBLANK(C618), NOT(ISBLANK(C617)), B617=B619, NOT(ISBLANK(C620)), B620=B619), C617+(C620-C617)*2/3,
TRUE, "Check Manually"
))</f>
        <v>173.9</v>
      </c>
      <c r="F619" t="str">
        <f>_xlfn.XLOOKUP(B619,Bucket_Map!A:A,Bucket_Map!B:B,"ERROR - CHECK NAME")</f>
        <v>Food &amp; Beverages</v>
      </c>
    </row>
    <row r="620" spans="1:6" x14ac:dyDescent="0.25">
      <c r="A620" t="s">
        <v>4</v>
      </c>
      <c r="B620" t="s">
        <v>9</v>
      </c>
      <c r="C620">
        <v>167.9</v>
      </c>
      <c r="D620" s="1">
        <v>45017</v>
      </c>
      <c r="E620" cm="1">
        <f t="array" ref="E620">IF(AND(B620="Housing",A620="Rural"),"",
_xlfn.IFS(
NOT(ISBLANK(C620)), C620,
AND(NOT(ISBLANK(C619)), B619=B620, NOT(ISBLANK(C621)), B621=B620), AVERAGE(C619,C621),
AND(NOT(ISBLANK(C619)), B619=B620, ISBLANK(C621), NOT(ISBLANK(C622)), B622=B620), C619+(C622-C619)/3,
AND(ISBLANK(C619), NOT(ISBLANK(C618)), B618=B620, NOT(ISBLANK(C621)), B621=B620), C618+(C621-C618)*2/3,
TRUE, "Check Manually"
))</f>
        <v>167.9</v>
      </c>
      <c r="F620" t="str">
        <f>_xlfn.XLOOKUP(B620,Bucket_Map!A:A,Bucket_Map!B:B,"ERROR - CHECK NAME")</f>
        <v>Food &amp; Beverages</v>
      </c>
    </row>
    <row r="621" spans="1:6" x14ac:dyDescent="0.25">
      <c r="A621" t="s">
        <v>4</v>
      </c>
      <c r="B621" t="s">
        <v>9</v>
      </c>
      <c r="C621">
        <v>171</v>
      </c>
      <c r="D621" s="1">
        <v>45047</v>
      </c>
      <c r="E621" cm="1">
        <f t="array" ref="E621">IF(AND(B621="Housing",A621="Rural"),"",
_xlfn.IFS(
NOT(ISBLANK(C621)), C621,
AND(NOT(ISBLANK(C620)), B620=B621, NOT(ISBLANK(C622)), B622=B621), AVERAGE(C620,C622),
AND(NOT(ISBLANK(C620)), B620=B621, ISBLANK(C622), NOT(ISBLANK(C623)), B623=B621), C620+(C623-C620)/3,
AND(ISBLANK(C620), NOT(ISBLANK(C619)), B619=B621, NOT(ISBLANK(C622)), B622=B621), C619+(C622-C619)*2/3,
TRUE, "Check Manually"
))</f>
        <v>171</v>
      </c>
      <c r="F621" t="str">
        <f>_xlfn.XLOOKUP(B621,Bucket_Map!A:A,Bucket_Map!B:B,"ERROR - CHECK NAME")</f>
        <v>Food &amp; Beverages</v>
      </c>
    </row>
    <row r="622" spans="1:6" x14ac:dyDescent="0.25">
      <c r="A622" t="s">
        <v>4</v>
      </c>
      <c r="B622" t="s">
        <v>10</v>
      </c>
      <c r="C622">
        <v>105.5</v>
      </c>
      <c r="D622" s="1">
        <v>41275</v>
      </c>
      <c r="E622" cm="1">
        <f t="array" ref="E622">IF(AND(B622="Housing",A622="Rural"),"",
_xlfn.IFS(
NOT(ISBLANK(C622)), C622,
AND(NOT(ISBLANK(C621)), B621=B622, NOT(ISBLANK(C623)), B623=B622), AVERAGE(C621,C623),
AND(NOT(ISBLANK(C621)), B621=B622, ISBLANK(C623), NOT(ISBLANK(C624)), B624=B622), C621+(C624-C621)/3,
AND(ISBLANK(C621), NOT(ISBLANK(C620)), B620=B622, NOT(ISBLANK(C623)), B623=B622), C620+(C623-C620)*2/3,
TRUE, "Check Manually"
))</f>
        <v>105.5</v>
      </c>
      <c r="F622" t="str">
        <f>_xlfn.XLOOKUP(B622,Bucket_Map!A:A,Bucket_Map!B:B,"ERROR - CHECK NAME")</f>
        <v>Not Bucketed (Aggregate)</v>
      </c>
    </row>
    <row r="623" spans="1:6" x14ac:dyDescent="0.25">
      <c r="A623" t="s">
        <v>4</v>
      </c>
      <c r="B623" t="s">
        <v>10</v>
      </c>
      <c r="C623">
        <v>106.3</v>
      </c>
      <c r="D623" s="1">
        <v>41306</v>
      </c>
      <c r="E623" cm="1">
        <f t="array" ref="E623">IF(AND(B623="Housing",A623="Rural"),"",
_xlfn.IFS(
NOT(ISBLANK(C623)), C623,
AND(NOT(ISBLANK(C622)), B622=B623, NOT(ISBLANK(C624)), B624=B623), AVERAGE(C622,C624),
AND(NOT(ISBLANK(C622)), B622=B623, ISBLANK(C624), NOT(ISBLANK(C625)), B625=B623), C622+(C625-C622)/3,
AND(ISBLANK(C622), NOT(ISBLANK(C621)), B621=B623, NOT(ISBLANK(C624)), B624=B623), C621+(C624-C621)*2/3,
TRUE, "Check Manually"
))</f>
        <v>106.3</v>
      </c>
      <c r="F623" t="str">
        <f>_xlfn.XLOOKUP(B623,Bucket_Map!A:A,Bucket_Map!B:B,"ERROR - CHECK NAME")</f>
        <v>Not Bucketed (Aggregate)</v>
      </c>
    </row>
    <row r="624" spans="1:6" x14ac:dyDescent="0.25">
      <c r="A624" t="s">
        <v>4</v>
      </c>
      <c r="B624" t="s">
        <v>10</v>
      </c>
      <c r="C624">
        <v>106.6</v>
      </c>
      <c r="D624" s="1">
        <v>41334</v>
      </c>
      <c r="E624" cm="1">
        <f t="array" ref="E624">IF(AND(B624="Housing",A624="Rural"),"",
_xlfn.IFS(
NOT(ISBLANK(C624)), C624,
AND(NOT(ISBLANK(C623)), B623=B624, NOT(ISBLANK(C625)), B625=B624), AVERAGE(C623,C625),
AND(NOT(ISBLANK(C623)), B623=B624, ISBLANK(C625), NOT(ISBLANK(C626)), B626=B624), C623+(C626-C623)/3,
AND(ISBLANK(C623), NOT(ISBLANK(C622)), B622=B624, NOT(ISBLANK(C625)), B625=B624), C622+(C625-C622)*2/3,
TRUE, "Check Manually"
))</f>
        <v>106.6</v>
      </c>
      <c r="F624" t="str">
        <f>_xlfn.XLOOKUP(B624,Bucket_Map!A:A,Bucket_Map!B:B,"ERROR - CHECK NAME")</f>
        <v>Not Bucketed (Aggregate)</v>
      </c>
    </row>
    <row r="625" spans="1:6" x14ac:dyDescent="0.25">
      <c r="A625" t="s">
        <v>4</v>
      </c>
      <c r="B625" t="s">
        <v>10</v>
      </c>
      <c r="C625">
        <v>107.1</v>
      </c>
      <c r="D625" s="1">
        <v>41365</v>
      </c>
      <c r="E625" cm="1">
        <f t="array" ref="E625">IF(AND(B625="Housing",A625="Rural"),"",
_xlfn.IFS(
NOT(ISBLANK(C625)), C625,
AND(NOT(ISBLANK(C624)), B624=B625, NOT(ISBLANK(C626)), B626=B625), AVERAGE(C624,C626),
AND(NOT(ISBLANK(C624)), B624=B625, ISBLANK(C626), NOT(ISBLANK(C627)), B627=B625), C624+(C627-C624)/3,
AND(ISBLANK(C624), NOT(ISBLANK(C623)), B623=B625, NOT(ISBLANK(C626)), B626=B625), C623+(C626-C623)*2/3,
TRUE, "Check Manually"
))</f>
        <v>107.1</v>
      </c>
      <c r="F625" t="str">
        <f>_xlfn.XLOOKUP(B625,Bucket_Map!A:A,Bucket_Map!B:B,"ERROR - CHECK NAME")</f>
        <v>Not Bucketed (Aggregate)</v>
      </c>
    </row>
    <row r="626" spans="1:6" x14ac:dyDescent="0.25">
      <c r="A626" t="s">
        <v>4</v>
      </c>
      <c r="B626" t="s">
        <v>10</v>
      </c>
      <c r="C626">
        <v>108.1</v>
      </c>
      <c r="D626" s="1">
        <v>41395</v>
      </c>
      <c r="E626" cm="1">
        <f t="array" ref="E626">IF(AND(B626="Housing",A626="Rural"),"",
_xlfn.IFS(
NOT(ISBLANK(C626)), C626,
AND(NOT(ISBLANK(C625)), B625=B626, NOT(ISBLANK(C627)), B627=B626), AVERAGE(C625,C627),
AND(NOT(ISBLANK(C625)), B625=B626, ISBLANK(C627), NOT(ISBLANK(C628)), B628=B626), C625+(C628-C625)/3,
AND(ISBLANK(C625), NOT(ISBLANK(C624)), B624=B626, NOT(ISBLANK(C627)), B627=B626), C624+(C627-C624)*2/3,
TRUE, "Check Manually"
))</f>
        <v>108.1</v>
      </c>
      <c r="F626" t="str">
        <f>_xlfn.XLOOKUP(B626,Bucket_Map!A:A,Bucket_Map!B:B,"ERROR - CHECK NAME")</f>
        <v>Not Bucketed (Aggregate)</v>
      </c>
    </row>
    <row r="627" spans="1:6" x14ac:dyDescent="0.25">
      <c r="A627" t="s">
        <v>4</v>
      </c>
      <c r="B627" t="s">
        <v>10</v>
      </c>
      <c r="C627">
        <v>110.6</v>
      </c>
      <c r="D627" s="1">
        <v>41426</v>
      </c>
      <c r="E627" cm="1">
        <f t="array" ref="E627">IF(AND(B627="Housing",A627="Rural"),"",
_xlfn.IFS(
NOT(ISBLANK(C627)), C627,
AND(NOT(ISBLANK(C626)), B626=B627, NOT(ISBLANK(C628)), B628=B627), AVERAGE(C626,C628),
AND(NOT(ISBLANK(C626)), B626=B627, ISBLANK(C628), NOT(ISBLANK(C629)), B629=B627), C626+(C629-C626)/3,
AND(ISBLANK(C626), NOT(ISBLANK(C625)), B625=B627, NOT(ISBLANK(C628)), B628=B627), C625+(C628-C625)*2/3,
TRUE, "Check Manually"
))</f>
        <v>110.6</v>
      </c>
      <c r="F627" t="str">
        <f>_xlfn.XLOOKUP(B627,Bucket_Map!A:A,Bucket_Map!B:B,"ERROR - CHECK NAME")</f>
        <v>Not Bucketed (Aggregate)</v>
      </c>
    </row>
    <row r="628" spans="1:6" x14ac:dyDescent="0.25">
      <c r="A628" t="s">
        <v>4</v>
      </c>
      <c r="B628" t="s">
        <v>10</v>
      </c>
      <c r="C628">
        <v>113.1</v>
      </c>
      <c r="D628" s="1">
        <v>41456</v>
      </c>
      <c r="E628" cm="1">
        <f t="array" ref="E628">IF(AND(B628="Housing",A628="Rural"),"",
_xlfn.IFS(
NOT(ISBLANK(C628)), C628,
AND(NOT(ISBLANK(C627)), B627=B628, NOT(ISBLANK(C629)), B629=B628), AVERAGE(C627,C629),
AND(NOT(ISBLANK(C627)), B627=B628, ISBLANK(C629), NOT(ISBLANK(C630)), B630=B628), C627+(C630-C627)/3,
AND(ISBLANK(C627), NOT(ISBLANK(C626)), B626=B628, NOT(ISBLANK(C629)), B629=B628), C626+(C629-C626)*2/3,
TRUE, "Check Manually"
))</f>
        <v>113.1</v>
      </c>
      <c r="F628" t="str">
        <f>_xlfn.XLOOKUP(B628,Bucket_Map!A:A,Bucket_Map!B:B,"ERROR - CHECK NAME")</f>
        <v>Not Bucketed (Aggregate)</v>
      </c>
    </row>
    <row r="629" spans="1:6" x14ac:dyDescent="0.25">
      <c r="A629" t="s">
        <v>4</v>
      </c>
      <c r="B629" t="s">
        <v>10</v>
      </c>
      <c r="C629">
        <v>114.9</v>
      </c>
      <c r="D629" s="1">
        <v>41487</v>
      </c>
      <c r="E629" cm="1">
        <f t="array" ref="E629">IF(AND(B629="Housing",A629="Rural"),"",
_xlfn.IFS(
NOT(ISBLANK(C629)), C629,
AND(NOT(ISBLANK(C628)), B628=B629, NOT(ISBLANK(C630)), B630=B629), AVERAGE(C628,C630),
AND(NOT(ISBLANK(C628)), B628=B629, ISBLANK(C630), NOT(ISBLANK(C631)), B631=B629), C628+(C631-C628)/3,
AND(ISBLANK(C628), NOT(ISBLANK(C627)), B627=B629, NOT(ISBLANK(C630)), B630=B629), C627+(C630-C627)*2/3,
TRUE, "Check Manually"
))</f>
        <v>114.9</v>
      </c>
      <c r="F629" t="str">
        <f>_xlfn.XLOOKUP(B629,Bucket_Map!A:A,Bucket_Map!B:B,"ERROR - CHECK NAME")</f>
        <v>Not Bucketed (Aggregate)</v>
      </c>
    </row>
    <row r="630" spans="1:6" x14ac:dyDescent="0.25">
      <c r="A630" t="s">
        <v>4</v>
      </c>
      <c r="B630" t="s">
        <v>10</v>
      </c>
      <c r="C630">
        <v>117.8</v>
      </c>
      <c r="D630" s="1">
        <v>41518</v>
      </c>
      <c r="E630" cm="1">
        <f t="array" ref="E630">IF(AND(B630="Housing",A630="Rural"),"",
_xlfn.IFS(
NOT(ISBLANK(C630)), C630,
AND(NOT(ISBLANK(C629)), B629=B630, NOT(ISBLANK(C631)), B631=B630), AVERAGE(C629,C631),
AND(NOT(ISBLANK(C629)), B629=B630, ISBLANK(C631), NOT(ISBLANK(C632)), B632=B630), C629+(C632-C629)/3,
AND(ISBLANK(C629), NOT(ISBLANK(C628)), B628=B630, NOT(ISBLANK(C631)), B631=B630), C628+(C631-C628)*2/3,
TRUE, "Check Manually"
))</f>
        <v>117.8</v>
      </c>
      <c r="F630" t="str">
        <f>_xlfn.XLOOKUP(B630,Bucket_Map!A:A,Bucket_Map!B:B,"ERROR - CHECK NAME")</f>
        <v>Not Bucketed (Aggregate)</v>
      </c>
    </row>
    <row r="631" spans="1:6" x14ac:dyDescent="0.25">
      <c r="A631" t="s">
        <v>4</v>
      </c>
      <c r="B631" t="s">
        <v>10</v>
      </c>
      <c r="C631">
        <v>119.8</v>
      </c>
      <c r="D631" s="1">
        <v>41548</v>
      </c>
      <c r="E631" cm="1">
        <f t="array" ref="E631">IF(AND(B631="Housing",A631="Rural"),"",
_xlfn.IFS(
NOT(ISBLANK(C631)), C631,
AND(NOT(ISBLANK(C630)), B630=B631, NOT(ISBLANK(C632)), B632=B631), AVERAGE(C630,C632),
AND(NOT(ISBLANK(C630)), B630=B631, ISBLANK(C632), NOT(ISBLANK(C633)), B633=B631), C630+(C633-C630)/3,
AND(ISBLANK(C630), NOT(ISBLANK(C629)), B629=B631, NOT(ISBLANK(C632)), B632=B631), C629+(C632-C629)*2/3,
TRUE, "Check Manually"
))</f>
        <v>119.8</v>
      </c>
      <c r="F631" t="str">
        <f>_xlfn.XLOOKUP(B631,Bucket_Map!A:A,Bucket_Map!B:B,"ERROR - CHECK NAME")</f>
        <v>Not Bucketed (Aggregate)</v>
      </c>
    </row>
    <row r="632" spans="1:6" x14ac:dyDescent="0.25">
      <c r="A632" t="s">
        <v>4</v>
      </c>
      <c r="B632" t="s">
        <v>10</v>
      </c>
      <c r="C632">
        <v>122.5</v>
      </c>
      <c r="D632" s="1">
        <v>41579</v>
      </c>
      <c r="E632" cm="1">
        <f t="array" ref="E632">IF(AND(B632="Housing",A632="Rural"),"",
_xlfn.IFS(
NOT(ISBLANK(C632)), C632,
AND(NOT(ISBLANK(C631)), B631=B632, NOT(ISBLANK(C633)), B633=B632), AVERAGE(C631,C633),
AND(NOT(ISBLANK(C631)), B631=B632, ISBLANK(C633), NOT(ISBLANK(C634)), B634=B632), C631+(C634-C631)/3,
AND(ISBLANK(C631), NOT(ISBLANK(C630)), B630=B632, NOT(ISBLANK(C633)), B633=B632), C630+(C633-C630)*2/3,
TRUE, "Check Manually"
))</f>
        <v>122.5</v>
      </c>
      <c r="F632" t="str">
        <f>_xlfn.XLOOKUP(B632,Bucket_Map!A:A,Bucket_Map!B:B,"ERROR - CHECK NAME")</f>
        <v>Not Bucketed (Aggregate)</v>
      </c>
    </row>
    <row r="633" spans="1:6" x14ac:dyDescent="0.25">
      <c r="A633" t="s">
        <v>4</v>
      </c>
      <c r="B633" t="s">
        <v>10</v>
      </c>
      <c r="C633">
        <v>118.7</v>
      </c>
      <c r="D633" s="1">
        <v>41609</v>
      </c>
      <c r="E633" cm="1">
        <f t="array" ref="E633">IF(AND(B633="Housing",A633="Rural"),"",
_xlfn.IFS(
NOT(ISBLANK(C633)), C633,
AND(NOT(ISBLANK(C632)), B632=B633, NOT(ISBLANK(C634)), B634=B633), AVERAGE(C632,C634),
AND(NOT(ISBLANK(C632)), B632=B633, ISBLANK(C634), NOT(ISBLANK(C635)), B635=B633), C632+(C635-C632)/3,
AND(ISBLANK(C632), NOT(ISBLANK(C631)), B631=B633, NOT(ISBLANK(C634)), B634=B633), C631+(C634-C631)*2/3,
TRUE, "Check Manually"
))</f>
        <v>118.7</v>
      </c>
      <c r="F633" t="str">
        <f>_xlfn.XLOOKUP(B633,Bucket_Map!A:A,Bucket_Map!B:B,"ERROR - CHECK NAME")</f>
        <v>Not Bucketed (Aggregate)</v>
      </c>
    </row>
    <row r="634" spans="1:6" x14ac:dyDescent="0.25">
      <c r="A634" t="s">
        <v>4</v>
      </c>
      <c r="B634" t="s">
        <v>10</v>
      </c>
      <c r="C634">
        <v>116</v>
      </c>
      <c r="D634" s="1">
        <v>41640</v>
      </c>
      <c r="E634" cm="1">
        <f t="array" ref="E634">IF(AND(B634="Housing",A634="Rural"),"",
_xlfn.IFS(
NOT(ISBLANK(C634)), C634,
AND(NOT(ISBLANK(C633)), B633=B634, NOT(ISBLANK(C635)), B635=B634), AVERAGE(C633,C635),
AND(NOT(ISBLANK(C633)), B633=B634, ISBLANK(C635), NOT(ISBLANK(C636)), B636=B634), C633+(C636-C633)/3,
AND(ISBLANK(C633), NOT(ISBLANK(C632)), B632=B634, NOT(ISBLANK(C635)), B635=B634), C632+(C635-C632)*2/3,
TRUE, "Check Manually"
))</f>
        <v>116</v>
      </c>
      <c r="F634" t="str">
        <f>_xlfn.XLOOKUP(B634,Bucket_Map!A:A,Bucket_Map!B:B,"ERROR - CHECK NAME")</f>
        <v>Not Bucketed (Aggregate)</v>
      </c>
    </row>
    <row r="635" spans="1:6" x14ac:dyDescent="0.25">
      <c r="A635" t="s">
        <v>4</v>
      </c>
      <c r="B635" t="s">
        <v>10</v>
      </c>
      <c r="C635">
        <v>115.3</v>
      </c>
      <c r="D635" s="1">
        <v>41671</v>
      </c>
      <c r="E635" cm="1">
        <f t="array" ref="E635">IF(AND(B635="Housing",A635="Rural"),"",
_xlfn.IFS(
NOT(ISBLANK(C635)), C635,
AND(NOT(ISBLANK(C634)), B634=B635, NOT(ISBLANK(C636)), B636=B635), AVERAGE(C634,C636),
AND(NOT(ISBLANK(C634)), B634=B635, ISBLANK(C636), NOT(ISBLANK(C637)), B637=B635), C634+(C637-C634)/3,
AND(ISBLANK(C634), NOT(ISBLANK(C633)), B633=B635, NOT(ISBLANK(C636)), B636=B635), C633+(C636-C633)*2/3,
TRUE, "Check Manually"
))</f>
        <v>115.3</v>
      </c>
      <c r="F635" t="str">
        <f>_xlfn.XLOOKUP(B635,Bucket_Map!A:A,Bucket_Map!B:B,"ERROR - CHECK NAME")</f>
        <v>Not Bucketed (Aggregate)</v>
      </c>
    </row>
    <row r="636" spans="1:6" x14ac:dyDescent="0.25">
      <c r="A636" t="s">
        <v>4</v>
      </c>
      <c r="B636" t="s">
        <v>10</v>
      </c>
      <c r="C636">
        <v>116.2</v>
      </c>
      <c r="D636" s="1">
        <v>41699</v>
      </c>
      <c r="E636" cm="1">
        <f t="array" ref="E636">IF(AND(B636="Housing",A636="Rural"),"",
_xlfn.IFS(
NOT(ISBLANK(C636)), C636,
AND(NOT(ISBLANK(C635)), B635=B636, NOT(ISBLANK(C637)), B637=B636), AVERAGE(C635,C637),
AND(NOT(ISBLANK(C635)), B635=B636, ISBLANK(C637), NOT(ISBLANK(C638)), B638=B636), C635+(C638-C635)/3,
AND(ISBLANK(C635), NOT(ISBLANK(C634)), B634=B636, NOT(ISBLANK(C637)), B637=B636), C634+(C637-C634)*2/3,
TRUE, "Check Manually"
))</f>
        <v>116.2</v>
      </c>
      <c r="F636" t="str">
        <f>_xlfn.XLOOKUP(B636,Bucket_Map!A:A,Bucket_Map!B:B,"ERROR - CHECK NAME")</f>
        <v>Not Bucketed (Aggregate)</v>
      </c>
    </row>
    <row r="637" spans="1:6" x14ac:dyDescent="0.25">
      <c r="A637" t="s">
        <v>4</v>
      </c>
      <c r="B637" t="s">
        <v>10</v>
      </c>
      <c r="C637">
        <v>117.2</v>
      </c>
      <c r="D637" s="1">
        <v>41730</v>
      </c>
      <c r="E637" cm="1">
        <f t="array" ref="E637">IF(AND(B637="Housing",A637="Rural"),"",
_xlfn.IFS(
NOT(ISBLANK(C637)), C637,
AND(NOT(ISBLANK(C636)), B636=B637, NOT(ISBLANK(C638)), B638=B637), AVERAGE(C636,C638),
AND(NOT(ISBLANK(C636)), B636=B637, ISBLANK(C638), NOT(ISBLANK(C639)), B639=B637), C636+(C639-C636)/3,
AND(ISBLANK(C636), NOT(ISBLANK(C635)), B635=B637, NOT(ISBLANK(C638)), B638=B637), C635+(C638-C635)*2/3,
TRUE, "Check Manually"
))</f>
        <v>117.2</v>
      </c>
      <c r="F637" t="str">
        <f>_xlfn.XLOOKUP(B637,Bucket_Map!A:A,Bucket_Map!B:B,"ERROR - CHECK NAME")</f>
        <v>Not Bucketed (Aggregate)</v>
      </c>
    </row>
    <row r="638" spans="1:6" x14ac:dyDescent="0.25">
      <c r="A638" t="s">
        <v>4</v>
      </c>
      <c r="B638" t="s">
        <v>10</v>
      </c>
      <c r="C638">
        <v>118.2</v>
      </c>
      <c r="D638" s="1">
        <v>41760</v>
      </c>
      <c r="E638" cm="1">
        <f t="array" ref="E638">IF(AND(B638="Housing",A638="Rural"),"",
_xlfn.IFS(
NOT(ISBLANK(C638)), C638,
AND(NOT(ISBLANK(C637)), B637=B638, NOT(ISBLANK(C639)), B639=B638), AVERAGE(C637,C639),
AND(NOT(ISBLANK(C637)), B637=B638, ISBLANK(C639), NOT(ISBLANK(C640)), B640=B638), C637+(C640-C637)/3,
AND(ISBLANK(C637), NOT(ISBLANK(C636)), B636=B638, NOT(ISBLANK(C639)), B639=B638), C636+(C639-C636)*2/3,
TRUE, "Check Manually"
))</f>
        <v>118.2</v>
      </c>
      <c r="F638" t="str">
        <f>_xlfn.XLOOKUP(B638,Bucket_Map!A:A,Bucket_Map!B:B,"ERROR - CHECK NAME")</f>
        <v>Not Bucketed (Aggregate)</v>
      </c>
    </row>
    <row r="639" spans="1:6" x14ac:dyDescent="0.25">
      <c r="A639" t="s">
        <v>4</v>
      </c>
      <c r="B639" t="s">
        <v>10</v>
      </c>
      <c r="C639">
        <v>119.5</v>
      </c>
      <c r="D639" s="1">
        <v>41791</v>
      </c>
      <c r="E639" cm="1">
        <f t="array" ref="E639">IF(AND(B639="Housing",A639="Rural"),"",
_xlfn.IFS(
NOT(ISBLANK(C639)), C639,
AND(NOT(ISBLANK(C638)), B638=B639, NOT(ISBLANK(C640)), B640=B639), AVERAGE(C638,C640),
AND(NOT(ISBLANK(C638)), B638=B639, ISBLANK(C640), NOT(ISBLANK(C641)), B641=B639), C638+(C641-C638)/3,
AND(ISBLANK(C638), NOT(ISBLANK(C637)), B637=B639, NOT(ISBLANK(C640)), B640=B639), C637+(C640-C637)*2/3,
TRUE, "Check Manually"
))</f>
        <v>119.5</v>
      </c>
      <c r="F639" t="str">
        <f>_xlfn.XLOOKUP(B639,Bucket_Map!A:A,Bucket_Map!B:B,"ERROR - CHECK NAME")</f>
        <v>Not Bucketed (Aggregate)</v>
      </c>
    </row>
    <row r="640" spans="1:6" x14ac:dyDescent="0.25">
      <c r="A640" t="s">
        <v>4</v>
      </c>
      <c r="B640" t="s">
        <v>10</v>
      </c>
      <c r="C640">
        <v>123.3</v>
      </c>
      <c r="D640" s="1">
        <v>41821</v>
      </c>
      <c r="E640" cm="1">
        <f t="array" ref="E640">IF(AND(B640="Housing",A640="Rural"),"",
_xlfn.IFS(
NOT(ISBLANK(C640)), C640,
AND(NOT(ISBLANK(C639)), B639=B640, NOT(ISBLANK(C641)), B641=B640), AVERAGE(C639,C641),
AND(NOT(ISBLANK(C639)), B639=B640, ISBLANK(C641), NOT(ISBLANK(C642)), B642=B640), C639+(C642-C639)/3,
AND(ISBLANK(C639), NOT(ISBLANK(C638)), B638=B640, NOT(ISBLANK(C641)), B641=B640), C638+(C641-C638)*2/3,
TRUE, "Check Manually"
))</f>
        <v>123.3</v>
      </c>
      <c r="F640" t="str">
        <f>_xlfn.XLOOKUP(B640,Bucket_Map!A:A,Bucket_Map!B:B,"ERROR - CHECK NAME")</f>
        <v>Not Bucketed (Aggregate)</v>
      </c>
    </row>
    <row r="641" spans="1:6" x14ac:dyDescent="0.25">
      <c r="A641" t="s">
        <v>4</v>
      </c>
      <c r="B641" t="s">
        <v>10</v>
      </c>
      <c r="C641">
        <v>125.3</v>
      </c>
      <c r="D641" s="1">
        <v>41852</v>
      </c>
      <c r="E641" cm="1">
        <f t="array" ref="E641">IF(AND(B641="Housing",A641="Rural"),"",
_xlfn.IFS(
NOT(ISBLANK(C641)), C641,
AND(NOT(ISBLANK(C640)), B640=B641, NOT(ISBLANK(C642)), B642=B641), AVERAGE(C640,C642),
AND(NOT(ISBLANK(C640)), B640=B641, ISBLANK(C642), NOT(ISBLANK(C643)), B643=B641), C640+(C643-C640)/3,
AND(ISBLANK(C640), NOT(ISBLANK(C639)), B639=B641, NOT(ISBLANK(C642)), B642=B641), C639+(C642-C639)*2/3,
TRUE, "Check Manually"
))</f>
        <v>125.3</v>
      </c>
      <c r="F641" t="str">
        <f>_xlfn.XLOOKUP(B641,Bucket_Map!A:A,Bucket_Map!B:B,"ERROR - CHECK NAME")</f>
        <v>Not Bucketed (Aggregate)</v>
      </c>
    </row>
    <row r="642" spans="1:6" x14ac:dyDescent="0.25">
      <c r="A642" t="s">
        <v>4</v>
      </c>
      <c r="B642" t="s">
        <v>10</v>
      </c>
      <c r="C642">
        <v>125.3</v>
      </c>
      <c r="D642" s="1">
        <v>41883</v>
      </c>
      <c r="E642" cm="1">
        <f t="array" ref="E642">IF(AND(B642="Housing",A642="Rural"),"",
_xlfn.IFS(
NOT(ISBLANK(C642)), C642,
AND(NOT(ISBLANK(C641)), B641=B642, NOT(ISBLANK(C643)), B643=B642), AVERAGE(C641,C643),
AND(NOT(ISBLANK(C641)), B641=B642, ISBLANK(C643), NOT(ISBLANK(C644)), B644=B642), C641+(C644-C641)/3,
AND(ISBLANK(C641), NOT(ISBLANK(C640)), B640=B642, NOT(ISBLANK(C643)), B643=B642), C640+(C643-C640)*2/3,
TRUE, "Check Manually"
))</f>
        <v>125.3</v>
      </c>
      <c r="F642" t="str">
        <f>_xlfn.XLOOKUP(B642,Bucket_Map!A:A,Bucket_Map!B:B,"ERROR - CHECK NAME")</f>
        <v>Not Bucketed (Aggregate)</v>
      </c>
    </row>
    <row r="643" spans="1:6" x14ac:dyDescent="0.25">
      <c r="A643" t="s">
        <v>4</v>
      </c>
      <c r="B643" t="s">
        <v>10</v>
      </c>
      <c r="C643">
        <v>125.1</v>
      </c>
      <c r="D643" s="1">
        <v>41913</v>
      </c>
      <c r="E643" cm="1">
        <f t="array" ref="E643">IF(AND(B643="Housing",A643="Rural"),"",
_xlfn.IFS(
NOT(ISBLANK(C643)), C643,
AND(NOT(ISBLANK(C642)), B642=B643, NOT(ISBLANK(C644)), B644=B643), AVERAGE(C642,C644),
AND(NOT(ISBLANK(C642)), B642=B643, ISBLANK(C644), NOT(ISBLANK(C645)), B645=B643), C642+(C645-C642)/3,
AND(ISBLANK(C642), NOT(ISBLANK(C641)), B641=B643, NOT(ISBLANK(C644)), B644=B643), C641+(C644-C641)*2/3,
TRUE, "Check Manually"
))</f>
        <v>125.1</v>
      </c>
      <c r="F643" t="str">
        <f>_xlfn.XLOOKUP(B643,Bucket_Map!A:A,Bucket_Map!B:B,"ERROR - CHECK NAME")</f>
        <v>Not Bucketed (Aggregate)</v>
      </c>
    </row>
    <row r="644" spans="1:6" x14ac:dyDescent="0.25">
      <c r="A644" t="s">
        <v>4</v>
      </c>
      <c r="B644" t="s">
        <v>10</v>
      </c>
      <c r="C644">
        <v>124.9</v>
      </c>
      <c r="D644" s="1">
        <v>41944</v>
      </c>
      <c r="E644" cm="1">
        <f t="array" ref="E644">IF(AND(B644="Housing",A644="Rural"),"",
_xlfn.IFS(
NOT(ISBLANK(C644)), C644,
AND(NOT(ISBLANK(C643)), B643=B644, NOT(ISBLANK(C645)), B645=B644), AVERAGE(C643,C645),
AND(NOT(ISBLANK(C643)), B643=B644, ISBLANK(C645), NOT(ISBLANK(C646)), B646=B644), C643+(C646-C643)/3,
AND(ISBLANK(C643), NOT(ISBLANK(C642)), B642=B644, NOT(ISBLANK(C645)), B645=B644), C642+(C645-C642)*2/3,
TRUE, "Check Manually"
))</f>
        <v>124.9</v>
      </c>
      <c r="F644" t="str">
        <f>_xlfn.XLOOKUP(B644,Bucket_Map!A:A,Bucket_Map!B:B,"ERROR - CHECK NAME")</f>
        <v>Not Bucketed (Aggregate)</v>
      </c>
    </row>
    <row r="645" spans="1:6" x14ac:dyDescent="0.25">
      <c r="A645" t="s">
        <v>4</v>
      </c>
      <c r="B645" t="s">
        <v>10</v>
      </c>
      <c r="C645">
        <v>123.3</v>
      </c>
      <c r="D645" s="1">
        <v>41974</v>
      </c>
      <c r="E645" cm="1">
        <f t="array" ref="E645">IF(AND(B645="Housing",A645="Rural"),"",
_xlfn.IFS(
NOT(ISBLANK(C645)), C645,
AND(NOT(ISBLANK(C644)), B644=B645, NOT(ISBLANK(C646)), B646=B645), AVERAGE(C644,C646),
AND(NOT(ISBLANK(C644)), B644=B645, ISBLANK(C646), NOT(ISBLANK(C647)), B647=B645), C644+(C647-C644)/3,
AND(ISBLANK(C644), NOT(ISBLANK(C643)), B643=B645, NOT(ISBLANK(C646)), B646=B645), C643+(C646-C643)*2/3,
TRUE, "Check Manually"
))</f>
        <v>123.3</v>
      </c>
      <c r="F645" t="str">
        <f>_xlfn.XLOOKUP(B645,Bucket_Map!A:A,Bucket_Map!B:B,"ERROR - CHECK NAME")</f>
        <v>Not Bucketed (Aggregate)</v>
      </c>
    </row>
    <row r="646" spans="1:6" x14ac:dyDescent="0.25">
      <c r="A646" t="s">
        <v>4</v>
      </c>
      <c r="B646" t="s">
        <v>10</v>
      </c>
      <c r="C646">
        <v>122.8</v>
      </c>
      <c r="D646" s="1">
        <v>42005</v>
      </c>
      <c r="E646" cm="1">
        <f t="array" ref="E646">IF(AND(B646="Housing",A646="Rural"),"",
_xlfn.IFS(
NOT(ISBLANK(C646)), C646,
AND(NOT(ISBLANK(C645)), B645=B646, NOT(ISBLANK(C647)), B647=B646), AVERAGE(C645,C647),
AND(NOT(ISBLANK(C645)), B645=B646, ISBLANK(C647), NOT(ISBLANK(C648)), B648=B646), C645+(C648-C645)/3,
AND(ISBLANK(C645), NOT(ISBLANK(C644)), B644=B646, NOT(ISBLANK(C647)), B647=B646), C644+(C647-C644)*2/3,
TRUE, "Check Manually"
))</f>
        <v>122.8</v>
      </c>
      <c r="F646" t="str">
        <f>_xlfn.XLOOKUP(B646,Bucket_Map!A:A,Bucket_Map!B:B,"ERROR - CHECK NAME")</f>
        <v>Not Bucketed (Aggregate)</v>
      </c>
    </row>
    <row r="647" spans="1:6" x14ac:dyDescent="0.25">
      <c r="A647" t="s">
        <v>4</v>
      </c>
      <c r="B647" t="s">
        <v>10</v>
      </c>
      <c r="C647">
        <v>122.8</v>
      </c>
      <c r="D647" s="1">
        <v>42036</v>
      </c>
      <c r="E647" cm="1">
        <f t="array" ref="E647">IF(AND(B647="Housing",A647="Rural"),"",
_xlfn.IFS(
NOT(ISBLANK(C647)), C647,
AND(NOT(ISBLANK(C646)), B646=B647, NOT(ISBLANK(C648)), B648=B647), AVERAGE(C646,C648),
AND(NOT(ISBLANK(C646)), B646=B647, ISBLANK(C648), NOT(ISBLANK(C649)), B649=B647), C646+(C649-C646)/3,
AND(ISBLANK(C646), NOT(ISBLANK(C645)), B645=B647, NOT(ISBLANK(C648)), B648=B647), C645+(C648-C645)*2/3,
TRUE, "Check Manually"
))</f>
        <v>122.8</v>
      </c>
      <c r="F647" t="str">
        <f>_xlfn.XLOOKUP(B647,Bucket_Map!A:A,Bucket_Map!B:B,"ERROR - CHECK NAME")</f>
        <v>Not Bucketed (Aggregate)</v>
      </c>
    </row>
    <row r="648" spans="1:6" x14ac:dyDescent="0.25">
      <c r="A648" t="s">
        <v>4</v>
      </c>
      <c r="B648" t="s">
        <v>10</v>
      </c>
      <c r="C648">
        <v>123.1</v>
      </c>
      <c r="D648" s="1">
        <v>42064</v>
      </c>
      <c r="E648" cm="1">
        <f t="array" ref="E648">IF(AND(B648="Housing",A648="Rural"),"",
_xlfn.IFS(
NOT(ISBLANK(C648)), C648,
AND(NOT(ISBLANK(C647)), B647=B648, NOT(ISBLANK(C649)), B649=B648), AVERAGE(C647,C649),
AND(NOT(ISBLANK(C647)), B647=B648, ISBLANK(C649), NOT(ISBLANK(C650)), B650=B648), C647+(C650-C647)/3,
AND(ISBLANK(C647), NOT(ISBLANK(C646)), B646=B648, NOT(ISBLANK(C649)), B649=B648), C646+(C649-C646)*2/3,
TRUE, "Check Manually"
))</f>
        <v>123.1</v>
      </c>
      <c r="F648" t="str">
        <f>_xlfn.XLOOKUP(B648,Bucket_Map!A:A,Bucket_Map!B:B,"ERROR - CHECK NAME")</f>
        <v>Not Bucketed (Aggregate)</v>
      </c>
    </row>
    <row r="649" spans="1:6" x14ac:dyDescent="0.25">
      <c r="A649" t="s">
        <v>4</v>
      </c>
      <c r="B649" t="s">
        <v>10</v>
      </c>
      <c r="C649">
        <v>123.6</v>
      </c>
      <c r="D649" s="1">
        <v>42095</v>
      </c>
      <c r="E649" cm="1">
        <f t="array" ref="E649">IF(AND(B649="Housing",A649="Rural"),"",
_xlfn.IFS(
NOT(ISBLANK(C649)), C649,
AND(NOT(ISBLANK(C648)), B648=B649, NOT(ISBLANK(C650)), B650=B649), AVERAGE(C648,C650),
AND(NOT(ISBLANK(C648)), B648=B649, ISBLANK(C650), NOT(ISBLANK(C651)), B651=B649), C648+(C651-C648)/3,
AND(ISBLANK(C648), NOT(ISBLANK(C647)), B647=B649, NOT(ISBLANK(C650)), B650=B649), C647+(C650-C647)*2/3,
TRUE, "Check Manually"
))</f>
        <v>123.6</v>
      </c>
      <c r="F649" t="str">
        <f>_xlfn.XLOOKUP(B649,Bucket_Map!A:A,Bucket_Map!B:B,"ERROR - CHECK NAME")</f>
        <v>Not Bucketed (Aggregate)</v>
      </c>
    </row>
    <row r="650" spans="1:6" x14ac:dyDescent="0.25">
      <c r="A650" t="s">
        <v>4</v>
      </c>
      <c r="B650" t="s">
        <v>10</v>
      </c>
      <c r="C650">
        <v>124.4</v>
      </c>
      <c r="D650" s="1">
        <v>42125</v>
      </c>
      <c r="E650" cm="1">
        <f t="array" ref="E650">IF(AND(B650="Housing",A650="Rural"),"",
_xlfn.IFS(
NOT(ISBLANK(C650)), C650,
AND(NOT(ISBLANK(C649)), B649=B650, NOT(ISBLANK(C651)), B651=B650), AVERAGE(C649,C651),
AND(NOT(ISBLANK(C649)), B649=B650, ISBLANK(C651), NOT(ISBLANK(C652)), B652=B650), C649+(C652-C649)/3,
AND(ISBLANK(C649), NOT(ISBLANK(C648)), B648=B650, NOT(ISBLANK(C651)), B651=B650), C648+(C651-C648)*2/3,
TRUE, "Check Manually"
))</f>
        <v>124.4</v>
      </c>
      <c r="F650" t="str">
        <f>_xlfn.XLOOKUP(B650,Bucket_Map!A:A,Bucket_Map!B:B,"ERROR - CHECK NAME")</f>
        <v>Not Bucketed (Aggregate)</v>
      </c>
    </row>
    <row r="651" spans="1:6" x14ac:dyDescent="0.25">
      <c r="A651" t="s">
        <v>4</v>
      </c>
      <c r="B651" t="s">
        <v>10</v>
      </c>
      <c r="C651">
        <v>126.6</v>
      </c>
      <c r="D651" s="1">
        <v>42156</v>
      </c>
      <c r="E651" cm="1">
        <f t="array" ref="E651">IF(AND(B651="Housing",A651="Rural"),"",
_xlfn.IFS(
NOT(ISBLANK(C651)), C651,
AND(NOT(ISBLANK(C650)), B650=B651, NOT(ISBLANK(C652)), B652=B651), AVERAGE(C650,C652),
AND(NOT(ISBLANK(C650)), B650=B651, ISBLANK(C652), NOT(ISBLANK(C653)), B653=B651), C650+(C653-C650)/3,
AND(ISBLANK(C650), NOT(ISBLANK(C649)), B649=B651, NOT(ISBLANK(C652)), B652=B651), C649+(C652-C649)*2/3,
TRUE, "Check Manually"
))</f>
        <v>126.6</v>
      </c>
      <c r="F651" t="str">
        <f>_xlfn.XLOOKUP(B651,Bucket_Map!A:A,Bucket_Map!B:B,"ERROR - CHECK NAME")</f>
        <v>Not Bucketed (Aggregate)</v>
      </c>
    </row>
    <row r="652" spans="1:6" x14ac:dyDescent="0.25">
      <c r="A652" t="s">
        <v>4</v>
      </c>
      <c r="B652" t="s">
        <v>10</v>
      </c>
      <c r="C652">
        <v>127.5</v>
      </c>
      <c r="D652" s="1">
        <v>42186</v>
      </c>
      <c r="E652" cm="1">
        <f t="array" ref="E652">IF(AND(B652="Housing",A652="Rural"),"",
_xlfn.IFS(
NOT(ISBLANK(C652)), C652,
AND(NOT(ISBLANK(C651)), B651=B652, NOT(ISBLANK(C653)), B653=B652), AVERAGE(C651,C653),
AND(NOT(ISBLANK(C651)), B651=B652, ISBLANK(C653), NOT(ISBLANK(C654)), B654=B652), C651+(C654-C651)/3,
AND(ISBLANK(C651), NOT(ISBLANK(C650)), B650=B652, NOT(ISBLANK(C653)), B653=B652), C650+(C653-C650)*2/3,
TRUE, "Check Manually"
))</f>
        <v>127.5</v>
      </c>
      <c r="F652" t="str">
        <f>_xlfn.XLOOKUP(B652,Bucket_Map!A:A,Bucket_Map!B:B,"ERROR - CHECK NAME")</f>
        <v>Not Bucketed (Aggregate)</v>
      </c>
    </row>
    <row r="653" spans="1:6" x14ac:dyDescent="0.25">
      <c r="A653" t="s">
        <v>4</v>
      </c>
      <c r="B653" t="s">
        <v>10</v>
      </c>
      <c r="C653">
        <v>129.80000000000001</v>
      </c>
      <c r="D653" s="1">
        <v>42217</v>
      </c>
      <c r="E653" cm="1">
        <f t="array" ref="E653">IF(AND(B653="Housing",A653="Rural"),"",
_xlfn.IFS(
NOT(ISBLANK(C653)), C653,
AND(NOT(ISBLANK(C652)), B652=B653, NOT(ISBLANK(C654)), B654=B653), AVERAGE(C652,C654),
AND(NOT(ISBLANK(C652)), B652=B653, ISBLANK(C654), NOT(ISBLANK(C655)), B655=B653), C652+(C655-C652)/3,
AND(ISBLANK(C652), NOT(ISBLANK(C651)), B651=B653, NOT(ISBLANK(C654)), B654=B653), C651+(C654-C651)*2/3,
TRUE, "Check Manually"
))</f>
        <v>129.80000000000001</v>
      </c>
      <c r="F653" t="str">
        <f>_xlfn.XLOOKUP(B653,Bucket_Map!A:A,Bucket_Map!B:B,"ERROR - CHECK NAME")</f>
        <v>Not Bucketed (Aggregate)</v>
      </c>
    </row>
    <row r="654" spans="1:6" x14ac:dyDescent="0.25">
      <c r="A654" t="s">
        <v>4</v>
      </c>
      <c r="B654" t="s">
        <v>10</v>
      </c>
      <c r="C654">
        <v>131</v>
      </c>
      <c r="D654" s="1">
        <v>42248</v>
      </c>
      <c r="E654" cm="1">
        <f t="array" ref="E654">IF(AND(B654="Housing",A654="Rural"),"",
_xlfn.IFS(
NOT(ISBLANK(C654)), C654,
AND(NOT(ISBLANK(C653)), B653=B654, NOT(ISBLANK(C655)), B655=B654), AVERAGE(C653,C655),
AND(NOT(ISBLANK(C653)), B653=B654, ISBLANK(C655), NOT(ISBLANK(C656)), B656=B654), C653+(C656-C653)/3,
AND(ISBLANK(C653), NOT(ISBLANK(C652)), B652=B654, NOT(ISBLANK(C655)), B655=B654), C652+(C655-C652)*2/3,
TRUE, "Check Manually"
))</f>
        <v>131</v>
      </c>
      <c r="F654" t="str">
        <f>_xlfn.XLOOKUP(B654,Bucket_Map!A:A,Bucket_Map!B:B,"ERROR - CHECK NAME")</f>
        <v>Not Bucketed (Aggregate)</v>
      </c>
    </row>
    <row r="655" spans="1:6" x14ac:dyDescent="0.25">
      <c r="A655" t="s">
        <v>4</v>
      </c>
      <c r="B655" t="s">
        <v>10</v>
      </c>
      <c r="C655">
        <v>131.80000000000001</v>
      </c>
      <c r="D655" s="1">
        <v>42278</v>
      </c>
      <c r="E655" cm="1">
        <f t="array" ref="E655">IF(AND(B655="Housing",A655="Rural"),"",
_xlfn.IFS(
NOT(ISBLANK(C655)), C655,
AND(NOT(ISBLANK(C654)), B654=B655, NOT(ISBLANK(C656)), B656=B655), AVERAGE(C654,C656),
AND(NOT(ISBLANK(C654)), B654=B655, ISBLANK(C656), NOT(ISBLANK(C657)), B657=B655), C654+(C657-C654)/3,
AND(ISBLANK(C654), NOT(ISBLANK(C653)), B653=B655, NOT(ISBLANK(C656)), B656=B655), C653+(C656-C653)*2/3,
TRUE, "Check Manually"
))</f>
        <v>131.80000000000001</v>
      </c>
      <c r="F655" t="str">
        <f>_xlfn.XLOOKUP(B655,Bucket_Map!A:A,Bucket_Map!B:B,"ERROR - CHECK NAME")</f>
        <v>Not Bucketed (Aggregate)</v>
      </c>
    </row>
    <row r="656" spans="1:6" x14ac:dyDescent="0.25">
      <c r="A656" t="s">
        <v>4</v>
      </c>
      <c r="B656" t="s">
        <v>10</v>
      </c>
      <c r="C656">
        <v>132.4</v>
      </c>
      <c r="D656" s="1">
        <v>42309</v>
      </c>
      <c r="E656" cm="1">
        <f t="array" ref="E656">IF(AND(B656="Housing",A656="Rural"),"",
_xlfn.IFS(
NOT(ISBLANK(C656)), C656,
AND(NOT(ISBLANK(C655)), B655=B656, NOT(ISBLANK(C657)), B657=B656), AVERAGE(C655,C657),
AND(NOT(ISBLANK(C655)), B655=B656, ISBLANK(C657), NOT(ISBLANK(C658)), B658=B656), C655+(C658-C655)/3,
AND(ISBLANK(C655), NOT(ISBLANK(C654)), B654=B656, NOT(ISBLANK(C657)), B657=B656), C654+(C657-C654)*2/3,
TRUE, "Check Manually"
))</f>
        <v>132.4</v>
      </c>
      <c r="F656" t="str">
        <f>_xlfn.XLOOKUP(B656,Bucket_Map!A:A,Bucket_Map!B:B,"ERROR - CHECK NAME")</f>
        <v>Not Bucketed (Aggregate)</v>
      </c>
    </row>
    <row r="657" spans="1:6" x14ac:dyDescent="0.25">
      <c r="A657" t="s">
        <v>4</v>
      </c>
      <c r="B657" t="s">
        <v>10</v>
      </c>
      <c r="C657">
        <v>131.4</v>
      </c>
      <c r="D657" s="1">
        <v>42339</v>
      </c>
      <c r="E657" cm="1">
        <f t="array" ref="E657">IF(AND(B657="Housing",A657="Rural"),"",
_xlfn.IFS(
NOT(ISBLANK(C657)), C657,
AND(NOT(ISBLANK(C656)), B656=B657, NOT(ISBLANK(C658)), B658=B657), AVERAGE(C656,C658),
AND(NOT(ISBLANK(C656)), B656=B657, ISBLANK(C658), NOT(ISBLANK(C659)), B659=B657), C656+(C659-C656)/3,
AND(ISBLANK(C656), NOT(ISBLANK(C655)), B655=B657, NOT(ISBLANK(C658)), B658=B657), C655+(C658-C655)*2/3,
TRUE, "Check Manually"
))</f>
        <v>131.4</v>
      </c>
      <c r="F657" t="str">
        <f>_xlfn.XLOOKUP(B657,Bucket_Map!A:A,Bucket_Map!B:B,"ERROR - CHECK NAME")</f>
        <v>Not Bucketed (Aggregate)</v>
      </c>
    </row>
    <row r="658" spans="1:6" x14ac:dyDescent="0.25">
      <c r="A658" t="s">
        <v>4</v>
      </c>
      <c r="B658" t="s">
        <v>10</v>
      </c>
      <c r="C658">
        <v>131.4</v>
      </c>
      <c r="D658" s="1">
        <v>42370</v>
      </c>
      <c r="E658" cm="1">
        <f t="array" ref="E658">IF(AND(B658="Housing",A658="Rural"),"",
_xlfn.IFS(
NOT(ISBLANK(C658)), C658,
AND(NOT(ISBLANK(C657)), B657=B658, NOT(ISBLANK(C659)), B659=B658), AVERAGE(C657,C659),
AND(NOT(ISBLANK(C657)), B657=B658, ISBLANK(C659), NOT(ISBLANK(C660)), B660=B658), C657+(C660-C657)/3,
AND(ISBLANK(C657), NOT(ISBLANK(C656)), B656=B658, NOT(ISBLANK(C659)), B659=B658), C656+(C659-C656)*2/3,
TRUE, "Check Manually"
))</f>
        <v>131.4</v>
      </c>
      <c r="F658" t="str">
        <f>_xlfn.XLOOKUP(B658,Bucket_Map!A:A,Bucket_Map!B:B,"ERROR - CHECK NAME")</f>
        <v>Not Bucketed (Aggregate)</v>
      </c>
    </row>
    <row r="659" spans="1:6" x14ac:dyDescent="0.25">
      <c r="A659" t="s">
        <v>4</v>
      </c>
      <c r="B659" t="s">
        <v>10</v>
      </c>
      <c r="C659">
        <v>130.30000000000001</v>
      </c>
      <c r="D659" s="1">
        <v>42401</v>
      </c>
      <c r="E659" cm="1">
        <f t="array" ref="E659">IF(AND(B659="Housing",A659="Rural"),"",
_xlfn.IFS(
NOT(ISBLANK(C659)), C659,
AND(NOT(ISBLANK(C658)), B658=B659, NOT(ISBLANK(C660)), B660=B659), AVERAGE(C658,C660),
AND(NOT(ISBLANK(C658)), B658=B659, ISBLANK(C660), NOT(ISBLANK(C661)), B661=B659), C658+(C661-C658)/3,
AND(ISBLANK(C658), NOT(ISBLANK(C657)), B657=B659, NOT(ISBLANK(C660)), B660=B659), C657+(C660-C657)*2/3,
TRUE, "Check Manually"
))</f>
        <v>130.30000000000001</v>
      </c>
      <c r="F659" t="str">
        <f>_xlfn.XLOOKUP(B659,Bucket_Map!A:A,Bucket_Map!B:B,"ERROR - CHECK NAME")</f>
        <v>Not Bucketed (Aggregate)</v>
      </c>
    </row>
    <row r="660" spans="1:6" x14ac:dyDescent="0.25">
      <c r="A660" t="s">
        <v>4</v>
      </c>
      <c r="B660" t="s">
        <v>10</v>
      </c>
      <c r="C660">
        <v>130.4</v>
      </c>
      <c r="D660" s="1">
        <v>42430</v>
      </c>
      <c r="E660" cm="1">
        <f t="array" ref="E660">IF(AND(B660="Housing",A660="Rural"),"",
_xlfn.IFS(
NOT(ISBLANK(C660)), C660,
AND(NOT(ISBLANK(C659)), B659=B660, NOT(ISBLANK(C661)), B661=B660), AVERAGE(C659,C661),
AND(NOT(ISBLANK(C659)), B659=B660, ISBLANK(C661), NOT(ISBLANK(C662)), B662=B660), C659+(C662-C659)/3,
AND(ISBLANK(C659), NOT(ISBLANK(C658)), B658=B660, NOT(ISBLANK(C661)), B661=B660), C658+(C661-C658)*2/3,
TRUE, "Check Manually"
))</f>
        <v>130.4</v>
      </c>
      <c r="F660" t="str">
        <f>_xlfn.XLOOKUP(B660,Bucket_Map!A:A,Bucket_Map!B:B,"ERROR - CHECK NAME")</f>
        <v>Not Bucketed (Aggregate)</v>
      </c>
    </row>
    <row r="661" spans="1:6" x14ac:dyDescent="0.25">
      <c r="A661" t="s">
        <v>4</v>
      </c>
      <c r="B661" t="s">
        <v>10</v>
      </c>
      <c r="C661">
        <v>131.80000000000001</v>
      </c>
      <c r="D661" s="1">
        <v>42461</v>
      </c>
      <c r="E661" cm="1">
        <f t="array" ref="E661">IF(AND(B661="Housing",A661="Rural"),"",
_xlfn.IFS(
NOT(ISBLANK(C661)), C661,
AND(NOT(ISBLANK(C660)), B660=B661, NOT(ISBLANK(C662)), B662=B661), AVERAGE(C660,C662),
AND(NOT(ISBLANK(C660)), B660=B661, ISBLANK(C662), NOT(ISBLANK(C663)), B663=B661), C660+(C663-C660)/3,
AND(ISBLANK(C660), NOT(ISBLANK(C659)), B659=B661, NOT(ISBLANK(C662)), B662=B661), C659+(C662-C659)*2/3,
TRUE, "Check Manually"
))</f>
        <v>131.80000000000001</v>
      </c>
      <c r="F661" t="str">
        <f>_xlfn.XLOOKUP(B661,Bucket_Map!A:A,Bucket_Map!B:B,"ERROR - CHECK NAME")</f>
        <v>Not Bucketed (Aggregate)</v>
      </c>
    </row>
    <row r="662" spans="1:6" x14ac:dyDescent="0.25">
      <c r="A662" t="s">
        <v>4</v>
      </c>
      <c r="B662" t="s">
        <v>10</v>
      </c>
      <c r="C662">
        <v>133.6</v>
      </c>
      <c r="D662" s="1">
        <v>42491</v>
      </c>
      <c r="E662" cm="1">
        <f t="array" ref="E662">IF(AND(B662="Housing",A662="Rural"),"",
_xlfn.IFS(
NOT(ISBLANK(C662)), C662,
AND(NOT(ISBLANK(C661)), B661=B662, NOT(ISBLANK(C663)), B663=B662), AVERAGE(C661,C663),
AND(NOT(ISBLANK(C661)), B661=B662, ISBLANK(C663), NOT(ISBLANK(C664)), B664=B662), C661+(C664-C661)/3,
AND(ISBLANK(C661), NOT(ISBLANK(C660)), B660=B662, NOT(ISBLANK(C663)), B663=B662), C660+(C663-C660)*2/3,
TRUE, "Check Manually"
))</f>
        <v>133.6</v>
      </c>
      <c r="F662" t="str">
        <f>_xlfn.XLOOKUP(B662,Bucket_Map!A:A,Bucket_Map!B:B,"ERROR - CHECK NAME")</f>
        <v>Not Bucketed (Aggregate)</v>
      </c>
    </row>
    <row r="663" spans="1:6" x14ac:dyDescent="0.25">
      <c r="A663" t="s">
        <v>4</v>
      </c>
      <c r="B663" t="s">
        <v>10</v>
      </c>
      <c r="C663">
        <v>136</v>
      </c>
      <c r="D663" s="1">
        <v>42522</v>
      </c>
      <c r="E663" cm="1">
        <f t="array" ref="E663">IF(AND(B663="Housing",A663="Rural"),"",
_xlfn.IFS(
NOT(ISBLANK(C663)), C663,
AND(NOT(ISBLANK(C662)), B662=B663, NOT(ISBLANK(C664)), B664=B663), AVERAGE(C662,C664),
AND(NOT(ISBLANK(C662)), B662=B663, ISBLANK(C664), NOT(ISBLANK(C665)), B665=B663), C662+(C665-C662)/3,
AND(ISBLANK(C662), NOT(ISBLANK(C661)), B661=B663, NOT(ISBLANK(C664)), B664=B663), C661+(C664-C661)*2/3,
TRUE, "Check Manually"
))</f>
        <v>136</v>
      </c>
      <c r="F663" t="str">
        <f>_xlfn.XLOOKUP(B663,Bucket_Map!A:A,Bucket_Map!B:B,"ERROR - CHECK NAME")</f>
        <v>Not Bucketed (Aggregate)</v>
      </c>
    </row>
    <row r="664" spans="1:6" x14ac:dyDescent="0.25">
      <c r="A664" t="s">
        <v>4</v>
      </c>
      <c r="B664" t="s">
        <v>10</v>
      </c>
      <c r="C664">
        <v>137.6</v>
      </c>
      <c r="D664" s="1">
        <v>42552</v>
      </c>
      <c r="E664" cm="1">
        <f t="array" ref="E664">IF(AND(B664="Housing",A664="Rural"),"",
_xlfn.IFS(
NOT(ISBLANK(C664)), C664,
AND(NOT(ISBLANK(C663)), B663=B664, NOT(ISBLANK(C665)), B665=B664), AVERAGE(C663,C665),
AND(NOT(ISBLANK(C663)), B663=B664, ISBLANK(C665), NOT(ISBLANK(C666)), B666=B664), C663+(C666-C663)/3,
AND(ISBLANK(C663), NOT(ISBLANK(C662)), B662=B664, NOT(ISBLANK(C665)), B665=B664), C662+(C665-C662)*2/3,
TRUE, "Check Manually"
))</f>
        <v>137.6</v>
      </c>
      <c r="F664" t="str">
        <f>_xlfn.XLOOKUP(B664,Bucket_Map!A:A,Bucket_Map!B:B,"ERROR - CHECK NAME")</f>
        <v>Not Bucketed (Aggregate)</v>
      </c>
    </row>
    <row r="665" spans="1:6" x14ac:dyDescent="0.25">
      <c r="A665" t="s">
        <v>4</v>
      </c>
      <c r="B665" t="s">
        <v>10</v>
      </c>
      <c r="C665">
        <v>138</v>
      </c>
      <c r="D665" s="1">
        <v>42583</v>
      </c>
      <c r="E665" cm="1">
        <f t="array" ref="E665">IF(AND(B665="Housing",A665="Rural"),"",
_xlfn.IFS(
NOT(ISBLANK(C665)), C665,
AND(NOT(ISBLANK(C664)), B664=B665, NOT(ISBLANK(C666)), B666=B665), AVERAGE(C664,C666),
AND(NOT(ISBLANK(C664)), B664=B665, ISBLANK(C666), NOT(ISBLANK(C667)), B667=B665), C664+(C667-C664)/3,
AND(ISBLANK(C664), NOT(ISBLANK(C663)), B663=B665, NOT(ISBLANK(C666)), B666=B665), C663+(C666-C663)*2/3,
TRUE, "Check Manually"
))</f>
        <v>138</v>
      </c>
      <c r="F665" t="str">
        <f>_xlfn.XLOOKUP(B665,Bucket_Map!A:A,Bucket_Map!B:B,"ERROR - CHECK NAME")</f>
        <v>Not Bucketed (Aggregate)</v>
      </c>
    </row>
    <row r="666" spans="1:6" x14ac:dyDescent="0.25">
      <c r="A666" t="s">
        <v>4</v>
      </c>
      <c r="B666" t="s">
        <v>10</v>
      </c>
      <c r="C666">
        <v>137.19999999999999</v>
      </c>
      <c r="D666" s="1">
        <v>42614</v>
      </c>
      <c r="E666" cm="1">
        <f t="array" ref="E666">IF(AND(B666="Housing",A666="Rural"),"",
_xlfn.IFS(
NOT(ISBLANK(C666)), C666,
AND(NOT(ISBLANK(C665)), B665=B666, NOT(ISBLANK(C667)), B667=B666), AVERAGE(C665,C667),
AND(NOT(ISBLANK(C665)), B665=B666, ISBLANK(C667), NOT(ISBLANK(C668)), B668=B666), C665+(C668-C665)/3,
AND(ISBLANK(C665), NOT(ISBLANK(C664)), B664=B666, NOT(ISBLANK(C667)), B667=B666), C664+(C667-C664)*2/3,
TRUE, "Check Manually"
))</f>
        <v>137.19999999999999</v>
      </c>
      <c r="F666" t="str">
        <f>_xlfn.XLOOKUP(B666,Bucket_Map!A:A,Bucket_Map!B:B,"ERROR - CHECK NAME")</f>
        <v>Not Bucketed (Aggregate)</v>
      </c>
    </row>
    <row r="667" spans="1:6" x14ac:dyDescent="0.25">
      <c r="A667" t="s">
        <v>4</v>
      </c>
      <c r="B667" t="s">
        <v>10</v>
      </c>
      <c r="C667">
        <v>137.4</v>
      </c>
      <c r="D667" s="1">
        <v>42644</v>
      </c>
      <c r="E667" cm="1">
        <f t="array" ref="E667">IF(AND(B667="Housing",A667="Rural"),"",
_xlfn.IFS(
NOT(ISBLANK(C667)), C667,
AND(NOT(ISBLANK(C666)), B666=B667, NOT(ISBLANK(C668)), B668=B667), AVERAGE(C666,C668),
AND(NOT(ISBLANK(C666)), B666=B667, ISBLANK(C668), NOT(ISBLANK(C669)), B669=B667), C666+(C669-C666)/3,
AND(ISBLANK(C666), NOT(ISBLANK(C665)), B665=B667, NOT(ISBLANK(C668)), B668=B667), C665+(C668-C665)*2/3,
TRUE, "Check Manually"
))</f>
        <v>137.4</v>
      </c>
      <c r="F667" t="str">
        <f>_xlfn.XLOOKUP(B667,Bucket_Map!A:A,Bucket_Map!B:B,"ERROR - CHECK NAME")</f>
        <v>Not Bucketed (Aggregate)</v>
      </c>
    </row>
    <row r="668" spans="1:6" x14ac:dyDescent="0.25">
      <c r="A668" t="s">
        <v>4</v>
      </c>
      <c r="B668" t="s">
        <v>10</v>
      </c>
      <c r="C668">
        <v>136.6</v>
      </c>
      <c r="D668" s="1">
        <v>42675</v>
      </c>
      <c r="E668" cm="1">
        <f t="array" ref="E668">IF(AND(B668="Housing",A668="Rural"),"",
_xlfn.IFS(
NOT(ISBLANK(C668)), C668,
AND(NOT(ISBLANK(C667)), B667=B668, NOT(ISBLANK(C669)), B669=B668), AVERAGE(C667,C669),
AND(NOT(ISBLANK(C667)), B667=B668, ISBLANK(C669), NOT(ISBLANK(C670)), B670=B668), C667+(C670-C667)/3,
AND(ISBLANK(C667), NOT(ISBLANK(C666)), B666=B668, NOT(ISBLANK(C669)), B669=B668), C666+(C669-C666)*2/3,
TRUE, "Check Manually"
))</f>
        <v>136.6</v>
      </c>
      <c r="F668" t="str">
        <f>_xlfn.XLOOKUP(B668,Bucket_Map!A:A,Bucket_Map!B:B,"ERROR - CHECK NAME")</f>
        <v>Not Bucketed (Aggregate)</v>
      </c>
    </row>
    <row r="669" spans="1:6" x14ac:dyDescent="0.25">
      <c r="A669" t="s">
        <v>4</v>
      </c>
      <c r="B669" t="s">
        <v>10</v>
      </c>
      <c r="C669">
        <v>134.69999999999999</v>
      </c>
      <c r="D669" s="1">
        <v>42705</v>
      </c>
      <c r="E669" cm="1">
        <f t="array" ref="E669">IF(AND(B669="Housing",A669="Rural"),"",
_xlfn.IFS(
NOT(ISBLANK(C669)), C669,
AND(NOT(ISBLANK(C668)), B668=B669, NOT(ISBLANK(C670)), B670=B669), AVERAGE(C668,C670),
AND(NOT(ISBLANK(C668)), B668=B669, ISBLANK(C670), NOT(ISBLANK(C671)), B671=B669), C668+(C671-C668)/3,
AND(ISBLANK(C668), NOT(ISBLANK(C667)), B667=B669, NOT(ISBLANK(C670)), B670=B669), C667+(C670-C667)*2/3,
TRUE, "Check Manually"
))</f>
        <v>134.69999999999999</v>
      </c>
      <c r="F669" t="str">
        <f>_xlfn.XLOOKUP(B669,Bucket_Map!A:A,Bucket_Map!B:B,"ERROR - CHECK NAME")</f>
        <v>Not Bucketed (Aggregate)</v>
      </c>
    </row>
    <row r="670" spans="1:6" x14ac:dyDescent="0.25">
      <c r="A670" t="s">
        <v>4</v>
      </c>
      <c r="B670" t="s">
        <v>10</v>
      </c>
      <c r="C670">
        <v>133.69999999999999</v>
      </c>
      <c r="D670" s="1">
        <v>42736</v>
      </c>
      <c r="E670" cm="1">
        <f t="array" ref="E670">IF(AND(B670="Housing",A670="Rural"),"",
_xlfn.IFS(
NOT(ISBLANK(C670)), C670,
AND(NOT(ISBLANK(C669)), B669=B670, NOT(ISBLANK(C671)), B671=B670), AVERAGE(C669,C671),
AND(NOT(ISBLANK(C669)), B669=B670, ISBLANK(C671), NOT(ISBLANK(C672)), B672=B670), C669+(C672-C669)/3,
AND(ISBLANK(C669), NOT(ISBLANK(C668)), B668=B670, NOT(ISBLANK(C671)), B671=B670), C668+(C671-C668)*2/3,
TRUE, "Check Manually"
))</f>
        <v>133.69999999999999</v>
      </c>
      <c r="F670" t="str">
        <f>_xlfn.XLOOKUP(B670,Bucket_Map!A:A,Bucket_Map!B:B,"ERROR - CHECK NAME")</f>
        <v>Not Bucketed (Aggregate)</v>
      </c>
    </row>
    <row r="671" spans="1:6" x14ac:dyDescent="0.25">
      <c r="A671" t="s">
        <v>4</v>
      </c>
      <c r="B671" t="s">
        <v>10</v>
      </c>
      <c r="C671">
        <v>133.6</v>
      </c>
      <c r="D671" s="1">
        <v>42767</v>
      </c>
      <c r="E671" cm="1">
        <f t="array" ref="E671">IF(AND(B671="Housing",A671="Rural"),"",
_xlfn.IFS(
NOT(ISBLANK(C671)), C671,
AND(NOT(ISBLANK(C670)), B670=B671, NOT(ISBLANK(C672)), B672=B671), AVERAGE(C670,C672),
AND(NOT(ISBLANK(C670)), B670=B671, ISBLANK(C672), NOT(ISBLANK(C673)), B673=B671), C670+(C673-C670)/3,
AND(ISBLANK(C670), NOT(ISBLANK(C669)), B669=B671, NOT(ISBLANK(C672)), B672=B671), C669+(C672-C669)*2/3,
TRUE, "Check Manually"
))</f>
        <v>133.6</v>
      </c>
      <c r="F671" t="str">
        <f>_xlfn.XLOOKUP(B671,Bucket_Map!A:A,Bucket_Map!B:B,"ERROR - CHECK NAME")</f>
        <v>Not Bucketed (Aggregate)</v>
      </c>
    </row>
    <row r="672" spans="1:6" x14ac:dyDescent="0.25">
      <c r="A672" t="s">
        <v>4</v>
      </c>
      <c r="B672" t="s">
        <v>10</v>
      </c>
      <c r="C672">
        <v>133.4</v>
      </c>
      <c r="D672" s="1">
        <v>42795</v>
      </c>
      <c r="E672" cm="1">
        <f t="array" ref="E672">IF(AND(B672="Housing",A672="Rural"),"",
_xlfn.IFS(
NOT(ISBLANK(C672)), C672,
AND(NOT(ISBLANK(C671)), B671=B672, NOT(ISBLANK(C673)), B673=B672), AVERAGE(C671,C673),
AND(NOT(ISBLANK(C671)), B671=B672, ISBLANK(C673), NOT(ISBLANK(C674)), B674=B672), C671+(C674-C671)/3,
AND(ISBLANK(C671), NOT(ISBLANK(C670)), B670=B672, NOT(ISBLANK(C673)), B673=B672), C670+(C673-C670)*2/3,
TRUE, "Check Manually"
))</f>
        <v>133.4</v>
      </c>
      <c r="F672" t="str">
        <f>_xlfn.XLOOKUP(B672,Bucket_Map!A:A,Bucket_Map!B:B,"ERROR - CHECK NAME")</f>
        <v>Not Bucketed (Aggregate)</v>
      </c>
    </row>
    <row r="673" spans="1:6" x14ac:dyDescent="0.25">
      <c r="A673" t="s">
        <v>4</v>
      </c>
      <c r="B673" t="s">
        <v>10</v>
      </c>
      <c r="C673">
        <v>133.5</v>
      </c>
      <c r="D673" s="1">
        <v>42826</v>
      </c>
      <c r="E673" cm="1">
        <f t="array" ref="E673">IF(AND(B673="Housing",A673="Rural"),"",
_xlfn.IFS(
NOT(ISBLANK(C673)), C673,
AND(NOT(ISBLANK(C672)), B672=B673, NOT(ISBLANK(C674)), B674=B673), AVERAGE(C672,C674),
AND(NOT(ISBLANK(C672)), B672=B673, ISBLANK(C674), NOT(ISBLANK(C675)), B675=B673), C672+(C675-C672)/3,
AND(ISBLANK(C672), NOT(ISBLANK(C671)), B671=B673, NOT(ISBLANK(C674)), B674=B673), C671+(C674-C671)*2/3,
TRUE, "Check Manually"
))</f>
        <v>133.5</v>
      </c>
      <c r="F673" t="str">
        <f>_xlfn.XLOOKUP(B673,Bucket_Map!A:A,Bucket_Map!B:B,"ERROR - CHECK NAME")</f>
        <v>Not Bucketed (Aggregate)</v>
      </c>
    </row>
    <row r="674" spans="1:6" x14ac:dyDescent="0.25">
      <c r="A674" t="s">
        <v>4</v>
      </c>
      <c r="B674" t="s">
        <v>10</v>
      </c>
      <c r="C674">
        <v>133.80000000000001</v>
      </c>
      <c r="D674" s="1">
        <v>42856</v>
      </c>
      <c r="E674" cm="1">
        <f t="array" ref="E674">IF(AND(B674="Housing",A674="Rural"),"",
_xlfn.IFS(
NOT(ISBLANK(C674)), C674,
AND(NOT(ISBLANK(C673)), B673=B674, NOT(ISBLANK(C675)), B675=B674), AVERAGE(C673,C675),
AND(NOT(ISBLANK(C673)), B673=B674, ISBLANK(C675), NOT(ISBLANK(C676)), B676=B674), C673+(C676-C673)/3,
AND(ISBLANK(C673), NOT(ISBLANK(C672)), B672=B674, NOT(ISBLANK(C675)), B675=B674), C672+(C675-C672)*2/3,
TRUE, "Check Manually"
))</f>
        <v>133.80000000000001</v>
      </c>
      <c r="F674" t="str">
        <f>_xlfn.XLOOKUP(B674,Bucket_Map!A:A,Bucket_Map!B:B,"ERROR - CHECK NAME")</f>
        <v>Not Bucketed (Aggregate)</v>
      </c>
    </row>
    <row r="675" spans="1:6" x14ac:dyDescent="0.25">
      <c r="A675" t="s">
        <v>4</v>
      </c>
      <c r="B675" t="s">
        <v>10</v>
      </c>
      <c r="C675">
        <v>134.9</v>
      </c>
      <c r="D675" s="1">
        <v>42887</v>
      </c>
      <c r="E675" cm="1">
        <f t="array" ref="E675">IF(AND(B675="Housing",A675="Rural"),"",
_xlfn.IFS(
NOT(ISBLANK(C675)), C675,
AND(NOT(ISBLANK(C674)), B674=B675, NOT(ISBLANK(C676)), B676=B675), AVERAGE(C674,C676),
AND(NOT(ISBLANK(C674)), B674=B675, ISBLANK(C676), NOT(ISBLANK(C677)), B677=B675), C674+(C677-C674)/3,
AND(ISBLANK(C674), NOT(ISBLANK(C673)), B673=B675, NOT(ISBLANK(C676)), B676=B675), C673+(C676-C673)*2/3,
TRUE, "Check Manually"
))</f>
        <v>134.9</v>
      </c>
      <c r="F675" t="str">
        <f>_xlfn.XLOOKUP(B675,Bucket_Map!A:A,Bucket_Map!B:B,"ERROR - CHECK NAME")</f>
        <v>Not Bucketed (Aggregate)</v>
      </c>
    </row>
    <row r="676" spans="1:6" x14ac:dyDescent="0.25">
      <c r="A676" t="s">
        <v>4</v>
      </c>
      <c r="B676" t="s">
        <v>10</v>
      </c>
      <c r="C676">
        <v>138.5</v>
      </c>
      <c r="D676" s="1">
        <v>42917</v>
      </c>
      <c r="E676" cm="1">
        <f t="array" ref="E676">IF(AND(B676="Housing",A676="Rural"),"",
_xlfn.IFS(
NOT(ISBLANK(C676)), C676,
AND(NOT(ISBLANK(C675)), B675=B676, NOT(ISBLANK(C677)), B677=B676), AVERAGE(C675,C677),
AND(NOT(ISBLANK(C675)), B675=B676, ISBLANK(C677), NOT(ISBLANK(C678)), B678=B676), C675+(C678-C675)/3,
AND(ISBLANK(C675), NOT(ISBLANK(C674)), B674=B676, NOT(ISBLANK(C677)), B677=B676), C674+(C677-C674)*2/3,
TRUE, "Check Manually"
))</f>
        <v>138.5</v>
      </c>
      <c r="F676" t="str">
        <f>_xlfn.XLOOKUP(B676,Bucket_Map!A:A,Bucket_Map!B:B,"ERROR - CHECK NAME")</f>
        <v>Not Bucketed (Aggregate)</v>
      </c>
    </row>
    <row r="677" spans="1:6" x14ac:dyDescent="0.25">
      <c r="A677" t="s">
        <v>4</v>
      </c>
      <c r="B677" t="s">
        <v>10</v>
      </c>
      <c r="C677">
        <v>140.6</v>
      </c>
      <c r="D677" s="1">
        <v>42948</v>
      </c>
      <c r="E677" cm="1">
        <f t="array" ref="E677">IF(AND(B677="Housing",A677="Rural"),"",
_xlfn.IFS(
NOT(ISBLANK(C677)), C677,
AND(NOT(ISBLANK(C676)), B676=B677, NOT(ISBLANK(C678)), B678=B677), AVERAGE(C676,C678),
AND(NOT(ISBLANK(C676)), B676=B677, ISBLANK(C678), NOT(ISBLANK(C679)), B679=B677), C676+(C679-C676)/3,
AND(ISBLANK(C676), NOT(ISBLANK(C675)), B675=B677, NOT(ISBLANK(C678)), B678=B677), C675+(C678-C675)*2/3,
TRUE, "Check Manually"
))</f>
        <v>140.6</v>
      </c>
      <c r="F677" t="str">
        <f>_xlfn.XLOOKUP(B677,Bucket_Map!A:A,Bucket_Map!B:B,"ERROR - CHECK NAME")</f>
        <v>Not Bucketed (Aggregate)</v>
      </c>
    </row>
    <row r="678" spans="1:6" x14ac:dyDescent="0.25">
      <c r="A678" t="s">
        <v>4</v>
      </c>
      <c r="B678" t="s">
        <v>10</v>
      </c>
      <c r="C678">
        <v>139.6</v>
      </c>
      <c r="D678" s="1">
        <v>42979</v>
      </c>
      <c r="E678" cm="1">
        <f t="array" ref="E678">IF(AND(B678="Housing",A678="Rural"),"",
_xlfn.IFS(
NOT(ISBLANK(C678)), C678,
AND(NOT(ISBLANK(C677)), B677=B678, NOT(ISBLANK(C679)), B679=B678), AVERAGE(C677,C679),
AND(NOT(ISBLANK(C677)), B677=B678, ISBLANK(C679), NOT(ISBLANK(C680)), B680=B678), C677+(C680-C677)/3,
AND(ISBLANK(C677), NOT(ISBLANK(C676)), B676=B678, NOT(ISBLANK(C679)), B679=B678), C676+(C679-C676)*2/3,
TRUE, "Check Manually"
))</f>
        <v>139.6</v>
      </c>
      <c r="F678" t="str">
        <f>_xlfn.XLOOKUP(B678,Bucket_Map!A:A,Bucket_Map!B:B,"ERROR - CHECK NAME")</f>
        <v>Not Bucketed (Aggregate)</v>
      </c>
    </row>
    <row r="679" spans="1:6" x14ac:dyDescent="0.25">
      <c r="A679" t="s">
        <v>4</v>
      </c>
      <c r="B679" t="s">
        <v>10</v>
      </c>
      <c r="C679">
        <v>140.4</v>
      </c>
      <c r="D679" s="1">
        <v>43009</v>
      </c>
      <c r="E679" cm="1">
        <f t="array" ref="E679">IF(AND(B679="Housing",A679="Rural"),"",
_xlfn.IFS(
NOT(ISBLANK(C679)), C679,
AND(NOT(ISBLANK(C678)), B678=B679, NOT(ISBLANK(C680)), B680=B679), AVERAGE(C678,C680),
AND(NOT(ISBLANK(C678)), B678=B679, ISBLANK(C680), NOT(ISBLANK(C681)), B681=B679), C678+(C681-C678)/3,
AND(ISBLANK(C678), NOT(ISBLANK(C677)), B677=B679, NOT(ISBLANK(C680)), B680=B679), C677+(C680-C677)*2/3,
TRUE, "Check Manually"
))</f>
        <v>140.4</v>
      </c>
      <c r="F679" t="str">
        <f>_xlfn.XLOOKUP(B679,Bucket_Map!A:A,Bucket_Map!B:B,"ERROR - CHECK NAME")</f>
        <v>Not Bucketed (Aggregate)</v>
      </c>
    </row>
    <row r="680" spans="1:6" x14ac:dyDescent="0.25">
      <c r="A680" t="s">
        <v>4</v>
      </c>
      <c r="B680" t="s">
        <v>10</v>
      </c>
      <c r="C680">
        <v>142.4</v>
      </c>
      <c r="D680" s="1">
        <v>43040</v>
      </c>
      <c r="E680" cm="1">
        <f t="array" ref="E680">IF(AND(B680="Housing",A680="Rural"),"",
_xlfn.IFS(
NOT(ISBLANK(C680)), C680,
AND(NOT(ISBLANK(C679)), B679=B680, NOT(ISBLANK(C681)), B681=B680), AVERAGE(C679,C681),
AND(NOT(ISBLANK(C679)), B679=B680, ISBLANK(C681), NOT(ISBLANK(C682)), B682=B680), C679+(C682-C679)/3,
AND(ISBLANK(C679), NOT(ISBLANK(C678)), B678=B680, NOT(ISBLANK(C681)), B681=B680), C678+(C681-C678)*2/3,
TRUE, "Check Manually"
))</f>
        <v>142.4</v>
      </c>
      <c r="F680" t="str">
        <f>_xlfn.XLOOKUP(B680,Bucket_Map!A:A,Bucket_Map!B:B,"ERROR - CHECK NAME")</f>
        <v>Not Bucketed (Aggregate)</v>
      </c>
    </row>
    <row r="681" spans="1:6" x14ac:dyDescent="0.25">
      <c r="A681" t="s">
        <v>4</v>
      </c>
      <c r="B681" t="s">
        <v>10</v>
      </c>
      <c r="C681">
        <v>141.5</v>
      </c>
      <c r="D681" s="1">
        <v>43070</v>
      </c>
      <c r="E681" cm="1">
        <f t="array" ref="E681">IF(AND(B681="Housing",A681="Rural"),"",
_xlfn.IFS(
NOT(ISBLANK(C681)), C681,
AND(NOT(ISBLANK(C680)), B680=B681, NOT(ISBLANK(C682)), B682=B681), AVERAGE(C680,C682),
AND(NOT(ISBLANK(C680)), B680=B681, ISBLANK(C682), NOT(ISBLANK(C683)), B683=B681), C680+(C683-C680)/3,
AND(ISBLANK(C680), NOT(ISBLANK(C679)), B679=B681, NOT(ISBLANK(C682)), B682=B681), C679+(C682-C679)*2/3,
TRUE, "Check Manually"
))</f>
        <v>141.5</v>
      </c>
      <c r="F681" t="str">
        <f>_xlfn.XLOOKUP(B681,Bucket_Map!A:A,Bucket_Map!B:B,"ERROR - CHECK NAME")</f>
        <v>Not Bucketed (Aggregate)</v>
      </c>
    </row>
    <row r="682" spans="1:6" x14ac:dyDescent="0.25">
      <c r="A682" t="s">
        <v>4</v>
      </c>
      <c r="B682" t="s">
        <v>10</v>
      </c>
      <c r="C682">
        <v>140.4</v>
      </c>
      <c r="D682" s="1">
        <v>43101</v>
      </c>
      <c r="E682" cm="1">
        <f t="array" ref="E682">IF(AND(B682="Housing",A682="Rural"),"",
_xlfn.IFS(
NOT(ISBLANK(C682)), C682,
AND(NOT(ISBLANK(C681)), B681=B682, NOT(ISBLANK(C683)), B683=B682), AVERAGE(C681,C683),
AND(NOT(ISBLANK(C681)), B681=B682, ISBLANK(C683), NOT(ISBLANK(C684)), B684=B682), C681+(C684-C681)/3,
AND(ISBLANK(C681), NOT(ISBLANK(C680)), B680=B682, NOT(ISBLANK(C683)), B683=B682), C680+(C683-C680)*2/3,
TRUE, "Check Manually"
))</f>
        <v>140.4</v>
      </c>
      <c r="F682" t="str">
        <f>_xlfn.XLOOKUP(B682,Bucket_Map!A:A,Bucket_Map!B:B,"ERROR - CHECK NAME")</f>
        <v>Not Bucketed (Aggregate)</v>
      </c>
    </row>
    <row r="683" spans="1:6" x14ac:dyDescent="0.25">
      <c r="A683" t="s">
        <v>4</v>
      </c>
      <c r="B683" t="s">
        <v>10</v>
      </c>
      <c r="C683">
        <v>138.69999999999999</v>
      </c>
      <c r="D683" s="1">
        <v>43132</v>
      </c>
      <c r="E683" cm="1">
        <f t="array" ref="E683">IF(AND(B683="Housing",A683="Rural"),"",
_xlfn.IFS(
NOT(ISBLANK(C683)), C683,
AND(NOT(ISBLANK(C682)), B682=B683, NOT(ISBLANK(C684)), B684=B683), AVERAGE(C682,C684),
AND(NOT(ISBLANK(C682)), B682=B683, ISBLANK(C684), NOT(ISBLANK(C685)), B685=B683), C682+(C685-C682)/3,
AND(ISBLANK(C682), NOT(ISBLANK(C681)), B681=B683, NOT(ISBLANK(C684)), B684=B683), C681+(C684-C681)*2/3,
TRUE, "Check Manually"
))</f>
        <v>138.69999999999999</v>
      </c>
      <c r="F683" t="str">
        <f>_xlfn.XLOOKUP(B683,Bucket_Map!A:A,Bucket_Map!B:B,"ERROR - CHECK NAME")</f>
        <v>Not Bucketed (Aggregate)</v>
      </c>
    </row>
    <row r="684" spans="1:6" x14ac:dyDescent="0.25">
      <c r="A684" t="s">
        <v>4</v>
      </c>
      <c r="B684" t="s">
        <v>10</v>
      </c>
      <c r="C684">
        <v>138.6</v>
      </c>
      <c r="D684" s="1">
        <v>43160</v>
      </c>
      <c r="E684" cm="1">
        <f t="array" ref="E684">IF(AND(B684="Housing",A684="Rural"),"",
_xlfn.IFS(
NOT(ISBLANK(C684)), C684,
AND(NOT(ISBLANK(C683)), B683=B684, NOT(ISBLANK(C685)), B685=B684), AVERAGE(C683,C685),
AND(NOT(ISBLANK(C683)), B683=B684, ISBLANK(C685), NOT(ISBLANK(C686)), B686=B684), C683+(C686-C683)/3,
AND(ISBLANK(C683), NOT(ISBLANK(C682)), B682=B684, NOT(ISBLANK(C685)), B685=B684), C682+(C685-C682)*2/3,
TRUE, "Check Manually"
))</f>
        <v>138.6</v>
      </c>
      <c r="F684" t="str">
        <f>_xlfn.XLOOKUP(B684,Bucket_Map!A:A,Bucket_Map!B:B,"ERROR - CHECK NAME")</f>
        <v>Not Bucketed (Aggregate)</v>
      </c>
    </row>
    <row r="685" spans="1:6" x14ac:dyDescent="0.25">
      <c r="A685" t="s">
        <v>4</v>
      </c>
      <c r="B685" t="s">
        <v>10</v>
      </c>
      <c r="C685">
        <v>138.6</v>
      </c>
      <c r="D685" s="1">
        <v>43191</v>
      </c>
      <c r="E685" cm="1">
        <f t="array" ref="E685">IF(AND(B685="Housing",A685="Rural"),"",
_xlfn.IFS(
NOT(ISBLANK(C685)), C685,
AND(NOT(ISBLANK(C684)), B684=B685, NOT(ISBLANK(C686)), B686=B685), AVERAGE(C684,C686),
AND(NOT(ISBLANK(C684)), B684=B685, ISBLANK(C686), NOT(ISBLANK(C687)), B687=B685), C684+(C687-C684)/3,
AND(ISBLANK(C684), NOT(ISBLANK(C683)), B683=B685, NOT(ISBLANK(C686)), B686=B685), C683+(C686-C683)*2/3,
TRUE, "Check Manually"
))</f>
        <v>138.6</v>
      </c>
      <c r="F685" t="str">
        <f>_xlfn.XLOOKUP(B685,Bucket_Map!A:A,Bucket_Map!B:B,"ERROR - CHECK NAME")</f>
        <v>Not Bucketed (Aggregate)</v>
      </c>
    </row>
    <row r="686" spans="1:6" x14ac:dyDescent="0.25">
      <c r="A686" t="s">
        <v>4</v>
      </c>
      <c r="B686" t="s">
        <v>10</v>
      </c>
      <c r="C686">
        <v>139.1</v>
      </c>
      <c r="D686" s="1">
        <v>43221</v>
      </c>
      <c r="E686" cm="1">
        <f t="array" ref="E686">IF(AND(B686="Housing",A686="Rural"),"",
_xlfn.IFS(
NOT(ISBLANK(C686)), C686,
AND(NOT(ISBLANK(C685)), B685=B686, NOT(ISBLANK(C687)), B687=B686), AVERAGE(C685,C687),
AND(NOT(ISBLANK(C685)), B685=B686, ISBLANK(C687), NOT(ISBLANK(C688)), B688=B686), C685+(C688-C685)/3,
AND(ISBLANK(C685), NOT(ISBLANK(C684)), B684=B686, NOT(ISBLANK(C687)), B687=B686), C684+(C687-C684)*2/3,
TRUE, "Check Manually"
))</f>
        <v>139.1</v>
      </c>
      <c r="F686" t="str">
        <f>_xlfn.XLOOKUP(B686,Bucket_Map!A:A,Bucket_Map!B:B,"ERROR - CHECK NAME")</f>
        <v>Not Bucketed (Aggregate)</v>
      </c>
    </row>
    <row r="687" spans="1:6" x14ac:dyDescent="0.25">
      <c r="A687" t="s">
        <v>4</v>
      </c>
      <c r="B687" t="s">
        <v>10</v>
      </c>
      <c r="C687">
        <v>140</v>
      </c>
      <c r="D687" s="1">
        <v>43252</v>
      </c>
      <c r="E687" cm="1">
        <f t="array" ref="E687">IF(AND(B687="Housing",A687="Rural"),"",
_xlfn.IFS(
NOT(ISBLANK(C687)), C687,
AND(NOT(ISBLANK(C686)), B686=B687, NOT(ISBLANK(C688)), B688=B687), AVERAGE(C686,C688),
AND(NOT(ISBLANK(C686)), B686=B687, ISBLANK(C688), NOT(ISBLANK(C689)), B689=B687), C686+(C689-C686)/3,
AND(ISBLANK(C686), NOT(ISBLANK(C685)), B685=B687, NOT(ISBLANK(C688)), B688=B687), C685+(C688-C685)*2/3,
TRUE, "Check Manually"
))</f>
        <v>140</v>
      </c>
      <c r="F687" t="str">
        <f>_xlfn.XLOOKUP(B687,Bucket_Map!A:A,Bucket_Map!B:B,"ERROR - CHECK NAME")</f>
        <v>Not Bucketed (Aggregate)</v>
      </c>
    </row>
    <row r="688" spans="1:6" x14ac:dyDescent="0.25">
      <c r="A688" t="s">
        <v>4</v>
      </c>
      <c r="B688" t="s">
        <v>10</v>
      </c>
      <c r="C688">
        <v>142</v>
      </c>
      <c r="D688" s="1">
        <v>43282</v>
      </c>
      <c r="E688" cm="1">
        <f t="array" ref="E688">IF(AND(B688="Housing",A688="Rural"),"",
_xlfn.IFS(
NOT(ISBLANK(C688)), C688,
AND(NOT(ISBLANK(C687)), B687=B688, NOT(ISBLANK(C689)), B689=B688), AVERAGE(C687,C689),
AND(NOT(ISBLANK(C687)), B687=B688, ISBLANK(C689), NOT(ISBLANK(C690)), B690=B688), C687+(C690-C687)/3,
AND(ISBLANK(C687), NOT(ISBLANK(C686)), B686=B688, NOT(ISBLANK(C689)), B689=B688), C686+(C689-C686)*2/3,
TRUE, "Check Manually"
))</f>
        <v>142</v>
      </c>
      <c r="F688" t="str">
        <f>_xlfn.XLOOKUP(B688,Bucket_Map!A:A,Bucket_Map!B:B,"ERROR - CHECK NAME")</f>
        <v>Not Bucketed (Aggregate)</v>
      </c>
    </row>
    <row r="689" spans="1:6" x14ac:dyDescent="0.25">
      <c r="A689" t="s">
        <v>4</v>
      </c>
      <c r="B689" t="s">
        <v>10</v>
      </c>
      <c r="C689">
        <v>142.69999999999999</v>
      </c>
      <c r="D689" s="1">
        <v>43313</v>
      </c>
      <c r="E689" cm="1">
        <f t="array" ref="E689">IF(AND(B689="Housing",A689="Rural"),"",
_xlfn.IFS(
NOT(ISBLANK(C689)), C689,
AND(NOT(ISBLANK(C688)), B688=B689, NOT(ISBLANK(C690)), B690=B689), AVERAGE(C688,C690),
AND(NOT(ISBLANK(C688)), B688=B689, ISBLANK(C690), NOT(ISBLANK(C691)), B691=B689), C688+(C691-C688)/3,
AND(ISBLANK(C688), NOT(ISBLANK(C687)), B687=B689, NOT(ISBLANK(C690)), B690=B689), C687+(C690-C687)*2/3,
TRUE, "Check Manually"
))</f>
        <v>142.69999999999999</v>
      </c>
      <c r="F689" t="str">
        <f>_xlfn.XLOOKUP(B689,Bucket_Map!A:A,Bucket_Map!B:B,"ERROR - CHECK NAME")</f>
        <v>Not Bucketed (Aggregate)</v>
      </c>
    </row>
    <row r="690" spans="1:6" x14ac:dyDescent="0.25">
      <c r="A690" t="s">
        <v>4</v>
      </c>
      <c r="B690" t="s">
        <v>10</v>
      </c>
      <c r="C690">
        <v>141.30000000000001</v>
      </c>
      <c r="D690" s="1">
        <v>43344</v>
      </c>
      <c r="E690" cm="1">
        <f t="array" ref="E690">IF(AND(B690="Housing",A690="Rural"),"",
_xlfn.IFS(
NOT(ISBLANK(C690)), C690,
AND(NOT(ISBLANK(C689)), B689=B690, NOT(ISBLANK(C691)), B691=B690), AVERAGE(C689,C691),
AND(NOT(ISBLANK(C689)), B689=B690, ISBLANK(C691), NOT(ISBLANK(C692)), B692=B690), C689+(C692-C689)/3,
AND(ISBLANK(C689), NOT(ISBLANK(C688)), B688=B690, NOT(ISBLANK(C691)), B691=B690), C688+(C691-C688)*2/3,
TRUE, "Check Manually"
))</f>
        <v>141.30000000000001</v>
      </c>
      <c r="F690" t="str">
        <f>_xlfn.XLOOKUP(B690,Bucket_Map!A:A,Bucket_Map!B:B,"ERROR - CHECK NAME")</f>
        <v>Not Bucketed (Aggregate)</v>
      </c>
    </row>
    <row r="691" spans="1:6" x14ac:dyDescent="0.25">
      <c r="A691" t="s">
        <v>4</v>
      </c>
      <c r="B691" t="s">
        <v>10</v>
      </c>
      <c r="C691">
        <v>140.19999999999999</v>
      </c>
      <c r="D691" s="1">
        <v>43374</v>
      </c>
      <c r="E691" cm="1">
        <f t="array" ref="E691">IF(AND(B691="Housing",A691="Rural"),"",
_xlfn.IFS(
NOT(ISBLANK(C691)), C691,
AND(NOT(ISBLANK(C690)), B690=B691, NOT(ISBLANK(C692)), B692=B691), AVERAGE(C690,C692),
AND(NOT(ISBLANK(C690)), B690=B691, ISBLANK(C692), NOT(ISBLANK(C693)), B693=B691), C690+(C693-C690)/3,
AND(ISBLANK(C690), NOT(ISBLANK(C689)), B689=B691, NOT(ISBLANK(C692)), B692=B691), C689+(C692-C689)*2/3,
TRUE, "Check Manually"
))</f>
        <v>140.19999999999999</v>
      </c>
      <c r="F691" t="str">
        <f>_xlfn.XLOOKUP(B691,Bucket_Map!A:A,Bucket_Map!B:B,"ERROR - CHECK NAME")</f>
        <v>Not Bucketed (Aggregate)</v>
      </c>
    </row>
    <row r="692" spans="1:6" x14ac:dyDescent="0.25">
      <c r="A692" t="s">
        <v>4</v>
      </c>
      <c r="B692" t="s">
        <v>10</v>
      </c>
      <c r="C692">
        <v>140</v>
      </c>
      <c r="D692" s="1">
        <v>43405</v>
      </c>
      <c r="E692" cm="1">
        <f t="array" ref="E692">IF(AND(B692="Housing",A692="Rural"),"",
_xlfn.IFS(
NOT(ISBLANK(C692)), C692,
AND(NOT(ISBLANK(C691)), B691=B692, NOT(ISBLANK(C693)), B693=B692), AVERAGE(C691,C693),
AND(NOT(ISBLANK(C691)), B691=B692, ISBLANK(C693), NOT(ISBLANK(C694)), B694=B692), C691+(C694-C691)/3,
AND(ISBLANK(C691), NOT(ISBLANK(C690)), B690=B692, NOT(ISBLANK(C693)), B693=B692), C690+(C693-C690)*2/3,
TRUE, "Check Manually"
))</f>
        <v>140</v>
      </c>
      <c r="F692" t="str">
        <f>_xlfn.XLOOKUP(B692,Bucket_Map!A:A,Bucket_Map!B:B,"ERROR - CHECK NAME")</f>
        <v>Not Bucketed (Aggregate)</v>
      </c>
    </row>
    <row r="693" spans="1:6" x14ac:dyDescent="0.25">
      <c r="A693" t="s">
        <v>4</v>
      </c>
      <c r="B693" t="s">
        <v>10</v>
      </c>
      <c r="C693">
        <v>138.5</v>
      </c>
      <c r="D693" s="1">
        <v>43435</v>
      </c>
      <c r="E693" cm="1">
        <f t="array" ref="E693">IF(AND(B693="Housing",A693="Rural"),"",
_xlfn.IFS(
NOT(ISBLANK(C693)), C693,
AND(NOT(ISBLANK(C692)), B692=B693, NOT(ISBLANK(C694)), B694=B693), AVERAGE(C692,C694),
AND(NOT(ISBLANK(C692)), B692=B693, ISBLANK(C694), NOT(ISBLANK(C695)), B695=B693), C692+(C695-C692)/3,
AND(ISBLANK(C692), NOT(ISBLANK(C691)), B691=B693, NOT(ISBLANK(C694)), B694=B693), C691+(C694-C691)*2/3,
TRUE, "Check Manually"
))</f>
        <v>138.5</v>
      </c>
      <c r="F693" t="str">
        <f>_xlfn.XLOOKUP(B693,Bucket_Map!A:A,Bucket_Map!B:B,"ERROR - CHECK NAME")</f>
        <v>Not Bucketed (Aggregate)</v>
      </c>
    </row>
    <row r="694" spans="1:6" x14ac:dyDescent="0.25">
      <c r="A694" t="s">
        <v>4</v>
      </c>
      <c r="B694" t="s">
        <v>10</v>
      </c>
      <c r="C694">
        <v>137.4</v>
      </c>
      <c r="D694" s="1">
        <v>43466</v>
      </c>
      <c r="E694" cm="1">
        <f t="array" ref="E694">IF(AND(B694="Housing",A694="Rural"),"",
_xlfn.IFS(
NOT(ISBLANK(C694)), C694,
AND(NOT(ISBLANK(C693)), B693=B694, NOT(ISBLANK(C695)), B695=B694), AVERAGE(C693,C695),
AND(NOT(ISBLANK(C693)), B693=B694, ISBLANK(C695), NOT(ISBLANK(C696)), B696=B694), C693+(C696-C693)/3,
AND(ISBLANK(C693), NOT(ISBLANK(C692)), B692=B694, NOT(ISBLANK(C695)), B695=B694), C692+(C695-C692)*2/3,
TRUE, "Check Manually"
))</f>
        <v>137.4</v>
      </c>
      <c r="F694" t="str">
        <f>_xlfn.XLOOKUP(B694,Bucket_Map!A:A,Bucket_Map!B:B,"ERROR - CHECK NAME")</f>
        <v>Not Bucketed (Aggregate)</v>
      </c>
    </row>
    <row r="695" spans="1:6" x14ac:dyDescent="0.25">
      <c r="A695" t="s">
        <v>4</v>
      </c>
      <c r="B695" t="s">
        <v>10</v>
      </c>
      <c r="C695">
        <v>137.19999999999999</v>
      </c>
      <c r="D695" s="1">
        <v>43497</v>
      </c>
      <c r="E695" cm="1">
        <f t="array" ref="E695">IF(AND(B695="Housing",A695="Rural"),"",
_xlfn.IFS(
NOT(ISBLANK(C695)), C695,
AND(NOT(ISBLANK(C694)), B694=B695, NOT(ISBLANK(C696)), B696=B695), AVERAGE(C694,C696),
AND(NOT(ISBLANK(C694)), B694=B695, ISBLANK(C696), NOT(ISBLANK(C697)), B697=B695), C694+(C697-C694)/3,
AND(ISBLANK(C694), NOT(ISBLANK(C693)), B693=B695, NOT(ISBLANK(C696)), B696=B695), C693+(C696-C693)*2/3,
TRUE, "Check Manually"
))</f>
        <v>137.19999999999999</v>
      </c>
      <c r="F695" t="str">
        <f>_xlfn.XLOOKUP(B695,Bucket_Map!A:A,Bucket_Map!B:B,"ERROR - CHECK NAME")</f>
        <v>Not Bucketed (Aggregate)</v>
      </c>
    </row>
    <row r="696" spans="1:6" x14ac:dyDescent="0.25">
      <c r="A696" t="s">
        <v>4</v>
      </c>
      <c r="B696" t="s">
        <v>10</v>
      </c>
      <c r="C696">
        <v>137.30000000000001</v>
      </c>
      <c r="D696" s="1">
        <v>43525</v>
      </c>
      <c r="E696" cm="1">
        <f t="array" ref="E696">IF(AND(B696="Housing",A696="Rural"),"",
_xlfn.IFS(
NOT(ISBLANK(C696)), C696,
AND(NOT(ISBLANK(C695)), B695=B696, NOT(ISBLANK(C697)), B697=B696), AVERAGE(C695,C697),
AND(NOT(ISBLANK(C695)), B695=B696, ISBLANK(C697), NOT(ISBLANK(C698)), B698=B696), C695+(C698-C695)/3,
AND(ISBLANK(C695), NOT(ISBLANK(C694)), B694=B696, NOT(ISBLANK(C697)), B697=B696), C694+(C697-C694)*2/3,
TRUE, "Check Manually"
))</f>
        <v>137.30000000000001</v>
      </c>
      <c r="F696" t="str">
        <f>_xlfn.XLOOKUP(B696,Bucket_Map!A:A,Bucket_Map!B:B,"ERROR - CHECK NAME")</f>
        <v>Not Bucketed (Aggregate)</v>
      </c>
    </row>
    <row r="697" spans="1:6" x14ac:dyDescent="0.25">
      <c r="A697" t="s">
        <v>4</v>
      </c>
      <c r="B697" t="s">
        <v>10</v>
      </c>
      <c r="C697">
        <v>139.19999999999999</v>
      </c>
      <c r="D697" s="1">
        <v>43586</v>
      </c>
      <c r="E697" cm="1">
        <f t="array" ref="E697">IF(AND(B697="Housing",A697="Rural"),"",
_xlfn.IFS(
NOT(ISBLANK(C697)), C697,
AND(NOT(ISBLANK(C696)), B696=B697, NOT(ISBLANK(C698)), B698=B697), AVERAGE(C696,C698),
AND(NOT(ISBLANK(C696)), B696=B697, ISBLANK(C698), NOT(ISBLANK(C699)), B699=B697), C696+(C699-C696)/3,
AND(ISBLANK(C696), NOT(ISBLANK(C695)), B695=B697, NOT(ISBLANK(C698)), B698=B697), C695+(C698-C695)*2/3,
TRUE, "Check Manually"
))</f>
        <v>139.19999999999999</v>
      </c>
      <c r="F697" t="str">
        <f>_xlfn.XLOOKUP(B697,Bucket_Map!A:A,Bucket_Map!B:B,"ERROR - CHECK NAME")</f>
        <v>Not Bucketed (Aggregate)</v>
      </c>
    </row>
    <row r="698" spans="1:6" x14ac:dyDescent="0.25">
      <c r="A698" t="s">
        <v>4</v>
      </c>
      <c r="B698" t="s">
        <v>10</v>
      </c>
      <c r="C698">
        <v>141</v>
      </c>
      <c r="D698" s="1">
        <v>43617</v>
      </c>
      <c r="E698" cm="1">
        <f t="array" ref="E698">IF(AND(B698="Housing",A698="Rural"),"",
_xlfn.IFS(
NOT(ISBLANK(C698)), C698,
AND(NOT(ISBLANK(C697)), B697=B698, NOT(ISBLANK(C699)), B699=B698), AVERAGE(C697,C699),
AND(NOT(ISBLANK(C697)), B697=B698, ISBLANK(C699), NOT(ISBLANK(C700)), B700=B698), C697+(C700-C697)/3,
AND(ISBLANK(C697), NOT(ISBLANK(C696)), B696=B698, NOT(ISBLANK(C699)), B699=B698), C696+(C699-C696)*2/3,
TRUE, "Check Manually"
))</f>
        <v>141</v>
      </c>
      <c r="F698" t="str">
        <f>_xlfn.XLOOKUP(B698,Bucket_Map!A:A,Bucket_Map!B:B,"ERROR - CHECK NAME")</f>
        <v>Not Bucketed (Aggregate)</v>
      </c>
    </row>
    <row r="699" spans="1:6" x14ac:dyDescent="0.25">
      <c r="A699" t="s">
        <v>4</v>
      </c>
      <c r="B699" t="s">
        <v>10</v>
      </c>
      <c r="C699">
        <v>143</v>
      </c>
      <c r="D699" s="1">
        <v>43647</v>
      </c>
      <c r="E699" cm="1">
        <f t="array" ref="E699">IF(AND(B699="Housing",A699="Rural"),"",
_xlfn.IFS(
NOT(ISBLANK(C699)), C699,
AND(NOT(ISBLANK(C698)), B698=B699, NOT(ISBLANK(C700)), B700=B699), AVERAGE(C698,C700),
AND(NOT(ISBLANK(C698)), B698=B699, ISBLANK(C700), NOT(ISBLANK(C701)), B701=B699), C698+(C701-C698)/3,
AND(ISBLANK(C698), NOT(ISBLANK(C697)), B697=B699, NOT(ISBLANK(C700)), B700=B699), C697+(C700-C697)*2/3,
TRUE, "Check Manually"
))</f>
        <v>143</v>
      </c>
      <c r="F699" t="str">
        <f>_xlfn.XLOOKUP(B699,Bucket_Map!A:A,Bucket_Map!B:B,"ERROR - CHECK NAME")</f>
        <v>Not Bucketed (Aggregate)</v>
      </c>
    </row>
    <row r="700" spans="1:6" x14ac:dyDescent="0.25">
      <c r="A700" t="s">
        <v>4</v>
      </c>
      <c r="B700" t="s">
        <v>10</v>
      </c>
      <c r="C700">
        <v>144</v>
      </c>
      <c r="D700" s="1">
        <v>43678</v>
      </c>
      <c r="E700" cm="1">
        <f t="array" ref="E700">IF(AND(B700="Housing",A700="Rural"),"",
_xlfn.IFS(
NOT(ISBLANK(C700)), C700,
AND(NOT(ISBLANK(C699)), B699=B700, NOT(ISBLANK(C701)), B701=B700), AVERAGE(C699,C701),
AND(NOT(ISBLANK(C699)), B699=B700, ISBLANK(C701), NOT(ISBLANK(C702)), B702=B700), C699+(C702-C699)/3,
AND(ISBLANK(C699), NOT(ISBLANK(C698)), B698=B700, NOT(ISBLANK(C701)), B701=B700), C698+(C701-C698)*2/3,
TRUE, "Check Manually"
))</f>
        <v>144</v>
      </c>
      <c r="F700" t="str">
        <f>_xlfn.XLOOKUP(B700,Bucket_Map!A:A,Bucket_Map!B:B,"ERROR - CHECK NAME")</f>
        <v>Not Bucketed (Aggregate)</v>
      </c>
    </row>
    <row r="701" spans="1:6" x14ac:dyDescent="0.25">
      <c r="A701" t="s">
        <v>4</v>
      </c>
      <c r="B701" t="s">
        <v>10</v>
      </c>
      <c r="C701">
        <v>145.5</v>
      </c>
      <c r="D701" s="1">
        <v>43709</v>
      </c>
      <c r="E701" cm="1">
        <f t="array" ref="E701">IF(AND(B701="Housing",A701="Rural"),"",
_xlfn.IFS(
NOT(ISBLANK(C701)), C701,
AND(NOT(ISBLANK(C700)), B700=B701, NOT(ISBLANK(C702)), B702=B701), AVERAGE(C700,C702),
AND(NOT(ISBLANK(C700)), B700=B701, ISBLANK(C702), NOT(ISBLANK(C703)), B703=B701), C700+(C703-C700)/3,
AND(ISBLANK(C700), NOT(ISBLANK(C699)), B699=B701, NOT(ISBLANK(C702)), B702=B701), C699+(C702-C699)*2/3,
TRUE, "Check Manually"
))</f>
        <v>145.5</v>
      </c>
      <c r="F701" t="str">
        <f>_xlfn.XLOOKUP(B701,Bucket_Map!A:A,Bucket_Map!B:B,"ERROR - CHECK NAME")</f>
        <v>Not Bucketed (Aggregate)</v>
      </c>
    </row>
    <row r="702" spans="1:6" x14ac:dyDescent="0.25">
      <c r="A702" t="s">
        <v>4</v>
      </c>
      <c r="B702" t="s">
        <v>10</v>
      </c>
      <c r="C702">
        <v>148.30000000000001</v>
      </c>
      <c r="D702" s="1">
        <v>43739</v>
      </c>
      <c r="E702" cm="1">
        <f t="array" ref="E702">IF(AND(B702="Housing",A702="Rural"),"",
_xlfn.IFS(
NOT(ISBLANK(C702)), C702,
AND(NOT(ISBLANK(C701)), B701=B702, NOT(ISBLANK(C703)), B703=B702), AVERAGE(C701,C703),
AND(NOT(ISBLANK(C701)), B701=B702, ISBLANK(C703), NOT(ISBLANK(C704)), B704=B702), C701+(C704-C701)/3,
AND(ISBLANK(C701), NOT(ISBLANK(C700)), B700=B702, NOT(ISBLANK(C703)), B703=B702), C700+(C703-C700)*2/3,
TRUE, "Check Manually"
))</f>
        <v>148.30000000000001</v>
      </c>
      <c r="F702" t="str">
        <f>_xlfn.XLOOKUP(B702,Bucket_Map!A:A,Bucket_Map!B:B,"ERROR - CHECK NAME")</f>
        <v>Not Bucketed (Aggregate)</v>
      </c>
    </row>
    <row r="703" spans="1:6" x14ac:dyDescent="0.25">
      <c r="A703" t="s">
        <v>4</v>
      </c>
      <c r="B703" t="s">
        <v>10</v>
      </c>
      <c r="C703">
        <v>150.9</v>
      </c>
      <c r="D703" s="1">
        <v>43770</v>
      </c>
      <c r="E703" cm="1">
        <f t="array" ref="E703">IF(AND(B703="Housing",A703="Rural"),"",
_xlfn.IFS(
NOT(ISBLANK(C703)), C703,
AND(NOT(ISBLANK(C702)), B702=B703, NOT(ISBLANK(C704)), B704=B703), AVERAGE(C702,C704),
AND(NOT(ISBLANK(C702)), B702=B703, ISBLANK(C704), NOT(ISBLANK(C705)), B705=B703), C702+(C705-C702)/3,
AND(ISBLANK(C702), NOT(ISBLANK(C701)), B701=B703, NOT(ISBLANK(C704)), B704=B703), C701+(C704-C701)*2/3,
TRUE, "Check Manually"
))</f>
        <v>150.9</v>
      </c>
      <c r="F703" t="str">
        <f>_xlfn.XLOOKUP(B703,Bucket_Map!A:A,Bucket_Map!B:B,"ERROR - CHECK NAME")</f>
        <v>Not Bucketed (Aggregate)</v>
      </c>
    </row>
    <row r="704" spans="1:6" x14ac:dyDescent="0.25">
      <c r="A704" t="s">
        <v>4</v>
      </c>
      <c r="B704" t="s">
        <v>10</v>
      </c>
      <c r="C704">
        <v>154.30000000000001</v>
      </c>
      <c r="D704" s="1">
        <v>43800</v>
      </c>
      <c r="E704" cm="1">
        <f t="array" ref="E704">IF(AND(B704="Housing",A704="Rural"),"",
_xlfn.IFS(
NOT(ISBLANK(C704)), C704,
AND(NOT(ISBLANK(C703)), B703=B704, NOT(ISBLANK(C705)), B705=B704), AVERAGE(C703,C705),
AND(NOT(ISBLANK(C703)), B703=B704, ISBLANK(C705), NOT(ISBLANK(C706)), B706=B704), C703+(C706-C703)/3,
AND(ISBLANK(C703), NOT(ISBLANK(C702)), B702=B704, NOT(ISBLANK(C705)), B705=B704), C702+(C705-C702)*2/3,
TRUE, "Check Manually"
))</f>
        <v>154.30000000000001</v>
      </c>
      <c r="F704" t="str">
        <f>_xlfn.XLOOKUP(B704,Bucket_Map!A:A,Bucket_Map!B:B,"ERROR - CHECK NAME")</f>
        <v>Not Bucketed (Aggregate)</v>
      </c>
    </row>
    <row r="705" spans="1:6" x14ac:dyDescent="0.25">
      <c r="A705" t="s">
        <v>4</v>
      </c>
      <c r="B705" t="s">
        <v>10</v>
      </c>
      <c r="C705">
        <v>153</v>
      </c>
      <c r="D705" s="1">
        <v>43831</v>
      </c>
      <c r="E705" cm="1">
        <f t="array" ref="E705">IF(AND(B705="Housing",A705="Rural"),"",
_xlfn.IFS(
NOT(ISBLANK(C705)), C705,
AND(NOT(ISBLANK(C704)), B704=B705, NOT(ISBLANK(C706)), B706=B705), AVERAGE(C704,C706),
AND(NOT(ISBLANK(C704)), B704=B705, ISBLANK(C706), NOT(ISBLANK(C707)), B707=B705), C704+(C707-C704)/3,
AND(ISBLANK(C704), NOT(ISBLANK(C703)), B703=B705, NOT(ISBLANK(C706)), B706=B705), C703+(C706-C703)*2/3,
TRUE, "Check Manually"
))</f>
        <v>153</v>
      </c>
      <c r="F705" t="str">
        <f>_xlfn.XLOOKUP(B705,Bucket_Map!A:A,Bucket_Map!B:B,"ERROR - CHECK NAME")</f>
        <v>Not Bucketed (Aggregate)</v>
      </c>
    </row>
    <row r="706" spans="1:6" x14ac:dyDescent="0.25">
      <c r="A706" t="s">
        <v>4</v>
      </c>
      <c r="B706" t="s">
        <v>10</v>
      </c>
      <c r="C706">
        <v>149.80000000000001</v>
      </c>
      <c r="D706" s="1">
        <v>43862</v>
      </c>
      <c r="E706" cm="1">
        <f t="array" ref="E706">IF(AND(B706="Housing",A706="Rural"),"",
_xlfn.IFS(
NOT(ISBLANK(C706)), C706,
AND(NOT(ISBLANK(C705)), B705=B706, NOT(ISBLANK(C707)), B707=B706), AVERAGE(C705,C707),
AND(NOT(ISBLANK(C705)), B705=B706, ISBLANK(C707), NOT(ISBLANK(C708)), B708=B706), C705+(C708-C705)/3,
AND(ISBLANK(C705), NOT(ISBLANK(C704)), B704=B706, NOT(ISBLANK(C707)), B707=B706), C704+(C707-C704)*2/3,
TRUE, "Check Manually"
))</f>
        <v>149.80000000000001</v>
      </c>
      <c r="F706" t="str">
        <f>_xlfn.XLOOKUP(B706,Bucket_Map!A:A,Bucket_Map!B:B,"ERROR - CHECK NAME")</f>
        <v>Not Bucketed (Aggregate)</v>
      </c>
    </row>
    <row r="707" spans="1:6" x14ac:dyDescent="0.25">
      <c r="A707" t="s">
        <v>4</v>
      </c>
      <c r="B707" t="s">
        <v>10</v>
      </c>
      <c r="C707">
        <v>148.19999999999999</v>
      </c>
      <c r="D707" s="1">
        <v>43891</v>
      </c>
      <c r="E707" cm="1">
        <f t="array" ref="E707">IF(AND(B707="Housing",A707="Rural"),"",
_xlfn.IFS(
NOT(ISBLANK(C707)), C707,
AND(NOT(ISBLANK(C706)), B706=B707, NOT(ISBLANK(C708)), B708=B707), AVERAGE(C706,C708),
AND(NOT(ISBLANK(C706)), B706=B707, ISBLANK(C708), NOT(ISBLANK(C709)), B709=B707), C706+(C709-C706)/3,
AND(ISBLANK(C706), NOT(ISBLANK(C705)), B705=B707, NOT(ISBLANK(C708)), B708=B707), C705+(C708-C705)*2/3,
TRUE, "Check Manually"
))</f>
        <v>148.19999999999999</v>
      </c>
      <c r="F707" t="str">
        <f>_xlfn.XLOOKUP(B707,Bucket_Map!A:A,Bucket_Map!B:B,"ERROR - CHECK NAME")</f>
        <v>Not Bucketed (Aggregate)</v>
      </c>
    </row>
    <row r="708" spans="1:6" x14ac:dyDescent="0.25">
      <c r="A708" t="s">
        <v>4</v>
      </c>
      <c r="B708" t="s">
        <v>10</v>
      </c>
      <c r="C708">
        <v>150.1</v>
      </c>
      <c r="D708" s="1">
        <v>43922</v>
      </c>
      <c r="E708" cm="1">
        <f t="array" ref="E708">IF(AND(B708="Housing",A708="Rural"),"",
_xlfn.IFS(
NOT(ISBLANK(C708)), C708,
AND(NOT(ISBLANK(C707)), B707=B708, NOT(ISBLANK(C709)), B709=B708), AVERAGE(C707,C709),
AND(NOT(ISBLANK(C707)), B707=B708, ISBLANK(C709), NOT(ISBLANK(C710)), B710=B708), C707+(C710-C707)/3,
AND(ISBLANK(C707), NOT(ISBLANK(C706)), B706=B708, NOT(ISBLANK(C709)), B709=B708), C706+(C709-C706)*2/3,
TRUE, "Check Manually"
))</f>
        <v>150.1</v>
      </c>
      <c r="F708" t="str">
        <f>_xlfn.XLOOKUP(B708,Bucket_Map!A:A,Bucket_Map!B:B,"ERROR - CHECK NAME")</f>
        <v>Not Bucketed (Aggregate)</v>
      </c>
    </row>
    <row r="709" spans="1:6" x14ac:dyDescent="0.25">
      <c r="A709" t="s">
        <v>4</v>
      </c>
      <c r="B709" t="s">
        <v>10</v>
      </c>
      <c r="D709" s="1">
        <v>43952</v>
      </c>
      <c r="E709" cm="1">
        <f t="array" ref="E709">IF(AND(B709="Housing",A709="Rural"),"",
_xlfn.IFS(
NOT(ISBLANK(C709)), C709,
AND(NOT(ISBLANK(C708)), B708=B709, NOT(ISBLANK(C710)), B710=B709), AVERAGE(C708,C710),
AND(NOT(ISBLANK(C708)), B708=B709, ISBLANK(C710), NOT(ISBLANK(C711)), B711=B709), C708+(C711-C708)/3,
AND(ISBLANK(C708), NOT(ISBLANK(C707)), B707=B709, NOT(ISBLANK(C710)), B710=B709), C707+(C710-C707)*2/3,
TRUE, "Check Manually"
))</f>
        <v>151.19999999999999</v>
      </c>
      <c r="F709" t="str">
        <f>_xlfn.XLOOKUP(B709,Bucket_Map!A:A,Bucket_Map!B:B,"ERROR - CHECK NAME")</f>
        <v>Not Bucketed (Aggregate)</v>
      </c>
    </row>
    <row r="710" spans="1:6" x14ac:dyDescent="0.25">
      <c r="A710" t="s">
        <v>4</v>
      </c>
      <c r="B710" t="s">
        <v>10</v>
      </c>
      <c r="C710">
        <v>152.30000000000001</v>
      </c>
      <c r="D710" s="1">
        <v>43983</v>
      </c>
      <c r="E710" cm="1">
        <f t="array" ref="E710">IF(AND(B710="Housing",A710="Rural"),"",
_xlfn.IFS(
NOT(ISBLANK(C710)), C710,
AND(NOT(ISBLANK(C709)), B709=B710, NOT(ISBLANK(C711)), B711=B710), AVERAGE(C709,C711),
AND(NOT(ISBLANK(C709)), B709=B710, ISBLANK(C711), NOT(ISBLANK(C712)), B712=B710), C709+(C712-C709)/3,
AND(ISBLANK(C709), NOT(ISBLANK(C708)), B708=B710, NOT(ISBLANK(C711)), B711=B710), C708+(C711-C708)*2/3,
TRUE, "Check Manually"
))</f>
        <v>152.30000000000001</v>
      </c>
      <c r="F710" t="str">
        <f>_xlfn.XLOOKUP(B710,Bucket_Map!A:A,Bucket_Map!B:B,"ERROR - CHECK NAME")</f>
        <v>Not Bucketed (Aggregate)</v>
      </c>
    </row>
    <row r="711" spans="1:6" x14ac:dyDescent="0.25">
      <c r="A711" t="s">
        <v>4</v>
      </c>
      <c r="B711" t="s">
        <v>10</v>
      </c>
      <c r="C711">
        <v>152.30000000000001</v>
      </c>
      <c r="D711" s="1">
        <v>44013</v>
      </c>
      <c r="E711" cm="1">
        <f t="array" ref="E711">IF(AND(B711="Housing",A711="Rural"),"",
_xlfn.IFS(
NOT(ISBLANK(C711)), C711,
AND(NOT(ISBLANK(C710)), B710=B711, NOT(ISBLANK(C712)), B712=B711), AVERAGE(C710,C712),
AND(NOT(ISBLANK(C710)), B710=B711, ISBLANK(C712), NOT(ISBLANK(C713)), B713=B711), C710+(C713-C710)/3,
AND(ISBLANK(C710), NOT(ISBLANK(C709)), B709=B711, NOT(ISBLANK(C712)), B712=B711), C709+(C712-C709)*2/3,
TRUE, "Check Manually"
))</f>
        <v>152.30000000000001</v>
      </c>
      <c r="F711" t="str">
        <f>_xlfn.XLOOKUP(B711,Bucket_Map!A:A,Bucket_Map!B:B,"ERROR - CHECK NAME")</f>
        <v>Not Bucketed (Aggregate)</v>
      </c>
    </row>
    <row r="712" spans="1:6" x14ac:dyDescent="0.25">
      <c r="A712" t="s">
        <v>4</v>
      </c>
      <c r="B712" t="s">
        <v>10</v>
      </c>
      <c r="C712">
        <v>155.30000000000001</v>
      </c>
      <c r="D712" s="1">
        <v>44044</v>
      </c>
      <c r="E712" cm="1">
        <f t="array" ref="E712">IF(AND(B712="Housing",A712="Rural"),"",
_xlfn.IFS(
NOT(ISBLANK(C712)), C712,
AND(NOT(ISBLANK(C711)), B711=B712, NOT(ISBLANK(C713)), B713=B712), AVERAGE(C711,C713),
AND(NOT(ISBLANK(C711)), B711=B712, ISBLANK(C713), NOT(ISBLANK(C714)), B714=B712), C711+(C714-C711)/3,
AND(ISBLANK(C711), NOT(ISBLANK(C710)), B710=B712, NOT(ISBLANK(C713)), B713=B712), C710+(C713-C710)*2/3,
TRUE, "Check Manually"
))</f>
        <v>155.30000000000001</v>
      </c>
      <c r="F712" t="str">
        <f>_xlfn.XLOOKUP(B712,Bucket_Map!A:A,Bucket_Map!B:B,"ERROR - CHECK NAME")</f>
        <v>Not Bucketed (Aggregate)</v>
      </c>
    </row>
    <row r="713" spans="1:6" x14ac:dyDescent="0.25">
      <c r="A713" t="s">
        <v>4</v>
      </c>
      <c r="B713" t="s">
        <v>10</v>
      </c>
      <c r="C713">
        <v>156.1</v>
      </c>
      <c r="D713" s="1">
        <v>44075</v>
      </c>
      <c r="E713" cm="1">
        <f t="array" ref="E713">IF(AND(B713="Housing",A713="Rural"),"",
_xlfn.IFS(
NOT(ISBLANK(C713)), C713,
AND(NOT(ISBLANK(C712)), B712=B713, NOT(ISBLANK(C714)), B714=B713), AVERAGE(C712,C714),
AND(NOT(ISBLANK(C712)), B712=B713, ISBLANK(C714), NOT(ISBLANK(C715)), B715=B713), C712+(C715-C712)/3,
AND(ISBLANK(C712), NOT(ISBLANK(C711)), B711=B713, NOT(ISBLANK(C714)), B714=B713), C711+(C714-C711)*2/3,
TRUE, "Check Manually"
))</f>
        <v>156.1</v>
      </c>
      <c r="F713" t="str">
        <f>_xlfn.XLOOKUP(B713,Bucket_Map!A:A,Bucket_Map!B:B,"ERROR - CHECK NAME")</f>
        <v>Not Bucketed (Aggregate)</v>
      </c>
    </row>
    <row r="714" spans="1:6" x14ac:dyDescent="0.25">
      <c r="A714" t="s">
        <v>4</v>
      </c>
      <c r="B714" t="s">
        <v>10</v>
      </c>
      <c r="C714">
        <v>159.6</v>
      </c>
      <c r="D714" s="1">
        <v>44105</v>
      </c>
      <c r="E714" cm="1">
        <f t="array" ref="E714">IF(AND(B714="Housing",A714="Rural"),"",
_xlfn.IFS(
NOT(ISBLANK(C714)), C714,
AND(NOT(ISBLANK(C713)), B713=B714, NOT(ISBLANK(C715)), B715=B714), AVERAGE(C713,C715),
AND(NOT(ISBLANK(C713)), B713=B714, ISBLANK(C715), NOT(ISBLANK(C716)), B716=B714), C713+(C716-C713)/3,
AND(ISBLANK(C713), NOT(ISBLANK(C712)), B712=B714, NOT(ISBLANK(C715)), B715=B714), C712+(C715-C712)*2/3,
TRUE, "Check Manually"
))</f>
        <v>159.6</v>
      </c>
      <c r="F714" t="str">
        <f>_xlfn.XLOOKUP(B714,Bucket_Map!A:A,Bucket_Map!B:B,"ERROR - CHECK NAME")</f>
        <v>Not Bucketed (Aggregate)</v>
      </c>
    </row>
    <row r="715" spans="1:6" x14ac:dyDescent="0.25">
      <c r="A715" t="s">
        <v>4</v>
      </c>
      <c r="B715" t="s">
        <v>10</v>
      </c>
      <c r="C715">
        <v>163.4</v>
      </c>
      <c r="D715" s="1">
        <v>44136</v>
      </c>
      <c r="E715" cm="1">
        <f t="array" ref="E715">IF(AND(B715="Housing",A715="Rural"),"",
_xlfn.IFS(
NOT(ISBLANK(C715)), C715,
AND(NOT(ISBLANK(C714)), B714=B715, NOT(ISBLANK(C716)), B716=B715), AVERAGE(C714,C716),
AND(NOT(ISBLANK(C714)), B714=B715, ISBLANK(C716), NOT(ISBLANK(C717)), B717=B715), C714+(C717-C714)/3,
AND(ISBLANK(C714), NOT(ISBLANK(C713)), B713=B715, NOT(ISBLANK(C716)), B716=B715), C713+(C716-C713)*2/3,
TRUE, "Check Manually"
))</f>
        <v>163.4</v>
      </c>
      <c r="F715" t="str">
        <f>_xlfn.XLOOKUP(B715,Bucket_Map!A:A,Bucket_Map!B:B,"ERROR - CHECK NAME")</f>
        <v>Not Bucketed (Aggregate)</v>
      </c>
    </row>
    <row r="716" spans="1:6" x14ac:dyDescent="0.25">
      <c r="A716" t="s">
        <v>4</v>
      </c>
      <c r="B716" t="s">
        <v>10</v>
      </c>
      <c r="C716">
        <v>164.5</v>
      </c>
      <c r="D716" s="1">
        <v>44166</v>
      </c>
      <c r="E716" cm="1">
        <f t="array" ref="E716">IF(AND(B716="Housing",A716="Rural"),"",
_xlfn.IFS(
NOT(ISBLANK(C716)), C716,
AND(NOT(ISBLANK(C715)), B715=B716, NOT(ISBLANK(C717)), B717=B716), AVERAGE(C715,C717),
AND(NOT(ISBLANK(C715)), B715=B716, ISBLANK(C717), NOT(ISBLANK(C718)), B718=B716), C715+(C718-C715)/3,
AND(ISBLANK(C715), NOT(ISBLANK(C714)), B714=B716, NOT(ISBLANK(C717)), B717=B716), C714+(C717-C714)*2/3,
TRUE, "Check Manually"
))</f>
        <v>164.5</v>
      </c>
      <c r="F716" t="str">
        <f>_xlfn.XLOOKUP(B716,Bucket_Map!A:A,Bucket_Map!B:B,"ERROR - CHECK NAME")</f>
        <v>Not Bucketed (Aggregate)</v>
      </c>
    </row>
    <row r="717" spans="1:6" x14ac:dyDescent="0.25">
      <c r="A717" t="s">
        <v>4</v>
      </c>
      <c r="B717" t="s">
        <v>10</v>
      </c>
      <c r="C717">
        <v>159.6</v>
      </c>
      <c r="D717" s="1">
        <v>44197</v>
      </c>
      <c r="E717" cm="1">
        <f t="array" ref="E717">IF(AND(B717="Housing",A717="Rural"),"",
_xlfn.IFS(
NOT(ISBLANK(C717)), C717,
AND(NOT(ISBLANK(C716)), B716=B717, NOT(ISBLANK(C718)), B718=B717), AVERAGE(C716,C718),
AND(NOT(ISBLANK(C716)), B716=B717, ISBLANK(C718), NOT(ISBLANK(C719)), B719=B717), C716+(C719-C716)/3,
AND(ISBLANK(C716), NOT(ISBLANK(C715)), B715=B717, NOT(ISBLANK(C718)), B718=B717), C715+(C718-C715)*2/3,
TRUE, "Check Manually"
))</f>
        <v>159.6</v>
      </c>
      <c r="F717" t="str">
        <f>_xlfn.XLOOKUP(B717,Bucket_Map!A:A,Bucket_Map!B:B,"ERROR - CHECK NAME")</f>
        <v>Not Bucketed (Aggregate)</v>
      </c>
    </row>
    <row r="718" spans="1:6" x14ac:dyDescent="0.25">
      <c r="A718" t="s">
        <v>4</v>
      </c>
      <c r="B718" t="s">
        <v>10</v>
      </c>
      <c r="C718">
        <v>154.69999999999999</v>
      </c>
      <c r="D718" s="1">
        <v>44228</v>
      </c>
      <c r="E718" cm="1">
        <f t="array" ref="E718">IF(AND(B718="Housing",A718="Rural"),"",
_xlfn.IFS(
NOT(ISBLANK(C718)), C718,
AND(NOT(ISBLANK(C717)), B717=B718, NOT(ISBLANK(C719)), B719=B718), AVERAGE(C717,C719),
AND(NOT(ISBLANK(C717)), B717=B718, ISBLANK(C719), NOT(ISBLANK(C720)), B720=B718), C717+(C720-C717)/3,
AND(ISBLANK(C717), NOT(ISBLANK(C716)), B716=B718, NOT(ISBLANK(C719)), B719=B718), C716+(C719-C716)*2/3,
TRUE, "Check Manually"
))</f>
        <v>154.69999999999999</v>
      </c>
      <c r="F718" t="str">
        <f>_xlfn.XLOOKUP(B718,Bucket_Map!A:A,Bucket_Map!B:B,"ERROR - CHECK NAME")</f>
        <v>Not Bucketed (Aggregate)</v>
      </c>
    </row>
    <row r="719" spans="1:6" x14ac:dyDescent="0.25">
      <c r="A719" t="s">
        <v>4</v>
      </c>
      <c r="B719" t="s">
        <v>10</v>
      </c>
      <c r="C719">
        <v>154.5</v>
      </c>
      <c r="D719" s="1">
        <v>44256</v>
      </c>
      <c r="E719" cm="1">
        <f t="array" ref="E719">IF(AND(B719="Housing",A719="Rural"),"",
_xlfn.IFS(
NOT(ISBLANK(C719)), C719,
AND(NOT(ISBLANK(C718)), B718=B719, NOT(ISBLANK(C720)), B720=B719), AVERAGE(C718,C720),
AND(NOT(ISBLANK(C718)), B718=B719, ISBLANK(C720), NOT(ISBLANK(C721)), B721=B719), C718+(C721-C718)/3,
AND(ISBLANK(C718), NOT(ISBLANK(C717)), B717=B719, NOT(ISBLANK(C720)), B720=B719), C717+(C720-C717)*2/3,
TRUE, "Check Manually"
))</f>
        <v>154.5</v>
      </c>
      <c r="F719" t="str">
        <f>_xlfn.XLOOKUP(B719,Bucket_Map!A:A,Bucket_Map!B:B,"ERROR - CHECK NAME")</f>
        <v>Not Bucketed (Aggregate)</v>
      </c>
    </row>
    <row r="720" spans="1:6" x14ac:dyDescent="0.25">
      <c r="A720" t="s">
        <v>4</v>
      </c>
      <c r="B720" t="s">
        <v>10</v>
      </c>
      <c r="C720">
        <v>155.6</v>
      </c>
      <c r="D720" s="1">
        <v>44287</v>
      </c>
      <c r="E720" cm="1">
        <f t="array" ref="E720">IF(AND(B720="Housing",A720="Rural"),"",
_xlfn.IFS(
NOT(ISBLANK(C720)), C720,
AND(NOT(ISBLANK(C719)), B719=B720, NOT(ISBLANK(C721)), B721=B720), AVERAGE(C719,C721),
AND(NOT(ISBLANK(C719)), B719=B720, ISBLANK(C721), NOT(ISBLANK(C722)), B722=B720), C719+(C722-C719)/3,
AND(ISBLANK(C719), NOT(ISBLANK(C718)), B718=B720, NOT(ISBLANK(C721)), B721=B720), C718+(C721-C718)*2/3,
TRUE, "Check Manually"
))</f>
        <v>155.6</v>
      </c>
      <c r="F720" t="str">
        <f>_xlfn.XLOOKUP(B720,Bucket_Map!A:A,Bucket_Map!B:B,"ERROR - CHECK NAME")</f>
        <v>Not Bucketed (Aggregate)</v>
      </c>
    </row>
    <row r="721" spans="1:6" x14ac:dyDescent="0.25">
      <c r="A721" t="s">
        <v>4</v>
      </c>
      <c r="B721" t="s">
        <v>10</v>
      </c>
      <c r="C721">
        <v>158.69999999999999</v>
      </c>
      <c r="D721" s="1">
        <v>44317</v>
      </c>
      <c r="E721" cm="1">
        <f t="array" ref="E721">IF(AND(B721="Housing",A721="Rural"),"",
_xlfn.IFS(
NOT(ISBLANK(C721)), C721,
AND(NOT(ISBLANK(C720)), B720=B721, NOT(ISBLANK(C722)), B722=B721), AVERAGE(C720,C722),
AND(NOT(ISBLANK(C720)), B720=B721, ISBLANK(C722), NOT(ISBLANK(C723)), B723=B721), C720+(C723-C720)/3,
AND(ISBLANK(C720), NOT(ISBLANK(C719)), B719=B721, NOT(ISBLANK(C722)), B722=B721), C719+(C722-C719)*2/3,
TRUE, "Check Manually"
))</f>
        <v>158.69999999999999</v>
      </c>
      <c r="F721" t="str">
        <f>_xlfn.XLOOKUP(B721,Bucket_Map!A:A,Bucket_Map!B:B,"ERROR - CHECK NAME")</f>
        <v>Not Bucketed (Aggregate)</v>
      </c>
    </row>
    <row r="722" spans="1:6" x14ac:dyDescent="0.25">
      <c r="A722" t="s">
        <v>4</v>
      </c>
      <c r="B722" t="s">
        <v>10</v>
      </c>
      <c r="C722">
        <v>160.5</v>
      </c>
      <c r="D722" s="1">
        <v>44348</v>
      </c>
      <c r="E722" cm="1">
        <f t="array" ref="E722">IF(AND(B722="Housing",A722="Rural"),"",
_xlfn.IFS(
NOT(ISBLANK(C722)), C722,
AND(NOT(ISBLANK(C721)), B721=B722, NOT(ISBLANK(C723)), B723=B722), AVERAGE(C721,C723),
AND(NOT(ISBLANK(C721)), B721=B722, ISBLANK(C723), NOT(ISBLANK(C724)), B724=B722), C721+(C724-C721)/3,
AND(ISBLANK(C721), NOT(ISBLANK(C720)), B720=B722, NOT(ISBLANK(C723)), B723=B722), C720+(C723-C720)*2/3,
TRUE, "Check Manually"
))</f>
        <v>160.5</v>
      </c>
      <c r="F722" t="str">
        <f>_xlfn.XLOOKUP(B722,Bucket_Map!A:A,Bucket_Map!B:B,"ERROR - CHECK NAME")</f>
        <v>Not Bucketed (Aggregate)</v>
      </c>
    </row>
    <row r="723" spans="1:6" x14ac:dyDescent="0.25">
      <c r="A723" t="s">
        <v>4</v>
      </c>
      <c r="B723" t="s">
        <v>10</v>
      </c>
      <c r="C723">
        <v>161.69999999999999</v>
      </c>
      <c r="D723" s="1">
        <v>44378</v>
      </c>
      <c r="E723" cm="1">
        <f t="array" ref="E723">IF(AND(B723="Housing",A723="Rural"),"",
_xlfn.IFS(
NOT(ISBLANK(C723)), C723,
AND(NOT(ISBLANK(C722)), B722=B723, NOT(ISBLANK(C724)), B724=B723), AVERAGE(C722,C724),
AND(NOT(ISBLANK(C722)), B722=B723, ISBLANK(C724), NOT(ISBLANK(C725)), B725=B723), C722+(C725-C722)/3,
AND(ISBLANK(C722), NOT(ISBLANK(C721)), B721=B723, NOT(ISBLANK(C724)), B724=B723), C721+(C724-C721)*2/3,
TRUE, "Check Manually"
))</f>
        <v>161.69999999999999</v>
      </c>
      <c r="F723" t="str">
        <f>_xlfn.XLOOKUP(B723,Bucket_Map!A:A,Bucket_Map!B:B,"ERROR - CHECK NAME")</f>
        <v>Not Bucketed (Aggregate)</v>
      </c>
    </row>
    <row r="724" spans="1:6" x14ac:dyDescent="0.25">
      <c r="A724" t="s">
        <v>4</v>
      </c>
      <c r="B724" t="s">
        <v>10</v>
      </c>
      <c r="C724">
        <v>161.80000000000001</v>
      </c>
      <c r="D724" s="1">
        <v>44409</v>
      </c>
      <c r="E724" cm="1">
        <f t="array" ref="E724">IF(AND(B724="Housing",A724="Rural"),"",
_xlfn.IFS(
NOT(ISBLANK(C724)), C724,
AND(NOT(ISBLANK(C723)), B723=B724, NOT(ISBLANK(C725)), B725=B724), AVERAGE(C723,C725),
AND(NOT(ISBLANK(C723)), B723=B724, ISBLANK(C725), NOT(ISBLANK(C726)), B726=B724), C723+(C726-C723)/3,
AND(ISBLANK(C723), NOT(ISBLANK(C722)), B722=B724, NOT(ISBLANK(C725)), B725=B724), C722+(C725-C722)*2/3,
TRUE, "Check Manually"
))</f>
        <v>161.80000000000001</v>
      </c>
      <c r="F724" t="str">
        <f>_xlfn.XLOOKUP(B724,Bucket_Map!A:A,Bucket_Map!B:B,"ERROR - CHECK NAME")</f>
        <v>Not Bucketed (Aggregate)</v>
      </c>
    </row>
    <row r="725" spans="1:6" x14ac:dyDescent="0.25">
      <c r="A725" t="s">
        <v>4</v>
      </c>
      <c r="B725" t="s">
        <v>10</v>
      </c>
      <c r="C725">
        <v>162.1</v>
      </c>
      <c r="D725" s="1">
        <v>44440</v>
      </c>
      <c r="E725" cm="1">
        <f t="array" ref="E725">IF(AND(B725="Housing",A725="Rural"),"",
_xlfn.IFS(
NOT(ISBLANK(C725)), C725,
AND(NOT(ISBLANK(C724)), B724=B725, NOT(ISBLANK(C726)), B726=B725), AVERAGE(C724,C726),
AND(NOT(ISBLANK(C724)), B724=B725, ISBLANK(C726), NOT(ISBLANK(C727)), B727=B725), C724+(C727-C724)/3,
AND(ISBLANK(C724), NOT(ISBLANK(C723)), B723=B725, NOT(ISBLANK(C726)), B726=B725), C723+(C726-C723)*2/3,
TRUE, "Check Manually"
))</f>
        <v>162.1</v>
      </c>
      <c r="F725" t="str">
        <f>_xlfn.XLOOKUP(B725,Bucket_Map!A:A,Bucket_Map!B:B,"ERROR - CHECK NAME")</f>
        <v>Not Bucketed (Aggregate)</v>
      </c>
    </row>
    <row r="726" spans="1:6" x14ac:dyDescent="0.25">
      <c r="A726" t="s">
        <v>4</v>
      </c>
      <c r="B726" t="s">
        <v>10</v>
      </c>
      <c r="C726">
        <v>165.5</v>
      </c>
      <c r="D726" s="1">
        <v>44470</v>
      </c>
      <c r="E726" cm="1">
        <f t="array" ref="E726">IF(AND(B726="Housing",A726="Rural"),"",
_xlfn.IFS(
NOT(ISBLANK(C726)), C726,
AND(NOT(ISBLANK(C725)), B725=B726, NOT(ISBLANK(C727)), B727=B726), AVERAGE(C725,C727),
AND(NOT(ISBLANK(C725)), B725=B726, ISBLANK(C727), NOT(ISBLANK(C728)), B728=B726), C725+(C728-C725)/3,
AND(ISBLANK(C725), NOT(ISBLANK(C724)), B724=B726, NOT(ISBLANK(C727)), B727=B726), C724+(C727-C724)*2/3,
TRUE, "Check Manually"
))</f>
        <v>165.5</v>
      </c>
      <c r="F726" t="str">
        <f>_xlfn.XLOOKUP(B726,Bucket_Map!A:A,Bucket_Map!B:B,"ERROR - CHECK NAME")</f>
        <v>Not Bucketed (Aggregate)</v>
      </c>
    </row>
    <row r="727" spans="1:6" x14ac:dyDescent="0.25">
      <c r="A727" t="s">
        <v>4</v>
      </c>
      <c r="B727" t="s">
        <v>10</v>
      </c>
      <c r="C727">
        <v>167.5</v>
      </c>
      <c r="D727" s="1">
        <v>44501</v>
      </c>
      <c r="E727" cm="1">
        <f t="array" ref="E727">IF(AND(B727="Housing",A727="Rural"),"",
_xlfn.IFS(
NOT(ISBLANK(C727)), C727,
AND(NOT(ISBLANK(C726)), B726=B727, NOT(ISBLANK(C728)), B728=B727), AVERAGE(C726,C728),
AND(NOT(ISBLANK(C726)), B726=B727, ISBLANK(C728), NOT(ISBLANK(C729)), B729=B727), C726+(C729-C726)/3,
AND(ISBLANK(C726), NOT(ISBLANK(C725)), B725=B727, NOT(ISBLANK(C728)), B728=B727), C725+(C728-C725)*2/3,
TRUE, "Check Manually"
))</f>
        <v>167.5</v>
      </c>
      <c r="F727" t="str">
        <f>_xlfn.XLOOKUP(B727,Bucket_Map!A:A,Bucket_Map!B:B,"ERROR - CHECK NAME")</f>
        <v>Not Bucketed (Aggregate)</v>
      </c>
    </row>
    <row r="728" spans="1:6" x14ac:dyDescent="0.25">
      <c r="A728" t="s">
        <v>4</v>
      </c>
      <c r="B728" t="s">
        <v>10</v>
      </c>
      <c r="C728">
        <v>165.8</v>
      </c>
      <c r="D728" s="1">
        <v>44531</v>
      </c>
      <c r="E728" cm="1">
        <f t="array" ref="E728">IF(AND(B728="Housing",A728="Rural"),"",
_xlfn.IFS(
NOT(ISBLANK(C728)), C728,
AND(NOT(ISBLANK(C727)), B727=B728, NOT(ISBLANK(C729)), B729=B728), AVERAGE(C727,C729),
AND(NOT(ISBLANK(C727)), B727=B728, ISBLANK(C729), NOT(ISBLANK(C730)), B730=B728), C727+(C730-C727)/3,
AND(ISBLANK(C727), NOT(ISBLANK(C726)), B726=B728, NOT(ISBLANK(C729)), B729=B728), C726+(C729-C726)*2/3,
TRUE, "Check Manually"
))</f>
        <v>165.8</v>
      </c>
      <c r="F728" t="str">
        <f>_xlfn.XLOOKUP(B728,Bucket_Map!A:A,Bucket_Map!B:B,"ERROR - CHECK NAME")</f>
        <v>Not Bucketed (Aggregate)</v>
      </c>
    </row>
    <row r="729" spans="1:6" x14ac:dyDescent="0.25">
      <c r="A729" t="s">
        <v>4</v>
      </c>
      <c r="B729" t="s">
        <v>10</v>
      </c>
      <c r="C729">
        <v>164.1</v>
      </c>
      <c r="D729" s="1">
        <v>44562</v>
      </c>
      <c r="E729" cm="1">
        <f t="array" ref="E729">IF(AND(B729="Housing",A729="Rural"),"",
_xlfn.IFS(
NOT(ISBLANK(C729)), C729,
AND(NOT(ISBLANK(C728)), B728=B729, NOT(ISBLANK(C730)), B730=B729), AVERAGE(C728,C730),
AND(NOT(ISBLANK(C728)), B728=B729, ISBLANK(C730), NOT(ISBLANK(C731)), B731=B729), C728+(C731-C728)/3,
AND(ISBLANK(C728), NOT(ISBLANK(C727)), B727=B729, NOT(ISBLANK(C730)), B730=B729), C727+(C730-C727)*2/3,
TRUE, "Check Manually"
))</f>
        <v>164.1</v>
      </c>
      <c r="F729" t="str">
        <f>_xlfn.XLOOKUP(B729,Bucket_Map!A:A,Bucket_Map!B:B,"ERROR - CHECK NAME")</f>
        <v>Not Bucketed (Aggregate)</v>
      </c>
    </row>
    <row r="730" spans="1:6" x14ac:dyDescent="0.25">
      <c r="A730" t="s">
        <v>4</v>
      </c>
      <c r="B730" t="s">
        <v>10</v>
      </c>
      <c r="C730">
        <v>163.9</v>
      </c>
      <c r="D730" s="1">
        <v>44593</v>
      </c>
      <c r="E730" cm="1">
        <f t="array" ref="E730">IF(AND(B730="Housing",A730="Rural"),"",
_xlfn.IFS(
NOT(ISBLANK(C730)), C730,
AND(NOT(ISBLANK(C729)), B729=B730, NOT(ISBLANK(C731)), B731=B730), AVERAGE(C729,C731),
AND(NOT(ISBLANK(C729)), B729=B730, ISBLANK(C731), NOT(ISBLANK(C732)), B732=B730), C729+(C732-C729)/3,
AND(ISBLANK(C729), NOT(ISBLANK(C728)), B728=B730, NOT(ISBLANK(C731)), B731=B730), C728+(C731-C728)*2/3,
TRUE, "Check Manually"
))</f>
        <v>163.9</v>
      </c>
      <c r="F730" t="str">
        <f>_xlfn.XLOOKUP(B730,Bucket_Map!A:A,Bucket_Map!B:B,"ERROR - CHECK NAME")</f>
        <v>Not Bucketed (Aggregate)</v>
      </c>
    </row>
    <row r="731" spans="1:6" x14ac:dyDescent="0.25">
      <c r="A731" t="s">
        <v>4</v>
      </c>
      <c r="B731" t="s">
        <v>10</v>
      </c>
      <c r="C731">
        <v>166.6</v>
      </c>
      <c r="D731" s="1">
        <v>44621</v>
      </c>
      <c r="E731" cm="1">
        <f t="array" ref="E731">IF(AND(B731="Housing",A731="Rural"),"",
_xlfn.IFS(
NOT(ISBLANK(C731)), C731,
AND(NOT(ISBLANK(C730)), B730=B731, NOT(ISBLANK(C732)), B732=B731), AVERAGE(C730,C732),
AND(NOT(ISBLANK(C730)), B730=B731, ISBLANK(C732), NOT(ISBLANK(C733)), B733=B731), C730+(C733-C730)/3,
AND(ISBLANK(C730), NOT(ISBLANK(C729)), B729=B731, NOT(ISBLANK(C732)), B732=B731), C729+(C732-C729)*2/3,
TRUE, "Check Manually"
))</f>
        <v>166.6</v>
      </c>
      <c r="F731" t="str">
        <f>_xlfn.XLOOKUP(B731,Bucket_Map!A:A,Bucket_Map!B:B,"ERROR - CHECK NAME")</f>
        <v>Not Bucketed (Aggregate)</v>
      </c>
    </row>
    <row r="732" spans="1:6" x14ac:dyDescent="0.25">
      <c r="A732" t="s">
        <v>4</v>
      </c>
      <c r="B732" t="s">
        <v>10</v>
      </c>
      <c r="C732">
        <v>168.6</v>
      </c>
      <c r="D732" s="1">
        <v>44652</v>
      </c>
      <c r="E732" cm="1">
        <f t="array" ref="E732">IF(AND(B732="Housing",A732="Rural"),"",
_xlfn.IFS(
NOT(ISBLANK(C732)), C732,
AND(NOT(ISBLANK(C731)), B731=B732, NOT(ISBLANK(C733)), B733=B732), AVERAGE(C731,C733),
AND(NOT(ISBLANK(C731)), B731=B732, ISBLANK(C733), NOT(ISBLANK(C734)), B734=B732), C731+(C734-C731)/3,
AND(ISBLANK(C731), NOT(ISBLANK(C730)), B730=B732, NOT(ISBLANK(C733)), B733=B732), C730+(C733-C730)*2/3,
TRUE, "Check Manually"
))</f>
        <v>168.6</v>
      </c>
      <c r="F732" t="str">
        <f>_xlfn.XLOOKUP(B732,Bucket_Map!A:A,Bucket_Map!B:B,"ERROR - CHECK NAME")</f>
        <v>Not Bucketed (Aggregate)</v>
      </c>
    </row>
    <row r="733" spans="1:6" x14ac:dyDescent="0.25">
      <c r="A733" t="s">
        <v>4</v>
      </c>
      <c r="B733" t="s">
        <v>10</v>
      </c>
      <c r="C733">
        <v>170.8</v>
      </c>
      <c r="D733" s="1">
        <v>44682</v>
      </c>
      <c r="E733" cm="1">
        <f t="array" ref="E733">IF(AND(B733="Housing",A733="Rural"),"",
_xlfn.IFS(
NOT(ISBLANK(C733)), C733,
AND(NOT(ISBLANK(C732)), B732=B733, NOT(ISBLANK(C734)), B734=B733), AVERAGE(C732,C734),
AND(NOT(ISBLANK(C732)), B732=B733, ISBLANK(C734), NOT(ISBLANK(C735)), B735=B733), C732+(C735-C732)/3,
AND(ISBLANK(C732), NOT(ISBLANK(C731)), B731=B733, NOT(ISBLANK(C734)), B734=B733), C731+(C734-C731)*2/3,
TRUE, "Check Manually"
))</f>
        <v>170.8</v>
      </c>
      <c r="F733" t="str">
        <f>_xlfn.XLOOKUP(B733,Bucket_Map!A:A,Bucket_Map!B:B,"ERROR - CHECK NAME")</f>
        <v>Not Bucketed (Aggregate)</v>
      </c>
    </row>
    <row r="734" spans="1:6" x14ac:dyDescent="0.25">
      <c r="A734" t="s">
        <v>4</v>
      </c>
      <c r="B734" t="s">
        <v>10</v>
      </c>
      <c r="C734">
        <v>172.4</v>
      </c>
      <c r="D734" s="1">
        <v>44713</v>
      </c>
      <c r="E734" cm="1">
        <f t="array" ref="E734">IF(AND(B734="Housing",A734="Rural"),"",
_xlfn.IFS(
NOT(ISBLANK(C734)), C734,
AND(NOT(ISBLANK(C733)), B733=B734, NOT(ISBLANK(C735)), B735=B734), AVERAGE(C733,C735),
AND(NOT(ISBLANK(C733)), B733=B734, ISBLANK(C735), NOT(ISBLANK(C736)), B736=B734), C733+(C736-C733)/3,
AND(ISBLANK(C733), NOT(ISBLANK(C732)), B732=B734, NOT(ISBLANK(C735)), B735=B734), C732+(C735-C732)*2/3,
TRUE, "Check Manually"
))</f>
        <v>172.4</v>
      </c>
      <c r="F734" t="str">
        <f>_xlfn.XLOOKUP(B734,Bucket_Map!A:A,Bucket_Map!B:B,"ERROR - CHECK NAME")</f>
        <v>Not Bucketed (Aggregate)</v>
      </c>
    </row>
    <row r="735" spans="1:6" x14ac:dyDescent="0.25">
      <c r="A735" t="s">
        <v>4</v>
      </c>
      <c r="B735" t="s">
        <v>10</v>
      </c>
      <c r="C735">
        <v>172.5</v>
      </c>
      <c r="D735" s="1">
        <v>44743</v>
      </c>
      <c r="E735" cm="1">
        <f t="array" ref="E735">IF(AND(B735="Housing",A735="Rural"),"",
_xlfn.IFS(
NOT(ISBLANK(C735)), C735,
AND(NOT(ISBLANK(C734)), B734=B735, NOT(ISBLANK(C736)), B736=B735), AVERAGE(C734,C736),
AND(NOT(ISBLANK(C734)), B734=B735, ISBLANK(C736), NOT(ISBLANK(C737)), B737=B735), C734+(C737-C734)/3,
AND(ISBLANK(C734), NOT(ISBLANK(C733)), B733=B735, NOT(ISBLANK(C736)), B736=B735), C733+(C736-C733)*2/3,
TRUE, "Check Manually"
))</f>
        <v>172.5</v>
      </c>
      <c r="F735" t="str">
        <f>_xlfn.XLOOKUP(B735,Bucket_Map!A:A,Bucket_Map!B:B,"ERROR - CHECK NAME")</f>
        <v>Not Bucketed (Aggregate)</v>
      </c>
    </row>
    <row r="736" spans="1:6" x14ac:dyDescent="0.25">
      <c r="A736" t="s">
        <v>4</v>
      </c>
      <c r="B736" t="s">
        <v>10</v>
      </c>
      <c r="C736">
        <v>173.9</v>
      </c>
      <c r="D736" s="1">
        <v>44774</v>
      </c>
      <c r="E736" cm="1">
        <f t="array" ref="E736">IF(AND(B736="Housing",A736="Rural"),"",
_xlfn.IFS(
NOT(ISBLANK(C736)), C736,
AND(NOT(ISBLANK(C735)), B735=B736, NOT(ISBLANK(C737)), B737=B736), AVERAGE(C735,C737),
AND(NOT(ISBLANK(C735)), B735=B736, ISBLANK(C737), NOT(ISBLANK(C738)), B738=B736), C735+(C738-C735)/3,
AND(ISBLANK(C735), NOT(ISBLANK(C734)), B734=B736, NOT(ISBLANK(C737)), B737=B736), C734+(C737-C734)*2/3,
TRUE, "Check Manually"
))</f>
        <v>173.9</v>
      </c>
      <c r="F736" t="str">
        <f>_xlfn.XLOOKUP(B736,Bucket_Map!A:A,Bucket_Map!B:B,"ERROR - CHECK NAME")</f>
        <v>Not Bucketed (Aggregate)</v>
      </c>
    </row>
    <row r="737" spans="1:6" x14ac:dyDescent="0.25">
      <c r="A737" t="s">
        <v>4</v>
      </c>
      <c r="B737" t="s">
        <v>10</v>
      </c>
      <c r="C737">
        <v>175.5</v>
      </c>
      <c r="D737" s="1">
        <v>44805</v>
      </c>
      <c r="E737" cm="1">
        <f t="array" ref="E737">IF(AND(B737="Housing",A737="Rural"),"",
_xlfn.IFS(
NOT(ISBLANK(C737)), C737,
AND(NOT(ISBLANK(C736)), B736=B737, NOT(ISBLANK(C738)), B738=B737), AVERAGE(C736,C738),
AND(NOT(ISBLANK(C736)), B736=B737, ISBLANK(C738), NOT(ISBLANK(C739)), B739=B737), C736+(C739-C736)/3,
AND(ISBLANK(C736), NOT(ISBLANK(C735)), B735=B737, NOT(ISBLANK(C738)), B738=B737), C735+(C738-C735)*2/3,
TRUE, "Check Manually"
))</f>
        <v>175.5</v>
      </c>
      <c r="F737" t="str">
        <f>_xlfn.XLOOKUP(B737,Bucket_Map!A:A,Bucket_Map!B:B,"ERROR - CHECK NAME")</f>
        <v>Not Bucketed (Aggregate)</v>
      </c>
    </row>
    <row r="738" spans="1:6" x14ac:dyDescent="0.25">
      <c r="A738" t="s">
        <v>4</v>
      </c>
      <c r="B738" t="s">
        <v>10</v>
      </c>
      <c r="C738">
        <v>177.4</v>
      </c>
      <c r="D738" s="1">
        <v>44835</v>
      </c>
      <c r="E738" cm="1">
        <f t="array" ref="E738">IF(AND(B738="Housing",A738="Rural"),"",
_xlfn.IFS(
NOT(ISBLANK(C738)), C738,
AND(NOT(ISBLANK(C737)), B737=B738, NOT(ISBLANK(C739)), B739=B738), AVERAGE(C737,C739),
AND(NOT(ISBLANK(C737)), B737=B738, ISBLANK(C739), NOT(ISBLANK(C740)), B740=B738), C737+(C740-C737)/3,
AND(ISBLANK(C737), NOT(ISBLANK(C736)), B736=B738, NOT(ISBLANK(C739)), B739=B738), C736+(C739-C736)*2/3,
TRUE, "Check Manually"
))</f>
        <v>177.4</v>
      </c>
      <c r="F738" t="str">
        <f>_xlfn.XLOOKUP(B738,Bucket_Map!A:A,Bucket_Map!B:B,"ERROR - CHECK NAME")</f>
        <v>Not Bucketed (Aggregate)</v>
      </c>
    </row>
    <row r="739" spans="1:6" x14ac:dyDescent="0.25">
      <c r="A739" t="s">
        <v>4</v>
      </c>
      <c r="B739" t="s">
        <v>10</v>
      </c>
      <c r="C739">
        <v>176.6</v>
      </c>
      <c r="D739" s="1">
        <v>44866</v>
      </c>
      <c r="E739" cm="1">
        <f t="array" ref="E739">IF(AND(B739="Housing",A739="Rural"),"",
_xlfn.IFS(
NOT(ISBLANK(C739)), C739,
AND(NOT(ISBLANK(C738)), B738=B739, NOT(ISBLANK(C740)), B740=B739), AVERAGE(C738,C740),
AND(NOT(ISBLANK(C738)), B738=B739, ISBLANK(C740), NOT(ISBLANK(C741)), B741=B739), C738+(C741-C738)/3,
AND(ISBLANK(C738), NOT(ISBLANK(C737)), B737=B739, NOT(ISBLANK(C740)), B740=B739), C737+(C740-C737)*2/3,
TRUE, "Check Manually"
))</f>
        <v>176.6</v>
      </c>
      <c r="F739" t="str">
        <f>_xlfn.XLOOKUP(B739,Bucket_Map!A:A,Bucket_Map!B:B,"ERROR - CHECK NAME")</f>
        <v>Not Bucketed (Aggregate)</v>
      </c>
    </row>
    <row r="740" spans="1:6" x14ac:dyDescent="0.25">
      <c r="A740" t="s">
        <v>4</v>
      </c>
      <c r="B740" t="s">
        <v>10</v>
      </c>
      <c r="C740">
        <v>174.4</v>
      </c>
      <c r="D740" s="1">
        <v>44896</v>
      </c>
      <c r="E740" cm="1">
        <f t="array" ref="E740">IF(AND(B740="Housing",A740="Rural"),"",
_xlfn.IFS(
NOT(ISBLANK(C740)), C740,
AND(NOT(ISBLANK(C739)), B739=B740, NOT(ISBLANK(C741)), B741=B740), AVERAGE(C739,C741),
AND(NOT(ISBLANK(C739)), B739=B740, ISBLANK(C741), NOT(ISBLANK(C742)), B742=B740), C739+(C742-C739)/3,
AND(ISBLANK(C739), NOT(ISBLANK(C738)), B738=B740, NOT(ISBLANK(C741)), B741=B740), C738+(C741-C738)*2/3,
TRUE, "Check Manually"
))</f>
        <v>174.4</v>
      </c>
      <c r="F740" t="str">
        <f>_xlfn.XLOOKUP(B740,Bucket_Map!A:A,Bucket_Map!B:B,"ERROR - CHECK NAME")</f>
        <v>Not Bucketed (Aggregate)</v>
      </c>
    </row>
    <row r="741" spans="1:6" x14ac:dyDescent="0.25">
      <c r="A741" t="s">
        <v>4</v>
      </c>
      <c r="B741" t="s">
        <v>10</v>
      </c>
      <c r="C741">
        <v>175</v>
      </c>
      <c r="D741" s="1">
        <v>44927</v>
      </c>
      <c r="E741" cm="1">
        <f t="array" ref="E741">IF(AND(B741="Housing",A741="Rural"),"",
_xlfn.IFS(
NOT(ISBLANK(C741)), C741,
AND(NOT(ISBLANK(C740)), B740=B741, NOT(ISBLANK(C742)), B742=B741), AVERAGE(C740,C742),
AND(NOT(ISBLANK(C740)), B740=B741, ISBLANK(C742), NOT(ISBLANK(C743)), B743=B741), C740+(C743-C740)/3,
AND(ISBLANK(C740), NOT(ISBLANK(C739)), B739=B741, NOT(ISBLANK(C742)), B742=B741), C739+(C742-C739)*2/3,
TRUE, "Check Manually"
))</f>
        <v>175</v>
      </c>
      <c r="F741" t="str">
        <f>_xlfn.XLOOKUP(B741,Bucket_Map!A:A,Bucket_Map!B:B,"ERROR - CHECK NAME")</f>
        <v>Not Bucketed (Aggregate)</v>
      </c>
    </row>
    <row r="742" spans="1:6" x14ac:dyDescent="0.25">
      <c r="A742" t="s">
        <v>4</v>
      </c>
      <c r="B742" t="s">
        <v>10</v>
      </c>
      <c r="C742">
        <v>174.8</v>
      </c>
      <c r="D742" s="1">
        <v>44958</v>
      </c>
      <c r="E742" cm="1">
        <f t="array" ref="E742">IF(AND(B742="Housing",A742="Rural"),"",
_xlfn.IFS(
NOT(ISBLANK(C742)), C742,
AND(NOT(ISBLANK(C741)), B741=B742, NOT(ISBLANK(C743)), B743=B742), AVERAGE(C741,C743),
AND(NOT(ISBLANK(C741)), B741=B742, ISBLANK(C743), NOT(ISBLANK(C744)), B744=B742), C741+(C744-C741)/3,
AND(ISBLANK(C741), NOT(ISBLANK(C740)), B740=B742, NOT(ISBLANK(C743)), B743=B742), C740+(C743-C740)*2/3,
TRUE, "Check Manually"
))</f>
        <v>174.8</v>
      </c>
      <c r="F742" t="str">
        <f>_xlfn.XLOOKUP(B742,Bucket_Map!A:A,Bucket_Map!B:B,"ERROR - CHECK NAME")</f>
        <v>Not Bucketed (Aggregate)</v>
      </c>
    </row>
    <row r="743" spans="1:6" x14ac:dyDescent="0.25">
      <c r="A743" t="s">
        <v>4</v>
      </c>
      <c r="B743" t="s">
        <v>10</v>
      </c>
      <c r="C743">
        <v>174.8</v>
      </c>
      <c r="D743" s="1">
        <v>44986</v>
      </c>
      <c r="E743" cm="1">
        <f t="array" ref="E743">IF(AND(B743="Housing",A743="Rural"),"",
_xlfn.IFS(
NOT(ISBLANK(C743)), C743,
AND(NOT(ISBLANK(C742)), B742=B743, NOT(ISBLANK(C744)), B744=B743), AVERAGE(C742,C744),
AND(NOT(ISBLANK(C742)), B742=B743, ISBLANK(C744), NOT(ISBLANK(C745)), B745=B743), C742+(C745-C742)/3,
AND(ISBLANK(C742), NOT(ISBLANK(C741)), B741=B743, NOT(ISBLANK(C744)), B744=B743), C741+(C744-C741)*2/3,
TRUE, "Check Manually"
))</f>
        <v>174.8</v>
      </c>
      <c r="F743" t="str">
        <f>_xlfn.XLOOKUP(B743,Bucket_Map!A:A,Bucket_Map!B:B,"ERROR - CHECK NAME")</f>
        <v>Not Bucketed (Aggregate)</v>
      </c>
    </row>
    <row r="744" spans="1:6" x14ac:dyDescent="0.25">
      <c r="A744" t="s">
        <v>4</v>
      </c>
      <c r="B744" t="s">
        <v>10</v>
      </c>
      <c r="C744">
        <v>175.5</v>
      </c>
      <c r="D744" s="1">
        <v>45017</v>
      </c>
      <c r="E744" cm="1">
        <f t="array" ref="E744">IF(AND(B744="Housing",A744="Rural"),"",
_xlfn.IFS(
NOT(ISBLANK(C744)), C744,
AND(NOT(ISBLANK(C743)), B743=B744, NOT(ISBLANK(C745)), B745=B744), AVERAGE(C743,C745),
AND(NOT(ISBLANK(C743)), B743=B744, ISBLANK(C745), NOT(ISBLANK(C746)), B746=B744), C743+(C746-C743)/3,
AND(ISBLANK(C743), NOT(ISBLANK(C742)), B742=B744, NOT(ISBLANK(C745)), B745=B744), C742+(C745-C742)*2/3,
TRUE, "Check Manually"
))</f>
        <v>175.5</v>
      </c>
      <c r="F744" t="str">
        <f>_xlfn.XLOOKUP(B744,Bucket_Map!A:A,Bucket_Map!B:B,"ERROR - CHECK NAME")</f>
        <v>Not Bucketed (Aggregate)</v>
      </c>
    </row>
    <row r="745" spans="1:6" x14ac:dyDescent="0.25">
      <c r="A745" t="s">
        <v>4</v>
      </c>
      <c r="B745" t="s">
        <v>10</v>
      </c>
      <c r="C745">
        <v>176.8</v>
      </c>
      <c r="D745" s="1">
        <v>45047</v>
      </c>
      <c r="E745" cm="1">
        <f t="array" ref="E745">IF(AND(B745="Housing",A745="Rural"),"",
_xlfn.IFS(
NOT(ISBLANK(C745)), C745,
AND(NOT(ISBLANK(C744)), B744=B745, NOT(ISBLANK(C746)), B746=B745), AVERAGE(C744,C746),
AND(NOT(ISBLANK(C744)), B744=B745, ISBLANK(C746), NOT(ISBLANK(C747)), B747=B745), C744+(C747-C744)/3,
AND(ISBLANK(C744), NOT(ISBLANK(C743)), B743=B745, NOT(ISBLANK(C746)), B746=B745), C743+(C746-C743)*2/3,
TRUE, "Check Manually"
))</f>
        <v>176.8</v>
      </c>
      <c r="F745" t="str">
        <f>_xlfn.XLOOKUP(B745,Bucket_Map!A:A,Bucket_Map!B:B,"ERROR - CHECK NAME")</f>
        <v>Not Bucketed (Aggregate)</v>
      </c>
    </row>
    <row r="746" spans="1:6" x14ac:dyDescent="0.25">
      <c r="A746" t="s">
        <v>4</v>
      </c>
      <c r="B746" t="s">
        <v>11</v>
      </c>
      <c r="C746">
        <v>105.8</v>
      </c>
      <c r="D746" s="1">
        <v>41275</v>
      </c>
      <c r="E746" cm="1">
        <f t="array" ref="E746">IF(AND(B746="Housing",A746="Rural"),"",
_xlfn.IFS(
NOT(ISBLANK(C746)), C746,
AND(NOT(ISBLANK(C745)), B745=B746, NOT(ISBLANK(C747)), B747=B746), AVERAGE(C745,C747),
AND(NOT(ISBLANK(C745)), B745=B746, ISBLANK(C747), NOT(ISBLANK(C748)), B748=B746), C745+(C748-C745)/3,
AND(ISBLANK(C745), NOT(ISBLANK(C744)), B744=B746, NOT(ISBLANK(C747)), B747=B746), C744+(C747-C744)*2/3,
TRUE, "Check Manually"
))</f>
        <v>105.8</v>
      </c>
      <c r="F746" t="str">
        <f>_xlfn.XLOOKUP(B746,Bucket_Map!A:A,Bucket_Map!B:B,"ERROR - CHECK NAME")</f>
        <v>Clothing &amp; Footwear</v>
      </c>
    </row>
    <row r="747" spans="1:6" x14ac:dyDescent="0.25">
      <c r="A747" t="s">
        <v>4</v>
      </c>
      <c r="B747" t="s">
        <v>11</v>
      </c>
      <c r="C747">
        <v>106.3</v>
      </c>
      <c r="D747" s="1">
        <v>41306</v>
      </c>
      <c r="E747" cm="1">
        <f t="array" ref="E747">IF(AND(B747="Housing",A747="Rural"),"",
_xlfn.IFS(
NOT(ISBLANK(C747)), C747,
AND(NOT(ISBLANK(C746)), B746=B747, NOT(ISBLANK(C748)), B748=B747), AVERAGE(C746,C748),
AND(NOT(ISBLANK(C746)), B746=B747, ISBLANK(C748), NOT(ISBLANK(C749)), B749=B747), C746+(C749-C746)/3,
AND(ISBLANK(C746), NOT(ISBLANK(C745)), B745=B747, NOT(ISBLANK(C748)), B748=B747), C745+(C748-C745)*2/3,
TRUE, "Check Manually"
))</f>
        <v>106.3</v>
      </c>
      <c r="F747" t="str">
        <f>_xlfn.XLOOKUP(B747,Bucket_Map!A:A,Bucket_Map!B:B,"ERROR - CHECK NAME")</f>
        <v>Clothing &amp; Footwear</v>
      </c>
    </row>
    <row r="748" spans="1:6" x14ac:dyDescent="0.25">
      <c r="A748" t="s">
        <v>4</v>
      </c>
      <c r="B748" t="s">
        <v>11</v>
      </c>
      <c r="C748">
        <v>106.8</v>
      </c>
      <c r="D748" s="1">
        <v>41334</v>
      </c>
      <c r="E748" cm="1">
        <f t="array" ref="E748">IF(AND(B748="Housing",A748="Rural"),"",
_xlfn.IFS(
NOT(ISBLANK(C748)), C748,
AND(NOT(ISBLANK(C747)), B747=B748, NOT(ISBLANK(C749)), B749=B748), AVERAGE(C747,C749),
AND(NOT(ISBLANK(C747)), B747=B748, ISBLANK(C749), NOT(ISBLANK(C750)), B750=B748), C747+(C750-C747)/3,
AND(ISBLANK(C747), NOT(ISBLANK(C746)), B746=B748, NOT(ISBLANK(C749)), B749=B748), C746+(C749-C746)*2/3,
TRUE, "Check Manually"
))</f>
        <v>106.8</v>
      </c>
      <c r="F748" t="str">
        <f>_xlfn.XLOOKUP(B748,Bucket_Map!A:A,Bucket_Map!B:B,"ERROR - CHECK NAME")</f>
        <v>Clothing &amp; Footwear</v>
      </c>
    </row>
    <row r="749" spans="1:6" x14ac:dyDescent="0.25">
      <c r="A749" t="s">
        <v>4</v>
      </c>
      <c r="B749" t="s">
        <v>11</v>
      </c>
      <c r="C749">
        <v>107.4</v>
      </c>
      <c r="D749" s="1">
        <v>41365</v>
      </c>
      <c r="E749" cm="1">
        <f t="array" ref="E749">IF(AND(B749="Housing",A749="Rural"),"",
_xlfn.IFS(
NOT(ISBLANK(C749)), C749,
AND(NOT(ISBLANK(C748)), B748=B749, NOT(ISBLANK(C750)), B750=B749), AVERAGE(C748,C750),
AND(NOT(ISBLANK(C748)), B748=B749, ISBLANK(C750), NOT(ISBLANK(C751)), B751=B749), C748+(C751-C748)/3,
AND(ISBLANK(C748), NOT(ISBLANK(C747)), B747=B749, NOT(ISBLANK(C750)), B750=B749), C747+(C750-C747)*2/3,
TRUE, "Check Manually"
))</f>
        <v>107.4</v>
      </c>
      <c r="F749" t="str">
        <f>_xlfn.XLOOKUP(B749,Bucket_Map!A:A,Bucket_Map!B:B,"ERROR - CHECK NAME")</f>
        <v>Clothing &amp; Footwear</v>
      </c>
    </row>
    <row r="750" spans="1:6" x14ac:dyDescent="0.25">
      <c r="A750" t="s">
        <v>4</v>
      </c>
      <c r="B750" t="s">
        <v>11</v>
      </c>
      <c r="C750">
        <v>107.9</v>
      </c>
      <c r="D750" s="1">
        <v>41395</v>
      </c>
      <c r="E750" cm="1">
        <f t="array" ref="E750">IF(AND(B750="Housing",A750="Rural"),"",
_xlfn.IFS(
NOT(ISBLANK(C750)), C750,
AND(NOT(ISBLANK(C749)), B749=B750, NOT(ISBLANK(C751)), B751=B750), AVERAGE(C749,C751),
AND(NOT(ISBLANK(C749)), B749=B750, ISBLANK(C751), NOT(ISBLANK(C752)), B752=B750), C749+(C752-C749)/3,
AND(ISBLANK(C749), NOT(ISBLANK(C748)), B748=B750, NOT(ISBLANK(C751)), B751=B750), C748+(C751-C748)*2/3,
TRUE, "Check Manually"
))</f>
        <v>107.9</v>
      </c>
      <c r="F750" t="str">
        <f>_xlfn.XLOOKUP(B750,Bucket_Map!A:A,Bucket_Map!B:B,"ERROR - CHECK NAME")</f>
        <v>Clothing &amp; Footwear</v>
      </c>
    </row>
    <row r="751" spans="1:6" x14ac:dyDescent="0.25">
      <c r="A751" t="s">
        <v>4</v>
      </c>
      <c r="B751" t="s">
        <v>11</v>
      </c>
      <c r="C751">
        <v>108.8</v>
      </c>
      <c r="D751" s="1">
        <v>41426</v>
      </c>
      <c r="E751" cm="1">
        <f t="array" ref="E751">IF(AND(B751="Housing",A751="Rural"),"",
_xlfn.IFS(
NOT(ISBLANK(C751)), C751,
AND(NOT(ISBLANK(C750)), B750=B751, NOT(ISBLANK(C752)), B752=B751), AVERAGE(C750,C752),
AND(NOT(ISBLANK(C750)), B750=B751, ISBLANK(C752), NOT(ISBLANK(C753)), B753=B751), C750+(C753-C750)/3,
AND(ISBLANK(C750), NOT(ISBLANK(C749)), B749=B751, NOT(ISBLANK(C752)), B752=B751), C749+(C752-C749)*2/3,
TRUE, "Check Manually"
))</f>
        <v>108.8</v>
      </c>
      <c r="F751" t="str">
        <f>_xlfn.XLOOKUP(B751,Bucket_Map!A:A,Bucket_Map!B:B,"ERROR - CHECK NAME")</f>
        <v>Clothing &amp; Footwear</v>
      </c>
    </row>
    <row r="752" spans="1:6" x14ac:dyDescent="0.25">
      <c r="A752" t="s">
        <v>4</v>
      </c>
      <c r="B752" t="s">
        <v>11</v>
      </c>
      <c r="C752">
        <v>109.5</v>
      </c>
      <c r="D752" s="1">
        <v>41456</v>
      </c>
      <c r="E752" cm="1">
        <f t="array" ref="E752">IF(AND(B752="Housing",A752="Rural"),"",
_xlfn.IFS(
NOT(ISBLANK(C752)), C752,
AND(NOT(ISBLANK(C751)), B751=B752, NOT(ISBLANK(C753)), B753=B752), AVERAGE(C751,C753),
AND(NOT(ISBLANK(C751)), B751=B752, ISBLANK(C753), NOT(ISBLANK(C754)), B754=B752), C751+(C754-C751)/3,
AND(ISBLANK(C751), NOT(ISBLANK(C750)), B750=B752, NOT(ISBLANK(C753)), B753=B752), C750+(C753-C750)*2/3,
TRUE, "Check Manually"
))</f>
        <v>109.5</v>
      </c>
      <c r="F752" t="str">
        <f>_xlfn.XLOOKUP(B752,Bucket_Map!A:A,Bucket_Map!B:B,"ERROR - CHECK NAME")</f>
        <v>Clothing &amp; Footwear</v>
      </c>
    </row>
    <row r="753" spans="1:6" x14ac:dyDescent="0.25">
      <c r="A753" t="s">
        <v>4</v>
      </c>
      <c r="B753" t="s">
        <v>11</v>
      </c>
      <c r="C753">
        <v>110.2</v>
      </c>
      <c r="D753" s="1">
        <v>41487</v>
      </c>
      <c r="E753" cm="1">
        <f t="array" ref="E753">IF(AND(B753="Housing",A753="Rural"),"",
_xlfn.IFS(
NOT(ISBLANK(C753)), C753,
AND(NOT(ISBLANK(C752)), B752=B753, NOT(ISBLANK(C754)), B754=B753), AVERAGE(C752,C754),
AND(NOT(ISBLANK(C752)), B752=B753, ISBLANK(C754), NOT(ISBLANK(C755)), B755=B753), C752+(C755-C752)/3,
AND(ISBLANK(C752), NOT(ISBLANK(C751)), B751=B753, NOT(ISBLANK(C754)), B754=B753), C751+(C754-C751)*2/3,
TRUE, "Check Manually"
))</f>
        <v>110.2</v>
      </c>
      <c r="F753" t="str">
        <f>_xlfn.XLOOKUP(B753,Bucket_Map!A:A,Bucket_Map!B:B,"ERROR - CHECK NAME")</f>
        <v>Clothing &amp; Footwear</v>
      </c>
    </row>
    <row r="754" spans="1:6" x14ac:dyDescent="0.25">
      <c r="A754" t="s">
        <v>4</v>
      </c>
      <c r="B754" t="s">
        <v>11</v>
      </c>
      <c r="C754">
        <v>111.4</v>
      </c>
      <c r="D754" s="1">
        <v>41518</v>
      </c>
      <c r="E754" cm="1">
        <f t="array" ref="E754">IF(AND(B754="Housing",A754="Rural"),"",
_xlfn.IFS(
NOT(ISBLANK(C754)), C754,
AND(NOT(ISBLANK(C753)), B753=B754, NOT(ISBLANK(C755)), B755=B754), AVERAGE(C753,C755),
AND(NOT(ISBLANK(C753)), B753=B754, ISBLANK(C755), NOT(ISBLANK(C756)), B756=B754), C753+(C756-C753)/3,
AND(ISBLANK(C753), NOT(ISBLANK(C752)), B752=B754, NOT(ISBLANK(C755)), B755=B754), C752+(C755-C752)*2/3,
TRUE, "Check Manually"
))</f>
        <v>111.4</v>
      </c>
      <c r="F754" t="str">
        <f>_xlfn.XLOOKUP(B754,Bucket_Map!A:A,Bucket_Map!B:B,"ERROR - CHECK NAME")</f>
        <v>Clothing &amp; Footwear</v>
      </c>
    </row>
    <row r="755" spans="1:6" x14ac:dyDescent="0.25">
      <c r="A755" t="s">
        <v>4</v>
      </c>
      <c r="B755" t="s">
        <v>11</v>
      </c>
      <c r="C755">
        <v>112.3</v>
      </c>
      <c r="D755" s="1">
        <v>41548</v>
      </c>
      <c r="E755" cm="1">
        <f t="array" ref="E755">IF(AND(B755="Housing",A755="Rural"),"",
_xlfn.IFS(
NOT(ISBLANK(C755)), C755,
AND(NOT(ISBLANK(C754)), B754=B755, NOT(ISBLANK(C756)), B756=B755), AVERAGE(C754,C756),
AND(NOT(ISBLANK(C754)), B754=B755, ISBLANK(C756), NOT(ISBLANK(C757)), B757=B755), C754+(C757-C754)/3,
AND(ISBLANK(C754), NOT(ISBLANK(C753)), B753=B755, NOT(ISBLANK(C756)), B756=B755), C753+(C756-C753)*2/3,
TRUE, "Check Manually"
))</f>
        <v>112.3</v>
      </c>
      <c r="F755" t="str">
        <f>_xlfn.XLOOKUP(B755,Bucket_Map!A:A,Bucket_Map!B:B,"ERROR - CHECK NAME")</f>
        <v>Clothing &amp; Footwear</v>
      </c>
    </row>
    <row r="756" spans="1:6" x14ac:dyDescent="0.25">
      <c r="A756" t="s">
        <v>4</v>
      </c>
      <c r="B756" t="s">
        <v>11</v>
      </c>
      <c r="C756">
        <v>113.1</v>
      </c>
      <c r="D756" s="1">
        <v>41579</v>
      </c>
      <c r="E756" cm="1">
        <f t="array" ref="E756">IF(AND(B756="Housing",A756="Rural"),"",
_xlfn.IFS(
NOT(ISBLANK(C756)), C756,
AND(NOT(ISBLANK(C755)), B755=B756, NOT(ISBLANK(C757)), B757=B756), AVERAGE(C755,C757),
AND(NOT(ISBLANK(C755)), B755=B756, ISBLANK(C757), NOT(ISBLANK(C758)), B758=B756), C755+(C758-C755)/3,
AND(ISBLANK(C755), NOT(ISBLANK(C754)), B754=B756, NOT(ISBLANK(C757)), B757=B756), C754+(C757-C754)*2/3,
TRUE, "Check Manually"
))</f>
        <v>113.1</v>
      </c>
      <c r="F756" t="str">
        <f>_xlfn.XLOOKUP(B756,Bucket_Map!A:A,Bucket_Map!B:B,"ERROR - CHECK NAME")</f>
        <v>Clothing &amp; Footwear</v>
      </c>
    </row>
    <row r="757" spans="1:6" x14ac:dyDescent="0.25">
      <c r="A757" t="s">
        <v>4</v>
      </c>
      <c r="B757" t="s">
        <v>11</v>
      </c>
      <c r="C757">
        <v>114</v>
      </c>
      <c r="D757" s="1">
        <v>41609</v>
      </c>
      <c r="E757" cm="1">
        <f t="array" ref="E757">IF(AND(B757="Housing",A757="Rural"),"",
_xlfn.IFS(
NOT(ISBLANK(C757)), C757,
AND(NOT(ISBLANK(C756)), B756=B757, NOT(ISBLANK(C758)), B758=B757), AVERAGE(C756,C758),
AND(NOT(ISBLANK(C756)), B756=B757, ISBLANK(C758), NOT(ISBLANK(C759)), B759=B757), C756+(C759-C756)/3,
AND(ISBLANK(C756), NOT(ISBLANK(C755)), B755=B757, NOT(ISBLANK(C758)), B758=B757), C755+(C758-C755)*2/3,
TRUE, "Check Manually"
))</f>
        <v>114</v>
      </c>
      <c r="F757" t="str">
        <f>_xlfn.XLOOKUP(B757,Bucket_Map!A:A,Bucket_Map!B:B,"ERROR - CHECK NAME")</f>
        <v>Clothing &amp; Footwear</v>
      </c>
    </row>
    <row r="758" spans="1:6" x14ac:dyDescent="0.25">
      <c r="A758" t="s">
        <v>4</v>
      </c>
      <c r="B758" t="s">
        <v>11</v>
      </c>
      <c r="C758">
        <v>114.5</v>
      </c>
      <c r="D758" s="1">
        <v>41640</v>
      </c>
      <c r="E758" cm="1">
        <f t="array" ref="E758">IF(AND(B758="Housing",A758="Rural"),"",
_xlfn.IFS(
NOT(ISBLANK(C758)), C758,
AND(NOT(ISBLANK(C757)), B757=B758, NOT(ISBLANK(C759)), B759=B758), AVERAGE(C757,C759),
AND(NOT(ISBLANK(C757)), B757=B758, ISBLANK(C759), NOT(ISBLANK(C760)), B760=B758), C757+(C760-C757)/3,
AND(ISBLANK(C757), NOT(ISBLANK(C756)), B756=B758, NOT(ISBLANK(C759)), B759=B758), C756+(C759-C756)*2/3,
TRUE, "Check Manually"
))</f>
        <v>114.5</v>
      </c>
      <c r="F758" t="str">
        <f>_xlfn.XLOOKUP(B758,Bucket_Map!A:A,Bucket_Map!B:B,"ERROR - CHECK NAME")</f>
        <v>Clothing &amp; Footwear</v>
      </c>
    </row>
    <row r="759" spans="1:6" x14ac:dyDescent="0.25">
      <c r="A759" t="s">
        <v>4</v>
      </c>
      <c r="B759" t="s">
        <v>11</v>
      </c>
      <c r="C759">
        <v>114.5</v>
      </c>
      <c r="D759" s="1">
        <v>41671</v>
      </c>
      <c r="E759" cm="1">
        <f t="array" ref="E759">IF(AND(B759="Housing",A759="Rural"),"",
_xlfn.IFS(
NOT(ISBLANK(C759)), C759,
AND(NOT(ISBLANK(C758)), B758=B759, NOT(ISBLANK(C760)), B760=B759), AVERAGE(C758,C760),
AND(NOT(ISBLANK(C758)), B758=B759, ISBLANK(C760), NOT(ISBLANK(C761)), B761=B759), C758+(C761-C758)/3,
AND(ISBLANK(C758), NOT(ISBLANK(C757)), B757=B759, NOT(ISBLANK(C760)), B760=B759), C757+(C760-C757)*2/3,
TRUE, "Check Manually"
))</f>
        <v>114.5</v>
      </c>
      <c r="F759" t="str">
        <f>_xlfn.XLOOKUP(B759,Bucket_Map!A:A,Bucket_Map!B:B,"ERROR - CHECK NAME")</f>
        <v>Clothing &amp; Footwear</v>
      </c>
    </row>
    <row r="760" spans="1:6" x14ac:dyDescent="0.25">
      <c r="A760" t="s">
        <v>4</v>
      </c>
      <c r="B760" t="s">
        <v>11</v>
      </c>
      <c r="C760">
        <v>114.9</v>
      </c>
      <c r="D760" s="1">
        <v>41699</v>
      </c>
      <c r="E760" cm="1">
        <f t="array" ref="E760">IF(AND(B760="Housing",A760="Rural"),"",
_xlfn.IFS(
NOT(ISBLANK(C760)), C760,
AND(NOT(ISBLANK(C759)), B759=B760, NOT(ISBLANK(C761)), B761=B760), AVERAGE(C759,C761),
AND(NOT(ISBLANK(C759)), B759=B760, ISBLANK(C761), NOT(ISBLANK(C762)), B762=B760), C759+(C762-C759)/3,
AND(ISBLANK(C759), NOT(ISBLANK(C758)), B758=B760, NOT(ISBLANK(C761)), B761=B760), C758+(C761-C758)*2/3,
TRUE, "Check Manually"
))</f>
        <v>114.9</v>
      </c>
      <c r="F760" t="str">
        <f>_xlfn.XLOOKUP(B760,Bucket_Map!A:A,Bucket_Map!B:B,"ERROR - CHECK NAME")</f>
        <v>Clothing &amp; Footwear</v>
      </c>
    </row>
    <row r="761" spans="1:6" x14ac:dyDescent="0.25">
      <c r="A761" t="s">
        <v>4</v>
      </c>
      <c r="B761" t="s">
        <v>11</v>
      </c>
      <c r="C761">
        <v>116.1</v>
      </c>
      <c r="D761" s="1">
        <v>41730</v>
      </c>
      <c r="E761" cm="1">
        <f t="array" ref="E761">IF(AND(B761="Housing",A761="Rural"),"",
_xlfn.IFS(
NOT(ISBLANK(C761)), C761,
AND(NOT(ISBLANK(C760)), B760=B761, NOT(ISBLANK(C762)), B762=B761), AVERAGE(C760,C762),
AND(NOT(ISBLANK(C760)), B760=B761, ISBLANK(C762), NOT(ISBLANK(C763)), B763=B761), C760+(C763-C760)/3,
AND(ISBLANK(C760), NOT(ISBLANK(C759)), B759=B761, NOT(ISBLANK(C762)), B762=B761), C759+(C762-C759)*2/3,
TRUE, "Check Manually"
))</f>
        <v>116.1</v>
      </c>
      <c r="F761" t="str">
        <f>_xlfn.XLOOKUP(B761,Bucket_Map!A:A,Bucket_Map!B:B,"ERROR - CHECK NAME")</f>
        <v>Clothing &amp; Footwear</v>
      </c>
    </row>
    <row r="762" spans="1:6" x14ac:dyDescent="0.25">
      <c r="A762" t="s">
        <v>4</v>
      </c>
      <c r="B762" t="s">
        <v>11</v>
      </c>
      <c r="C762">
        <v>116.8</v>
      </c>
      <c r="D762" s="1">
        <v>41760</v>
      </c>
      <c r="E762" cm="1">
        <f t="array" ref="E762">IF(AND(B762="Housing",A762="Rural"),"",
_xlfn.IFS(
NOT(ISBLANK(C762)), C762,
AND(NOT(ISBLANK(C761)), B761=B762, NOT(ISBLANK(C763)), B763=B762), AVERAGE(C761,C763),
AND(NOT(ISBLANK(C761)), B761=B762, ISBLANK(C763), NOT(ISBLANK(C764)), B764=B762), C761+(C764-C761)/3,
AND(ISBLANK(C761), NOT(ISBLANK(C760)), B760=B762, NOT(ISBLANK(C763)), B763=B762), C760+(C763-C760)*2/3,
TRUE, "Check Manually"
))</f>
        <v>116.8</v>
      </c>
      <c r="F762" t="str">
        <f>_xlfn.XLOOKUP(B762,Bucket_Map!A:A,Bucket_Map!B:B,"ERROR - CHECK NAME")</f>
        <v>Clothing &amp; Footwear</v>
      </c>
    </row>
    <row r="763" spans="1:6" x14ac:dyDescent="0.25">
      <c r="A763" t="s">
        <v>4</v>
      </c>
      <c r="B763" t="s">
        <v>11</v>
      </c>
      <c r="C763">
        <v>117.3</v>
      </c>
      <c r="D763" s="1">
        <v>41791</v>
      </c>
      <c r="E763" cm="1">
        <f t="array" ref="E763">IF(AND(B763="Housing",A763="Rural"),"",
_xlfn.IFS(
NOT(ISBLANK(C763)), C763,
AND(NOT(ISBLANK(C762)), B762=B763, NOT(ISBLANK(C764)), B764=B763), AVERAGE(C762,C764),
AND(NOT(ISBLANK(C762)), B762=B763, ISBLANK(C764), NOT(ISBLANK(C765)), B765=B763), C762+(C765-C762)/3,
AND(ISBLANK(C762), NOT(ISBLANK(C761)), B761=B763, NOT(ISBLANK(C764)), B764=B763), C761+(C764-C761)*2/3,
TRUE, "Check Manually"
))</f>
        <v>117.3</v>
      </c>
      <c r="F763" t="str">
        <f>_xlfn.XLOOKUP(B763,Bucket_Map!A:A,Bucket_Map!B:B,"ERROR - CHECK NAME")</f>
        <v>Clothing &amp; Footwear</v>
      </c>
    </row>
    <row r="764" spans="1:6" x14ac:dyDescent="0.25">
      <c r="A764" t="s">
        <v>4</v>
      </c>
      <c r="B764" t="s">
        <v>11</v>
      </c>
      <c r="C764">
        <v>118.3</v>
      </c>
      <c r="D764" s="1">
        <v>41821</v>
      </c>
      <c r="E764" cm="1">
        <f t="array" ref="E764">IF(AND(B764="Housing",A764="Rural"),"",
_xlfn.IFS(
NOT(ISBLANK(C764)), C764,
AND(NOT(ISBLANK(C763)), B763=B764, NOT(ISBLANK(C765)), B765=B764), AVERAGE(C763,C765),
AND(NOT(ISBLANK(C763)), B763=B764, ISBLANK(C765), NOT(ISBLANK(C766)), B766=B764), C763+(C766-C763)/3,
AND(ISBLANK(C763), NOT(ISBLANK(C762)), B762=B764, NOT(ISBLANK(C765)), B765=B764), C762+(C765-C762)*2/3,
TRUE, "Check Manually"
))</f>
        <v>118.3</v>
      </c>
      <c r="F764" t="str">
        <f>_xlfn.XLOOKUP(B764,Bucket_Map!A:A,Bucket_Map!B:B,"ERROR - CHECK NAME")</f>
        <v>Clothing &amp; Footwear</v>
      </c>
    </row>
    <row r="765" spans="1:6" x14ac:dyDescent="0.25">
      <c r="A765" t="s">
        <v>4</v>
      </c>
      <c r="B765" t="s">
        <v>11</v>
      </c>
      <c r="C765">
        <v>118.8</v>
      </c>
      <c r="D765" s="1">
        <v>41852</v>
      </c>
      <c r="E765" cm="1">
        <f t="array" ref="E765">IF(AND(B765="Housing",A765="Rural"),"",
_xlfn.IFS(
NOT(ISBLANK(C765)), C765,
AND(NOT(ISBLANK(C764)), B764=B765, NOT(ISBLANK(C766)), B766=B765), AVERAGE(C764,C766),
AND(NOT(ISBLANK(C764)), B764=B765, ISBLANK(C766), NOT(ISBLANK(C767)), B767=B765), C764+(C767-C764)/3,
AND(ISBLANK(C764), NOT(ISBLANK(C763)), B763=B765, NOT(ISBLANK(C766)), B766=B765), C763+(C766-C763)*2/3,
TRUE, "Check Manually"
))</f>
        <v>118.8</v>
      </c>
      <c r="F765" t="str">
        <f>_xlfn.XLOOKUP(B765,Bucket_Map!A:A,Bucket_Map!B:B,"ERROR - CHECK NAME")</f>
        <v>Clothing &amp; Footwear</v>
      </c>
    </row>
    <row r="766" spans="1:6" x14ac:dyDescent="0.25">
      <c r="A766" t="s">
        <v>4</v>
      </c>
      <c r="B766" t="s">
        <v>11</v>
      </c>
      <c r="C766">
        <v>119.2</v>
      </c>
      <c r="D766" s="1">
        <v>41883</v>
      </c>
      <c r="E766" cm="1">
        <f t="array" ref="E766">IF(AND(B766="Housing",A766="Rural"),"",
_xlfn.IFS(
NOT(ISBLANK(C766)), C766,
AND(NOT(ISBLANK(C765)), B765=B766, NOT(ISBLANK(C767)), B767=B766), AVERAGE(C765,C767),
AND(NOT(ISBLANK(C765)), B765=B766, ISBLANK(C767), NOT(ISBLANK(C768)), B768=B766), C765+(C768-C765)/3,
AND(ISBLANK(C765), NOT(ISBLANK(C764)), B764=B766, NOT(ISBLANK(C767)), B767=B766), C764+(C767-C764)*2/3,
TRUE, "Check Manually"
))</f>
        <v>119.2</v>
      </c>
      <c r="F766" t="str">
        <f>_xlfn.XLOOKUP(B766,Bucket_Map!A:A,Bucket_Map!B:B,"ERROR - CHECK NAME")</f>
        <v>Clothing &amp; Footwear</v>
      </c>
    </row>
    <row r="767" spans="1:6" x14ac:dyDescent="0.25">
      <c r="A767" t="s">
        <v>4</v>
      </c>
      <c r="B767" t="s">
        <v>11</v>
      </c>
      <c r="C767">
        <v>120.3</v>
      </c>
      <c r="D767" s="1">
        <v>41913</v>
      </c>
      <c r="E767" cm="1">
        <f t="array" ref="E767">IF(AND(B767="Housing",A767="Rural"),"",
_xlfn.IFS(
NOT(ISBLANK(C767)), C767,
AND(NOT(ISBLANK(C766)), B766=B767, NOT(ISBLANK(C768)), B768=B767), AVERAGE(C766,C768),
AND(NOT(ISBLANK(C766)), B766=B767, ISBLANK(C768), NOT(ISBLANK(C769)), B769=B767), C766+(C769-C766)/3,
AND(ISBLANK(C766), NOT(ISBLANK(C765)), B765=B767, NOT(ISBLANK(C768)), B768=B767), C765+(C768-C765)*2/3,
TRUE, "Check Manually"
))</f>
        <v>120.3</v>
      </c>
      <c r="F767" t="str">
        <f>_xlfn.XLOOKUP(B767,Bucket_Map!A:A,Bucket_Map!B:B,"ERROR - CHECK NAME")</f>
        <v>Clothing &amp; Footwear</v>
      </c>
    </row>
    <row r="768" spans="1:6" x14ac:dyDescent="0.25">
      <c r="A768" t="s">
        <v>4</v>
      </c>
      <c r="B768" t="s">
        <v>11</v>
      </c>
      <c r="C768">
        <v>120.5</v>
      </c>
      <c r="D768" s="1">
        <v>41944</v>
      </c>
      <c r="E768" cm="1">
        <f t="array" ref="E768">IF(AND(B768="Housing",A768="Rural"),"",
_xlfn.IFS(
NOT(ISBLANK(C768)), C768,
AND(NOT(ISBLANK(C767)), B767=B768, NOT(ISBLANK(C769)), B769=B768), AVERAGE(C767,C769),
AND(NOT(ISBLANK(C767)), B767=B768, ISBLANK(C769), NOT(ISBLANK(C770)), B770=B768), C767+(C770-C767)/3,
AND(ISBLANK(C767), NOT(ISBLANK(C766)), B766=B768, NOT(ISBLANK(C769)), B769=B768), C766+(C769-C766)*2/3,
TRUE, "Check Manually"
))</f>
        <v>120.5</v>
      </c>
      <c r="F768" t="str">
        <f>_xlfn.XLOOKUP(B768,Bucket_Map!A:A,Bucket_Map!B:B,"ERROR - CHECK NAME")</f>
        <v>Clothing &amp; Footwear</v>
      </c>
    </row>
    <row r="769" spans="1:6" x14ac:dyDescent="0.25">
      <c r="A769" t="s">
        <v>4</v>
      </c>
      <c r="B769" t="s">
        <v>11</v>
      </c>
      <c r="C769">
        <v>120.6</v>
      </c>
      <c r="D769" s="1">
        <v>41974</v>
      </c>
      <c r="E769" cm="1">
        <f t="array" ref="E769">IF(AND(B769="Housing",A769="Rural"),"",
_xlfn.IFS(
NOT(ISBLANK(C769)), C769,
AND(NOT(ISBLANK(C768)), B768=B769, NOT(ISBLANK(C770)), B770=B769), AVERAGE(C768,C770),
AND(NOT(ISBLANK(C768)), B768=B769, ISBLANK(C770), NOT(ISBLANK(C771)), B771=B769), C768+(C771-C768)/3,
AND(ISBLANK(C768), NOT(ISBLANK(C767)), B767=B769, NOT(ISBLANK(C770)), B770=B769), C767+(C770-C767)*2/3,
TRUE, "Check Manually"
))</f>
        <v>120.6</v>
      </c>
      <c r="F769" t="str">
        <f>_xlfn.XLOOKUP(B769,Bucket_Map!A:A,Bucket_Map!B:B,"ERROR - CHECK NAME")</f>
        <v>Clothing &amp; Footwear</v>
      </c>
    </row>
    <row r="770" spans="1:6" x14ac:dyDescent="0.25">
      <c r="A770" t="s">
        <v>4</v>
      </c>
      <c r="B770" t="s">
        <v>11</v>
      </c>
      <c r="C770">
        <v>121.6</v>
      </c>
      <c r="D770" s="1">
        <v>42005</v>
      </c>
      <c r="E770" cm="1">
        <f t="array" ref="E770">IF(AND(B770="Housing",A770="Rural"),"",
_xlfn.IFS(
NOT(ISBLANK(C770)), C770,
AND(NOT(ISBLANK(C769)), B769=B770, NOT(ISBLANK(C771)), B771=B770), AVERAGE(C769,C771),
AND(NOT(ISBLANK(C769)), B769=B770, ISBLANK(C771), NOT(ISBLANK(C772)), B772=B770), C769+(C772-C769)/3,
AND(ISBLANK(C769), NOT(ISBLANK(C768)), B768=B770, NOT(ISBLANK(C771)), B771=B770), C768+(C771-C768)*2/3,
TRUE, "Check Manually"
))</f>
        <v>121.6</v>
      </c>
      <c r="F770" t="str">
        <f>_xlfn.XLOOKUP(B770,Bucket_Map!A:A,Bucket_Map!B:B,"ERROR - CHECK NAME")</f>
        <v>Clothing &amp; Footwear</v>
      </c>
    </row>
    <row r="771" spans="1:6" x14ac:dyDescent="0.25">
      <c r="A771" t="s">
        <v>4</v>
      </c>
      <c r="B771" t="s">
        <v>11</v>
      </c>
      <c r="C771">
        <v>122.7</v>
      </c>
      <c r="D771" s="1">
        <v>42036</v>
      </c>
      <c r="E771" cm="1">
        <f t="array" ref="E771">IF(AND(B771="Housing",A771="Rural"),"",
_xlfn.IFS(
NOT(ISBLANK(C771)), C771,
AND(NOT(ISBLANK(C770)), B770=B771, NOT(ISBLANK(C772)), B772=B771), AVERAGE(C770,C772),
AND(NOT(ISBLANK(C770)), B770=B771, ISBLANK(C772), NOT(ISBLANK(C773)), B773=B771), C770+(C773-C770)/3,
AND(ISBLANK(C770), NOT(ISBLANK(C769)), B769=B771, NOT(ISBLANK(C772)), B772=B771), C769+(C772-C769)*2/3,
TRUE, "Check Manually"
))</f>
        <v>122.7</v>
      </c>
      <c r="F771" t="str">
        <f>_xlfn.XLOOKUP(B771,Bucket_Map!A:A,Bucket_Map!B:B,"ERROR - CHECK NAME")</f>
        <v>Clothing &amp; Footwear</v>
      </c>
    </row>
    <row r="772" spans="1:6" x14ac:dyDescent="0.25">
      <c r="A772" t="s">
        <v>4</v>
      </c>
      <c r="B772" t="s">
        <v>11</v>
      </c>
      <c r="C772">
        <v>122.9</v>
      </c>
      <c r="D772" s="1">
        <v>42064</v>
      </c>
      <c r="E772" cm="1">
        <f t="array" ref="E772">IF(AND(B772="Housing",A772="Rural"),"",
_xlfn.IFS(
NOT(ISBLANK(C772)), C772,
AND(NOT(ISBLANK(C771)), B771=B772, NOT(ISBLANK(C773)), B773=B772), AVERAGE(C771,C773),
AND(NOT(ISBLANK(C771)), B771=B772, ISBLANK(C773), NOT(ISBLANK(C774)), B774=B772), C771+(C774-C771)/3,
AND(ISBLANK(C771), NOT(ISBLANK(C770)), B770=B772, NOT(ISBLANK(C773)), B773=B772), C770+(C773-C770)*2/3,
TRUE, "Check Manually"
))</f>
        <v>122.9</v>
      </c>
      <c r="F772" t="str">
        <f>_xlfn.XLOOKUP(B772,Bucket_Map!A:A,Bucket_Map!B:B,"ERROR - CHECK NAME")</f>
        <v>Clothing &amp; Footwear</v>
      </c>
    </row>
    <row r="773" spans="1:6" x14ac:dyDescent="0.25">
      <c r="A773" t="s">
        <v>4</v>
      </c>
      <c r="B773" t="s">
        <v>11</v>
      </c>
      <c r="C773">
        <v>123.3</v>
      </c>
      <c r="D773" s="1">
        <v>42095</v>
      </c>
      <c r="E773" cm="1">
        <f t="array" ref="E773">IF(AND(B773="Housing",A773="Rural"),"",
_xlfn.IFS(
NOT(ISBLANK(C773)), C773,
AND(NOT(ISBLANK(C772)), B772=B773, NOT(ISBLANK(C774)), B774=B773), AVERAGE(C772,C774),
AND(NOT(ISBLANK(C772)), B772=B773, ISBLANK(C774), NOT(ISBLANK(C775)), B775=B773), C772+(C775-C772)/3,
AND(ISBLANK(C772), NOT(ISBLANK(C771)), B771=B773, NOT(ISBLANK(C774)), B774=B773), C771+(C774-C771)*2/3,
TRUE, "Check Manually"
))</f>
        <v>123.3</v>
      </c>
      <c r="F773" t="str">
        <f>_xlfn.XLOOKUP(B773,Bucket_Map!A:A,Bucket_Map!B:B,"ERROR - CHECK NAME")</f>
        <v>Clothing &amp; Footwear</v>
      </c>
    </row>
    <row r="774" spans="1:6" x14ac:dyDescent="0.25">
      <c r="A774" t="s">
        <v>4</v>
      </c>
      <c r="B774" t="s">
        <v>11</v>
      </c>
      <c r="C774">
        <v>124.1</v>
      </c>
      <c r="D774" s="1">
        <v>42125</v>
      </c>
      <c r="E774" cm="1">
        <f t="array" ref="E774">IF(AND(B774="Housing",A774="Rural"),"",
_xlfn.IFS(
NOT(ISBLANK(C774)), C774,
AND(NOT(ISBLANK(C773)), B773=B774, NOT(ISBLANK(C775)), B775=B774), AVERAGE(C773,C775),
AND(NOT(ISBLANK(C773)), B773=B774, ISBLANK(C775), NOT(ISBLANK(C776)), B776=B774), C773+(C776-C773)/3,
AND(ISBLANK(C773), NOT(ISBLANK(C772)), B772=B774, NOT(ISBLANK(C775)), B775=B774), C772+(C775-C772)*2/3,
TRUE, "Check Manually"
))</f>
        <v>124.1</v>
      </c>
      <c r="F774" t="str">
        <f>_xlfn.XLOOKUP(B774,Bucket_Map!A:A,Bucket_Map!B:B,"ERROR - CHECK NAME")</f>
        <v>Clothing &amp; Footwear</v>
      </c>
    </row>
    <row r="775" spans="1:6" x14ac:dyDescent="0.25">
      <c r="A775" t="s">
        <v>4</v>
      </c>
      <c r="B775" t="s">
        <v>11</v>
      </c>
      <c r="C775">
        <v>125.1</v>
      </c>
      <c r="D775" s="1">
        <v>42156</v>
      </c>
      <c r="E775" cm="1">
        <f t="array" ref="E775">IF(AND(B775="Housing",A775="Rural"),"",
_xlfn.IFS(
NOT(ISBLANK(C775)), C775,
AND(NOT(ISBLANK(C774)), B774=B775, NOT(ISBLANK(C776)), B776=B775), AVERAGE(C774,C776),
AND(NOT(ISBLANK(C774)), B774=B775, ISBLANK(C776), NOT(ISBLANK(C777)), B777=B775), C774+(C777-C774)/3,
AND(ISBLANK(C774), NOT(ISBLANK(C773)), B773=B775, NOT(ISBLANK(C776)), B776=B775), C773+(C776-C773)*2/3,
TRUE, "Check Manually"
))</f>
        <v>125.1</v>
      </c>
      <c r="F775" t="str">
        <f>_xlfn.XLOOKUP(B775,Bucket_Map!A:A,Bucket_Map!B:B,"ERROR - CHECK NAME")</f>
        <v>Clothing &amp; Footwear</v>
      </c>
    </row>
    <row r="776" spans="1:6" x14ac:dyDescent="0.25">
      <c r="A776" t="s">
        <v>4</v>
      </c>
      <c r="B776" t="s">
        <v>11</v>
      </c>
      <c r="C776">
        <v>125.5</v>
      </c>
      <c r="D776" s="1">
        <v>42186</v>
      </c>
      <c r="E776" cm="1">
        <f t="array" ref="E776">IF(AND(B776="Housing",A776="Rural"),"",
_xlfn.IFS(
NOT(ISBLANK(C776)), C776,
AND(NOT(ISBLANK(C775)), B775=B776, NOT(ISBLANK(C777)), B777=B776), AVERAGE(C775,C777),
AND(NOT(ISBLANK(C775)), B775=B776, ISBLANK(C777), NOT(ISBLANK(C778)), B778=B776), C775+(C778-C775)/3,
AND(ISBLANK(C775), NOT(ISBLANK(C774)), B774=B776, NOT(ISBLANK(C777)), B777=B776), C774+(C777-C774)*2/3,
TRUE, "Check Manually"
))</f>
        <v>125.5</v>
      </c>
      <c r="F776" t="str">
        <f>_xlfn.XLOOKUP(B776,Bucket_Map!A:A,Bucket_Map!B:B,"ERROR - CHECK NAME")</f>
        <v>Clothing &amp; Footwear</v>
      </c>
    </row>
    <row r="777" spans="1:6" x14ac:dyDescent="0.25">
      <c r="A777" t="s">
        <v>4</v>
      </c>
      <c r="B777" t="s">
        <v>11</v>
      </c>
      <c r="C777">
        <v>126.3</v>
      </c>
      <c r="D777" s="1">
        <v>42217</v>
      </c>
      <c r="E777" cm="1">
        <f t="array" ref="E777">IF(AND(B777="Housing",A777="Rural"),"",
_xlfn.IFS(
NOT(ISBLANK(C777)), C777,
AND(NOT(ISBLANK(C776)), B776=B777, NOT(ISBLANK(C778)), B778=B777), AVERAGE(C776,C778),
AND(NOT(ISBLANK(C776)), B776=B777, ISBLANK(C778), NOT(ISBLANK(C779)), B779=B777), C776+(C779-C776)/3,
AND(ISBLANK(C776), NOT(ISBLANK(C775)), B775=B777, NOT(ISBLANK(C778)), B778=B777), C775+(C778-C775)*2/3,
TRUE, "Check Manually"
))</f>
        <v>126.3</v>
      </c>
      <c r="F777" t="str">
        <f>_xlfn.XLOOKUP(B777,Bucket_Map!A:A,Bucket_Map!B:B,"ERROR - CHECK NAME")</f>
        <v>Clothing &amp; Footwear</v>
      </c>
    </row>
    <row r="778" spans="1:6" x14ac:dyDescent="0.25">
      <c r="A778" t="s">
        <v>4</v>
      </c>
      <c r="B778" t="s">
        <v>11</v>
      </c>
      <c r="C778">
        <v>126.8</v>
      </c>
      <c r="D778" s="1">
        <v>42248</v>
      </c>
      <c r="E778" cm="1">
        <f t="array" ref="E778">IF(AND(B778="Housing",A778="Rural"),"",
_xlfn.IFS(
NOT(ISBLANK(C778)), C778,
AND(NOT(ISBLANK(C777)), B777=B778, NOT(ISBLANK(C779)), B779=B778), AVERAGE(C777,C779),
AND(NOT(ISBLANK(C777)), B777=B778, ISBLANK(C779), NOT(ISBLANK(C780)), B780=B778), C777+(C780-C777)/3,
AND(ISBLANK(C777), NOT(ISBLANK(C776)), B776=B778, NOT(ISBLANK(C779)), B779=B778), C776+(C779-C776)*2/3,
TRUE, "Check Manually"
))</f>
        <v>126.8</v>
      </c>
      <c r="F778" t="str">
        <f>_xlfn.XLOOKUP(B778,Bucket_Map!A:A,Bucket_Map!B:B,"ERROR - CHECK NAME")</f>
        <v>Clothing &amp; Footwear</v>
      </c>
    </row>
    <row r="779" spans="1:6" x14ac:dyDescent="0.25">
      <c r="A779" t="s">
        <v>4</v>
      </c>
      <c r="B779" t="s">
        <v>11</v>
      </c>
      <c r="C779">
        <v>127.3</v>
      </c>
      <c r="D779" s="1">
        <v>42278</v>
      </c>
      <c r="E779" cm="1">
        <f t="array" ref="E779">IF(AND(B779="Housing",A779="Rural"),"",
_xlfn.IFS(
NOT(ISBLANK(C779)), C779,
AND(NOT(ISBLANK(C778)), B778=B779, NOT(ISBLANK(C780)), B780=B779), AVERAGE(C778,C780),
AND(NOT(ISBLANK(C778)), B778=B779, ISBLANK(C780), NOT(ISBLANK(C781)), B781=B779), C778+(C781-C778)/3,
AND(ISBLANK(C778), NOT(ISBLANK(C777)), B777=B779, NOT(ISBLANK(C780)), B780=B779), C777+(C780-C777)*2/3,
TRUE, "Check Manually"
))</f>
        <v>127.3</v>
      </c>
      <c r="F779" t="str">
        <f>_xlfn.XLOOKUP(B779,Bucket_Map!A:A,Bucket_Map!B:B,"ERROR - CHECK NAME")</f>
        <v>Clothing &amp; Footwear</v>
      </c>
    </row>
    <row r="780" spans="1:6" x14ac:dyDescent="0.25">
      <c r="A780" t="s">
        <v>4</v>
      </c>
      <c r="B780" t="s">
        <v>11</v>
      </c>
      <c r="C780">
        <v>128.19999999999999</v>
      </c>
      <c r="D780" s="1">
        <v>42309</v>
      </c>
      <c r="E780" cm="1">
        <f t="array" ref="E780">IF(AND(B780="Housing",A780="Rural"),"",
_xlfn.IFS(
NOT(ISBLANK(C780)), C780,
AND(NOT(ISBLANK(C779)), B779=B780, NOT(ISBLANK(C781)), B781=B780), AVERAGE(C779,C781),
AND(NOT(ISBLANK(C779)), B779=B780, ISBLANK(C781), NOT(ISBLANK(C782)), B782=B780), C779+(C782-C779)/3,
AND(ISBLANK(C779), NOT(ISBLANK(C778)), B778=B780, NOT(ISBLANK(C781)), B781=B780), C778+(C781-C778)*2/3,
TRUE, "Check Manually"
))</f>
        <v>128.19999999999999</v>
      </c>
      <c r="F780" t="str">
        <f>_xlfn.XLOOKUP(B780,Bucket_Map!A:A,Bucket_Map!B:B,"ERROR - CHECK NAME")</f>
        <v>Clothing &amp; Footwear</v>
      </c>
    </row>
    <row r="781" spans="1:6" x14ac:dyDescent="0.25">
      <c r="A781" t="s">
        <v>4</v>
      </c>
      <c r="B781" t="s">
        <v>11</v>
      </c>
      <c r="C781">
        <v>128.5</v>
      </c>
      <c r="D781" s="1">
        <v>42339</v>
      </c>
      <c r="E781" cm="1">
        <f t="array" ref="E781">IF(AND(B781="Housing",A781="Rural"),"",
_xlfn.IFS(
NOT(ISBLANK(C781)), C781,
AND(NOT(ISBLANK(C780)), B780=B781, NOT(ISBLANK(C782)), B782=B781), AVERAGE(C780,C782),
AND(NOT(ISBLANK(C780)), B780=B781, ISBLANK(C782), NOT(ISBLANK(C783)), B783=B781), C780+(C783-C780)/3,
AND(ISBLANK(C780), NOT(ISBLANK(C779)), B779=B781, NOT(ISBLANK(C782)), B782=B781), C779+(C782-C779)*2/3,
TRUE, "Check Manually"
))</f>
        <v>128.5</v>
      </c>
      <c r="F781" t="str">
        <f>_xlfn.XLOOKUP(B781,Bucket_Map!A:A,Bucket_Map!B:B,"ERROR - CHECK NAME")</f>
        <v>Clothing &amp; Footwear</v>
      </c>
    </row>
    <row r="782" spans="1:6" x14ac:dyDescent="0.25">
      <c r="A782" t="s">
        <v>4</v>
      </c>
      <c r="B782" t="s">
        <v>11</v>
      </c>
      <c r="C782">
        <v>128.9</v>
      </c>
      <c r="D782" s="1">
        <v>42370</v>
      </c>
      <c r="E782" cm="1">
        <f t="array" ref="E782">IF(AND(B782="Housing",A782="Rural"),"",
_xlfn.IFS(
NOT(ISBLANK(C782)), C782,
AND(NOT(ISBLANK(C781)), B781=B782, NOT(ISBLANK(C783)), B783=B782), AVERAGE(C781,C783),
AND(NOT(ISBLANK(C781)), B781=B782, ISBLANK(C783), NOT(ISBLANK(C784)), B784=B782), C781+(C784-C781)/3,
AND(ISBLANK(C781), NOT(ISBLANK(C780)), B780=B782, NOT(ISBLANK(C783)), B783=B782), C780+(C783-C780)*2/3,
TRUE, "Check Manually"
))</f>
        <v>128.9</v>
      </c>
      <c r="F782" t="str">
        <f>_xlfn.XLOOKUP(B782,Bucket_Map!A:A,Bucket_Map!B:B,"ERROR - CHECK NAME")</f>
        <v>Clothing &amp; Footwear</v>
      </c>
    </row>
    <row r="783" spans="1:6" x14ac:dyDescent="0.25">
      <c r="A783" t="s">
        <v>4</v>
      </c>
      <c r="B783" t="s">
        <v>11</v>
      </c>
      <c r="C783">
        <v>129.80000000000001</v>
      </c>
      <c r="D783" s="1">
        <v>42401</v>
      </c>
      <c r="E783" cm="1">
        <f t="array" ref="E783">IF(AND(B783="Housing",A783="Rural"),"",
_xlfn.IFS(
NOT(ISBLANK(C783)), C783,
AND(NOT(ISBLANK(C782)), B782=B783, NOT(ISBLANK(C784)), B784=B783), AVERAGE(C782,C784),
AND(NOT(ISBLANK(C782)), B782=B783, ISBLANK(C784), NOT(ISBLANK(C785)), B785=B783), C782+(C785-C782)/3,
AND(ISBLANK(C782), NOT(ISBLANK(C781)), B781=B783, NOT(ISBLANK(C784)), B784=B783), C781+(C784-C781)*2/3,
TRUE, "Check Manually"
))</f>
        <v>129.80000000000001</v>
      </c>
      <c r="F783" t="str">
        <f>_xlfn.XLOOKUP(B783,Bucket_Map!A:A,Bucket_Map!B:B,"ERROR - CHECK NAME")</f>
        <v>Clothing &amp; Footwear</v>
      </c>
    </row>
    <row r="784" spans="1:6" x14ac:dyDescent="0.25">
      <c r="A784" t="s">
        <v>4</v>
      </c>
      <c r="B784" t="s">
        <v>11</v>
      </c>
      <c r="C784">
        <v>130.19999999999999</v>
      </c>
      <c r="D784" s="1">
        <v>42430</v>
      </c>
      <c r="E784" cm="1">
        <f t="array" ref="E784">IF(AND(B784="Housing",A784="Rural"),"",
_xlfn.IFS(
NOT(ISBLANK(C784)), C784,
AND(NOT(ISBLANK(C783)), B783=B784, NOT(ISBLANK(C785)), B785=B784), AVERAGE(C783,C785),
AND(NOT(ISBLANK(C783)), B783=B784, ISBLANK(C785), NOT(ISBLANK(C786)), B786=B784), C783+(C786-C783)/3,
AND(ISBLANK(C783), NOT(ISBLANK(C782)), B782=B784, NOT(ISBLANK(C785)), B785=B784), C782+(C785-C782)*2/3,
TRUE, "Check Manually"
))</f>
        <v>130.19999999999999</v>
      </c>
      <c r="F784" t="str">
        <f>_xlfn.XLOOKUP(B784,Bucket_Map!A:A,Bucket_Map!B:B,"ERROR - CHECK NAME")</f>
        <v>Clothing &amp; Footwear</v>
      </c>
    </row>
    <row r="785" spans="1:6" x14ac:dyDescent="0.25">
      <c r="A785" t="s">
        <v>4</v>
      </c>
      <c r="B785" t="s">
        <v>11</v>
      </c>
      <c r="C785">
        <v>130.6</v>
      </c>
      <c r="D785" s="1">
        <v>42461</v>
      </c>
      <c r="E785" cm="1">
        <f t="array" ref="E785">IF(AND(B785="Housing",A785="Rural"),"",
_xlfn.IFS(
NOT(ISBLANK(C785)), C785,
AND(NOT(ISBLANK(C784)), B784=B785, NOT(ISBLANK(C786)), B786=B785), AVERAGE(C784,C786),
AND(NOT(ISBLANK(C784)), B784=B785, ISBLANK(C786), NOT(ISBLANK(C787)), B787=B785), C784+(C787-C784)/3,
AND(ISBLANK(C784), NOT(ISBLANK(C783)), B783=B785, NOT(ISBLANK(C786)), B786=B785), C783+(C786-C783)*2/3,
TRUE, "Check Manually"
))</f>
        <v>130.6</v>
      </c>
      <c r="F785" t="str">
        <f>_xlfn.XLOOKUP(B785,Bucket_Map!A:A,Bucket_Map!B:B,"ERROR - CHECK NAME")</f>
        <v>Clothing &amp; Footwear</v>
      </c>
    </row>
    <row r="786" spans="1:6" x14ac:dyDescent="0.25">
      <c r="A786" t="s">
        <v>4</v>
      </c>
      <c r="B786" t="s">
        <v>11</v>
      </c>
      <c r="C786">
        <v>131.1</v>
      </c>
      <c r="D786" s="1">
        <v>42491</v>
      </c>
      <c r="E786" cm="1">
        <f t="array" ref="E786">IF(AND(B786="Housing",A786="Rural"),"",
_xlfn.IFS(
NOT(ISBLANK(C786)), C786,
AND(NOT(ISBLANK(C785)), B785=B786, NOT(ISBLANK(C787)), B787=B786), AVERAGE(C785,C787),
AND(NOT(ISBLANK(C785)), B785=B786, ISBLANK(C787), NOT(ISBLANK(C788)), B788=B786), C785+(C788-C785)/3,
AND(ISBLANK(C785), NOT(ISBLANK(C784)), B784=B786, NOT(ISBLANK(C787)), B787=B786), C784+(C787-C784)*2/3,
TRUE, "Check Manually"
))</f>
        <v>131.1</v>
      </c>
      <c r="F786" t="str">
        <f>_xlfn.XLOOKUP(B786,Bucket_Map!A:A,Bucket_Map!B:B,"ERROR - CHECK NAME")</f>
        <v>Clothing &amp; Footwear</v>
      </c>
    </row>
    <row r="787" spans="1:6" x14ac:dyDescent="0.25">
      <c r="A787" t="s">
        <v>4</v>
      </c>
      <c r="B787" t="s">
        <v>11</v>
      </c>
      <c r="C787">
        <v>131.6</v>
      </c>
      <c r="D787" s="1">
        <v>42522</v>
      </c>
      <c r="E787" cm="1">
        <f t="array" ref="E787">IF(AND(B787="Housing",A787="Rural"),"",
_xlfn.IFS(
NOT(ISBLANK(C787)), C787,
AND(NOT(ISBLANK(C786)), B786=B787, NOT(ISBLANK(C788)), B788=B787), AVERAGE(C786,C788),
AND(NOT(ISBLANK(C786)), B786=B787, ISBLANK(C788), NOT(ISBLANK(C789)), B789=B787), C786+(C789-C786)/3,
AND(ISBLANK(C786), NOT(ISBLANK(C785)), B785=B787, NOT(ISBLANK(C788)), B788=B787), C785+(C788-C785)*2/3,
TRUE, "Check Manually"
))</f>
        <v>131.6</v>
      </c>
      <c r="F787" t="str">
        <f>_xlfn.XLOOKUP(B787,Bucket_Map!A:A,Bucket_Map!B:B,"ERROR - CHECK NAME")</f>
        <v>Clothing &amp; Footwear</v>
      </c>
    </row>
    <row r="788" spans="1:6" x14ac:dyDescent="0.25">
      <c r="A788" t="s">
        <v>4</v>
      </c>
      <c r="B788" t="s">
        <v>11</v>
      </c>
      <c r="C788">
        <v>132.19999999999999</v>
      </c>
      <c r="D788" s="1">
        <v>42552</v>
      </c>
      <c r="E788" cm="1">
        <f t="array" ref="E788">IF(AND(B788="Housing",A788="Rural"),"",
_xlfn.IFS(
NOT(ISBLANK(C788)), C788,
AND(NOT(ISBLANK(C787)), B787=B788, NOT(ISBLANK(C789)), B789=B788), AVERAGE(C787,C789),
AND(NOT(ISBLANK(C787)), B787=B788, ISBLANK(C789), NOT(ISBLANK(C790)), B790=B788), C787+(C790-C787)/3,
AND(ISBLANK(C787), NOT(ISBLANK(C786)), B786=B788, NOT(ISBLANK(C789)), B789=B788), C786+(C789-C786)*2/3,
TRUE, "Check Manually"
))</f>
        <v>132.19999999999999</v>
      </c>
      <c r="F788" t="str">
        <f>_xlfn.XLOOKUP(B788,Bucket_Map!A:A,Bucket_Map!B:B,"ERROR - CHECK NAME")</f>
        <v>Clothing &amp; Footwear</v>
      </c>
    </row>
    <row r="789" spans="1:6" x14ac:dyDescent="0.25">
      <c r="A789" t="s">
        <v>4</v>
      </c>
      <c r="B789" t="s">
        <v>11</v>
      </c>
      <c r="C789">
        <v>133</v>
      </c>
      <c r="D789" s="1">
        <v>42583</v>
      </c>
      <c r="E789" cm="1">
        <f t="array" ref="E789">IF(AND(B789="Housing",A789="Rural"),"",
_xlfn.IFS(
NOT(ISBLANK(C789)), C789,
AND(NOT(ISBLANK(C788)), B788=B789, NOT(ISBLANK(C790)), B790=B789), AVERAGE(C788,C790),
AND(NOT(ISBLANK(C788)), B788=B789, ISBLANK(C790), NOT(ISBLANK(C791)), B791=B789), C788+(C791-C788)/3,
AND(ISBLANK(C788), NOT(ISBLANK(C787)), B787=B789, NOT(ISBLANK(C790)), B790=B789), C787+(C790-C787)*2/3,
TRUE, "Check Manually"
))</f>
        <v>133</v>
      </c>
      <c r="F789" t="str">
        <f>_xlfn.XLOOKUP(B789,Bucket_Map!A:A,Bucket_Map!B:B,"ERROR - CHECK NAME")</f>
        <v>Clothing &amp; Footwear</v>
      </c>
    </row>
    <row r="790" spans="1:6" x14ac:dyDescent="0.25">
      <c r="A790" t="s">
        <v>4</v>
      </c>
      <c r="B790" t="s">
        <v>11</v>
      </c>
      <c r="C790">
        <v>133.5</v>
      </c>
      <c r="D790" s="1">
        <v>42614</v>
      </c>
      <c r="E790" cm="1">
        <f t="array" ref="E790">IF(AND(B790="Housing",A790="Rural"),"",
_xlfn.IFS(
NOT(ISBLANK(C790)), C790,
AND(NOT(ISBLANK(C789)), B789=B790, NOT(ISBLANK(C791)), B791=B790), AVERAGE(C789,C791),
AND(NOT(ISBLANK(C789)), B789=B790, ISBLANK(C791), NOT(ISBLANK(C792)), B792=B790), C789+(C792-C789)/3,
AND(ISBLANK(C789), NOT(ISBLANK(C788)), B788=B790, NOT(ISBLANK(C791)), B791=B790), C788+(C791-C788)*2/3,
TRUE, "Check Manually"
))</f>
        <v>133.5</v>
      </c>
      <c r="F790" t="str">
        <f>_xlfn.XLOOKUP(B790,Bucket_Map!A:A,Bucket_Map!B:B,"ERROR - CHECK NAME")</f>
        <v>Clothing &amp; Footwear</v>
      </c>
    </row>
    <row r="791" spans="1:6" x14ac:dyDescent="0.25">
      <c r="A791" t="s">
        <v>4</v>
      </c>
      <c r="B791" t="s">
        <v>11</v>
      </c>
      <c r="C791">
        <v>134.30000000000001</v>
      </c>
      <c r="D791" s="1">
        <v>42644</v>
      </c>
      <c r="E791" cm="1">
        <f t="array" ref="E791">IF(AND(B791="Housing",A791="Rural"),"",
_xlfn.IFS(
NOT(ISBLANK(C791)), C791,
AND(NOT(ISBLANK(C790)), B790=B791, NOT(ISBLANK(C792)), B792=B791), AVERAGE(C790,C792),
AND(NOT(ISBLANK(C790)), B790=B791, ISBLANK(C792), NOT(ISBLANK(C793)), B793=B791), C790+(C793-C790)/3,
AND(ISBLANK(C790), NOT(ISBLANK(C789)), B789=B791, NOT(ISBLANK(C792)), B792=B791), C789+(C792-C789)*2/3,
TRUE, "Check Manually"
))</f>
        <v>134.30000000000001</v>
      </c>
      <c r="F791" t="str">
        <f>_xlfn.XLOOKUP(B791,Bucket_Map!A:A,Bucket_Map!B:B,"ERROR - CHECK NAME")</f>
        <v>Clothing &amp; Footwear</v>
      </c>
    </row>
    <row r="792" spans="1:6" x14ac:dyDescent="0.25">
      <c r="A792" t="s">
        <v>4</v>
      </c>
      <c r="B792" t="s">
        <v>11</v>
      </c>
      <c r="C792">
        <v>134.5</v>
      </c>
      <c r="D792" s="1">
        <v>42675</v>
      </c>
      <c r="E792" cm="1">
        <f t="array" ref="E792">IF(AND(B792="Housing",A792="Rural"),"",
_xlfn.IFS(
NOT(ISBLANK(C792)), C792,
AND(NOT(ISBLANK(C791)), B791=B792, NOT(ISBLANK(C793)), B793=B792), AVERAGE(C791,C793),
AND(NOT(ISBLANK(C791)), B791=B792, ISBLANK(C793), NOT(ISBLANK(C794)), B794=B792), C791+(C794-C791)/3,
AND(ISBLANK(C791), NOT(ISBLANK(C790)), B790=B792, NOT(ISBLANK(C793)), B793=B792), C790+(C793-C790)*2/3,
TRUE, "Check Manually"
))</f>
        <v>134.5</v>
      </c>
      <c r="F792" t="str">
        <f>_xlfn.XLOOKUP(B792,Bucket_Map!A:A,Bucket_Map!B:B,"ERROR - CHECK NAME")</f>
        <v>Clothing &amp; Footwear</v>
      </c>
    </row>
    <row r="793" spans="1:6" x14ac:dyDescent="0.25">
      <c r="A793" t="s">
        <v>4</v>
      </c>
      <c r="B793" t="s">
        <v>11</v>
      </c>
      <c r="C793">
        <v>135.19999999999999</v>
      </c>
      <c r="D793" s="1">
        <v>42705</v>
      </c>
      <c r="E793" cm="1">
        <f t="array" ref="E793">IF(AND(B793="Housing",A793="Rural"),"",
_xlfn.IFS(
NOT(ISBLANK(C793)), C793,
AND(NOT(ISBLANK(C792)), B792=B793, NOT(ISBLANK(C794)), B794=B793), AVERAGE(C792,C794),
AND(NOT(ISBLANK(C792)), B792=B793, ISBLANK(C794), NOT(ISBLANK(C795)), B795=B793), C792+(C795-C792)/3,
AND(ISBLANK(C792), NOT(ISBLANK(C791)), B791=B793, NOT(ISBLANK(C794)), B794=B793), C791+(C794-C791)*2/3,
TRUE, "Check Manually"
))</f>
        <v>135.19999999999999</v>
      </c>
      <c r="F793" t="str">
        <f>_xlfn.XLOOKUP(B793,Bucket_Map!A:A,Bucket_Map!B:B,"ERROR - CHECK NAME")</f>
        <v>Clothing &amp; Footwear</v>
      </c>
    </row>
    <row r="794" spans="1:6" x14ac:dyDescent="0.25">
      <c r="A794" t="s">
        <v>4</v>
      </c>
      <c r="B794" t="s">
        <v>11</v>
      </c>
      <c r="C794">
        <v>135.80000000000001</v>
      </c>
      <c r="D794" s="1">
        <v>42736</v>
      </c>
      <c r="E794" cm="1">
        <f t="array" ref="E794">IF(AND(B794="Housing",A794="Rural"),"",
_xlfn.IFS(
NOT(ISBLANK(C794)), C794,
AND(NOT(ISBLANK(C793)), B793=B794, NOT(ISBLANK(C795)), B795=B794), AVERAGE(C793,C795),
AND(NOT(ISBLANK(C793)), B793=B794, ISBLANK(C795), NOT(ISBLANK(C796)), B796=B794), C793+(C796-C793)/3,
AND(ISBLANK(C793), NOT(ISBLANK(C792)), B792=B794, NOT(ISBLANK(C795)), B795=B794), C792+(C795-C792)*2/3,
TRUE, "Check Manually"
))</f>
        <v>135.80000000000001</v>
      </c>
      <c r="F794" t="str">
        <f>_xlfn.XLOOKUP(B794,Bucket_Map!A:A,Bucket_Map!B:B,"ERROR - CHECK NAME")</f>
        <v>Clothing &amp; Footwear</v>
      </c>
    </row>
    <row r="795" spans="1:6" x14ac:dyDescent="0.25">
      <c r="A795" t="s">
        <v>4</v>
      </c>
      <c r="B795" t="s">
        <v>11</v>
      </c>
      <c r="C795">
        <v>135.80000000000001</v>
      </c>
      <c r="D795" s="1">
        <v>42767</v>
      </c>
      <c r="E795" cm="1">
        <f t="array" ref="E795">IF(AND(B795="Housing",A795="Rural"),"",
_xlfn.IFS(
NOT(ISBLANK(C795)), C795,
AND(NOT(ISBLANK(C794)), B794=B795, NOT(ISBLANK(C796)), B796=B795), AVERAGE(C794,C796),
AND(NOT(ISBLANK(C794)), B794=B795, ISBLANK(C796), NOT(ISBLANK(C797)), B797=B795), C794+(C797-C794)/3,
AND(ISBLANK(C794), NOT(ISBLANK(C793)), B793=B795, NOT(ISBLANK(C796)), B796=B795), C793+(C796-C793)*2/3,
TRUE, "Check Manually"
))</f>
        <v>135.80000000000001</v>
      </c>
      <c r="F795" t="str">
        <f>_xlfn.XLOOKUP(B795,Bucket_Map!A:A,Bucket_Map!B:B,"ERROR - CHECK NAME")</f>
        <v>Clothing &amp; Footwear</v>
      </c>
    </row>
    <row r="796" spans="1:6" x14ac:dyDescent="0.25">
      <c r="A796" t="s">
        <v>4</v>
      </c>
      <c r="B796" t="s">
        <v>11</v>
      </c>
      <c r="C796">
        <v>136.19999999999999</v>
      </c>
      <c r="D796" s="1">
        <v>42795</v>
      </c>
      <c r="E796" cm="1">
        <f t="array" ref="E796">IF(AND(B796="Housing",A796="Rural"),"",
_xlfn.IFS(
NOT(ISBLANK(C796)), C796,
AND(NOT(ISBLANK(C795)), B795=B796, NOT(ISBLANK(C797)), B797=B796), AVERAGE(C795,C797),
AND(NOT(ISBLANK(C795)), B795=B796, ISBLANK(C797), NOT(ISBLANK(C798)), B798=B796), C795+(C798-C795)/3,
AND(ISBLANK(C795), NOT(ISBLANK(C794)), B794=B796, NOT(ISBLANK(C797)), B797=B796), C794+(C797-C794)*2/3,
TRUE, "Check Manually"
))</f>
        <v>136.19999999999999</v>
      </c>
      <c r="F796" t="str">
        <f>_xlfn.XLOOKUP(B796,Bucket_Map!A:A,Bucket_Map!B:B,"ERROR - CHECK NAME")</f>
        <v>Clothing &amp; Footwear</v>
      </c>
    </row>
    <row r="797" spans="1:6" x14ac:dyDescent="0.25">
      <c r="A797" t="s">
        <v>4</v>
      </c>
      <c r="B797" t="s">
        <v>11</v>
      </c>
      <c r="C797">
        <v>136.80000000000001</v>
      </c>
      <c r="D797" s="1">
        <v>42826</v>
      </c>
      <c r="E797" cm="1">
        <f t="array" ref="E797">IF(AND(B797="Housing",A797="Rural"),"",
_xlfn.IFS(
NOT(ISBLANK(C797)), C797,
AND(NOT(ISBLANK(C796)), B796=B797, NOT(ISBLANK(C798)), B798=B797), AVERAGE(C796,C798),
AND(NOT(ISBLANK(C796)), B796=B797, ISBLANK(C798), NOT(ISBLANK(C799)), B799=B797), C796+(C799-C796)/3,
AND(ISBLANK(C796), NOT(ISBLANK(C795)), B795=B797, NOT(ISBLANK(C798)), B798=B797), C795+(C798-C795)*2/3,
TRUE, "Check Manually"
))</f>
        <v>136.80000000000001</v>
      </c>
      <c r="F797" t="str">
        <f>_xlfn.XLOOKUP(B797,Bucket_Map!A:A,Bucket_Map!B:B,"ERROR - CHECK NAME")</f>
        <v>Clothing &amp; Footwear</v>
      </c>
    </row>
    <row r="798" spans="1:6" x14ac:dyDescent="0.25">
      <c r="A798" t="s">
        <v>4</v>
      </c>
      <c r="B798" t="s">
        <v>11</v>
      </c>
      <c r="C798">
        <v>137.30000000000001</v>
      </c>
      <c r="D798" s="1">
        <v>42856</v>
      </c>
      <c r="E798" cm="1">
        <f t="array" ref="E798">IF(AND(B798="Housing",A798="Rural"),"",
_xlfn.IFS(
NOT(ISBLANK(C798)), C798,
AND(NOT(ISBLANK(C797)), B797=B798, NOT(ISBLANK(C799)), B799=B798), AVERAGE(C797,C799),
AND(NOT(ISBLANK(C797)), B797=B798, ISBLANK(C799), NOT(ISBLANK(C800)), B800=B798), C797+(C800-C797)/3,
AND(ISBLANK(C797), NOT(ISBLANK(C796)), B796=B798, NOT(ISBLANK(C799)), B799=B798), C796+(C799-C796)*2/3,
TRUE, "Check Manually"
))</f>
        <v>137.30000000000001</v>
      </c>
      <c r="F798" t="str">
        <f>_xlfn.XLOOKUP(B798,Bucket_Map!A:A,Bucket_Map!B:B,"ERROR - CHECK NAME")</f>
        <v>Clothing &amp; Footwear</v>
      </c>
    </row>
    <row r="799" spans="1:6" x14ac:dyDescent="0.25">
      <c r="A799" t="s">
        <v>4</v>
      </c>
      <c r="B799" t="s">
        <v>11</v>
      </c>
      <c r="C799">
        <v>137.69999999999999</v>
      </c>
      <c r="D799" s="1">
        <v>42887</v>
      </c>
      <c r="E799" cm="1">
        <f t="array" ref="E799">IF(AND(B799="Housing",A799="Rural"),"",
_xlfn.IFS(
NOT(ISBLANK(C799)), C799,
AND(NOT(ISBLANK(C798)), B798=B799, NOT(ISBLANK(C800)), B800=B799), AVERAGE(C798,C800),
AND(NOT(ISBLANK(C798)), B798=B799, ISBLANK(C800), NOT(ISBLANK(C801)), B801=B799), C798+(C801-C798)/3,
AND(ISBLANK(C798), NOT(ISBLANK(C797)), B797=B799, NOT(ISBLANK(C800)), B800=B799), C797+(C800-C797)*2/3,
TRUE, "Check Manually"
))</f>
        <v>137.69999999999999</v>
      </c>
      <c r="F799" t="str">
        <f>_xlfn.XLOOKUP(B799,Bucket_Map!A:A,Bucket_Map!B:B,"ERROR - CHECK NAME")</f>
        <v>Clothing &amp; Footwear</v>
      </c>
    </row>
    <row r="800" spans="1:6" x14ac:dyDescent="0.25">
      <c r="A800" t="s">
        <v>4</v>
      </c>
      <c r="B800" t="s">
        <v>11</v>
      </c>
      <c r="C800">
        <v>138.1</v>
      </c>
      <c r="D800" s="1">
        <v>42917</v>
      </c>
      <c r="E800" cm="1">
        <f t="array" ref="E800">IF(AND(B800="Housing",A800="Rural"),"",
_xlfn.IFS(
NOT(ISBLANK(C800)), C800,
AND(NOT(ISBLANK(C799)), B799=B800, NOT(ISBLANK(C801)), B801=B800), AVERAGE(C799,C801),
AND(NOT(ISBLANK(C799)), B799=B800, ISBLANK(C801), NOT(ISBLANK(C802)), B802=B800), C799+(C802-C799)/3,
AND(ISBLANK(C799), NOT(ISBLANK(C798)), B798=B800, NOT(ISBLANK(C801)), B801=B800), C798+(C801-C798)*2/3,
TRUE, "Check Manually"
))</f>
        <v>138.1</v>
      </c>
      <c r="F800" t="str">
        <f>_xlfn.XLOOKUP(B800,Bucket_Map!A:A,Bucket_Map!B:B,"ERROR - CHECK NAME")</f>
        <v>Clothing &amp; Footwear</v>
      </c>
    </row>
    <row r="801" spans="1:6" x14ac:dyDescent="0.25">
      <c r="A801" t="s">
        <v>4</v>
      </c>
      <c r="B801" t="s">
        <v>11</v>
      </c>
      <c r="C801">
        <v>139.19999999999999</v>
      </c>
      <c r="D801" s="1">
        <v>42948</v>
      </c>
      <c r="E801" cm="1">
        <f t="array" ref="E801">IF(AND(B801="Housing",A801="Rural"),"",
_xlfn.IFS(
NOT(ISBLANK(C801)), C801,
AND(NOT(ISBLANK(C800)), B800=B801, NOT(ISBLANK(C802)), B802=B801), AVERAGE(C800,C802),
AND(NOT(ISBLANK(C800)), B800=B801, ISBLANK(C802), NOT(ISBLANK(C803)), B803=B801), C800+(C803-C800)/3,
AND(ISBLANK(C800), NOT(ISBLANK(C799)), B799=B801, NOT(ISBLANK(C802)), B802=B801), C799+(C802-C799)*2/3,
TRUE, "Check Manually"
))</f>
        <v>139.19999999999999</v>
      </c>
      <c r="F801" t="str">
        <f>_xlfn.XLOOKUP(B801,Bucket_Map!A:A,Bucket_Map!B:B,"ERROR - CHECK NAME")</f>
        <v>Clothing &amp; Footwear</v>
      </c>
    </row>
    <row r="802" spans="1:6" x14ac:dyDescent="0.25">
      <c r="A802" t="s">
        <v>4</v>
      </c>
      <c r="B802" t="s">
        <v>11</v>
      </c>
      <c r="C802">
        <v>139.69999999999999</v>
      </c>
      <c r="D802" s="1">
        <v>42979</v>
      </c>
      <c r="E802" cm="1">
        <f t="array" ref="E802">IF(AND(B802="Housing",A802="Rural"),"",
_xlfn.IFS(
NOT(ISBLANK(C802)), C802,
AND(NOT(ISBLANK(C801)), B801=B802, NOT(ISBLANK(C803)), B803=B802), AVERAGE(C801,C803),
AND(NOT(ISBLANK(C801)), B801=B802, ISBLANK(C803), NOT(ISBLANK(C804)), B804=B802), C801+(C804-C801)/3,
AND(ISBLANK(C801), NOT(ISBLANK(C800)), B800=B802, NOT(ISBLANK(C803)), B803=B802), C800+(C803-C800)*2/3,
TRUE, "Check Manually"
))</f>
        <v>139.69999999999999</v>
      </c>
      <c r="F802" t="str">
        <f>_xlfn.XLOOKUP(B802,Bucket_Map!A:A,Bucket_Map!B:B,"ERROR - CHECK NAME")</f>
        <v>Clothing &amp; Footwear</v>
      </c>
    </row>
    <row r="803" spans="1:6" x14ac:dyDescent="0.25">
      <c r="A803" t="s">
        <v>4</v>
      </c>
      <c r="B803" t="s">
        <v>11</v>
      </c>
      <c r="C803">
        <v>140.6</v>
      </c>
      <c r="D803" s="1">
        <v>43009</v>
      </c>
      <c r="E803" cm="1">
        <f t="array" ref="E803">IF(AND(B803="Housing",A803="Rural"),"",
_xlfn.IFS(
NOT(ISBLANK(C803)), C803,
AND(NOT(ISBLANK(C802)), B802=B803, NOT(ISBLANK(C804)), B804=B803), AVERAGE(C802,C804),
AND(NOT(ISBLANK(C802)), B802=B803, ISBLANK(C804), NOT(ISBLANK(C805)), B805=B803), C802+(C805-C802)/3,
AND(ISBLANK(C802), NOT(ISBLANK(C801)), B801=B803, NOT(ISBLANK(C804)), B804=B803), C801+(C804-C801)*2/3,
TRUE, "Check Manually"
))</f>
        <v>140.6</v>
      </c>
      <c r="F803" t="str">
        <f>_xlfn.XLOOKUP(B803,Bucket_Map!A:A,Bucket_Map!B:B,"ERROR - CHECK NAME")</f>
        <v>Clothing &amp; Footwear</v>
      </c>
    </row>
    <row r="804" spans="1:6" x14ac:dyDescent="0.25">
      <c r="A804" t="s">
        <v>4</v>
      </c>
      <c r="B804" t="s">
        <v>11</v>
      </c>
      <c r="C804">
        <v>141.5</v>
      </c>
      <c r="D804" s="1">
        <v>43040</v>
      </c>
      <c r="E804" cm="1">
        <f t="array" ref="E804">IF(AND(B804="Housing",A804="Rural"),"",
_xlfn.IFS(
NOT(ISBLANK(C804)), C804,
AND(NOT(ISBLANK(C803)), B803=B804, NOT(ISBLANK(C805)), B805=B804), AVERAGE(C803,C805),
AND(NOT(ISBLANK(C803)), B803=B804, ISBLANK(C805), NOT(ISBLANK(C806)), B806=B804), C803+(C806-C803)/3,
AND(ISBLANK(C803), NOT(ISBLANK(C802)), B802=B804, NOT(ISBLANK(C805)), B805=B804), C802+(C805-C802)*2/3,
TRUE, "Check Manually"
))</f>
        <v>141.5</v>
      </c>
      <c r="F804" t="str">
        <f>_xlfn.XLOOKUP(B804,Bucket_Map!A:A,Bucket_Map!B:B,"ERROR - CHECK NAME")</f>
        <v>Clothing &amp; Footwear</v>
      </c>
    </row>
    <row r="805" spans="1:6" x14ac:dyDescent="0.25">
      <c r="A805" t="s">
        <v>4</v>
      </c>
      <c r="B805" t="s">
        <v>11</v>
      </c>
      <c r="C805">
        <v>141.9</v>
      </c>
      <c r="D805" s="1">
        <v>43070</v>
      </c>
      <c r="E805" cm="1">
        <f t="array" ref="E805">IF(AND(B805="Housing",A805="Rural"),"",
_xlfn.IFS(
NOT(ISBLANK(C805)), C805,
AND(NOT(ISBLANK(C804)), B804=B805, NOT(ISBLANK(C806)), B806=B805), AVERAGE(C804,C806),
AND(NOT(ISBLANK(C804)), B804=B805, ISBLANK(C806), NOT(ISBLANK(C807)), B807=B805), C804+(C807-C804)/3,
AND(ISBLANK(C804), NOT(ISBLANK(C803)), B803=B805, NOT(ISBLANK(C806)), B806=B805), C803+(C806-C803)*2/3,
TRUE, "Check Manually"
))</f>
        <v>141.9</v>
      </c>
      <c r="F805" t="str">
        <f>_xlfn.XLOOKUP(B805,Bucket_Map!A:A,Bucket_Map!B:B,"ERROR - CHECK NAME")</f>
        <v>Clothing &amp; Footwear</v>
      </c>
    </row>
    <row r="806" spans="1:6" x14ac:dyDescent="0.25">
      <c r="A806" t="s">
        <v>4</v>
      </c>
      <c r="B806" t="s">
        <v>11</v>
      </c>
      <c r="C806">
        <v>142.30000000000001</v>
      </c>
      <c r="D806" s="1">
        <v>43101</v>
      </c>
      <c r="E806" cm="1">
        <f t="array" ref="E806">IF(AND(B806="Housing",A806="Rural"),"",
_xlfn.IFS(
NOT(ISBLANK(C806)), C806,
AND(NOT(ISBLANK(C805)), B805=B806, NOT(ISBLANK(C807)), B807=B806), AVERAGE(C805,C807),
AND(NOT(ISBLANK(C805)), B805=B806, ISBLANK(C807), NOT(ISBLANK(C808)), B808=B806), C805+(C808-C805)/3,
AND(ISBLANK(C805), NOT(ISBLANK(C804)), B804=B806, NOT(ISBLANK(C807)), B807=B806), C804+(C807-C804)*2/3,
TRUE, "Check Manually"
))</f>
        <v>142.30000000000001</v>
      </c>
      <c r="F806" t="str">
        <f>_xlfn.XLOOKUP(B806,Bucket_Map!A:A,Bucket_Map!B:B,"ERROR - CHECK NAME")</f>
        <v>Clothing &amp; Footwear</v>
      </c>
    </row>
    <row r="807" spans="1:6" x14ac:dyDescent="0.25">
      <c r="A807" t="s">
        <v>4</v>
      </c>
      <c r="B807" t="s">
        <v>11</v>
      </c>
      <c r="C807">
        <v>142.4</v>
      </c>
      <c r="D807" s="1">
        <v>43132</v>
      </c>
      <c r="E807" cm="1">
        <f t="array" ref="E807">IF(AND(B807="Housing",A807="Rural"),"",
_xlfn.IFS(
NOT(ISBLANK(C807)), C807,
AND(NOT(ISBLANK(C806)), B806=B807, NOT(ISBLANK(C808)), B808=B807), AVERAGE(C806,C808),
AND(NOT(ISBLANK(C806)), B806=B807, ISBLANK(C808), NOT(ISBLANK(C809)), B809=B807), C806+(C809-C806)/3,
AND(ISBLANK(C806), NOT(ISBLANK(C805)), B805=B807, NOT(ISBLANK(C808)), B808=B807), C805+(C808-C805)*2/3,
TRUE, "Check Manually"
))</f>
        <v>142.4</v>
      </c>
      <c r="F807" t="str">
        <f>_xlfn.XLOOKUP(B807,Bucket_Map!A:A,Bucket_Map!B:B,"ERROR - CHECK NAME")</f>
        <v>Clothing &amp; Footwear</v>
      </c>
    </row>
    <row r="808" spans="1:6" x14ac:dyDescent="0.25">
      <c r="A808" t="s">
        <v>4</v>
      </c>
      <c r="B808" t="s">
        <v>11</v>
      </c>
      <c r="C808">
        <v>143</v>
      </c>
      <c r="D808" s="1">
        <v>43160</v>
      </c>
      <c r="E808" cm="1">
        <f t="array" ref="E808">IF(AND(B808="Housing",A808="Rural"),"",
_xlfn.IFS(
NOT(ISBLANK(C808)), C808,
AND(NOT(ISBLANK(C807)), B807=B808, NOT(ISBLANK(C809)), B809=B808), AVERAGE(C807,C809),
AND(NOT(ISBLANK(C807)), B807=B808, ISBLANK(C809), NOT(ISBLANK(C810)), B810=B808), C807+(C810-C807)/3,
AND(ISBLANK(C807), NOT(ISBLANK(C806)), B806=B808, NOT(ISBLANK(C809)), B809=B808), C806+(C809-C806)*2/3,
TRUE, "Check Manually"
))</f>
        <v>143</v>
      </c>
      <c r="F808" t="str">
        <f>_xlfn.XLOOKUP(B808,Bucket_Map!A:A,Bucket_Map!B:B,"ERROR - CHECK NAME")</f>
        <v>Clothing &amp; Footwear</v>
      </c>
    </row>
    <row r="809" spans="1:6" x14ac:dyDescent="0.25">
      <c r="A809" t="s">
        <v>4</v>
      </c>
      <c r="B809" t="s">
        <v>11</v>
      </c>
      <c r="C809">
        <v>143.30000000000001</v>
      </c>
      <c r="D809" s="1">
        <v>43191</v>
      </c>
      <c r="E809" cm="1">
        <f t="array" ref="E809">IF(AND(B809="Housing",A809="Rural"),"",
_xlfn.IFS(
NOT(ISBLANK(C809)), C809,
AND(NOT(ISBLANK(C808)), B808=B809, NOT(ISBLANK(C810)), B810=B809), AVERAGE(C808,C810),
AND(NOT(ISBLANK(C808)), B808=B809, ISBLANK(C810), NOT(ISBLANK(C811)), B811=B809), C808+(C811-C808)/3,
AND(ISBLANK(C808), NOT(ISBLANK(C807)), B807=B809, NOT(ISBLANK(C810)), B810=B809), C807+(C810-C807)*2/3,
TRUE, "Check Manually"
))</f>
        <v>143.30000000000001</v>
      </c>
      <c r="F809" t="str">
        <f>_xlfn.XLOOKUP(B809,Bucket_Map!A:A,Bucket_Map!B:B,"ERROR - CHECK NAME")</f>
        <v>Clothing &amp; Footwear</v>
      </c>
    </row>
    <row r="810" spans="1:6" x14ac:dyDescent="0.25">
      <c r="A810" t="s">
        <v>4</v>
      </c>
      <c r="B810" t="s">
        <v>11</v>
      </c>
      <c r="C810">
        <v>144.1</v>
      </c>
      <c r="D810" s="1">
        <v>43221</v>
      </c>
      <c r="E810" cm="1">
        <f t="array" ref="E810">IF(AND(B810="Housing",A810="Rural"),"",
_xlfn.IFS(
NOT(ISBLANK(C810)), C810,
AND(NOT(ISBLANK(C809)), B809=B810, NOT(ISBLANK(C811)), B811=B810), AVERAGE(C809,C811),
AND(NOT(ISBLANK(C809)), B809=B810, ISBLANK(C811), NOT(ISBLANK(C812)), B812=B810), C809+(C812-C809)/3,
AND(ISBLANK(C809), NOT(ISBLANK(C808)), B808=B810, NOT(ISBLANK(C811)), B811=B810), C808+(C811-C808)*2/3,
TRUE, "Check Manually"
))</f>
        <v>144.1</v>
      </c>
      <c r="F810" t="str">
        <f>_xlfn.XLOOKUP(B810,Bucket_Map!A:A,Bucket_Map!B:B,"ERROR - CHECK NAME")</f>
        <v>Clothing &amp; Footwear</v>
      </c>
    </row>
    <row r="811" spans="1:6" x14ac:dyDescent="0.25">
      <c r="A811" t="s">
        <v>4</v>
      </c>
      <c r="B811" t="s">
        <v>11</v>
      </c>
      <c r="C811">
        <v>144.69999999999999</v>
      </c>
      <c r="D811" s="1">
        <v>43252</v>
      </c>
      <c r="E811" cm="1">
        <f t="array" ref="E811">IF(AND(B811="Housing",A811="Rural"),"",
_xlfn.IFS(
NOT(ISBLANK(C811)), C811,
AND(NOT(ISBLANK(C810)), B810=B811, NOT(ISBLANK(C812)), B812=B811), AVERAGE(C810,C812),
AND(NOT(ISBLANK(C810)), B810=B811, ISBLANK(C812), NOT(ISBLANK(C813)), B813=B811), C810+(C813-C810)/3,
AND(ISBLANK(C810), NOT(ISBLANK(C809)), B809=B811, NOT(ISBLANK(C812)), B812=B811), C809+(C812-C809)*2/3,
TRUE, "Check Manually"
))</f>
        <v>144.69999999999999</v>
      </c>
      <c r="F811" t="str">
        <f>_xlfn.XLOOKUP(B811,Bucket_Map!A:A,Bucket_Map!B:B,"ERROR - CHECK NAME")</f>
        <v>Clothing &amp; Footwear</v>
      </c>
    </row>
    <row r="812" spans="1:6" x14ac:dyDescent="0.25">
      <c r="A812" t="s">
        <v>4</v>
      </c>
      <c r="B812" t="s">
        <v>11</v>
      </c>
      <c r="C812">
        <v>145.1</v>
      </c>
      <c r="D812" s="1">
        <v>43282</v>
      </c>
      <c r="E812" cm="1">
        <f t="array" ref="E812">IF(AND(B812="Housing",A812="Rural"),"",
_xlfn.IFS(
NOT(ISBLANK(C812)), C812,
AND(NOT(ISBLANK(C811)), B811=B812, NOT(ISBLANK(C813)), B813=B812), AVERAGE(C811,C813),
AND(NOT(ISBLANK(C811)), B811=B812, ISBLANK(C813), NOT(ISBLANK(C814)), B814=B812), C811+(C814-C811)/3,
AND(ISBLANK(C811), NOT(ISBLANK(C810)), B810=B812, NOT(ISBLANK(C813)), B813=B812), C810+(C813-C810)*2/3,
TRUE, "Check Manually"
))</f>
        <v>145.1</v>
      </c>
      <c r="F812" t="str">
        <f>_xlfn.XLOOKUP(B812,Bucket_Map!A:A,Bucket_Map!B:B,"ERROR - CHECK NAME")</f>
        <v>Clothing &amp; Footwear</v>
      </c>
    </row>
    <row r="813" spans="1:6" x14ac:dyDescent="0.25">
      <c r="A813" t="s">
        <v>4</v>
      </c>
      <c r="B813" t="s">
        <v>11</v>
      </c>
      <c r="C813">
        <v>145.80000000000001</v>
      </c>
      <c r="D813" s="1">
        <v>43313</v>
      </c>
      <c r="E813" cm="1">
        <f t="array" ref="E813">IF(AND(B813="Housing",A813="Rural"),"",
_xlfn.IFS(
NOT(ISBLANK(C813)), C813,
AND(NOT(ISBLANK(C812)), B812=B813, NOT(ISBLANK(C814)), B814=B813), AVERAGE(C812,C814),
AND(NOT(ISBLANK(C812)), B812=B813, ISBLANK(C814), NOT(ISBLANK(C815)), B815=B813), C812+(C815-C812)/3,
AND(ISBLANK(C812), NOT(ISBLANK(C811)), B811=B813, NOT(ISBLANK(C814)), B814=B813), C811+(C814-C811)*2/3,
TRUE, "Check Manually"
))</f>
        <v>145.80000000000001</v>
      </c>
      <c r="F813" t="str">
        <f>_xlfn.XLOOKUP(B813,Bucket_Map!A:A,Bucket_Map!B:B,"ERROR - CHECK NAME")</f>
        <v>Clothing &amp; Footwear</v>
      </c>
    </row>
    <row r="814" spans="1:6" x14ac:dyDescent="0.25">
      <c r="A814" t="s">
        <v>4</v>
      </c>
      <c r="B814" t="s">
        <v>11</v>
      </c>
      <c r="C814">
        <v>146.1</v>
      </c>
      <c r="D814" s="1">
        <v>43344</v>
      </c>
      <c r="E814" cm="1">
        <f t="array" ref="E814">IF(AND(B814="Housing",A814="Rural"),"",
_xlfn.IFS(
NOT(ISBLANK(C814)), C814,
AND(NOT(ISBLANK(C813)), B813=B814, NOT(ISBLANK(C815)), B815=B814), AVERAGE(C813,C815),
AND(NOT(ISBLANK(C813)), B813=B814, ISBLANK(C815), NOT(ISBLANK(C816)), B816=B814), C813+(C816-C813)/3,
AND(ISBLANK(C813), NOT(ISBLANK(C812)), B812=B814, NOT(ISBLANK(C815)), B815=B814), C812+(C815-C812)*2/3,
TRUE, "Check Manually"
))</f>
        <v>146.1</v>
      </c>
      <c r="F814" t="str">
        <f>_xlfn.XLOOKUP(B814,Bucket_Map!A:A,Bucket_Map!B:B,"ERROR - CHECK NAME")</f>
        <v>Clothing &amp; Footwear</v>
      </c>
    </row>
    <row r="815" spans="1:6" x14ac:dyDescent="0.25">
      <c r="A815" t="s">
        <v>4</v>
      </c>
      <c r="B815" t="s">
        <v>11</v>
      </c>
      <c r="C815">
        <v>144.5</v>
      </c>
      <c r="D815" s="1">
        <v>43374</v>
      </c>
      <c r="E815" cm="1">
        <f t="array" ref="E815">IF(AND(B815="Housing",A815="Rural"),"",
_xlfn.IFS(
NOT(ISBLANK(C815)), C815,
AND(NOT(ISBLANK(C814)), B814=B815, NOT(ISBLANK(C816)), B816=B815), AVERAGE(C814,C816),
AND(NOT(ISBLANK(C814)), B814=B815, ISBLANK(C816), NOT(ISBLANK(C817)), B817=B815), C814+(C817-C814)/3,
AND(ISBLANK(C814), NOT(ISBLANK(C813)), B813=B815, NOT(ISBLANK(C816)), B816=B815), C813+(C816-C813)*2/3,
TRUE, "Check Manually"
))</f>
        <v>144.5</v>
      </c>
      <c r="F815" t="str">
        <f>_xlfn.XLOOKUP(B815,Bucket_Map!A:A,Bucket_Map!B:B,"ERROR - CHECK NAME")</f>
        <v>Clothing &amp; Footwear</v>
      </c>
    </row>
    <row r="816" spans="1:6" x14ac:dyDescent="0.25">
      <c r="A816" t="s">
        <v>4</v>
      </c>
      <c r="B816" t="s">
        <v>11</v>
      </c>
      <c r="C816">
        <v>145.5</v>
      </c>
      <c r="D816" s="1">
        <v>43405</v>
      </c>
      <c r="E816" cm="1">
        <f t="array" ref="E816">IF(AND(B816="Housing",A816="Rural"),"",
_xlfn.IFS(
NOT(ISBLANK(C816)), C816,
AND(NOT(ISBLANK(C815)), B815=B816, NOT(ISBLANK(C817)), B817=B816), AVERAGE(C815,C817),
AND(NOT(ISBLANK(C815)), B815=B816, ISBLANK(C817), NOT(ISBLANK(C818)), B818=B816), C815+(C818-C815)/3,
AND(ISBLANK(C815), NOT(ISBLANK(C814)), B814=B816, NOT(ISBLANK(C817)), B817=B816), C814+(C817-C814)*2/3,
TRUE, "Check Manually"
))</f>
        <v>145.5</v>
      </c>
      <c r="F816" t="str">
        <f>_xlfn.XLOOKUP(B816,Bucket_Map!A:A,Bucket_Map!B:B,"ERROR - CHECK NAME")</f>
        <v>Clothing &amp; Footwear</v>
      </c>
    </row>
    <row r="817" spans="1:6" x14ac:dyDescent="0.25">
      <c r="A817" t="s">
        <v>4</v>
      </c>
      <c r="B817" t="s">
        <v>11</v>
      </c>
      <c r="C817">
        <v>145.9</v>
      </c>
      <c r="D817" s="1">
        <v>43435</v>
      </c>
      <c r="E817" cm="1">
        <f t="array" ref="E817">IF(AND(B817="Housing",A817="Rural"),"",
_xlfn.IFS(
NOT(ISBLANK(C817)), C817,
AND(NOT(ISBLANK(C816)), B816=B817, NOT(ISBLANK(C818)), B818=B817), AVERAGE(C816,C818),
AND(NOT(ISBLANK(C816)), B816=B817, ISBLANK(C818), NOT(ISBLANK(C819)), B819=B817), C816+(C819-C816)/3,
AND(ISBLANK(C816), NOT(ISBLANK(C815)), B815=B817, NOT(ISBLANK(C818)), B818=B817), C815+(C818-C815)*2/3,
TRUE, "Check Manually"
))</f>
        <v>145.9</v>
      </c>
      <c r="F817" t="str">
        <f>_xlfn.XLOOKUP(B817,Bucket_Map!A:A,Bucket_Map!B:B,"ERROR - CHECK NAME")</f>
        <v>Clothing &amp; Footwear</v>
      </c>
    </row>
    <row r="818" spans="1:6" x14ac:dyDescent="0.25">
      <c r="A818" t="s">
        <v>4</v>
      </c>
      <c r="B818" t="s">
        <v>11</v>
      </c>
      <c r="C818">
        <v>145.1</v>
      </c>
      <c r="D818" s="1">
        <v>43466</v>
      </c>
      <c r="E818" cm="1">
        <f t="array" ref="E818">IF(AND(B818="Housing",A818="Rural"),"",
_xlfn.IFS(
NOT(ISBLANK(C818)), C818,
AND(NOT(ISBLANK(C817)), B817=B818, NOT(ISBLANK(C819)), B819=B818), AVERAGE(C817,C819),
AND(NOT(ISBLANK(C817)), B817=B818, ISBLANK(C819), NOT(ISBLANK(C820)), B820=B818), C817+(C820-C817)/3,
AND(ISBLANK(C817), NOT(ISBLANK(C816)), B816=B818, NOT(ISBLANK(C819)), B819=B818), C816+(C819-C816)*2/3,
TRUE, "Check Manually"
))</f>
        <v>145.1</v>
      </c>
      <c r="F818" t="str">
        <f>_xlfn.XLOOKUP(B818,Bucket_Map!A:A,Bucket_Map!B:B,"ERROR - CHECK NAME")</f>
        <v>Clothing &amp; Footwear</v>
      </c>
    </row>
    <row r="819" spans="1:6" x14ac:dyDescent="0.25">
      <c r="A819" t="s">
        <v>4</v>
      </c>
      <c r="B819" t="s">
        <v>11</v>
      </c>
      <c r="C819">
        <v>146.1</v>
      </c>
      <c r="D819" s="1">
        <v>43497</v>
      </c>
      <c r="E819" cm="1">
        <f t="array" ref="E819">IF(AND(B819="Housing",A819="Rural"),"",
_xlfn.IFS(
NOT(ISBLANK(C819)), C819,
AND(NOT(ISBLANK(C818)), B818=B819, NOT(ISBLANK(C820)), B820=B819), AVERAGE(C818,C820),
AND(NOT(ISBLANK(C818)), B818=B819, ISBLANK(C820), NOT(ISBLANK(C821)), B821=B819), C818+(C821-C818)/3,
AND(ISBLANK(C818), NOT(ISBLANK(C817)), B817=B819, NOT(ISBLANK(C820)), B820=B819), C817+(C820-C817)*2/3,
TRUE, "Check Manually"
))</f>
        <v>146.1</v>
      </c>
      <c r="F819" t="str">
        <f>_xlfn.XLOOKUP(B819,Bucket_Map!A:A,Bucket_Map!B:B,"ERROR - CHECK NAME")</f>
        <v>Clothing &amp; Footwear</v>
      </c>
    </row>
    <row r="820" spans="1:6" x14ac:dyDescent="0.25">
      <c r="A820" t="s">
        <v>4</v>
      </c>
      <c r="B820" t="s">
        <v>11</v>
      </c>
      <c r="C820">
        <v>146.1</v>
      </c>
      <c r="D820" s="1">
        <v>43525</v>
      </c>
      <c r="E820" cm="1">
        <f t="array" ref="E820">IF(AND(B820="Housing",A820="Rural"),"",
_xlfn.IFS(
NOT(ISBLANK(C820)), C820,
AND(NOT(ISBLANK(C819)), B819=B820, NOT(ISBLANK(C821)), B821=B820), AVERAGE(C819,C821),
AND(NOT(ISBLANK(C819)), B819=B820, ISBLANK(C821), NOT(ISBLANK(C822)), B822=B820), C819+(C822-C819)/3,
AND(ISBLANK(C819), NOT(ISBLANK(C818)), B818=B820, NOT(ISBLANK(C821)), B821=B820), C818+(C821-C818)*2/3,
TRUE, "Check Manually"
))</f>
        <v>146.1</v>
      </c>
      <c r="F820" t="str">
        <f>_xlfn.XLOOKUP(B820,Bucket_Map!A:A,Bucket_Map!B:B,"ERROR - CHECK NAME")</f>
        <v>Clothing &amp; Footwear</v>
      </c>
    </row>
    <row r="821" spans="1:6" x14ac:dyDescent="0.25">
      <c r="A821" t="s">
        <v>4</v>
      </c>
      <c r="B821" t="s">
        <v>11</v>
      </c>
      <c r="C821">
        <v>146.6</v>
      </c>
      <c r="D821" s="1">
        <v>43586</v>
      </c>
      <c r="E821" cm="1">
        <f t="array" ref="E821">IF(AND(B821="Housing",A821="Rural"),"",
_xlfn.IFS(
NOT(ISBLANK(C821)), C821,
AND(NOT(ISBLANK(C820)), B820=B821, NOT(ISBLANK(C822)), B822=B821), AVERAGE(C820,C822),
AND(NOT(ISBLANK(C820)), B820=B821, ISBLANK(C822), NOT(ISBLANK(C823)), B823=B821), C820+(C823-C820)/3,
AND(ISBLANK(C820), NOT(ISBLANK(C819)), B819=B821, NOT(ISBLANK(C822)), B822=B821), C819+(C822-C819)*2/3,
TRUE, "Check Manually"
))</f>
        <v>146.6</v>
      </c>
      <c r="F821" t="str">
        <f>_xlfn.XLOOKUP(B821,Bucket_Map!A:A,Bucket_Map!B:B,"ERROR - CHECK NAME")</f>
        <v>Clothing &amp; Footwear</v>
      </c>
    </row>
    <row r="822" spans="1:6" x14ac:dyDescent="0.25">
      <c r="A822" t="s">
        <v>4</v>
      </c>
      <c r="B822" t="s">
        <v>11</v>
      </c>
      <c r="C822">
        <v>146.5</v>
      </c>
      <c r="D822" s="1">
        <v>43617</v>
      </c>
      <c r="E822" cm="1">
        <f t="array" ref="E822">IF(AND(B822="Housing",A822="Rural"),"",
_xlfn.IFS(
NOT(ISBLANK(C822)), C822,
AND(NOT(ISBLANK(C821)), B821=B822, NOT(ISBLANK(C823)), B823=B822), AVERAGE(C821,C823),
AND(NOT(ISBLANK(C821)), B821=B822, ISBLANK(C823), NOT(ISBLANK(C824)), B824=B822), C821+(C824-C821)/3,
AND(ISBLANK(C821), NOT(ISBLANK(C820)), B820=B822, NOT(ISBLANK(C823)), B823=B822), C820+(C823-C820)*2/3,
TRUE, "Check Manually"
))</f>
        <v>146.5</v>
      </c>
      <c r="F822" t="str">
        <f>_xlfn.XLOOKUP(B822,Bucket_Map!A:A,Bucket_Map!B:B,"ERROR - CHECK NAME")</f>
        <v>Clothing &amp; Footwear</v>
      </c>
    </row>
    <row r="823" spans="1:6" x14ac:dyDescent="0.25">
      <c r="A823" t="s">
        <v>4</v>
      </c>
      <c r="B823" t="s">
        <v>11</v>
      </c>
      <c r="C823">
        <v>146.6</v>
      </c>
      <c r="D823" s="1">
        <v>43647</v>
      </c>
      <c r="E823" cm="1">
        <f t="array" ref="E823">IF(AND(B823="Housing",A823="Rural"),"",
_xlfn.IFS(
NOT(ISBLANK(C823)), C823,
AND(NOT(ISBLANK(C822)), B822=B823, NOT(ISBLANK(C824)), B824=B823), AVERAGE(C822,C824),
AND(NOT(ISBLANK(C822)), B822=B823, ISBLANK(C824), NOT(ISBLANK(C825)), B825=B823), C822+(C825-C822)/3,
AND(ISBLANK(C822), NOT(ISBLANK(C821)), B821=B823, NOT(ISBLANK(C824)), B824=B823), C821+(C824-C821)*2/3,
TRUE, "Check Manually"
))</f>
        <v>146.6</v>
      </c>
      <c r="F823" t="str">
        <f>_xlfn.XLOOKUP(B823,Bucket_Map!A:A,Bucket_Map!B:B,"ERROR - CHECK NAME")</f>
        <v>Clothing &amp; Footwear</v>
      </c>
    </row>
    <row r="824" spans="1:6" x14ac:dyDescent="0.25">
      <c r="A824" t="s">
        <v>4</v>
      </c>
      <c r="B824" t="s">
        <v>11</v>
      </c>
      <c r="C824">
        <v>146.6</v>
      </c>
      <c r="D824" s="1">
        <v>43678</v>
      </c>
      <c r="E824" cm="1">
        <f t="array" ref="E824">IF(AND(B824="Housing",A824="Rural"),"",
_xlfn.IFS(
NOT(ISBLANK(C824)), C824,
AND(NOT(ISBLANK(C823)), B823=B824, NOT(ISBLANK(C825)), B825=B824), AVERAGE(C823,C825),
AND(NOT(ISBLANK(C823)), B823=B824, ISBLANK(C825), NOT(ISBLANK(C826)), B826=B824), C823+(C826-C823)/3,
AND(ISBLANK(C823), NOT(ISBLANK(C822)), B822=B824, NOT(ISBLANK(C825)), B825=B824), C822+(C825-C822)*2/3,
TRUE, "Check Manually"
))</f>
        <v>146.6</v>
      </c>
      <c r="F824" t="str">
        <f>_xlfn.XLOOKUP(B824,Bucket_Map!A:A,Bucket_Map!B:B,"ERROR - CHECK NAME")</f>
        <v>Clothing &amp; Footwear</v>
      </c>
    </row>
    <row r="825" spans="1:6" x14ac:dyDescent="0.25">
      <c r="A825" t="s">
        <v>4</v>
      </c>
      <c r="B825" t="s">
        <v>11</v>
      </c>
      <c r="C825">
        <v>146.6</v>
      </c>
      <c r="D825" s="1">
        <v>43709</v>
      </c>
      <c r="E825" cm="1">
        <f t="array" ref="E825">IF(AND(B825="Housing",A825="Rural"),"",
_xlfn.IFS(
NOT(ISBLANK(C825)), C825,
AND(NOT(ISBLANK(C824)), B824=B825, NOT(ISBLANK(C826)), B826=B825), AVERAGE(C824,C826),
AND(NOT(ISBLANK(C824)), B824=B825, ISBLANK(C826), NOT(ISBLANK(C827)), B827=B825), C824+(C827-C824)/3,
AND(ISBLANK(C824), NOT(ISBLANK(C823)), B823=B825, NOT(ISBLANK(C826)), B826=B825), C823+(C826-C823)*2/3,
TRUE, "Check Manually"
))</f>
        <v>146.6</v>
      </c>
      <c r="F825" t="str">
        <f>_xlfn.XLOOKUP(B825,Bucket_Map!A:A,Bucket_Map!B:B,"ERROR - CHECK NAME")</f>
        <v>Clothing &amp; Footwear</v>
      </c>
    </row>
    <row r="826" spans="1:6" x14ac:dyDescent="0.25">
      <c r="A826" t="s">
        <v>4</v>
      </c>
      <c r="B826" t="s">
        <v>11</v>
      </c>
      <c r="C826">
        <v>146.69999999999999</v>
      </c>
      <c r="D826" s="1">
        <v>43739</v>
      </c>
      <c r="E826" cm="1">
        <f t="array" ref="E826">IF(AND(B826="Housing",A826="Rural"),"",
_xlfn.IFS(
NOT(ISBLANK(C826)), C826,
AND(NOT(ISBLANK(C825)), B825=B826, NOT(ISBLANK(C827)), B827=B826), AVERAGE(C825,C827),
AND(NOT(ISBLANK(C825)), B825=B826, ISBLANK(C827), NOT(ISBLANK(C828)), B828=B826), C825+(C828-C825)/3,
AND(ISBLANK(C825), NOT(ISBLANK(C824)), B824=B826, NOT(ISBLANK(C827)), B827=B826), C824+(C827-C824)*2/3,
TRUE, "Check Manually"
))</f>
        <v>146.69999999999999</v>
      </c>
      <c r="F826" t="str">
        <f>_xlfn.XLOOKUP(B826,Bucket_Map!A:A,Bucket_Map!B:B,"ERROR - CHECK NAME")</f>
        <v>Clothing &amp; Footwear</v>
      </c>
    </row>
    <row r="827" spans="1:6" x14ac:dyDescent="0.25">
      <c r="A827" t="s">
        <v>4</v>
      </c>
      <c r="B827" t="s">
        <v>11</v>
      </c>
      <c r="C827">
        <v>147</v>
      </c>
      <c r="D827" s="1">
        <v>43770</v>
      </c>
      <c r="E827" cm="1">
        <f t="array" ref="E827">IF(AND(B827="Housing",A827="Rural"),"",
_xlfn.IFS(
NOT(ISBLANK(C827)), C827,
AND(NOT(ISBLANK(C826)), B826=B827, NOT(ISBLANK(C828)), B828=B827), AVERAGE(C826,C828),
AND(NOT(ISBLANK(C826)), B826=B827, ISBLANK(C828), NOT(ISBLANK(C829)), B829=B827), C826+(C829-C826)/3,
AND(ISBLANK(C826), NOT(ISBLANK(C825)), B825=B827, NOT(ISBLANK(C828)), B828=B827), C825+(C828-C825)*2/3,
TRUE, "Check Manually"
))</f>
        <v>147</v>
      </c>
      <c r="F827" t="str">
        <f>_xlfn.XLOOKUP(B827,Bucket_Map!A:A,Bucket_Map!B:B,"ERROR - CHECK NAME")</f>
        <v>Clothing &amp; Footwear</v>
      </c>
    </row>
    <row r="828" spans="1:6" x14ac:dyDescent="0.25">
      <c r="A828" t="s">
        <v>4</v>
      </c>
      <c r="B828" t="s">
        <v>11</v>
      </c>
      <c r="C828">
        <v>147.30000000000001</v>
      </c>
      <c r="D828" s="1">
        <v>43800</v>
      </c>
      <c r="E828" cm="1">
        <f t="array" ref="E828">IF(AND(B828="Housing",A828="Rural"),"",
_xlfn.IFS(
NOT(ISBLANK(C828)), C828,
AND(NOT(ISBLANK(C827)), B827=B828, NOT(ISBLANK(C829)), B829=B828), AVERAGE(C827,C829),
AND(NOT(ISBLANK(C827)), B827=B828, ISBLANK(C829), NOT(ISBLANK(C830)), B830=B828), C827+(C830-C827)/3,
AND(ISBLANK(C827), NOT(ISBLANK(C826)), B826=B828, NOT(ISBLANK(C829)), B829=B828), C826+(C829-C826)*2/3,
TRUE, "Check Manually"
))</f>
        <v>147.30000000000001</v>
      </c>
      <c r="F828" t="str">
        <f>_xlfn.XLOOKUP(B828,Bucket_Map!A:A,Bucket_Map!B:B,"ERROR - CHECK NAME")</f>
        <v>Clothing &amp; Footwear</v>
      </c>
    </row>
    <row r="829" spans="1:6" x14ac:dyDescent="0.25">
      <c r="A829" t="s">
        <v>4</v>
      </c>
      <c r="B829" t="s">
        <v>11</v>
      </c>
      <c r="C829">
        <v>147.4</v>
      </c>
      <c r="D829" s="1">
        <v>43831</v>
      </c>
      <c r="E829" cm="1">
        <f t="array" ref="E829">IF(AND(B829="Housing",A829="Rural"),"",
_xlfn.IFS(
NOT(ISBLANK(C829)), C829,
AND(NOT(ISBLANK(C828)), B828=B829, NOT(ISBLANK(C830)), B830=B829), AVERAGE(C828,C830),
AND(NOT(ISBLANK(C828)), B828=B829, ISBLANK(C830), NOT(ISBLANK(C831)), B831=B829), C828+(C831-C828)/3,
AND(ISBLANK(C828), NOT(ISBLANK(C827)), B827=B829, NOT(ISBLANK(C830)), B830=B829), C827+(C830-C827)*2/3,
TRUE, "Check Manually"
))</f>
        <v>147.4</v>
      </c>
      <c r="F829" t="str">
        <f>_xlfn.XLOOKUP(B829,Bucket_Map!A:A,Bucket_Map!B:B,"ERROR - CHECK NAME")</f>
        <v>Clothing &amp; Footwear</v>
      </c>
    </row>
    <row r="830" spans="1:6" x14ac:dyDescent="0.25">
      <c r="A830" t="s">
        <v>4</v>
      </c>
      <c r="B830" t="s">
        <v>11</v>
      </c>
      <c r="C830">
        <v>147.5</v>
      </c>
      <c r="D830" s="1">
        <v>43862</v>
      </c>
      <c r="E830" cm="1">
        <f t="array" ref="E830">IF(AND(B830="Housing",A830="Rural"),"",
_xlfn.IFS(
NOT(ISBLANK(C830)), C830,
AND(NOT(ISBLANK(C829)), B829=B830, NOT(ISBLANK(C831)), B831=B830), AVERAGE(C829,C831),
AND(NOT(ISBLANK(C829)), B829=B830, ISBLANK(C831), NOT(ISBLANK(C832)), B832=B830), C829+(C832-C829)/3,
AND(ISBLANK(C829), NOT(ISBLANK(C828)), B828=B830, NOT(ISBLANK(C831)), B831=B830), C828+(C831-C828)*2/3,
TRUE, "Check Manually"
))</f>
        <v>147.5</v>
      </c>
      <c r="F830" t="str">
        <f>_xlfn.XLOOKUP(B830,Bucket_Map!A:A,Bucket_Map!B:B,"ERROR - CHECK NAME")</f>
        <v>Clothing &amp; Footwear</v>
      </c>
    </row>
    <row r="831" spans="1:6" x14ac:dyDescent="0.25">
      <c r="A831" t="s">
        <v>4</v>
      </c>
      <c r="B831" t="s">
        <v>11</v>
      </c>
      <c r="C831">
        <v>147.6</v>
      </c>
      <c r="D831" s="1">
        <v>43891</v>
      </c>
      <c r="E831" cm="1">
        <f t="array" ref="E831">IF(AND(B831="Housing",A831="Rural"),"",
_xlfn.IFS(
NOT(ISBLANK(C831)), C831,
AND(NOT(ISBLANK(C830)), B830=B831, NOT(ISBLANK(C832)), B832=B831), AVERAGE(C830,C832),
AND(NOT(ISBLANK(C830)), B830=B831, ISBLANK(C832), NOT(ISBLANK(C833)), B833=B831), C830+(C833-C830)/3,
AND(ISBLANK(C830), NOT(ISBLANK(C829)), B829=B831, NOT(ISBLANK(C832)), B832=B831), C829+(C832-C829)*2/3,
TRUE, "Check Manually"
))</f>
        <v>147.6</v>
      </c>
      <c r="F831" t="str">
        <f>_xlfn.XLOOKUP(B831,Bucket_Map!A:A,Bucket_Map!B:B,"ERROR - CHECK NAME")</f>
        <v>Clothing &amp; Footwear</v>
      </c>
    </row>
    <row r="832" spans="1:6" x14ac:dyDescent="0.25">
      <c r="A832" t="s">
        <v>4</v>
      </c>
      <c r="B832" t="s">
        <v>11</v>
      </c>
      <c r="D832" s="1">
        <v>43922</v>
      </c>
      <c r="E832" cm="1">
        <f t="array" ref="E832">IF(AND(B832="Housing",A832="Rural"),"",
_xlfn.IFS(
NOT(ISBLANK(C832)), C832,
AND(NOT(ISBLANK(C831)), B831=B832, NOT(ISBLANK(C833)), B833=B832), AVERAGE(C831,C833),
AND(NOT(ISBLANK(C831)), B831=B832, ISBLANK(C833), NOT(ISBLANK(C834)), B834=B832), C831+(C834-C831)/3,
AND(ISBLANK(C831), NOT(ISBLANK(C830)), B830=B832, NOT(ISBLANK(C833)), B833=B832), C830+(C833-C830)*2/3,
TRUE, "Check Manually"
))</f>
        <v>148.4</v>
      </c>
      <c r="F832" t="str">
        <f>_xlfn.XLOOKUP(B832,Bucket_Map!A:A,Bucket_Map!B:B,"ERROR - CHECK NAME")</f>
        <v>Clothing &amp; Footwear</v>
      </c>
    </row>
    <row r="833" spans="1:6" x14ac:dyDescent="0.25">
      <c r="A833" t="s">
        <v>4</v>
      </c>
      <c r="B833" t="s">
        <v>11</v>
      </c>
      <c r="D833" s="1">
        <v>43952</v>
      </c>
      <c r="E833" cm="1">
        <f t="array" ref="E833">IF(AND(B833="Housing",A833="Rural"),"",
_xlfn.IFS(
NOT(ISBLANK(C833)), C833,
AND(NOT(ISBLANK(C832)), B832=B833, NOT(ISBLANK(C834)), B834=B833), AVERAGE(C832,C834),
AND(NOT(ISBLANK(C832)), B832=B833, ISBLANK(C834), NOT(ISBLANK(C835)), B835=B833), C832+(C835-C832)/3,
AND(ISBLANK(C832), NOT(ISBLANK(C831)), B831=B833, NOT(ISBLANK(C834)), B834=B833), C831+(C834-C831)*2/3,
TRUE, "Check Manually"
))</f>
        <v>149.19999999999999</v>
      </c>
      <c r="F833" t="str">
        <f>_xlfn.XLOOKUP(B833,Bucket_Map!A:A,Bucket_Map!B:B,"ERROR - CHECK NAME")</f>
        <v>Clothing &amp; Footwear</v>
      </c>
    </row>
    <row r="834" spans="1:6" x14ac:dyDescent="0.25">
      <c r="A834" t="s">
        <v>4</v>
      </c>
      <c r="B834" t="s">
        <v>11</v>
      </c>
      <c r="C834">
        <v>150</v>
      </c>
      <c r="D834" s="1">
        <v>43983</v>
      </c>
      <c r="E834" cm="1">
        <f t="array" ref="E834">IF(AND(B834="Housing",A834="Rural"),"",
_xlfn.IFS(
NOT(ISBLANK(C834)), C834,
AND(NOT(ISBLANK(C833)), B833=B834, NOT(ISBLANK(C835)), B835=B834), AVERAGE(C833,C835),
AND(NOT(ISBLANK(C833)), B833=B834, ISBLANK(C835), NOT(ISBLANK(C836)), B836=B834), C833+(C836-C833)/3,
AND(ISBLANK(C833), NOT(ISBLANK(C832)), B832=B834, NOT(ISBLANK(C835)), B835=B834), C832+(C835-C832)*2/3,
TRUE, "Check Manually"
))</f>
        <v>150</v>
      </c>
      <c r="F834" t="str">
        <f>_xlfn.XLOOKUP(B834,Bucket_Map!A:A,Bucket_Map!B:B,"ERROR - CHECK NAME")</f>
        <v>Clothing &amp; Footwear</v>
      </c>
    </row>
    <row r="835" spans="1:6" x14ac:dyDescent="0.25">
      <c r="A835" t="s">
        <v>4</v>
      </c>
      <c r="B835" t="s">
        <v>11</v>
      </c>
      <c r="C835">
        <v>150</v>
      </c>
      <c r="D835" s="1">
        <v>44013</v>
      </c>
      <c r="E835" cm="1">
        <f t="array" ref="E835">IF(AND(B835="Housing",A835="Rural"),"",
_xlfn.IFS(
NOT(ISBLANK(C835)), C835,
AND(NOT(ISBLANK(C834)), B834=B835, NOT(ISBLANK(C836)), B836=B835), AVERAGE(C834,C836),
AND(NOT(ISBLANK(C834)), B834=B835, ISBLANK(C836), NOT(ISBLANK(C837)), B837=B835), C834+(C837-C834)/3,
AND(ISBLANK(C834), NOT(ISBLANK(C833)), B833=B835, NOT(ISBLANK(C836)), B836=B835), C833+(C836-C833)*2/3,
TRUE, "Check Manually"
))</f>
        <v>150</v>
      </c>
      <c r="F835" t="str">
        <f>_xlfn.XLOOKUP(B835,Bucket_Map!A:A,Bucket_Map!B:B,"ERROR - CHECK NAME")</f>
        <v>Clothing &amp; Footwear</v>
      </c>
    </row>
    <row r="836" spans="1:6" x14ac:dyDescent="0.25">
      <c r="A836" t="s">
        <v>4</v>
      </c>
      <c r="B836" t="s">
        <v>11</v>
      </c>
      <c r="C836">
        <v>149.30000000000001</v>
      </c>
      <c r="D836" s="1">
        <v>44044</v>
      </c>
      <c r="E836" cm="1">
        <f t="array" ref="E836">IF(AND(B836="Housing",A836="Rural"),"",
_xlfn.IFS(
NOT(ISBLANK(C836)), C836,
AND(NOT(ISBLANK(C835)), B835=B836, NOT(ISBLANK(C837)), B837=B836), AVERAGE(C835,C837),
AND(NOT(ISBLANK(C835)), B835=B836, ISBLANK(C837), NOT(ISBLANK(C838)), B838=B836), C835+(C838-C835)/3,
AND(ISBLANK(C835), NOT(ISBLANK(C834)), B834=B836, NOT(ISBLANK(C837)), B837=B836), C834+(C837-C834)*2/3,
TRUE, "Check Manually"
))</f>
        <v>149.30000000000001</v>
      </c>
      <c r="F836" t="str">
        <f>_xlfn.XLOOKUP(B836,Bucket_Map!A:A,Bucket_Map!B:B,"ERROR - CHECK NAME")</f>
        <v>Clothing &amp; Footwear</v>
      </c>
    </row>
    <row r="837" spans="1:6" x14ac:dyDescent="0.25">
      <c r="A837" t="s">
        <v>4</v>
      </c>
      <c r="B837" t="s">
        <v>11</v>
      </c>
      <c r="C837">
        <v>149.9</v>
      </c>
      <c r="D837" s="1">
        <v>44075</v>
      </c>
      <c r="E837" cm="1">
        <f t="array" ref="E837">IF(AND(B837="Housing",A837="Rural"),"",
_xlfn.IFS(
NOT(ISBLANK(C837)), C837,
AND(NOT(ISBLANK(C836)), B836=B837, NOT(ISBLANK(C838)), B838=B837), AVERAGE(C836,C838),
AND(NOT(ISBLANK(C836)), B836=B837, ISBLANK(C838), NOT(ISBLANK(C839)), B839=B837), C836+(C839-C836)/3,
AND(ISBLANK(C836), NOT(ISBLANK(C835)), B835=B837, NOT(ISBLANK(C838)), B838=B837), C835+(C838-C835)*2/3,
TRUE, "Check Manually"
))</f>
        <v>149.9</v>
      </c>
      <c r="F837" t="str">
        <f>_xlfn.XLOOKUP(B837,Bucket_Map!A:A,Bucket_Map!B:B,"ERROR - CHECK NAME")</f>
        <v>Clothing &amp; Footwear</v>
      </c>
    </row>
    <row r="838" spans="1:6" x14ac:dyDescent="0.25">
      <c r="A838" t="s">
        <v>4</v>
      </c>
      <c r="B838" t="s">
        <v>11</v>
      </c>
      <c r="C838">
        <v>150.6</v>
      </c>
      <c r="D838" s="1">
        <v>44105</v>
      </c>
      <c r="E838" cm="1">
        <f t="array" ref="E838">IF(AND(B838="Housing",A838="Rural"),"",
_xlfn.IFS(
NOT(ISBLANK(C838)), C838,
AND(NOT(ISBLANK(C837)), B837=B838, NOT(ISBLANK(C839)), B839=B838), AVERAGE(C837,C839),
AND(NOT(ISBLANK(C837)), B837=B838, ISBLANK(C839), NOT(ISBLANK(C840)), B840=B838), C837+(C840-C837)/3,
AND(ISBLANK(C837), NOT(ISBLANK(C836)), B836=B838, NOT(ISBLANK(C839)), B839=B838), C836+(C839-C836)*2/3,
TRUE, "Check Manually"
))</f>
        <v>150.6</v>
      </c>
      <c r="F838" t="str">
        <f>_xlfn.XLOOKUP(B838,Bucket_Map!A:A,Bucket_Map!B:B,"ERROR - CHECK NAME")</f>
        <v>Clothing &amp; Footwear</v>
      </c>
    </row>
    <row r="839" spans="1:6" x14ac:dyDescent="0.25">
      <c r="A839" t="s">
        <v>4</v>
      </c>
      <c r="B839" t="s">
        <v>11</v>
      </c>
      <c r="C839">
        <v>151</v>
      </c>
      <c r="D839" s="1">
        <v>44136</v>
      </c>
      <c r="E839" cm="1">
        <f t="array" ref="E839">IF(AND(B839="Housing",A839="Rural"),"",
_xlfn.IFS(
NOT(ISBLANK(C839)), C839,
AND(NOT(ISBLANK(C838)), B838=B839, NOT(ISBLANK(C840)), B840=B839), AVERAGE(C838,C840),
AND(NOT(ISBLANK(C838)), B838=B839, ISBLANK(C840), NOT(ISBLANK(C841)), B841=B839), C838+(C841-C838)/3,
AND(ISBLANK(C838), NOT(ISBLANK(C837)), B837=B839, NOT(ISBLANK(C840)), B840=B839), C837+(C840-C837)*2/3,
TRUE, "Check Manually"
))</f>
        <v>151</v>
      </c>
      <c r="F839" t="str">
        <f>_xlfn.XLOOKUP(B839,Bucket_Map!A:A,Bucket_Map!B:B,"ERROR - CHECK NAME")</f>
        <v>Clothing &amp; Footwear</v>
      </c>
    </row>
    <row r="840" spans="1:6" x14ac:dyDescent="0.25">
      <c r="A840" t="s">
        <v>4</v>
      </c>
      <c r="B840" t="s">
        <v>11</v>
      </c>
      <c r="C840">
        <v>151.6</v>
      </c>
      <c r="D840" s="1">
        <v>44166</v>
      </c>
      <c r="E840" cm="1">
        <f t="array" ref="E840">IF(AND(B840="Housing",A840="Rural"),"",
_xlfn.IFS(
NOT(ISBLANK(C840)), C840,
AND(NOT(ISBLANK(C839)), B839=B840, NOT(ISBLANK(C841)), B841=B840), AVERAGE(C839,C841),
AND(NOT(ISBLANK(C839)), B839=B840, ISBLANK(C841), NOT(ISBLANK(C842)), B842=B840), C839+(C842-C839)/3,
AND(ISBLANK(C839), NOT(ISBLANK(C838)), B838=B840, NOT(ISBLANK(C841)), B841=B840), C838+(C841-C838)*2/3,
TRUE, "Check Manually"
))</f>
        <v>151.6</v>
      </c>
      <c r="F840" t="str">
        <f>_xlfn.XLOOKUP(B840,Bucket_Map!A:A,Bucket_Map!B:B,"ERROR - CHECK NAME")</f>
        <v>Clothing &amp; Footwear</v>
      </c>
    </row>
    <row r="841" spans="1:6" x14ac:dyDescent="0.25">
      <c r="A841" t="s">
        <v>4</v>
      </c>
      <c r="B841" t="s">
        <v>11</v>
      </c>
      <c r="C841">
        <v>152.4</v>
      </c>
      <c r="D841" s="1">
        <v>44197</v>
      </c>
      <c r="E841" cm="1">
        <f t="array" ref="E841">IF(AND(B841="Housing",A841="Rural"),"",
_xlfn.IFS(
NOT(ISBLANK(C841)), C841,
AND(NOT(ISBLANK(C840)), B840=B841, NOT(ISBLANK(C842)), B842=B841), AVERAGE(C840,C842),
AND(NOT(ISBLANK(C840)), B840=B841, ISBLANK(C842), NOT(ISBLANK(C843)), B843=B841), C840+(C843-C840)/3,
AND(ISBLANK(C840), NOT(ISBLANK(C839)), B839=B841, NOT(ISBLANK(C842)), B842=B841), C839+(C842-C839)*2/3,
TRUE, "Check Manually"
))</f>
        <v>152.4</v>
      </c>
      <c r="F841" t="str">
        <f>_xlfn.XLOOKUP(B841,Bucket_Map!A:A,Bucket_Map!B:B,"ERROR - CHECK NAME")</f>
        <v>Clothing &amp; Footwear</v>
      </c>
    </row>
    <row r="842" spans="1:6" x14ac:dyDescent="0.25">
      <c r="A842" t="s">
        <v>4</v>
      </c>
      <c r="B842" t="s">
        <v>11</v>
      </c>
      <c r="C842">
        <v>153.9</v>
      </c>
      <c r="D842" s="1">
        <v>44228</v>
      </c>
      <c r="E842" cm="1">
        <f t="array" ref="E842">IF(AND(B842="Housing",A842="Rural"),"",
_xlfn.IFS(
NOT(ISBLANK(C842)), C842,
AND(NOT(ISBLANK(C841)), B841=B842, NOT(ISBLANK(C843)), B843=B842), AVERAGE(C841,C843),
AND(NOT(ISBLANK(C841)), B841=B842, ISBLANK(C843), NOT(ISBLANK(C844)), B844=B842), C841+(C844-C841)/3,
AND(ISBLANK(C841), NOT(ISBLANK(C840)), B840=B842, NOT(ISBLANK(C843)), B843=B842), C840+(C843-C840)*2/3,
TRUE, "Check Manually"
))</f>
        <v>153.9</v>
      </c>
      <c r="F842" t="str">
        <f>_xlfn.XLOOKUP(B842,Bucket_Map!A:A,Bucket_Map!B:B,"ERROR - CHECK NAME")</f>
        <v>Clothing &amp; Footwear</v>
      </c>
    </row>
    <row r="843" spans="1:6" x14ac:dyDescent="0.25">
      <c r="A843" t="s">
        <v>4</v>
      </c>
      <c r="B843" t="s">
        <v>11</v>
      </c>
      <c r="C843">
        <v>154.4</v>
      </c>
      <c r="D843" s="1">
        <v>44256</v>
      </c>
      <c r="E843" cm="1">
        <f t="array" ref="E843">IF(AND(B843="Housing",A843="Rural"),"",
_xlfn.IFS(
NOT(ISBLANK(C843)), C843,
AND(NOT(ISBLANK(C842)), B842=B843, NOT(ISBLANK(C844)), B844=B843), AVERAGE(C842,C844),
AND(NOT(ISBLANK(C842)), B842=B843, ISBLANK(C844), NOT(ISBLANK(C845)), B845=B843), C842+(C845-C842)/3,
AND(ISBLANK(C842), NOT(ISBLANK(C841)), B841=B843, NOT(ISBLANK(C844)), B844=B843), C841+(C844-C841)*2/3,
TRUE, "Check Manually"
))</f>
        <v>154.4</v>
      </c>
      <c r="F843" t="str">
        <f>_xlfn.XLOOKUP(B843,Bucket_Map!A:A,Bucket_Map!B:B,"ERROR - CHECK NAME")</f>
        <v>Clothing &amp; Footwear</v>
      </c>
    </row>
    <row r="844" spans="1:6" x14ac:dyDescent="0.25">
      <c r="A844" t="s">
        <v>4</v>
      </c>
      <c r="B844" t="s">
        <v>11</v>
      </c>
      <c r="C844">
        <v>155.1</v>
      </c>
      <c r="D844" s="1">
        <v>44287</v>
      </c>
      <c r="E844" cm="1">
        <f t="array" ref="E844">IF(AND(B844="Housing",A844="Rural"),"",
_xlfn.IFS(
NOT(ISBLANK(C844)), C844,
AND(NOT(ISBLANK(C843)), B843=B844, NOT(ISBLANK(C845)), B845=B844), AVERAGE(C843,C845),
AND(NOT(ISBLANK(C843)), B843=B844, ISBLANK(C845), NOT(ISBLANK(C846)), B846=B844), C843+(C846-C843)/3,
AND(ISBLANK(C843), NOT(ISBLANK(C842)), B842=B844, NOT(ISBLANK(C845)), B845=B844), C842+(C845-C842)*2/3,
TRUE, "Check Manually"
))</f>
        <v>155.1</v>
      </c>
      <c r="F844" t="str">
        <f>_xlfn.XLOOKUP(B844,Bucket_Map!A:A,Bucket_Map!B:B,"ERROR - CHECK NAME")</f>
        <v>Clothing &amp; Footwear</v>
      </c>
    </row>
    <row r="845" spans="1:6" x14ac:dyDescent="0.25">
      <c r="A845" t="s">
        <v>4</v>
      </c>
      <c r="B845" t="s">
        <v>11</v>
      </c>
      <c r="C845">
        <v>160.6</v>
      </c>
      <c r="D845" s="1">
        <v>44317</v>
      </c>
      <c r="E845" cm="1">
        <f t="array" ref="E845">IF(AND(B845="Housing",A845="Rural"),"",
_xlfn.IFS(
NOT(ISBLANK(C845)), C845,
AND(NOT(ISBLANK(C844)), B844=B845, NOT(ISBLANK(C846)), B846=B845), AVERAGE(C844,C846),
AND(NOT(ISBLANK(C844)), B844=B845, ISBLANK(C846), NOT(ISBLANK(C847)), B847=B845), C844+(C847-C844)/3,
AND(ISBLANK(C844), NOT(ISBLANK(C843)), B843=B845, NOT(ISBLANK(C846)), B846=B845), C843+(C846-C843)*2/3,
TRUE, "Check Manually"
))</f>
        <v>160.6</v>
      </c>
      <c r="F845" t="str">
        <f>_xlfn.XLOOKUP(B845,Bucket_Map!A:A,Bucket_Map!B:B,"ERROR - CHECK NAME")</f>
        <v>Clothing &amp; Footwear</v>
      </c>
    </row>
    <row r="846" spans="1:6" x14ac:dyDescent="0.25">
      <c r="A846" t="s">
        <v>4</v>
      </c>
      <c r="B846" t="s">
        <v>11</v>
      </c>
      <c r="C846">
        <v>159.9</v>
      </c>
      <c r="D846" s="1">
        <v>44348</v>
      </c>
      <c r="E846" cm="1">
        <f t="array" ref="E846">IF(AND(B846="Housing",A846="Rural"),"",
_xlfn.IFS(
NOT(ISBLANK(C846)), C846,
AND(NOT(ISBLANK(C845)), B845=B846, NOT(ISBLANK(C847)), B847=B846), AVERAGE(C845,C847),
AND(NOT(ISBLANK(C845)), B845=B846, ISBLANK(C847), NOT(ISBLANK(C848)), B848=B846), C845+(C848-C845)/3,
AND(ISBLANK(C845), NOT(ISBLANK(C844)), B844=B846, NOT(ISBLANK(C847)), B847=B846), C844+(C847-C844)*2/3,
TRUE, "Check Manually"
))</f>
        <v>159.9</v>
      </c>
      <c r="F846" t="str">
        <f>_xlfn.XLOOKUP(B846,Bucket_Map!A:A,Bucket_Map!B:B,"ERROR - CHECK NAME")</f>
        <v>Clothing &amp; Footwear</v>
      </c>
    </row>
    <row r="847" spans="1:6" x14ac:dyDescent="0.25">
      <c r="A847" t="s">
        <v>4</v>
      </c>
      <c r="B847" t="s">
        <v>11</v>
      </c>
      <c r="C847">
        <v>161.1</v>
      </c>
      <c r="D847" s="1">
        <v>44378</v>
      </c>
      <c r="E847" cm="1">
        <f t="array" ref="E847">IF(AND(B847="Housing",A847="Rural"),"",
_xlfn.IFS(
NOT(ISBLANK(C847)), C847,
AND(NOT(ISBLANK(C846)), B846=B847, NOT(ISBLANK(C848)), B848=B847), AVERAGE(C846,C848),
AND(NOT(ISBLANK(C846)), B846=B847, ISBLANK(C848), NOT(ISBLANK(C849)), B849=B847), C846+(C849-C846)/3,
AND(ISBLANK(C846), NOT(ISBLANK(C845)), B845=B847, NOT(ISBLANK(C848)), B848=B847), C845+(C848-C845)*2/3,
TRUE, "Check Manually"
))</f>
        <v>161.1</v>
      </c>
      <c r="F847" t="str">
        <f>_xlfn.XLOOKUP(B847,Bucket_Map!A:A,Bucket_Map!B:B,"ERROR - CHECK NAME")</f>
        <v>Clothing &amp; Footwear</v>
      </c>
    </row>
    <row r="848" spans="1:6" x14ac:dyDescent="0.25">
      <c r="A848" t="s">
        <v>4</v>
      </c>
      <c r="B848" t="s">
        <v>11</v>
      </c>
      <c r="C848">
        <v>162.6</v>
      </c>
      <c r="D848" s="1">
        <v>44409</v>
      </c>
      <c r="E848" cm="1">
        <f t="array" ref="E848">IF(AND(B848="Housing",A848="Rural"),"",
_xlfn.IFS(
NOT(ISBLANK(C848)), C848,
AND(NOT(ISBLANK(C847)), B847=B848, NOT(ISBLANK(C849)), B849=B848), AVERAGE(C847,C849),
AND(NOT(ISBLANK(C847)), B847=B848, ISBLANK(C849), NOT(ISBLANK(C850)), B850=B848), C847+(C850-C847)/3,
AND(ISBLANK(C847), NOT(ISBLANK(C846)), B846=B848, NOT(ISBLANK(C849)), B849=B848), C846+(C849-C846)*2/3,
TRUE, "Check Manually"
))</f>
        <v>162.6</v>
      </c>
      <c r="F848" t="str">
        <f>_xlfn.XLOOKUP(B848,Bucket_Map!A:A,Bucket_Map!B:B,"ERROR - CHECK NAME")</f>
        <v>Clothing &amp; Footwear</v>
      </c>
    </row>
    <row r="849" spans="1:6" x14ac:dyDescent="0.25">
      <c r="A849" t="s">
        <v>4</v>
      </c>
      <c r="B849" t="s">
        <v>11</v>
      </c>
      <c r="C849">
        <v>163.6</v>
      </c>
      <c r="D849" s="1">
        <v>44440</v>
      </c>
      <c r="E849" cm="1">
        <f t="array" ref="E849">IF(AND(B849="Housing",A849="Rural"),"",
_xlfn.IFS(
NOT(ISBLANK(C849)), C849,
AND(NOT(ISBLANK(C848)), B848=B849, NOT(ISBLANK(C850)), B850=B849), AVERAGE(C848,C850),
AND(NOT(ISBLANK(C848)), B848=B849, ISBLANK(C850), NOT(ISBLANK(C851)), B851=B849), C848+(C851-C848)/3,
AND(ISBLANK(C848), NOT(ISBLANK(C847)), B847=B849, NOT(ISBLANK(C850)), B850=B849), C847+(C850-C847)*2/3,
TRUE, "Check Manually"
))</f>
        <v>163.6</v>
      </c>
      <c r="F849" t="str">
        <f>_xlfn.XLOOKUP(B849,Bucket_Map!A:A,Bucket_Map!B:B,"ERROR - CHECK NAME")</f>
        <v>Clothing &amp; Footwear</v>
      </c>
    </row>
    <row r="850" spans="1:6" x14ac:dyDescent="0.25">
      <c r="A850" t="s">
        <v>4</v>
      </c>
      <c r="B850" t="s">
        <v>11</v>
      </c>
      <c r="C850">
        <v>164.8</v>
      </c>
      <c r="D850" s="1">
        <v>44470</v>
      </c>
      <c r="E850" cm="1">
        <f t="array" ref="E850">IF(AND(B850="Housing",A850="Rural"),"",
_xlfn.IFS(
NOT(ISBLANK(C850)), C850,
AND(NOT(ISBLANK(C849)), B849=B850, NOT(ISBLANK(C851)), B851=B850), AVERAGE(C849,C851),
AND(NOT(ISBLANK(C849)), B849=B850, ISBLANK(C851), NOT(ISBLANK(C852)), B852=B850), C849+(C852-C849)/3,
AND(ISBLANK(C849), NOT(ISBLANK(C848)), B848=B850, NOT(ISBLANK(C851)), B851=B850), C848+(C851-C848)*2/3,
TRUE, "Check Manually"
))</f>
        <v>164.8</v>
      </c>
      <c r="F850" t="str">
        <f>_xlfn.XLOOKUP(B850,Bucket_Map!A:A,Bucket_Map!B:B,"ERROR - CHECK NAME")</f>
        <v>Clothing &amp; Footwear</v>
      </c>
    </row>
    <row r="851" spans="1:6" x14ac:dyDescent="0.25">
      <c r="A851" t="s">
        <v>4</v>
      </c>
      <c r="B851" t="s">
        <v>11</v>
      </c>
      <c r="C851">
        <v>166</v>
      </c>
      <c r="D851" s="1">
        <v>44501</v>
      </c>
      <c r="E851" cm="1">
        <f t="array" ref="E851">IF(AND(B851="Housing",A851="Rural"),"",
_xlfn.IFS(
NOT(ISBLANK(C851)), C851,
AND(NOT(ISBLANK(C850)), B850=B851, NOT(ISBLANK(C852)), B852=B851), AVERAGE(C850,C852),
AND(NOT(ISBLANK(C850)), B850=B851, ISBLANK(C852), NOT(ISBLANK(C853)), B853=B851), C850+(C853-C850)/3,
AND(ISBLANK(C850), NOT(ISBLANK(C849)), B849=B851, NOT(ISBLANK(C852)), B852=B851), C849+(C852-C849)*2/3,
TRUE, "Check Manually"
))</f>
        <v>166</v>
      </c>
      <c r="F851" t="str">
        <f>_xlfn.XLOOKUP(B851,Bucket_Map!A:A,Bucket_Map!B:B,"ERROR - CHECK NAME")</f>
        <v>Clothing &amp; Footwear</v>
      </c>
    </row>
    <row r="852" spans="1:6" x14ac:dyDescent="0.25">
      <c r="A852" t="s">
        <v>4</v>
      </c>
      <c r="B852" t="s">
        <v>11</v>
      </c>
      <c r="C852">
        <v>167.3</v>
      </c>
      <c r="D852" s="1">
        <v>44531</v>
      </c>
      <c r="E852" cm="1">
        <f t="array" ref="E852">IF(AND(B852="Housing",A852="Rural"),"",
_xlfn.IFS(
NOT(ISBLANK(C852)), C852,
AND(NOT(ISBLANK(C851)), B851=B852, NOT(ISBLANK(C853)), B853=B852), AVERAGE(C851,C853),
AND(NOT(ISBLANK(C851)), B851=B852, ISBLANK(C853), NOT(ISBLANK(C854)), B854=B852), C851+(C854-C851)/3,
AND(ISBLANK(C851), NOT(ISBLANK(C850)), B850=B852, NOT(ISBLANK(C853)), B853=B852), C850+(C853-C850)*2/3,
TRUE, "Check Manually"
))</f>
        <v>167.3</v>
      </c>
      <c r="F852" t="str">
        <f>_xlfn.XLOOKUP(B852,Bucket_Map!A:A,Bucket_Map!B:B,"ERROR - CHECK NAME")</f>
        <v>Clothing &amp; Footwear</v>
      </c>
    </row>
    <row r="853" spans="1:6" x14ac:dyDescent="0.25">
      <c r="A853" t="s">
        <v>4</v>
      </c>
      <c r="B853" t="s">
        <v>11</v>
      </c>
      <c r="C853">
        <v>169.3</v>
      </c>
      <c r="D853" s="1">
        <v>44562</v>
      </c>
      <c r="E853" cm="1">
        <f t="array" ref="E853">IF(AND(B853="Housing",A853="Rural"),"",
_xlfn.IFS(
NOT(ISBLANK(C853)), C853,
AND(NOT(ISBLANK(C852)), B852=B853, NOT(ISBLANK(C854)), B854=B853), AVERAGE(C852,C854),
AND(NOT(ISBLANK(C852)), B852=B853, ISBLANK(C854), NOT(ISBLANK(C855)), B855=B853), C852+(C855-C852)/3,
AND(ISBLANK(C852), NOT(ISBLANK(C851)), B851=B853, NOT(ISBLANK(C854)), B854=B853), C851+(C854-C851)*2/3,
TRUE, "Check Manually"
))</f>
        <v>169.3</v>
      </c>
      <c r="F853" t="str">
        <f>_xlfn.XLOOKUP(B853,Bucket_Map!A:A,Bucket_Map!B:B,"ERROR - CHECK NAME")</f>
        <v>Clothing &amp; Footwear</v>
      </c>
    </row>
    <row r="854" spans="1:6" x14ac:dyDescent="0.25">
      <c r="A854" t="s">
        <v>4</v>
      </c>
      <c r="B854" t="s">
        <v>11</v>
      </c>
      <c r="C854">
        <v>171</v>
      </c>
      <c r="D854" s="1">
        <v>44593</v>
      </c>
      <c r="E854" cm="1">
        <f t="array" ref="E854">IF(AND(B854="Housing",A854="Rural"),"",
_xlfn.IFS(
NOT(ISBLANK(C854)), C854,
AND(NOT(ISBLANK(C853)), B853=B854, NOT(ISBLANK(C855)), B855=B854), AVERAGE(C853,C855),
AND(NOT(ISBLANK(C853)), B853=B854, ISBLANK(C855), NOT(ISBLANK(C856)), B856=B854), C853+(C856-C853)/3,
AND(ISBLANK(C853), NOT(ISBLANK(C852)), B852=B854, NOT(ISBLANK(C855)), B855=B854), C852+(C855-C852)*2/3,
TRUE, "Check Manually"
))</f>
        <v>171</v>
      </c>
      <c r="F854" t="str">
        <f>_xlfn.XLOOKUP(B854,Bucket_Map!A:A,Bucket_Map!B:B,"ERROR - CHECK NAME")</f>
        <v>Clothing &amp; Footwear</v>
      </c>
    </row>
    <row r="855" spans="1:6" x14ac:dyDescent="0.25">
      <c r="A855" t="s">
        <v>4</v>
      </c>
      <c r="B855" t="s">
        <v>11</v>
      </c>
      <c r="C855">
        <v>173.2</v>
      </c>
      <c r="D855" s="1">
        <v>44621</v>
      </c>
      <c r="E855" cm="1">
        <f t="array" ref="E855">IF(AND(B855="Housing",A855="Rural"),"",
_xlfn.IFS(
NOT(ISBLANK(C855)), C855,
AND(NOT(ISBLANK(C854)), B854=B855, NOT(ISBLANK(C856)), B856=B855), AVERAGE(C854,C856),
AND(NOT(ISBLANK(C854)), B854=B855, ISBLANK(C856), NOT(ISBLANK(C857)), B857=B855), C854+(C857-C854)/3,
AND(ISBLANK(C854), NOT(ISBLANK(C853)), B853=B855, NOT(ISBLANK(C856)), B856=B855), C853+(C856-C853)*2/3,
TRUE, "Check Manually"
))</f>
        <v>173.2</v>
      </c>
      <c r="F855" t="str">
        <f>_xlfn.XLOOKUP(B855,Bucket_Map!A:A,Bucket_Map!B:B,"ERROR - CHECK NAME")</f>
        <v>Clothing &amp; Footwear</v>
      </c>
    </row>
    <row r="856" spans="1:6" x14ac:dyDescent="0.25">
      <c r="A856" t="s">
        <v>4</v>
      </c>
      <c r="B856" t="s">
        <v>11</v>
      </c>
      <c r="C856">
        <v>175.1</v>
      </c>
      <c r="D856" s="1">
        <v>44652</v>
      </c>
      <c r="E856" cm="1">
        <f t="array" ref="E856">IF(AND(B856="Housing",A856="Rural"),"",
_xlfn.IFS(
NOT(ISBLANK(C856)), C856,
AND(NOT(ISBLANK(C855)), B855=B856, NOT(ISBLANK(C857)), B857=B856), AVERAGE(C855,C857),
AND(NOT(ISBLANK(C855)), B855=B856, ISBLANK(C857), NOT(ISBLANK(C858)), B858=B856), C855+(C858-C855)/3,
AND(ISBLANK(C855), NOT(ISBLANK(C854)), B854=B856, NOT(ISBLANK(C857)), B857=B856), C854+(C857-C854)*2/3,
TRUE, "Check Manually"
))</f>
        <v>175.1</v>
      </c>
      <c r="F856" t="str">
        <f>_xlfn.XLOOKUP(B856,Bucket_Map!A:A,Bucket_Map!B:B,"ERROR - CHECK NAME")</f>
        <v>Clothing &amp; Footwear</v>
      </c>
    </row>
    <row r="857" spans="1:6" x14ac:dyDescent="0.25">
      <c r="A857" t="s">
        <v>4</v>
      </c>
      <c r="B857" t="s">
        <v>11</v>
      </c>
      <c r="C857">
        <v>177.2</v>
      </c>
      <c r="D857" s="1">
        <v>44682</v>
      </c>
      <c r="E857" cm="1">
        <f t="array" ref="E857">IF(AND(B857="Housing",A857="Rural"),"",
_xlfn.IFS(
NOT(ISBLANK(C857)), C857,
AND(NOT(ISBLANK(C856)), B856=B857, NOT(ISBLANK(C858)), B858=B857), AVERAGE(C856,C858),
AND(NOT(ISBLANK(C856)), B856=B857, ISBLANK(C858), NOT(ISBLANK(C859)), B859=B857), C856+(C859-C856)/3,
AND(ISBLANK(C856), NOT(ISBLANK(C855)), B855=B857, NOT(ISBLANK(C858)), B858=B857), C855+(C858-C855)*2/3,
TRUE, "Check Manually"
))</f>
        <v>177.2</v>
      </c>
      <c r="F857" t="str">
        <f>_xlfn.XLOOKUP(B857,Bucket_Map!A:A,Bucket_Map!B:B,"ERROR - CHECK NAME")</f>
        <v>Clothing &amp; Footwear</v>
      </c>
    </row>
    <row r="858" spans="1:6" x14ac:dyDescent="0.25">
      <c r="A858" t="s">
        <v>4</v>
      </c>
      <c r="B858" t="s">
        <v>11</v>
      </c>
      <c r="C858">
        <v>178.7</v>
      </c>
      <c r="D858" s="1">
        <v>44713</v>
      </c>
      <c r="E858" cm="1">
        <f t="array" ref="E858">IF(AND(B858="Housing",A858="Rural"),"",
_xlfn.IFS(
NOT(ISBLANK(C858)), C858,
AND(NOT(ISBLANK(C857)), B857=B858, NOT(ISBLANK(C859)), B859=B858), AVERAGE(C857,C859),
AND(NOT(ISBLANK(C857)), B857=B858, ISBLANK(C859), NOT(ISBLANK(C860)), B860=B858), C857+(C860-C857)/3,
AND(ISBLANK(C857), NOT(ISBLANK(C856)), B856=B858, NOT(ISBLANK(C859)), B859=B858), C856+(C859-C856)*2/3,
TRUE, "Check Manually"
))</f>
        <v>178.7</v>
      </c>
      <c r="F858" t="str">
        <f>_xlfn.XLOOKUP(B858,Bucket_Map!A:A,Bucket_Map!B:B,"ERROR - CHECK NAME")</f>
        <v>Clothing &amp; Footwear</v>
      </c>
    </row>
    <row r="859" spans="1:6" x14ac:dyDescent="0.25">
      <c r="A859" t="s">
        <v>4</v>
      </c>
      <c r="B859" t="s">
        <v>11</v>
      </c>
      <c r="C859">
        <v>180.3</v>
      </c>
      <c r="D859" s="1">
        <v>44743</v>
      </c>
      <c r="E859" cm="1">
        <f t="array" ref="E859">IF(AND(B859="Housing",A859="Rural"),"",
_xlfn.IFS(
NOT(ISBLANK(C859)), C859,
AND(NOT(ISBLANK(C858)), B858=B859, NOT(ISBLANK(C860)), B860=B859), AVERAGE(C858,C860),
AND(NOT(ISBLANK(C858)), B858=B859, ISBLANK(C860), NOT(ISBLANK(C861)), B861=B859), C858+(C861-C858)/3,
AND(ISBLANK(C858), NOT(ISBLANK(C857)), B857=B859, NOT(ISBLANK(C860)), B860=B859), C857+(C860-C857)*2/3,
TRUE, "Check Manually"
))</f>
        <v>180.3</v>
      </c>
      <c r="F859" t="str">
        <f>_xlfn.XLOOKUP(B859,Bucket_Map!A:A,Bucket_Map!B:B,"ERROR - CHECK NAME")</f>
        <v>Clothing &amp; Footwear</v>
      </c>
    </row>
    <row r="860" spans="1:6" x14ac:dyDescent="0.25">
      <c r="A860" t="s">
        <v>4</v>
      </c>
      <c r="B860" t="s">
        <v>11</v>
      </c>
      <c r="C860">
        <v>181.7</v>
      </c>
      <c r="D860" s="1">
        <v>44774</v>
      </c>
      <c r="E860" cm="1">
        <f t="array" ref="E860">IF(AND(B860="Housing",A860="Rural"),"",
_xlfn.IFS(
NOT(ISBLANK(C860)), C860,
AND(NOT(ISBLANK(C859)), B859=B860, NOT(ISBLANK(C861)), B861=B860), AVERAGE(C859,C861),
AND(NOT(ISBLANK(C859)), B859=B860, ISBLANK(C861), NOT(ISBLANK(C862)), B862=B860), C859+(C862-C859)/3,
AND(ISBLANK(C859), NOT(ISBLANK(C858)), B858=B860, NOT(ISBLANK(C861)), B861=B860), C858+(C861-C858)*2/3,
TRUE, "Check Manually"
))</f>
        <v>181.7</v>
      </c>
      <c r="F860" t="str">
        <f>_xlfn.XLOOKUP(B860,Bucket_Map!A:A,Bucket_Map!B:B,"ERROR - CHECK NAME")</f>
        <v>Clothing &amp; Footwear</v>
      </c>
    </row>
    <row r="861" spans="1:6" x14ac:dyDescent="0.25">
      <c r="A861" t="s">
        <v>4</v>
      </c>
      <c r="B861" t="s">
        <v>11</v>
      </c>
      <c r="C861">
        <v>183.3</v>
      </c>
      <c r="D861" s="1">
        <v>44805</v>
      </c>
      <c r="E861" cm="1">
        <f t="array" ref="E861">IF(AND(B861="Housing",A861="Rural"),"",
_xlfn.IFS(
NOT(ISBLANK(C861)), C861,
AND(NOT(ISBLANK(C860)), B860=B861, NOT(ISBLANK(C862)), B862=B861), AVERAGE(C860,C862),
AND(NOT(ISBLANK(C860)), B860=B861, ISBLANK(C862), NOT(ISBLANK(C863)), B863=B861), C860+(C863-C860)/3,
AND(ISBLANK(C860), NOT(ISBLANK(C859)), B859=B861, NOT(ISBLANK(C862)), B862=B861), C859+(C862-C859)*2/3,
TRUE, "Check Manually"
))</f>
        <v>183.3</v>
      </c>
      <c r="F861" t="str">
        <f>_xlfn.XLOOKUP(B861,Bucket_Map!A:A,Bucket_Map!B:B,"ERROR - CHECK NAME")</f>
        <v>Clothing &amp; Footwear</v>
      </c>
    </row>
    <row r="862" spans="1:6" x14ac:dyDescent="0.25">
      <c r="A862" t="s">
        <v>4</v>
      </c>
      <c r="B862" t="s">
        <v>11</v>
      </c>
      <c r="C862">
        <v>184.4</v>
      </c>
      <c r="D862" s="1">
        <v>44835</v>
      </c>
      <c r="E862" cm="1">
        <f t="array" ref="E862">IF(AND(B862="Housing",A862="Rural"),"",
_xlfn.IFS(
NOT(ISBLANK(C862)), C862,
AND(NOT(ISBLANK(C861)), B861=B862, NOT(ISBLANK(C863)), B863=B862), AVERAGE(C861,C863),
AND(NOT(ISBLANK(C861)), B861=B862, ISBLANK(C863), NOT(ISBLANK(C864)), B864=B862), C861+(C864-C861)/3,
AND(ISBLANK(C861), NOT(ISBLANK(C860)), B860=B862, NOT(ISBLANK(C863)), B863=B862), C860+(C863-C860)*2/3,
TRUE, "Check Manually"
))</f>
        <v>184.4</v>
      </c>
      <c r="F862" t="str">
        <f>_xlfn.XLOOKUP(B862,Bucket_Map!A:A,Bucket_Map!B:B,"ERROR - CHECK NAME")</f>
        <v>Clothing &amp; Footwear</v>
      </c>
    </row>
    <row r="863" spans="1:6" x14ac:dyDescent="0.25">
      <c r="A863" t="s">
        <v>4</v>
      </c>
      <c r="B863" t="s">
        <v>11</v>
      </c>
      <c r="C863">
        <v>185.2</v>
      </c>
      <c r="D863" s="1">
        <v>44866</v>
      </c>
      <c r="E863" cm="1">
        <f t="array" ref="E863">IF(AND(B863="Housing",A863="Rural"),"",
_xlfn.IFS(
NOT(ISBLANK(C863)), C863,
AND(NOT(ISBLANK(C862)), B862=B863, NOT(ISBLANK(C864)), B864=B863), AVERAGE(C862,C864),
AND(NOT(ISBLANK(C862)), B862=B863, ISBLANK(C864), NOT(ISBLANK(C865)), B865=B863), C862+(C865-C862)/3,
AND(ISBLANK(C862), NOT(ISBLANK(C861)), B861=B863, NOT(ISBLANK(C864)), B864=B863), C861+(C864-C861)*2/3,
TRUE, "Check Manually"
))</f>
        <v>185.2</v>
      </c>
      <c r="F863" t="str">
        <f>_xlfn.XLOOKUP(B863,Bucket_Map!A:A,Bucket_Map!B:B,"ERROR - CHECK NAME")</f>
        <v>Clothing &amp; Footwear</v>
      </c>
    </row>
    <row r="864" spans="1:6" x14ac:dyDescent="0.25">
      <c r="A864" t="s">
        <v>4</v>
      </c>
      <c r="B864" t="s">
        <v>11</v>
      </c>
      <c r="C864">
        <v>185.9</v>
      </c>
      <c r="D864" s="1">
        <v>44896</v>
      </c>
      <c r="E864" cm="1">
        <f t="array" ref="E864">IF(AND(B864="Housing",A864="Rural"),"",
_xlfn.IFS(
NOT(ISBLANK(C864)), C864,
AND(NOT(ISBLANK(C863)), B863=B864, NOT(ISBLANK(C865)), B865=B864), AVERAGE(C863,C865),
AND(NOT(ISBLANK(C863)), B863=B864, ISBLANK(C865), NOT(ISBLANK(C866)), B866=B864), C863+(C866-C863)/3,
AND(ISBLANK(C863), NOT(ISBLANK(C862)), B862=B864, NOT(ISBLANK(C865)), B865=B864), C862+(C865-C862)*2/3,
TRUE, "Check Manually"
))</f>
        <v>185.9</v>
      </c>
      <c r="F864" t="str">
        <f>_xlfn.XLOOKUP(B864,Bucket_Map!A:A,Bucket_Map!B:B,"ERROR - CHECK NAME")</f>
        <v>Clothing &amp; Footwear</v>
      </c>
    </row>
    <row r="865" spans="1:6" x14ac:dyDescent="0.25">
      <c r="A865" t="s">
        <v>4</v>
      </c>
      <c r="B865" t="s">
        <v>11</v>
      </c>
      <c r="C865">
        <v>186.3</v>
      </c>
      <c r="D865" s="1">
        <v>44927</v>
      </c>
      <c r="E865" cm="1">
        <f t="array" ref="E865">IF(AND(B865="Housing",A865="Rural"),"",
_xlfn.IFS(
NOT(ISBLANK(C865)), C865,
AND(NOT(ISBLANK(C864)), B864=B865, NOT(ISBLANK(C866)), B866=B865), AVERAGE(C864,C866),
AND(NOT(ISBLANK(C864)), B864=B865, ISBLANK(C866), NOT(ISBLANK(C867)), B867=B865), C864+(C867-C864)/3,
AND(ISBLANK(C864), NOT(ISBLANK(C863)), B863=B865, NOT(ISBLANK(C866)), B866=B865), C863+(C866-C863)*2/3,
TRUE, "Check Manually"
))</f>
        <v>186.3</v>
      </c>
      <c r="F865" t="str">
        <f>_xlfn.XLOOKUP(B865,Bucket_Map!A:A,Bucket_Map!B:B,"ERROR - CHECK NAME")</f>
        <v>Clothing &amp; Footwear</v>
      </c>
    </row>
    <row r="866" spans="1:6" x14ac:dyDescent="0.25">
      <c r="A866" t="s">
        <v>4</v>
      </c>
      <c r="B866" t="s">
        <v>11</v>
      </c>
      <c r="C866">
        <v>187</v>
      </c>
      <c r="D866" s="1">
        <v>44958</v>
      </c>
      <c r="E866" cm="1">
        <f t="array" ref="E866">IF(AND(B866="Housing",A866="Rural"),"",
_xlfn.IFS(
NOT(ISBLANK(C866)), C866,
AND(NOT(ISBLANK(C865)), B865=B866, NOT(ISBLANK(C867)), B867=B866), AVERAGE(C865,C867),
AND(NOT(ISBLANK(C865)), B865=B866, ISBLANK(C867), NOT(ISBLANK(C868)), B868=B866), C865+(C868-C865)/3,
AND(ISBLANK(C865), NOT(ISBLANK(C864)), B864=B866, NOT(ISBLANK(C867)), B867=B866), C864+(C867-C864)*2/3,
TRUE, "Check Manually"
))</f>
        <v>187</v>
      </c>
      <c r="F866" t="str">
        <f>_xlfn.XLOOKUP(B866,Bucket_Map!A:A,Bucket_Map!B:B,"ERROR - CHECK NAME")</f>
        <v>Clothing &amp; Footwear</v>
      </c>
    </row>
    <row r="867" spans="1:6" x14ac:dyDescent="0.25">
      <c r="A867" t="s">
        <v>4</v>
      </c>
      <c r="B867" t="s">
        <v>11</v>
      </c>
      <c r="C867">
        <v>187</v>
      </c>
      <c r="D867" s="1">
        <v>44986</v>
      </c>
      <c r="E867" cm="1">
        <f t="array" ref="E867">IF(AND(B867="Housing",A867="Rural"),"",
_xlfn.IFS(
NOT(ISBLANK(C867)), C867,
AND(NOT(ISBLANK(C866)), B866=B867, NOT(ISBLANK(C868)), B868=B867), AVERAGE(C866,C868),
AND(NOT(ISBLANK(C866)), B866=B867, ISBLANK(C868), NOT(ISBLANK(C869)), B869=B867), C866+(C869-C866)/3,
AND(ISBLANK(C866), NOT(ISBLANK(C865)), B865=B867, NOT(ISBLANK(C868)), B868=B867), C865+(C868-C865)*2/3,
TRUE, "Check Manually"
))</f>
        <v>187</v>
      </c>
      <c r="F867" t="str">
        <f>_xlfn.XLOOKUP(B867,Bucket_Map!A:A,Bucket_Map!B:B,"ERROR - CHECK NAME")</f>
        <v>Clothing &amp; Footwear</v>
      </c>
    </row>
    <row r="868" spans="1:6" x14ac:dyDescent="0.25">
      <c r="A868" t="s">
        <v>4</v>
      </c>
      <c r="B868" t="s">
        <v>11</v>
      </c>
      <c r="C868">
        <v>187.3</v>
      </c>
      <c r="D868" s="1">
        <v>45017</v>
      </c>
      <c r="E868" cm="1">
        <f t="array" ref="E868">IF(AND(B868="Housing",A868="Rural"),"",
_xlfn.IFS(
NOT(ISBLANK(C868)), C868,
AND(NOT(ISBLANK(C867)), B867=B868, NOT(ISBLANK(C869)), B869=B868), AVERAGE(C867,C869),
AND(NOT(ISBLANK(C867)), B867=B868, ISBLANK(C869), NOT(ISBLANK(C870)), B870=B868), C867+(C870-C867)/3,
AND(ISBLANK(C867), NOT(ISBLANK(C866)), B866=B868, NOT(ISBLANK(C869)), B869=B868), C866+(C869-C866)*2/3,
TRUE, "Check Manually"
))</f>
        <v>187.3</v>
      </c>
      <c r="F868" t="str">
        <f>_xlfn.XLOOKUP(B868,Bucket_Map!A:A,Bucket_Map!B:B,"ERROR - CHECK NAME")</f>
        <v>Clothing &amp; Footwear</v>
      </c>
    </row>
    <row r="869" spans="1:6" x14ac:dyDescent="0.25">
      <c r="A869" t="s">
        <v>4</v>
      </c>
      <c r="B869" t="s">
        <v>11</v>
      </c>
      <c r="C869">
        <v>187.9</v>
      </c>
      <c r="D869" s="1">
        <v>45047</v>
      </c>
      <c r="E869" cm="1">
        <f t="array" ref="E869">IF(AND(B869="Housing",A869="Rural"),"",
_xlfn.IFS(
NOT(ISBLANK(C869)), C869,
AND(NOT(ISBLANK(C868)), B868=B869, NOT(ISBLANK(C870)), B870=B869), AVERAGE(C868,C870),
AND(NOT(ISBLANK(C868)), B868=B869, ISBLANK(C870), NOT(ISBLANK(C871)), B871=B869), C868+(C871-C868)/3,
AND(ISBLANK(C868), NOT(ISBLANK(C867)), B867=B869, NOT(ISBLANK(C870)), B870=B869), C867+(C870-C867)*2/3,
TRUE, "Check Manually"
))</f>
        <v>187.9</v>
      </c>
      <c r="F869" t="str">
        <f>_xlfn.XLOOKUP(B869,Bucket_Map!A:A,Bucket_Map!B:B,"ERROR - CHECK NAME")</f>
        <v>Clothing &amp; Footwear</v>
      </c>
    </row>
    <row r="870" spans="1:6" x14ac:dyDescent="0.25">
      <c r="A870" t="s">
        <v>4</v>
      </c>
      <c r="B870" t="s">
        <v>12</v>
      </c>
      <c r="C870">
        <v>103.9</v>
      </c>
      <c r="D870" s="1">
        <v>41275</v>
      </c>
      <c r="E870" cm="1">
        <f t="array" ref="E870">IF(AND(B870="Housing",A870="Rural"),"",
_xlfn.IFS(
NOT(ISBLANK(C870)), C870,
AND(NOT(ISBLANK(C869)), B869=B870, NOT(ISBLANK(C871)), B871=B870), AVERAGE(C869,C871),
AND(NOT(ISBLANK(C869)), B869=B870, ISBLANK(C871), NOT(ISBLANK(C872)), B872=B870), C869+(C872-C869)/3,
AND(ISBLANK(C869), NOT(ISBLANK(C868)), B868=B870, NOT(ISBLANK(C871)), B871=B870), C868+(C871-C868)*2/3,
TRUE, "Check Manually"
))</f>
        <v>103.9</v>
      </c>
      <c r="F870" t="str">
        <f>_xlfn.XLOOKUP(B870,Bucket_Map!A:A,Bucket_Map!B:B,"ERROR - CHECK NAME")</f>
        <v>Food &amp; Beverages</v>
      </c>
    </row>
    <row r="871" spans="1:6" x14ac:dyDescent="0.25">
      <c r="A871" t="s">
        <v>4</v>
      </c>
      <c r="B871" t="s">
        <v>12</v>
      </c>
      <c r="C871">
        <v>104</v>
      </c>
      <c r="D871" s="1">
        <v>41306</v>
      </c>
      <c r="E871" cm="1">
        <f t="array" ref="E871">IF(AND(B871="Housing",A871="Rural"),"",
_xlfn.IFS(
NOT(ISBLANK(C871)), C871,
AND(NOT(ISBLANK(C870)), B870=B871, NOT(ISBLANK(C872)), B872=B871), AVERAGE(C870,C872),
AND(NOT(ISBLANK(C870)), B870=B871, ISBLANK(C872), NOT(ISBLANK(C873)), B873=B871), C870+(C873-C870)/3,
AND(ISBLANK(C870), NOT(ISBLANK(C869)), B869=B871, NOT(ISBLANK(C872)), B872=B871), C869+(C872-C869)*2/3,
TRUE, "Check Manually"
))</f>
        <v>104</v>
      </c>
      <c r="F871" t="str">
        <f>_xlfn.XLOOKUP(B871,Bucket_Map!A:A,Bucket_Map!B:B,"ERROR - CHECK NAME")</f>
        <v>Food &amp; Beverages</v>
      </c>
    </row>
    <row r="872" spans="1:6" x14ac:dyDescent="0.25">
      <c r="A872" t="s">
        <v>4</v>
      </c>
      <c r="B872" t="s">
        <v>12</v>
      </c>
      <c r="C872">
        <v>105.7</v>
      </c>
      <c r="D872" s="1">
        <v>41334</v>
      </c>
      <c r="E872" cm="1">
        <f t="array" ref="E872">IF(AND(B872="Housing",A872="Rural"),"",
_xlfn.IFS(
NOT(ISBLANK(C872)), C872,
AND(NOT(ISBLANK(C871)), B871=B872, NOT(ISBLANK(C873)), B873=B872), AVERAGE(C871,C873),
AND(NOT(ISBLANK(C871)), B871=B872, ISBLANK(C873), NOT(ISBLANK(C874)), B874=B872), C871+(C874-C871)/3,
AND(ISBLANK(C871), NOT(ISBLANK(C870)), B870=B872, NOT(ISBLANK(C873)), B873=B872), C870+(C873-C870)*2/3,
TRUE, "Check Manually"
))</f>
        <v>105.7</v>
      </c>
      <c r="F872" t="str">
        <f>_xlfn.XLOOKUP(B872,Bucket_Map!A:A,Bucket_Map!B:B,"ERROR - CHECK NAME")</f>
        <v>Food &amp; Beverages</v>
      </c>
    </row>
    <row r="873" spans="1:6" x14ac:dyDescent="0.25">
      <c r="A873" t="s">
        <v>4</v>
      </c>
      <c r="B873" t="s">
        <v>12</v>
      </c>
      <c r="C873">
        <v>108.3</v>
      </c>
      <c r="D873" s="1">
        <v>41365</v>
      </c>
      <c r="E873" cm="1">
        <f t="array" ref="E873">IF(AND(B873="Housing",A873="Rural"),"",
_xlfn.IFS(
NOT(ISBLANK(C873)), C873,
AND(NOT(ISBLANK(C872)), B872=B873, NOT(ISBLANK(C874)), B874=B873), AVERAGE(C872,C874),
AND(NOT(ISBLANK(C872)), B872=B873, ISBLANK(C874), NOT(ISBLANK(C875)), B875=B873), C872+(C875-C872)/3,
AND(ISBLANK(C872), NOT(ISBLANK(C871)), B871=B873, NOT(ISBLANK(C874)), B874=B873), C871+(C874-C871)*2/3,
TRUE, "Check Manually"
))</f>
        <v>108.3</v>
      </c>
      <c r="F873" t="str">
        <f>_xlfn.XLOOKUP(B873,Bucket_Map!A:A,Bucket_Map!B:B,"ERROR - CHECK NAME")</f>
        <v>Food &amp; Beverages</v>
      </c>
    </row>
    <row r="874" spans="1:6" x14ac:dyDescent="0.25">
      <c r="A874" t="s">
        <v>4</v>
      </c>
      <c r="B874" t="s">
        <v>12</v>
      </c>
      <c r="C874">
        <v>108.1</v>
      </c>
      <c r="D874" s="1">
        <v>41395</v>
      </c>
      <c r="E874" cm="1">
        <f t="array" ref="E874">IF(AND(B874="Housing",A874="Rural"),"",
_xlfn.IFS(
NOT(ISBLANK(C874)), C874,
AND(NOT(ISBLANK(C873)), B873=B874, NOT(ISBLANK(C875)), B875=B874), AVERAGE(C873,C875),
AND(NOT(ISBLANK(C873)), B873=B874, ISBLANK(C875), NOT(ISBLANK(C876)), B876=B874), C873+(C876-C873)/3,
AND(ISBLANK(C873), NOT(ISBLANK(C872)), B872=B874, NOT(ISBLANK(C875)), B875=B874), C872+(C875-C872)*2/3,
TRUE, "Check Manually"
))</f>
        <v>108.1</v>
      </c>
      <c r="F874" t="str">
        <f>_xlfn.XLOOKUP(B874,Bucket_Map!A:A,Bucket_Map!B:B,"ERROR - CHECK NAME")</f>
        <v>Food &amp; Beverages</v>
      </c>
    </row>
    <row r="875" spans="1:6" x14ac:dyDescent="0.25">
      <c r="A875" t="s">
        <v>4</v>
      </c>
      <c r="B875" t="s">
        <v>12</v>
      </c>
      <c r="C875">
        <v>109.2</v>
      </c>
      <c r="D875" s="1">
        <v>41426</v>
      </c>
      <c r="E875" cm="1">
        <f t="array" ref="E875">IF(AND(B875="Housing",A875="Rural"),"",
_xlfn.IFS(
NOT(ISBLANK(C875)), C875,
AND(NOT(ISBLANK(C874)), B874=B875, NOT(ISBLANK(C876)), B876=B875), AVERAGE(C874,C876),
AND(NOT(ISBLANK(C874)), B874=B875, ISBLANK(C876), NOT(ISBLANK(C877)), B877=B875), C874+(C877-C874)/3,
AND(ISBLANK(C874), NOT(ISBLANK(C873)), B873=B875, NOT(ISBLANK(C876)), B876=B875), C873+(C876-C873)*2/3,
TRUE, "Check Manually"
))</f>
        <v>109.2</v>
      </c>
      <c r="F875" t="str">
        <f>_xlfn.XLOOKUP(B875,Bucket_Map!A:A,Bucket_Map!B:B,"ERROR - CHECK NAME")</f>
        <v>Food &amp; Beverages</v>
      </c>
    </row>
    <row r="876" spans="1:6" x14ac:dyDescent="0.25">
      <c r="A876" t="s">
        <v>4</v>
      </c>
      <c r="B876" t="s">
        <v>12</v>
      </c>
      <c r="C876">
        <v>110.3</v>
      </c>
      <c r="D876" s="1">
        <v>41456</v>
      </c>
      <c r="E876" cm="1">
        <f t="array" ref="E876">IF(AND(B876="Housing",A876="Rural"),"",
_xlfn.IFS(
NOT(ISBLANK(C876)), C876,
AND(NOT(ISBLANK(C875)), B875=B876, NOT(ISBLANK(C877)), B877=B876), AVERAGE(C875,C877),
AND(NOT(ISBLANK(C875)), B875=B876, ISBLANK(C877), NOT(ISBLANK(C878)), B878=B876), C875+(C878-C875)/3,
AND(ISBLANK(C875), NOT(ISBLANK(C874)), B874=B876, NOT(ISBLANK(C877)), B877=B876), C874+(C877-C874)*2/3,
TRUE, "Check Manually"
))</f>
        <v>110.3</v>
      </c>
      <c r="F876" t="str">
        <f>_xlfn.XLOOKUP(B876,Bucket_Map!A:A,Bucket_Map!B:B,"ERROR - CHECK NAME")</f>
        <v>Food &amp; Beverages</v>
      </c>
    </row>
    <row r="877" spans="1:6" x14ac:dyDescent="0.25">
      <c r="A877" t="s">
        <v>4</v>
      </c>
      <c r="B877" t="s">
        <v>12</v>
      </c>
      <c r="C877">
        <v>110.8</v>
      </c>
      <c r="D877" s="1">
        <v>41487</v>
      </c>
      <c r="E877" cm="1">
        <f t="array" ref="E877">IF(AND(B877="Housing",A877="Rural"),"",
_xlfn.IFS(
NOT(ISBLANK(C877)), C877,
AND(NOT(ISBLANK(C876)), B876=B877, NOT(ISBLANK(C878)), B878=B877), AVERAGE(C876,C878),
AND(NOT(ISBLANK(C876)), B876=B877, ISBLANK(C878), NOT(ISBLANK(C879)), B879=B877), C876+(C879-C876)/3,
AND(ISBLANK(C876), NOT(ISBLANK(C875)), B875=B877, NOT(ISBLANK(C878)), B878=B877), C875+(C878-C875)*2/3,
TRUE, "Check Manually"
))</f>
        <v>110.8</v>
      </c>
      <c r="F877" t="str">
        <f>_xlfn.XLOOKUP(B877,Bucket_Map!A:A,Bucket_Map!B:B,"ERROR - CHECK NAME")</f>
        <v>Food &amp; Beverages</v>
      </c>
    </row>
    <row r="878" spans="1:6" x14ac:dyDescent="0.25">
      <c r="A878" t="s">
        <v>4</v>
      </c>
      <c r="B878" t="s">
        <v>12</v>
      </c>
      <c r="C878">
        <v>110.9</v>
      </c>
      <c r="D878" s="1">
        <v>41518</v>
      </c>
      <c r="E878" cm="1">
        <f t="array" ref="E878">IF(AND(B878="Housing",A878="Rural"),"",
_xlfn.IFS(
NOT(ISBLANK(C878)), C878,
AND(NOT(ISBLANK(C877)), B877=B878, NOT(ISBLANK(C879)), B879=B878), AVERAGE(C877,C879),
AND(NOT(ISBLANK(C877)), B877=B878, ISBLANK(C879), NOT(ISBLANK(C880)), B880=B878), C877+(C880-C877)/3,
AND(ISBLANK(C877), NOT(ISBLANK(C876)), B876=B878, NOT(ISBLANK(C879)), B879=B878), C876+(C879-C876)*2/3,
TRUE, "Check Manually"
))</f>
        <v>110.9</v>
      </c>
      <c r="F878" t="str">
        <f>_xlfn.XLOOKUP(B878,Bucket_Map!A:A,Bucket_Map!B:B,"ERROR - CHECK NAME")</f>
        <v>Food &amp; Beverages</v>
      </c>
    </row>
    <row r="879" spans="1:6" x14ac:dyDescent="0.25">
      <c r="A879" t="s">
        <v>4</v>
      </c>
      <c r="B879" t="s">
        <v>12</v>
      </c>
      <c r="C879">
        <v>113.2</v>
      </c>
      <c r="D879" s="1">
        <v>41548</v>
      </c>
      <c r="E879" cm="1">
        <f t="array" ref="E879">IF(AND(B879="Housing",A879="Rural"),"",
_xlfn.IFS(
NOT(ISBLANK(C879)), C879,
AND(NOT(ISBLANK(C878)), B878=B879, NOT(ISBLANK(C880)), B880=B879), AVERAGE(C878,C880),
AND(NOT(ISBLANK(C878)), B878=B879, ISBLANK(C880), NOT(ISBLANK(C881)), B881=B879), C878+(C881-C878)/3,
AND(ISBLANK(C878), NOT(ISBLANK(C877)), B877=B879, NOT(ISBLANK(C880)), B880=B879), C877+(C880-C877)*2/3,
TRUE, "Check Manually"
))</f>
        <v>113.2</v>
      </c>
      <c r="F879" t="str">
        <f>_xlfn.XLOOKUP(B879,Bucket_Map!A:A,Bucket_Map!B:B,"ERROR - CHECK NAME")</f>
        <v>Food &amp; Beverages</v>
      </c>
    </row>
    <row r="880" spans="1:6" x14ac:dyDescent="0.25">
      <c r="A880" t="s">
        <v>4</v>
      </c>
      <c r="B880" t="s">
        <v>12</v>
      </c>
      <c r="C880">
        <v>116.6</v>
      </c>
      <c r="D880" s="1">
        <v>41579</v>
      </c>
      <c r="E880" cm="1">
        <f t="array" ref="E880">IF(AND(B880="Housing",A880="Rural"),"",
_xlfn.IFS(
NOT(ISBLANK(C880)), C880,
AND(NOT(ISBLANK(C879)), B879=B880, NOT(ISBLANK(C881)), B881=B880), AVERAGE(C879,C881),
AND(NOT(ISBLANK(C879)), B879=B880, ISBLANK(C881), NOT(ISBLANK(C882)), B882=B880), C879+(C882-C879)/3,
AND(ISBLANK(C879), NOT(ISBLANK(C878)), B878=B880, NOT(ISBLANK(C881)), B881=B880), C878+(C881-C878)*2/3,
TRUE, "Check Manually"
))</f>
        <v>116.6</v>
      </c>
      <c r="F880" t="str">
        <f>_xlfn.XLOOKUP(B880,Bucket_Map!A:A,Bucket_Map!B:B,"ERROR - CHECK NAME")</f>
        <v>Food &amp; Beverages</v>
      </c>
    </row>
    <row r="881" spans="1:6" x14ac:dyDescent="0.25">
      <c r="A881" t="s">
        <v>4</v>
      </c>
      <c r="B881" t="s">
        <v>12</v>
      </c>
      <c r="C881">
        <v>115.5</v>
      </c>
      <c r="D881" s="1">
        <v>41609</v>
      </c>
      <c r="E881" cm="1">
        <f t="array" ref="E881">IF(AND(B881="Housing",A881="Rural"),"",
_xlfn.IFS(
NOT(ISBLANK(C881)), C881,
AND(NOT(ISBLANK(C880)), B880=B881, NOT(ISBLANK(C882)), B882=B881), AVERAGE(C880,C882),
AND(NOT(ISBLANK(C880)), B880=B881, ISBLANK(C882), NOT(ISBLANK(C883)), B883=B881), C880+(C883-C880)/3,
AND(ISBLANK(C880), NOT(ISBLANK(C879)), B879=B881, NOT(ISBLANK(C882)), B882=B881), C879+(C882-C879)*2/3,
TRUE, "Check Manually"
))</f>
        <v>115.5</v>
      </c>
      <c r="F881" t="str">
        <f>_xlfn.XLOOKUP(B881,Bucket_Map!A:A,Bucket_Map!B:B,"ERROR - CHECK NAME")</f>
        <v>Food &amp; Beverages</v>
      </c>
    </row>
    <row r="882" spans="1:6" x14ac:dyDescent="0.25">
      <c r="A882" t="s">
        <v>4</v>
      </c>
      <c r="B882" t="s">
        <v>12</v>
      </c>
      <c r="C882">
        <v>115.5</v>
      </c>
      <c r="D882" s="1">
        <v>41640</v>
      </c>
      <c r="E882" cm="1">
        <f t="array" ref="E882">IF(AND(B882="Housing",A882="Rural"),"",
_xlfn.IFS(
NOT(ISBLANK(C882)), C882,
AND(NOT(ISBLANK(C881)), B881=B882, NOT(ISBLANK(C883)), B883=B882), AVERAGE(C881,C883),
AND(NOT(ISBLANK(C881)), B881=B882, ISBLANK(C883), NOT(ISBLANK(C884)), B884=B882), C881+(C884-C881)/3,
AND(ISBLANK(C881), NOT(ISBLANK(C880)), B880=B882, NOT(ISBLANK(C883)), B883=B882), C880+(C883-C880)*2/3,
TRUE, "Check Manually"
))</f>
        <v>115.5</v>
      </c>
      <c r="F882" t="str">
        <f>_xlfn.XLOOKUP(B882,Bucket_Map!A:A,Bucket_Map!B:B,"ERROR - CHECK NAME")</f>
        <v>Food &amp; Beverages</v>
      </c>
    </row>
    <row r="883" spans="1:6" x14ac:dyDescent="0.25">
      <c r="A883" t="s">
        <v>4</v>
      </c>
      <c r="B883" t="s">
        <v>12</v>
      </c>
      <c r="C883">
        <v>116.6</v>
      </c>
      <c r="D883" s="1">
        <v>41671</v>
      </c>
      <c r="E883" cm="1">
        <f t="array" ref="E883">IF(AND(B883="Housing",A883="Rural"),"",
_xlfn.IFS(
NOT(ISBLANK(C883)), C883,
AND(NOT(ISBLANK(C882)), B882=B883, NOT(ISBLANK(C884)), B884=B883), AVERAGE(C882,C884),
AND(NOT(ISBLANK(C882)), B882=B883, ISBLANK(C884), NOT(ISBLANK(C885)), B885=B883), C882+(C885-C882)/3,
AND(ISBLANK(C882), NOT(ISBLANK(C881)), B881=B883, NOT(ISBLANK(C884)), B884=B883), C881+(C884-C881)*2/3,
TRUE, "Check Manually"
))</f>
        <v>116.6</v>
      </c>
      <c r="F883" t="str">
        <f>_xlfn.XLOOKUP(B883,Bucket_Map!A:A,Bucket_Map!B:B,"ERROR - CHECK NAME")</f>
        <v>Food &amp; Beverages</v>
      </c>
    </row>
    <row r="884" spans="1:6" x14ac:dyDescent="0.25">
      <c r="A884" t="s">
        <v>4</v>
      </c>
      <c r="B884" t="s">
        <v>12</v>
      </c>
      <c r="C884">
        <v>119.6</v>
      </c>
      <c r="D884" s="1">
        <v>41699</v>
      </c>
      <c r="E884" cm="1">
        <f t="array" ref="E884">IF(AND(B884="Housing",A884="Rural"),"",
_xlfn.IFS(
NOT(ISBLANK(C884)), C884,
AND(NOT(ISBLANK(C883)), B883=B884, NOT(ISBLANK(C885)), B885=B884), AVERAGE(C883,C885),
AND(NOT(ISBLANK(C883)), B883=B884, ISBLANK(C885), NOT(ISBLANK(C886)), B886=B884), C883+(C886-C883)/3,
AND(ISBLANK(C883), NOT(ISBLANK(C882)), B882=B884, NOT(ISBLANK(C885)), B885=B884), C882+(C885-C882)*2/3,
TRUE, "Check Manually"
))</f>
        <v>119.6</v>
      </c>
      <c r="F884" t="str">
        <f>_xlfn.XLOOKUP(B884,Bucket_Map!A:A,Bucket_Map!B:B,"ERROR - CHECK NAME")</f>
        <v>Food &amp; Beverages</v>
      </c>
    </row>
    <row r="885" spans="1:6" x14ac:dyDescent="0.25">
      <c r="A885" t="s">
        <v>4</v>
      </c>
      <c r="B885" t="s">
        <v>12</v>
      </c>
      <c r="C885">
        <v>125.5</v>
      </c>
      <c r="D885" s="1">
        <v>41730</v>
      </c>
      <c r="E885" cm="1">
        <f t="array" ref="E885">IF(AND(B885="Housing",A885="Rural"),"",
_xlfn.IFS(
NOT(ISBLANK(C885)), C885,
AND(NOT(ISBLANK(C884)), B884=B885, NOT(ISBLANK(C886)), B886=B885), AVERAGE(C884,C886),
AND(NOT(ISBLANK(C884)), B884=B885, ISBLANK(C886), NOT(ISBLANK(C887)), B887=B885), C884+(C887-C884)/3,
AND(ISBLANK(C884), NOT(ISBLANK(C883)), B883=B885, NOT(ISBLANK(C886)), B886=B885), C883+(C886-C883)*2/3,
TRUE, "Check Manually"
))</f>
        <v>125.5</v>
      </c>
      <c r="F885" t="str">
        <f>_xlfn.XLOOKUP(B885,Bucket_Map!A:A,Bucket_Map!B:B,"ERROR - CHECK NAME")</f>
        <v>Food &amp; Beverages</v>
      </c>
    </row>
    <row r="886" spans="1:6" x14ac:dyDescent="0.25">
      <c r="A886" t="s">
        <v>4</v>
      </c>
      <c r="B886" t="s">
        <v>12</v>
      </c>
      <c r="C886">
        <v>126.3</v>
      </c>
      <c r="D886" s="1">
        <v>41760</v>
      </c>
      <c r="E886" cm="1">
        <f t="array" ref="E886">IF(AND(B886="Housing",A886="Rural"),"",
_xlfn.IFS(
NOT(ISBLANK(C886)), C886,
AND(NOT(ISBLANK(C885)), B885=B886, NOT(ISBLANK(C887)), B887=B886), AVERAGE(C885,C887),
AND(NOT(ISBLANK(C885)), B885=B886, ISBLANK(C887), NOT(ISBLANK(C888)), B888=B886), C885+(C888-C885)/3,
AND(ISBLANK(C885), NOT(ISBLANK(C884)), B884=B886, NOT(ISBLANK(C887)), B887=B886), C884+(C887-C884)*2/3,
TRUE, "Check Manually"
))</f>
        <v>126.3</v>
      </c>
      <c r="F886" t="str">
        <f>_xlfn.XLOOKUP(B886,Bucket_Map!A:A,Bucket_Map!B:B,"ERROR - CHECK NAME")</f>
        <v>Food &amp; Beverages</v>
      </c>
    </row>
    <row r="887" spans="1:6" x14ac:dyDescent="0.25">
      <c r="A887" t="s">
        <v>4</v>
      </c>
      <c r="B887" t="s">
        <v>12</v>
      </c>
      <c r="C887">
        <v>125.8</v>
      </c>
      <c r="D887" s="1">
        <v>41791</v>
      </c>
      <c r="E887" cm="1">
        <f t="array" ref="E887">IF(AND(B887="Housing",A887="Rural"),"",
_xlfn.IFS(
NOT(ISBLANK(C887)), C887,
AND(NOT(ISBLANK(C886)), B886=B887, NOT(ISBLANK(C888)), B888=B887), AVERAGE(C886,C888),
AND(NOT(ISBLANK(C886)), B886=B887, ISBLANK(C888), NOT(ISBLANK(C889)), B889=B887), C886+(C889-C886)/3,
AND(ISBLANK(C886), NOT(ISBLANK(C885)), B885=B887, NOT(ISBLANK(C888)), B888=B887), C885+(C888-C885)*2/3,
TRUE, "Check Manually"
))</f>
        <v>125.8</v>
      </c>
      <c r="F887" t="str">
        <f>_xlfn.XLOOKUP(B887,Bucket_Map!A:A,Bucket_Map!B:B,"ERROR - CHECK NAME")</f>
        <v>Food &amp; Beverages</v>
      </c>
    </row>
    <row r="888" spans="1:6" x14ac:dyDescent="0.25">
      <c r="A888" t="s">
        <v>4</v>
      </c>
      <c r="B888" t="s">
        <v>12</v>
      </c>
      <c r="C888">
        <v>129.1</v>
      </c>
      <c r="D888" s="1">
        <v>41821</v>
      </c>
      <c r="E888" cm="1">
        <f t="array" ref="E888">IF(AND(B888="Housing",A888="Rural"),"",
_xlfn.IFS(
NOT(ISBLANK(C888)), C888,
AND(NOT(ISBLANK(C887)), B887=B888, NOT(ISBLANK(C889)), B889=B888), AVERAGE(C887,C889),
AND(NOT(ISBLANK(C887)), B887=B888, ISBLANK(C889), NOT(ISBLANK(C890)), B890=B888), C887+(C890-C887)/3,
AND(ISBLANK(C887), NOT(ISBLANK(C886)), B886=B888, NOT(ISBLANK(C889)), B889=B888), C886+(C889-C886)*2/3,
TRUE, "Check Manually"
))</f>
        <v>129.1</v>
      </c>
      <c r="F888" t="str">
        <f>_xlfn.XLOOKUP(B888,Bucket_Map!A:A,Bucket_Map!B:B,"ERROR - CHECK NAME")</f>
        <v>Food &amp; Beverages</v>
      </c>
    </row>
    <row r="889" spans="1:6" x14ac:dyDescent="0.25">
      <c r="A889" t="s">
        <v>4</v>
      </c>
      <c r="B889" t="s">
        <v>12</v>
      </c>
      <c r="C889">
        <v>129.69999999999999</v>
      </c>
      <c r="D889" s="1">
        <v>41852</v>
      </c>
      <c r="E889" cm="1">
        <f t="array" ref="E889">IF(AND(B889="Housing",A889="Rural"),"",
_xlfn.IFS(
NOT(ISBLANK(C889)), C889,
AND(NOT(ISBLANK(C888)), B888=B889, NOT(ISBLANK(C890)), B890=B889), AVERAGE(C888,C890),
AND(NOT(ISBLANK(C888)), B888=B889, ISBLANK(C890), NOT(ISBLANK(C891)), B891=B889), C888+(C891-C888)/3,
AND(ISBLANK(C888), NOT(ISBLANK(C887)), B887=B889, NOT(ISBLANK(C890)), B890=B889), C887+(C890-C887)*2/3,
TRUE, "Check Manually"
))</f>
        <v>129.69999999999999</v>
      </c>
      <c r="F889" t="str">
        <f>_xlfn.XLOOKUP(B889,Bucket_Map!A:A,Bucket_Map!B:B,"ERROR - CHECK NAME")</f>
        <v>Food &amp; Beverages</v>
      </c>
    </row>
    <row r="890" spans="1:6" x14ac:dyDescent="0.25">
      <c r="A890" t="s">
        <v>4</v>
      </c>
      <c r="B890" t="s">
        <v>12</v>
      </c>
      <c r="C890">
        <v>129.80000000000001</v>
      </c>
      <c r="D890" s="1">
        <v>41883</v>
      </c>
      <c r="E890" cm="1">
        <f t="array" ref="E890">IF(AND(B890="Housing",A890="Rural"),"",
_xlfn.IFS(
NOT(ISBLANK(C890)), C890,
AND(NOT(ISBLANK(C889)), B889=B890, NOT(ISBLANK(C891)), B891=B890), AVERAGE(C889,C891),
AND(NOT(ISBLANK(C889)), B889=B890, ISBLANK(C891), NOT(ISBLANK(C892)), B892=B890), C889+(C892-C889)/3,
AND(ISBLANK(C889), NOT(ISBLANK(C888)), B888=B890, NOT(ISBLANK(C891)), B891=B890), C888+(C891-C888)*2/3,
TRUE, "Check Manually"
))</f>
        <v>129.80000000000001</v>
      </c>
      <c r="F890" t="str">
        <f>_xlfn.XLOOKUP(B890,Bucket_Map!A:A,Bucket_Map!B:B,"ERROR - CHECK NAME")</f>
        <v>Food &amp; Beverages</v>
      </c>
    </row>
    <row r="891" spans="1:6" x14ac:dyDescent="0.25">
      <c r="A891" t="s">
        <v>4</v>
      </c>
      <c r="B891" t="s">
        <v>12</v>
      </c>
      <c r="C891">
        <v>128.9</v>
      </c>
      <c r="D891" s="1">
        <v>41913</v>
      </c>
      <c r="E891" cm="1">
        <f t="array" ref="E891">IF(AND(B891="Housing",A891="Rural"),"",
_xlfn.IFS(
NOT(ISBLANK(C891)), C891,
AND(NOT(ISBLANK(C890)), B890=B891, NOT(ISBLANK(C892)), B892=B891), AVERAGE(C890,C892),
AND(NOT(ISBLANK(C890)), B890=B891, ISBLANK(C892), NOT(ISBLANK(C893)), B893=B891), C890+(C893-C890)/3,
AND(ISBLANK(C890), NOT(ISBLANK(C889)), B889=B891, NOT(ISBLANK(C892)), B892=B891), C889+(C892-C889)*2/3,
TRUE, "Check Manually"
))</f>
        <v>128.9</v>
      </c>
      <c r="F891" t="str">
        <f>_xlfn.XLOOKUP(B891,Bucket_Map!A:A,Bucket_Map!B:B,"ERROR - CHECK NAME")</f>
        <v>Food &amp; Beverages</v>
      </c>
    </row>
    <row r="892" spans="1:6" x14ac:dyDescent="0.25">
      <c r="A892" t="s">
        <v>4</v>
      </c>
      <c r="B892" t="s">
        <v>12</v>
      </c>
      <c r="C892">
        <v>128.80000000000001</v>
      </c>
      <c r="D892" s="1">
        <v>41944</v>
      </c>
      <c r="E892" cm="1">
        <f t="array" ref="E892">IF(AND(B892="Housing",A892="Rural"),"",
_xlfn.IFS(
NOT(ISBLANK(C892)), C892,
AND(NOT(ISBLANK(C891)), B891=B892, NOT(ISBLANK(C893)), B893=B892), AVERAGE(C891,C893),
AND(NOT(ISBLANK(C891)), B891=B892, ISBLANK(C893), NOT(ISBLANK(C894)), B894=B892), C891+(C894-C891)/3,
AND(ISBLANK(C891), NOT(ISBLANK(C890)), B890=B892, NOT(ISBLANK(C893)), B893=B892), C890+(C893-C890)*2/3,
TRUE, "Check Manually"
))</f>
        <v>128.80000000000001</v>
      </c>
      <c r="F892" t="str">
        <f>_xlfn.XLOOKUP(B892,Bucket_Map!A:A,Bucket_Map!B:B,"ERROR - CHECK NAME")</f>
        <v>Food &amp; Beverages</v>
      </c>
    </row>
    <row r="893" spans="1:6" x14ac:dyDescent="0.25">
      <c r="A893" t="s">
        <v>4</v>
      </c>
      <c r="B893" t="s">
        <v>12</v>
      </c>
      <c r="C893">
        <v>128.6</v>
      </c>
      <c r="D893" s="1">
        <v>41974</v>
      </c>
      <c r="E893" cm="1">
        <f t="array" ref="E893">IF(AND(B893="Housing",A893="Rural"),"",
_xlfn.IFS(
NOT(ISBLANK(C893)), C893,
AND(NOT(ISBLANK(C892)), B892=B893, NOT(ISBLANK(C894)), B894=B893), AVERAGE(C892,C894),
AND(NOT(ISBLANK(C892)), B892=B893, ISBLANK(C894), NOT(ISBLANK(C895)), B895=B893), C892+(C895-C892)/3,
AND(ISBLANK(C892), NOT(ISBLANK(C891)), B891=B893, NOT(ISBLANK(C894)), B894=B893), C891+(C894-C891)*2/3,
TRUE, "Check Manually"
))</f>
        <v>128.6</v>
      </c>
      <c r="F893" t="str">
        <f>_xlfn.XLOOKUP(B893,Bucket_Map!A:A,Bucket_Map!B:B,"ERROR - CHECK NAME")</f>
        <v>Food &amp; Beverages</v>
      </c>
    </row>
    <row r="894" spans="1:6" x14ac:dyDescent="0.25">
      <c r="A894" t="s">
        <v>4</v>
      </c>
      <c r="B894" t="s">
        <v>12</v>
      </c>
      <c r="C894">
        <v>130.4</v>
      </c>
      <c r="D894" s="1">
        <v>42005</v>
      </c>
      <c r="E894" cm="1">
        <f t="array" ref="E894">IF(AND(B894="Housing",A894="Rural"),"",
_xlfn.IFS(
NOT(ISBLANK(C894)), C894,
AND(NOT(ISBLANK(C893)), B893=B894, NOT(ISBLANK(C895)), B895=B894), AVERAGE(C893,C895),
AND(NOT(ISBLANK(C893)), B893=B894, ISBLANK(C895), NOT(ISBLANK(C896)), B896=B894), C893+(C896-C893)/3,
AND(ISBLANK(C893), NOT(ISBLANK(C892)), B892=B894, NOT(ISBLANK(C895)), B895=B894), C892+(C895-C892)*2/3,
TRUE, "Check Manually"
))</f>
        <v>130.4</v>
      </c>
      <c r="F894" t="str">
        <f>_xlfn.XLOOKUP(B894,Bucket_Map!A:A,Bucket_Map!B:B,"ERROR - CHECK NAME")</f>
        <v>Food &amp; Beverages</v>
      </c>
    </row>
    <row r="895" spans="1:6" x14ac:dyDescent="0.25">
      <c r="A895" t="s">
        <v>4</v>
      </c>
      <c r="B895" t="s">
        <v>12</v>
      </c>
      <c r="C895">
        <v>129.4</v>
      </c>
      <c r="D895" s="1">
        <v>42036</v>
      </c>
      <c r="E895" cm="1">
        <f t="array" ref="E895">IF(AND(B895="Housing",A895="Rural"),"",
_xlfn.IFS(
NOT(ISBLANK(C895)), C895,
AND(NOT(ISBLANK(C894)), B894=B895, NOT(ISBLANK(C896)), B896=B895), AVERAGE(C894,C896),
AND(NOT(ISBLANK(C894)), B894=B895, ISBLANK(C896), NOT(ISBLANK(C897)), B897=B895), C894+(C897-C894)/3,
AND(ISBLANK(C894), NOT(ISBLANK(C893)), B893=B895, NOT(ISBLANK(C896)), B896=B895), C893+(C896-C893)*2/3,
TRUE, "Check Manually"
))</f>
        <v>129.4</v>
      </c>
      <c r="F895" t="str">
        <f>_xlfn.XLOOKUP(B895,Bucket_Map!A:A,Bucket_Map!B:B,"ERROR - CHECK NAME")</f>
        <v>Food &amp; Beverages</v>
      </c>
    </row>
    <row r="896" spans="1:6" x14ac:dyDescent="0.25">
      <c r="A896" t="s">
        <v>4</v>
      </c>
      <c r="B896" t="s">
        <v>12</v>
      </c>
      <c r="C896">
        <v>130.9</v>
      </c>
      <c r="D896" s="1">
        <v>42064</v>
      </c>
      <c r="E896" cm="1">
        <f t="array" ref="E896">IF(AND(B896="Housing",A896="Rural"),"",
_xlfn.IFS(
NOT(ISBLANK(C896)), C896,
AND(NOT(ISBLANK(C895)), B895=B896, NOT(ISBLANK(C897)), B897=B896), AVERAGE(C895,C897),
AND(NOT(ISBLANK(C895)), B895=B896, ISBLANK(C897), NOT(ISBLANK(C898)), B898=B896), C895+(C898-C895)/3,
AND(ISBLANK(C895), NOT(ISBLANK(C894)), B894=B896, NOT(ISBLANK(C897)), B897=B896), C894+(C897-C894)*2/3,
TRUE, "Check Manually"
))</f>
        <v>130.9</v>
      </c>
      <c r="F896" t="str">
        <f>_xlfn.XLOOKUP(B896,Bucket_Map!A:A,Bucket_Map!B:B,"ERROR - CHECK NAME")</f>
        <v>Food &amp; Beverages</v>
      </c>
    </row>
    <row r="897" spans="1:6" x14ac:dyDescent="0.25">
      <c r="A897" t="s">
        <v>4</v>
      </c>
      <c r="B897" t="s">
        <v>12</v>
      </c>
      <c r="C897">
        <v>134.19999999999999</v>
      </c>
      <c r="D897" s="1">
        <v>42095</v>
      </c>
      <c r="E897" cm="1">
        <f t="array" ref="E897">IF(AND(B897="Housing",A897="Rural"),"",
_xlfn.IFS(
NOT(ISBLANK(C897)), C897,
AND(NOT(ISBLANK(C896)), B896=B897, NOT(ISBLANK(C898)), B898=B897), AVERAGE(C896,C898),
AND(NOT(ISBLANK(C896)), B896=B897, ISBLANK(C898), NOT(ISBLANK(C899)), B899=B897), C896+(C899-C896)/3,
AND(ISBLANK(C896), NOT(ISBLANK(C895)), B895=B897, NOT(ISBLANK(C898)), B898=B897), C895+(C898-C895)*2/3,
TRUE, "Check Manually"
))</f>
        <v>134.19999999999999</v>
      </c>
      <c r="F897" t="str">
        <f>_xlfn.XLOOKUP(B897,Bucket_Map!A:A,Bucket_Map!B:B,"ERROR - CHECK NAME")</f>
        <v>Food &amp; Beverages</v>
      </c>
    </row>
    <row r="898" spans="1:6" x14ac:dyDescent="0.25">
      <c r="A898" t="s">
        <v>4</v>
      </c>
      <c r="B898" t="s">
        <v>12</v>
      </c>
      <c r="C898">
        <v>134.1</v>
      </c>
      <c r="D898" s="1">
        <v>42125</v>
      </c>
      <c r="E898" cm="1">
        <f t="array" ref="E898">IF(AND(B898="Housing",A898="Rural"),"",
_xlfn.IFS(
NOT(ISBLANK(C898)), C898,
AND(NOT(ISBLANK(C897)), B897=B898, NOT(ISBLANK(C899)), B899=B898), AVERAGE(C897,C899),
AND(NOT(ISBLANK(C897)), B897=B898, ISBLANK(C899), NOT(ISBLANK(C900)), B900=B898), C897+(C900-C897)/3,
AND(ISBLANK(C897), NOT(ISBLANK(C896)), B896=B898, NOT(ISBLANK(C899)), B899=B898), C896+(C899-C896)*2/3,
TRUE, "Check Manually"
))</f>
        <v>134.1</v>
      </c>
      <c r="F898" t="str">
        <f>_xlfn.XLOOKUP(B898,Bucket_Map!A:A,Bucket_Map!B:B,"ERROR - CHECK NAME")</f>
        <v>Food &amp; Beverages</v>
      </c>
    </row>
    <row r="899" spans="1:6" x14ac:dyDescent="0.25">
      <c r="A899" t="s">
        <v>4</v>
      </c>
      <c r="B899" t="s">
        <v>12</v>
      </c>
      <c r="C899">
        <v>133.19999999999999</v>
      </c>
      <c r="D899" s="1">
        <v>42156</v>
      </c>
      <c r="E899" cm="1">
        <f t="array" ref="E899">IF(AND(B899="Housing",A899="Rural"),"",
_xlfn.IFS(
NOT(ISBLANK(C899)), C899,
AND(NOT(ISBLANK(C898)), B898=B899, NOT(ISBLANK(C900)), B900=B899), AVERAGE(C898,C900),
AND(NOT(ISBLANK(C898)), B898=B899, ISBLANK(C900), NOT(ISBLANK(C901)), B901=B899), C898+(C901-C898)/3,
AND(ISBLANK(C898), NOT(ISBLANK(C897)), B897=B899, NOT(ISBLANK(C900)), B900=B899), C897+(C900-C897)*2/3,
TRUE, "Check Manually"
))</f>
        <v>133.19999999999999</v>
      </c>
      <c r="F899" t="str">
        <f>_xlfn.XLOOKUP(B899,Bucket_Map!A:A,Bucket_Map!B:B,"ERROR - CHECK NAME")</f>
        <v>Food &amp; Beverages</v>
      </c>
    </row>
    <row r="900" spans="1:6" x14ac:dyDescent="0.25">
      <c r="A900" t="s">
        <v>4</v>
      </c>
      <c r="B900" t="s">
        <v>12</v>
      </c>
      <c r="C900">
        <v>133.30000000000001</v>
      </c>
      <c r="D900" s="1">
        <v>42186</v>
      </c>
      <c r="E900" cm="1">
        <f t="array" ref="E900">IF(AND(B900="Housing",A900="Rural"),"",
_xlfn.IFS(
NOT(ISBLANK(C900)), C900,
AND(NOT(ISBLANK(C899)), B899=B900, NOT(ISBLANK(C901)), B901=B900), AVERAGE(C899,C901),
AND(NOT(ISBLANK(C899)), B899=B900, ISBLANK(C901), NOT(ISBLANK(C902)), B902=B900), C899+(C902-C899)/3,
AND(ISBLANK(C899), NOT(ISBLANK(C898)), B898=B900, NOT(ISBLANK(C901)), B901=B900), C898+(C901-C898)*2/3,
TRUE, "Check Manually"
))</f>
        <v>133.30000000000001</v>
      </c>
      <c r="F900" t="str">
        <f>_xlfn.XLOOKUP(B900,Bucket_Map!A:A,Bucket_Map!B:B,"ERROR - CHECK NAME")</f>
        <v>Food &amp; Beverages</v>
      </c>
    </row>
    <row r="901" spans="1:6" x14ac:dyDescent="0.25">
      <c r="A901" t="s">
        <v>4</v>
      </c>
      <c r="B901" t="s">
        <v>12</v>
      </c>
      <c r="C901">
        <v>134.19999999999999</v>
      </c>
      <c r="D901" s="1">
        <v>42217</v>
      </c>
      <c r="E901" cm="1">
        <f t="array" ref="E901">IF(AND(B901="Housing",A901="Rural"),"",
_xlfn.IFS(
NOT(ISBLANK(C901)), C901,
AND(NOT(ISBLANK(C900)), B900=B901, NOT(ISBLANK(C902)), B902=B901), AVERAGE(C900,C902),
AND(NOT(ISBLANK(C900)), B900=B901, ISBLANK(C902), NOT(ISBLANK(C903)), B903=B901), C900+(C903-C900)/3,
AND(ISBLANK(C900), NOT(ISBLANK(C899)), B899=B901, NOT(ISBLANK(C902)), B902=B901), C899+(C902-C899)*2/3,
TRUE, "Check Manually"
))</f>
        <v>134.19999999999999</v>
      </c>
      <c r="F901" t="str">
        <f>_xlfn.XLOOKUP(B901,Bucket_Map!A:A,Bucket_Map!B:B,"ERROR - CHECK NAME")</f>
        <v>Food &amp; Beverages</v>
      </c>
    </row>
    <row r="902" spans="1:6" x14ac:dyDescent="0.25">
      <c r="A902" t="s">
        <v>4</v>
      </c>
      <c r="B902" t="s">
        <v>12</v>
      </c>
      <c r="C902">
        <v>132.30000000000001</v>
      </c>
      <c r="D902" s="1">
        <v>42248</v>
      </c>
      <c r="E902" cm="1">
        <f t="array" ref="E902">IF(AND(B902="Housing",A902="Rural"),"",
_xlfn.IFS(
NOT(ISBLANK(C902)), C902,
AND(NOT(ISBLANK(C901)), B901=B902, NOT(ISBLANK(C903)), B903=B902), AVERAGE(C901,C903),
AND(NOT(ISBLANK(C901)), B901=B902, ISBLANK(C903), NOT(ISBLANK(C904)), B904=B902), C901+(C904-C901)/3,
AND(ISBLANK(C901), NOT(ISBLANK(C900)), B900=B902, NOT(ISBLANK(C903)), B903=B902), C900+(C903-C900)*2/3,
TRUE, "Check Manually"
))</f>
        <v>132.30000000000001</v>
      </c>
      <c r="F902" t="str">
        <f>_xlfn.XLOOKUP(B902,Bucket_Map!A:A,Bucket_Map!B:B,"ERROR - CHECK NAME")</f>
        <v>Food &amp; Beverages</v>
      </c>
    </row>
    <row r="903" spans="1:6" x14ac:dyDescent="0.25">
      <c r="A903" t="s">
        <v>4</v>
      </c>
      <c r="B903" t="s">
        <v>12</v>
      </c>
      <c r="C903">
        <v>133.19999999999999</v>
      </c>
      <c r="D903" s="1">
        <v>42278</v>
      </c>
      <c r="E903" cm="1">
        <f t="array" ref="E903">IF(AND(B903="Housing",A903="Rural"),"",
_xlfn.IFS(
NOT(ISBLANK(C903)), C903,
AND(NOT(ISBLANK(C902)), B902=B903, NOT(ISBLANK(C904)), B904=B903), AVERAGE(C902,C904),
AND(NOT(ISBLANK(C902)), B902=B903, ISBLANK(C904), NOT(ISBLANK(C905)), B905=B903), C902+(C905-C902)/3,
AND(ISBLANK(C902), NOT(ISBLANK(C901)), B901=B903, NOT(ISBLANK(C904)), B904=B903), C901+(C904-C901)*2/3,
TRUE, "Check Manually"
))</f>
        <v>133.19999999999999</v>
      </c>
      <c r="F903" t="str">
        <f>_xlfn.XLOOKUP(B903,Bucket_Map!A:A,Bucket_Map!B:B,"ERROR - CHECK NAME")</f>
        <v>Food &amp; Beverages</v>
      </c>
    </row>
    <row r="904" spans="1:6" x14ac:dyDescent="0.25">
      <c r="A904" t="s">
        <v>4</v>
      </c>
      <c r="B904" t="s">
        <v>12</v>
      </c>
      <c r="C904">
        <v>132.1</v>
      </c>
      <c r="D904" s="1">
        <v>42309</v>
      </c>
      <c r="E904" cm="1">
        <f t="array" ref="E904">IF(AND(B904="Housing",A904="Rural"),"",
_xlfn.IFS(
NOT(ISBLANK(C904)), C904,
AND(NOT(ISBLANK(C903)), B903=B904, NOT(ISBLANK(C905)), B905=B904), AVERAGE(C903,C905),
AND(NOT(ISBLANK(C903)), B903=B904, ISBLANK(C905), NOT(ISBLANK(C906)), B906=B904), C903+(C906-C903)/3,
AND(ISBLANK(C903), NOT(ISBLANK(C902)), B902=B904, NOT(ISBLANK(C905)), B905=B904), C902+(C905-C902)*2/3,
TRUE, "Check Manually"
))</f>
        <v>132.1</v>
      </c>
      <c r="F904" t="str">
        <f>_xlfn.XLOOKUP(B904,Bucket_Map!A:A,Bucket_Map!B:B,"ERROR - CHECK NAME")</f>
        <v>Food &amp; Beverages</v>
      </c>
    </row>
    <row r="905" spans="1:6" x14ac:dyDescent="0.25">
      <c r="A905" t="s">
        <v>4</v>
      </c>
      <c r="B905" t="s">
        <v>12</v>
      </c>
      <c r="C905">
        <v>131.6</v>
      </c>
      <c r="D905" s="1">
        <v>42339</v>
      </c>
      <c r="E905" cm="1">
        <f t="array" ref="E905">IF(AND(B905="Housing",A905="Rural"),"",
_xlfn.IFS(
NOT(ISBLANK(C905)), C905,
AND(NOT(ISBLANK(C904)), B904=B905, NOT(ISBLANK(C906)), B906=B905), AVERAGE(C904,C906),
AND(NOT(ISBLANK(C904)), B904=B905, ISBLANK(C906), NOT(ISBLANK(C907)), B907=B905), C904+(C907-C904)/3,
AND(ISBLANK(C904), NOT(ISBLANK(C903)), B903=B905, NOT(ISBLANK(C906)), B906=B905), C903+(C906-C903)*2/3,
TRUE, "Check Manually"
))</f>
        <v>131.6</v>
      </c>
      <c r="F905" t="str">
        <f>_xlfn.XLOOKUP(B905,Bucket_Map!A:A,Bucket_Map!B:B,"ERROR - CHECK NAME")</f>
        <v>Food &amp; Beverages</v>
      </c>
    </row>
    <row r="906" spans="1:6" x14ac:dyDescent="0.25">
      <c r="A906" t="s">
        <v>4</v>
      </c>
      <c r="B906" t="s">
        <v>12</v>
      </c>
      <c r="C906">
        <v>131.6</v>
      </c>
      <c r="D906" s="1">
        <v>42370</v>
      </c>
      <c r="E906" cm="1">
        <f t="array" ref="E906">IF(AND(B906="Housing",A906="Rural"),"",
_xlfn.IFS(
NOT(ISBLANK(C906)), C906,
AND(NOT(ISBLANK(C905)), B905=B906, NOT(ISBLANK(C907)), B907=B906), AVERAGE(C905,C907),
AND(NOT(ISBLANK(C905)), B905=B906, ISBLANK(C907), NOT(ISBLANK(C908)), B908=B906), C905+(C908-C905)/3,
AND(ISBLANK(C905), NOT(ISBLANK(C904)), B904=B906, NOT(ISBLANK(C907)), B907=B906), C904+(C907-C904)*2/3,
TRUE, "Check Manually"
))</f>
        <v>131.6</v>
      </c>
      <c r="F906" t="str">
        <f>_xlfn.XLOOKUP(B906,Bucket_Map!A:A,Bucket_Map!B:B,"ERROR - CHECK NAME")</f>
        <v>Food &amp; Beverages</v>
      </c>
    </row>
    <row r="907" spans="1:6" x14ac:dyDescent="0.25">
      <c r="A907" t="s">
        <v>4</v>
      </c>
      <c r="B907" t="s">
        <v>12</v>
      </c>
      <c r="C907">
        <v>130.4</v>
      </c>
      <c r="D907" s="1">
        <v>42401</v>
      </c>
      <c r="E907" cm="1">
        <f t="array" ref="E907">IF(AND(B907="Housing",A907="Rural"),"",
_xlfn.IFS(
NOT(ISBLANK(C907)), C907,
AND(NOT(ISBLANK(C906)), B906=B907, NOT(ISBLANK(C908)), B908=B907), AVERAGE(C906,C908),
AND(NOT(ISBLANK(C906)), B906=B907, ISBLANK(C908), NOT(ISBLANK(C909)), B909=B907), C906+(C909-C906)/3,
AND(ISBLANK(C906), NOT(ISBLANK(C905)), B905=B907, NOT(ISBLANK(C908)), B908=B907), C905+(C908-C905)*2/3,
TRUE, "Check Manually"
))</f>
        <v>130.4</v>
      </c>
      <c r="F907" t="str">
        <f>_xlfn.XLOOKUP(B907,Bucket_Map!A:A,Bucket_Map!B:B,"ERROR - CHECK NAME")</f>
        <v>Food &amp; Beverages</v>
      </c>
    </row>
    <row r="908" spans="1:6" x14ac:dyDescent="0.25">
      <c r="A908" t="s">
        <v>4</v>
      </c>
      <c r="B908" t="s">
        <v>12</v>
      </c>
      <c r="C908">
        <v>131.69999999999999</v>
      </c>
      <c r="D908" s="1">
        <v>42430</v>
      </c>
      <c r="E908" cm="1">
        <f t="array" ref="E908">IF(AND(B908="Housing",A908="Rural"),"",
_xlfn.IFS(
NOT(ISBLANK(C908)), C908,
AND(NOT(ISBLANK(C907)), B907=B908, NOT(ISBLANK(C909)), B909=B908), AVERAGE(C907,C909),
AND(NOT(ISBLANK(C907)), B907=B908, ISBLANK(C909), NOT(ISBLANK(C910)), B910=B908), C907+(C910-C907)/3,
AND(ISBLANK(C907), NOT(ISBLANK(C906)), B906=B908, NOT(ISBLANK(C909)), B909=B908), C906+(C909-C906)*2/3,
TRUE, "Check Manually"
))</f>
        <v>131.69999999999999</v>
      </c>
      <c r="F908" t="str">
        <f>_xlfn.XLOOKUP(B908,Bucket_Map!A:A,Bucket_Map!B:B,"ERROR - CHECK NAME")</f>
        <v>Food &amp; Beverages</v>
      </c>
    </row>
    <row r="909" spans="1:6" x14ac:dyDescent="0.25">
      <c r="A909" t="s">
        <v>4</v>
      </c>
      <c r="B909" t="s">
        <v>12</v>
      </c>
      <c r="C909">
        <v>138.1</v>
      </c>
      <c r="D909" s="1">
        <v>42461</v>
      </c>
      <c r="E909" cm="1">
        <f t="array" ref="E909">IF(AND(B909="Housing",A909="Rural"),"",
_xlfn.IFS(
NOT(ISBLANK(C909)), C909,
AND(NOT(ISBLANK(C908)), B908=B909, NOT(ISBLANK(C910)), B910=B909), AVERAGE(C908,C910),
AND(NOT(ISBLANK(C908)), B908=B909, ISBLANK(C910), NOT(ISBLANK(C911)), B911=B909), C908+(C911-C908)/3,
AND(ISBLANK(C908), NOT(ISBLANK(C907)), B907=B909, NOT(ISBLANK(C910)), B910=B909), C907+(C910-C907)*2/3,
TRUE, "Check Manually"
))</f>
        <v>138.1</v>
      </c>
      <c r="F909" t="str">
        <f>_xlfn.XLOOKUP(B909,Bucket_Map!A:A,Bucket_Map!B:B,"ERROR - CHECK NAME")</f>
        <v>Food &amp; Beverages</v>
      </c>
    </row>
    <row r="910" spans="1:6" x14ac:dyDescent="0.25">
      <c r="A910" t="s">
        <v>4</v>
      </c>
      <c r="B910" t="s">
        <v>12</v>
      </c>
      <c r="C910">
        <v>138.1</v>
      </c>
      <c r="D910" s="1">
        <v>42491</v>
      </c>
      <c r="E910" cm="1">
        <f t="array" ref="E910">IF(AND(B910="Housing",A910="Rural"),"",
_xlfn.IFS(
NOT(ISBLANK(C910)), C910,
AND(NOT(ISBLANK(C909)), B909=B910, NOT(ISBLANK(C911)), B911=B910), AVERAGE(C909,C911),
AND(NOT(ISBLANK(C909)), B909=B910, ISBLANK(C911), NOT(ISBLANK(C912)), B912=B910), C909+(C912-C909)/3,
AND(ISBLANK(C909), NOT(ISBLANK(C908)), B908=B910, NOT(ISBLANK(C911)), B911=B910), C908+(C911-C908)*2/3,
TRUE, "Check Manually"
))</f>
        <v>138.1</v>
      </c>
      <c r="F910" t="str">
        <f>_xlfn.XLOOKUP(B910,Bucket_Map!A:A,Bucket_Map!B:B,"ERROR - CHECK NAME")</f>
        <v>Food &amp; Beverages</v>
      </c>
    </row>
    <row r="911" spans="1:6" x14ac:dyDescent="0.25">
      <c r="A911" t="s">
        <v>4</v>
      </c>
      <c r="B911" t="s">
        <v>12</v>
      </c>
      <c r="C911">
        <v>137.4</v>
      </c>
      <c r="D911" s="1">
        <v>42522</v>
      </c>
      <c r="E911" cm="1">
        <f t="array" ref="E911">IF(AND(B911="Housing",A911="Rural"),"",
_xlfn.IFS(
NOT(ISBLANK(C911)), C911,
AND(NOT(ISBLANK(C910)), B910=B911, NOT(ISBLANK(C912)), B912=B911), AVERAGE(C910,C912),
AND(NOT(ISBLANK(C910)), B910=B911, ISBLANK(C912), NOT(ISBLANK(C913)), B913=B911), C910+(C913-C910)/3,
AND(ISBLANK(C910), NOT(ISBLANK(C909)), B909=B911, NOT(ISBLANK(C912)), B912=B911), C909+(C912-C909)*2/3,
TRUE, "Check Manually"
))</f>
        <v>137.4</v>
      </c>
      <c r="F911" t="str">
        <f>_xlfn.XLOOKUP(B911,Bucket_Map!A:A,Bucket_Map!B:B,"ERROR - CHECK NAME")</f>
        <v>Food &amp; Beverages</v>
      </c>
    </row>
    <row r="912" spans="1:6" x14ac:dyDescent="0.25">
      <c r="A912" t="s">
        <v>4</v>
      </c>
      <c r="B912" t="s">
        <v>12</v>
      </c>
      <c r="C912">
        <v>138.5</v>
      </c>
      <c r="D912" s="1">
        <v>42552</v>
      </c>
      <c r="E912" cm="1">
        <f t="array" ref="E912">IF(AND(B912="Housing",A912="Rural"),"",
_xlfn.IFS(
NOT(ISBLANK(C912)), C912,
AND(NOT(ISBLANK(C911)), B911=B912, NOT(ISBLANK(C913)), B913=B912), AVERAGE(C911,C913),
AND(NOT(ISBLANK(C911)), B911=B912, ISBLANK(C913), NOT(ISBLANK(C914)), B914=B912), C911+(C914-C911)/3,
AND(ISBLANK(C911), NOT(ISBLANK(C910)), B910=B912, NOT(ISBLANK(C913)), B913=B912), C910+(C913-C910)*2/3,
TRUE, "Check Manually"
))</f>
        <v>138.5</v>
      </c>
      <c r="F912" t="str">
        <f>_xlfn.XLOOKUP(B912,Bucket_Map!A:A,Bucket_Map!B:B,"ERROR - CHECK NAME")</f>
        <v>Food &amp; Beverages</v>
      </c>
    </row>
    <row r="913" spans="1:6" x14ac:dyDescent="0.25">
      <c r="A913" t="s">
        <v>4</v>
      </c>
      <c r="B913" t="s">
        <v>12</v>
      </c>
      <c r="C913">
        <v>140.19999999999999</v>
      </c>
      <c r="D913" s="1">
        <v>42583</v>
      </c>
      <c r="E913" cm="1">
        <f t="array" ref="E913">IF(AND(B913="Housing",A913="Rural"),"",
_xlfn.IFS(
NOT(ISBLANK(C913)), C913,
AND(NOT(ISBLANK(C912)), B912=B913, NOT(ISBLANK(C914)), B914=B913), AVERAGE(C912,C914),
AND(NOT(ISBLANK(C912)), B912=B913, ISBLANK(C914), NOT(ISBLANK(C915)), B915=B913), C912+(C915-C912)/3,
AND(ISBLANK(C912), NOT(ISBLANK(C911)), B911=B913, NOT(ISBLANK(C914)), B914=B913), C911+(C914-C911)*2/3,
TRUE, "Check Manually"
))</f>
        <v>140.19999999999999</v>
      </c>
      <c r="F913" t="str">
        <f>_xlfn.XLOOKUP(B913,Bucket_Map!A:A,Bucket_Map!B:B,"ERROR - CHECK NAME")</f>
        <v>Food &amp; Beverages</v>
      </c>
    </row>
    <row r="914" spans="1:6" x14ac:dyDescent="0.25">
      <c r="A914" t="s">
        <v>4</v>
      </c>
      <c r="B914" t="s">
        <v>12</v>
      </c>
      <c r="C914">
        <v>139.19999999999999</v>
      </c>
      <c r="D914" s="1">
        <v>42614</v>
      </c>
      <c r="E914" cm="1">
        <f t="array" ref="E914">IF(AND(B914="Housing",A914="Rural"),"",
_xlfn.IFS(
NOT(ISBLANK(C914)), C914,
AND(NOT(ISBLANK(C913)), B913=B914, NOT(ISBLANK(C915)), B915=B914), AVERAGE(C913,C915),
AND(NOT(ISBLANK(C913)), B913=B914, ISBLANK(C915), NOT(ISBLANK(C916)), B916=B914), C913+(C916-C913)/3,
AND(ISBLANK(C913), NOT(ISBLANK(C912)), B912=B914, NOT(ISBLANK(C915)), B915=B914), C912+(C915-C912)*2/3,
TRUE, "Check Manually"
))</f>
        <v>139.19999999999999</v>
      </c>
      <c r="F914" t="str">
        <f>_xlfn.XLOOKUP(B914,Bucket_Map!A:A,Bucket_Map!B:B,"ERROR - CHECK NAME")</f>
        <v>Food &amp; Beverages</v>
      </c>
    </row>
    <row r="915" spans="1:6" x14ac:dyDescent="0.25">
      <c r="A915" t="s">
        <v>4</v>
      </c>
      <c r="B915" t="s">
        <v>12</v>
      </c>
      <c r="C915">
        <v>138.4</v>
      </c>
      <c r="D915" s="1">
        <v>42644</v>
      </c>
      <c r="E915" cm="1">
        <f t="array" ref="E915">IF(AND(B915="Housing",A915="Rural"),"",
_xlfn.IFS(
NOT(ISBLANK(C915)), C915,
AND(NOT(ISBLANK(C914)), B914=B915, NOT(ISBLANK(C916)), B916=B915), AVERAGE(C914,C916),
AND(NOT(ISBLANK(C914)), B914=B915, ISBLANK(C916), NOT(ISBLANK(C917)), B917=B915), C914+(C917-C914)/3,
AND(ISBLANK(C914), NOT(ISBLANK(C913)), B913=B915, NOT(ISBLANK(C916)), B916=B915), C913+(C916-C913)*2/3,
TRUE, "Check Manually"
))</f>
        <v>138.4</v>
      </c>
      <c r="F915" t="str">
        <f>_xlfn.XLOOKUP(B915,Bucket_Map!A:A,Bucket_Map!B:B,"ERROR - CHECK NAME")</f>
        <v>Food &amp; Beverages</v>
      </c>
    </row>
    <row r="916" spans="1:6" x14ac:dyDescent="0.25">
      <c r="A916" t="s">
        <v>4</v>
      </c>
      <c r="B916" t="s">
        <v>12</v>
      </c>
      <c r="C916">
        <v>136.9</v>
      </c>
      <c r="D916" s="1">
        <v>42675</v>
      </c>
      <c r="E916" cm="1">
        <f t="array" ref="E916">IF(AND(B916="Housing",A916="Rural"),"",
_xlfn.IFS(
NOT(ISBLANK(C916)), C916,
AND(NOT(ISBLANK(C915)), B915=B916, NOT(ISBLANK(C917)), B917=B916), AVERAGE(C915,C917),
AND(NOT(ISBLANK(C915)), B915=B916, ISBLANK(C917), NOT(ISBLANK(C918)), B918=B916), C915+(C918-C915)/3,
AND(ISBLANK(C915), NOT(ISBLANK(C914)), B914=B916, NOT(ISBLANK(C917)), B917=B916), C914+(C917-C914)*2/3,
TRUE, "Check Manually"
))</f>
        <v>136.9</v>
      </c>
      <c r="F916" t="str">
        <f>_xlfn.XLOOKUP(B916,Bucket_Map!A:A,Bucket_Map!B:B,"ERROR - CHECK NAME")</f>
        <v>Food &amp; Beverages</v>
      </c>
    </row>
    <row r="917" spans="1:6" x14ac:dyDescent="0.25">
      <c r="A917" t="s">
        <v>4</v>
      </c>
      <c r="B917" t="s">
        <v>12</v>
      </c>
      <c r="C917">
        <v>135.6</v>
      </c>
      <c r="D917" s="1">
        <v>42705</v>
      </c>
      <c r="E917" cm="1">
        <f t="array" ref="E917">IF(AND(B917="Housing",A917="Rural"),"",
_xlfn.IFS(
NOT(ISBLANK(C917)), C917,
AND(NOT(ISBLANK(C916)), B916=B917, NOT(ISBLANK(C918)), B918=B917), AVERAGE(C916,C918),
AND(NOT(ISBLANK(C916)), B916=B917, ISBLANK(C918), NOT(ISBLANK(C919)), B919=B917), C916+(C919-C916)/3,
AND(ISBLANK(C916), NOT(ISBLANK(C915)), B915=B917, NOT(ISBLANK(C918)), B918=B917), C915+(C918-C915)*2/3,
TRUE, "Check Manually"
))</f>
        <v>135.6</v>
      </c>
      <c r="F917" t="str">
        <f>_xlfn.XLOOKUP(B917,Bucket_Map!A:A,Bucket_Map!B:B,"ERROR - CHECK NAME")</f>
        <v>Food &amp; Beverages</v>
      </c>
    </row>
    <row r="918" spans="1:6" x14ac:dyDescent="0.25">
      <c r="A918" t="s">
        <v>4</v>
      </c>
      <c r="B918" t="s">
        <v>12</v>
      </c>
      <c r="C918">
        <v>136</v>
      </c>
      <c r="D918" s="1">
        <v>42736</v>
      </c>
      <c r="E918" cm="1">
        <f t="array" ref="E918">IF(AND(B918="Housing",A918="Rural"),"",
_xlfn.IFS(
NOT(ISBLANK(C918)), C918,
AND(NOT(ISBLANK(C917)), B917=B918, NOT(ISBLANK(C919)), B919=B918), AVERAGE(C917,C919),
AND(NOT(ISBLANK(C917)), B917=B918, ISBLANK(C919), NOT(ISBLANK(C920)), B920=B918), C917+(C920-C917)/3,
AND(ISBLANK(C917), NOT(ISBLANK(C916)), B916=B918, NOT(ISBLANK(C919)), B919=B918), C916+(C919-C916)*2/3,
TRUE, "Check Manually"
))</f>
        <v>136</v>
      </c>
      <c r="F918" t="str">
        <f>_xlfn.XLOOKUP(B918,Bucket_Map!A:A,Bucket_Map!B:B,"ERROR - CHECK NAME")</f>
        <v>Food &amp; Beverages</v>
      </c>
    </row>
    <row r="919" spans="1:6" x14ac:dyDescent="0.25">
      <c r="A919" t="s">
        <v>4</v>
      </c>
      <c r="B919" t="s">
        <v>12</v>
      </c>
      <c r="C919">
        <v>138.69999999999999</v>
      </c>
      <c r="D919" s="1">
        <v>42767</v>
      </c>
      <c r="E919" cm="1">
        <f t="array" ref="E919">IF(AND(B919="Housing",A919="Rural"),"",
_xlfn.IFS(
NOT(ISBLANK(C919)), C919,
AND(NOT(ISBLANK(C918)), B918=B919, NOT(ISBLANK(C920)), B920=B919), AVERAGE(C918,C920),
AND(NOT(ISBLANK(C918)), B918=B919, ISBLANK(C920), NOT(ISBLANK(C921)), B921=B919), C918+(C921-C918)/3,
AND(ISBLANK(C918), NOT(ISBLANK(C917)), B917=B919, NOT(ISBLANK(C920)), B920=B919), C917+(C920-C917)*2/3,
TRUE, "Check Manually"
))</f>
        <v>138.69999999999999</v>
      </c>
      <c r="F919" t="str">
        <f>_xlfn.XLOOKUP(B919,Bucket_Map!A:A,Bucket_Map!B:B,"ERROR - CHECK NAME")</f>
        <v>Food &amp; Beverages</v>
      </c>
    </row>
    <row r="920" spans="1:6" x14ac:dyDescent="0.25">
      <c r="A920" t="s">
        <v>4</v>
      </c>
      <c r="B920" t="s">
        <v>12</v>
      </c>
      <c r="C920">
        <v>139.69999999999999</v>
      </c>
      <c r="D920" s="1">
        <v>42795</v>
      </c>
      <c r="E920" cm="1">
        <f t="array" ref="E920">IF(AND(B920="Housing",A920="Rural"),"",
_xlfn.IFS(
NOT(ISBLANK(C920)), C920,
AND(NOT(ISBLANK(C919)), B919=B920, NOT(ISBLANK(C921)), B921=B920), AVERAGE(C919,C921),
AND(NOT(ISBLANK(C919)), B919=B920, ISBLANK(C921), NOT(ISBLANK(C922)), B922=B920), C919+(C922-C919)/3,
AND(ISBLANK(C919), NOT(ISBLANK(C918)), B918=B920, NOT(ISBLANK(C921)), B921=B920), C918+(C921-C918)*2/3,
TRUE, "Check Manually"
))</f>
        <v>139.69999999999999</v>
      </c>
      <c r="F920" t="str">
        <f>_xlfn.XLOOKUP(B920,Bucket_Map!A:A,Bucket_Map!B:B,"ERROR - CHECK NAME")</f>
        <v>Food &amp; Beverages</v>
      </c>
    </row>
    <row r="921" spans="1:6" x14ac:dyDescent="0.25">
      <c r="A921" t="s">
        <v>4</v>
      </c>
      <c r="B921" t="s">
        <v>12</v>
      </c>
      <c r="C921">
        <v>141.80000000000001</v>
      </c>
      <c r="D921" s="1">
        <v>42826</v>
      </c>
      <c r="E921" cm="1">
        <f t="array" ref="E921">IF(AND(B921="Housing",A921="Rural"),"",
_xlfn.IFS(
NOT(ISBLANK(C921)), C921,
AND(NOT(ISBLANK(C920)), B920=B921, NOT(ISBLANK(C922)), B922=B921), AVERAGE(C920,C922),
AND(NOT(ISBLANK(C920)), B920=B921, ISBLANK(C922), NOT(ISBLANK(C923)), B923=B921), C920+(C923-C920)/3,
AND(ISBLANK(C920), NOT(ISBLANK(C919)), B919=B921, NOT(ISBLANK(C922)), B922=B921), C919+(C922-C919)*2/3,
TRUE, "Check Manually"
))</f>
        <v>141.80000000000001</v>
      </c>
      <c r="F921" t="str">
        <f>_xlfn.XLOOKUP(B921,Bucket_Map!A:A,Bucket_Map!B:B,"ERROR - CHECK NAME")</f>
        <v>Food &amp; Beverages</v>
      </c>
    </row>
    <row r="922" spans="1:6" x14ac:dyDescent="0.25">
      <c r="A922" t="s">
        <v>4</v>
      </c>
      <c r="B922" t="s">
        <v>12</v>
      </c>
      <c r="C922">
        <v>140.19999999999999</v>
      </c>
      <c r="D922" s="1">
        <v>42856</v>
      </c>
      <c r="E922" cm="1">
        <f t="array" ref="E922">IF(AND(B922="Housing",A922="Rural"),"",
_xlfn.IFS(
NOT(ISBLANK(C922)), C922,
AND(NOT(ISBLANK(C921)), B921=B922, NOT(ISBLANK(C923)), B923=B922), AVERAGE(C921,C923),
AND(NOT(ISBLANK(C921)), B921=B922, ISBLANK(C923), NOT(ISBLANK(C924)), B924=B922), C921+(C924-C921)/3,
AND(ISBLANK(C921), NOT(ISBLANK(C920)), B920=B922, NOT(ISBLANK(C923)), B923=B922), C920+(C923-C920)*2/3,
TRUE, "Check Manually"
))</f>
        <v>140.19999999999999</v>
      </c>
      <c r="F922" t="str">
        <f>_xlfn.XLOOKUP(B922,Bucket_Map!A:A,Bucket_Map!B:B,"ERROR - CHECK NAME")</f>
        <v>Food &amp; Beverages</v>
      </c>
    </row>
    <row r="923" spans="1:6" x14ac:dyDescent="0.25">
      <c r="A923" t="s">
        <v>4</v>
      </c>
      <c r="B923" t="s">
        <v>12</v>
      </c>
      <c r="C923">
        <v>140.9</v>
      </c>
      <c r="D923" s="1">
        <v>42887</v>
      </c>
      <c r="E923" cm="1">
        <f t="array" ref="E923">IF(AND(B923="Housing",A923="Rural"),"",
_xlfn.IFS(
NOT(ISBLANK(C923)), C923,
AND(NOT(ISBLANK(C922)), B922=B923, NOT(ISBLANK(C924)), B924=B923), AVERAGE(C922,C924),
AND(NOT(ISBLANK(C922)), B922=B923, ISBLANK(C924), NOT(ISBLANK(C925)), B925=B923), C922+(C925-C922)/3,
AND(ISBLANK(C922), NOT(ISBLANK(C921)), B921=B923, NOT(ISBLANK(C924)), B924=B923), C921+(C924-C921)*2/3,
TRUE, "Check Manually"
))</f>
        <v>140.9</v>
      </c>
      <c r="F923" t="str">
        <f>_xlfn.XLOOKUP(B923,Bucket_Map!A:A,Bucket_Map!B:B,"ERROR - CHECK NAME")</f>
        <v>Food &amp; Beverages</v>
      </c>
    </row>
    <row r="924" spans="1:6" x14ac:dyDescent="0.25">
      <c r="A924" t="s">
        <v>4</v>
      </c>
      <c r="B924" t="s">
        <v>12</v>
      </c>
      <c r="C924">
        <v>143.9</v>
      </c>
      <c r="D924" s="1">
        <v>42917</v>
      </c>
      <c r="E924" cm="1">
        <f t="array" ref="E924">IF(AND(B924="Housing",A924="Rural"),"",
_xlfn.IFS(
NOT(ISBLANK(C924)), C924,
AND(NOT(ISBLANK(C923)), B923=B924, NOT(ISBLANK(C925)), B925=B924), AVERAGE(C923,C925),
AND(NOT(ISBLANK(C923)), B923=B924, ISBLANK(C925), NOT(ISBLANK(C926)), B926=B924), C923+(C926-C923)/3,
AND(ISBLANK(C923), NOT(ISBLANK(C922)), B922=B924, NOT(ISBLANK(C925)), B925=B924), C922+(C925-C922)*2/3,
TRUE, "Check Manually"
))</f>
        <v>143.9</v>
      </c>
      <c r="F924" t="str">
        <f>_xlfn.XLOOKUP(B924,Bucket_Map!A:A,Bucket_Map!B:B,"ERROR - CHECK NAME")</f>
        <v>Food &amp; Beverages</v>
      </c>
    </row>
    <row r="925" spans="1:6" x14ac:dyDescent="0.25">
      <c r="A925" t="s">
        <v>4</v>
      </c>
      <c r="B925" t="s">
        <v>12</v>
      </c>
      <c r="C925">
        <v>148</v>
      </c>
      <c r="D925" s="1">
        <v>42948</v>
      </c>
      <c r="E925" cm="1">
        <f t="array" ref="E925">IF(AND(B925="Housing",A925="Rural"),"",
_xlfn.IFS(
NOT(ISBLANK(C925)), C925,
AND(NOT(ISBLANK(C924)), B924=B925, NOT(ISBLANK(C926)), B926=B925), AVERAGE(C924,C926),
AND(NOT(ISBLANK(C924)), B924=B925, ISBLANK(C926), NOT(ISBLANK(C927)), B927=B925), C924+(C927-C924)/3,
AND(ISBLANK(C924), NOT(ISBLANK(C923)), B923=B925, NOT(ISBLANK(C926)), B926=B925), C923+(C926-C923)*2/3,
TRUE, "Check Manually"
))</f>
        <v>148</v>
      </c>
      <c r="F925" t="str">
        <f>_xlfn.XLOOKUP(B925,Bucket_Map!A:A,Bucket_Map!B:B,"ERROR - CHECK NAME")</f>
        <v>Food &amp; Beverages</v>
      </c>
    </row>
    <row r="926" spans="1:6" x14ac:dyDescent="0.25">
      <c r="A926" t="s">
        <v>4</v>
      </c>
      <c r="B926" t="s">
        <v>12</v>
      </c>
      <c r="C926">
        <v>147.80000000000001</v>
      </c>
      <c r="D926" s="1">
        <v>42979</v>
      </c>
      <c r="E926" cm="1">
        <f t="array" ref="E926">IF(AND(B926="Housing",A926="Rural"),"",
_xlfn.IFS(
NOT(ISBLANK(C926)), C926,
AND(NOT(ISBLANK(C925)), B925=B926, NOT(ISBLANK(C927)), B927=B926), AVERAGE(C925,C927),
AND(NOT(ISBLANK(C925)), B925=B926, ISBLANK(C927), NOT(ISBLANK(C928)), B928=B926), C925+(C928-C925)/3,
AND(ISBLANK(C925), NOT(ISBLANK(C924)), B924=B926, NOT(ISBLANK(C927)), B927=B926), C924+(C927-C924)*2/3,
TRUE, "Check Manually"
))</f>
        <v>147.80000000000001</v>
      </c>
      <c r="F926" t="str">
        <f>_xlfn.XLOOKUP(B926,Bucket_Map!A:A,Bucket_Map!B:B,"ERROR - CHECK NAME")</f>
        <v>Food &amp; Beverages</v>
      </c>
    </row>
    <row r="927" spans="1:6" x14ac:dyDescent="0.25">
      <c r="A927" t="s">
        <v>4</v>
      </c>
      <c r="B927" t="s">
        <v>12</v>
      </c>
      <c r="C927">
        <v>146.69999999999999</v>
      </c>
      <c r="D927" s="1">
        <v>43009</v>
      </c>
      <c r="E927" cm="1">
        <f t="array" ref="E927">IF(AND(B927="Housing",A927="Rural"),"",
_xlfn.IFS(
NOT(ISBLANK(C927)), C927,
AND(NOT(ISBLANK(C926)), B926=B927, NOT(ISBLANK(C928)), B928=B927), AVERAGE(C926,C928),
AND(NOT(ISBLANK(C926)), B926=B927, ISBLANK(C928), NOT(ISBLANK(C929)), B929=B927), C926+(C929-C926)/3,
AND(ISBLANK(C926), NOT(ISBLANK(C925)), B925=B927, NOT(ISBLANK(C928)), B928=B927), C925+(C928-C925)*2/3,
TRUE, "Check Manually"
))</f>
        <v>146.69999999999999</v>
      </c>
      <c r="F927" t="str">
        <f>_xlfn.XLOOKUP(B927,Bucket_Map!A:A,Bucket_Map!B:B,"ERROR - CHECK NAME")</f>
        <v>Food &amp; Beverages</v>
      </c>
    </row>
    <row r="928" spans="1:6" x14ac:dyDescent="0.25">
      <c r="A928" t="s">
        <v>4</v>
      </c>
      <c r="B928" t="s">
        <v>12</v>
      </c>
      <c r="C928">
        <v>147.30000000000001</v>
      </c>
      <c r="D928" s="1">
        <v>43040</v>
      </c>
      <c r="E928" cm="1">
        <f t="array" ref="E928">IF(AND(B928="Housing",A928="Rural"),"",
_xlfn.IFS(
NOT(ISBLANK(C928)), C928,
AND(NOT(ISBLANK(C927)), B927=B928, NOT(ISBLANK(C929)), B929=B928), AVERAGE(C927,C929),
AND(NOT(ISBLANK(C927)), B927=B928, ISBLANK(C929), NOT(ISBLANK(C930)), B930=B928), C927+(C930-C927)/3,
AND(ISBLANK(C927), NOT(ISBLANK(C926)), B926=B928, NOT(ISBLANK(C929)), B929=B928), C926+(C929-C926)*2/3,
TRUE, "Check Manually"
))</f>
        <v>147.30000000000001</v>
      </c>
      <c r="F928" t="str">
        <f>_xlfn.XLOOKUP(B928,Bucket_Map!A:A,Bucket_Map!B:B,"ERROR - CHECK NAME")</f>
        <v>Food &amp; Beverages</v>
      </c>
    </row>
    <row r="929" spans="1:6" x14ac:dyDescent="0.25">
      <c r="A929" t="s">
        <v>4</v>
      </c>
      <c r="B929" t="s">
        <v>12</v>
      </c>
      <c r="C929">
        <v>147.19999999999999</v>
      </c>
      <c r="D929" s="1">
        <v>43070</v>
      </c>
      <c r="E929" cm="1">
        <f t="array" ref="E929">IF(AND(B929="Housing",A929="Rural"),"",
_xlfn.IFS(
NOT(ISBLANK(C929)), C929,
AND(NOT(ISBLANK(C928)), B928=B929, NOT(ISBLANK(C930)), B930=B929), AVERAGE(C928,C930),
AND(NOT(ISBLANK(C928)), B928=B929, ISBLANK(C930), NOT(ISBLANK(C931)), B931=B929), C928+(C931-C928)/3,
AND(ISBLANK(C928), NOT(ISBLANK(C927)), B927=B929, NOT(ISBLANK(C930)), B930=B929), C927+(C930-C927)*2/3,
TRUE, "Check Manually"
))</f>
        <v>147.19999999999999</v>
      </c>
      <c r="F929" t="str">
        <f>_xlfn.XLOOKUP(B929,Bucket_Map!A:A,Bucket_Map!B:B,"ERROR - CHECK NAME")</f>
        <v>Food &amp; Beverages</v>
      </c>
    </row>
    <row r="930" spans="1:6" x14ac:dyDescent="0.25">
      <c r="A930" t="s">
        <v>4</v>
      </c>
      <c r="B930" t="s">
        <v>12</v>
      </c>
      <c r="C930">
        <v>147.9</v>
      </c>
      <c r="D930" s="1">
        <v>43101</v>
      </c>
      <c r="E930" cm="1">
        <f t="array" ref="E930">IF(AND(B930="Housing",A930="Rural"),"",
_xlfn.IFS(
NOT(ISBLANK(C930)), C930,
AND(NOT(ISBLANK(C929)), B929=B930, NOT(ISBLANK(C931)), B931=B930), AVERAGE(C929,C931),
AND(NOT(ISBLANK(C929)), B929=B930, ISBLANK(C931), NOT(ISBLANK(C932)), B932=B930), C929+(C932-C929)/3,
AND(ISBLANK(C929), NOT(ISBLANK(C928)), B928=B930, NOT(ISBLANK(C931)), B931=B930), C928+(C931-C928)*2/3,
TRUE, "Check Manually"
))</f>
        <v>147.9</v>
      </c>
      <c r="F930" t="str">
        <f>_xlfn.XLOOKUP(B930,Bucket_Map!A:A,Bucket_Map!B:B,"ERROR - CHECK NAME")</f>
        <v>Food &amp; Beverages</v>
      </c>
    </row>
    <row r="931" spans="1:6" x14ac:dyDescent="0.25">
      <c r="A931" t="s">
        <v>4</v>
      </c>
      <c r="B931" t="s">
        <v>12</v>
      </c>
      <c r="C931">
        <v>149.4</v>
      </c>
      <c r="D931" s="1">
        <v>43132</v>
      </c>
      <c r="E931" cm="1">
        <f t="array" ref="E931">IF(AND(B931="Housing",A931="Rural"),"",
_xlfn.IFS(
NOT(ISBLANK(C931)), C931,
AND(NOT(ISBLANK(C930)), B930=B931, NOT(ISBLANK(C932)), B932=B931), AVERAGE(C930,C932),
AND(NOT(ISBLANK(C930)), B930=B931, ISBLANK(C932), NOT(ISBLANK(C933)), B933=B931), C930+(C933-C930)/3,
AND(ISBLANK(C930), NOT(ISBLANK(C929)), B929=B931, NOT(ISBLANK(C932)), B932=B931), C929+(C932-C929)*2/3,
TRUE, "Check Manually"
))</f>
        <v>149.4</v>
      </c>
      <c r="F931" t="str">
        <f>_xlfn.XLOOKUP(B931,Bucket_Map!A:A,Bucket_Map!B:B,"ERROR - CHECK NAME")</f>
        <v>Food &amp; Beverages</v>
      </c>
    </row>
    <row r="932" spans="1:6" x14ac:dyDescent="0.25">
      <c r="A932" t="s">
        <v>4</v>
      </c>
      <c r="B932" t="s">
        <v>12</v>
      </c>
      <c r="C932">
        <v>152.9</v>
      </c>
      <c r="D932" s="1">
        <v>43160</v>
      </c>
      <c r="E932" cm="1">
        <f t="array" ref="E932">IF(AND(B932="Housing",A932="Rural"),"",
_xlfn.IFS(
NOT(ISBLANK(C932)), C932,
AND(NOT(ISBLANK(C931)), B931=B932, NOT(ISBLANK(C933)), B933=B932), AVERAGE(C931,C933),
AND(NOT(ISBLANK(C931)), B931=B932, ISBLANK(C933), NOT(ISBLANK(C934)), B934=B932), C931+(C934-C931)/3,
AND(ISBLANK(C931), NOT(ISBLANK(C930)), B930=B932, NOT(ISBLANK(C933)), B933=B932), C930+(C933-C930)*2/3,
TRUE, "Check Manually"
))</f>
        <v>152.9</v>
      </c>
      <c r="F932" t="str">
        <f>_xlfn.XLOOKUP(B932,Bucket_Map!A:A,Bucket_Map!B:B,"ERROR - CHECK NAME")</f>
        <v>Food &amp; Beverages</v>
      </c>
    </row>
    <row r="933" spans="1:6" x14ac:dyDescent="0.25">
      <c r="A933" t="s">
        <v>4</v>
      </c>
      <c r="B933" t="s">
        <v>12</v>
      </c>
      <c r="C933">
        <v>156.4</v>
      </c>
      <c r="D933" s="1">
        <v>43191</v>
      </c>
      <c r="E933" cm="1">
        <f t="array" ref="E933">IF(AND(B933="Housing",A933="Rural"),"",
_xlfn.IFS(
NOT(ISBLANK(C933)), C933,
AND(NOT(ISBLANK(C932)), B932=B933, NOT(ISBLANK(C934)), B934=B933), AVERAGE(C932,C934),
AND(NOT(ISBLANK(C932)), B932=B933, ISBLANK(C934), NOT(ISBLANK(C935)), B935=B933), C932+(C935-C932)/3,
AND(ISBLANK(C932), NOT(ISBLANK(C931)), B931=B933, NOT(ISBLANK(C934)), B934=B933), C931+(C934-C931)*2/3,
TRUE, "Check Manually"
))</f>
        <v>156.4</v>
      </c>
      <c r="F933" t="str">
        <f>_xlfn.XLOOKUP(B933,Bucket_Map!A:A,Bucket_Map!B:B,"ERROR - CHECK NAME")</f>
        <v>Food &amp; Beverages</v>
      </c>
    </row>
    <row r="934" spans="1:6" x14ac:dyDescent="0.25">
      <c r="A934" t="s">
        <v>4</v>
      </c>
      <c r="B934" t="s">
        <v>12</v>
      </c>
      <c r="C934">
        <v>157.5</v>
      </c>
      <c r="D934" s="1">
        <v>43221</v>
      </c>
      <c r="E934" cm="1">
        <f t="array" ref="E934">IF(AND(B934="Housing",A934="Rural"),"",
_xlfn.IFS(
NOT(ISBLANK(C934)), C934,
AND(NOT(ISBLANK(C933)), B933=B934, NOT(ISBLANK(C935)), B935=B934), AVERAGE(C933,C935),
AND(NOT(ISBLANK(C933)), B933=B934, ISBLANK(C935), NOT(ISBLANK(C936)), B936=B934), C933+(C936-C933)/3,
AND(ISBLANK(C933), NOT(ISBLANK(C932)), B932=B934, NOT(ISBLANK(C935)), B935=B934), C932+(C935-C932)*2/3,
TRUE, "Check Manually"
))</f>
        <v>157.5</v>
      </c>
      <c r="F934" t="str">
        <f>_xlfn.XLOOKUP(B934,Bucket_Map!A:A,Bucket_Map!B:B,"ERROR - CHECK NAME")</f>
        <v>Food &amp; Beverages</v>
      </c>
    </row>
    <row r="935" spans="1:6" x14ac:dyDescent="0.25">
      <c r="A935" t="s">
        <v>4</v>
      </c>
      <c r="B935" t="s">
        <v>12</v>
      </c>
      <c r="C935">
        <v>154.1</v>
      </c>
      <c r="D935" s="1">
        <v>43252</v>
      </c>
      <c r="E935" cm="1">
        <f t="array" ref="E935">IF(AND(B935="Housing",A935="Rural"),"",
_xlfn.IFS(
NOT(ISBLANK(C935)), C935,
AND(NOT(ISBLANK(C934)), B934=B935, NOT(ISBLANK(C936)), B936=B935), AVERAGE(C934,C936),
AND(NOT(ISBLANK(C934)), B934=B935, ISBLANK(C936), NOT(ISBLANK(C937)), B937=B935), C934+(C937-C934)/3,
AND(ISBLANK(C934), NOT(ISBLANK(C933)), B933=B935, NOT(ISBLANK(C936)), B936=B935), C933+(C936-C933)*2/3,
TRUE, "Check Manually"
))</f>
        <v>154.1</v>
      </c>
      <c r="F935" t="str">
        <f>_xlfn.XLOOKUP(B935,Bucket_Map!A:A,Bucket_Map!B:B,"ERROR - CHECK NAME")</f>
        <v>Food &amp; Beverages</v>
      </c>
    </row>
    <row r="936" spans="1:6" x14ac:dyDescent="0.25">
      <c r="A936" t="s">
        <v>4</v>
      </c>
      <c r="B936" t="s">
        <v>12</v>
      </c>
      <c r="C936">
        <v>153.30000000000001</v>
      </c>
      <c r="D936" s="1">
        <v>43282</v>
      </c>
      <c r="E936" cm="1">
        <f t="array" ref="E936">IF(AND(B936="Housing",A936="Rural"),"",
_xlfn.IFS(
NOT(ISBLANK(C936)), C936,
AND(NOT(ISBLANK(C935)), B935=B936, NOT(ISBLANK(C937)), B937=B936), AVERAGE(C935,C937),
AND(NOT(ISBLANK(C935)), B935=B936, ISBLANK(C937), NOT(ISBLANK(C938)), B938=B936), C935+(C938-C935)/3,
AND(ISBLANK(C935), NOT(ISBLANK(C934)), B934=B936, NOT(ISBLANK(C937)), B937=B936), C934+(C937-C934)*2/3,
TRUE, "Check Manually"
))</f>
        <v>153.30000000000001</v>
      </c>
      <c r="F936" t="str">
        <f>_xlfn.XLOOKUP(B936,Bucket_Map!A:A,Bucket_Map!B:B,"ERROR - CHECK NAME")</f>
        <v>Food &amp; Beverages</v>
      </c>
    </row>
    <row r="937" spans="1:6" x14ac:dyDescent="0.25">
      <c r="A937" t="s">
        <v>4</v>
      </c>
      <c r="B937" t="s">
        <v>12</v>
      </c>
      <c r="C937">
        <v>154.4</v>
      </c>
      <c r="D937" s="1">
        <v>43313</v>
      </c>
      <c r="E937" cm="1">
        <f t="array" ref="E937">IF(AND(B937="Housing",A937="Rural"),"",
_xlfn.IFS(
NOT(ISBLANK(C937)), C937,
AND(NOT(ISBLANK(C936)), B936=B937, NOT(ISBLANK(C938)), B938=B937), AVERAGE(C936,C938),
AND(NOT(ISBLANK(C936)), B936=B937, ISBLANK(C938), NOT(ISBLANK(C939)), B939=B937), C936+(C939-C936)/3,
AND(ISBLANK(C936), NOT(ISBLANK(C935)), B935=B937, NOT(ISBLANK(C938)), B938=B937), C935+(C938-C935)*2/3,
TRUE, "Check Manually"
))</f>
        <v>154.4</v>
      </c>
      <c r="F937" t="str">
        <f>_xlfn.XLOOKUP(B937,Bucket_Map!A:A,Bucket_Map!B:B,"ERROR - CHECK NAME")</f>
        <v>Food &amp; Beverages</v>
      </c>
    </row>
    <row r="938" spans="1:6" x14ac:dyDescent="0.25">
      <c r="A938" t="s">
        <v>4</v>
      </c>
      <c r="B938" t="s">
        <v>12</v>
      </c>
      <c r="C938">
        <v>150.1</v>
      </c>
      <c r="D938" s="1">
        <v>43344</v>
      </c>
      <c r="E938" cm="1">
        <f t="array" ref="E938">IF(AND(B938="Housing",A938="Rural"),"",
_xlfn.IFS(
NOT(ISBLANK(C938)), C938,
AND(NOT(ISBLANK(C937)), B937=B938, NOT(ISBLANK(C939)), B939=B938), AVERAGE(C937,C939),
AND(NOT(ISBLANK(C937)), B937=B938, ISBLANK(C939), NOT(ISBLANK(C940)), B940=B938), C937+(C940-C937)/3,
AND(ISBLANK(C937), NOT(ISBLANK(C936)), B936=B938, NOT(ISBLANK(C939)), B939=B938), C936+(C939-C936)*2/3,
TRUE, "Check Manually"
))</f>
        <v>150.1</v>
      </c>
      <c r="F938" t="str">
        <f>_xlfn.XLOOKUP(B938,Bucket_Map!A:A,Bucket_Map!B:B,"ERROR - CHECK NAME")</f>
        <v>Food &amp; Beverages</v>
      </c>
    </row>
    <row r="939" spans="1:6" x14ac:dyDescent="0.25">
      <c r="A939" t="s">
        <v>4</v>
      </c>
      <c r="B939" t="s">
        <v>12</v>
      </c>
      <c r="C939">
        <v>144.5</v>
      </c>
      <c r="D939" s="1">
        <v>43374</v>
      </c>
      <c r="E939" cm="1">
        <f t="array" ref="E939">IF(AND(B939="Housing",A939="Rural"),"",
_xlfn.IFS(
NOT(ISBLANK(C939)), C939,
AND(NOT(ISBLANK(C938)), B938=B939, NOT(ISBLANK(C940)), B940=B939), AVERAGE(C938,C940),
AND(NOT(ISBLANK(C938)), B938=B939, ISBLANK(C940), NOT(ISBLANK(C941)), B941=B939), C938+(C941-C938)/3,
AND(ISBLANK(C938), NOT(ISBLANK(C937)), B937=B939, NOT(ISBLANK(C940)), B940=B939), C937+(C940-C937)*2/3,
TRUE, "Check Manually"
))</f>
        <v>144.5</v>
      </c>
      <c r="F939" t="str">
        <f>_xlfn.XLOOKUP(B939,Bucket_Map!A:A,Bucket_Map!B:B,"ERROR - CHECK NAME")</f>
        <v>Food &amp; Beverages</v>
      </c>
    </row>
    <row r="940" spans="1:6" x14ac:dyDescent="0.25">
      <c r="A940" t="s">
        <v>4</v>
      </c>
      <c r="B940" t="s">
        <v>12</v>
      </c>
      <c r="C940">
        <v>143.9</v>
      </c>
      <c r="D940" s="1">
        <v>43405</v>
      </c>
      <c r="E940" cm="1">
        <f t="array" ref="E940">IF(AND(B940="Housing",A940="Rural"),"",
_xlfn.IFS(
NOT(ISBLANK(C940)), C940,
AND(NOT(ISBLANK(C939)), B939=B940, NOT(ISBLANK(C941)), B941=B940), AVERAGE(C939,C941),
AND(NOT(ISBLANK(C939)), B939=B940, ISBLANK(C941), NOT(ISBLANK(C942)), B942=B940), C939+(C942-C939)/3,
AND(ISBLANK(C939), NOT(ISBLANK(C938)), B938=B940, NOT(ISBLANK(C941)), B941=B940), C938+(C941-C938)*2/3,
TRUE, "Check Manually"
))</f>
        <v>143.9</v>
      </c>
      <c r="F940" t="str">
        <f>_xlfn.XLOOKUP(B940,Bucket_Map!A:A,Bucket_Map!B:B,"ERROR - CHECK NAME")</f>
        <v>Food &amp; Beverages</v>
      </c>
    </row>
    <row r="941" spans="1:6" x14ac:dyDescent="0.25">
      <c r="A941" t="s">
        <v>4</v>
      </c>
      <c r="B941" t="s">
        <v>12</v>
      </c>
      <c r="C941">
        <v>140.19999999999999</v>
      </c>
      <c r="D941" s="1">
        <v>43435</v>
      </c>
      <c r="E941" cm="1">
        <f t="array" ref="E941">IF(AND(B941="Housing",A941="Rural"),"",
_xlfn.IFS(
NOT(ISBLANK(C941)), C941,
AND(NOT(ISBLANK(C940)), B940=B941, NOT(ISBLANK(C942)), B942=B941), AVERAGE(C940,C942),
AND(NOT(ISBLANK(C940)), B940=B941, ISBLANK(C942), NOT(ISBLANK(C943)), B943=B941), C940+(C943-C940)/3,
AND(ISBLANK(C940), NOT(ISBLANK(C939)), B939=B941, NOT(ISBLANK(C942)), B942=B941), C939+(C942-C939)*2/3,
TRUE, "Check Manually"
))</f>
        <v>140.19999999999999</v>
      </c>
      <c r="F941" t="str">
        <f>_xlfn.XLOOKUP(B941,Bucket_Map!A:A,Bucket_Map!B:B,"ERROR - CHECK NAME")</f>
        <v>Food &amp; Beverages</v>
      </c>
    </row>
    <row r="942" spans="1:6" x14ac:dyDescent="0.25">
      <c r="A942" t="s">
        <v>4</v>
      </c>
      <c r="B942" t="s">
        <v>12</v>
      </c>
      <c r="C942">
        <v>135.5</v>
      </c>
      <c r="D942" s="1">
        <v>43466</v>
      </c>
      <c r="E942" cm="1">
        <f t="array" ref="E942">IF(AND(B942="Housing",A942="Rural"),"",
_xlfn.IFS(
NOT(ISBLANK(C942)), C942,
AND(NOT(ISBLANK(C941)), B941=B942, NOT(ISBLANK(C943)), B943=B942), AVERAGE(C941,C943),
AND(NOT(ISBLANK(C941)), B941=B942, ISBLANK(C943), NOT(ISBLANK(C944)), B944=B942), C941+(C944-C941)/3,
AND(ISBLANK(C941), NOT(ISBLANK(C940)), B940=B942, NOT(ISBLANK(C943)), B943=B942), C940+(C943-C940)*2/3,
TRUE, "Check Manually"
))</f>
        <v>135.5</v>
      </c>
      <c r="F942" t="str">
        <f>_xlfn.XLOOKUP(B942,Bucket_Map!A:A,Bucket_Map!B:B,"ERROR - CHECK NAME")</f>
        <v>Food &amp; Beverages</v>
      </c>
    </row>
    <row r="943" spans="1:6" x14ac:dyDescent="0.25">
      <c r="A943" t="s">
        <v>4</v>
      </c>
      <c r="B943" t="s">
        <v>12</v>
      </c>
      <c r="C943">
        <v>135.80000000000001</v>
      </c>
      <c r="D943" s="1">
        <v>43497</v>
      </c>
      <c r="E943" cm="1">
        <f t="array" ref="E943">IF(AND(B943="Housing",A943="Rural"),"",
_xlfn.IFS(
NOT(ISBLANK(C943)), C943,
AND(NOT(ISBLANK(C942)), B942=B943, NOT(ISBLANK(C944)), B944=B943), AVERAGE(C942,C944),
AND(NOT(ISBLANK(C942)), B942=B943, ISBLANK(C944), NOT(ISBLANK(C945)), B945=B943), C942+(C945-C942)/3,
AND(ISBLANK(C942), NOT(ISBLANK(C941)), B941=B943, NOT(ISBLANK(C944)), B944=B943), C941+(C944-C941)*2/3,
TRUE, "Check Manually"
))</f>
        <v>135.80000000000001</v>
      </c>
      <c r="F943" t="str">
        <f>_xlfn.XLOOKUP(B943,Bucket_Map!A:A,Bucket_Map!B:B,"ERROR - CHECK NAME")</f>
        <v>Food &amp; Beverages</v>
      </c>
    </row>
    <row r="944" spans="1:6" x14ac:dyDescent="0.25">
      <c r="A944" t="s">
        <v>4</v>
      </c>
      <c r="B944" t="s">
        <v>12</v>
      </c>
      <c r="C944">
        <v>136.1</v>
      </c>
      <c r="D944" s="1">
        <v>43525</v>
      </c>
      <c r="E944" cm="1">
        <f t="array" ref="E944">IF(AND(B944="Housing",A944="Rural"),"",
_xlfn.IFS(
NOT(ISBLANK(C944)), C944,
AND(NOT(ISBLANK(C943)), B943=B944, NOT(ISBLANK(C945)), B945=B944), AVERAGE(C943,C945),
AND(NOT(ISBLANK(C943)), B943=B944, ISBLANK(C945), NOT(ISBLANK(C946)), B946=B944), C943+(C946-C943)/3,
AND(ISBLANK(C943), NOT(ISBLANK(C942)), B942=B944, NOT(ISBLANK(C945)), B945=B944), C942+(C945-C942)*2/3,
TRUE, "Check Manually"
))</f>
        <v>136.1</v>
      </c>
      <c r="F944" t="str">
        <f>_xlfn.XLOOKUP(B944,Bucket_Map!A:A,Bucket_Map!B:B,"ERROR - CHECK NAME")</f>
        <v>Food &amp; Beverages</v>
      </c>
    </row>
    <row r="945" spans="1:6" x14ac:dyDescent="0.25">
      <c r="A945" t="s">
        <v>4</v>
      </c>
      <c r="B945" t="s">
        <v>12</v>
      </c>
      <c r="C945">
        <v>143.69999999999999</v>
      </c>
      <c r="D945" s="1">
        <v>43586</v>
      </c>
      <c r="E945" cm="1">
        <f t="array" ref="E945">IF(AND(B945="Housing",A945="Rural"),"",
_xlfn.IFS(
NOT(ISBLANK(C945)), C945,
AND(NOT(ISBLANK(C944)), B944=B945, NOT(ISBLANK(C946)), B946=B945), AVERAGE(C944,C946),
AND(NOT(ISBLANK(C944)), B944=B945, ISBLANK(C946), NOT(ISBLANK(C947)), B947=B945), C944+(C947-C944)/3,
AND(ISBLANK(C944), NOT(ISBLANK(C943)), B943=B945, NOT(ISBLANK(C946)), B946=B945), C943+(C946-C943)*2/3,
TRUE, "Check Manually"
))</f>
        <v>143.69999999999999</v>
      </c>
      <c r="F945" t="str">
        <f>_xlfn.XLOOKUP(B945,Bucket_Map!A:A,Bucket_Map!B:B,"ERROR - CHECK NAME")</f>
        <v>Food &amp; Beverages</v>
      </c>
    </row>
    <row r="946" spans="1:6" x14ac:dyDescent="0.25">
      <c r="A946" t="s">
        <v>4</v>
      </c>
      <c r="B946" t="s">
        <v>12</v>
      </c>
      <c r="C946">
        <v>143.30000000000001</v>
      </c>
      <c r="D946" s="1">
        <v>43617</v>
      </c>
      <c r="E946" cm="1">
        <f t="array" ref="E946">IF(AND(B946="Housing",A946="Rural"),"",
_xlfn.IFS(
NOT(ISBLANK(C946)), C946,
AND(NOT(ISBLANK(C945)), B945=B946, NOT(ISBLANK(C947)), B947=B946), AVERAGE(C945,C947),
AND(NOT(ISBLANK(C945)), B945=B946, ISBLANK(C947), NOT(ISBLANK(C948)), B948=B946), C945+(C948-C945)/3,
AND(ISBLANK(C945), NOT(ISBLANK(C944)), B944=B946, NOT(ISBLANK(C947)), B947=B946), C944+(C947-C944)*2/3,
TRUE, "Check Manually"
))</f>
        <v>143.30000000000001</v>
      </c>
      <c r="F946" t="str">
        <f>_xlfn.XLOOKUP(B946,Bucket_Map!A:A,Bucket_Map!B:B,"ERROR - CHECK NAME")</f>
        <v>Food &amp; Beverages</v>
      </c>
    </row>
    <row r="947" spans="1:6" x14ac:dyDescent="0.25">
      <c r="A947" t="s">
        <v>4</v>
      </c>
      <c r="B947" t="s">
        <v>12</v>
      </c>
      <c r="C947">
        <v>146.4</v>
      </c>
      <c r="D947" s="1">
        <v>43647</v>
      </c>
      <c r="E947" cm="1">
        <f t="array" ref="E947">IF(AND(B947="Housing",A947="Rural"),"",
_xlfn.IFS(
NOT(ISBLANK(C947)), C947,
AND(NOT(ISBLANK(C946)), B946=B947, NOT(ISBLANK(C948)), B948=B947), AVERAGE(C946,C948),
AND(NOT(ISBLANK(C946)), B946=B947, ISBLANK(C948), NOT(ISBLANK(C949)), B949=B947), C946+(C949-C946)/3,
AND(ISBLANK(C946), NOT(ISBLANK(C945)), B945=B947, NOT(ISBLANK(C948)), B948=B947), C945+(C948-C945)*2/3,
TRUE, "Check Manually"
))</f>
        <v>146.4</v>
      </c>
      <c r="F947" t="str">
        <f>_xlfn.XLOOKUP(B947,Bucket_Map!A:A,Bucket_Map!B:B,"ERROR - CHECK NAME")</f>
        <v>Food &amp; Beverages</v>
      </c>
    </row>
    <row r="948" spans="1:6" x14ac:dyDescent="0.25">
      <c r="A948" t="s">
        <v>4</v>
      </c>
      <c r="B948" t="s">
        <v>12</v>
      </c>
      <c r="C948">
        <v>145.5</v>
      </c>
      <c r="D948" s="1">
        <v>43678</v>
      </c>
      <c r="E948" cm="1">
        <f t="array" ref="E948">IF(AND(B948="Housing",A948="Rural"),"",
_xlfn.IFS(
NOT(ISBLANK(C948)), C948,
AND(NOT(ISBLANK(C947)), B947=B948, NOT(ISBLANK(C949)), B949=B948), AVERAGE(C947,C949),
AND(NOT(ISBLANK(C947)), B947=B948, ISBLANK(C949), NOT(ISBLANK(C950)), B950=B948), C947+(C950-C947)/3,
AND(ISBLANK(C947), NOT(ISBLANK(C946)), B946=B948, NOT(ISBLANK(C949)), B949=B948), C946+(C949-C946)*2/3,
TRUE, "Check Manually"
))</f>
        <v>145.5</v>
      </c>
      <c r="F948" t="str">
        <f>_xlfn.XLOOKUP(B948,Bucket_Map!A:A,Bucket_Map!B:B,"ERROR - CHECK NAME")</f>
        <v>Food &amp; Beverages</v>
      </c>
    </row>
    <row r="949" spans="1:6" x14ac:dyDescent="0.25">
      <c r="A949" t="s">
        <v>4</v>
      </c>
      <c r="B949" t="s">
        <v>12</v>
      </c>
      <c r="C949">
        <v>143.80000000000001</v>
      </c>
      <c r="D949" s="1">
        <v>43709</v>
      </c>
      <c r="E949" cm="1">
        <f t="array" ref="E949">IF(AND(B949="Housing",A949="Rural"),"",
_xlfn.IFS(
NOT(ISBLANK(C949)), C949,
AND(NOT(ISBLANK(C948)), B948=B949, NOT(ISBLANK(C950)), B950=B949), AVERAGE(C948,C950),
AND(NOT(ISBLANK(C948)), B948=B949, ISBLANK(C950), NOT(ISBLANK(C951)), B951=B949), C948+(C951-C948)/3,
AND(ISBLANK(C948), NOT(ISBLANK(C947)), B947=B949, NOT(ISBLANK(C950)), B950=B949), C947+(C950-C947)*2/3,
TRUE, "Check Manually"
))</f>
        <v>143.80000000000001</v>
      </c>
      <c r="F949" t="str">
        <f>_xlfn.XLOOKUP(B949,Bucket_Map!A:A,Bucket_Map!B:B,"ERROR - CHECK NAME")</f>
        <v>Food &amp; Beverages</v>
      </c>
    </row>
    <row r="950" spans="1:6" x14ac:dyDescent="0.25">
      <c r="A950" t="s">
        <v>4</v>
      </c>
      <c r="B950" t="s">
        <v>12</v>
      </c>
      <c r="C950">
        <v>145.69999999999999</v>
      </c>
      <c r="D950" s="1">
        <v>43739</v>
      </c>
      <c r="E950" cm="1">
        <f t="array" ref="E950">IF(AND(B950="Housing",A950="Rural"),"",
_xlfn.IFS(
NOT(ISBLANK(C950)), C950,
AND(NOT(ISBLANK(C949)), B949=B950, NOT(ISBLANK(C951)), B951=B950), AVERAGE(C949,C951),
AND(NOT(ISBLANK(C949)), B949=B950, ISBLANK(C951), NOT(ISBLANK(C952)), B952=B950), C949+(C952-C949)/3,
AND(ISBLANK(C949), NOT(ISBLANK(C948)), B948=B950, NOT(ISBLANK(C951)), B951=B950), C948+(C951-C948)*2/3,
TRUE, "Check Manually"
))</f>
        <v>145.69999999999999</v>
      </c>
      <c r="F950" t="str">
        <f>_xlfn.XLOOKUP(B950,Bucket_Map!A:A,Bucket_Map!B:B,"ERROR - CHECK NAME")</f>
        <v>Food &amp; Beverages</v>
      </c>
    </row>
    <row r="951" spans="1:6" x14ac:dyDescent="0.25">
      <c r="A951" t="s">
        <v>4</v>
      </c>
      <c r="B951" t="s">
        <v>12</v>
      </c>
      <c r="C951">
        <v>146.19999999999999</v>
      </c>
      <c r="D951" s="1">
        <v>43770</v>
      </c>
      <c r="E951" cm="1">
        <f t="array" ref="E951">IF(AND(B951="Housing",A951="Rural"),"",
_xlfn.IFS(
NOT(ISBLANK(C951)), C951,
AND(NOT(ISBLANK(C950)), B950=B951, NOT(ISBLANK(C952)), B952=B951), AVERAGE(C950,C952),
AND(NOT(ISBLANK(C950)), B950=B951, ISBLANK(C952), NOT(ISBLANK(C953)), B953=B951), C950+(C953-C950)/3,
AND(ISBLANK(C950), NOT(ISBLANK(C949)), B949=B951, NOT(ISBLANK(C952)), B952=B951), C949+(C952-C949)*2/3,
TRUE, "Check Manually"
))</f>
        <v>146.19999999999999</v>
      </c>
      <c r="F951" t="str">
        <f>_xlfn.XLOOKUP(B951,Bucket_Map!A:A,Bucket_Map!B:B,"ERROR - CHECK NAME")</f>
        <v>Food &amp; Beverages</v>
      </c>
    </row>
    <row r="952" spans="1:6" x14ac:dyDescent="0.25">
      <c r="A952" t="s">
        <v>4</v>
      </c>
      <c r="B952" t="s">
        <v>12</v>
      </c>
      <c r="C952">
        <v>144.30000000000001</v>
      </c>
      <c r="D952" s="1">
        <v>43800</v>
      </c>
      <c r="E952" cm="1">
        <f t="array" ref="E952">IF(AND(B952="Housing",A952="Rural"),"",
_xlfn.IFS(
NOT(ISBLANK(C952)), C952,
AND(NOT(ISBLANK(C951)), B951=B952, NOT(ISBLANK(C953)), B953=B952), AVERAGE(C951,C953),
AND(NOT(ISBLANK(C951)), B951=B952, ISBLANK(C953), NOT(ISBLANK(C954)), B954=B952), C951+(C954-C951)/3,
AND(ISBLANK(C951), NOT(ISBLANK(C950)), B950=B952, NOT(ISBLANK(C953)), B953=B952), C950+(C953-C950)*2/3,
TRUE, "Check Manually"
))</f>
        <v>144.30000000000001</v>
      </c>
      <c r="F952" t="str">
        <f>_xlfn.XLOOKUP(B952,Bucket_Map!A:A,Bucket_Map!B:B,"ERROR - CHECK NAME")</f>
        <v>Food &amp; Beverages</v>
      </c>
    </row>
    <row r="953" spans="1:6" x14ac:dyDescent="0.25">
      <c r="A953" t="s">
        <v>4</v>
      </c>
      <c r="B953" t="s">
        <v>12</v>
      </c>
      <c r="C953">
        <v>142.19999999999999</v>
      </c>
      <c r="D953" s="1">
        <v>43831</v>
      </c>
      <c r="E953" cm="1">
        <f t="array" ref="E953">IF(AND(B953="Housing",A953="Rural"),"",
_xlfn.IFS(
NOT(ISBLANK(C953)), C953,
AND(NOT(ISBLANK(C952)), B952=B953, NOT(ISBLANK(C954)), B954=B953), AVERAGE(C952,C954),
AND(NOT(ISBLANK(C952)), B952=B953, ISBLANK(C954), NOT(ISBLANK(C955)), B955=B953), C952+(C955-C952)/3,
AND(ISBLANK(C952), NOT(ISBLANK(C951)), B951=B953, NOT(ISBLANK(C954)), B954=B953), C951+(C954-C951)*2/3,
TRUE, "Check Manually"
))</f>
        <v>142.19999999999999</v>
      </c>
      <c r="F953" t="str">
        <f>_xlfn.XLOOKUP(B953,Bucket_Map!A:A,Bucket_Map!B:B,"ERROR - CHECK NAME")</f>
        <v>Food &amp; Beverages</v>
      </c>
    </row>
    <row r="954" spans="1:6" x14ac:dyDescent="0.25">
      <c r="A954" t="s">
        <v>4</v>
      </c>
      <c r="B954" t="s">
        <v>12</v>
      </c>
      <c r="C954">
        <v>140.69999999999999</v>
      </c>
      <c r="D954" s="1">
        <v>43862</v>
      </c>
      <c r="E954" cm="1">
        <f t="array" ref="E954">IF(AND(B954="Housing",A954="Rural"),"",
_xlfn.IFS(
NOT(ISBLANK(C954)), C954,
AND(NOT(ISBLANK(C953)), B953=B954, NOT(ISBLANK(C955)), B955=B954), AVERAGE(C953,C955),
AND(NOT(ISBLANK(C953)), B953=B954, ISBLANK(C955), NOT(ISBLANK(C956)), B956=B954), C953+(C956-C953)/3,
AND(ISBLANK(C953), NOT(ISBLANK(C952)), B952=B954, NOT(ISBLANK(C955)), B955=B954), C952+(C955-C952)*2/3,
TRUE, "Check Manually"
))</f>
        <v>140.69999999999999</v>
      </c>
      <c r="F954" t="str">
        <f>_xlfn.XLOOKUP(B954,Bucket_Map!A:A,Bucket_Map!B:B,"ERROR - CHECK NAME")</f>
        <v>Food &amp; Beverages</v>
      </c>
    </row>
    <row r="955" spans="1:6" x14ac:dyDescent="0.25">
      <c r="A955" t="s">
        <v>4</v>
      </c>
      <c r="B955" t="s">
        <v>12</v>
      </c>
      <c r="C955">
        <v>141.80000000000001</v>
      </c>
      <c r="D955" s="1">
        <v>43891</v>
      </c>
      <c r="E955" cm="1">
        <f t="array" ref="E955">IF(AND(B955="Housing",A955="Rural"),"",
_xlfn.IFS(
NOT(ISBLANK(C955)), C955,
AND(NOT(ISBLANK(C954)), B954=B955, NOT(ISBLANK(C956)), B956=B955), AVERAGE(C954,C956),
AND(NOT(ISBLANK(C954)), B954=B955, ISBLANK(C956), NOT(ISBLANK(C957)), B957=B955), C954+(C957-C954)/3,
AND(ISBLANK(C954), NOT(ISBLANK(C953)), B953=B955, NOT(ISBLANK(C956)), B956=B955), C953+(C956-C953)*2/3,
TRUE, "Check Manually"
))</f>
        <v>141.80000000000001</v>
      </c>
      <c r="F955" t="str">
        <f>_xlfn.XLOOKUP(B955,Bucket_Map!A:A,Bucket_Map!B:B,"ERROR - CHECK NAME")</f>
        <v>Food &amp; Beverages</v>
      </c>
    </row>
    <row r="956" spans="1:6" x14ac:dyDescent="0.25">
      <c r="A956" t="s">
        <v>4</v>
      </c>
      <c r="B956" t="s">
        <v>12</v>
      </c>
      <c r="C956">
        <v>147.30000000000001</v>
      </c>
      <c r="D956" s="1">
        <v>43922</v>
      </c>
      <c r="E956" cm="1">
        <f t="array" ref="E956">IF(AND(B956="Housing",A956="Rural"),"",
_xlfn.IFS(
NOT(ISBLANK(C956)), C956,
AND(NOT(ISBLANK(C955)), B955=B956, NOT(ISBLANK(C957)), B957=B956), AVERAGE(C955,C957),
AND(NOT(ISBLANK(C955)), B955=B956, ISBLANK(C957), NOT(ISBLANK(C958)), B958=B956), C955+(C958-C955)/3,
AND(ISBLANK(C955), NOT(ISBLANK(C954)), B954=B956, NOT(ISBLANK(C957)), B957=B956), C954+(C957-C954)*2/3,
TRUE, "Check Manually"
))</f>
        <v>147.30000000000001</v>
      </c>
      <c r="F956" t="str">
        <f>_xlfn.XLOOKUP(B956,Bucket_Map!A:A,Bucket_Map!B:B,"ERROR - CHECK NAME")</f>
        <v>Food &amp; Beverages</v>
      </c>
    </row>
    <row r="957" spans="1:6" x14ac:dyDescent="0.25">
      <c r="A957" t="s">
        <v>4</v>
      </c>
      <c r="B957" t="s">
        <v>12</v>
      </c>
      <c r="D957" s="1">
        <v>43952</v>
      </c>
      <c r="E957" cm="1">
        <f t="array" ref="E957">IF(AND(B957="Housing",A957="Rural"),"",
_xlfn.IFS(
NOT(ISBLANK(C957)), C957,
AND(NOT(ISBLANK(C956)), B956=B957, NOT(ISBLANK(C958)), B958=B957), AVERAGE(C956,C958),
AND(NOT(ISBLANK(C956)), B956=B957, ISBLANK(C958), NOT(ISBLANK(C959)), B959=B957), C956+(C959-C956)/3,
AND(ISBLANK(C956), NOT(ISBLANK(C955)), B955=B957, NOT(ISBLANK(C958)), B958=B957), C955+(C958-C955)*2/3,
TRUE, "Check Manually"
))</f>
        <v>145.25</v>
      </c>
      <c r="F957" t="str">
        <f>_xlfn.XLOOKUP(B957,Bucket_Map!A:A,Bucket_Map!B:B,"ERROR - CHECK NAME")</f>
        <v>Food &amp; Beverages</v>
      </c>
    </row>
    <row r="958" spans="1:6" x14ac:dyDescent="0.25">
      <c r="A958" t="s">
        <v>4</v>
      </c>
      <c r="B958" t="s">
        <v>12</v>
      </c>
      <c r="C958">
        <v>143.19999999999999</v>
      </c>
      <c r="D958" s="1">
        <v>43983</v>
      </c>
      <c r="E958" cm="1">
        <f t="array" ref="E958">IF(AND(B958="Housing",A958="Rural"),"",
_xlfn.IFS(
NOT(ISBLANK(C958)), C958,
AND(NOT(ISBLANK(C957)), B957=B958, NOT(ISBLANK(C959)), B959=B958), AVERAGE(C957,C959),
AND(NOT(ISBLANK(C957)), B957=B958, ISBLANK(C959), NOT(ISBLANK(C960)), B960=B958), C957+(C960-C957)/3,
AND(ISBLANK(C957), NOT(ISBLANK(C956)), B956=B958, NOT(ISBLANK(C959)), B959=B958), C956+(C959-C956)*2/3,
TRUE, "Check Manually"
))</f>
        <v>143.19999999999999</v>
      </c>
      <c r="F958" t="str">
        <f>_xlfn.XLOOKUP(B958,Bucket_Map!A:A,Bucket_Map!B:B,"ERROR - CHECK NAME")</f>
        <v>Food &amp; Beverages</v>
      </c>
    </row>
    <row r="959" spans="1:6" x14ac:dyDescent="0.25">
      <c r="A959" t="s">
        <v>4</v>
      </c>
      <c r="B959" t="s">
        <v>12</v>
      </c>
      <c r="C959">
        <v>143.19999999999999</v>
      </c>
      <c r="D959" s="1">
        <v>44013</v>
      </c>
      <c r="E959" cm="1">
        <f t="array" ref="E959">IF(AND(B959="Housing",A959="Rural"),"",
_xlfn.IFS(
NOT(ISBLANK(C959)), C959,
AND(NOT(ISBLANK(C958)), B958=B959, NOT(ISBLANK(C960)), B960=B959), AVERAGE(C958,C960),
AND(NOT(ISBLANK(C958)), B958=B959, ISBLANK(C960), NOT(ISBLANK(C961)), B961=B959), C958+(C961-C958)/3,
AND(ISBLANK(C958), NOT(ISBLANK(C957)), B957=B959, NOT(ISBLANK(C960)), B960=B959), C957+(C960-C957)*2/3,
TRUE, "Check Manually"
))</f>
        <v>143.19999999999999</v>
      </c>
      <c r="F959" t="str">
        <f>_xlfn.XLOOKUP(B959,Bucket_Map!A:A,Bucket_Map!B:B,"ERROR - CHECK NAME")</f>
        <v>Food &amp; Beverages</v>
      </c>
    </row>
    <row r="960" spans="1:6" x14ac:dyDescent="0.25">
      <c r="A960" t="s">
        <v>4</v>
      </c>
      <c r="B960" t="s">
        <v>12</v>
      </c>
      <c r="C960">
        <v>146.9</v>
      </c>
      <c r="D960" s="1">
        <v>44044</v>
      </c>
      <c r="E960" cm="1">
        <f t="array" ref="E960">IF(AND(B960="Housing",A960="Rural"),"",
_xlfn.IFS(
NOT(ISBLANK(C960)), C960,
AND(NOT(ISBLANK(C959)), B959=B960, NOT(ISBLANK(C961)), B961=B960), AVERAGE(C959,C961),
AND(NOT(ISBLANK(C959)), B959=B960, ISBLANK(C961), NOT(ISBLANK(C962)), B962=B960), C959+(C962-C959)/3,
AND(ISBLANK(C959), NOT(ISBLANK(C958)), B958=B960, NOT(ISBLANK(C961)), B961=B960), C958+(C961-C958)*2/3,
TRUE, "Check Manually"
))</f>
        <v>146.9</v>
      </c>
      <c r="F960" t="str">
        <f>_xlfn.XLOOKUP(B960,Bucket_Map!A:A,Bucket_Map!B:B,"ERROR - CHECK NAME")</f>
        <v>Food &amp; Beverages</v>
      </c>
    </row>
    <row r="961" spans="1:6" x14ac:dyDescent="0.25">
      <c r="A961" t="s">
        <v>4</v>
      </c>
      <c r="B961" t="s">
        <v>12</v>
      </c>
      <c r="C961">
        <v>147</v>
      </c>
      <c r="D961" s="1">
        <v>44075</v>
      </c>
      <c r="E961" cm="1">
        <f t="array" ref="E961">IF(AND(B961="Housing",A961="Rural"),"",
_xlfn.IFS(
NOT(ISBLANK(C961)), C961,
AND(NOT(ISBLANK(C960)), B960=B961, NOT(ISBLANK(C962)), B962=B961), AVERAGE(C960,C962),
AND(NOT(ISBLANK(C960)), B960=B961, ISBLANK(C962), NOT(ISBLANK(C963)), B963=B961), C960+(C963-C960)/3,
AND(ISBLANK(C960), NOT(ISBLANK(C959)), B959=B961, NOT(ISBLANK(C962)), B962=B961), C959+(C962-C959)*2/3,
TRUE, "Check Manually"
))</f>
        <v>147</v>
      </c>
      <c r="F961" t="str">
        <f>_xlfn.XLOOKUP(B961,Bucket_Map!A:A,Bucket_Map!B:B,"ERROR - CHECK NAME")</f>
        <v>Food &amp; Beverages</v>
      </c>
    </row>
    <row r="962" spans="1:6" x14ac:dyDescent="0.25">
      <c r="A962" t="s">
        <v>4</v>
      </c>
      <c r="B962" t="s">
        <v>12</v>
      </c>
      <c r="C962">
        <v>147.19999999999999</v>
      </c>
      <c r="D962" s="1">
        <v>44105</v>
      </c>
      <c r="E962" cm="1">
        <f t="array" ref="E962">IF(AND(B962="Housing",A962="Rural"),"",
_xlfn.IFS(
NOT(ISBLANK(C962)), C962,
AND(NOT(ISBLANK(C961)), B961=B962, NOT(ISBLANK(C963)), B963=B962), AVERAGE(C961,C963),
AND(NOT(ISBLANK(C961)), B961=B962, ISBLANK(C963), NOT(ISBLANK(C964)), B964=B962), C961+(C964-C961)/3,
AND(ISBLANK(C961), NOT(ISBLANK(C960)), B960=B962, NOT(ISBLANK(C963)), B963=B962), C960+(C963-C960)*2/3,
TRUE, "Check Manually"
))</f>
        <v>147.19999999999999</v>
      </c>
      <c r="F962" t="str">
        <f>_xlfn.XLOOKUP(B962,Bucket_Map!A:A,Bucket_Map!B:B,"ERROR - CHECK NAME")</f>
        <v>Food &amp; Beverages</v>
      </c>
    </row>
    <row r="963" spans="1:6" x14ac:dyDescent="0.25">
      <c r="A963" t="s">
        <v>4</v>
      </c>
      <c r="B963" t="s">
        <v>12</v>
      </c>
      <c r="C963">
        <v>146.5</v>
      </c>
      <c r="D963" s="1">
        <v>44136</v>
      </c>
      <c r="E963" cm="1">
        <f t="array" ref="E963">IF(AND(B963="Housing",A963="Rural"),"",
_xlfn.IFS(
NOT(ISBLANK(C963)), C963,
AND(NOT(ISBLANK(C962)), B962=B963, NOT(ISBLANK(C964)), B964=B963), AVERAGE(C962,C964),
AND(NOT(ISBLANK(C962)), B962=B963, ISBLANK(C964), NOT(ISBLANK(C965)), B965=B963), C962+(C965-C962)/3,
AND(ISBLANK(C962), NOT(ISBLANK(C961)), B961=B963, NOT(ISBLANK(C964)), B964=B963), C961+(C964-C961)*2/3,
TRUE, "Check Manually"
))</f>
        <v>146.5</v>
      </c>
      <c r="F963" t="str">
        <f>_xlfn.XLOOKUP(B963,Bucket_Map!A:A,Bucket_Map!B:B,"ERROR - CHECK NAME")</f>
        <v>Food &amp; Beverages</v>
      </c>
    </row>
    <row r="964" spans="1:6" x14ac:dyDescent="0.25">
      <c r="A964" t="s">
        <v>4</v>
      </c>
      <c r="B964" t="s">
        <v>12</v>
      </c>
      <c r="C964">
        <v>145.9</v>
      </c>
      <c r="D964" s="1">
        <v>44166</v>
      </c>
      <c r="E964" cm="1">
        <f t="array" ref="E964">IF(AND(B964="Housing",A964="Rural"),"",
_xlfn.IFS(
NOT(ISBLANK(C964)), C964,
AND(NOT(ISBLANK(C963)), B963=B964, NOT(ISBLANK(C965)), B965=B964), AVERAGE(C963,C965),
AND(NOT(ISBLANK(C963)), B963=B964, ISBLANK(C965), NOT(ISBLANK(C966)), B966=B964), C963+(C966-C963)/3,
AND(ISBLANK(C963), NOT(ISBLANK(C962)), B962=B964, NOT(ISBLANK(C965)), B965=B964), C962+(C965-C962)*2/3,
TRUE, "Check Manually"
))</f>
        <v>145.9</v>
      </c>
      <c r="F964" t="str">
        <f>_xlfn.XLOOKUP(B964,Bucket_Map!A:A,Bucket_Map!B:B,"ERROR - CHECK NAME")</f>
        <v>Food &amp; Beverages</v>
      </c>
    </row>
    <row r="965" spans="1:6" x14ac:dyDescent="0.25">
      <c r="A965" t="s">
        <v>4</v>
      </c>
      <c r="B965" t="s">
        <v>12</v>
      </c>
      <c r="C965">
        <v>147</v>
      </c>
      <c r="D965" s="1">
        <v>44197</v>
      </c>
      <c r="E965" cm="1">
        <f t="array" ref="E965">IF(AND(B965="Housing",A965="Rural"),"",
_xlfn.IFS(
NOT(ISBLANK(C965)), C965,
AND(NOT(ISBLANK(C964)), B964=B965, NOT(ISBLANK(C966)), B966=B965), AVERAGE(C964,C966),
AND(NOT(ISBLANK(C964)), B964=B965, ISBLANK(C966), NOT(ISBLANK(C967)), B967=B965), C964+(C967-C964)/3,
AND(ISBLANK(C964), NOT(ISBLANK(C963)), B963=B965, NOT(ISBLANK(C966)), B966=B965), C963+(C966-C963)*2/3,
TRUE, "Check Manually"
))</f>
        <v>147</v>
      </c>
      <c r="F965" t="str">
        <f>_xlfn.XLOOKUP(B965,Bucket_Map!A:A,Bucket_Map!B:B,"ERROR - CHECK NAME")</f>
        <v>Food &amp; Beverages</v>
      </c>
    </row>
    <row r="966" spans="1:6" x14ac:dyDescent="0.25">
      <c r="A966" t="s">
        <v>4</v>
      </c>
      <c r="B966" t="s">
        <v>12</v>
      </c>
      <c r="C966">
        <v>147.80000000000001</v>
      </c>
      <c r="D966" s="1">
        <v>44228</v>
      </c>
      <c r="E966" cm="1">
        <f t="array" ref="E966">IF(AND(B966="Housing",A966="Rural"),"",
_xlfn.IFS(
NOT(ISBLANK(C966)), C966,
AND(NOT(ISBLANK(C965)), B965=B966, NOT(ISBLANK(C967)), B967=B966), AVERAGE(C965,C967),
AND(NOT(ISBLANK(C965)), B965=B966, ISBLANK(C967), NOT(ISBLANK(C968)), B968=B966), C965+(C968-C965)/3,
AND(ISBLANK(C965), NOT(ISBLANK(C964)), B964=B966, NOT(ISBLANK(C967)), B967=B966), C964+(C967-C964)*2/3,
TRUE, "Check Manually"
))</f>
        <v>147.80000000000001</v>
      </c>
      <c r="F966" t="str">
        <f>_xlfn.XLOOKUP(B966,Bucket_Map!A:A,Bucket_Map!B:B,"ERROR - CHECK NAME")</f>
        <v>Food &amp; Beverages</v>
      </c>
    </row>
    <row r="967" spans="1:6" x14ac:dyDescent="0.25">
      <c r="A967" t="s">
        <v>4</v>
      </c>
      <c r="B967" t="s">
        <v>12</v>
      </c>
      <c r="C967">
        <v>150.5</v>
      </c>
      <c r="D967" s="1">
        <v>44256</v>
      </c>
      <c r="E967" cm="1">
        <f t="array" ref="E967">IF(AND(B967="Housing",A967="Rural"),"",
_xlfn.IFS(
NOT(ISBLANK(C967)), C967,
AND(NOT(ISBLANK(C966)), B966=B967, NOT(ISBLANK(C968)), B968=B967), AVERAGE(C966,C968),
AND(NOT(ISBLANK(C966)), B966=B967, ISBLANK(C968), NOT(ISBLANK(C969)), B969=B967), C966+(C969-C966)/3,
AND(ISBLANK(C966), NOT(ISBLANK(C965)), B965=B967, NOT(ISBLANK(C968)), B968=B967), C965+(C968-C965)*2/3,
TRUE, "Check Manually"
))</f>
        <v>150.5</v>
      </c>
      <c r="F967" t="str">
        <f>_xlfn.XLOOKUP(B967,Bucket_Map!A:A,Bucket_Map!B:B,"ERROR - CHECK NAME")</f>
        <v>Food &amp; Beverages</v>
      </c>
    </row>
    <row r="968" spans="1:6" x14ac:dyDescent="0.25">
      <c r="A968" t="s">
        <v>4</v>
      </c>
      <c r="B968" t="s">
        <v>12</v>
      </c>
      <c r="C968">
        <v>160.6</v>
      </c>
      <c r="D968" s="1">
        <v>44287</v>
      </c>
      <c r="E968" cm="1">
        <f t="array" ref="E968">IF(AND(B968="Housing",A968="Rural"),"",
_xlfn.IFS(
NOT(ISBLANK(C968)), C968,
AND(NOT(ISBLANK(C967)), B967=B968, NOT(ISBLANK(C969)), B969=B968), AVERAGE(C967,C969),
AND(NOT(ISBLANK(C967)), B967=B968, ISBLANK(C969), NOT(ISBLANK(C970)), B970=B968), C967+(C970-C967)/3,
AND(ISBLANK(C967), NOT(ISBLANK(C966)), B966=B968, NOT(ISBLANK(C969)), B969=B968), C966+(C969-C966)*2/3,
TRUE, "Check Manually"
))</f>
        <v>160.6</v>
      </c>
      <c r="F968" t="str">
        <f>_xlfn.XLOOKUP(B968,Bucket_Map!A:A,Bucket_Map!B:B,"ERROR - CHECK NAME")</f>
        <v>Food &amp; Beverages</v>
      </c>
    </row>
    <row r="969" spans="1:6" x14ac:dyDescent="0.25">
      <c r="A969" t="s">
        <v>4</v>
      </c>
      <c r="B969" t="s">
        <v>12</v>
      </c>
      <c r="C969">
        <v>162.30000000000001</v>
      </c>
      <c r="D969" s="1">
        <v>44317</v>
      </c>
      <c r="E969" cm="1">
        <f t="array" ref="E969">IF(AND(B969="Housing",A969="Rural"),"",
_xlfn.IFS(
NOT(ISBLANK(C969)), C969,
AND(NOT(ISBLANK(C968)), B968=B969, NOT(ISBLANK(C970)), B970=B969), AVERAGE(C968,C970),
AND(NOT(ISBLANK(C968)), B968=B969, ISBLANK(C970), NOT(ISBLANK(C971)), B971=B969), C968+(C971-C968)/3,
AND(ISBLANK(C968), NOT(ISBLANK(C967)), B967=B969, NOT(ISBLANK(C970)), B970=B969), C967+(C970-C967)*2/3,
TRUE, "Check Manually"
))</f>
        <v>162.30000000000001</v>
      </c>
      <c r="F969" t="str">
        <f>_xlfn.XLOOKUP(B969,Bucket_Map!A:A,Bucket_Map!B:B,"ERROR - CHECK NAME")</f>
        <v>Food &amp; Beverages</v>
      </c>
    </row>
    <row r="970" spans="1:6" x14ac:dyDescent="0.25">
      <c r="A970" t="s">
        <v>4</v>
      </c>
      <c r="B970" t="s">
        <v>12</v>
      </c>
      <c r="C970">
        <v>158.6</v>
      </c>
      <c r="D970" s="1">
        <v>44348</v>
      </c>
      <c r="E970" cm="1">
        <f t="array" ref="E970">IF(AND(B970="Housing",A970="Rural"),"",
_xlfn.IFS(
NOT(ISBLANK(C970)), C970,
AND(NOT(ISBLANK(C969)), B969=B970, NOT(ISBLANK(C971)), B971=B970), AVERAGE(C969,C971),
AND(NOT(ISBLANK(C969)), B969=B970, ISBLANK(C971), NOT(ISBLANK(C972)), B972=B970), C969+(C972-C969)/3,
AND(ISBLANK(C969), NOT(ISBLANK(C968)), B968=B970, NOT(ISBLANK(C971)), B971=B970), C968+(C971-C968)*2/3,
TRUE, "Check Manually"
))</f>
        <v>158.6</v>
      </c>
      <c r="F970" t="str">
        <f>_xlfn.XLOOKUP(B970,Bucket_Map!A:A,Bucket_Map!B:B,"ERROR - CHECK NAME")</f>
        <v>Food &amp; Beverages</v>
      </c>
    </row>
    <row r="971" spans="1:6" x14ac:dyDescent="0.25">
      <c r="A971" t="s">
        <v>4</v>
      </c>
      <c r="B971" t="s">
        <v>12</v>
      </c>
      <c r="C971">
        <v>157.69999999999999</v>
      </c>
      <c r="D971" s="1">
        <v>44378</v>
      </c>
      <c r="E971" cm="1">
        <f t="array" ref="E971">IF(AND(B971="Housing",A971="Rural"),"",
_xlfn.IFS(
NOT(ISBLANK(C971)), C971,
AND(NOT(ISBLANK(C970)), B970=B971, NOT(ISBLANK(C972)), B972=B971), AVERAGE(C970,C972),
AND(NOT(ISBLANK(C970)), B970=B971, ISBLANK(C972), NOT(ISBLANK(C973)), B973=B971), C970+(C973-C970)/3,
AND(ISBLANK(C970), NOT(ISBLANK(C969)), B969=B971, NOT(ISBLANK(C972)), B972=B971), C969+(C972-C969)*2/3,
TRUE, "Check Manually"
))</f>
        <v>157.69999999999999</v>
      </c>
      <c r="F971" t="str">
        <f>_xlfn.XLOOKUP(B971,Bucket_Map!A:A,Bucket_Map!B:B,"ERROR - CHECK NAME")</f>
        <v>Food &amp; Beverages</v>
      </c>
    </row>
    <row r="972" spans="1:6" x14ac:dyDescent="0.25">
      <c r="A972" t="s">
        <v>4</v>
      </c>
      <c r="B972" t="s">
        <v>12</v>
      </c>
      <c r="C972">
        <v>155.69999999999999</v>
      </c>
      <c r="D972" s="1">
        <v>44409</v>
      </c>
      <c r="E972" cm="1">
        <f t="array" ref="E972">IF(AND(B972="Housing",A972="Rural"),"",
_xlfn.IFS(
NOT(ISBLANK(C972)), C972,
AND(NOT(ISBLANK(C971)), B971=B972, NOT(ISBLANK(C973)), B973=B972), AVERAGE(C971,C973),
AND(NOT(ISBLANK(C971)), B971=B972, ISBLANK(C973), NOT(ISBLANK(C974)), B974=B972), C971+(C974-C971)/3,
AND(ISBLANK(C971), NOT(ISBLANK(C970)), B970=B972, NOT(ISBLANK(C973)), B973=B972), C970+(C973-C970)*2/3,
TRUE, "Check Manually"
))</f>
        <v>155.69999999999999</v>
      </c>
      <c r="F972" t="str">
        <f>_xlfn.XLOOKUP(B972,Bucket_Map!A:A,Bucket_Map!B:B,"ERROR - CHECK NAME")</f>
        <v>Food &amp; Beverages</v>
      </c>
    </row>
    <row r="973" spans="1:6" x14ac:dyDescent="0.25">
      <c r="A973" t="s">
        <v>4</v>
      </c>
      <c r="B973" t="s">
        <v>12</v>
      </c>
      <c r="C973">
        <v>152.69999999999999</v>
      </c>
      <c r="D973" s="1">
        <v>44440</v>
      </c>
      <c r="E973" cm="1">
        <f t="array" ref="E973">IF(AND(B973="Housing",A973="Rural"),"",
_xlfn.IFS(
NOT(ISBLANK(C973)), C973,
AND(NOT(ISBLANK(C972)), B972=B973, NOT(ISBLANK(C974)), B974=B973), AVERAGE(C972,C974),
AND(NOT(ISBLANK(C972)), B972=B973, ISBLANK(C974), NOT(ISBLANK(C975)), B975=B973), C972+(C975-C972)/3,
AND(ISBLANK(C972), NOT(ISBLANK(C971)), B971=B973, NOT(ISBLANK(C974)), B974=B973), C971+(C974-C971)*2/3,
TRUE, "Check Manually"
))</f>
        <v>152.69999999999999</v>
      </c>
      <c r="F973" t="str">
        <f>_xlfn.XLOOKUP(B973,Bucket_Map!A:A,Bucket_Map!B:B,"ERROR - CHECK NAME")</f>
        <v>Food &amp; Beverages</v>
      </c>
    </row>
    <row r="974" spans="1:6" x14ac:dyDescent="0.25">
      <c r="A974" t="s">
        <v>4</v>
      </c>
      <c r="B974" t="s">
        <v>12</v>
      </c>
      <c r="C974">
        <v>152.6</v>
      </c>
      <c r="D974" s="1">
        <v>44470</v>
      </c>
      <c r="E974" cm="1">
        <f t="array" ref="E974">IF(AND(B974="Housing",A974="Rural"),"",
_xlfn.IFS(
NOT(ISBLANK(C974)), C974,
AND(NOT(ISBLANK(C973)), B973=B974, NOT(ISBLANK(C975)), B975=B974), AVERAGE(C973,C975),
AND(NOT(ISBLANK(C973)), B973=B974, ISBLANK(C975), NOT(ISBLANK(C976)), B976=B974), C973+(C976-C973)/3,
AND(ISBLANK(C973), NOT(ISBLANK(C972)), B972=B974, NOT(ISBLANK(C975)), B975=B974), C972+(C975-C972)*2/3,
TRUE, "Check Manually"
))</f>
        <v>152.6</v>
      </c>
      <c r="F974" t="str">
        <f>_xlfn.XLOOKUP(B974,Bucket_Map!A:A,Bucket_Map!B:B,"ERROR - CHECK NAME")</f>
        <v>Food &amp; Beverages</v>
      </c>
    </row>
    <row r="975" spans="1:6" x14ac:dyDescent="0.25">
      <c r="A975" t="s">
        <v>4</v>
      </c>
      <c r="B975" t="s">
        <v>12</v>
      </c>
      <c r="C975">
        <v>153.19999999999999</v>
      </c>
      <c r="D975" s="1">
        <v>44501</v>
      </c>
      <c r="E975" cm="1">
        <f t="array" ref="E975">IF(AND(B975="Housing",A975="Rural"),"",
_xlfn.IFS(
NOT(ISBLANK(C975)), C975,
AND(NOT(ISBLANK(C974)), B974=B975, NOT(ISBLANK(C976)), B976=B975), AVERAGE(C974,C976),
AND(NOT(ISBLANK(C974)), B974=B975, ISBLANK(C976), NOT(ISBLANK(C977)), B977=B975), C974+(C977-C974)/3,
AND(ISBLANK(C974), NOT(ISBLANK(C973)), B973=B975, NOT(ISBLANK(C976)), B976=B975), C973+(C976-C973)*2/3,
TRUE, "Check Manually"
))</f>
        <v>153.19999999999999</v>
      </c>
      <c r="F975" t="str">
        <f>_xlfn.XLOOKUP(B975,Bucket_Map!A:A,Bucket_Map!B:B,"ERROR - CHECK NAME")</f>
        <v>Food &amp; Beverages</v>
      </c>
    </row>
    <row r="976" spans="1:6" x14ac:dyDescent="0.25">
      <c r="A976" t="s">
        <v>4</v>
      </c>
      <c r="B976" t="s">
        <v>12</v>
      </c>
      <c r="C976">
        <v>152</v>
      </c>
      <c r="D976" s="1">
        <v>44531</v>
      </c>
      <c r="E976" cm="1">
        <f t="array" ref="E976">IF(AND(B976="Housing",A976="Rural"),"",
_xlfn.IFS(
NOT(ISBLANK(C976)), C976,
AND(NOT(ISBLANK(C975)), B975=B976, NOT(ISBLANK(C977)), B977=B976), AVERAGE(C975,C977),
AND(NOT(ISBLANK(C975)), B975=B976, ISBLANK(C977), NOT(ISBLANK(C978)), B978=B976), C975+(C978-C975)/3,
AND(ISBLANK(C975), NOT(ISBLANK(C974)), B974=B976, NOT(ISBLANK(C977)), B977=B976), C974+(C977-C974)*2/3,
TRUE, "Check Manually"
))</f>
        <v>152</v>
      </c>
      <c r="F976" t="str">
        <f>_xlfn.XLOOKUP(B976,Bucket_Map!A:A,Bucket_Map!B:B,"ERROR - CHECK NAME")</f>
        <v>Food &amp; Beverages</v>
      </c>
    </row>
    <row r="977" spans="1:6" x14ac:dyDescent="0.25">
      <c r="A977" t="s">
        <v>4</v>
      </c>
      <c r="B977" t="s">
        <v>12</v>
      </c>
      <c r="C977">
        <v>151.19999999999999</v>
      </c>
      <c r="D977" s="1">
        <v>44562</v>
      </c>
      <c r="E977" cm="1">
        <f t="array" ref="E977">IF(AND(B977="Housing",A977="Rural"),"",
_xlfn.IFS(
NOT(ISBLANK(C977)), C977,
AND(NOT(ISBLANK(C976)), B976=B977, NOT(ISBLANK(C978)), B978=B977), AVERAGE(C976,C978),
AND(NOT(ISBLANK(C976)), B976=B977, ISBLANK(C978), NOT(ISBLANK(C979)), B979=B977), C976+(C979-C976)/3,
AND(ISBLANK(C976), NOT(ISBLANK(C975)), B975=B977, NOT(ISBLANK(C978)), B978=B977), C975+(C978-C975)*2/3,
TRUE, "Check Manually"
))</f>
        <v>151.19999999999999</v>
      </c>
      <c r="F977" t="str">
        <f>_xlfn.XLOOKUP(B977,Bucket_Map!A:A,Bucket_Map!B:B,"ERROR - CHECK NAME")</f>
        <v>Food &amp; Beverages</v>
      </c>
    </row>
    <row r="978" spans="1:6" x14ac:dyDescent="0.25">
      <c r="A978" t="s">
        <v>4</v>
      </c>
      <c r="B978" t="s">
        <v>12</v>
      </c>
      <c r="C978">
        <v>151.4</v>
      </c>
      <c r="D978" s="1">
        <v>44593</v>
      </c>
      <c r="E978" cm="1">
        <f t="array" ref="E978">IF(AND(B978="Housing",A978="Rural"),"",
_xlfn.IFS(
NOT(ISBLANK(C978)), C978,
AND(NOT(ISBLANK(C977)), B977=B978, NOT(ISBLANK(C979)), B979=B978), AVERAGE(C977,C979),
AND(NOT(ISBLANK(C977)), B977=B978, ISBLANK(C979), NOT(ISBLANK(C980)), B980=B978), C977+(C980-C977)/3,
AND(ISBLANK(C977), NOT(ISBLANK(C976)), B976=B978, NOT(ISBLANK(C979)), B979=B978), C976+(C979-C976)*2/3,
TRUE, "Check Manually"
))</f>
        <v>151.4</v>
      </c>
      <c r="F978" t="str">
        <f>_xlfn.XLOOKUP(B978,Bucket_Map!A:A,Bucket_Map!B:B,"ERROR - CHECK NAME")</f>
        <v>Food &amp; Beverages</v>
      </c>
    </row>
    <row r="979" spans="1:6" x14ac:dyDescent="0.25">
      <c r="A979" t="s">
        <v>4</v>
      </c>
      <c r="B979" t="s">
        <v>12</v>
      </c>
      <c r="C979">
        <v>155.9</v>
      </c>
      <c r="D979" s="1">
        <v>44621</v>
      </c>
      <c r="E979" cm="1">
        <f t="array" ref="E979">IF(AND(B979="Housing",A979="Rural"),"",
_xlfn.IFS(
NOT(ISBLANK(C979)), C979,
AND(NOT(ISBLANK(C978)), B978=B979, NOT(ISBLANK(C980)), B980=B979), AVERAGE(C978,C980),
AND(NOT(ISBLANK(C978)), B978=B979, ISBLANK(C980), NOT(ISBLANK(C981)), B981=B979), C978+(C981-C978)/3,
AND(ISBLANK(C978), NOT(ISBLANK(C977)), B977=B979, NOT(ISBLANK(C980)), B980=B979), C977+(C980-C977)*2/3,
TRUE, "Check Manually"
))</f>
        <v>155.9</v>
      </c>
      <c r="F979" t="str">
        <f>_xlfn.XLOOKUP(B979,Bucket_Map!A:A,Bucket_Map!B:B,"ERROR - CHECK NAME")</f>
        <v>Food &amp; Beverages</v>
      </c>
    </row>
    <row r="980" spans="1:6" x14ac:dyDescent="0.25">
      <c r="A980" t="s">
        <v>4</v>
      </c>
      <c r="B980" t="s">
        <v>12</v>
      </c>
      <c r="C980">
        <v>169.7</v>
      </c>
      <c r="D980" s="1">
        <v>44652</v>
      </c>
      <c r="E980" cm="1">
        <f t="array" ref="E980">IF(AND(B980="Housing",A980="Rural"),"",
_xlfn.IFS(
NOT(ISBLANK(C980)), C980,
AND(NOT(ISBLANK(C979)), B979=B980, NOT(ISBLANK(C981)), B981=B980), AVERAGE(C979,C981),
AND(NOT(ISBLANK(C979)), B979=B980, ISBLANK(C981), NOT(ISBLANK(C982)), B982=B980), C979+(C982-C979)/3,
AND(ISBLANK(C979), NOT(ISBLANK(C978)), B978=B980, NOT(ISBLANK(C981)), B981=B980), C978+(C981-C978)*2/3,
TRUE, "Check Manually"
))</f>
        <v>169.7</v>
      </c>
      <c r="F980" t="str">
        <f>_xlfn.XLOOKUP(B980,Bucket_Map!A:A,Bucket_Map!B:B,"ERROR - CHECK NAME")</f>
        <v>Food &amp; Beverages</v>
      </c>
    </row>
    <row r="981" spans="1:6" x14ac:dyDescent="0.25">
      <c r="A981" t="s">
        <v>4</v>
      </c>
      <c r="B981" t="s">
        <v>12</v>
      </c>
      <c r="C981">
        <v>168</v>
      </c>
      <c r="D981" s="1">
        <v>44682</v>
      </c>
      <c r="E981" cm="1">
        <f t="array" ref="E981">IF(AND(B981="Housing",A981="Rural"),"",
_xlfn.IFS(
NOT(ISBLANK(C981)), C981,
AND(NOT(ISBLANK(C980)), B980=B981, NOT(ISBLANK(C982)), B982=B981), AVERAGE(C980,C982),
AND(NOT(ISBLANK(C980)), B980=B981, ISBLANK(C982), NOT(ISBLANK(C983)), B983=B981), C980+(C983-C980)/3,
AND(ISBLANK(C980), NOT(ISBLANK(C979)), B979=B981, NOT(ISBLANK(C982)), B982=B981), C979+(C982-C979)*2/3,
TRUE, "Check Manually"
))</f>
        <v>168</v>
      </c>
      <c r="F981" t="str">
        <f>_xlfn.XLOOKUP(B981,Bucket_Map!A:A,Bucket_Map!B:B,"ERROR - CHECK NAME")</f>
        <v>Food &amp; Beverages</v>
      </c>
    </row>
    <row r="982" spans="1:6" x14ac:dyDescent="0.25">
      <c r="A982" t="s">
        <v>4</v>
      </c>
      <c r="B982" t="s">
        <v>12</v>
      </c>
      <c r="C982">
        <v>165.8</v>
      </c>
      <c r="D982" s="1">
        <v>44713</v>
      </c>
      <c r="E982" cm="1">
        <f t="array" ref="E982">IF(AND(B982="Housing",A982="Rural"),"",
_xlfn.IFS(
NOT(ISBLANK(C982)), C982,
AND(NOT(ISBLANK(C981)), B981=B982, NOT(ISBLANK(C983)), B983=B982), AVERAGE(C981,C983),
AND(NOT(ISBLANK(C981)), B981=B982, ISBLANK(C983), NOT(ISBLANK(C984)), B984=B982), C981+(C984-C981)/3,
AND(ISBLANK(C981), NOT(ISBLANK(C980)), B980=B982, NOT(ISBLANK(C983)), B983=B982), C980+(C983-C980)*2/3,
TRUE, "Check Manually"
))</f>
        <v>165.8</v>
      </c>
      <c r="F982" t="str">
        <f>_xlfn.XLOOKUP(B982,Bucket_Map!A:A,Bucket_Map!B:B,"ERROR - CHECK NAME")</f>
        <v>Food &amp; Beverages</v>
      </c>
    </row>
    <row r="983" spans="1:6" x14ac:dyDescent="0.25">
      <c r="A983" t="s">
        <v>4</v>
      </c>
      <c r="B983" t="s">
        <v>12</v>
      </c>
      <c r="C983">
        <v>169.6</v>
      </c>
      <c r="D983" s="1">
        <v>44743</v>
      </c>
      <c r="E983" cm="1">
        <f t="array" ref="E983">IF(AND(B983="Housing",A983="Rural"),"",
_xlfn.IFS(
NOT(ISBLANK(C983)), C983,
AND(NOT(ISBLANK(C982)), B982=B983, NOT(ISBLANK(C984)), B984=B983), AVERAGE(C982,C984),
AND(NOT(ISBLANK(C982)), B982=B983, ISBLANK(C984), NOT(ISBLANK(C985)), B985=B983), C982+(C985-C982)/3,
AND(ISBLANK(C982), NOT(ISBLANK(C981)), B981=B983, NOT(ISBLANK(C984)), B984=B983), C981+(C984-C981)*2/3,
TRUE, "Check Manually"
))</f>
        <v>169.6</v>
      </c>
      <c r="F983" t="str">
        <f>_xlfn.XLOOKUP(B983,Bucket_Map!A:A,Bucket_Map!B:B,"ERROR - CHECK NAME")</f>
        <v>Food &amp; Beverages</v>
      </c>
    </row>
    <row r="984" spans="1:6" x14ac:dyDescent="0.25">
      <c r="A984" t="s">
        <v>4</v>
      </c>
      <c r="B984" t="s">
        <v>12</v>
      </c>
      <c r="C984">
        <v>169.2</v>
      </c>
      <c r="D984" s="1">
        <v>44774</v>
      </c>
      <c r="E984" cm="1">
        <f t="array" ref="E984">IF(AND(B984="Housing",A984="Rural"),"",
_xlfn.IFS(
NOT(ISBLANK(C984)), C984,
AND(NOT(ISBLANK(C983)), B983=B984, NOT(ISBLANK(C985)), B985=B984), AVERAGE(C983,C985),
AND(NOT(ISBLANK(C983)), B983=B984, ISBLANK(C985), NOT(ISBLANK(C986)), B986=B984), C983+(C986-C983)/3,
AND(ISBLANK(C983), NOT(ISBLANK(C982)), B982=B984, NOT(ISBLANK(C985)), B985=B984), C982+(C985-C982)*2/3,
TRUE, "Check Manually"
))</f>
        <v>169.2</v>
      </c>
      <c r="F984" t="str">
        <f>_xlfn.XLOOKUP(B984,Bucket_Map!A:A,Bucket_Map!B:B,"ERROR - CHECK NAME")</f>
        <v>Food &amp; Beverages</v>
      </c>
    </row>
    <row r="985" spans="1:6" x14ac:dyDescent="0.25">
      <c r="A985" t="s">
        <v>4</v>
      </c>
      <c r="B985" t="s">
        <v>12</v>
      </c>
      <c r="C985">
        <v>164.1</v>
      </c>
      <c r="D985" s="1">
        <v>44805</v>
      </c>
      <c r="E985" cm="1">
        <f t="array" ref="E985">IF(AND(B985="Housing",A985="Rural"),"",
_xlfn.IFS(
NOT(ISBLANK(C985)), C985,
AND(NOT(ISBLANK(C984)), B984=B985, NOT(ISBLANK(C986)), B986=B985), AVERAGE(C984,C986),
AND(NOT(ISBLANK(C984)), B984=B985, ISBLANK(C986), NOT(ISBLANK(C987)), B987=B985), C984+(C987-C984)/3,
AND(ISBLANK(C984), NOT(ISBLANK(C983)), B983=B985, NOT(ISBLANK(C986)), B986=B985), C983+(C986-C983)*2/3,
TRUE, "Check Manually"
))</f>
        <v>164.1</v>
      </c>
      <c r="F985" t="str">
        <f>_xlfn.XLOOKUP(B985,Bucket_Map!A:A,Bucket_Map!B:B,"ERROR - CHECK NAME")</f>
        <v>Food &amp; Beverages</v>
      </c>
    </row>
    <row r="986" spans="1:6" x14ac:dyDescent="0.25">
      <c r="A986" t="s">
        <v>4</v>
      </c>
      <c r="B986" t="s">
        <v>12</v>
      </c>
      <c r="C986">
        <v>162.19999999999999</v>
      </c>
      <c r="D986" s="1">
        <v>44835</v>
      </c>
      <c r="E986" cm="1">
        <f t="array" ref="E986">IF(AND(B986="Housing",A986="Rural"),"",
_xlfn.IFS(
NOT(ISBLANK(C986)), C986,
AND(NOT(ISBLANK(C985)), B985=B986, NOT(ISBLANK(C987)), B987=B986), AVERAGE(C985,C987),
AND(NOT(ISBLANK(C985)), B985=B986, ISBLANK(C987), NOT(ISBLANK(C988)), B988=B986), C985+(C988-C985)/3,
AND(ISBLANK(C985), NOT(ISBLANK(C984)), B984=B986, NOT(ISBLANK(C987)), B987=B986), C984+(C987-C984)*2/3,
TRUE, "Check Manually"
))</f>
        <v>162.19999999999999</v>
      </c>
      <c r="F986" t="str">
        <f>_xlfn.XLOOKUP(B986,Bucket_Map!A:A,Bucket_Map!B:B,"ERROR - CHECK NAME")</f>
        <v>Food &amp; Beverages</v>
      </c>
    </row>
    <row r="987" spans="1:6" x14ac:dyDescent="0.25">
      <c r="A987" t="s">
        <v>4</v>
      </c>
      <c r="B987" t="s">
        <v>12</v>
      </c>
      <c r="C987">
        <v>159.1</v>
      </c>
      <c r="D987" s="1">
        <v>44866</v>
      </c>
      <c r="E987" cm="1">
        <f t="array" ref="E987">IF(AND(B987="Housing",A987="Rural"),"",
_xlfn.IFS(
NOT(ISBLANK(C987)), C987,
AND(NOT(ISBLANK(C986)), B986=B987, NOT(ISBLANK(C988)), B988=B987), AVERAGE(C986,C988),
AND(NOT(ISBLANK(C986)), B986=B987, ISBLANK(C988), NOT(ISBLANK(C989)), B989=B987), C986+(C989-C986)/3,
AND(ISBLANK(C986), NOT(ISBLANK(C985)), B985=B987, NOT(ISBLANK(C988)), B988=B987), C985+(C988-C985)*2/3,
TRUE, "Check Manually"
))</f>
        <v>159.1</v>
      </c>
      <c r="F987" t="str">
        <f>_xlfn.XLOOKUP(B987,Bucket_Map!A:A,Bucket_Map!B:B,"ERROR - CHECK NAME")</f>
        <v>Food &amp; Beverages</v>
      </c>
    </row>
    <row r="988" spans="1:6" x14ac:dyDescent="0.25">
      <c r="A988" t="s">
        <v>4</v>
      </c>
      <c r="B988" t="s">
        <v>12</v>
      </c>
      <c r="C988">
        <v>156.69999999999999</v>
      </c>
      <c r="D988" s="1">
        <v>44896</v>
      </c>
      <c r="E988" cm="1">
        <f t="array" ref="E988">IF(AND(B988="Housing",A988="Rural"),"",
_xlfn.IFS(
NOT(ISBLANK(C988)), C988,
AND(NOT(ISBLANK(C987)), B987=B988, NOT(ISBLANK(C989)), B989=B988), AVERAGE(C987,C989),
AND(NOT(ISBLANK(C987)), B987=B988, ISBLANK(C989), NOT(ISBLANK(C990)), B990=B988), C987+(C990-C987)/3,
AND(ISBLANK(C987), NOT(ISBLANK(C986)), B986=B988, NOT(ISBLANK(C989)), B989=B988), C986+(C989-C986)*2/3,
TRUE, "Check Manually"
))</f>
        <v>156.69999999999999</v>
      </c>
      <c r="F988" t="str">
        <f>_xlfn.XLOOKUP(B988,Bucket_Map!A:A,Bucket_Map!B:B,"ERROR - CHECK NAME")</f>
        <v>Food &amp; Beverages</v>
      </c>
    </row>
    <row r="989" spans="1:6" x14ac:dyDescent="0.25">
      <c r="A989" t="s">
        <v>4</v>
      </c>
      <c r="B989" t="s">
        <v>12</v>
      </c>
      <c r="C989">
        <v>156.30000000000001</v>
      </c>
      <c r="D989" s="1">
        <v>44927</v>
      </c>
      <c r="E989" cm="1">
        <f t="array" ref="E989">IF(AND(B989="Housing",A989="Rural"),"",
_xlfn.IFS(
NOT(ISBLANK(C989)), C989,
AND(NOT(ISBLANK(C988)), B988=B989, NOT(ISBLANK(C990)), B990=B989), AVERAGE(C988,C990),
AND(NOT(ISBLANK(C988)), B988=B989, ISBLANK(C990), NOT(ISBLANK(C991)), B991=B989), C988+(C991-C988)/3,
AND(ISBLANK(C988), NOT(ISBLANK(C987)), B987=B989, NOT(ISBLANK(C990)), B990=B989), C987+(C990-C987)*2/3,
TRUE, "Check Manually"
))</f>
        <v>156.30000000000001</v>
      </c>
      <c r="F989" t="str">
        <f>_xlfn.XLOOKUP(B989,Bucket_Map!A:A,Bucket_Map!B:B,"ERROR - CHECK NAME")</f>
        <v>Food &amp; Beverages</v>
      </c>
    </row>
    <row r="990" spans="1:6" x14ac:dyDescent="0.25">
      <c r="A990" t="s">
        <v>4</v>
      </c>
      <c r="B990" t="s">
        <v>12</v>
      </c>
      <c r="C990">
        <v>167.2</v>
      </c>
      <c r="D990" s="1">
        <v>44958</v>
      </c>
      <c r="E990" cm="1">
        <f t="array" ref="E990">IF(AND(B990="Housing",A990="Rural"),"",
_xlfn.IFS(
NOT(ISBLANK(C990)), C990,
AND(NOT(ISBLANK(C989)), B989=B990, NOT(ISBLANK(C991)), B991=B990), AVERAGE(C989,C991),
AND(NOT(ISBLANK(C989)), B989=B990, ISBLANK(C991), NOT(ISBLANK(C992)), B992=B990), C989+(C992-C989)/3,
AND(ISBLANK(C989), NOT(ISBLANK(C988)), B988=B990, NOT(ISBLANK(C991)), B991=B990), C988+(C991-C988)*2/3,
TRUE, "Check Manually"
))</f>
        <v>167.2</v>
      </c>
      <c r="F990" t="str">
        <f>_xlfn.XLOOKUP(B990,Bucket_Map!A:A,Bucket_Map!B:B,"ERROR - CHECK NAME")</f>
        <v>Food &amp; Beverages</v>
      </c>
    </row>
    <row r="991" spans="1:6" x14ac:dyDescent="0.25">
      <c r="A991" t="s">
        <v>4</v>
      </c>
      <c r="B991" t="s">
        <v>12</v>
      </c>
      <c r="C991">
        <v>167.2</v>
      </c>
      <c r="D991" s="1">
        <v>44986</v>
      </c>
      <c r="E991" cm="1">
        <f t="array" ref="E991">IF(AND(B991="Housing",A991="Rural"),"",
_xlfn.IFS(
NOT(ISBLANK(C991)), C991,
AND(NOT(ISBLANK(C990)), B990=B991, NOT(ISBLANK(C992)), B992=B991), AVERAGE(C990,C992),
AND(NOT(ISBLANK(C990)), B990=B991, ISBLANK(C992), NOT(ISBLANK(C993)), B993=B991), C990+(C993-C990)/3,
AND(ISBLANK(C990), NOT(ISBLANK(C989)), B989=B991, NOT(ISBLANK(C992)), B992=B991), C989+(C992-C989)*2/3,
TRUE, "Check Manually"
))</f>
        <v>167.2</v>
      </c>
      <c r="F991" t="str">
        <f>_xlfn.XLOOKUP(B991,Bucket_Map!A:A,Bucket_Map!B:B,"ERROR - CHECK NAME")</f>
        <v>Food &amp; Beverages</v>
      </c>
    </row>
    <row r="992" spans="1:6" x14ac:dyDescent="0.25">
      <c r="A992" t="s">
        <v>4</v>
      </c>
      <c r="B992" t="s">
        <v>12</v>
      </c>
      <c r="C992">
        <v>173.7</v>
      </c>
      <c r="D992" s="1">
        <v>45017</v>
      </c>
      <c r="E992" cm="1">
        <f t="array" ref="E992">IF(AND(B992="Housing",A992="Rural"),"",
_xlfn.IFS(
NOT(ISBLANK(C992)), C992,
AND(NOT(ISBLANK(C991)), B991=B992, NOT(ISBLANK(C993)), B993=B992), AVERAGE(C991,C993),
AND(NOT(ISBLANK(C991)), B991=B992, ISBLANK(C993), NOT(ISBLANK(C994)), B994=B992), C991+(C994-C991)/3,
AND(ISBLANK(C991), NOT(ISBLANK(C990)), B990=B992, NOT(ISBLANK(C993)), B993=B992), C990+(C993-C990)*2/3,
TRUE, "Check Manually"
))</f>
        <v>173.7</v>
      </c>
      <c r="F992" t="str">
        <f>_xlfn.XLOOKUP(B992,Bucket_Map!A:A,Bucket_Map!B:B,"ERROR - CHECK NAME")</f>
        <v>Food &amp; Beverages</v>
      </c>
    </row>
    <row r="993" spans="1:6" x14ac:dyDescent="0.25">
      <c r="A993" t="s">
        <v>4</v>
      </c>
      <c r="B993" t="s">
        <v>12</v>
      </c>
      <c r="C993">
        <v>169</v>
      </c>
      <c r="D993" s="1">
        <v>45047</v>
      </c>
      <c r="E993" cm="1">
        <f t="array" ref="E993">IF(AND(B993="Housing",A993="Rural"),"",
_xlfn.IFS(
NOT(ISBLANK(C993)), C993,
AND(NOT(ISBLANK(C992)), B992=B993, NOT(ISBLANK(C994)), B994=B993), AVERAGE(C992,C994),
AND(NOT(ISBLANK(C992)), B992=B993, ISBLANK(C994), NOT(ISBLANK(C995)), B995=B993), C992+(C995-C992)/3,
AND(ISBLANK(C992), NOT(ISBLANK(C991)), B991=B993, NOT(ISBLANK(C994)), B994=B993), C991+(C994-C991)*2/3,
TRUE, "Check Manually"
))</f>
        <v>169</v>
      </c>
      <c r="F993" t="str">
        <f>_xlfn.XLOOKUP(B993,Bucket_Map!A:A,Bucket_Map!B:B,"ERROR - CHECK NAME")</f>
        <v>Food &amp; Beverages</v>
      </c>
    </row>
    <row r="994" spans="1:6" x14ac:dyDescent="0.25">
      <c r="A994" t="s">
        <v>4</v>
      </c>
      <c r="B994" t="s">
        <v>13</v>
      </c>
      <c r="C994">
        <v>105.5</v>
      </c>
      <c r="D994" s="1">
        <v>41275</v>
      </c>
      <c r="E994" cm="1">
        <f t="array" ref="E994">IF(AND(B994="Housing",A994="Rural"),"",
_xlfn.IFS(
NOT(ISBLANK(C994)), C994,
AND(NOT(ISBLANK(C993)), B993=B994, NOT(ISBLANK(C995)), B995=B994), AVERAGE(C993,C995),
AND(NOT(ISBLANK(C993)), B993=B994, ISBLANK(C995), NOT(ISBLANK(C996)), B996=B994), C993+(C996-C993)/3,
AND(ISBLANK(C993), NOT(ISBLANK(C992)), B992=B994, NOT(ISBLANK(C995)), B995=B994), C992+(C995-C992)*2/3,
TRUE, "Check Manually"
))</f>
        <v>105.5</v>
      </c>
      <c r="F994" t="str">
        <f>_xlfn.XLOOKUP(B994,Bucket_Map!A:A,Bucket_Map!B:B,"ERROR - CHECK NAME")</f>
        <v>Fuel &amp; Light</v>
      </c>
    </row>
    <row r="995" spans="1:6" x14ac:dyDescent="0.25">
      <c r="A995" t="s">
        <v>4</v>
      </c>
      <c r="B995" t="s">
        <v>13</v>
      </c>
      <c r="C995">
        <v>106.2</v>
      </c>
      <c r="D995" s="1">
        <v>41306</v>
      </c>
      <c r="E995" cm="1">
        <f t="array" ref="E995">IF(AND(B995="Housing",A995="Rural"),"",
_xlfn.IFS(
NOT(ISBLANK(C995)), C995,
AND(NOT(ISBLANK(C994)), B994=B995, NOT(ISBLANK(C996)), B996=B995), AVERAGE(C994,C996),
AND(NOT(ISBLANK(C994)), B994=B995, ISBLANK(C996), NOT(ISBLANK(C997)), B997=B995), C994+(C997-C994)/3,
AND(ISBLANK(C994), NOT(ISBLANK(C993)), B993=B995, NOT(ISBLANK(C996)), B996=B995), C993+(C996-C993)*2/3,
TRUE, "Check Manually"
))</f>
        <v>106.2</v>
      </c>
      <c r="F995" t="str">
        <f>_xlfn.XLOOKUP(B995,Bucket_Map!A:A,Bucket_Map!B:B,"ERROR - CHECK NAME")</f>
        <v>Fuel &amp; Light</v>
      </c>
    </row>
    <row r="996" spans="1:6" x14ac:dyDescent="0.25">
      <c r="A996" t="s">
        <v>4</v>
      </c>
      <c r="B996" t="s">
        <v>13</v>
      </c>
      <c r="C996">
        <v>106.1</v>
      </c>
      <c r="D996" s="1">
        <v>41334</v>
      </c>
      <c r="E996" cm="1">
        <f t="array" ref="E996">IF(AND(B996="Housing",A996="Rural"),"",
_xlfn.IFS(
NOT(ISBLANK(C996)), C996,
AND(NOT(ISBLANK(C995)), B995=B996, NOT(ISBLANK(C997)), B997=B996), AVERAGE(C995,C997),
AND(NOT(ISBLANK(C995)), B995=B996, ISBLANK(C997), NOT(ISBLANK(C998)), B998=B996), C995+(C998-C995)/3,
AND(ISBLANK(C995), NOT(ISBLANK(C994)), B994=B996, NOT(ISBLANK(C997)), B997=B996), C994+(C997-C994)*2/3,
TRUE, "Check Manually"
))</f>
        <v>106.1</v>
      </c>
      <c r="F996" t="str">
        <f>_xlfn.XLOOKUP(B996,Bucket_Map!A:A,Bucket_Map!B:B,"ERROR - CHECK NAME")</f>
        <v>Fuel &amp; Light</v>
      </c>
    </row>
    <row r="997" spans="1:6" x14ac:dyDescent="0.25">
      <c r="A997" t="s">
        <v>4</v>
      </c>
      <c r="B997" t="s">
        <v>13</v>
      </c>
      <c r="C997">
        <v>106.5</v>
      </c>
      <c r="D997" s="1">
        <v>41365</v>
      </c>
      <c r="E997" cm="1">
        <f t="array" ref="E997">IF(AND(B997="Housing",A997="Rural"),"",
_xlfn.IFS(
NOT(ISBLANK(C997)), C997,
AND(NOT(ISBLANK(C996)), B996=B997, NOT(ISBLANK(C998)), B998=B997), AVERAGE(C996,C998),
AND(NOT(ISBLANK(C996)), B996=B997, ISBLANK(C998), NOT(ISBLANK(C999)), B999=B997), C996+(C999-C996)/3,
AND(ISBLANK(C996), NOT(ISBLANK(C995)), B995=B997, NOT(ISBLANK(C998)), B998=B997), C995+(C998-C995)*2/3,
TRUE, "Check Manually"
))</f>
        <v>106.5</v>
      </c>
      <c r="F997" t="str">
        <f>_xlfn.XLOOKUP(B997,Bucket_Map!A:A,Bucket_Map!B:B,"ERROR - CHECK NAME")</f>
        <v>Fuel &amp; Light</v>
      </c>
    </row>
    <row r="998" spans="1:6" x14ac:dyDescent="0.25">
      <c r="A998" t="s">
        <v>4</v>
      </c>
      <c r="B998" t="s">
        <v>13</v>
      </c>
      <c r="C998">
        <v>107.5</v>
      </c>
      <c r="D998" s="1">
        <v>41395</v>
      </c>
      <c r="E998" cm="1">
        <f t="array" ref="E998">IF(AND(B998="Housing",A998="Rural"),"",
_xlfn.IFS(
NOT(ISBLANK(C998)), C998,
AND(NOT(ISBLANK(C997)), B997=B998, NOT(ISBLANK(C999)), B999=B998), AVERAGE(C997,C999),
AND(NOT(ISBLANK(C997)), B997=B998, ISBLANK(C999), NOT(ISBLANK(C1000)), B1000=B998), C997+(C1000-C997)/3,
AND(ISBLANK(C997), NOT(ISBLANK(C996)), B996=B998, NOT(ISBLANK(C999)), B999=B998), C996+(C999-C996)*2/3,
TRUE, "Check Manually"
))</f>
        <v>107.5</v>
      </c>
      <c r="F998" t="str">
        <f>_xlfn.XLOOKUP(B998,Bucket_Map!A:A,Bucket_Map!B:B,"ERROR - CHECK NAME")</f>
        <v>Fuel &amp; Light</v>
      </c>
    </row>
    <row r="999" spans="1:6" x14ac:dyDescent="0.25">
      <c r="A999" t="s">
        <v>4</v>
      </c>
      <c r="B999" t="s">
        <v>13</v>
      </c>
      <c r="C999">
        <v>108.5</v>
      </c>
      <c r="D999" s="1">
        <v>41426</v>
      </c>
      <c r="E999" cm="1">
        <f t="array" ref="E999">IF(AND(B999="Housing",A999="Rural"),"",
_xlfn.IFS(
NOT(ISBLANK(C999)), C999,
AND(NOT(ISBLANK(C998)), B998=B999, NOT(ISBLANK(C1000)), B1000=B999), AVERAGE(C998,C1000),
AND(NOT(ISBLANK(C998)), B998=B999, ISBLANK(C1000), NOT(ISBLANK(C1001)), B1001=B999), C998+(C1001-C998)/3,
AND(ISBLANK(C998), NOT(ISBLANK(C997)), B997=B999, NOT(ISBLANK(C1000)), B1000=B999), C997+(C1000-C997)*2/3,
TRUE, "Check Manually"
))</f>
        <v>108.5</v>
      </c>
      <c r="F999" t="str">
        <f>_xlfn.XLOOKUP(B999,Bucket_Map!A:A,Bucket_Map!B:B,"ERROR - CHECK NAME")</f>
        <v>Fuel &amp; Light</v>
      </c>
    </row>
    <row r="1000" spans="1:6" x14ac:dyDescent="0.25">
      <c r="A1000" t="s">
        <v>4</v>
      </c>
      <c r="B1000" t="s">
        <v>13</v>
      </c>
      <c r="C1000">
        <v>109.5</v>
      </c>
      <c r="D1000" s="1">
        <v>41456</v>
      </c>
      <c r="E1000" cm="1">
        <f t="array" ref="E1000">IF(AND(B1000="Housing",A1000="Rural"),"",
_xlfn.IFS(
NOT(ISBLANK(C1000)), C1000,
AND(NOT(ISBLANK(C999)), B999=B1000, NOT(ISBLANK(C1001)), B1001=B1000), AVERAGE(C999,C1001),
AND(NOT(ISBLANK(C999)), B999=B1000, ISBLANK(C1001), NOT(ISBLANK(C1002)), B1002=B1000), C999+(C1002-C999)/3,
AND(ISBLANK(C999), NOT(ISBLANK(C998)), B998=B1000, NOT(ISBLANK(C1001)), B1001=B1000), C998+(C1001-C998)*2/3,
TRUE, "Check Manually"
))</f>
        <v>109.5</v>
      </c>
      <c r="F1000" t="str">
        <f>_xlfn.XLOOKUP(B1000,Bucket_Map!A:A,Bucket_Map!B:B,"ERROR - CHECK NAME")</f>
        <v>Fuel &amp; Light</v>
      </c>
    </row>
    <row r="1001" spans="1:6" x14ac:dyDescent="0.25">
      <c r="A1001" t="s">
        <v>4</v>
      </c>
      <c r="B1001" t="s">
        <v>13</v>
      </c>
      <c r="C1001">
        <v>109.9</v>
      </c>
      <c r="D1001" s="1">
        <v>41487</v>
      </c>
      <c r="E1001" cm="1">
        <f t="array" ref="E1001">IF(AND(B1001="Housing",A1001="Rural"),"",
_xlfn.IFS(
NOT(ISBLANK(C1001)), C1001,
AND(NOT(ISBLANK(C1000)), B1000=B1001, NOT(ISBLANK(C1002)), B1002=B1001), AVERAGE(C1000,C1002),
AND(NOT(ISBLANK(C1000)), B1000=B1001, ISBLANK(C1002), NOT(ISBLANK(C1003)), B1003=B1001), C1000+(C1003-C1000)/3,
AND(ISBLANK(C1000), NOT(ISBLANK(C999)), B999=B1001, NOT(ISBLANK(C1002)), B1002=B1001), C999+(C1002-C999)*2/3,
TRUE, "Check Manually"
))</f>
        <v>109.9</v>
      </c>
      <c r="F1001" t="str">
        <f>_xlfn.XLOOKUP(B1001,Bucket_Map!A:A,Bucket_Map!B:B,"ERROR - CHECK NAME")</f>
        <v>Fuel &amp; Light</v>
      </c>
    </row>
    <row r="1002" spans="1:6" x14ac:dyDescent="0.25">
      <c r="A1002" t="s">
        <v>4</v>
      </c>
      <c r="B1002" t="s">
        <v>13</v>
      </c>
      <c r="C1002">
        <v>111.1</v>
      </c>
      <c r="D1002" s="1">
        <v>41518</v>
      </c>
      <c r="E1002" cm="1">
        <f t="array" ref="E1002">IF(AND(B1002="Housing",A1002="Rural"),"",
_xlfn.IFS(
NOT(ISBLANK(C1002)), C1002,
AND(NOT(ISBLANK(C1001)), B1001=B1002, NOT(ISBLANK(C1003)), B1003=B1002), AVERAGE(C1001,C1003),
AND(NOT(ISBLANK(C1001)), B1001=B1002, ISBLANK(C1003), NOT(ISBLANK(C1004)), B1004=B1002), C1001+(C1004-C1001)/3,
AND(ISBLANK(C1001), NOT(ISBLANK(C1000)), B1000=B1002, NOT(ISBLANK(C1003)), B1003=B1002), C1000+(C1003-C1000)*2/3,
TRUE, "Check Manually"
))</f>
        <v>111.1</v>
      </c>
      <c r="F1002" t="str">
        <f>_xlfn.XLOOKUP(B1002,Bucket_Map!A:A,Bucket_Map!B:B,"ERROR - CHECK NAME")</f>
        <v>Fuel &amp; Light</v>
      </c>
    </row>
    <row r="1003" spans="1:6" x14ac:dyDescent="0.25">
      <c r="A1003" t="s">
        <v>4</v>
      </c>
      <c r="B1003" t="s">
        <v>13</v>
      </c>
      <c r="C1003">
        <v>111.6</v>
      </c>
      <c r="D1003" s="1">
        <v>41548</v>
      </c>
      <c r="E1003" cm="1">
        <f t="array" ref="E1003">IF(AND(B1003="Housing",A1003="Rural"),"",
_xlfn.IFS(
NOT(ISBLANK(C1003)), C1003,
AND(NOT(ISBLANK(C1002)), B1002=B1003, NOT(ISBLANK(C1004)), B1004=B1003), AVERAGE(C1002,C1004),
AND(NOT(ISBLANK(C1002)), B1002=B1003, ISBLANK(C1004), NOT(ISBLANK(C1005)), B1005=B1003), C1002+(C1005-C1002)/3,
AND(ISBLANK(C1002), NOT(ISBLANK(C1001)), B1001=B1003, NOT(ISBLANK(C1004)), B1004=B1003), C1001+(C1004-C1001)*2/3,
TRUE, "Check Manually"
))</f>
        <v>111.6</v>
      </c>
      <c r="F1003" t="str">
        <f>_xlfn.XLOOKUP(B1003,Bucket_Map!A:A,Bucket_Map!B:B,"ERROR - CHECK NAME")</f>
        <v>Fuel &amp; Light</v>
      </c>
    </row>
    <row r="1004" spans="1:6" x14ac:dyDescent="0.25">
      <c r="A1004" t="s">
        <v>4</v>
      </c>
      <c r="B1004" t="s">
        <v>13</v>
      </c>
      <c r="C1004">
        <v>112.6</v>
      </c>
      <c r="D1004" s="1">
        <v>41579</v>
      </c>
      <c r="E1004" cm="1">
        <f t="array" ref="E1004">IF(AND(B1004="Housing",A1004="Rural"),"",
_xlfn.IFS(
NOT(ISBLANK(C1004)), C1004,
AND(NOT(ISBLANK(C1003)), B1003=B1004, NOT(ISBLANK(C1005)), B1005=B1004), AVERAGE(C1003,C1005),
AND(NOT(ISBLANK(C1003)), B1003=B1004, ISBLANK(C1005), NOT(ISBLANK(C1006)), B1006=B1004), C1003+(C1006-C1003)/3,
AND(ISBLANK(C1003), NOT(ISBLANK(C1002)), B1002=B1004, NOT(ISBLANK(C1005)), B1005=B1004), C1002+(C1005-C1002)*2/3,
TRUE, "Check Manually"
))</f>
        <v>112.6</v>
      </c>
      <c r="F1004" t="str">
        <f>_xlfn.XLOOKUP(B1004,Bucket_Map!A:A,Bucket_Map!B:B,"ERROR - CHECK NAME")</f>
        <v>Fuel &amp; Light</v>
      </c>
    </row>
    <row r="1005" spans="1:6" x14ac:dyDescent="0.25">
      <c r="A1005" t="s">
        <v>4</v>
      </c>
      <c r="B1005" t="s">
        <v>13</v>
      </c>
      <c r="C1005">
        <v>112.8</v>
      </c>
      <c r="D1005" s="1">
        <v>41609</v>
      </c>
      <c r="E1005" cm="1">
        <f t="array" ref="E1005">IF(AND(B1005="Housing",A1005="Rural"),"",
_xlfn.IFS(
NOT(ISBLANK(C1005)), C1005,
AND(NOT(ISBLANK(C1004)), B1004=B1005, NOT(ISBLANK(C1006)), B1006=B1005), AVERAGE(C1004,C1006),
AND(NOT(ISBLANK(C1004)), B1004=B1005, ISBLANK(C1006), NOT(ISBLANK(C1007)), B1007=B1005), C1004+(C1007-C1004)/3,
AND(ISBLANK(C1004), NOT(ISBLANK(C1003)), B1003=B1005, NOT(ISBLANK(C1006)), B1006=B1005), C1003+(C1006-C1003)*2/3,
TRUE, "Check Manually"
))</f>
        <v>112.8</v>
      </c>
      <c r="F1005" t="str">
        <f>_xlfn.XLOOKUP(B1005,Bucket_Map!A:A,Bucket_Map!B:B,"ERROR - CHECK NAME")</f>
        <v>Fuel &amp; Light</v>
      </c>
    </row>
    <row r="1006" spans="1:6" x14ac:dyDescent="0.25">
      <c r="A1006" t="s">
        <v>4</v>
      </c>
      <c r="B1006" t="s">
        <v>13</v>
      </c>
      <c r="C1006">
        <v>113</v>
      </c>
      <c r="D1006" s="1">
        <v>41640</v>
      </c>
      <c r="E1006" cm="1">
        <f t="array" ref="E1006">IF(AND(B1006="Housing",A1006="Rural"),"",
_xlfn.IFS(
NOT(ISBLANK(C1006)), C1006,
AND(NOT(ISBLANK(C1005)), B1005=B1006, NOT(ISBLANK(C1007)), B1007=B1006), AVERAGE(C1005,C1007),
AND(NOT(ISBLANK(C1005)), B1005=B1006, ISBLANK(C1007), NOT(ISBLANK(C1008)), B1008=B1006), C1005+(C1008-C1005)/3,
AND(ISBLANK(C1005), NOT(ISBLANK(C1004)), B1004=B1006, NOT(ISBLANK(C1007)), B1007=B1006), C1004+(C1007-C1004)*2/3,
TRUE, "Check Manually"
))</f>
        <v>113</v>
      </c>
      <c r="F1006" t="str">
        <f>_xlfn.XLOOKUP(B1006,Bucket_Map!A:A,Bucket_Map!B:B,"ERROR - CHECK NAME")</f>
        <v>Fuel &amp; Light</v>
      </c>
    </row>
    <row r="1007" spans="1:6" x14ac:dyDescent="0.25">
      <c r="A1007" t="s">
        <v>4</v>
      </c>
      <c r="B1007" t="s">
        <v>13</v>
      </c>
      <c r="C1007">
        <v>113.2</v>
      </c>
      <c r="D1007" s="1">
        <v>41671</v>
      </c>
      <c r="E1007" cm="1">
        <f t="array" ref="E1007">IF(AND(B1007="Housing",A1007="Rural"),"",
_xlfn.IFS(
NOT(ISBLANK(C1007)), C1007,
AND(NOT(ISBLANK(C1006)), B1006=B1007, NOT(ISBLANK(C1008)), B1008=B1007), AVERAGE(C1006,C1008),
AND(NOT(ISBLANK(C1006)), B1006=B1007, ISBLANK(C1008), NOT(ISBLANK(C1009)), B1009=B1007), C1006+(C1009-C1006)/3,
AND(ISBLANK(C1006), NOT(ISBLANK(C1005)), B1005=B1007, NOT(ISBLANK(C1008)), B1008=B1007), C1005+(C1008-C1005)*2/3,
TRUE, "Check Manually"
))</f>
        <v>113.2</v>
      </c>
      <c r="F1007" t="str">
        <f>_xlfn.XLOOKUP(B1007,Bucket_Map!A:A,Bucket_Map!B:B,"ERROR - CHECK NAME")</f>
        <v>Fuel &amp; Light</v>
      </c>
    </row>
    <row r="1008" spans="1:6" x14ac:dyDescent="0.25">
      <c r="A1008" t="s">
        <v>4</v>
      </c>
      <c r="B1008" t="s">
        <v>13</v>
      </c>
      <c r="C1008">
        <v>113.4</v>
      </c>
      <c r="D1008" s="1">
        <v>41699</v>
      </c>
      <c r="E1008" cm="1">
        <f t="array" ref="E1008">IF(AND(B1008="Housing",A1008="Rural"),"",
_xlfn.IFS(
NOT(ISBLANK(C1008)), C1008,
AND(NOT(ISBLANK(C1007)), B1007=B1008, NOT(ISBLANK(C1009)), B1009=B1008), AVERAGE(C1007,C1009),
AND(NOT(ISBLANK(C1007)), B1007=B1008, ISBLANK(C1009), NOT(ISBLANK(C1010)), B1010=B1008), C1007+(C1010-C1007)/3,
AND(ISBLANK(C1007), NOT(ISBLANK(C1006)), B1006=B1008, NOT(ISBLANK(C1009)), B1009=B1008), C1006+(C1009-C1006)*2/3,
TRUE, "Check Manually"
))</f>
        <v>113.4</v>
      </c>
      <c r="F1008" t="str">
        <f>_xlfn.XLOOKUP(B1008,Bucket_Map!A:A,Bucket_Map!B:B,"ERROR - CHECK NAME")</f>
        <v>Fuel &amp; Light</v>
      </c>
    </row>
    <row r="1009" spans="1:6" x14ac:dyDescent="0.25">
      <c r="A1009" t="s">
        <v>4</v>
      </c>
      <c r="B1009" t="s">
        <v>13</v>
      </c>
      <c r="C1009">
        <v>113.4</v>
      </c>
      <c r="D1009" s="1">
        <v>41730</v>
      </c>
      <c r="E1009" cm="1">
        <f t="array" ref="E1009">IF(AND(B1009="Housing",A1009="Rural"),"",
_xlfn.IFS(
NOT(ISBLANK(C1009)), C1009,
AND(NOT(ISBLANK(C1008)), B1008=B1009, NOT(ISBLANK(C1010)), B1010=B1009), AVERAGE(C1008,C1010),
AND(NOT(ISBLANK(C1008)), B1008=B1009, ISBLANK(C1010), NOT(ISBLANK(C1011)), B1011=B1009), C1008+(C1011-C1008)/3,
AND(ISBLANK(C1008), NOT(ISBLANK(C1007)), B1007=B1009, NOT(ISBLANK(C1010)), B1010=B1009), C1007+(C1010-C1007)*2/3,
TRUE, "Check Manually"
))</f>
        <v>113.4</v>
      </c>
      <c r="F1009" t="str">
        <f>_xlfn.XLOOKUP(B1009,Bucket_Map!A:A,Bucket_Map!B:B,"ERROR - CHECK NAME")</f>
        <v>Fuel &amp; Light</v>
      </c>
    </row>
    <row r="1010" spans="1:6" x14ac:dyDescent="0.25">
      <c r="A1010" t="s">
        <v>4</v>
      </c>
      <c r="B1010" t="s">
        <v>13</v>
      </c>
      <c r="C1010">
        <v>113.4</v>
      </c>
      <c r="D1010" s="1">
        <v>41760</v>
      </c>
      <c r="E1010" cm="1">
        <f t="array" ref="E1010">IF(AND(B1010="Housing",A1010="Rural"),"",
_xlfn.IFS(
NOT(ISBLANK(C1010)), C1010,
AND(NOT(ISBLANK(C1009)), B1009=B1010, NOT(ISBLANK(C1011)), B1011=B1010), AVERAGE(C1009,C1011),
AND(NOT(ISBLANK(C1009)), B1009=B1010, ISBLANK(C1011), NOT(ISBLANK(C1012)), B1012=B1010), C1009+(C1012-C1009)/3,
AND(ISBLANK(C1009), NOT(ISBLANK(C1008)), B1008=B1010, NOT(ISBLANK(C1011)), B1011=B1010), C1008+(C1011-C1008)*2/3,
TRUE, "Check Manually"
))</f>
        <v>113.4</v>
      </c>
      <c r="F1010" t="str">
        <f>_xlfn.XLOOKUP(B1010,Bucket_Map!A:A,Bucket_Map!B:B,"ERROR - CHECK NAME")</f>
        <v>Fuel &amp; Light</v>
      </c>
    </row>
    <row r="1011" spans="1:6" x14ac:dyDescent="0.25">
      <c r="A1011" t="s">
        <v>4</v>
      </c>
      <c r="B1011" t="s">
        <v>13</v>
      </c>
      <c r="C1011">
        <v>114.4</v>
      </c>
      <c r="D1011" s="1">
        <v>41791</v>
      </c>
      <c r="E1011" cm="1">
        <f t="array" ref="E1011">IF(AND(B1011="Housing",A1011="Rural"),"",
_xlfn.IFS(
NOT(ISBLANK(C1011)), C1011,
AND(NOT(ISBLANK(C1010)), B1010=B1011, NOT(ISBLANK(C1012)), B1012=B1011), AVERAGE(C1010,C1012),
AND(NOT(ISBLANK(C1010)), B1010=B1011, ISBLANK(C1012), NOT(ISBLANK(C1013)), B1013=B1011), C1010+(C1013-C1010)/3,
AND(ISBLANK(C1010), NOT(ISBLANK(C1009)), B1009=B1011, NOT(ISBLANK(C1012)), B1012=B1011), C1009+(C1012-C1009)*2/3,
TRUE, "Check Manually"
))</f>
        <v>114.4</v>
      </c>
      <c r="F1011" t="str">
        <f>_xlfn.XLOOKUP(B1011,Bucket_Map!A:A,Bucket_Map!B:B,"ERROR - CHECK NAME")</f>
        <v>Fuel &amp; Light</v>
      </c>
    </row>
    <row r="1012" spans="1:6" x14ac:dyDescent="0.25">
      <c r="A1012" t="s">
        <v>4</v>
      </c>
      <c r="B1012" t="s">
        <v>13</v>
      </c>
      <c r="C1012">
        <v>115.3</v>
      </c>
      <c r="D1012" s="1">
        <v>41821</v>
      </c>
      <c r="E1012" cm="1">
        <f t="array" ref="E1012">IF(AND(B1012="Housing",A1012="Rural"),"",
_xlfn.IFS(
NOT(ISBLANK(C1012)), C1012,
AND(NOT(ISBLANK(C1011)), B1011=B1012, NOT(ISBLANK(C1013)), B1013=B1012), AVERAGE(C1011,C1013),
AND(NOT(ISBLANK(C1011)), B1011=B1012, ISBLANK(C1013), NOT(ISBLANK(C1014)), B1014=B1012), C1011+(C1014-C1011)/3,
AND(ISBLANK(C1011), NOT(ISBLANK(C1010)), B1010=B1012, NOT(ISBLANK(C1013)), B1013=B1012), C1010+(C1013-C1010)*2/3,
TRUE, "Check Manually"
))</f>
        <v>115.3</v>
      </c>
      <c r="F1012" t="str">
        <f>_xlfn.XLOOKUP(B1012,Bucket_Map!A:A,Bucket_Map!B:B,"ERROR - CHECK NAME")</f>
        <v>Fuel &amp; Light</v>
      </c>
    </row>
    <row r="1013" spans="1:6" x14ac:dyDescent="0.25">
      <c r="A1013" t="s">
        <v>4</v>
      </c>
      <c r="B1013" t="s">
        <v>13</v>
      </c>
      <c r="C1013">
        <v>115.4</v>
      </c>
      <c r="D1013" s="1">
        <v>41852</v>
      </c>
      <c r="E1013" cm="1">
        <f t="array" ref="E1013">IF(AND(B1013="Housing",A1013="Rural"),"",
_xlfn.IFS(
NOT(ISBLANK(C1013)), C1013,
AND(NOT(ISBLANK(C1012)), B1012=B1013, NOT(ISBLANK(C1014)), B1014=B1013), AVERAGE(C1012,C1014),
AND(NOT(ISBLANK(C1012)), B1012=B1013, ISBLANK(C1014), NOT(ISBLANK(C1015)), B1015=B1013), C1012+(C1015-C1012)/3,
AND(ISBLANK(C1012), NOT(ISBLANK(C1011)), B1011=B1013, NOT(ISBLANK(C1014)), B1014=B1013), C1011+(C1014-C1011)*2/3,
TRUE, "Check Manually"
))</f>
        <v>115.4</v>
      </c>
      <c r="F1013" t="str">
        <f>_xlfn.XLOOKUP(B1013,Bucket_Map!A:A,Bucket_Map!B:B,"ERROR - CHECK NAME")</f>
        <v>Fuel &amp; Light</v>
      </c>
    </row>
    <row r="1014" spans="1:6" x14ac:dyDescent="0.25">
      <c r="A1014" t="s">
        <v>4</v>
      </c>
      <c r="B1014" t="s">
        <v>13</v>
      </c>
      <c r="C1014">
        <v>115.8</v>
      </c>
      <c r="D1014" s="1">
        <v>41883</v>
      </c>
      <c r="E1014" cm="1">
        <f t="array" ref="E1014">IF(AND(B1014="Housing",A1014="Rural"),"",
_xlfn.IFS(
NOT(ISBLANK(C1014)), C1014,
AND(NOT(ISBLANK(C1013)), B1013=B1014, NOT(ISBLANK(C1015)), B1015=B1014), AVERAGE(C1013,C1015),
AND(NOT(ISBLANK(C1013)), B1013=B1014, ISBLANK(C1015), NOT(ISBLANK(C1016)), B1016=B1014), C1013+(C1016-C1013)/3,
AND(ISBLANK(C1013), NOT(ISBLANK(C1012)), B1012=B1014, NOT(ISBLANK(C1015)), B1015=B1014), C1012+(C1015-C1012)*2/3,
TRUE, "Check Manually"
))</f>
        <v>115.8</v>
      </c>
      <c r="F1014" t="str">
        <f>_xlfn.XLOOKUP(B1014,Bucket_Map!A:A,Bucket_Map!B:B,"ERROR - CHECK NAME")</f>
        <v>Fuel &amp; Light</v>
      </c>
    </row>
    <row r="1015" spans="1:6" x14ac:dyDescent="0.25">
      <c r="A1015" t="s">
        <v>4</v>
      </c>
      <c r="B1015" t="s">
        <v>13</v>
      </c>
      <c r="C1015">
        <v>116.4</v>
      </c>
      <c r="D1015" s="1">
        <v>41913</v>
      </c>
      <c r="E1015" cm="1">
        <f t="array" ref="E1015">IF(AND(B1015="Housing",A1015="Rural"),"",
_xlfn.IFS(
NOT(ISBLANK(C1015)), C1015,
AND(NOT(ISBLANK(C1014)), B1014=B1015, NOT(ISBLANK(C1016)), B1016=B1015), AVERAGE(C1014,C1016),
AND(NOT(ISBLANK(C1014)), B1014=B1015, ISBLANK(C1016), NOT(ISBLANK(C1017)), B1017=B1015), C1014+(C1017-C1014)/3,
AND(ISBLANK(C1014), NOT(ISBLANK(C1013)), B1013=B1015, NOT(ISBLANK(C1016)), B1016=B1015), C1013+(C1016-C1013)*2/3,
TRUE, "Check Manually"
))</f>
        <v>116.4</v>
      </c>
      <c r="F1015" t="str">
        <f>_xlfn.XLOOKUP(B1015,Bucket_Map!A:A,Bucket_Map!B:B,"ERROR - CHECK NAME")</f>
        <v>Fuel &amp; Light</v>
      </c>
    </row>
    <row r="1016" spans="1:6" x14ac:dyDescent="0.25">
      <c r="A1016" t="s">
        <v>4</v>
      </c>
      <c r="B1016" t="s">
        <v>13</v>
      </c>
      <c r="C1016">
        <v>117.3</v>
      </c>
      <c r="D1016" s="1">
        <v>41944</v>
      </c>
      <c r="E1016" cm="1">
        <f t="array" ref="E1016">IF(AND(B1016="Housing",A1016="Rural"),"",
_xlfn.IFS(
NOT(ISBLANK(C1016)), C1016,
AND(NOT(ISBLANK(C1015)), B1015=B1016, NOT(ISBLANK(C1017)), B1017=B1016), AVERAGE(C1015,C1017),
AND(NOT(ISBLANK(C1015)), B1015=B1016, ISBLANK(C1017), NOT(ISBLANK(C1018)), B1018=B1016), C1015+(C1018-C1015)/3,
AND(ISBLANK(C1015), NOT(ISBLANK(C1014)), B1014=B1016, NOT(ISBLANK(C1017)), B1017=B1016), C1014+(C1017-C1014)*2/3,
TRUE, "Check Manually"
))</f>
        <v>117.3</v>
      </c>
      <c r="F1016" t="str">
        <f>_xlfn.XLOOKUP(B1016,Bucket_Map!A:A,Bucket_Map!B:B,"ERROR - CHECK NAME")</f>
        <v>Fuel &amp; Light</v>
      </c>
    </row>
    <row r="1017" spans="1:6" x14ac:dyDescent="0.25">
      <c r="A1017" t="s">
        <v>4</v>
      </c>
      <c r="B1017" t="s">
        <v>13</v>
      </c>
      <c r="C1017">
        <v>117.4</v>
      </c>
      <c r="D1017" s="1">
        <v>41974</v>
      </c>
      <c r="E1017" cm="1">
        <f t="array" ref="E1017">IF(AND(B1017="Housing",A1017="Rural"),"",
_xlfn.IFS(
NOT(ISBLANK(C1017)), C1017,
AND(NOT(ISBLANK(C1016)), B1016=B1017, NOT(ISBLANK(C1018)), B1018=B1017), AVERAGE(C1016,C1018),
AND(NOT(ISBLANK(C1016)), B1016=B1017, ISBLANK(C1018), NOT(ISBLANK(C1019)), B1019=B1017), C1016+(C1019-C1016)/3,
AND(ISBLANK(C1016), NOT(ISBLANK(C1015)), B1015=B1017, NOT(ISBLANK(C1018)), B1018=B1017), C1015+(C1018-C1015)*2/3,
TRUE, "Check Manually"
))</f>
        <v>117.4</v>
      </c>
      <c r="F1017" t="str">
        <f>_xlfn.XLOOKUP(B1017,Bucket_Map!A:A,Bucket_Map!B:B,"ERROR - CHECK NAME")</f>
        <v>Fuel &amp; Light</v>
      </c>
    </row>
    <row r="1018" spans="1:6" x14ac:dyDescent="0.25">
      <c r="A1018" t="s">
        <v>4</v>
      </c>
      <c r="B1018" t="s">
        <v>13</v>
      </c>
      <c r="C1018">
        <v>118.4</v>
      </c>
      <c r="D1018" s="1">
        <v>42005</v>
      </c>
      <c r="E1018" cm="1">
        <f t="array" ref="E1018">IF(AND(B1018="Housing",A1018="Rural"),"",
_xlfn.IFS(
NOT(ISBLANK(C1018)), C1018,
AND(NOT(ISBLANK(C1017)), B1017=B1018, NOT(ISBLANK(C1019)), B1019=B1018), AVERAGE(C1017,C1019),
AND(NOT(ISBLANK(C1017)), B1017=B1018, ISBLANK(C1019), NOT(ISBLANK(C1020)), B1020=B1018), C1017+(C1020-C1017)/3,
AND(ISBLANK(C1017), NOT(ISBLANK(C1016)), B1016=B1018, NOT(ISBLANK(C1019)), B1019=B1018), C1016+(C1019-C1016)*2/3,
TRUE, "Check Manually"
))</f>
        <v>118.4</v>
      </c>
      <c r="F1018" t="str">
        <f>_xlfn.XLOOKUP(B1018,Bucket_Map!A:A,Bucket_Map!B:B,"ERROR - CHECK NAME")</f>
        <v>Fuel &amp; Light</v>
      </c>
    </row>
    <row r="1019" spans="1:6" x14ac:dyDescent="0.25">
      <c r="A1019" t="s">
        <v>4</v>
      </c>
      <c r="B1019" t="s">
        <v>13</v>
      </c>
      <c r="C1019">
        <v>120</v>
      </c>
      <c r="D1019" s="1">
        <v>42036</v>
      </c>
      <c r="E1019" cm="1">
        <f t="array" ref="E1019">IF(AND(B1019="Housing",A1019="Rural"),"",
_xlfn.IFS(
NOT(ISBLANK(C1019)), C1019,
AND(NOT(ISBLANK(C1018)), B1018=B1019, NOT(ISBLANK(C1020)), B1020=B1019), AVERAGE(C1018,C1020),
AND(NOT(ISBLANK(C1018)), B1018=B1019, ISBLANK(C1020), NOT(ISBLANK(C1021)), B1021=B1019), C1018+(C1021-C1018)/3,
AND(ISBLANK(C1018), NOT(ISBLANK(C1017)), B1017=B1019, NOT(ISBLANK(C1020)), B1020=B1019), C1017+(C1020-C1017)*2/3,
TRUE, "Check Manually"
))</f>
        <v>120</v>
      </c>
      <c r="F1019" t="str">
        <f>_xlfn.XLOOKUP(B1019,Bucket_Map!A:A,Bucket_Map!B:B,"ERROR - CHECK NAME")</f>
        <v>Fuel &amp; Light</v>
      </c>
    </row>
    <row r="1020" spans="1:6" x14ac:dyDescent="0.25">
      <c r="A1020" t="s">
        <v>4</v>
      </c>
      <c r="B1020" t="s">
        <v>13</v>
      </c>
      <c r="C1020">
        <v>120.6</v>
      </c>
      <c r="D1020" s="1">
        <v>42064</v>
      </c>
      <c r="E1020" cm="1">
        <f t="array" ref="E1020">IF(AND(B1020="Housing",A1020="Rural"),"",
_xlfn.IFS(
NOT(ISBLANK(C1020)), C1020,
AND(NOT(ISBLANK(C1019)), B1019=B1020, NOT(ISBLANK(C1021)), B1021=B1020), AVERAGE(C1019,C1021),
AND(NOT(ISBLANK(C1019)), B1019=B1020, ISBLANK(C1021), NOT(ISBLANK(C1022)), B1022=B1020), C1019+(C1022-C1019)/3,
AND(ISBLANK(C1019), NOT(ISBLANK(C1018)), B1018=B1020, NOT(ISBLANK(C1021)), B1021=B1020), C1018+(C1021-C1018)*2/3,
TRUE, "Check Manually"
))</f>
        <v>120.6</v>
      </c>
      <c r="F1020" t="str">
        <f>_xlfn.XLOOKUP(B1020,Bucket_Map!A:A,Bucket_Map!B:B,"ERROR - CHECK NAME")</f>
        <v>Fuel &amp; Light</v>
      </c>
    </row>
    <row r="1021" spans="1:6" x14ac:dyDescent="0.25">
      <c r="A1021" t="s">
        <v>4</v>
      </c>
      <c r="B1021" t="s">
        <v>13</v>
      </c>
      <c r="C1021">
        <v>121.2</v>
      </c>
      <c r="D1021" s="1">
        <v>42095</v>
      </c>
      <c r="E1021" cm="1">
        <f t="array" ref="E1021">IF(AND(B1021="Housing",A1021="Rural"),"",
_xlfn.IFS(
NOT(ISBLANK(C1021)), C1021,
AND(NOT(ISBLANK(C1020)), B1020=B1021, NOT(ISBLANK(C1022)), B1022=B1021), AVERAGE(C1020,C1022),
AND(NOT(ISBLANK(C1020)), B1020=B1021, ISBLANK(C1022), NOT(ISBLANK(C1023)), B1023=B1021), C1020+(C1023-C1020)/3,
AND(ISBLANK(C1020), NOT(ISBLANK(C1019)), B1019=B1021, NOT(ISBLANK(C1022)), B1022=B1021), C1019+(C1022-C1019)*2/3,
TRUE, "Check Manually"
))</f>
        <v>121.2</v>
      </c>
      <c r="F1021" t="str">
        <f>_xlfn.XLOOKUP(B1021,Bucket_Map!A:A,Bucket_Map!B:B,"ERROR - CHECK NAME")</f>
        <v>Fuel &amp; Light</v>
      </c>
    </row>
    <row r="1022" spans="1:6" x14ac:dyDescent="0.25">
      <c r="A1022" t="s">
        <v>4</v>
      </c>
      <c r="B1022" t="s">
        <v>13</v>
      </c>
      <c r="C1022">
        <v>121.9</v>
      </c>
      <c r="D1022" s="1">
        <v>42125</v>
      </c>
      <c r="E1022" cm="1">
        <f t="array" ref="E1022">IF(AND(B1022="Housing",A1022="Rural"),"",
_xlfn.IFS(
NOT(ISBLANK(C1022)), C1022,
AND(NOT(ISBLANK(C1021)), B1021=B1022, NOT(ISBLANK(C1023)), B1023=B1022), AVERAGE(C1021,C1023),
AND(NOT(ISBLANK(C1021)), B1021=B1022, ISBLANK(C1023), NOT(ISBLANK(C1024)), B1024=B1022), C1021+(C1024-C1021)/3,
AND(ISBLANK(C1021), NOT(ISBLANK(C1020)), B1020=B1022, NOT(ISBLANK(C1023)), B1023=B1022), C1020+(C1023-C1020)*2/3,
TRUE, "Check Manually"
))</f>
        <v>121.9</v>
      </c>
      <c r="F1022" t="str">
        <f>_xlfn.XLOOKUP(B1022,Bucket_Map!A:A,Bucket_Map!B:B,"ERROR - CHECK NAME")</f>
        <v>Fuel &amp; Light</v>
      </c>
    </row>
    <row r="1023" spans="1:6" x14ac:dyDescent="0.25">
      <c r="A1023" t="s">
        <v>4</v>
      </c>
      <c r="B1023" t="s">
        <v>13</v>
      </c>
      <c r="C1023">
        <v>122.6</v>
      </c>
      <c r="D1023" s="1">
        <v>42156</v>
      </c>
      <c r="E1023" cm="1">
        <f t="array" ref="E1023">IF(AND(B1023="Housing",A1023="Rural"),"",
_xlfn.IFS(
NOT(ISBLANK(C1023)), C1023,
AND(NOT(ISBLANK(C1022)), B1022=B1023, NOT(ISBLANK(C1024)), B1024=B1023), AVERAGE(C1022,C1024),
AND(NOT(ISBLANK(C1022)), B1022=B1023, ISBLANK(C1024), NOT(ISBLANK(C1025)), B1025=B1023), C1022+(C1025-C1022)/3,
AND(ISBLANK(C1022), NOT(ISBLANK(C1021)), B1021=B1023, NOT(ISBLANK(C1024)), B1024=B1023), C1021+(C1024-C1021)*2/3,
TRUE, "Check Manually"
))</f>
        <v>122.6</v>
      </c>
      <c r="F1023" t="str">
        <f>_xlfn.XLOOKUP(B1023,Bucket_Map!A:A,Bucket_Map!B:B,"ERROR - CHECK NAME")</f>
        <v>Fuel &amp; Light</v>
      </c>
    </row>
    <row r="1024" spans="1:6" x14ac:dyDescent="0.25">
      <c r="A1024" t="s">
        <v>4</v>
      </c>
      <c r="B1024" t="s">
        <v>13</v>
      </c>
      <c r="C1024">
        <v>123</v>
      </c>
      <c r="D1024" s="1">
        <v>42186</v>
      </c>
      <c r="E1024" cm="1">
        <f t="array" ref="E1024">IF(AND(B1024="Housing",A1024="Rural"),"",
_xlfn.IFS(
NOT(ISBLANK(C1024)), C1024,
AND(NOT(ISBLANK(C1023)), B1023=B1024, NOT(ISBLANK(C1025)), B1025=B1024), AVERAGE(C1023,C1025),
AND(NOT(ISBLANK(C1023)), B1023=B1024, ISBLANK(C1025), NOT(ISBLANK(C1026)), B1026=B1024), C1023+(C1026-C1023)/3,
AND(ISBLANK(C1023), NOT(ISBLANK(C1022)), B1022=B1024, NOT(ISBLANK(C1025)), B1025=B1024), C1022+(C1025-C1022)*2/3,
TRUE, "Check Manually"
))</f>
        <v>123</v>
      </c>
      <c r="F1024" t="str">
        <f>_xlfn.XLOOKUP(B1024,Bucket_Map!A:A,Bucket_Map!B:B,"ERROR - CHECK NAME")</f>
        <v>Fuel &amp; Light</v>
      </c>
    </row>
    <row r="1025" spans="1:6" x14ac:dyDescent="0.25">
      <c r="A1025" t="s">
        <v>4</v>
      </c>
      <c r="B1025" t="s">
        <v>13</v>
      </c>
      <c r="C1025">
        <v>123.8</v>
      </c>
      <c r="D1025" s="1">
        <v>42217</v>
      </c>
      <c r="E1025" cm="1">
        <f t="array" ref="E1025">IF(AND(B1025="Housing",A1025="Rural"),"",
_xlfn.IFS(
NOT(ISBLANK(C1025)), C1025,
AND(NOT(ISBLANK(C1024)), B1024=B1025, NOT(ISBLANK(C1026)), B1026=B1025), AVERAGE(C1024,C1026),
AND(NOT(ISBLANK(C1024)), B1024=B1025, ISBLANK(C1026), NOT(ISBLANK(C1027)), B1027=B1025), C1024+(C1027-C1024)/3,
AND(ISBLANK(C1024), NOT(ISBLANK(C1023)), B1023=B1025, NOT(ISBLANK(C1026)), B1026=B1025), C1023+(C1026-C1023)*2/3,
TRUE, "Check Manually"
))</f>
        <v>123.8</v>
      </c>
      <c r="F1025" t="str">
        <f>_xlfn.XLOOKUP(B1025,Bucket_Map!A:A,Bucket_Map!B:B,"ERROR - CHECK NAME")</f>
        <v>Fuel &amp; Light</v>
      </c>
    </row>
    <row r="1026" spans="1:6" x14ac:dyDescent="0.25">
      <c r="A1026" t="s">
        <v>4</v>
      </c>
      <c r="B1026" t="s">
        <v>13</v>
      </c>
      <c r="C1026">
        <v>123.7</v>
      </c>
      <c r="D1026" s="1">
        <v>42248</v>
      </c>
      <c r="E1026" cm="1">
        <f t="array" ref="E1026">IF(AND(B1026="Housing",A1026="Rural"),"",
_xlfn.IFS(
NOT(ISBLANK(C1026)), C1026,
AND(NOT(ISBLANK(C1025)), B1025=B1026, NOT(ISBLANK(C1027)), B1027=B1026), AVERAGE(C1025,C1027),
AND(NOT(ISBLANK(C1025)), B1025=B1026, ISBLANK(C1027), NOT(ISBLANK(C1028)), B1028=B1026), C1025+(C1028-C1025)/3,
AND(ISBLANK(C1025), NOT(ISBLANK(C1024)), B1024=B1026, NOT(ISBLANK(C1027)), B1027=B1026), C1024+(C1027-C1024)*2/3,
TRUE, "Check Manually"
))</f>
        <v>123.7</v>
      </c>
      <c r="F1026" t="str">
        <f>_xlfn.XLOOKUP(B1026,Bucket_Map!A:A,Bucket_Map!B:B,"ERROR - CHECK NAME")</f>
        <v>Fuel &amp; Light</v>
      </c>
    </row>
    <row r="1027" spans="1:6" x14ac:dyDescent="0.25">
      <c r="A1027" t="s">
        <v>4</v>
      </c>
      <c r="B1027" t="s">
        <v>13</v>
      </c>
      <c r="C1027">
        <v>124.4</v>
      </c>
      <c r="D1027" s="1">
        <v>42278</v>
      </c>
      <c r="E1027" cm="1">
        <f t="array" ref="E1027">IF(AND(B1027="Housing",A1027="Rural"),"",
_xlfn.IFS(
NOT(ISBLANK(C1027)), C1027,
AND(NOT(ISBLANK(C1026)), B1026=B1027, NOT(ISBLANK(C1028)), B1028=B1027), AVERAGE(C1026,C1028),
AND(NOT(ISBLANK(C1026)), B1026=B1027, ISBLANK(C1028), NOT(ISBLANK(C1029)), B1029=B1027), C1026+(C1029-C1026)/3,
AND(ISBLANK(C1026), NOT(ISBLANK(C1025)), B1025=B1027, NOT(ISBLANK(C1028)), B1028=B1027), C1025+(C1028-C1025)*2/3,
TRUE, "Check Manually"
))</f>
        <v>124.4</v>
      </c>
      <c r="F1027" t="str">
        <f>_xlfn.XLOOKUP(B1027,Bucket_Map!A:A,Bucket_Map!B:B,"ERROR - CHECK NAME")</f>
        <v>Fuel &amp; Light</v>
      </c>
    </row>
    <row r="1028" spans="1:6" x14ac:dyDescent="0.25">
      <c r="A1028" t="s">
        <v>4</v>
      </c>
      <c r="B1028" t="s">
        <v>13</v>
      </c>
      <c r="C1028">
        <v>125.6</v>
      </c>
      <c r="D1028" s="1">
        <v>42309</v>
      </c>
      <c r="E1028" cm="1">
        <f t="array" ref="E1028">IF(AND(B1028="Housing",A1028="Rural"),"",
_xlfn.IFS(
NOT(ISBLANK(C1028)), C1028,
AND(NOT(ISBLANK(C1027)), B1027=B1028, NOT(ISBLANK(C1029)), B1029=B1028), AVERAGE(C1027,C1029),
AND(NOT(ISBLANK(C1027)), B1027=B1028, ISBLANK(C1029), NOT(ISBLANK(C1030)), B1030=B1028), C1027+(C1030-C1027)/3,
AND(ISBLANK(C1027), NOT(ISBLANK(C1026)), B1026=B1028, NOT(ISBLANK(C1029)), B1029=B1028), C1026+(C1029-C1026)*2/3,
TRUE, "Check Manually"
))</f>
        <v>125.6</v>
      </c>
      <c r="F1028" t="str">
        <f>_xlfn.XLOOKUP(B1028,Bucket_Map!A:A,Bucket_Map!B:B,"ERROR - CHECK NAME")</f>
        <v>Fuel &amp; Light</v>
      </c>
    </row>
    <row r="1029" spans="1:6" x14ac:dyDescent="0.25">
      <c r="A1029" t="s">
        <v>4</v>
      </c>
      <c r="B1029" t="s">
        <v>13</v>
      </c>
      <c r="C1029">
        <v>125.7</v>
      </c>
      <c r="D1029" s="1">
        <v>42339</v>
      </c>
      <c r="E1029" cm="1">
        <f t="array" ref="E1029">IF(AND(B1029="Housing",A1029="Rural"),"",
_xlfn.IFS(
NOT(ISBLANK(C1029)), C1029,
AND(NOT(ISBLANK(C1028)), B1028=B1029, NOT(ISBLANK(C1030)), B1030=B1029), AVERAGE(C1028,C1030),
AND(NOT(ISBLANK(C1028)), B1028=B1029, ISBLANK(C1030), NOT(ISBLANK(C1031)), B1031=B1029), C1028+(C1031-C1028)/3,
AND(ISBLANK(C1028), NOT(ISBLANK(C1027)), B1027=B1029, NOT(ISBLANK(C1030)), B1030=B1029), C1027+(C1030-C1027)*2/3,
TRUE, "Check Manually"
))</f>
        <v>125.7</v>
      </c>
      <c r="F1029" t="str">
        <f>_xlfn.XLOOKUP(B1029,Bucket_Map!A:A,Bucket_Map!B:B,"ERROR - CHECK NAME")</f>
        <v>Fuel &amp; Light</v>
      </c>
    </row>
    <row r="1030" spans="1:6" x14ac:dyDescent="0.25">
      <c r="A1030" t="s">
        <v>4</v>
      </c>
      <c r="B1030" t="s">
        <v>13</v>
      </c>
      <c r="C1030">
        <v>126.2</v>
      </c>
      <c r="D1030" s="1">
        <v>42370</v>
      </c>
      <c r="E1030" cm="1">
        <f t="array" ref="E1030">IF(AND(B1030="Housing",A1030="Rural"),"",
_xlfn.IFS(
NOT(ISBLANK(C1030)), C1030,
AND(NOT(ISBLANK(C1029)), B1029=B1030, NOT(ISBLANK(C1031)), B1031=B1030), AVERAGE(C1029,C1031),
AND(NOT(ISBLANK(C1029)), B1029=B1030, ISBLANK(C1031), NOT(ISBLANK(C1032)), B1032=B1030), C1029+(C1032-C1029)/3,
AND(ISBLANK(C1029), NOT(ISBLANK(C1028)), B1028=B1030, NOT(ISBLANK(C1031)), B1031=B1030), C1028+(C1031-C1028)*2/3,
TRUE, "Check Manually"
))</f>
        <v>126.2</v>
      </c>
      <c r="F1030" t="str">
        <f>_xlfn.XLOOKUP(B1030,Bucket_Map!A:A,Bucket_Map!B:B,"ERROR - CHECK NAME")</f>
        <v>Fuel &amp; Light</v>
      </c>
    </row>
    <row r="1031" spans="1:6" x14ac:dyDescent="0.25">
      <c r="A1031" t="s">
        <v>4</v>
      </c>
      <c r="B1031" t="s">
        <v>13</v>
      </c>
      <c r="C1031">
        <v>127.5</v>
      </c>
      <c r="D1031" s="1">
        <v>42401</v>
      </c>
      <c r="E1031" cm="1">
        <f t="array" ref="E1031">IF(AND(B1031="Housing",A1031="Rural"),"",
_xlfn.IFS(
NOT(ISBLANK(C1031)), C1031,
AND(NOT(ISBLANK(C1030)), B1030=B1031, NOT(ISBLANK(C1032)), B1032=B1031), AVERAGE(C1030,C1032),
AND(NOT(ISBLANK(C1030)), B1030=B1031, ISBLANK(C1032), NOT(ISBLANK(C1033)), B1033=B1031), C1030+(C1033-C1030)/3,
AND(ISBLANK(C1030), NOT(ISBLANK(C1029)), B1029=B1031, NOT(ISBLANK(C1032)), B1032=B1031), C1029+(C1032-C1029)*2/3,
TRUE, "Check Manually"
))</f>
        <v>127.5</v>
      </c>
      <c r="F1031" t="str">
        <f>_xlfn.XLOOKUP(B1031,Bucket_Map!A:A,Bucket_Map!B:B,"ERROR - CHECK NAME")</f>
        <v>Fuel &amp; Light</v>
      </c>
    </row>
    <row r="1032" spans="1:6" x14ac:dyDescent="0.25">
      <c r="A1032" t="s">
        <v>4</v>
      </c>
      <c r="B1032" t="s">
        <v>13</v>
      </c>
      <c r="C1032">
        <v>127</v>
      </c>
      <c r="D1032" s="1">
        <v>42430</v>
      </c>
      <c r="E1032" cm="1">
        <f t="array" ref="E1032">IF(AND(B1032="Housing",A1032="Rural"),"",
_xlfn.IFS(
NOT(ISBLANK(C1032)), C1032,
AND(NOT(ISBLANK(C1031)), B1031=B1032, NOT(ISBLANK(C1033)), B1033=B1032), AVERAGE(C1031,C1033),
AND(NOT(ISBLANK(C1031)), B1031=B1032, ISBLANK(C1033), NOT(ISBLANK(C1034)), B1034=B1032), C1031+(C1034-C1031)/3,
AND(ISBLANK(C1031), NOT(ISBLANK(C1030)), B1030=B1032, NOT(ISBLANK(C1033)), B1033=B1032), C1030+(C1033-C1030)*2/3,
TRUE, "Check Manually"
))</f>
        <v>127</v>
      </c>
      <c r="F1032" t="str">
        <f>_xlfn.XLOOKUP(B1032,Bucket_Map!A:A,Bucket_Map!B:B,"ERROR - CHECK NAME")</f>
        <v>Fuel &amp; Light</v>
      </c>
    </row>
    <row r="1033" spans="1:6" x14ac:dyDescent="0.25">
      <c r="A1033" t="s">
        <v>4</v>
      </c>
      <c r="B1033" t="s">
        <v>13</v>
      </c>
      <c r="C1033">
        <v>127</v>
      </c>
      <c r="D1033" s="1">
        <v>42461</v>
      </c>
      <c r="E1033" cm="1">
        <f t="array" ref="E1033">IF(AND(B1033="Housing",A1033="Rural"),"",
_xlfn.IFS(
NOT(ISBLANK(C1033)), C1033,
AND(NOT(ISBLANK(C1032)), B1032=B1033, NOT(ISBLANK(C1034)), B1034=B1033), AVERAGE(C1032,C1034),
AND(NOT(ISBLANK(C1032)), B1032=B1033, ISBLANK(C1034), NOT(ISBLANK(C1035)), B1035=B1033), C1032+(C1035-C1032)/3,
AND(ISBLANK(C1032), NOT(ISBLANK(C1031)), B1031=B1033, NOT(ISBLANK(C1034)), B1034=B1033), C1031+(C1034-C1031)*2/3,
TRUE, "Check Manually"
))</f>
        <v>127</v>
      </c>
      <c r="F1033" t="str">
        <f>_xlfn.XLOOKUP(B1033,Bucket_Map!A:A,Bucket_Map!B:B,"ERROR - CHECK NAME")</f>
        <v>Fuel &amp; Light</v>
      </c>
    </row>
    <row r="1034" spans="1:6" x14ac:dyDescent="0.25">
      <c r="A1034" t="s">
        <v>4</v>
      </c>
      <c r="B1034" t="s">
        <v>13</v>
      </c>
      <c r="C1034">
        <v>127.4</v>
      </c>
      <c r="D1034" s="1">
        <v>42491</v>
      </c>
      <c r="E1034" cm="1">
        <f t="array" ref="E1034">IF(AND(B1034="Housing",A1034="Rural"),"",
_xlfn.IFS(
NOT(ISBLANK(C1034)), C1034,
AND(NOT(ISBLANK(C1033)), B1033=B1034, NOT(ISBLANK(C1035)), B1035=B1034), AVERAGE(C1033,C1035),
AND(NOT(ISBLANK(C1033)), B1033=B1034, ISBLANK(C1035), NOT(ISBLANK(C1036)), B1036=B1034), C1033+(C1036-C1033)/3,
AND(ISBLANK(C1033), NOT(ISBLANK(C1032)), B1032=B1034, NOT(ISBLANK(C1035)), B1035=B1034), C1032+(C1035-C1032)*2/3,
TRUE, "Check Manually"
))</f>
        <v>127.4</v>
      </c>
      <c r="F1034" t="str">
        <f>_xlfn.XLOOKUP(B1034,Bucket_Map!A:A,Bucket_Map!B:B,"ERROR - CHECK NAME")</f>
        <v>Fuel &amp; Light</v>
      </c>
    </row>
    <row r="1035" spans="1:6" x14ac:dyDescent="0.25">
      <c r="A1035" t="s">
        <v>4</v>
      </c>
      <c r="B1035" t="s">
        <v>13</v>
      </c>
      <c r="C1035">
        <v>128</v>
      </c>
      <c r="D1035" s="1">
        <v>42522</v>
      </c>
      <c r="E1035" cm="1">
        <f t="array" ref="E1035">IF(AND(B1035="Housing",A1035="Rural"),"",
_xlfn.IFS(
NOT(ISBLANK(C1035)), C1035,
AND(NOT(ISBLANK(C1034)), B1034=B1035, NOT(ISBLANK(C1036)), B1036=B1035), AVERAGE(C1034,C1036),
AND(NOT(ISBLANK(C1034)), B1034=B1035, ISBLANK(C1036), NOT(ISBLANK(C1037)), B1037=B1035), C1034+(C1037-C1034)/3,
AND(ISBLANK(C1034), NOT(ISBLANK(C1033)), B1033=B1035, NOT(ISBLANK(C1036)), B1036=B1035), C1033+(C1036-C1033)*2/3,
TRUE, "Check Manually"
))</f>
        <v>128</v>
      </c>
      <c r="F1035" t="str">
        <f>_xlfn.XLOOKUP(B1035,Bucket_Map!A:A,Bucket_Map!B:B,"ERROR - CHECK NAME")</f>
        <v>Fuel &amp; Light</v>
      </c>
    </row>
    <row r="1036" spans="1:6" x14ac:dyDescent="0.25">
      <c r="A1036" t="s">
        <v>4</v>
      </c>
      <c r="B1036" t="s">
        <v>13</v>
      </c>
      <c r="C1036">
        <v>128.19999999999999</v>
      </c>
      <c r="D1036" s="1">
        <v>42552</v>
      </c>
      <c r="E1036" cm="1">
        <f t="array" ref="E1036">IF(AND(B1036="Housing",A1036="Rural"),"",
_xlfn.IFS(
NOT(ISBLANK(C1036)), C1036,
AND(NOT(ISBLANK(C1035)), B1035=B1036, NOT(ISBLANK(C1037)), B1037=B1036), AVERAGE(C1035,C1037),
AND(NOT(ISBLANK(C1035)), B1035=B1036, ISBLANK(C1037), NOT(ISBLANK(C1038)), B1038=B1036), C1035+(C1038-C1035)/3,
AND(ISBLANK(C1035), NOT(ISBLANK(C1034)), B1034=B1036, NOT(ISBLANK(C1037)), B1037=B1036), C1034+(C1037-C1034)*2/3,
TRUE, "Check Manually"
))</f>
        <v>128.19999999999999</v>
      </c>
      <c r="F1036" t="str">
        <f>_xlfn.XLOOKUP(B1036,Bucket_Map!A:A,Bucket_Map!B:B,"ERROR - CHECK NAME")</f>
        <v>Fuel &amp; Light</v>
      </c>
    </row>
    <row r="1037" spans="1:6" x14ac:dyDescent="0.25">
      <c r="A1037" t="s">
        <v>4</v>
      </c>
      <c r="B1037" t="s">
        <v>13</v>
      </c>
      <c r="C1037">
        <v>129.1</v>
      </c>
      <c r="D1037" s="1">
        <v>42583</v>
      </c>
      <c r="E1037" cm="1">
        <f t="array" ref="E1037">IF(AND(B1037="Housing",A1037="Rural"),"",
_xlfn.IFS(
NOT(ISBLANK(C1037)), C1037,
AND(NOT(ISBLANK(C1036)), B1036=B1037, NOT(ISBLANK(C1038)), B1038=B1037), AVERAGE(C1036,C1038),
AND(NOT(ISBLANK(C1036)), B1036=B1037, ISBLANK(C1038), NOT(ISBLANK(C1039)), B1039=B1037), C1036+(C1039-C1036)/3,
AND(ISBLANK(C1036), NOT(ISBLANK(C1035)), B1035=B1037, NOT(ISBLANK(C1038)), B1038=B1037), C1035+(C1038-C1035)*2/3,
TRUE, "Check Manually"
))</f>
        <v>129.1</v>
      </c>
      <c r="F1037" t="str">
        <f>_xlfn.XLOOKUP(B1037,Bucket_Map!A:A,Bucket_Map!B:B,"ERROR - CHECK NAME")</f>
        <v>Fuel &amp; Light</v>
      </c>
    </row>
    <row r="1038" spans="1:6" x14ac:dyDescent="0.25">
      <c r="A1038" t="s">
        <v>4</v>
      </c>
      <c r="B1038" t="s">
        <v>13</v>
      </c>
      <c r="C1038">
        <v>129.69999999999999</v>
      </c>
      <c r="D1038" s="1">
        <v>42614</v>
      </c>
      <c r="E1038" cm="1">
        <f t="array" ref="E1038">IF(AND(B1038="Housing",A1038="Rural"),"",
_xlfn.IFS(
NOT(ISBLANK(C1038)), C1038,
AND(NOT(ISBLANK(C1037)), B1037=B1038, NOT(ISBLANK(C1039)), B1039=B1038), AVERAGE(C1037,C1039),
AND(NOT(ISBLANK(C1037)), B1037=B1038, ISBLANK(C1039), NOT(ISBLANK(C1040)), B1040=B1038), C1037+(C1040-C1037)/3,
AND(ISBLANK(C1037), NOT(ISBLANK(C1036)), B1036=B1038, NOT(ISBLANK(C1039)), B1039=B1038), C1036+(C1039-C1036)*2/3,
TRUE, "Check Manually"
))</f>
        <v>129.69999999999999</v>
      </c>
      <c r="F1038" t="str">
        <f>_xlfn.XLOOKUP(B1038,Bucket_Map!A:A,Bucket_Map!B:B,"ERROR - CHECK NAME")</f>
        <v>Fuel &amp; Light</v>
      </c>
    </row>
    <row r="1039" spans="1:6" x14ac:dyDescent="0.25">
      <c r="A1039" t="s">
        <v>4</v>
      </c>
      <c r="B1039" t="s">
        <v>13</v>
      </c>
      <c r="C1039">
        <v>129.80000000000001</v>
      </c>
      <c r="D1039" s="1">
        <v>42644</v>
      </c>
      <c r="E1039" cm="1">
        <f t="array" ref="E1039">IF(AND(B1039="Housing",A1039="Rural"),"",
_xlfn.IFS(
NOT(ISBLANK(C1039)), C1039,
AND(NOT(ISBLANK(C1038)), B1038=B1039, NOT(ISBLANK(C1040)), B1040=B1039), AVERAGE(C1038,C1040),
AND(NOT(ISBLANK(C1038)), B1038=B1039, ISBLANK(C1040), NOT(ISBLANK(C1041)), B1041=B1039), C1038+(C1041-C1038)/3,
AND(ISBLANK(C1038), NOT(ISBLANK(C1037)), B1037=B1039, NOT(ISBLANK(C1040)), B1040=B1039), C1037+(C1040-C1037)*2/3,
TRUE, "Check Manually"
))</f>
        <v>129.80000000000001</v>
      </c>
      <c r="F1039" t="str">
        <f>_xlfn.XLOOKUP(B1039,Bucket_Map!A:A,Bucket_Map!B:B,"ERROR - CHECK NAME")</f>
        <v>Fuel &amp; Light</v>
      </c>
    </row>
    <row r="1040" spans="1:6" x14ac:dyDescent="0.25">
      <c r="A1040" t="s">
        <v>4</v>
      </c>
      <c r="B1040" t="s">
        <v>13</v>
      </c>
      <c r="C1040">
        <v>130.30000000000001</v>
      </c>
      <c r="D1040" s="1">
        <v>42675</v>
      </c>
      <c r="E1040" cm="1">
        <f t="array" ref="E1040">IF(AND(B1040="Housing",A1040="Rural"),"",
_xlfn.IFS(
NOT(ISBLANK(C1040)), C1040,
AND(NOT(ISBLANK(C1039)), B1039=B1040, NOT(ISBLANK(C1041)), B1041=B1040), AVERAGE(C1039,C1041),
AND(NOT(ISBLANK(C1039)), B1039=B1040, ISBLANK(C1041), NOT(ISBLANK(C1042)), B1042=B1040), C1039+(C1042-C1039)/3,
AND(ISBLANK(C1039), NOT(ISBLANK(C1038)), B1038=B1040, NOT(ISBLANK(C1041)), B1041=B1040), C1038+(C1041-C1038)*2/3,
TRUE, "Check Manually"
))</f>
        <v>130.30000000000001</v>
      </c>
      <c r="F1040" t="str">
        <f>_xlfn.XLOOKUP(B1040,Bucket_Map!A:A,Bucket_Map!B:B,"ERROR - CHECK NAME")</f>
        <v>Fuel &amp; Light</v>
      </c>
    </row>
    <row r="1041" spans="1:6" x14ac:dyDescent="0.25">
      <c r="A1041" t="s">
        <v>4</v>
      </c>
      <c r="B1041" t="s">
        <v>13</v>
      </c>
      <c r="C1041">
        <v>132</v>
      </c>
      <c r="D1041" s="1">
        <v>42705</v>
      </c>
      <c r="E1041" cm="1">
        <f t="array" ref="E1041">IF(AND(B1041="Housing",A1041="Rural"),"",
_xlfn.IFS(
NOT(ISBLANK(C1041)), C1041,
AND(NOT(ISBLANK(C1040)), B1040=B1041, NOT(ISBLANK(C1042)), B1042=B1041), AVERAGE(C1040,C1042),
AND(NOT(ISBLANK(C1040)), B1040=B1041, ISBLANK(C1042), NOT(ISBLANK(C1043)), B1043=B1041), C1040+(C1043-C1040)/3,
AND(ISBLANK(C1040), NOT(ISBLANK(C1039)), B1039=B1041, NOT(ISBLANK(C1042)), B1042=B1041), C1039+(C1042-C1039)*2/3,
TRUE, "Check Manually"
))</f>
        <v>132</v>
      </c>
      <c r="F1041" t="str">
        <f>_xlfn.XLOOKUP(B1041,Bucket_Map!A:A,Bucket_Map!B:B,"ERROR - CHECK NAME")</f>
        <v>Fuel &amp; Light</v>
      </c>
    </row>
    <row r="1042" spans="1:6" x14ac:dyDescent="0.25">
      <c r="A1042" t="s">
        <v>4</v>
      </c>
      <c r="B1042" t="s">
        <v>13</v>
      </c>
      <c r="C1042">
        <v>132.1</v>
      </c>
      <c r="D1042" s="1">
        <v>42736</v>
      </c>
      <c r="E1042" cm="1">
        <f t="array" ref="E1042">IF(AND(B1042="Housing",A1042="Rural"),"",
_xlfn.IFS(
NOT(ISBLANK(C1042)), C1042,
AND(NOT(ISBLANK(C1041)), B1041=B1042, NOT(ISBLANK(C1043)), B1043=B1042), AVERAGE(C1041,C1043),
AND(NOT(ISBLANK(C1041)), B1041=B1042, ISBLANK(C1043), NOT(ISBLANK(C1044)), B1044=B1042), C1041+(C1044-C1041)/3,
AND(ISBLANK(C1041), NOT(ISBLANK(C1040)), B1040=B1042, NOT(ISBLANK(C1043)), B1043=B1042), C1040+(C1043-C1040)*2/3,
TRUE, "Check Manually"
))</f>
        <v>132.1</v>
      </c>
      <c r="F1042" t="str">
        <f>_xlfn.XLOOKUP(B1042,Bucket_Map!A:A,Bucket_Map!B:B,"ERROR - CHECK NAME")</f>
        <v>Fuel &amp; Light</v>
      </c>
    </row>
    <row r="1043" spans="1:6" x14ac:dyDescent="0.25">
      <c r="A1043" t="s">
        <v>4</v>
      </c>
      <c r="B1043" t="s">
        <v>13</v>
      </c>
      <c r="C1043">
        <v>133.19999999999999</v>
      </c>
      <c r="D1043" s="1">
        <v>42767</v>
      </c>
      <c r="E1043" cm="1">
        <f t="array" ref="E1043">IF(AND(B1043="Housing",A1043="Rural"),"",
_xlfn.IFS(
NOT(ISBLANK(C1043)), C1043,
AND(NOT(ISBLANK(C1042)), B1042=B1043, NOT(ISBLANK(C1044)), B1044=B1043), AVERAGE(C1042,C1044),
AND(NOT(ISBLANK(C1042)), B1042=B1043, ISBLANK(C1044), NOT(ISBLANK(C1045)), B1045=B1043), C1042+(C1045-C1042)/3,
AND(ISBLANK(C1042), NOT(ISBLANK(C1041)), B1041=B1043, NOT(ISBLANK(C1044)), B1044=B1043), C1041+(C1044-C1041)*2/3,
TRUE, "Check Manually"
))</f>
        <v>133.19999999999999</v>
      </c>
      <c r="F1043" t="str">
        <f>_xlfn.XLOOKUP(B1043,Bucket_Map!A:A,Bucket_Map!B:B,"ERROR - CHECK NAME")</f>
        <v>Fuel &amp; Light</v>
      </c>
    </row>
    <row r="1044" spans="1:6" x14ac:dyDescent="0.25">
      <c r="A1044" t="s">
        <v>4</v>
      </c>
      <c r="B1044" t="s">
        <v>13</v>
      </c>
      <c r="C1044">
        <v>134.19999999999999</v>
      </c>
      <c r="D1044" s="1">
        <v>42795</v>
      </c>
      <c r="E1044" cm="1">
        <f t="array" ref="E1044">IF(AND(B1044="Housing",A1044="Rural"),"",
_xlfn.IFS(
NOT(ISBLANK(C1044)), C1044,
AND(NOT(ISBLANK(C1043)), B1043=B1044, NOT(ISBLANK(C1045)), B1045=B1044), AVERAGE(C1043,C1045),
AND(NOT(ISBLANK(C1043)), B1043=B1044, ISBLANK(C1045), NOT(ISBLANK(C1046)), B1046=B1044), C1043+(C1046-C1043)/3,
AND(ISBLANK(C1043), NOT(ISBLANK(C1042)), B1042=B1044, NOT(ISBLANK(C1045)), B1045=B1044), C1042+(C1045-C1042)*2/3,
TRUE, "Check Manually"
))</f>
        <v>134.19999999999999</v>
      </c>
      <c r="F1044" t="str">
        <f>_xlfn.XLOOKUP(B1044,Bucket_Map!A:A,Bucket_Map!B:B,"ERROR - CHECK NAME")</f>
        <v>Fuel &amp; Light</v>
      </c>
    </row>
    <row r="1045" spans="1:6" x14ac:dyDescent="0.25">
      <c r="A1045" t="s">
        <v>4</v>
      </c>
      <c r="B1045" t="s">
        <v>13</v>
      </c>
      <c r="C1045">
        <v>135</v>
      </c>
      <c r="D1045" s="1">
        <v>42826</v>
      </c>
      <c r="E1045" cm="1">
        <f t="array" ref="E1045">IF(AND(B1045="Housing",A1045="Rural"),"",
_xlfn.IFS(
NOT(ISBLANK(C1045)), C1045,
AND(NOT(ISBLANK(C1044)), B1044=B1045, NOT(ISBLANK(C1046)), B1046=B1045), AVERAGE(C1044,C1046),
AND(NOT(ISBLANK(C1044)), B1044=B1045, ISBLANK(C1046), NOT(ISBLANK(C1047)), B1047=B1045), C1044+(C1047-C1044)/3,
AND(ISBLANK(C1044), NOT(ISBLANK(C1043)), B1043=B1045, NOT(ISBLANK(C1046)), B1046=B1045), C1043+(C1046-C1043)*2/3,
TRUE, "Check Manually"
))</f>
        <v>135</v>
      </c>
      <c r="F1045" t="str">
        <f>_xlfn.XLOOKUP(B1045,Bucket_Map!A:A,Bucket_Map!B:B,"ERROR - CHECK NAME")</f>
        <v>Fuel &amp; Light</v>
      </c>
    </row>
    <row r="1046" spans="1:6" x14ac:dyDescent="0.25">
      <c r="A1046" t="s">
        <v>4</v>
      </c>
      <c r="B1046" t="s">
        <v>13</v>
      </c>
      <c r="C1046">
        <v>135</v>
      </c>
      <c r="D1046" s="1">
        <v>42856</v>
      </c>
      <c r="E1046" cm="1">
        <f t="array" ref="E1046">IF(AND(B1046="Housing",A1046="Rural"),"",
_xlfn.IFS(
NOT(ISBLANK(C1046)), C1046,
AND(NOT(ISBLANK(C1045)), B1045=B1046, NOT(ISBLANK(C1047)), B1047=B1046), AVERAGE(C1045,C1047),
AND(NOT(ISBLANK(C1045)), B1045=B1046, ISBLANK(C1047), NOT(ISBLANK(C1048)), B1048=B1046), C1045+(C1048-C1045)/3,
AND(ISBLANK(C1045), NOT(ISBLANK(C1044)), B1044=B1046, NOT(ISBLANK(C1047)), B1047=B1046), C1044+(C1047-C1044)*2/3,
TRUE, "Check Manually"
))</f>
        <v>135</v>
      </c>
      <c r="F1046" t="str">
        <f>_xlfn.XLOOKUP(B1046,Bucket_Map!A:A,Bucket_Map!B:B,"ERROR - CHECK NAME")</f>
        <v>Fuel &amp; Light</v>
      </c>
    </row>
    <row r="1047" spans="1:6" x14ac:dyDescent="0.25">
      <c r="A1047" t="s">
        <v>4</v>
      </c>
      <c r="B1047" t="s">
        <v>13</v>
      </c>
      <c r="C1047">
        <v>134.80000000000001</v>
      </c>
      <c r="D1047" s="1">
        <v>42887</v>
      </c>
      <c r="E1047" cm="1">
        <f t="array" ref="E1047">IF(AND(B1047="Housing",A1047="Rural"),"",
_xlfn.IFS(
NOT(ISBLANK(C1047)), C1047,
AND(NOT(ISBLANK(C1046)), B1046=B1047, NOT(ISBLANK(C1048)), B1048=B1047), AVERAGE(C1046,C1048),
AND(NOT(ISBLANK(C1046)), B1046=B1047, ISBLANK(C1048), NOT(ISBLANK(C1049)), B1049=B1047), C1046+(C1049-C1046)/3,
AND(ISBLANK(C1046), NOT(ISBLANK(C1045)), B1045=B1047, NOT(ISBLANK(C1048)), B1048=B1047), C1045+(C1048-C1045)*2/3,
TRUE, "Check Manually"
))</f>
        <v>134.80000000000001</v>
      </c>
      <c r="F1047" t="str">
        <f>_xlfn.XLOOKUP(B1047,Bucket_Map!A:A,Bucket_Map!B:B,"ERROR - CHECK NAME")</f>
        <v>Fuel &amp; Light</v>
      </c>
    </row>
    <row r="1048" spans="1:6" x14ac:dyDescent="0.25">
      <c r="A1048" t="s">
        <v>4</v>
      </c>
      <c r="B1048" t="s">
        <v>13</v>
      </c>
      <c r="C1048">
        <v>135.30000000000001</v>
      </c>
      <c r="D1048" s="1">
        <v>42917</v>
      </c>
      <c r="E1048" cm="1">
        <f t="array" ref="E1048">IF(AND(B1048="Housing",A1048="Rural"),"",
_xlfn.IFS(
NOT(ISBLANK(C1048)), C1048,
AND(NOT(ISBLANK(C1047)), B1047=B1048, NOT(ISBLANK(C1049)), B1049=B1048), AVERAGE(C1047,C1049),
AND(NOT(ISBLANK(C1047)), B1047=B1048, ISBLANK(C1049), NOT(ISBLANK(C1050)), B1050=B1048), C1047+(C1050-C1047)/3,
AND(ISBLANK(C1047), NOT(ISBLANK(C1046)), B1046=B1048, NOT(ISBLANK(C1049)), B1049=B1048), C1046+(C1049-C1046)*2/3,
TRUE, "Check Manually"
))</f>
        <v>135.30000000000001</v>
      </c>
      <c r="F1048" t="str">
        <f>_xlfn.XLOOKUP(B1048,Bucket_Map!A:A,Bucket_Map!B:B,"ERROR - CHECK NAME")</f>
        <v>Fuel &amp; Light</v>
      </c>
    </row>
    <row r="1049" spans="1:6" x14ac:dyDescent="0.25">
      <c r="A1049" t="s">
        <v>4</v>
      </c>
      <c r="B1049" t="s">
        <v>13</v>
      </c>
      <c r="C1049">
        <v>136.4</v>
      </c>
      <c r="D1049" s="1">
        <v>42948</v>
      </c>
      <c r="E1049" cm="1">
        <f t="array" ref="E1049">IF(AND(B1049="Housing",A1049="Rural"),"",
_xlfn.IFS(
NOT(ISBLANK(C1049)), C1049,
AND(NOT(ISBLANK(C1048)), B1048=B1049, NOT(ISBLANK(C1050)), B1050=B1049), AVERAGE(C1048,C1050),
AND(NOT(ISBLANK(C1048)), B1048=B1049, ISBLANK(C1050), NOT(ISBLANK(C1051)), B1051=B1049), C1048+(C1051-C1048)/3,
AND(ISBLANK(C1048), NOT(ISBLANK(C1047)), B1047=B1049, NOT(ISBLANK(C1050)), B1050=B1049), C1047+(C1050-C1047)*2/3,
TRUE, "Check Manually"
))</f>
        <v>136.4</v>
      </c>
      <c r="F1049" t="str">
        <f>_xlfn.XLOOKUP(B1049,Bucket_Map!A:A,Bucket_Map!B:B,"ERROR - CHECK NAME")</f>
        <v>Fuel &amp; Light</v>
      </c>
    </row>
    <row r="1050" spans="1:6" x14ac:dyDescent="0.25">
      <c r="A1050" t="s">
        <v>4</v>
      </c>
      <c r="B1050" t="s">
        <v>13</v>
      </c>
      <c r="C1050">
        <v>137.4</v>
      </c>
      <c r="D1050" s="1">
        <v>42979</v>
      </c>
      <c r="E1050" cm="1">
        <f t="array" ref="E1050">IF(AND(B1050="Housing",A1050="Rural"),"",
_xlfn.IFS(
NOT(ISBLANK(C1050)), C1050,
AND(NOT(ISBLANK(C1049)), B1049=B1050, NOT(ISBLANK(C1051)), B1051=B1050), AVERAGE(C1049,C1051),
AND(NOT(ISBLANK(C1049)), B1049=B1050, ISBLANK(C1051), NOT(ISBLANK(C1052)), B1052=B1050), C1049+(C1052-C1049)/3,
AND(ISBLANK(C1049), NOT(ISBLANK(C1048)), B1048=B1050, NOT(ISBLANK(C1051)), B1051=B1050), C1048+(C1051-C1048)*2/3,
TRUE, "Check Manually"
))</f>
        <v>137.4</v>
      </c>
      <c r="F1050" t="str">
        <f>_xlfn.XLOOKUP(B1050,Bucket_Map!A:A,Bucket_Map!B:B,"ERROR - CHECK NAME")</f>
        <v>Fuel &amp; Light</v>
      </c>
    </row>
    <row r="1051" spans="1:6" x14ac:dyDescent="0.25">
      <c r="A1051" t="s">
        <v>4</v>
      </c>
      <c r="B1051" t="s">
        <v>13</v>
      </c>
      <c r="C1051">
        <v>138.1</v>
      </c>
      <c r="D1051" s="1">
        <v>43009</v>
      </c>
      <c r="E1051" cm="1">
        <f t="array" ref="E1051">IF(AND(B1051="Housing",A1051="Rural"),"",
_xlfn.IFS(
NOT(ISBLANK(C1051)), C1051,
AND(NOT(ISBLANK(C1050)), B1050=B1051, NOT(ISBLANK(C1052)), B1052=B1051), AVERAGE(C1050,C1052),
AND(NOT(ISBLANK(C1050)), B1050=B1051, ISBLANK(C1052), NOT(ISBLANK(C1053)), B1053=B1051), C1050+(C1053-C1050)/3,
AND(ISBLANK(C1050), NOT(ISBLANK(C1049)), B1049=B1051, NOT(ISBLANK(C1052)), B1052=B1051), C1049+(C1052-C1049)*2/3,
TRUE, "Check Manually"
))</f>
        <v>138.1</v>
      </c>
      <c r="F1051" t="str">
        <f>_xlfn.XLOOKUP(B1051,Bucket_Map!A:A,Bucket_Map!B:B,"ERROR - CHECK NAME")</f>
        <v>Fuel &amp; Light</v>
      </c>
    </row>
    <row r="1052" spans="1:6" x14ac:dyDescent="0.25">
      <c r="A1052" t="s">
        <v>4</v>
      </c>
      <c r="B1052" t="s">
        <v>13</v>
      </c>
      <c r="C1052">
        <v>141.1</v>
      </c>
      <c r="D1052" s="1">
        <v>43040</v>
      </c>
      <c r="E1052" cm="1">
        <f t="array" ref="E1052">IF(AND(B1052="Housing",A1052="Rural"),"",
_xlfn.IFS(
NOT(ISBLANK(C1052)), C1052,
AND(NOT(ISBLANK(C1051)), B1051=B1052, NOT(ISBLANK(C1053)), B1053=B1052), AVERAGE(C1051,C1053),
AND(NOT(ISBLANK(C1051)), B1051=B1052, ISBLANK(C1053), NOT(ISBLANK(C1054)), B1054=B1052), C1051+(C1054-C1051)/3,
AND(ISBLANK(C1051), NOT(ISBLANK(C1050)), B1050=B1052, NOT(ISBLANK(C1053)), B1053=B1052), C1050+(C1053-C1050)*2/3,
TRUE, "Check Manually"
))</f>
        <v>141.1</v>
      </c>
      <c r="F1052" t="str">
        <f>_xlfn.XLOOKUP(B1052,Bucket_Map!A:A,Bucket_Map!B:B,"ERROR - CHECK NAME")</f>
        <v>Fuel &amp; Light</v>
      </c>
    </row>
    <row r="1053" spans="1:6" x14ac:dyDescent="0.25">
      <c r="A1053" t="s">
        <v>4</v>
      </c>
      <c r="B1053" t="s">
        <v>13</v>
      </c>
      <c r="C1053">
        <v>142.6</v>
      </c>
      <c r="D1053" s="1">
        <v>43070</v>
      </c>
      <c r="E1053" cm="1">
        <f t="array" ref="E1053">IF(AND(B1053="Housing",A1053="Rural"),"",
_xlfn.IFS(
NOT(ISBLANK(C1053)), C1053,
AND(NOT(ISBLANK(C1052)), B1052=B1053, NOT(ISBLANK(C1054)), B1054=B1053), AVERAGE(C1052,C1054),
AND(NOT(ISBLANK(C1052)), B1052=B1053, ISBLANK(C1054), NOT(ISBLANK(C1055)), B1055=B1053), C1052+(C1055-C1052)/3,
AND(ISBLANK(C1052), NOT(ISBLANK(C1051)), B1051=B1053, NOT(ISBLANK(C1054)), B1054=B1053), C1051+(C1054-C1051)*2/3,
TRUE, "Check Manually"
))</f>
        <v>142.6</v>
      </c>
      <c r="F1053" t="str">
        <f>_xlfn.XLOOKUP(B1053,Bucket_Map!A:A,Bucket_Map!B:B,"ERROR - CHECK NAME")</f>
        <v>Fuel &amp; Light</v>
      </c>
    </row>
    <row r="1054" spans="1:6" x14ac:dyDescent="0.25">
      <c r="A1054" t="s">
        <v>4</v>
      </c>
      <c r="B1054" t="s">
        <v>13</v>
      </c>
      <c r="C1054">
        <v>142.30000000000001</v>
      </c>
      <c r="D1054" s="1">
        <v>43101</v>
      </c>
      <c r="E1054" cm="1">
        <f t="array" ref="E1054">IF(AND(B1054="Housing",A1054="Rural"),"",
_xlfn.IFS(
NOT(ISBLANK(C1054)), C1054,
AND(NOT(ISBLANK(C1053)), B1053=B1054, NOT(ISBLANK(C1055)), B1055=B1054), AVERAGE(C1053,C1055),
AND(NOT(ISBLANK(C1053)), B1053=B1054, ISBLANK(C1055), NOT(ISBLANK(C1056)), B1056=B1054), C1053+(C1056-C1053)/3,
AND(ISBLANK(C1053), NOT(ISBLANK(C1052)), B1052=B1054, NOT(ISBLANK(C1055)), B1055=B1054), C1052+(C1055-C1052)*2/3,
TRUE, "Check Manually"
))</f>
        <v>142.30000000000001</v>
      </c>
      <c r="F1054" t="str">
        <f>_xlfn.XLOOKUP(B1054,Bucket_Map!A:A,Bucket_Map!B:B,"ERROR - CHECK NAME")</f>
        <v>Fuel &amp; Light</v>
      </c>
    </row>
    <row r="1055" spans="1:6" x14ac:dyDescent="0.25">
      <c r="A1055" t="s">
        <v>4</v>
      </c>
      <c r="B1055" t="s">
        <v>13</v>
      </c>
      <c r="C1055">
        <v>142.4</v>
      </c>
      <c r="D1055" s="1">
        <v>43132</v>
      </c>
      <c r="E1055" cm="1">
        <f t="array" ref="E1055">IF(AND(B1055="Housing",A1055="Rural"),"",
_xlfn.IFS(
NOT(ISBLANK(C1055)), C1055,
AND(NOT(ISBLANK(C1054)), B1054=B1055, NOT(ISBLANK(C1056)), B1056=B1055), AVERAGE(C1054,C1056),
AND(NOT(ISBLANK(C1054)), B1054=B1055, ISBLANK(C1056), NOT(ISBLANK(C1057)), B1057=B1055), C1054+(C1057-C1054)/3,
AND(ISBLANK(C1054), NOT(ISBLANK(C1053)), B1053=B1055, NOT(ISBLANK(C1056)), B1056=B1055), C1053+(C1056-C1053)*2/3,
TRUE, "Check Manually"
))</f>
        <v>142.4</v>
      </c>
      <c r="F1055" t="str">
        <f>_xlfn.XLOOKUP(B1055,Bucket_Map!A:A,Bucket_Map!B:B,"ERROR - CHECK NAME")</f>
        <v>Fuel &amp; Light</v>
      </c>
    </row>
    <row r="1056" spans="1:6" x14ac:dyDescent="0.25">
      <c r="A1056" t="s">
        <v>4</v>
      </c>
      <c r="B1056" t="s">
        <v>13</v>
      </c>
      <c r="C1056">
        <v>142.6</v>
      </c>
      <c r="D1056" s="1">
        <v>43160</v>
      </c>
      <c r="E1056" cm="1">
        <f t="array" ref="E1056">IF(AND(B1056="Housing",A1056="Rural"),"",
_xlfn.IFS(
NOT(ISBLANK(C1056)), C1056,
AND(NOT(ISBLANK(C1055)), B1055=B1056, NOT(ISBLANK(C1057)), B1057=B1056), AVERAGE(C1055,C1057),
AND(NOT(ISBLANK(C1055)), B1055=B1056, ISBLANK(C1057), NOT(ISBLANK(C1058)), B1058=B1056), C1055+(C1058-C1055)/3,
AND(ISBLANK(C1055), NOT(ISBLANK(C1054)), B1054=B1056, NOT(ISBLANK(C1057)), B1057=B1056), C1054+(C1057-C1054)*2/3,
TRUE, "Check Manually"
))</f>
        <v>142.6</v>
      </c>
      <c r="F1056" t="str">
        <f>_xlfn.XLOOKUP(B1056,Bucket_Map!A:A,Bucket_Map!B:B,"ERROR - CHECK NAME")</f>
        <v>Fuel &amp; Light</v>
      </c>
    </row>
    <row r="1057" spans="1:6" x14ac:dyDescent="0.25">
      <c r="A1057" t="s">
        <v>4</v>
      </c>
      <c r="B1057" t="s">
        <v>13</v>
      </c>
      <c r="C1057">
        <v>143.80000000000001</v>
      </c>
      <c r="D1057" s="1">
        <v>43191</v>
      </c>
      <c r="E1057" cm="1">
        <f t="array" ref="E1057">IF(AND(B1057="Housing",A1057="Rural"),"",
_xlfn.IFS(
NOT(ISBLANK(C1057)), C1057,
AND(NOT(ISBLANK(C1056)), B1056=B1057, NOT(ISBLANK(C1058)), B1058=B1057), AVERAGE(C1056,C1058),
AND(NOT(ISBLANK(C1056)), B1056=B1057, ISBLANK(C1058), NOT(ISBLANK(C1059)), B1059=B1057), C1056+(C1059-C1056)/3,
AND(ISBLANK(C1056), NOT(ISBLANK(C1055)), B1055=B1057, NOT(ISBLANK(C1058)), B1058=B1057), C1055+(C1058-C1055)*2/3,
TRUE, "Check Manually"
))</f>
        <v>143.80000000000001</v>
      </c>
      <c r="F1057" t="str">
        <f>_xlfn.XLOOKUP(B1057,Bucket_Map!A:A,Bucket_Map!B:B,"ERROR - CHECK NAME")</f>
        <v>Fuel &amp; Light</v>
      </c>
    </row>
    <row r="1058" spans="1:6" x14ac:dyDescent="0.25">
      <c r="A1058" t="s">
        <v>4</v>
      </c>
      <c r="B1058" t="s">
        <v>13</v>
      </c>
      <c r="C1058">
        <v>144.30000000000001</v>
      </c>
      <c r="D1058" s="1">
        <v>43221</v>
      </c>
      <c r="E1058" cm="1">
        <f t="array" ref="E1058">IF(AND(B1058="Housing",A1058="Rural"),"",
_xlfn.IFS(
NOT(ISBLANK(C1058)), C1058,
AND(NOT(ISBLANK(C1057)), B1057=B1058, NOT(ISBLANK(C1059)), B1059=B1058), AVERAGE(C1057,C1059),
AND(NOT(ISBLANK(C1057)), B1057=B1058, ISBLANK(C1059), NOT(ISBLANK(C1060)), B1060=B1058), C1057+(C1060-C1057)/3,
AND(ISBLANK(C1057), NOT(ISBLANK(C1056)), B1056=B1058, NOT(ISBLANK(C1059)), B1059=B1058), C1056+(C1059-C1056)*2/3,
TRUE, "Check Manually"
))</f>
        <v>144.30000000000001</v>
      </c>
      <c r="F1058" t="str">
        <f>_xlfn.XLOOKUP(B1058,Bucket_Map!A:A,Bucket_Map!B:B,"ERROR - CHECK NAME")</f>
        <v>Fuel &amp; Light</v>
      </c>
    </row>
    <row r="1059" spans="1:6" x14ac:dyDescent="0.25">
      <c r="A1059" t="s">
        <v>4</v>
      </c>
      <c r="B1059" t="s">
        <v>13</v>
      </c>
      <c r="C1059">
        <v>145.1</v>
      </c>
      <c r="D1059" s="1">
        <v>43252</v>
      </c>
      <c r="E1059" cm="1">
        <f t="array" ref="E1059">IF(AND(B1059="Housing",A1059="Rural"),"",
_xlfn.IFS(
NOT(ISBLANK(C1059)), C1059,
AND(NOT(ISBLANK(C1058)), B1058=B1059, NOT(ISBLANK(C1060)), B1060=B1059), AVERAGE(C1058,C1060),
AND(NOT(ISBLANK(C1058)), B1058=B1059, ISBLANK(C1060), NOT(ISBLANK(C1061)), B1061=B1059), C1058+(C1061-C1058)/3,
AND(ISBLANK(C1058), NOT(ISBLANK(C1057)), B1057=B1059, NOT(ISBLANK(C1060)), B1060=B1059), C1057+(C1060-C1057)*2/3,
TRUE, "Check Manually"
))</f>
        <v>145.1</v>
      </c>
      <c r="F1059" t="str">
        <f>_xlfn.XLOOKUP(B1059,Bucket_Map!A:A,Bucket_Map!B:B,"ERROR - CHECK NAME")</f>
        <v>Fuel &amp; Light</v>
      </c>
    </row>
    <row r="1060" spans="1:6" x14ac:dyDescent="0.25">
      <c r="A1060" t="s">
        <v>4</v>
      </c>
      <c r="B1060" t="s">
        <v>13</v>
      </c>
      <c r="C1060">
        <v>146.80000000000001</v>
      </c>
      <c r="D1060" s="1">
        <v>43282</v>
      </c>
      <c r="E1060" cm="1">
        <f t="array" ref="E1060">IF(AND(B1060="Housing",A1060="Rural"),"",
_xlfn.IFS(
NOT(ISBLANK(C1060)), C1060,
AND(NOT(ISBLANK(C1059)), B1059=B1060, NOT(ISBLANK(C1061)), B1061=B1060), AVERAGE(C1059,C1061),
AND(NOT(ISBLANK(C1059)), B1059=B1060, ISBLANK(C1061), NOT(ISBLANK(C1062)), B1062=B1060), C1059+(C1062-C1059)/3,
AND(ISBLANK(C1059), NOT(ISBLANK(C1058)), B1058=B1060, NOT(ISBLANK(C1061)), B1061=B1060), C1058+(C1061-C1058)*2/3,
TRUE, "Check Manually"
))</f>
        <v>146.80000000000001</v>
      </c>
      <c r="F1060" t="str">
        <f>_xlfn.XLOOKUP(B1060,Bucket_Map!A:A,Bucket_Map!B:B,"ERROR - CHECK NAME")</f>
        <v>Fuel &amp; Light</v>
      </c>
    </row>
    <row r="1061" spans="1:6" x14ac:dyDescent="0.25">
      <c r="A1061" t="s">
        <v>4</v>
      </c>
      <c r="B1061" t="s">
        <v>13</v>
      </c>
      <c r="C1061">
        <v>147.69999999999999</v>
      </c>
      <c r="D1061" s="1">
        <v>43313</v>
      </c>
      <c r="E1061" cm="1">
        <f t="array" ref="E1061">IF(AND(B1061="Housing",A1061="Rural"),"",
_xlfn.IFS(
NOT(ISBLANK(C1061)), C1061,
AND(NOT(ISBLANK(C1060)), B1060=B1061, NOT(ISBLANK(C1062)), B1062=B1061), AVERAGE(C1060,C1062),
AND(NOT(ISBLANK(C1060)), B1060=B1061, ISBLANK(C1062), NOT(ISBLANK(C1063)), B1063=B1061), C1060+(C1063-C1060)/3,
AND(ISBLANK(C1060), NOT(ISBLANK(C1059)), B1059=B1061, NOT(ISBLANK(C1062)), B1062=B1061), C1059+(C1062-C1059)*2/3,
TRUE, "Check Manually"
))</f>
        <v>147.69999999999999</v>
      </c>
      <c r="F1061" t="str">
        <f>_xlfn.XLOOKUP(B1061,Bucket_Map!A:A,Bucket_Map!B:B,"ERROR - CHECK NAME")</f>
        <v>Fuel &amp; Light</v>
      </c>
    </row>
    <row r="1062" spans="1:6" x14ac:dyDescent="0.25">
      <c r="A1062" t="s">
        <v>4</v>
      </c>
      <c r="B1062" t="s">
        <v>13</v>
      </c>
      <c r="C1062">
        <v>149</v>
      </c>
      <c r="D1062" s="1">
        <v>43344</v>
      </c>
      <c r="E1062" cm="1">
        <f t="array" ref="E1062">IF(AND(B1062="Housing",A1062="Rural"),"",
_xlfn.IFS(
NOT(ISBLANK(C1062)), C1062,
AND(NOT(ISBLANK(C1061)), B1061=B1062, NOT(ISBLANK(C1063)), B1063=B1062), AVERAGE(C1061,C1063),
AND(NOT(ISBLANK(C1061)), B1061=B1062, ISBLANK(C1063), NOT(ISBLANK(C1064)), B1064=B1062), C1061+(C1064-C1061)/3,
AND(ISBLANK(C1061), NOT(ISBLANK(C1060)), B1060=B1062, NOT(ISBLANK(C1063)), B1063=B1062), C1060+(C1063-C1060)*2/3,
TRUE, "Check Manually"
))</f>
        <v>149</v>
      </c>
      <c r="F1062" t="str">
        <f>_xlfn.XLOOKUP(B1062,Bucket_Map!A:A,Bucket_Map!B:B,"ERROR - CHECK NAME")</f>
        <v>Fuel &amp; Light</v>
      </c>
    </row>
    <row r="1063" spans="1:6" x14ac:dyDescent="0.25">
      <c r="A1063" t="s">
        <v>4</v>
      </c>
      <c r="B1063" t="s">
        <v>13</v>
      </c>
      <c r="C1063">
        <v>149.69999999999999</v>
      </c>
      <c r="D1063" s="1">
        <v>43374</v>
      </c>
      <c r="E1063" cm="1">
        <f t="array" ref="E1063">IF(AND(B1063="Housing",A1063="Rural"),"",
_xlfn.IFS(
NOT(ISBLANK(C1063)), C1063,
AND(NOT(ISBLANK(C1062)), B1062=B1063, NOT(ISBLANK(C1064)), B1064=B1063), AVERAGE(C1062,C1064),
AND(NOT(ISBLANK(C1062)), B1062=B1063, ISBLANK(C1064), NOT(ISBLANK(C1065)), B1065=B1063), C1062+(C1065-C1062)/3,
AND(ISBLANK(C1062), NOT(ISBLANK(C1061)), B1061=B1063, NOT(ISBLANK(C1064)), B1064=B1063), C1061+(C1064-C1061)*2/3,
TRUE, "Check Manually"
))</f>
        <v>149.69999999999999</v>
      </c>
      <c r="F1063" t="str">
        <f>_xlfn.XLOOKUP(B1063,Bucket_Map!A:A,Bucket_Map!B:B,"ERROR - CHECK NAME")</f>
        <v>Fuel &amp; Light</v>
      </c>
    </row>
    <row r="1064" spans="1:6" x14ac:dyDescent="0.25">
      <c r="A1064" t="s">
        <v>4</v>
      </c>
      <c r="B1064" t="s">
        <v>13</v>
      </c>
      <c r="C1064">
        <v>150.30000000000001</v>
      </c>
      <c r="D1064" s="1">
        <v>43405</v>
      </c>
      <c r="E1064" cm="1">
        <f t="array" ref="E1064">IF(AND(B1064="Housing",A1064="Rural"),"",
_xlfn.IFS(
NOT(ISBLANK(C1064)), C1064,
AND(NOT(ISBLANK(C1063)), B1063=B1064, NOT(ISBLANK(C1065)), B1065=B1064), AVERAGE(C1063,C1065),
AND(NOT(ISBLANK(C1063)), B1063=B1064, ISBLANK(C1065), NOT(ISBLANK(C1066)), B1066=B1064), C1063+(C1066-C1063)/3,
AND(ISBLANK(C1063), NOT(ISBLANK(C1062)), B1062=B1064, NOT(ISBLANK(C1065)), B1065=B1064), C1062+(C1065-C1062)*2/3,
TRUE, "Check Manually"
))</f>
        <v>150.30000000000001</v>
      </c>
      <c r="F1064" t="str">
        <f>_xlfn.XLOOKUP(B1064,Bucket_Map!A:A,Bucket_Map!B:B,"ERROR - CHECK NAME")</f>
        <v>Fuel &amp; Light</v>
      </c>
    </row>
    <row r="1065" spans="1:6" x14ac:dyDescent="0.25">
      <c r="A1065" t="s">
        <v>4</v>
      </c>
      <c r="B1065" t="s">
        <v>13</v>
      </c>
      <c r="C1065">
        <v>149</v>
      </c>
      <c r="D1065" s="1">
        <v>43435</v>
      </c>
      <c r="E1065" cm="1">
        <f t="array" ref="E1065">IF(AND(B1065="Housing",A1065="Rural"),"",
_xlfn.IFS(
NOT(ISBLANK(C1065)), C1065,
AND(NOT(ISBLANK(C1064)), B1064=B1065, NOT(ISBLANK(C1066)), B1066=B1065), AVERAGE(C1064,C1066),
AND(NOT(ISBLANK(C1064)), B1064=B1065, ISBLANK(C1066), NOT(ISBLANK(C1067)), B1067=B1065), C1064+(C1067-C1064)/3,
AND(ISBLANK(C1064), NOT(ISBLANK(C1063)), B1063=B1065, NOT(ISBLANK(C1066)), B1066=B1065), C1063+(C1066-C1063)*2/3,
TRUE, "Check Manually"
))</f>
        <v>149</v>
      </c>
      <c r="F1065" t="str">
        <f>_xlfn.XLOOKUP(B1065,Bucket_Map!A:A,Bucket_Map!B:B,"ERROR - CHECK NAME")</f>
        <v>Fuel &amp; Light</v>
      </c>
    </row>
    <row r="1066" spans="1:6" x14ac:dyDescent="0.25">
      <c r="A1066" t="s">
        <v>4</v>
      </c>
      <c r="B1066" t="s">
        <v>13</v>
      </c>
      <c r="C1066">
        <v>146.19999999999999</v>
      </c>
      <c r="D1066" s="1">
        <v>43466</v>
      </c>
      <c r="E1066" cm="1">
        <f t="array" ref="E1066">IF(AND(B1066="Housing",A1066="Rural"),"",
_xlfn.IFS(
NOT(ISBLANK(C1066)), C1066,
AND(NOT(ISBLANK(C1065)), B1065=B1066, NOT(ISBLANK(C1067)), B1067=B1066), AVERAGE(C1065,C1067),
AND(NOT(ISBLANK(C1065)), B1065=B1066, ISBLANK(C1067), NOT(ISBLANK(C1068)), B1068=B1066), C1065+(C1068-C1065)/3,
AND(ISBLANK(C1065), NOT(ISBLANK(C1064)), B1064=B1066, NOT(ISBLANK(C1067)), B1067=B1066), C1064+(C1067-C1064)*2/3,
TRUE, "Check Manually"
))</f>
        <v>146.19999999999999</v>
      </c>
      <c r="F1066" t="str">
        <f>_xlfn.XLOOKUP(B1066,Bucket_Map!A:A,Bucket_Map!B:B,"ERROR - CHECK NAME")</f>
        <v>Fuel &amp; Light</v>
      </c>
    </row>
    <row r="1067" spans="1:6" x14ac:dyDescent="0.25">
      <c r="A1067" t="s">
        <v>4</v>
      </c>
      <c r="B1067" t="s">
        <v>13</v>
      </c>
      <c r="C1067">
        <v>145.30000000000001</v>
      </c>
      <c r="D1067" s="1">
        <v>43497</v>
      </c>
      <c r="E1067" cm="1">
        <f t="array" ref="E1067">IF(AND(B1067="Housing",A1067="Rural"),"",
_xlfn.IFS(
NOT(ISBLANK(C1067)), C1067,
AND(NOT(ISBLANK(C1066)), B1066=B1067, NOT(ISBLANK(C1068)), B1068=B1067), AVERAGE(C1066,C1068),
AND(NOT(ISBLANK(C1066)), B1066=B1067, ISBLANK(C1068), NOT(ISBLANK(C1069)), B1069=B1067), C1066+(C1069-C1066)/3,
AND(ISBLANK(C1066), NOT(ISBLANK(C1065)), B1065=B1067, NOT(ISBLANK(C1068)), B1068=B1067), C1065+(C1068-C1065)*2/3,
TRUE, "Check Manually"
))</f>
        <v>145.30000000000001</v>
      </c>
      <c r="F1067" t="str">
        <f>_xlfn.XLOOKUP(B1067,Bucket_Map!A:A,Bucket_Map!B:B,"ERROR - CHECK NAME")</f>
        <v>Fuel &amp; Light</v>
      </c>
    </row>
    <row r="1068" spans="1:6" x14ac:dyDescent="0.25">
      <c r="A1068" t="s">
        <v>4</v>
      </c>
      <c r="B1068" t="s">
        <v>13</v>
      </c>
      <c r="C1068">
        <v>146.4</v>
      </c>
      <c r="D1068" s="1">
        <v>43525</v>
      </c>
      <c r="E1068" cm="1">
        <f t="array" ref="E1068">IF(AND(B1068="Housing",A1068="Rural"),"",
_xlfn.IFS(
NOT(ISBLANK(C1068)), C1068,
AND(NOT(ISBLANK(C1067)), B1067=B1068, NOT(ISBLANK(C1069)), B1069=B1068), AVERAGE(C1067,C1069),
AND(NOT(ISBLANK(C1067)), B1067=B1068, ISBLANK(C1069), NOT(ISBLANK(C1070)), B1070=B1068), C1067+(C1070-C1067)/3,
AND(ISBLANK(C1067), NOT(ISBLANK(C1066)), B1066=B1068, NOT(ISBLANK(C1069)), B1069=B1068), C1066+(C1069-C1066)*2/3,
TRUE, "Check Manually"
))</f>
        <v>146.4</v>
      </c>
      <c r="F1068" t="str">
        <f>_xlfn.XLOOKUP(B1068,Bucket_Map!A:A,Bucket_Map!B:B,"ERROR - CHECK NAME")</f>
        <v>Fuel &amp; Light</v>
      </c>
    </row>
    <row r="1069" spans="1:6" x14ac:dyDescent="0.25">
      <c r="A1069" t="s">
        <v>4</v>
      </c>
      <c r="B1069" t="s">
        <v>13</v>
      </c>
      <c r="C1069">
        <v>146.9</v>
      </c>
      <c r="D1069" s="1">
        <v>43586</v>
      </c>
      <c r="E1069" cm="1">
        <f t="array" ref="E1069">IF(AND(B1069="Housing",A1069="Rural"),"",
_xlfn.IFS(
NOT(ISBLANK(C1069)), C1069,
AND(NOT(ISBLANK(C1068)), B1068=B1069, NOT(ISBLANK(C1070)), B1070=B1069), AVERAGE(C1068,C1070),
AND(NOT(ISBLANK(C1068)), B1068=B1069, ISBLANK(C1070), NOT(ISBLANK(C1071)), B1071=B1069), C1068+(C1071-C1068)/3,
AND(ISBLANK(C1068), NOT(ISBLANK(C1067)), B1067=B1069, NOT(ISBLANK(C1070)), B1070=B1069), C1067+(C1070-C1067)*2/3,
TRUE, "Check Manually"
))</f>
        <v>146.9</v>
      </c>
      <c r="F1069" t="str">
        <f>_xlfn.XLOOKUP(B1069,Bucket_Map!A:A,Bucket_Map!B:B,"ERROR - CHECK NAME")</f>
        <v>Fuel &amp; Light</v>
      </c>
    </row>
    <row r="1070" spans="1:6" x14ac:dyDescent="0.25">
      <c r="A1070" t="s">
        <v>4</v>
      </c>
      <c r="B1070" t="s">
        <v>13</v>
      </c>
      <c r="C1070">
        <v>147.80000000000001</v>
      </c>
      <c r="D1070" s="1">
        <v>43617</v>
      </c>
      <c r="E1070" cm="1">
        <f t="array" ref="E1070">IF(AND(B1070="Housing",A1070="Rural"),"",
_xlfn.IFS(
NOT(ISBLANK(C1070)), C1070,
AND(NOT(ISBLANK(C1069)), B1069=B1070, NOT(ISBLANK(C1071)), B1071=B1070), AVERAGE(C1069,C1071),
AND(NOT(ISBLANK(C1069)), B1069=B1070, ISBLANK(C1071), NOT(ISBLANK(C1072)), B1072=B1070), C1069+(C1072-C1069)/3,
AND(ISBLANK(C1069), NOT(ISBLANK(C1068)), B1068=B1070, NOT(ISBLANK(C1071)), B1071=B1070), C1068+(C1071-C1068)*2/3,
TRUE, "Check Manually"
))</f>
        <v>147.80000000000001</v>
      </c>
      <c r="F1070" t="str">
        <f>_xlfn.XLOOKUP(B1070,Bucket_Map!A:A,Bucket_Map!B:B,"ERROR - CHECK NAME")</f>
        <v>Fuel &amp; Light</v>
      </c>
    </row>
    <row r="1071" spans="1:6" x14ac:dyDescent="0.25">
      <c r="A1071" t="s">
        <v>4</v>
      </c>
      <c r="B1071" t="s">
        <v>13</v>
      </c>
      <c r="C1071">
        <v>146.80000000000001</v>
      </c>
      <c r="D1071" s="1">
        <v>43647</v>
      </c>
      <c r="E1071" cm="1">
        <f t="array" ref="E1071">IF(AND(B1071="Housing",A1071="Rural"),"",
_xlfn.IFS(
NOT(ISBLANK(C1071)), C1071,
AND(NOT(ISBLANK(C1070)), B1070=B1071, NOT(ISBLANK(C1072)), B1072=B1071), AVERAGE(C1070,C1072),
AND(NOT(ISBLANK(C1070)), B1070=B1071, ISBLANK(C1072), NOT(ISBLANK(C1073)), B1073=B1071), C1070+(C1073-C1070)/3,
AND(ISBLANK(C1070), NOT(ISBLANK(C1069)), B1069=B1071, NOT(ISBLANK(C1072)), B1072=B1071), C1069+(C1072-C1069)*2/3,
TRUE, "Check Manually"
))</f>
        <v>146.80000000000001</v>
      </c>
      <c r="F1071" t="str">
        <f>_xlfn.XLOOKUP(B1071,Bucket_Map!A:A,Bucket_Map!B:B,"ERROR - CHECK NAME")</f>
        <v>Fuel &amp; Light</v>
      </c>
    </row>
    <row r="1072" spans="1:6" x14ac:dyDescent="0.25">
      <c r="A1072" t="s">
        <v>4</v>
      </c>
      <c r="B1072" t="s">
        <v>13</v>
      </c>
      <c r="C1072">
        <v>146.4</v>
      </c>
      <c r="D1072" s="1">
        <v>43678</v>
      </c>
      <c r="E1072" cm="1">
        <f t="array" ref="E1072">IF(AND(B1072="Housing",A1072="Rural"),"",
_xlfn.IFS(
NOT(ISBLANK(C1072)), C1072,
AND(NOT(ISBLANK(C1071)), B1071=B1072, NOT(ISBLANK(C1073)), B1073=B1072), AVERAGE(C1071,C1073),
AND(NOT(ISBLANK(C1071)), B1071=B1072, ISBLANK(C1073), NOT(ISBLANK(C1074)), B1074=B1072), C1071+(C1074-C1071)/3,
AND(ISBLANK(C1071), NOT(ISBLANK(C1070)), B1070=B1072, NOT(ISBLANK(C1073)), B1073=B1072), C1070+(C1073-C1070)*2/3,
TRUE, "Check Manually"
))</f>
        <v>146.4</v>
      </c>
      <c r="F1072" t="str">
        <f>_xlfn.XLOOKUP(B1072,Bucket_Map!A:A,Bucket_Map!B:B,"ERROR - CHECK NAME")</f>
        <v>Fuel &amp; Light</v>
      </c>
    </row>
    <row r="1073" spans="1:6" x14ac:dyDescent="0.25">
      <c r="A1073" t="s">
        <v>4</v>
      </c>
      <c r="B1073" t="s">
        <v>13</v>
      </c>
      <c r="C1073">
        <v>146.9</v>
      </c>
      <c r="D1073" s="1">
        <v>43709</v>
      </c>
      <c r="E1073" cm="1">
        <f t="array" ref="E1073">IF(AND(B1073="Housing",A1073="Rural"),"",
_xlfn.IFS(
NOT(ISBLANK(C1073)), C1073,
AND(NOT(ISBLANK(C1072)), B1072=B1073, NOT(ISBLANK(C1074)), B1074=B1073), AVERAGE(C1072,C1074),
AND(NOT(ISBLANK(C1072)), B1072=B1073, ISBLANK(C1074), NOT(ISBLANK(C1075)), B1075=B1073), C1072+(C1075-C1072)/3,
AND(ISBLANK(C1072), NOT(ISBLANK(C1071)), B1071=B1073, NOT(ISBLANK(C1074)), B1074=B1073), C1071+(C1074-C1071)*2/3,
TRUE, "Check Manually"
))</f>
        <v>146.9</v>
      </c>
      <c r="F1073" t="str">
        <f>_xlfn.XLOOKUP(B1073,Bucket_Map!A:A,Bucket_Map!B:B,"ERROR - CHECK NAME")</f>
        <v>Fuel &amp; Light</v>
      </c>
    </row>
    <row r="1074" spans="1:6" x14ac:dyDescent="0.25">
      <c r="A1074" t="s">
        <v>4</v>
      </c>
      <c r="B1074" t="s">
        <v>13</v>
      </c>
      <c r="C1074">
        <v>147.69999999999999</v>
      </c>
      <c r="D1074" s="1">
        <v>43739</v>
      </c>
      <c r="E1074" cm="1">
        <f t="array" ref="E1074">IF(AND(B1074="Housing",A1074="Rural"),"",
_xlfn.IFS(
NOT(ISBLANK(C1074)), C1074,
AND(NOT(ISBLANK(C1073)), B1073=B1074, NOT(ISBLANK(C1075)), B1075=B1074), AVERAGE(C1073,C1075),
AND(NOT(ISBLANK(C1073)), B1073=B1074, ISBLANK(C1075), NOT(ISBLANK(C1076)), B1076=B1074), C1073+(C1076-C1073)/3,
AND(ISBLANK(C1073), NOT(ISBLANK(C1072)), B1072=B1074, NOT(ISBLANK(C1075)), B1075=B1074), C1072+(C1075-C1072)*2/3,
TRUE, "Check Manually"
))</f>
        <v>147.69999999999999</v>
      </c>
      <c r="F1074" t="str">
        <f>_xlfn.XLOOKUP(B1074,Bucket_Map!A:A,Bucket_Map!B:B,"ERROR - CHECK NAME")</f>
        <v>Fuel &amp; Light</v>
      </c>
    </row>
    <row r="1075" spans="1:6" x14ac:dyDescent="0.25">
      <c r="A1075" t="s">
        <v>4</v>
      </c>
      <c r="B1075" t="s">
        <v>13</v>
      </c>
      <c r="C1075">
        <v>148.4</v>
      </c>
      <c r="D1075" s="1">
        <v>43770</v>
      </c>
      <c r="E1075" cm="1">
        <f t="array" ref="E1075">IF(AND(B1075="Housing",A1075="Rural"),"",
_xlfn.IFS(
NOT(ISBLANK(C1075)), C1075,
AND(NOT(ISBLANK(C1074)), B1074=B1075, NOT(ISBLANK(C1076)), B1076=B1075), AVERAGE(C1074,C1076),
AND(NOT(ISBLANK(C1074)), B1074=B1075, ISBLANK(C1076), NOT(ISBLANK(C1077)), B1077=B1075), C1074+(C1077-C1074)/3,
AND(ISBLANK(C1074), NOT(ISBLANK(C1073)), B1073=B1075, NOT(ISBLANK(C1076)), B1076=B1075), C1073+(C1076-C1073)*2/3,
TRUE, "Check Manually"
))</f>
        <v>148.4</v>
      </c>
      <c r="F1075" t="str">
        <f>_xlfn.XLOOKUP(B1075,Bucket_Map!A:A,Bucket_Map!B:B,"ERROR - CHECK NAME")</f>
        <v>Fuel &amp; Light</v>
      </c>
    </row>
    <row r="1076" spans="1:6" x14ac:dyDescent="0.25">
      <c r="A1076" t="s">
        <v>4</v>
      </c>
      <c r="B1076" t="s">
        <v>13</v>
      </c>
      <c r="C1076">
        <v>149.9</v>
      </c>
      <c r="D1076" s="1">
        <v>43800</v>
      </c>
      <c r="E1076" cm="1">
        <f t="array" ref="E1076">IF(AND(B1076="Housing",A1076="Rural"),"",
_xlfn.IFS(
NOT(ISBLANK(C1076)), C1076,
AND(NOT(ISBLANK(C1075)), B1075=B1076, NOT(ISBLANK(C1077)), B1077=B1076), AVERAGE(C1075,C1077),
AND(NOT(ISBLANK(C1075)), B1075=B1076, ISBLANK(C1077), NOT(ISBLANK(C1078)), B1078=B1076), C1075+(C1078-C1075)/3,
AND(ISBLANK(C1075), NOT(ISBLANK(C1074)), B1074=B1076, NOT(ISBLANK(C1077)), B1077=B1076), C1074+(C1077-C1074)*2/3,
TRUE, "Check Manually"
))</f>
        <v>149.9</v>
      </c>
      <c r="F1076" t="str">
        <f>_xlfn.XLOOKUP(B1076,Bucket_Map!A:A,Bucket_Map!B:B,"ERROR - CHECK NAME")</f>
        <v>Fuel &amp; Light</v>
      </c>
    </row>
    <row r="1077" spans="1:6" x14ac:dyDescent="0.25">
      <c r="A1077" t="s">
        <v>4</v>
      </c>
      <c r="B1077" t="s">
        <v>13</v>
      </c>
      <c r="C1077">
        <v>150.4</v>
      </c>
      <c r="D1077" s="1">
        <v>43831</v>
      </c>
      <c r="E1077" cm="1">
        <f t="array" ref="E1077">IF(AND(B1077="Housing",A1077="Rural"),"",
_xlfn.IFS(
NOT(ISBLANK(C1077)), C1077,
AND(NOT(ISBLANK(C1076)), B1076=B1077, NOT(ISBLANK(C1078)), B1078=B1077), AVERAGE(C1076,C1078),
AND(NOT(ISBLANK(C1076)), B1076=B1077, ISBLANK(C1078), NOT(ISBLANK(C1079)), B1079=B1077), C1076+(C1079-C1076)/3,
AND(ISBLANK(C1076), NOT(ISBLANK(C1075)), B1075=B1077, NOT(ISBLANK(C1078)), B1078=B1077), C1075+(C1078-C1075)*2/3,
TRUE, "Check Manually"
))</f>
        <v>150.4</v>
      </c>
      <c r="F1077" t="str">
        <f>_xlfn.XLOOKUP(B1077,Bucket_Map!A:A,Bucket_Map!B:B,"ERROR - CHECK NAME")</f>
        <v>Fuel &amp; Light</v>
      </c>
    </row>
    <row r="1078" spans="1:6" x14ac:dyDescent="0.25">
      <c r="A1078" t="s">
        <v>4</v>
      </c>
      <c r="B1078" t="s">
        <v>13</v>
      </c>
      <c r="C1078">
        <v>152.30000000000001</v>
      </c>
      <c r="D1078" s="1">
        <v>43862</v>
      </c>
      <c r="E1078" cm="1">
        <f t="array" ref="E1078">IF(AND(B1078="Housing",A1078="Rural"),"",
_xlfn.IFS(
NOT(ISBLANK(C1078)), C1078,
AND(NOT(ISBLANK(C1077)), B1077=B1078, NOT(ISBLANK(C1079)), B1079=B1078), AVERAGE(C1077,C1079),
AND(NOT(ISBLANK(C1077)), B1077=B1078, ISBLANK(C1079), NOT(ISBLANK(C1080)), B1080=B1078), C1077+(C1080-C1077)/3,
AND(ISBLANK(C1077), NOT(ISBLANK(C1076)), B1076=B1078, NOT(ISBLANK(C1079)), B1079=B1078), C1076+(C1079-C1076)*2/3,
TRUE, "Check Manually"
))</f>
        <v>152.30000000000001</v>
      </c>
      <c r="F1078" t="str">
        <f>_xlfn.XLOOKUP(B1078,Bucket_Map!A:A,Bucket_Map!B:B,"ERROR - CHECK NAME")</f>
        <v>Fuel &amp; Light</v>
      </c>
    </row>
    <row r="1079" spans="1:6" x14ac:dyDescent="0.25">
      <c r="A1079" t="s">
        <v>4</v>
      </c>
      <c r="B1079" t="s">
        <v>13</v>
      </c>
      <c r="C1079">
        <v>153.4</v>
      </c>
      <c r="D1079" s="1">
        <v>43891</v>
      </c>
      <c r="E1079" cm="1">
        <f t="array" ref="E1079">IF(AND(B1079="Housing",A1079="Rural"),"",
_xlfn.IFS(
NOT(ISBLANK(C1079)), C1079,
AND(NOT(ISBLANK(C1078)), B1078=B1079, NOT(ISBLANK(C1080)), B1080=B1079), AVERAGE(C1078,C1080),
AND(NOT(ISBLANK(C1078)), B1078=B1079, ISBLANK(C1080), NOT(ISBLANK(C1081)), B1081=B1079), C1078+(C1081-C1078)/3,
AND(ISBLANK(C1078), NOT(ISBLANK(C1077)), B1077=B1079, NOT(ISBLANK(C1080)), B1080=B1079), C1077+(C1080-C1077)*2/3,
TRUE, "Check Manually"
))</f>
        <v>153.4</v>
      </c>
      <c r="F1079" t="str">
        <f>_xlfn.XLOOKUP(B1079,Bucket_Map!A:A,Bucket_Map!B:B,"ERROR - CHECK NAME")</f>
        <v>Fuel &amp; Light</v>
      </c>
    </row>
    <row r="1080" spans="1:6" x14ac:dyDescent="0.25">
      <c r="A1080" t="s">
        <v>4</v>
      </c>
      <c r="B1080" t="s">
        <v>13</v>
      </c>
      <c r="C1080">
        <v>148.4</v>
      </c>
      <c r="D1080" s="1">
        <v>43922</v>
      </c>
      <c r="E1080" cm="1">
        <f t="array" ref="E1080">IF(AND(B1080="Housing",A1080="Rural"),"",
_xlfn.IFS(
NOT(ISBLANK(C1080)), C1080,
AND(NOT(ISBLANK(C1079)), B1079=B1080, NOT(ISBLANK(C1081)), B1081=B1080), AVERAGE(C1079,C1081),
AND(NOT(ISBLANK(C1079)), B1079=B1080, ISBLANK(C1081), NOT(ISBLANK(C1082)), B1082=B1080), C1079+(C1082-C1079)/3,
AND(ISBLANK(C1079), NOT(ISBLANK(C1078)), B1078=B1080, NOT(ISBLANK(C1081)), B1081=B1080), C1078+(C1081-C1078)*2/3,
TRUE, "Check Manually"
))</f>
        <v>148.4</v>
      </c>
      <c r="F1080" t="str">
        <f>_xlfn.XLOOKUP(B1080,Bucket_Map!A:A,Bucket_Map!B:B,"ERROR - CHECK NAME")</f>
        <v>Fuel &amp; Light</v>
      </c>
    </row>
    <row r="1081" spans="1:6" x14ac:dyDescent="0.25">
      <c r="A1081" t="s">
        <v>4</v>
      </c>
      <c r="B1081" t="s">
        <v>13</v>
      </c>
      <c r="D1081" s="1">
        <v>43952</v>
      </c>
      <c r="E1081" cm="1">
        <f t="array" ref="E1081">IF(AND(B1081="Housing",A1081="Rural"),"",
_xlfn.IFS(
NOT(ISBLANK(C1081)), C1081,
AND(NOT(ISBLANK(C1080)), B1080=B1081, NOT(ISBLANK(C1082)), B1082=B1081), AVERAGE(C1080,C1082),
AND(NOT(ISBLANK(C1080)), B1080=B1081, ISBLANK(C1082), NOT(ISBLANK(C1083)), B1083=B1081), C1080+(C1083-C1080)/3,
AND(ISBLANK(C1080), NOT(ISBLANK(C1079)), B1079=B1081, NOT(ISBLANK(C1082)), B1082=B1081), C1079+(C1082-C1079)*2/3,
TRUE, "Check Manually"
))</f>
        <v>146.65</v>
      </c>
      <c r="F1081" t="str">
        <f>_xlfn.XLOOKUP(B1081,Bucket_Map!A:A,Bucket_Map!B:B,"ERROR - CHECK NAME")</f>
        <v>Fuel &amp; Light</v>
      </c>
    </row>
    <row r="1082" spans="1:6" x14ac:dyDescent="0.25">
      <c r="A1082" t="s">
        <v>4</v>
      </c>
      <c r="B1082" t="s">
        <v>13</v>
      </c>
      <c r="C1082">
        <v>144.9</v>
      </c>
      <c r="D1082" s="1">
        <v>43983</v>
      </c>
      <c r="E1082" cm="1">
        <f t="array" ref="E1082">IF(AND(B1082="Housing",A1082="Rural"),"",
_xlfn.IFS(
NOT(ISBLANK(C1082)), C1082,
AND(NOT(ISBLANK(C1081)), B1081=B1082, NOT(ISBLANK(C1083)), B1083=B1082), AVERAGE(C1081,C1083),
AND(NOT(ISBLANK(C1081)), B1081=B1082, ISBLANK(C1083), NOT(ISBLANK(C1084)), B1084=B1082), C1081+(C1084-C1081)/3,
AND(ISBLANK(C1081), NOT(ISBLANK(C1080)), B1080=B1082, NOT(ISBLANK(C1083)), B1083=B1082), C1080+(C1083-C1080)*2/3,
TRUE, "Check Manually"
))</f>
        <v>144.9</v>
      </c>
      <c r="F1082" t="str">
        <f>_xlfn.XLOOKUP(B1082,Bucket_Map!A:A,Bucket_Map!B:B,"ERROR - CHECK NAME")</f>
        <v>Fuel &amp; Light</v>
      </c>
    </row>
    <row r="1083" spans="1:6" x14ac:dyDescent="0.25">
      <c r="A1083" t="s">
        <v>4</v>
      </c>
      <c r="B1083" t="s">
        <v>13</v>
      </c>
      <c r="C1083">
        <v>144.9</v>
      </c>
      <c r="D1083" s="1">
        <v>44013</v>
      </c>
      <c r="E1083" cm="1">
        <f t="array" ref="E1083">IF(AND(B1083="Housing",A1083="Rural"),"",
_xlfn.IFS(
NOT(ISBLANK(C1083)), C1083,
AND(NOT(ISBLANK(C1082)), B1082=B1083, NOT(ISBLANK(C1084)), B1084=B1083), AVERAGE(C1082,C1084),
AND(NOT(ISBLANK(C1082)), B1082=B1083, ISBLANK(C1084), NOT(ISBLANK(C1085)), B1085=B1083), C1082+(C1085-C1082)/3,
AND(ISBLANK(C1082), NOT(ISBLANK(C1081)), B1081=B1083, NOT(ISBLANK(C1084)), B1084=B1083), C1081+(C1084-C1081)*2/3,
TRUE, "Check Manually"
))</f>
        <v>144.9</v>
      </c>
      <c r="F1083" t="str">
        <f>_xlfn.XLOOKUP(B1083,Bucket_Map!A:A,Bucket_Map!B:B,"ERROR - CHECK NAME")</f>
        <v>Fuel &amp; Light</v>
      </c>
    </row>
    <row r="1084" spans="1:6" x14ac:dyDescent="0.25">
      <c r="A1084" t="s">
        <v>4</v>
      </c>
      <c r="B1084" t="s">
        <v>13</v>
      </c>
      <c r="C1084">
        <v>145.80000000000001</v>
      </c>
      <c r="D1084" s="1">
        <v>44044</v>
      </c>
      <c r="E1084" cm="1">
        <f t="array" ref="E1084">IF(AND(B1084="Housing",A1084="Rural"),"",
_xlfn.IFS(
NOT(ISBLANK(C1084)), C1084,
AND(NOT(ISBLANK(C1083)), B1083=B1084, NOT(ISBLANK(C1085)), B1085=B1084), AVERAGE(C1083,C1085),
AND(NOT(ISBLANK(C1083)), B1083=B1084, ISBLANK(C1085), NOT(ISBLANK(C1086)), B1086=B1084), C1083+(C1086-C1083)/3,
AND(ISBLANK(C1083), NOT(ISBLANK(C1082)), B1082=B1084, NOT(ISBLANK(C1085)), B1085=B1084), C1082+(C1085-C1082)*2/3,
TRUE, "Check Manually"
))</f>
        <v>145.80000000000001</v>
      </c>
      <c r="F1084" t="str">
        <f>_xlfn.XLOOKUP(B1084,Bucket_Map!A:A,Bucket_Map!B:B,"ERROR - CHECK NAME")</f>
        <v>Fuel &amp; Light</v>
      </c>
    </row>
    <row r="1085" spans="1:6" x14ac:dyDescent="0.25">
      <c r="A1085" t="s">
        <v>4</v>
      </c>
      <c r="B1085" t="s">
        <v>13</v>
      </c>
      <c r="C1085">
        <v>146.4</v>
      </c>
      <c r="D1085" s="1">
        <v>44075</v>
      </c>
      <c r="E1085" cm="1">
        <f t="array" ref="E1085">IF(AND(B1085="Housing",A1085="Rural"),"",
_xlfn.IFS(
NOT(ISBLANK(C1085)), C1085,
AND(NOT(ISBLANK(C1084)), B1084=B1085, NOT(ISBLANK(C1086)), B1086=B1085), AVERAGE(C1084,C1086),
AND(NOT(ISBLANK(C1084)), B1084=B1085, ISBLANK(C1086), NOT(ISBLANK(C1087)), B1087=B1085), C1084+(C1087-C1084)/3,
AND(ISBLANK(C1084), NOT(ISBLANK(C1083)), B1083=B1085, NOT(ISBLANK(C1086)), B1086=B1085), C1083+(C1086-C1083)*2/3,
TRUE, "Check Manually"
))</f>
        <v>146.4</v>
      </c>
      <c r="F1085" t="str">
        <f>_xlfn.XLOOKUP(B1085,Bucket_Map!A:A,Bucket_Map!B:B,"ERROR - CHECK NAME")</f>
        <v>Fuel &amp; Light</v>
      </c>
    </row>
    <row r="1086" spans="1:6" x14ac:dyDescent="0.25">
      <c r="A1086" t="s">
        <v>4</v>
      </c>
      <c r="B1086" t="s">
        <v>13</v>
      </c>
      <c r="C1086">
        <v>146.80000000000001</v>
      </c>
      <c r="D1086" s="1">
        <v>44105</v>
      </c>
      <c r="E1086" cm="1">
        <f t="array" ref="E1086">IF(AND(B1086="Housing",A1086="Rural"),"",
_xlfn.IFS(
NOT(ISBLANK(C1086)), C1086,
AND(NOT(ISBLANK(C1085)), B1085=B1086, NOT(ISBLANK(C1087)), B1087=B1086), AVERAGE(C1085,C1087),
AND(NOT(ISBLANK(C1085)), B1085=B1086, ISBLANK(C1087), NOT(ISBLANK(C1088)), B1088=B1086), C1085+(C1088-C1085)/3,
AND(ISBLANK(C1085), NOT(ISBLANK(C1084)), B1084=B1086, NOT(ISBLANK(C1087)), B1087=B1086), C1084+(C1087-C1084)*2/3,
TRUE, "Check Manually"
))</f>
        <v>146.80000000000001</v>
      </c>
      <c r="F1086" t="str">
        <f>_xlfn.XLOOKUP(B1086,Bucket_Map!A:A,Bucket_Map!B:B,"ERROR - CHECK NAME")</f>
        <v>Fuel &amp; Light</v>
      </c>
    </row>
    <row r="1087" spans="1:6" x14ac:dyDescent="0.25">
      <c r="A1087" t="s">
        <v>4</v>
      </c>
      <c r="B1087" t="s">
        <v>13</v>
      </c>
      <c r="C1087">
        <v>147.5</v>
      </c>
      <c r="D1087" s="1">
        <v>44136</v>
      </c>
      <c r="E1087" cm="1">
        <f t="array" ref="E1087">IF(AND(B1087="Housing",A1087="Rural"),"",
_xlfn.IFS(
NOT(ISBLANK(C1087)), C1087,
AND(NOT(ISBLANK(C1086)), B1086=B1087, NOT(ISBLANK(C1088)), B1088=B1087), AVERAGE(C1086,C1088),
AND(NOT(ISBLANK(C1086)), B1086=B1087, ISBLANK(C1088), NOT(ISBLANK(C1089)), B1089=B1087), C1086+(C1089-C1086)/3,
AND(ISBLANK(C1086), NOT(ISBLANK(C1085)), B1085=B1087, NOT(ISBLANK(C1088)), B1088=B1087), C1085+(C1088-C1085)*2/3,
TRUE, "Check Manually"
))</f>
        <v>147.5</v>
      </c>
      <c r="F1087" t="str">
        <f>_xlfn.XLOOKUP(B1087,Bucket_Map!A:A,Bucket_Map!B:B,"ERROR - CHECK NAME")</f>
        <v>Fuel &amp; Light</v>
      </c>
    </row>
    <row r="1088" spans="1:6" x14ac:dyDescent="0.25">
      <c r="A1088" t="s">
        <v>4</v>
      </c>
      <c r="B1088" t="s">
        <v>13</v>
      </c>
      <c r="C1088">
        <v>148.69999999999999</v>
      </c>
      <c r="D1088" s="1">
        <v>44166</v>
      </c>
      <c r="E1088" cm="1">
        <f t="array" ref="E1088">IF(AND(B1088="Housing",A1088="Rural"),"",
_xlfn.IFS(
NOT(ISBLANK(C1088)), C1088,
AND(NOT(ISBLANK(C1087)), B1087=B1088, NOT(ISBLANK(C1089)), B1089=B1088), AVERAGE(C1087,C1089),
AND(NOT(ISBLANK(C1087)), B1087=B1088, ISBLANK(C1089), NOT(ISBLANK(C1090)), B1090=B1088), C1087+(C1090-C1087)/3,
AND(ISBLANK(C1087), NOT(ISBLANK(C1086)), B1086=B1088, NOT(ISBLANK(C1089)), B1089=B1088), C1086+(C1089-C1086)*2/3,
TRUE, "Check Manually"
))</f>
        <v>148.69999999999999</v>
      </c>
      <c r="F1088" t="str">
        <f>_xlfn.XLOOKUP(B1088,Bucket_Map!A:A,Bucket_Map!B:B,"ERROR - CHECK NAME")</f>
        <v>Fuel &amp; Light</v>
      </c>
    </row>
    <row r="1089" spans="1:6" x14ac:dyDescent="0.25">
      <c r="A1089" t="s">
        <v>4</v>
      </c>
      <c r="B1089" t="s">
        <v>13</v>
      </c>
      <c r="C1089">
        <v>150.9</v>
      </c>
      <c r="D1089" s="1">
        <v>44197</v>
      </c>
      <c r="E1089" cm="1">
        <f t="array" ref="E1089">IF(AND(B1089="Housing",A1089="Rural"),"",
_xlfn.IFS(
NOT(ISBLANK(C1089)), C1089,
AND(NOT(ISBLANK(C1088)), B1088=B1089, NOT(ISBLANK(C1090)), B1090=B1089), AVERAGE(C1088,C1090),
AND(NOT(ISBLANK(C1088)), B1088=B1089, ISBLANK(C1090), NOT(ISBLANK(C1091)), B1091=B1089), C1088+(C1091-C1088)/3,
AND(ISBLANK(C1088), NOT(ISBLANK(C1087)), B1087=B1089, NOT(ISBLANK(C1090)), B1090=B1089), C1087+(C1090-C1087)*2/3,
TRUE, "Check Manually"
))</f>
        <v>150.9</v>
      </c>
      <c r="F1089" t="str">
        <f>_xlfn.XLOOKUP(B1089,Bucket_Map!A:A,Bucket_Map!B:B,"ERROR - CHECK NAME")</f>
        <v>Fuel &amp; Light</v>
      </c>
    </row>
    <row r="1090" spans="1:6" x14ac:dyDescent="0.25">
      <c r="A1090" t="s">
        <v>4</v>
      </c>
      <c r="B1090" t="s">
        <v>13</v>
      </c>
      <c r="C1090">
        <v>154.4</v>
      </c>
      <c r="D1090" s="1">
        <v>44228</v>
      </c>
      <c r="E1090" cm="1">
        <f t="array" ref="E1090">IF(AND(B1090="Housing",A1090="Rural"),"",
_xlfn.IFS(
NOT(ISBLANK(C1090)), C1090,
AND(NOT(ISBLANK(C1089)), B1089=B1090, NOT(ISBLANK(C1091)), B1091=B1090), AVERAGE(C1089,C1091),
AND(NOT(ISBLANK(C1089)), B1089=B1090, ISBLANK(C1091), NOT(ISBLANK(C1092)), B1092=B1090), C1089+(C1092-C1089)/3,
AND(ISBLANK(C1089), NOT(ISBLANK(C1088)), B1088=B1090, NOT(ISBLANK(C1091)), B1091=B1090), C1088+(C1091-C1088)*2/3,
TRUE, "Check Manually"
))</f>
        <v>154.4</v>
      </c>
      <c r="F1090" t="str">
        <f>_xlfn.XLOOKUP(B1090,Bucket_Map!A:A,Bucket_Map!B:B,"ERROR - CHECK NAME")</f>
        <v>Fuel &amp; Light</v>
      </c>
    </row>
    <row r="1091" spans="1:6" x14ac:dyDescent="0.25">
      <c r="A1091" t="s">
        <v>4</v>
      </c>
      <c r="B1091" t="s">
        <v>13</v>
      </c>
      <c r="C1091">
        <v>156</v>
      </c>
      <c r="D1091" s="1">
        <v>44256</v>
      </c>
      <c r="E1091" cm="1">
        <f t="array" ref="E1091">IF(AND(B1091="Housing",A1091="Rural"),"",
_xlfn.IFS(
NOT(ISBLANK(C1091)), C1091,
AND(NOT(ISBLANK(C1090)), B1090=B1091, NOT(ISBLANK(C1092)), B1092=B1091), AVERAGE(C1090,C1092),
AND(NOT(ISBLANK(C1090)), B1090=B1091, ISBLANK(C1092), NOT(ISBLANK(C1093)), B1093=B1091), C1090+(C1093-C1090)/3,
AND(ISBLANK(C1090), NOT(ISBLANK(C1089)), B1089=B1091, NOT(ISBLANK(C1092)), B1092=B1091), C1089+(C1092-C1089)*2/3,
TRUE, "Check Manually"
))</f>
        <v>156</v>
      </c>
      <c r="F1091" t="str">
        <f>_xlfn.XLOOKUP(B1091,Bucket_Map!A:A,Bucket_Map!B:B,"ERROR - CHECK NAME")</f>
        <v>Fuel &amp; Light</v>
      </c>
    </row>
    <row r="1092" spans="1:6" x14ac:dyDescent="0.25">
      <c r="A1092" t="s">
        <v>4</v>
      </c>
      <c r="B1092" t="s">
        <v>13</v>
      </c>
      <c r="C1092">
        <v>156</v>
      </c>
      <c r="D1092" s="1">
        <v>44287</v>
      </c>
      <c r="E1092" cm="1">
        <f t="array" ref="E1092">IF(AND(B1092="Housing",A1092="Rural"),"",
_xlfn.IFS(
NOT(ISBLANK(C1092)), C1092,
AND(NOT(ISBLANK(C1091)), B1091=B1092, NOT(ISBLANK(C1093)), B1093=B1092), AVERAGE(C1091,C1093),
AND(NOT(ISBLANK(C1091)), B1091=B1092, ISBLANK(C1093), NOT(ISBLANK(C1094)), B1094=B1092), C1091+(C1094-C1091)/3,
AND(ISBLANK(C1091), NOT(ISBLANK(C1090)), B1090=B1092, NOT(ISBLANK(C1093)), B1093=B1092), C1090+(C1093-C1090)*2/3,
TRUE, "Check Manually"
))</f>
        <v>156</v>
      </c>
      <c r="F1092" t="str">
        <f>_xlfn.XLOOKUP(B1092,Bucket_Map!A:A,Bucket_Map!B:B,"ERROR - CHECK NAME")</f>
        <v>Fuel &amp; Light</v>
      </c>
    </row>
    <row r="1093" spans="1:6" x14ac:dyDescent="0.25">
      <c r="A1093" t="s">
        <v>4</v>
      </c>
      <c r="B1093" t="s">
        <v>13</v>
      </c>
      <c r="C1093">
        <v>161.69999999999999</v>
      </c>
      <c r="D1093" s="1">
        <v>44317</v>
      </c>
      <c r="E1093" cm="1">
        <f t="array" ref="E1093">IF(AND(B1093="Housing",A1093="Rural"),"",
_xlfn.IFS(
NOT(ISBLANK(C1093)), C1093,
AND(NOT(ISBLANK(C1092)), B1092=B1093, NOT(ISBLANK(C1094)), B1094=B1093), AVERAGE(C1092,C1094),
AND(NOT(ISBLANK(C1092)), B1092=B1093, ISBLANK(C1094), NOT(ISBLANK(C1095)), B1095=B1093), C1092+(C1095-C1092)/3,
AND(ISBLANK(C1092), NOT(ISBLANK(C1091)), B1091=B1093, NOT(ISBLANK(C1094)), B1094=B1093), C1091+(C1094-C1091)*2/3,
TRUE, "Check Manually"
))</f>
        <v>161.69999999999999</v>
      </c>
      <c r="F1093" t="str">
        <f>_xlfn.XLOOKUP(B1093,Bucket_Map!A:A,Bucket_Map!B:B,"ERROR - CHECK NAME")</f>
        <v>Fuel &amp; Light</v>
      </c>
    </row>
    <row r="1094" spans="1:6" x14ac:dyDescent="0.25">
      <c r="A1094" t="s">
        <v>4</v>
      </c>
      <c r="B1094" t="s">
        <v>13</v>
      </c>
      <c r="C1094">
        <v>162.1</v>
      </c>
      <c r="D1094" s="1">
        <v>44348</v>
      </c>
      <c r="E1094" cm="1">
        <f t="array" ref="E1094">IF(AND(B1094="Housing",A1094="Rural"),"",
_xlfn.IFS(
NOT(ISBLANK(C1094)), C1094,
AND(NOT(ISBLANK(C1093)), B1093=B1094, NOT(ISBLANK(C1095)), B1095=B1094), AVERAGE(C1093,C1095),
AND(NOT(ISBLANK(C1093)), B1093=B1094, ISBLANK(C1095), NOT(ISBLANK(C1096)), B1096=B1094), C1093+(C1096-C1093)/3,
AND(ISBLANK(C1093), NOT(ISBLANK(C1092)), B1092=B1094, NOT(ISBLANK(C1095)), B1095=B1094), C1092+(C1095-C1092)*2/3,
TRUE, "Check Manually"
))</f>
        <v>162.1</v>
      </c>
      <c r="F1094" t="str">
        <f>_xlfn.XLOOKUP(B1094,Bucket_Map!A:A,Bucket_Map!B:B,"ERROR - CHECK NAME")</f>
        <v>Fuel &amp; Light</v>
      </c>
    </row>
    <row r="1095" spans="1:6" x14ac:dyDescent="0.25">
      <c r="A1095" t="s">
        <v>4</v>
      </c>
      <c r="B1095" t="s">
        <v>13</v>
      </c>
      <c r="C1095">
        <v>162.5</v>
      </c>
      <c r="D1095" s="1">
        <v>44378</v>
      </c>
      <c r="E1095" cm="1">
        <f t="array" ref="E1095">IF(AND(B1095="Housing",A1095="Rural"),"",
_xlfn.IFS(
NOT(ISBLANK(C1095)), C1095,
AND(NOT(ISBLANK(C1094)), B1094=B1095, NOT(ISBLANK(C1096)), B1096=B1095), AVERAGE(C1094,C1096),
AND(NOT(ISBLANK(C1094)), B1094=B1095, ISBLANK(C1096), NOT(ISBLANK(C1097)), B1097=B1095), C1094+(C1097-C1094)/3,
AND(ISBLANK(C1094), NOT(ISBLANK(C1093)), B1093=B1095, NOT(ISBLANK(C1096)), B1096=B1095), C1093+(C1096-C1093)*2/3,
TRUE, "Check Manually"
))</f>
        <v>162.5</v>
      </c>
      <c r="F1095" t="str">
        <f>_xlfn.XLOOKUP(B1095,Bucket_Map!A:A,Bucket_Map!B:B,"ERROR - CHECK NAME")</f>
        <v>Fuel &amp; Light</v>
      </c>
    </row>
    <row r="1096" spans="1:6" x14ac:dyDescent="0.25">
      <c r="A1096" t="s">
        <v>4</v>
      </c>
      <c r="B1096" t="s">
        <v>13</v>
      </c>
      <c r="C1096">
        <v>163.1</v>
      </c>
      <c r="D1096" s="1">
        <v>44409</v>
      </c>
      <c r="E1096" cm="1">
        <f t="array" ref="E1096">IF(AND(B1096="Housing",A1096="Rural"),"",
_xlfn.IFS(
NOT(ISBLANK(C1096)), C1096,
AND(NOT(ISBLANK(C1095)), B1095=B1096, NOT(ISBLANK(C1097)), B1097=B1096), AVERAGE(C1095,C1097),
AND(NOT(ISBLANK(C1095)), B1095=B1096, ISBLANK(C1097), NOT(ISBLANK(C1098)), B1098=B1096), C1095+(C1098-C1095)/3,
AND(ISBLANK(C1095), NOT(ISBLANK(C1094)), B1094=B1096, NOT(ISBLANK(C1097)), B1097=B1096), C1094+(C1097-C1094)*2/3,
TRUE, "Check Manually"
))</f>
        <v>163.1</v>
      </c>
      <c r="F1096" t="str">
        <f>_xlfn.XLOOKUP(B1096,Bucket_Map!A:A,Bucket_Map!B:B,"ERROR - CHECK NAME")</f>
        <v>Fuel &amp; Light</v>
      </c>
    </row>
    <row r="1097" spans="1:6" x14ac:dyDescent="0.25">
      <c r="A1097" t="s">
        <v>4</v>
      </c>
      <c r="B1097" t="s">
        <v>13</v>
      </c>
      <c r="C1097">
        <v>163.69999999999999</v>
      </c>
      <c r="D1097" s="1">
        <v>44440</v>
      </c>
      <c r="E1097" cm="1">
        <f t="array" ref="E1097">IF(AND(B1097="Housing",A1097="Rural"),"",
_xlfn.IFS(
NOT(ISBLANK(C1097)), C1097,
AND(NOT(ISBLANK(C1096)), B1096=B1097, NOT(ISBLANK(C1098)), B1098=B1097), AVERAGE(C1096,C1098),
AND(NOT(ISBLANK(C1096)), B1096=B1097, ISBLANK(C1098), NOT(ISBLANK(C1099)), B1099=B1097), C1096+(C1099-C1096)/3,
AND(ISBLANK(C1096), NOT(ISBLANK(C1095)), B1095=B1097, NOT(ISBLANK(C1098)), B1098=B1097), C1095+(C1098-C1095)*2/3,
TRUE, "Check Manually"
))</f>
        <v>163.69999999999999</v>
      </c>
      <c r="F1097" t="str">
        <f>_xlfn.XLOOKUP(B1097,Bucket_Map!A:A,Bucket_Map!B:B,"ERROR - CHECK NAME")</f>
        <v>Fuel &amp; Light</v>
      </c>
    </row>
    <row r="1098" spans="1:6" x14ac:dyDescent="0.25">
      <c r="A1098" t="s">
        <v>4</v>
      </c>
      <c r="B1098" t="s">
        <v>13</v>
      </c>
      <c r="C1098">
        <v>165.5</v>
      </c>
      <c r="D1098" s="1">
        <v>44470</v>
      </c>
      <c r="E1098" cm="1">
        <f t="array" ref="E1098">IF(AND(B1098="Housing",A1098="Rural"),"",
_xlfn.IFS(
NOT(ISBLANK(C1098)), C1098,
AND(NOT(ISBLANK(C1097)), B1097=B1098, NOT(ISBLANK(C1099)), B1099=B1098), AVERAGE(C1097,C1099),
AND(NOT(ISBLANK(C1097)), B1097=B1098, ISBLANK(C1099), NOT(ISBLANK(C1100)), B1100=B1098), C1097+(C1100-C1097)/3,
AND(ISBLANK(C1097), NOT(ISBLANK(C1096)), B1096=B1098, NOT(ISBLANK(C1099)), B1099=B1098), C1096+(C1099-C1096)*2/3,
TRUE, "Check Manually"
))</f>
        <v>165.5</v>
      </c>
      <c r="F1098" t="str">
        <f>_xlfn.XLOOKUP(B1098,Bucket_Map!A:A,Bucket_Map!B:B,"ERROR - CHECK NAME")</f>
        <v>Fuel &amp; Light</v>
      </c>
    </row>
    <row r="1099" spans="1:6" x14ac:dyDescent="0.25">
      <c r="A1099" t="s">
        <v>4</v>
      </c>
      <c r="B1099" t="s">
        <v>13</v>
      </c>
      <c r="C1099">
        <v>165.3</v>
      </c>
      <c r="D1099" s="1">
        <v>44501</v>
      </c>
      <c r="E1099" cm="1">
        <f t="array" ref="E1099">IF(AND(B1099="Housing",A1099="Rural"),"",
_xlfn.IFS(
NOT(ISBLANK(C1099)), C1099,
AND(NOT(ISBLANK(C1098)), B1098=B1099, NOT(ISBLANK(C1100)), B1100=B1099), AVERAGE(C1098,C1100),
AND(NOT(ISBLANK(C1098)), B1098=B1099, ISBLANK(C1100), NOT(ISBLANK(C1101)), B1101=B1099), C1098+(C1101-C1098)/3,
AND(ISBLANK(C1098), NOT(ISBLANK(C1097)), B1097=B1099, NOT(ISBLANK(C1100)), B1100=B1099), C1097+(C1100-C1097)*2/3,
TRUE, "Check Manually"
))</f>
        <v>165.3</v>
      </c>
      <c r="F1099" t="str">
        <f>_xlfn.XLOOKUP(B1099,Bucket_Map!A:A,Bucket_Map!B:B,"ERROR - CHECK NAME")</f>
        <v>Fuel &amp; Light</v>
      </c>
    </row>
    <row r="1100" spans="1:6" x14ac:dyDescent="0.25">
      <c r="A1100" t="s">
        <v>4</v>
      </c>
      <c r="B1100" t="s">
        <v>13</v>
      </c>
      <c r="C1100">
        <v>165.6</v>
      </c>
      <c r="D1100" s="1">
        <v>44531</v>
      </c>
      <c r="E1100" cm="1">
        <f t="array" ref="E1100">IF(AND(B1100="Housing",A1100="Rural"),"",
_xlfn.IFS(
NOT(ISBLANK(C1100)), C1100,
AND(NOT(ISBLANK(C1099)), B1099=B1100, NOT(ISBLANK(C1101)), B1101=B1100), AVERAGE(C1099,C1101),
AND(NOT(ISBLANK(C1099)), B1099=B1100, ISBLANK(C1101), NOT(ISBLANK(C1102)), B1102=B1100), C1099+(C1102-C1099)/3,
AND(ISBLANK(C1099), NOT(ISBLANK(C1098)), B1098=B1100, NOT(ISBLANK(C1101)), B1101=B1100), C1098+(C1101-C1098)*2/3,
TRUE, "Check Manually"
))</f>
        <v>165.6</v>
      </c>
      <c r="F1100" t="str">
        <f>_xlfn.XLOOKUP(B1100,Bucket_Map!A:A,Bucket_Map!B:B,"ERROR - CHECK NAME")</f>
        <v>Fuel &amp; Light</v>
      </c>
    </row>
    <row r="1101" spans="1:6" x14ac:dyDescent="0.25">
      <c r="A1101" t="s">
        <v>4</v>
      </c>
      <c r="B1101" t="s">
        <v>13</v>
      </c>
      <c r="C1101">
        <v>165.8</v>
      </c>
      <c r="D1101" s="1">
        <v>44562</v>
      </c>
      <c r="E1101" cm="1">
        <f t="array" ref="E1101">IF(AND(B1101="Housing",A1101="Rural"),"",
_xlfn.IFS(
NOT(ISBLANK(C1101)), C1101,
AND(NOT(ISBLANK(C1100)), B1100=B1101, NOT(ISBLANK(C1102)), B1102=B1101), AVERAGE(C1100,C1102),
AND(NOT(ISBLANK(C1100)), B1100=B1101, ISBLANK(C1102), NOT(ISBLANK(C1103)), B1103=B1101), C1100+(C1103-C1100)/3,
AND(ISBLANK(C1100), NOT(ISBLANK(C1099)), B1099=B1101, NOT(ISBLANK(C1102)), B1102=B1101), C1099+(C1102-C1099)*2/3,
TRUE, "Check Manually"
))</f>
        <v>165.8</v>
      </c>
      <c r="F1101" t="str">
        <f>_xlfn.XLOOKUP(B1101,Bucket_Map!A:A,Bucket_Map!B:B,"ERROR - CHECK NAME")</f>
        <v>Fuel &amp; Light</v>
      </c>
    </row>
    <row r="1102" spans="1:6" x14ac:dyDescent="0.25">
      <c r="A1102" t="s">
        <v>4</v>
      </c>
      <c r="B1102" t="s">
        <v>13</v>
      </c>
      <c r="C1102">
        <v>167.4</v>
      </c>
      <c r="D1102" s="1">
        <v>44593</v>
      </c>
      <c r="E1102" cm="1">
        <f t="array" ref="E1102">IF(AND(B1102="Housing",A1102="Rural"),"",
_xlfn.IFS(
NOT(ISBLANK(C1102)), C1102,
AND(NOT(ISBLANK(C1101)), B1101=B1102, NOT(ISBLANK(C1103)), B1103=B1102), AVERAGE(C1101,C1103),
AND(NOT(ISBLANK(C1101)), B1101=B1102, ISBLANK(C1103), NOT(ISBLANK(C1104)), B1104=B1102), C1101+(C1104-C1101)/3,
AND(ISBLANK(C1101), NOT(ISBLANK(C1100)), B1100=B1102, NOT(ISBLANK(C1103)), B1103=B1102), C1100+(C1103-C1100)*2/3,
TRUE, "Check Manually"
))</f>
        <v>167.4</v>
      </c>
      <c r="F1102" t="str">
        <f>_xlfn.XLOOKUP(B1102,Bucket_Map!A:A,Bucket_Map!B:B,"ERROR - CHECK NAME")</f>
        <v>Fuel &amp; Light</v>
      </c>
    </row>
    <row r="1103" spans="1:6" x14ac:dyDescent="0.25">
      <c r="A1103" t="s">
        <v>4</v>
      </c>
      <c r="B1103" t="s">
        <v>13</v>
      </c>
      <c r="C1103">
        <v>168.9</v>
      </c>
      <c r="D1103" s="1">
        <v>44621</v>
      </c>
      <c r="E1103" cm="1">
        <f t="array" ref="E1103">IF(AND(B1103="Housing",A1103="Rural"),"",
_xlfn.IFS(
NOT(ISBLANK(C1103)), C1103,
AND(NOT(ISBLANK(C1102)), B1102=B1103, NOT(ISBLANK(C1104)), B1104=B1103), AVERAGE(C1102,C1104),
AND(NOT(ISBLANK(C1102)), B1102=B1103, ISBLANK(C1104), NOT(ISBLANK(C1105)), B1105=B1103), C1102+(C1105-C1102)/3,
AND(ISBLANK(C1102), NOT(ISBLANK(C1101)), B1101=B1103, NOT(ISBLANK(C1104)), B1104=B1103), C1101+(C1104-C1101)*2/3,
TRUE, "Check Manually"
))</f>
        <v>168.9</v>
      </c>
      <c r="F1103" t="str">
        <f>_xlfn.XLOOKUP(B1103,Bucket_Map!A:A,Bucket_Map!B:B,"ERROR - CHECK NAME")</f>
        <v>Fuel &amp; Light</v>
      </c>
    </row>
    <row r="1104" spans="1:6" x14ac:dyDescent="0.25">
      <c r="A1104" t="s">
        <v>4</v>
      </c>
      <c r="B1104" t="s">
        <v>13</v>
      </c>
      <c r="C1104">
        <v>173.3</v>
      </c>
      <c r="D1104" s="1">
        <v>44652</v>
      </c>
      <c r="E1104" cm="1">
        <f t="array" ref="E1104">IF(AND(B1104="Housing",A1104="Rural"),"",
_xlfn.IFS(
NOT(ISBLANK(C1104)), C1104,
AND(NOT(ISBLANK(C1103)), B1103=B1104, NOT(ISBLANK(C1105)), B1105=B1104), AVERAGE(C1103,C1105),
AND(NOT(ISBLANK(C1103)), B1103=B1104, ISBLANK(C1105), NOT(ISBLANK(C1106)), B1106=B1104), C1103+(C1106-C1103)/3,
AND(ISBLANK(C1103), NOT(ISBLANK(C1102)), B1102=B1104, NOT(ISBLANK(C1105)), B1105=B1104), C1102+(C1105-C1102)*2/3,
TRUE, "Check Manually"
))</f>
        <v>173.3</v>
      </c>
      <c r="F1104" t="str">
        <f>_xlfn.XLOOKUP(B1104,Bucket_Map!A:A,Bucket_Map!B:B,"ERROR - CHECK NAME")</f>
        <v>Fuel &amp; Light</v>
      </c>
    </row>
    <row r="1105" spans="1:6" x14ac:dyDescent="0.25">
      <c r="A1105" t="s">
        <v>4</v>
      </c>
      <c r="B1105" t="s">
        <v>13</v>
      </c>
      <c r="C1105">
        <v>175.3</v>
      </c>
      <c r="D1105" s="1">
        <v>44682</v>
      </c>
      <c r="E1105" cm="1">
        <f t="array" ref="E1105">IF(AND(B1105="Housing",A1105="Rural"),"",
_xlfn.IFS(
NOT(ISBLANK(C1105)), C1105,
AND(NOT(ISBLANK(C1104)), B1104=B1105, NOT(ISBLANK(C1106)), B1106=B1105), AVERAGE(C1104,C1106),
AND(NOT(ISBLANK(C1104)), B1104=B1105, ISBLANK(C1106), NOT(ISBLANK(C1107)), B1107=B1105), C1104+(C1107-C1104)/3,
AND(ISBLANK(C1104), NOT(ISBLANK(C1103)), B1103=B1105, NOT(ISBLANK(C1106)), B1106=B1105), C1103+(C1106-C1103)*2/3,
TRUE, "Check Manually"
))</f>
        <v>175.3</v>
      </c>
      <c r="F1105" t="str">
        <f>_xlfn.XLOOKUP(B1105,Bucket_Map!A:A,Bucket_Map!B:B,"ERROR - CHECK NAME")</f>
        <v>Fuel &amp; Light</v>
      </c>
    </row>
    <row r="1106" spans="1:6" x14ac:dyDescent="0.25">
      <c r="A1106" t="s">
        <v>4</v>
      </c>
      <c r="B1106" t="s">
        <v>13</v>
      </c>
      <c r="C1106">
        <v>176.7</v>
      </c>
      <c r="D1106" s="1">
        <v>44713</v>
      </c>
      <c r="E1106" cm="1">
        <f t="array" ref="E1106">IF(AND(B1106="Housing",A1106="Rural"),"",
_xlfn.IFS(
NOT(ISBLANK(C1106)), C1106,
AND(NOT(ISBLANK(C1105)), B1105=B1106, NOT(ISBLANK(C1107)), B1107=B1106), AVERAGE(C1105,C1107),
AND(NOT(ISBLANK(C1105)), B1105=B1106, ISBLANK(C1107), NOT(ISBLANK(C1108)), B1108=B1106), C1105+(C1108-C1105)/3,
AND(ISBLANK(C1105), NOT(ISBLANK(C1104)), B1104=B1106, NOT(ISBLANK(C1107)), B1107=B1106), C1104+(C1107-C1104)*2/3,
TRUE, "Check Manually"
))</f>
        <v>176.7</v>
      </c>
      <c r="F1106" t="str">
        <f>_xlfn.XLOOKUP(B1106,Bucket_Map!A:A,Bucket_Map!B:B,"ERROR - CHECK NAME")</f>
        <v>Fuel &amp; Light</v>
      </c>
    </row>
    <row r="1107" spans="1:6" x14ac:dyDescent="0.25">
      <c r="A1107" t="s">
        <v>4</v>
      </c>
      <c r="B1107" t="s">
        <v>13</v>
      </c>
      <c r="C1107">
        <v>179.6</v>
      </c>
      <c r="D1107" s="1">
        <v>44743</v>
      </c>
      <c r="E1107" cm="1">
        <f t="array" ref="E1107">IF(AND(B1107="Housing",A1107="Rural"),"",
_xlfn.IFS(
NOT(ISBLANK(C1107)), C1107,
AND(NOT(ISBLANK(C1106)), B1106=B1107, NOT(ISBLANK(C1108)), B1108=B1107), AVERAGE(C1106,C1108),
AND(NOT(ISBLANK(C1106)), B1106=B1107, ISBLANK(C1108), NOT(ISBLANK(C1109)), B1109=B1107), C1106+(C1109-C1106)/3,
AND(ISBLANK(C1106), NOT(ISBLANK(C1105)), B1105=B1107, NOT(ISBLANK(C1108)), B1108=B1107), C1105+(C1108-C1105)*2/3,
TRUE, "Check Manually"
))</f>
        <v>179.6</v>
      </c>
      <c r="F1107" t="str">
        <f>_xlfn.XLOOKUP(B1107,Bucket_Map!A:A,Bucket_Map!B:B,"ERROR - CHECK NAME")</f>
        <v>Fuel &amp; Light</v>
      </c>
    </row>
    <row r="1108" spans="1:6" x14ac:dyDescent="0.25">
      <c r="A1108" t="s">
        <v>4</v>
      </c>
      <c r="B1108" t="s">
        <v>13</v>
      </c>
      <c r="C1108">
        <v>179.1</v>
      </c>
      <c r="D1108" s="1">
        <v>44774</v>
      </c>
      <c r="E1108" cm="1">
        <f t="array" ref="E1108">IF(AND(B1108="Housing",A1108="Rural"),"",
_xlfn.IFS(
NOT(ISBLANK(C1108)), C1108,
AND(NOT(ISBLANK(C1107)), B1107=B1108, NOT(ISBLANK(C1109)), B1109=B1108), AVERAGE(C1107,C1109),
AND(NOT(ISBLANK(C1107)), B1107=B1108, ISBLANK(C1109), NOT(ISBLANK(C1110)), B1110=B1108), C1107+(C1110-C1107)/3,
AND(ISBLANK(C1107), NOT(ISBLANK(C1106)), B1106=B1108, NOT(ISBLANK(C1109)), B1109=B1108), C1106+(C1109-C1106)*2/3,
TRUE, "Check Manually"
))</f>
        <v>179.1</v>
      </c>
      <c r="F1108" t="str">
        <f>_xlfn.XLOOKUP(B1108,Bucket_Map!A:A,Bucket_Map!B:B,"ERROR - CHECK NAME")</f>
        <v>Fuel &amp; Light</v>
      </c>
    </row>
    <row r="1109" spans="1:6" x14ac:dyDescent="0.25">
      <c r="A1109" t="s">
        <v>4</v>
      </c>
      <c r="B1109" t="s">
        <v>13</v>
      </c>
      <c r="C1109">
        <v>179.7</v>
      </c>
      <c r="D1109" s="1">
        <v>44805</v>
      </c>
      <c r="E1109" cm="1">
        <f t="array" ref="E1109">IF(AND(B1109="Housing",A1109="Rural"),"",
_xlfn.IFS(
NOT(ISBLANK(C1109)), C1109,
AND(NOT(ISBLANK(C1108)), B1108=B1109, NOT(ISBLANK(C1110)), B1110=B1109), AVERAGE(C1108,C1110),
AND(NOT(ISBLANK(C1108)), B1108=B1109, ISBLANK(C1110), NOT(ISBLANK(C1111)), B1111=B1109), C1108+(C1111-C1108)/3,
AND(ISBLANK(C1108), NOT(ISBLANK(C1107)), B1107=B1109, NOT(ISBLANK(C1110)), B1110=B1109), C1107+(C1110-C1107)*2/3,
TRUE, "Check Manually"
))</f>
        <v>179.7</v>
      </c>
      <c r="F1109" t="str">
        <f>_xlfn.XLOOKUP(B1109,Bucket_Map!A:A,Bucket_Map!B:B,"ERROR - CHECK NAME")</f>
        <v>Fuel &amp; Light</v>
      </c>
    </row>
    <row r="1110" spans="1:6" x14ac:dyDescent="0.25">
      <c r="A1110" t="s">
        <v>4</v>
      </c>
      <c r="B1110" t="s">
        <v>13</v>
      </c>
      <c r="C1110">
        <v>180.8</v>
      </c>
      <c r="D1110" s="1">
        <v>44835</v>
      </c>
      <c r="E1110" cm="1">
        <f t="array" ref="E1110">IF(AND(B1110="Housing",A1110="Rural"),"",
_xlfn.IFS(
NOT(ISBLANK(C1110)), C1110,
AND(NOT(ISBLANK(C1109)), B1109=B1110, NOT(ISBLANK(C1111)), B1111=B1110), AVERAGE(C1109,C1111),
AND(NOT(ISBLANK(C1109)), B1109=B1110, ISBLANK(C1111), NOT(ISBLANK(C1112)), B1112=B1110), C1109+(C1112-C1109)/3,
AND(ISBLANK(C1109), NOT(ISBLANK(C1108)), B1108=B1110, NOT(ISBLANK(C1111)), B1111=B1110), C1108+(C1111-C1108)*2/3,
TRUE, "Check Manually"
))</f>
        <v>180.8</v>
      </c>
      <c r="F1110" t="str">
        <f>_xlfn.XLOOKUP(B1110,Bucket_Map!A:A,Bucket_Map!B:B,"ERROR - CHECK NAME")</f>
        <v>Fuel &amp; Light</v>
      </c>
    </row>
    <row r="1111" spans="1:6" x14ac:dyDescent="0.25">
      <c r="A1111" t="s">
        <v>4</v>
      </c>
      <c r="B1111" t="s">
        <v>13</v>
      </c>
      <c r="C1111">
        <v>181.9</v>
      </c>
      <c r="D1111" s="1">
        <v>44866</v>
      </c>
      <c r="E1111" cm="1">
        <f t="array" ref="E1111">IF(AND(B1111="Housing",A1111="Rural"),"",
_xlfn.IFS(
NOT(ISBLANK(C1111)), C1111,
AND(NOT(ISBLANK(C1110)), B1110=B1111, NOT(ISBLANK(C1112)), B1112=B1111), AVERAGE(C1110,C1112),
AND(NOT(ISBLANK(C1110)), B1110=B1111, ISBLANK(C1112), NOT(ISBLANK(C1113)), B1113=B1111), C1110+(C1113-C1110)/3,
AND(ISBLANK(C1110), NOT(ISBLANK(C1109)), B1109=B1111, NOT(ISBLANK(C1112)), B1112=B1111), C1109+(C1112-C1109)*2/3,
TRUE, "Check Manually"
))</f>
        <v>181.9</v>
      </c>
      <c r="F1111" t="str">
        <f>_xlfn.XLOOKUP(B1111,Bucket_Map!A:A,Bucket_Map!B:B,"ERROR - CHECK NAME")</f>
        <v>Fuel &amp; Light</v>
      </c>
    </row>
    <row r="1112" spans="1:6" x14ac:dyDescent="0.25">
      <c r="A1112" t="s">
        <v>4</v>
      </c>
      <c r="B1112" t="s">
        <v>13</v>
      </c>
      <c r="C1112">
        <v>182.8</v>
      </c>
      <c r="D1112" s="1">
        <v>44896</v>
      </c>
      <c r="E1112" cm="1">
        <f t="array" ref="E1112">IF(AND(B1112="Housing",A1112="Rural"),"",
_xlfn.IFS(
NOT(ISBLANK(C1112)), C1112,
AND(NOT(ISBLANK(C1111)), B1111=B1112, NOT(ISBLANK(C1113)), B1113=B1112), AVERAGE(C1111,C1113),
AND(NOT(ISBLANK(C1111)), B1111=B1112, ISBLANK(C1113), NOT(ISBLANK(C1114)), B1114=B1112), C1111+(C1114-C1111)/3,
AND(ISBLANK(C1111), NOT(ISBLANK(C1110)), B1110=B1112, NOT(ISBLANK(C1113)), B1113=B1112), C1110+(C1113-C1110)*2/3,
TRUE, "Check Manually"
))</f>
        <v>182.8</v>
      </c>
      <c r="F1112" t="str">
        <f>_xlfn.XLOOKUP(B1112,Bucket_Map!A:A,Bucket_Map!B:B,"ERROR - CHECK NAME")</f>
        <v>Fuel &amp; Light</v>
      </c>
    </row>
    <row r="1113" spans="1:6" x14ac:dyDescent="0.25">
      <c r="A1113" t="s">
        <v>4</v>
      </c>
      <c r="B1113" t="s">
        <v>13</v>
      </c>
      <c r="C1113">
        <v>183.2</v>
      </c>
      <c r="D1113" s="1">
        <v>44927</v>
      </c>
      <c r="E1113" cm="1">
        <f t="array" ref="E1113">IF(AND(B1113="Housing",A1113="Rural"),"",
_xlfn.IFS(
NOT(ISBLANK(C1113)), C1113,
AND(NOT(ISBLANK(C1112)), B1112=B1113, NOT(ISBLANK(C1114)), B1114=B1113), AVERAGE(C1112,C1114),
AND(NOT(ISBLANK(C1112)), B1112=B1113, ISBLANK(C1114), NOT(ISBLANK(C1115)), B1115=B1113), C1112+(C1115-C1112)/3,
AND(ISBLANK(C1112), NOT(ISBLANK(C1111)), B1111=B1113, NOT(ISBLANK(C1114)), B1114=B1113), C1111+(C1114-C1111)*2/3,
TRUE, "Check Manually"
))</f>
        <v>183.2</v>
      </c>
      <c r="F1113" t="str">
        <f>_xlfn.XLOOKUP(B1113,Bucket_Map!A:A,Bucket_Map!B:B,"ERROR - CHECK NAME")</f>
        <v>Fuel &amp; Light</v>
      </c>
    </row>
    <row r="1114" spans="1:6" x14ac:dyDescent="0.25">
      <c r="A1114" t="s">
        <v>4</v>
      </c>
      <c r="B1114" t="s">
        <v>13</v>
      </c>
      <c r="C1114">
        <v>181.6</v>
      </c>
      <c r="D1114" s="1">
        <v>44958</v>
      </c>
      <c r="E1114" cm="1">
        <f t="array" ref="E1114">IF(AND(B1114="Housing",A1114="Rural"),"",
_xlfn.IFS(
NOT(ISBLANK(C1114)), C1114,
AND(NOT(ISBLANK(C1113)), B1113=B1114, NOT(ISBLANK(C1115)), B1115=B1114), AVERAGE(C1113,C1115),
AND(NOT(ISBLANK(C1113)), B1113=B1114, ISBLANK(C1115), NOT(ISBLANK(C1116)), B1116=B1114), C1113+(C1116-C1113)/3,
AND(ISBLANK(C1113), NOT(ISBLANK(C1112)), B1112=B1114, NOT(ISBLANK(C1115)), B1115=B1114), C1112+(C1115-C1112)*2/3,
TRUE, "Check Manually"
))</f>
        <v>181.6</v>
      </c>
      <c r="F1114" t="str">
        <f>_xlfn.XLOOKUP(B1114,Bucket_Map!A:A,Bucket_Map!B:B,"ERROR - CHECK NAME")</f>
        <v>Fuel &amp; Light</v>
      </c>
    </row>
    <row r="1115" spans="1:6" x14ac:dyDescent="0.25">
      <c r="A1115" t="s">
        <v>4</v>
      </c>
      <c r="B1115" t="s">
        <v>13</v>
      </c>
      <c r="C1115">
        <v>181.4</v>
      </c>
      <c r="D1115" s="1">
        <v>44986</v>
      </c>
      <c r="E1115" cm="1">
        <f t="array" ref="E1115">IF(AND(B1115="Housing",A1115="Rural"),"",
_xlfn.IFS(
NOT(ISBLANK(C1115)), C1115,
AND(NOT(ISBLANK(C1114)), B1114=B1115, NOT(ISBLANK(C1116)), B1116=B1115), AVERAGE(C1114,C1116),
AND(NOT(ISBLANK(C1114)), B1114=B1115, ISBLANK(C1116), NOT(ISBLANK(C1117)), B1117=B1115), C1114+(C1117-C1114)/3,
AND(ISBLANK(C1114), NOT(ISBLANK(C1113)), B1113=B1115, NOT(ISBLANK(C1116)), B1116=B1115), C1113+(C1116-C1113)*2/3,
TRUE, "Check Manually"
))</f>
        <v>181.4</v>
      </c>
      <c r="F1115" t="str">
        <f>_xlfn.XLOOKUP(B1115,Bucket_Map!A:A,Bucket_Map!B:B,"ERROR - CHECK NAME")</f>
        <v>Fuel &amp; Light</v>
      </c>
    </row>
    <row r="1116" spans="1:6" x14ac:dyDescent="0.25">
      <c r="A1116" t="s">
        <v>4</v>
      </c>
      <c r="B1116" t="s">
        <v>13</v>
      </c>
      <c r="C1116">
        <v>181.5</v>
      </c>
      <c r="D1116" s="1">
        <v>45017</v>
      </c>
      <c r="E1116" cm="1">
        <f t="array" ref="E1116">IF(AND(B1116="Housing",A1116="Rural"),"",
_xlfn.IFS(
NOT(ISBLANK(C1116)), C1116,
AND(NOT(ISBLANK(C1115)), B1115=B1116, NOT(ISBLANK(C1117)), B1117=B1116), AVERAGE(C1115,C1117),
AND(NOT(ISBLANK(C1115)), B1115=B1116, ISBLANK(C1117), NOT(ISBLANK(C1118)), B1118=B1116), C1115+(C1118-C1115)/3,
AND(ISBLANK(C1115), NOT(ISBLANK(C1114)), B1114=B1116, NOT(ISBLANK(C1117)), B1117=B1116), C1114+(C1117-C1114)*2/3,
TRUE, "Check Manually"
))</f>
        <v>181.5</v>
      </c>
      <c r="F1116" t="str">
        <f>_xlfn.XLOOKUP(B1116,Bucket_Map!A:A,Bucket_Map!B:B,"ERROR - CHECK NAME")</f>
        <v>Fuel &amp; Light</v>
      </c>
    </row>
    <row r="1117" spans="1:6" x14ac:dyDescent="0.25">
      <c r="A1117" t="s">
        <v>4</v>
      </c>
      <c r="B1117" t="s">
        <v>13</v>
      </c>
      <c r="C1117">
        <v>182.5</v>
      </c>
      <c r="D1117" s="1">
        <v>45047</v>
      </c>
      <c r="E1117" cm="1">
        <f t="array" ref="E1117">IF(AND(B1117="Housing",A1117="Rural"),"",
_xlfn.IFS(
NOT(ISBLANK(C1117)), C1117,
AND(NOT(ISBLANK(C1116)), B1116=B1117, NOT(ISBLANK(C1118)), B1118=B1117), AVERAGE(C1116,C1118),
AND(NOT(ISBLANK(C1116)), B1116=B1117, ISBLANK(C1118), NOT(ISBLANK(C1119)), B1119=B1117), C1116+(C1119-C1116)/3,
AND(ISBLANK(C1116), NOT(ISBLANK(C1115)), B1115=B1117, NOT(ISBLANK(C1118)), B1118=B1117), C1115+(C1118-C1115)*2/3,
TRUE, "Check Manually"
))</f>
        <v>182.5</v>
      </c>
      <c r="F1117" t="str">
        <f>_xlfn.XLOOKUP(B1117,Bucket_Map!A:A,Bucket_Map!B:B,"ERROR - CHECK NAME")</f>
        <v>Fuel &amp; Light</v>
      </c>
    </row>
    <row r="1118" spans="1:6" x14ac:dyDescent="0.25">
      <c r="A1118" t="s">
        <v>4</v>
      </c>
      <c r="B1118" t="s">
        <v>14</v>
      </c>
      <c r="C1118">
        <v>105.1</v>
      </c>
      <c r="D1118" s="1">
        <v>41275</v>
      </c>
      <c r="E1118" cm="1">
        <f t="array" ref="E1118">IF(AND(B1118="Housing",A1118="Rural"),"",
_xlfn.IFS(
NOT(ISBLANK(C1118)), C1118,
AND(NOT(ISBLANK(C1117)), B1117=B1118, NOT(ISBLANK(C1119)), B1119=B1118), AVERAGE(C1117,C1119),
AND(NOT(ISBLANK(C1117)), B1117=B1118, ISBLANK(C1119), NOT(ISBLANK(C1120)), B1120=B1118), C1117+(C1120-C1117)/3,
AND(ISBLANK(C1117), NOT(ISBLANK(C1116)), B1116=B1118, NOT(ISBLANK(C1119)), B1119=B1118), C1116+(C1119-C1116)*2/3,
TRUE, "Check Manually"
))</f>
        <v>105.1</v>
      </c>
      <c r="F1118" t="str">
        <f>_xlfn.XLOOKUP(B1118,Bucket_Map!A:A,Bucket_Map!B:B,"ERROR - CHECK NAME")</f>
        <v>Not Bucketed (Aggregate)</v>
      </c>
    </row>
    <row r="1119" spans="1:6" x14ac:dyDescent="0.25">
      <c r="A1119" t="s">
        <v>4</v>
      </c>
      <c r="B1119" t="s">
        <v>14</v>
      </c>
      <c r="C1119">
        <v>105.8</v>
      </c>
      <c r="D1119" s="1">
        <v>41306</v>
      </c>
      <c r="E1119" cm="1">
        <f t="array" ref="E1119">IF(AND(B1119="Housing",A1119="Rural"),"",
_xlfn.IFS(
NOT(ISBLANK(C1119)), C1119,
AND(NOT(ISBLANK(C1118)), B1118=B1119, NOT(ISBLANK(C1120)), B1120=B1119), AVERAGE(C1118,C1120),
AND(NOT(ISBLANK(C1118)), B1118=B1119, ISBLANK(C1120), NOT(ISBLANK(C1121)), B1121=B1119), C1118+(C1121-C1118)/3,
AND(ISBLANK(C1118), NOT(ISBLANK(C1117)), B1117=B1119, NOT(ISBLANK(C1120)), B1120=B1119), C1117+(C1120-C1117)*2/3,
TRUE, "Check Manually"
))</f>
        <v>105.8</v>
      </c>
      <c r="F1119" t="str">
        <f>_xlfn.XLOOKUP(B1119,Bucket_Map!A:A,Bucket_Map!B:B,"ERROR - CHECK NAME")</f>
        <v>Not Bucketed (Aggregate)</v>
      </c>
    </row>
    <row r="1120" spans="1:6" x14ac:dyDescent="0.25">
      <c r="A1120" t="s">
        <v>4</v>
      </c>
      <c r="B1120" t="s">
        <v>14</v>
      </c>
      <c r="C1120">
        <v>106</v>
      </c>
      <c r="D1120" s="1">
        <v>41334</v>
      </c>
      <c r="E1120" cm="1">
        <f t="array" ref="E1120">IF(AND(B1120="Housing",A1120="Rural"),"",
_xlfn.IFS(
NOT(ISBLANK(C1120)), C1120,
AND(NOT(ISBLANK(C1119)), B1119=B1120, NOT(ISBLANK(C1121)), B1121=B1120), AVERAGE(C1119,C1121),
AND(NOT(ISBLANK(C1119)), B1119=B1120, ISBLANK(C1121), NOT(ISBLANK(C1122)), B1122=B1120), C1119+(C1122-C1119)/3,
AND(ISBLANK(C1119), NOT(ISBLANK(C1118)), B1118=B1120, NOT(ISBLANK(C1121)), B1121=B1120), C1118+(C1121-C1118)*2/3,
TRUE, "Check Manually"
))</f>
        <v>106</v>
      </c>
      <c r="F1120" t="str">
        <f>_xlfn.XLOOKUP(B1120,Bucket_Map!A:A,Bucket_Map!B:B,"ERROR - CHECK NAME")</f>
        <v>Not Bucketed (Aggregate)</v>
      </c>
    </row>
    <row r="1121" spans="1:6" x14ac:dyDescent="0.25">
      <c r="A1121" t="s">
        <v>4</v>
      </c>
      <c r="B1121" t="s">
        <v>14</v>
      </c>
      <c r="C1121">
        <v>106.4</v>
      </c>
      <c r="D1121" s="1">
        <v>41365</v>
      </c>
      <c r="E1121" cm="1">
        <f t="array" ref="E1121">IF(AND(B1121="Housing",A1121="Rural"),"",
_xlfn.IFS(
NOT(ISBLANK(C1121)), C1121,
AND(NOT(ISBLANK(C1120)), B1120=B1121, NOT(ISBLANK(C1122)), B1122=B1121), AVERAGE(C1120,C1122),
AND(NOT(ISBLANK(C1120)), B1120=B1121, ISBLANK(C1122), NOT(ISBLANK(C1123)), B1123=B1121), C1120+(C1123-C1120)/3,
AND(ISBLANK(C1120), NOT(ISBLANK(C1119)), B1119=B1121, NOT(ISBLANK(C1122)), B1122=B1121), C1119+(C1122-C1119)*2/3,
TRUE, "Check Manually"
))</f>
        <v>106.4</v>
      </c>
      <c r="F1121" t="str">
        <f>_xlfn.XLOOKUP(B1121,Bucket_Map!A:A,Bucket_Map!B:B,"ERROR - CHECK NAME")</f>
        <v>Not Bucketed (Aggregate)</v>
      </c>
    </row>
    <row r="1122" spans="1:6" x14ac:dyDescent="0.25">
      <c r="A1122" t="s">
        <v>4</v>
      </c>
      <c r="B1122" t="s">
        <v>14</v>
      </c>
      <c r="C1122">
        <v>107.2</v>
      </c>
      <c r="D1122" s="1">
        <v>41395</v>
      </c>
      <c r="E1122" cm="1">
        <f t="array" ref="E1122">IF(AND(B1122="Housing",A1122="Rural"),"",
_xlfn.IFS(
NOT(ISBLANK(C1122)), C1122,
AND(NOT(ISBLANK(C1121)), B1121=B1122, NOT(ISBLANK(C1123)), B1123=B1122), AVERAGE(C1121,C1123),
AND(NOT(ISBLANK(C1121)), B1121=B1122, ISBLANK(C1123), NOT(ISBLANK(C1124)), B1124=B1122), C1121+(C1124-C1121)/3,
AND(ISBLANK(C1121), NOT(ISBLANK(C1120)), B1120=B1122, NOT(ISBLANK(C1123)), B1123=B1122), C1120+(C1123-C1120)*2/3,
TRUE, "Check Manually"
))</f>
        <v>107.2</v>
      </c>
      <c r="F1122" t="str">
        <f>_xlfn.XLOOKUP(B1122,Bucket_Map!A:A,Bucket_Map!B:B,"ERROR - CHECK NAME")</f>
        <v>Not Bucketed (Aggregate)</v>
      </c>
    </row>
    <row r="1123" spans="1:6" x14ac:dyDescent="0.25">
      <c r="A1123" t="s">
        <v>4</v>
      </c>
      <c r="B1123" t="s">
        <v>14</v>
      </c>
      <c r="C1123">
        <v>108.9</v>
      </c>
      <c r="D1123" s="1">
        <v>41426</v>
      </c>
      <c r="E1123" cm="1">
        <f t="array" ref="E1123">IF(AND(B1123="Housing",A1123="Rural"),"",
_xlfn.IFS(
NOT(ISBLANK(C1123)), C1123,
AND(NOT(ISBLANK(C1122)), B1122=B1123, NOT(ISBLANK(C1124)), B1124=B1123), AVERAGE(C1122,C1124),
AND(NOT(ISBLANK(C1122)), B1122=B1123, ISBLANK(C1124), NOT(ISBLANK(C1125)), B1125=B1123), C1122+(C1125-C1122)/3,
AND(ISBLANK(C1122), NOT(ISBLANK(C1121)), B1121=B1123, NOT(ISBLANK(C1124)), B1124=B1123), C1121+(C1124-C1121)*2/3,
TRUE, "Check Manually"
))</f>
        <v>108.9</v>
      </c>
      <c r="F1123" t="str">
        <f>_xlfn.XLOOKUP(B1123,Bucket_Map!A:A,Bucket_Map!B:B,"ERROR - CHECK NAME")</f>
        <v>Not Bucketed (Aggregate)</v>
      </c>
    </row>
    <row r="1124" spans="1:6" x14ac:dyDescent="0.25">
      <c r="A1124" t="s">
        <v>4</v>
      </c>
      <c r="B1124" t="s">
        <v>14</v>
      </c>
      <c r="C1124">
        <v>110.7</v>
      </c>
      <c r="D1124" s="1">
        <v>41456</v>
      </c>
      <c r="E1124" cm="1">
        <f t="array" ref="E1124">IF(AND(B1124="Housing",A1124="Rural"),"",
_xlfn.IFS(
NOT(ISBLANK(C1124)), C1124,
AND(NOT(ISBLANK(C1123)), B1123=B1124, NOT(ISBLANK(C1125)), B1125=B1124), AVERAGE(C1123,C1125),
AND(NOT(ISBLANK(C1123)), B1123=B1124, ISBLANK(C1125), NOT(ISBLANK(C1126)), B1126=B1124), C1123+(C1126-C1123)/3,
AND(ISBLANK(C1123), NOT(ISBLANK(C1122)), B1122=B1124, NOT(ISBLANK(C1125)), B1125=B1124), C1122+(C1125-C1122)*2/3,
TRUE, "Check Manually"
))</f>
        <v>110.7</v>
      </c>
      <c r="F1124" t="str">
        <f>_xlfn.XLOOKUP(B1124,Bucket_Map!A:A,Bucket_Map!B:B,"ERROR - CHECK NAME")</f>
        <v>Not Bucketed (Aggregate)</v>
      </c>
    </row>
    <row r="1125" spans="1:6" x14ac:dyDescent="0.25">
      <c r="A1125" t="s">
        <v>4</v>
      </c>
      <c r="B1125" t="s">
        <v>14</v>
      </c>
      <c r="C1125">
        <v>112.1</v>
      </c>
      <c r="D1125" s="1">
        <v>41487</v>
      </c>
      <c r="E1125" cm="1">
        <f t="array" ref="E1125">IF(AND(B1125="Housing",A1125="Rural"),"",
_xlfn.IFS(
NOT(ISBLANK(C1125)), C1125,
AND(NOT(ISBLANK(C1124)), B1124=B1125, NOT(ISBLANK(C1126)), B1126=B1125), AVERAGE(C1124,C1126),
AND(NOT(ISBLANK(C1124)), B1124=B1125, ISBLANK(C1126), NOT(ISBLANK(C1127)), B1127=B1125), C1124+(C1127-C1124)/3,
AND(ISBLANK(C1124), NOT(ISBLANK(C1123)), B1123=B1125, NOT(ISBLANK(C1126)), B1126=B1125), C1123+(C1126-C1123)*2/3,
TRUE, "Check Manually"
))</f>
        <v>112.1</v>
      </c>
      <c r="F1125" t="str">
        <f>_xlfn.XLOOKUP(B1125,Bucket_Map!A:A,Bucket_Map!B:B,"ERROR - CHECK NAME")</f>
        <v>Not Bucketed (Aggregate)</v>
      </c>
    </row>
    <row r="1126" spans="1:6" x14ac:dyDescent="0.25">
      <c r="A1126" t="s">
        <v>4</v>
      </c>
      <c r="B1126" t="s">
        <v>14</v>
      </c>
      <c r="C1126">
        <v>114.2</v>
      </c>
      <c r="D1126" s="1">
        <v>41518</v>
      </c>
      <c r="E1126" cm="1">
        <f t="array" ref="E1126">IF(AND(B1126="Housing",A1126="Rural"),"",
_xlfn.IFS(
NOT(ISBLANK(C1126)), C1126,
AND(NOT(ISBLANK(C1125)), B1125=B1126, NOT(ISBLANK(C1127)), B1127=B1126), AVERAGE(C1125,C1127),
AND(NOT(ISBLANK(C1125)), B1125=B1126, ISBLANK(C1127), NOT(ISBLANK(C1128)), B1128=B1126), C1125+(C1128-C1125)/3,
AND(ISBLANK(C1125), NOT(ISBLANK(C1124)), B1124=B1126, NOT(ISBLANK(C1127)), B1127=B1126), C1124+(C1127-C1124)*2/3,
TRUE, "Check Manually"
))</f>
        <v>114.2</v>
      </c>
      <c r="F1126" t="str">
        <f>_xlfn.XLOOKUP(B1126,Bucket_Map!A:A,Bucket_Map!B:B,"ERROR - CHECK NAME")</f>
        <v>Not Bucketed (Aggregate)</v>
      </c>
    </row>
    <row r="1127" spans="1:6" x14ac:dyDescent="0.25">
      <c r="A1127" t="s">
        <v>4</v>
      </c>
      <c r="B1127" t="s">
        <v>14</v>
      </c>
      <c r="C1127">
        <v>115.5</v>
      </c>
      <c r="D1127" s="1">
        <v>41548</v>
      </c>
      <c r="E1127" cm="1">
        <f t="array" ref="E1127">IF(AND(B1127="Housing",A1127="Rural"),"",
_xlfn.IFS(
NOT(ISBLANK(C1127)), C1127,
AND(NOT(ISBLANK(C1126)), B1126=B1127, NOT(ISBLANK(C1128)), B1128=B1127), AVERAGE(C1126,C1128),
AND(NOT(ISBLANK(C1126)), B1126=B1127, ISBLANK(C1128), NOT(ISBLANK(C1129)), B1129=B1127), C1126+(C1129-C1126)/3,
AND(ISBLANK(C1126), NOT(ISBLANK(C1125)), B1125=B1127, NOT(ISBLANK(C1128)), B1128=B1127), C1125+(C1128-C1125)*2/3,
TRUE, "Check Manually"
))</f>
        <v>115.5</v>
      </c>
      <c r="F1127" t="str">
        <f>_xlfn.XLOOKUP(B1127,Bucket_Map!A:A,Bucket_Map!B:B,"ERROR - CHECK NAME")</f>
        <v>Not Bucketed (Aggregate)</v>
      </c>
    </row>
    <row r="1128" spans="1:6" x14ac:dyDescent="0.25">
      <c r="A1128" t="s">
        <v>4</v>
      </c>
      <c r="B1128" t="s">
        <v>14</v>
      </c>
      <c r="C1128">
        <v>117.4</v>
      </c>
      <c r="D1128" s="1">
        <v>41579</v>
      </c>
      <c r="E1128" cm="1">
        <f t="array" ref="E1128">IF(AND(B1128="Housing",A1128="Rural"),"",
_xlfn.IFS(
NOT(ISBLANK(C1128)), C1128,
AND(NOT(ISBLANK(C1127)), B1127=B1128, NOT(ISBLANK(C1129)), B1129=B1128), AVERAGE(C1127,C1129),
AND(NOT(ISBLANK(C1127)), B1127=B1128, ISBLANK(C1129), NOT(ISBLANK(C1130)), B1130=B1128), C1127+(C1130-C1127)/3,
AND(ISBLANK(C1127), NOT(ISBLANK(C1126)), B1126=B1128, NOT(ISBLANK(C1129)), B1129=B1128), C1126+(C1129-C1126)*2/3,
TRUE, "Check Manually"
))</f>
        <v>117.4</v>
      </c>
      <c r="F1128" t="str">
        <f>_xlfn.XLOOKUP(B1128,Bucket_Map!A:A,Bucket_Map!B:B,"ERROR - CHECK NAME")</f>
        <v>Not Bucketed (Aggregate)</v>
      </c>
    </row>
    <row r="1129" spans="1:6" x14ac:dyDescent="0.25">
      <c r="A1129" t="s">
        <v>4</v>
      </c>
      <c r="B1129" t="s">
        <v>14</v>
      </c>
      <c r="C1129">
        <v>115.5</v>
      </c>
      <c r="D1129" s="1">
        <v>41609</v>
      </c>
      <c r="E1129" cm="1">
        <f t="array" ref="E1129">IF(AND(B1129="Housing",A1129="Rural"),"",
_xlfn.IFS(
NOT(ISBLANK(C1129)), C1129,
AND(NOT(ISBLANK(C1128)), B1128=B1129, NOT(ISBLANK(C1130)), B1130=B1129), AVERAGE(C1128,C1130),
AND(NOT(ISBLANK(C1128)), B1128=B1129, ISBLANK(C1130), NOT(ISBLANK(C1131)), B1131=B1129), C1128+(C1131-C1128)/3,
AND(ISBLANK(C1128), NOT(ISBLANK(C1127)), B1127=B1129, NOT(ISBLANK(C1130)), B1130=B1129), C1127+(C1130-C1127)*2/3,
TRUE, "Check Manually"
))</f>
        <v>115.5</v>
      </c>
      <c r="F1129" t="str">
        <f>_xlfn.XLOOKUP(B1129,Bucket_Map!A:A,Bucket_Map!B:B,"ERROR - CHECK NAME")</f>
        <v>Not Bucketed (Aggregate)</v>
      </c>
    </row>
    <row r="1130" spans="1:6" x14ac:dyDescent="0.25">
      <c r="A1130" t="s">
        <v>4</v>
      </c>
      <c r="B1130" t="s">
        <v>14</v>
      </c>
      <c r="C1130">
        <v>114.2</v>
      </c>
      <c r="D1130" s="1">
        <v>41640</v>
      </c>
      <c r="E1130" cm="1">
        <f t="array" ref="E1130">IF(AND(B1130="Housing",A1130="Rural"),"",
_xlfn.IFS(
NOT(ISBLANK(C1130)), C1130,
AND(NOT(ISBLANK(C1129)), B1129=B1130, NOT(ISBLANK(C1131)), B1131=B1130), AVERAGE(C1129,C1131),
AND(NOT(ISBLANK(C1129)), B1129=B1130, ISBLANK(C1131), NOT(ISBLANK(C1132)), B1132=B1130), C1129+(C1132-C1129)/3,
AND(ISBLANK(C1129), NOT(ISBLANK(C1128)), B1128=B1130, NOT(ISBLANK(C1131)), B1131=B1130), C1128+(C1131-C1128)*2/3,
TRUE, "Check Manually"
))</f>
        <v>114.2</v>
      </c>
      <c r="F1130" t="str">
        <f>_xlfn.XLOOKUP(B1130,Bucket_Map!A:A,Bucket_Map!B:B,"ERROR - CHECK NAME")</f>
        <v>Not Bucketed (Aggregate)</v>
      </c>
    </row>
    <row r="1131" spans="1:6" x14ac:dyDescent="0.25">
      <c r="A1131" t="s">
        <v>4</v>
      </c>
      <c r="B1131" t="s">
        <v>14</v>
      </c>
      <c r="C1131">
        <v>114</v>
      </c>
      <c r="D1131" s="1">
        <v>41671</v>
      </c>
      <c r="E1131" cm="1">
        <f t="array" ref="E1131">IF(AND(B1131="Housing",A1131="Rural"),"",
_xlfn.IFS(
NOT(ISBLANK(C1131)), C1131,
AND(NOT(ISBLANK(C1130)), B1130=B1131, NOT(ISBLANK(C1132)), B1132=B1131), AVERAGE(C1130,C1132),
AND(NOT(ISBLANK(C1130)), B1130=B1131, ISBLANK(C1132), NOT(ISBLANK(C1133)), B1133=B1131), C1130+(C1133-C1130)/3,
AND(ISBLANK(C1130), NOT(ISBLANK(C1129)), B1129=B1131, NOT(ISBLANK(C1132)), B1132=B1131), C1129+(C1132-C1129)*2/3,
TRUE, "Check Manually"
))</f>
        <v>114</v>
      </c>
      <c r="F1131" t="str">
        <f>_xlfn.XLOOKUP(B1131,Bucket_Map!A:A,Bucket_Map!B:B,"ERROR - CHECK NAME")</f>
        <v>Not Bucketed (Aggregate)</v>
      </c>
    </row>
    <row r="1132" spans="1:6" x14ac:dyDescent="0.25">
      <c r="A1132" t="s">
        <v>4</v>
      </c>
      <c r="B1132" t="s">
        <v>14</v>
      </c>
      <c r="C1132">
        <v>114.6</v>
      </c>
      <c r="D1132" s="1">
        <v>41699</v>
      </c>
      <c r="E1132" cm="1">
        <f t="array" ref="E1132">IF(AND(B1132="Housing",A1132="Rural"),"",
_xlfn.IFS(
NOT(ISBLANK(C1132)), C1132,
AND(NOT(ISBLANK(C1131)), B1131=B1132, NOT(ISBLANK(C1133)), B1133=B1132), AVERAGE(C1131,C1133),
AND(NOT(ISBLANK(C1131)), B1131=B1132, ISBLANK(C1133), NOT(ISBLANK(C1134)), B1134=B1132), C1131+(C1134-C1131)/3,
AND(ISBLANK(C1131), NOT(ISBLANK(C1130)), B1130=B1132, NOT(ISBLANK(C1133)), B1133=B1132), C1130+(C1133-C1130)*2/3,
TRUE, "Check Manually"
))</f>
        <v>114.6</v>
      </c>
      <c r="F1132" t="str">
        <f>_xlfn.XLOOKUP(B1132,Bucket_Map!A:A,Bucket_Map!B:B,"ERROR - CHECK NAME")</f>
        <v>Not Bucketed (Aggregate)</v>
      </c>
    </row>
    <row r="1133" spans="1:6" x14ac:dyDescent="0.25">
      <c r="A1133" t="s">
        <v>4</v>
      </c>
      <c r="B1133" t="s">
        <v>14</v>
      </c>
      <c r="C1133">
        <v>115.4</v>
      </c>
      <c r="D1133" s="1">
        <v>41730</v>
      </c>
      <c r="E1133" cm="1">
        <f t="array" ref="E1133">IF(AND(B1133="Housing",A1133="Rural"),"",
_xlfn.IFS(
NOT(ISBLANK(C1133)), C1133,
AND(NOT(ISBLANK(C1132)), B1132=B1133, NOT(ISBLANK(C1134)), B1134=B1133), AVERAGE(C1132,C1134),
AND(NOT(ISBLANK(C1132)), B1132=B1133, ISBLANK(C1134), NOT(ISBLANK(C1135)), B1135=B1133), C1132+(C1135-C1132)/3,
AND(ISBLANK(C1132), NOT(ISBLANK(C1131)), B1131=B1133, NOT(ISBLANK(C1134)), B1134=B1133), C1131+(C1134-C1131)*2/3,
TRUE, "Check Manually"
))</f>
        <v>115.4</v>
      </c>
      <c r="F1133" t="str">
        <f>_xlfn.XLOOKUP(B1133,Bucket_Map!A:A,Bucket_Map!B:B,"ERROR - CHECK NAME")</f>
        <v>Not Bucketed (Aggregate)</v>
      </c>
    </row>
    <row r="1134" spans="1:6" x14ac:dyDescent="0.25">
      <c r="A1134" t="s">
        <v>4</v>
      </c>
      <c r="B1134" t="s">
        <v>14</v>
      </c>
      <c r="C1134">
        <v>116</v>
      </c>
      <c r="D1134" s="1">
        <v>41760</v>
      </c>
      <c r="E1134" cm="1">
        <f t="array" ref="E1134">IF(AND(B1134="Housing",A1134="Rural"),"",
_xlfn.IFS(
NOT(ISBLANK(C1134)), C1134,
AND(NOT(ISBLANK(C1133)), B1133=B1134, NOT(ISBLANK(C1135)), B1135=B1134), AVERAGE(C1133,C1135),
AND(NOT(ISBLANK(C1133)), B1133=B1134, ISBLANK(C1135), NOT(ISBLANK(C1136)), B1136=B1134), C1133+(C1136-C1133)/3,
AND(ISBLANK(C1133), NOT(ISBLANK(C1132)), B1132=B1134, NOT(ISBLANK(C1135)), B1135=B1134), C1132+(C1135-C1132)*2/3,
TRUE, "Check Manually"
))</f>
        <v>116</v>
      </c>
      <c r="F1134" t="str">
        <f>_xlfn.XLOOKUP(B1134,Bucket_Map!A:A,Bucket_Map!B:B,"ERROR - CHECK NAME")</f>
        <v>Not Bucketed (Aggregate)</v>
      </c>
    </row>
    <row r="1135" spans="1:6" x14ac:dyDescent="0.25">
      <c r="A1135" t="s">
        <v>4</v>
      </c>
      <c r="B1135" t="s">
        <v>14</v>
      </c>
      <c r="C1135">
        <v>117</v>
      </c>
      <c r="D1135" s="1">
        <v>41791</v>
      </c>
      <c r="E1135" cm="1">
        <f t="array" ref="E1135">IF(AND(B1135="Housing",A1135="Rural"),"",
_xlfn.IFS(
NOT(ISBLANK(C1135)), C1135,
AND(NOT(ISBLANK(C1134)), B1134=B1135, NOT(ISBLANK(C1136)), B1136=B1135), AVERAGE(C1134,C1136),
AND(NOT(ISBLANK(C1134)), B1134=B1135, ISBLANK(C1136), NOT(ISBLANK(C1137)), B1137=B1135), C1134+(C1137-C1134)/3,
AND(ISBLANK(C1134), NOT(ISBLANK(C1133)), B1133=B1135, NOT(ISBLANK(C1136)), B1136=B1135), C1133+(C1136-C1133)*2/3,
TRUE, "Check Manually"
))</f>
        <v>117</v>
      </c>
      <c r="F1135" t="str">
        <f>_xlfn.XLOOKUP(B1135,Bucket_Map!A:A,Bucket_Map!B:B,"ERROR - CHECK NAME")</f>
        <v>Not Bucketed (Aggregate)</v>
      </c>
    </row>
    <row r="1136" spans="1:6" x14ac:dyDescent="0.25">
      <c r="A1136" t="s">
        <v>4</v>
      </c>
      <c r="B1136" t="s">
        <v>14</v>
      </c>
      <c r="C1136">
        <v>119.5</v>
      </c>
      <c r="D1136" s="1">
        <v>41821</v>
      </c>
      <c r="E1136" cm="1">
        <f t="array" ref="E1136">IF(AND(B1136="Housing",A1136="Rural"),"",
_xlfn.IFS(
NOT(ISBLANK(C1136)), C1136,
AND(NOT(ISBLANK(C1135)), B1135=B1136, NOT(ISBLANK(C1137)), B1137=B1136), AVERAGE(C1135,C1137),
AND(NOT(ISBLANK(C1135)), B1135=B1136, ISBLANK(C1137), NOT(ISBLANK(C1138)), B1138=B1136), C1135+(C1138-C1135)/3,
AND(ISBLANK(C1135), NOT(ISBLANK(C1134)), B1134=B1136, NOT(ISBLANK(C1137)), B1137=B1136), C1134+(C1137-C1134)*2/3,
TRUE, "Check Manually"
))</f>
        <v>119.5</v>
      </c>
      <c r="F1136" t="str">
        <f>_xlfn.XLOOKUP(B1136,Bucket_Map!A:A,Bucket_Map!B:B,"ERROR - CHECK NAME")</f>
        <v>Not Bucketed (Aggregate)</v>
      </c>
    </row>
    <row r="1137" spans="1:6" x14ac:dyDescent="0.25">
      <c r="A1137" t="s">
        <v>4</v>
      </c>
      <c r="B1137" t="s">
        <v>14</v>
      </c>
      <c r="C1137">
        <v>120.7</v>
      </c>
      <c r="D1137" s="1">
        <v>41852</v>
      </c>
      <c r="E1137" cm="1">
        <f t="array" ref="E1137">IF(AND(B1137="Housing",A1137="Rural"),"",
_xlfn.IFS(
NOT(ISBLANK(C1137)), C1137,
AND(NOT(ISBLANK(C1136)), B1136=B1137, NOT(ISBLANK(C1138)), B1138=B1137), AVERAGE(C1136,C1138),
AND(NOT(ISBLANK(C1136)), B1136=B1137, ISBLANK(C1138), NOT(ISBLANK(C1139)), B1139=B1137), C1136+(C1139-C1136)/3,
AND(ISBLANK(C1136), NOT(ISBLANK(C1135)), B1135=B1137, NOT(ISBLANK(C1138)), B1138=B1137), C1135+(C1138-C1135)*2/3,
TRUE, "Check Manually"
))</f>
        <v>120.7</v>
      </c>
      <c r="F1137" t="str">
        <f>_xlfn.XLOOKUP(B1137,Bucket_Map!A:A,Bucket_Map!B:B,"ERROR - CHECK NAME")</f>
        <v>Not Bucketed (Aggregate)</v>
      </c>
    </row>
    <row r="1138" spans="1:6" x14ac:dyDescent="0.25">
      <c r="A1138" t="s">
        <v>4</v>
      </c>
      <c r="B1138" t="s">
        <v>14</v>
      </c>
      <c r="C1138">
        <v>120.9</v>
      </c>
      <c r="D1138" s="1">
        <v>41883</v>
      </c>
      <c r="E1138" cm="1">
        <f t="array" ref="E1138">IF(AND(B1138="Housing",A1138="Rural"),"",
_xlfn.IFS(
NOT(ISBLANK(C1138)), C1138,
AND(NOT(ISBLANK(C1137)), B1137=B1138, NOT(ISBLANK(C1139)), B1139=B1138), AVERAGE(C1137,C1139),
AND(NOT(ISBLANK(C1137)), B1137=B1138, ISBLANK(C1139), NOT(ISBLANK(C1140)), B1140=B1138), C1137+(C1140-C1137)/3,
AND(ISBLANK(C1137), NOT(ISBLANK(C1136)), B1136=B1138, NOT(ISBLANK(C1139)), B1139=B1138), C1136+(C1139-C1136)*2/3,
TRUE, "Check Manually"
))</f>
        <v>120.9</v>
      </c>
      <c r="F1138" t="str">
        <f>_xlfn.XLOOKUP(B1138,Bucket_Map!A:A,Bucket_Map!B:B,"ERROR - CHECK NAME")</f>
        <v>Not Bucketed (Aggregate)</v>
      </c>
    </row>
    <row r="1139" spans="1:6" x14ac:dyDescent="0.25">
      <c r="A1139" t="s">
        <v>4</v>
      </c>
      <c r="B1139" t="s">
        <v>14</v>
      </c>
      <c r="C1139">
        <v>121</v>
      </c>
      <c r="D1139" s="1">
        <v>41913</v>
      </c>
      <c r="E1139" cm="1">
        <f t="array" ref="E1139">IF(AND(B1139="Housing",A1139="Rural"),"",
_xlfn.IFS(
NOT(ISBLANK(C1139)), C1139,
AND(NOT(ISBLANK(C1138)), B1138=B1139, NOT(ISBLANK(C1140)), B1140=B1139), AVERAGE(C1138,C1140),
AND(NOT(ISBLANK(C1138)), B1138=B1139, ISBLANK(C1140), NOT(ISBLANK(C1141)), B1141=B1139), C1138+(C1141-C1138)/3,
AND(ISBLANK(C1138), NOT(ISBLANK(C1137)), B1137=B1139, NOT(ISBLANK(C1140)), B1140=B1139), C1137+(C1140-C1137)*2/3,
TRUE, "Check Manually"
))</f>
        <v>121</v>
      </c>
      <c r="F1139" t="str">
        <f>_xlfn.XLOOKUP(B1139,Bucket_Map!A:A,Bucket_Map!B:B,"ERROR - CHECK NAME")</f>
        <v>Not Bucketed (Aggregate)</v>
      </c>
    </row>
    <row r="1140" spans="1:6" x14ac:dyDescent="0.25">
      <c r="A1140" t="s">
        <v>4</v>
      </c>
      <c r="B1140" t="s">
        <v>14</v>
      </c>
      <c r="C1140">
        <v>121.1</v>
      </c>
      <c r="D1140" s="1">
        <v>41944</v>
      </c>
      <c r="E1140" cm="1">
        <f t="array" ref="E1140">IF(AND(B1140="Housing",A1140="Rural"),"",
_xlfn.IFS(
NOT(ISBLANK(C1140)), C1140,
AND(NOT(ISBLANK(C1139)), B1139=B1140, NOT(ISBLANK(C1141)), B1141=B1140), AVERAGE(C1139,C1141),
AND(NOT(ISBLANK(C1139)), B1139=B1140, ISBLANK(C1141), NOT(ISBLANK(C1142)), B1142=B1140), C1139+(C1142-C1139)/3,
AND(ISBLANK(C1139), NOT(ISBLANK(C1138)), B1138=B1140, NOT(ISBLANK(C1141)), B1141=B1140), C1138+(C1141-C1138)*2/3,
TRUE, "Check Manually"
))</f>
        <v>121.1</v>
      </c>
      <c r="F1140" t="str">
        <f>_xlfn.XLOOKUP(B1140,Bucket_Map!A:A,Bucket_Map!B:B,"ERROR - CHECK NAME")</f>
        <v>Not Bucketed (Aggregate)</v>
      </c>
    </row>
    <row r="1141" spans="1:6" x14ac:dyDescent="0.25">
      <c r="A1141" t="s">
        <v>4</v>
      </c>
      <c r="B1141" t="s">
        <v>14</v>
      </c>
      <c r="C1141">
        <v>120.3</v>
      </c>
      <c r="D1141" s="1">
        <v>41974</v>
      </c>
      <c r="E1141" cm="1">
        <f t="array" ref="E1141">IF(AND(B1141="Housing",A1141="Rural"),"",
_xlfn.IFS(
NOT(ISBLANK(C1141)), C1141,
AND(NOT(ISBLANK(C1140)), B1140=B1141, NOT(ISBLANK(C1142)), B1142=B1141), AVERAGE(C1140,C1142),
AND(NOT(ISBLANK(C1140)), B1140=B1141, ISBLANK(C1142), NOT(ISBLANK(C1143)), B1143=B1141), C1140+(C1143-C1140)/3,
AND(ISBLANK(C1140), NOT(ISBLANK(C1139)), B1139=B1141, NOT(ISBLANK(C1142)), B1142=B1141), C1139+(C1142-C1139)*2/3,
TRUE, "Check Manually"
))</f>
        <v>120.3</v>
      </c>
      <c r="F1141" t="str">
        <f>_xlfn.XLOOKUP(B1141,Bucket_Map!A:A,Bucket_Map!B:B,"ERROR - CHECK NAME")</f>
        <v>Not Bucketed (Aggregate)</v>
      </c>
    </row>
    <row r="1142" spans="1:6" x14ac:dyDescent="0.25">
      <c r="A1142" t="s">
        <v>4</v>
      </c>
      <c r="B1142" t="s">
        <v>14</v>
      </c>
      <c r="C1142">
        <v>120.3</v>
      </c>
      <c r="D1142" s="1">
        <v>42005</v>
      </c>
      <c r="E1142" cm="1">
        <f t="array" ref="E1142">IF(AND(B1142="Housing",A1142="Rural"),"",
_xlfn.IFS(
NOT(ISBLANK(C1142)), C1142,
AND(NOT(ISBLANK(C1141)), B1141=B1142, NOT(ISBLANK(C1143)), B1143=B1142), AVERAGE(C1141,C1143),
AND(NOT(ISBLANK(C1141)), B1141=B1142, ISBLANK(C1143), NOT(ISBLANK(C1144)), B1144=B1142), C1141+(C1144-C1141)/3,
AND(ISBLANK(C1141), NOT(ISBLANK(C1140)), B1140=B1142, NOT(ISBLANK(C1143)), B1143=B1142), C1140+(C1143-C1140)*2/3,
TRUE, "Check Manually"
))</f>
        <v>120.3</v>
      </c>
      <c r="F1142" t="str">
        <f>_xlfn.XLOOKUP(B1142,Bucket_Map!A:A,Bucket_Map!B:B,"ERROR - CHECK NAME")</f>
        <v>Not Bucketed (Aggregate)</v>
      </c>
    </row>
    <row r="1143" spans="1:6" x14ac:dyDescent="0.25">
      <c r="A1143" t="s">
        <v>4</v>
      </c>
      <c r="B1143" t="s">
        <v>14</v>
      </c>
      <c r="C1143">
        <v>120.6</v>
      </c>
      <c r="D1143" s="1">
        <v>42036</v>
      </c>
      <c r="E1143" cm="1">
        <f t="array" ref="E1143">IF(AND(B1143="Housing",A1143="Rural"),"",
_xlfn.IFS(
NOT(ISBLANK(C1143)), C1143,
AND(NOT(ISBLANK(C1142)), B1142=B1143, NOT(ISBLANK(C1144)), B1144=B1143), AVERAGE(C1142,C1144),
AND(NOT(ISBLANK(C1142)), B1142=B1143, ISBLANK(C1144), NOT(ISBLANK(C1145)), B1145=B1143), C1142+(C1145-C1142)/3,
AND(ISBLANK(C1142), NOT(ISBLANK(C1141)), B1141=B1143, NOT(ISBLANK(C1144)), B1144=B1143), C1141+(C1144-C1141)*2/3,
TRUE, "Check Manually"
))</f>
        <v>120.6</v>
      </c>
      <c r="F1143" t="str">
        <f>_xlfn.XLOOKUP(B1143,Bucket_Map!A:A,Bucket_Map!B:B,"ERROR - CHECK NAME")</f>
        <v>Not Bucketed (Aggregate)</v>
      </c>
    </row>
    <row r="1144" spans="1:6" x14ac:dyDescent="0.25">
      <c r="A1144" t="s">
        <v>4</v>
      </c>
      <c r="B1144" t="s">
        <v>14</v>
      </c>
      <c r="C1144">
        <v>121.1</v>
      </c>
      <c r="D1144" s="1">
        <v>42064</v>
      </c>
      <c r="E1144" cm="1">
        <f t="array" ref="E1144">IF(AND(B1144="Housing",A1144="Rural"),"",
_xlfn.IFS(
NOT(ISBLANK(C1144)), C1144,
AND(NOT(ISBLANK(C1143)), B1143=B1144, NOT(ISBLANK(C1145)), B1145=B1144), AVERAGE(C1143,C1145),
AND(NOT(ISBLANK(C1143)), B1143=B1144, ISBLANK(C1145), NOT(ISBLANK(C1146)), B1146=B1144), C1143+(C1146-C1143)/3,
AND(ISBLANK(C1143), NOT(ISBLANK(C1142)), B1142=B1144, NOT(ISBLANK(C1145)), B1145=B1144), C1142+(C1145-C1142)*2/3,
TRUE, "Check Manually"
))</f>
        <v>121.1</v>
      </c>
      <c r="F1144" t="str">
        <f>_xlfn.XLOOKUP(B1144,Bucket_Map!A:A,Bucket_Map!B:B,"ERROR - CHECK NAME")</f>
        <v>Not Bucketed (Aggregate)</v>
      </c>
    </row>
    <row r="1145" spans="1:6" x14ac:dyDescent="0.25">
      <c r="A1145" t="s">
        <v>4</v>
      </c>
      <c r="B1145" t="s">
        <v>14</v>
      </c>
      <c r="C1145">
        <v>121.5</v>
      </c>
      <c r="D1145" s="1">
        <v>42095</v>
      </c>
      <c r="E1145" cm="1">
        <f t="array" ref="E1145">IF(AND(B1145="Housing",A1145="Rural"),"",
_xlfn.IFS(
NOT(ISBLANK(C1145)), C1145,
AND(NOT(ISBLANK(C1144)), B1144=B1145, NOT(ISBLANK(C1146)), B1146=B1145), AVERAGE(C1144,C1146),
AND(NOT(ISBLANK(C1144)), B1144=B1145, ISBLANK(C1146), NOT(ISBLANK(C1147)), B1147=B1145), C1144+(C1147-C1144)/3,
AND(ISBLANK(C1144), NOT(ISBLANK(C1143)), B1143=B1145, NOT(ISBLANK(C1146)), B1146=B1145), C1143+(C1146-C1143)*2/3,
TRUE, "Check Manually"
))</f>
        <v>121.5</v>
      </c>
      <c r="F1145" t="str">
        <f>_xlfn.XLOOKUP(B1145,Bucket_Map!A:A,Bucket_Map!B:B,"ERROR - CHECK NAME")</f>
        <v>Not Bucketed (Aggregate)</v>
      </c>
    </row>
    <row r="1146" spans="1:6" x14ac:dyDescent="0.25">
      <c r="A1146" t="s">
        <v>4</v>
      </c>
      <c r="B1146" t="s">
        <v>14</v>
      </c>
      <c r="C1146">
        <v>122.4</v>
      </c>
      <c r="D1146" s="1">
        <v>42125</v>
      </c>
      <c r="E1146" cm="1">
        <f t="array" ref="E1146">IF(AND(B1146="Housing",A1146="Rural"),"",
_xlfn.IFS(
NOT(ISBLANK(C1146)), C1146,
AND(NOT(ISBLANK(C1145)), B1145=B1146, NOT(ISBLANK(C1147)), B1147=B1146), AVERAGE(C1145,C1147),
AND(NOT(ISBLANK(C1145)), B1145=B1146, ISBLANK(C1147), NOT(ISBLANK(C1148)), B1148=B1146), C1145+(C1148-C1145)/3,
AND(ISBLANK(C1145), NOT(ISBLANK(C1144)), B1144=B1146, NOT(ISBLANK(C1147)), B1147=B1146), C1144+(C1147-C1144)*2/3,
TRUE, "Check Manually"
))</f>
        <v>122.4</v>
      </c>
      <c r="F1146" t="str">
        <f>_xlfn.XLOOKUP(B1146,Bucket_Map!A:A,Bucket_Map!B:B,"ERROR - CHECK NAME")</f>
        <v>Not Bucketed (Aggregate)</v>
      </c>
    </row>
    <row r="1147" spans="1:6" x14ac:dyDescent="0.25">
      <c r="A1147" t="s">
        <v>4</v>
      </c>
      <c r="B1147" t="s">
        <v>14</v>
      </c>
      <c r="C1147">
        <v>124.1</v>
      </c>
      <c r="D1147" s="1">
        <v>42156</v>
      </c>
      <c r="E1147" cm="1">
        <f t="array" ref="E1147">IF(AND(B1147="Housing",A1147="Rural"),"",
_xlfn.IFS(
NOT(ISBLANK(C1147)), C1147,
AND(NOT(ISBLANK(C1146)), B1146=B1147, NOT(ISBLANK(C1148)), B1148=B1147), AVERAGE(C1146,C1148),
AND(NOT(ISBLANK(C1146)), B1146=B1147, ISBLANK(C1148), NOT(ISBLANK(C1149)), B1149=B1147), C1146+(C1149-C1146)/3,
AND(ISBLANK(C1146), NOT(ISBLANK(C1145)), B1145=B1147, NOT(ISBLANK(C1148)), B1148=B1147), C1145+(C1148-C1145)*2/3,
TRUE, "Check Manually"
))</f>
        <v>124.1</v>
      </c>
      <c r="F1147" t="str">
        <f>_xlfn.XLOOKUP(B1147,Bucket_Map!A:A,Bucket_Map!B:B,"ERROR - CHECK NAME")</f>
        <v>Not Bucketed (Aggregate)</v>
      </c>
    </row>
    <row r="1148" spans="1:6" x14ac:dyDescent="0.25">
      <c r="A1148" t="s">
        <v>4</v>
      </c>
      <c r="B1148" t="s">
        <v>14</v>
      </c>
      <c r="C1148">
        <v>124.7</v>
      </c>
      <c r="D1148" s="1">
        <v>42186</v>
      </c>
      <c r="E1148" cm="1">
        <f t="array" ref="E1148">IF(AND(B1148="Housing",A1148="Rural"),"",
_xlfn.IFS(
NOT(ISBLANK(C1148)), C1148,
AND(NOT(ISBLANK(C1147)), B1147=B1148, NOT(ISBLANK(C1149)), B1149=B1148), AVERAGE(C1147,C1149),
AND(NOT(ISBLANK(C1147)), B1147=B1148, ISBLANK(C1149), NOT(ISBLANK(C1150)), B1150=B1148), C1147+(C1150-C1147)/3,
AND(ISBLANK(C1147), NOT(ISBLANK(C1146)), B1146=B1148, NOT(ISBLANK(C1149)), B1149=B1148), C1146+(C1149-C1146)*2/3,
TRUE, "Check Manually"
))</f>
        <v>124.7</v>
      </c>
      <c r="F1148" t="str">
        <f>_xlfn.XLOOKUP(B1148,Bucket_Map!A:A,Bucket_Map!B:B,"ERROR - CHECK NAME")</f>
        <v>Not Bucketed (Aggregate)</v>
      </c>
    </row>
    <row r="1149" spans="1:6" x14ac:dyDescent="0.25">
      <c r="A1149" t="s">
        <v>4</v>
      </c>
      <c r="B1149" t="s">
        <v>14</v>
      </c>
      <c r="C1149">
        <v>126.1</v>
      </c>
      <c r="D1149" s="1">
        <v>42217</v>
      </c>
      <c r="E1149" cm="1">
        <f t="array" ref="E1149">IF(AND(B1149="Housing",A1149="Rural"),"",
_xlfn.IFS(
NOT(ISBLANK(C1149)), C1149,
AND(NOT(ISBLANK(C1148)), B1148=B1149, NOT(ISBLANK(C1150)), B1150=B1149), AVERAGE(C1148,C1150),
AND(NOT(ISBLANK(C1148)), B1148=B1149, ISBLANK(C1150), NOT(ISBLANK(C1151)), B1151=B1149), C1148+(C1151-C1148)/3,
AND(ISBLANK(C1148), NOT(ISBLANK(C1147)), B1147=B1149, NOT(ISBLANK(C1150)), B1150=B1149), C1147+(C1150-C1147)*2/3,
TRUE, "Check Manually"
))</f>
        <v>126.1</v>
      </c>
      <c r="F1149" t="str">
        <f>_xlfn.XLOOKUP(B1149,Bucket_Map!A:A,Bucket_Map!B:B,"ERROR - CHECK NAME")</f>
        <v>Not Bucketed (Aggregate)</v>
      </c>
    </row>
    <row r="1150" spans="1:6" x14ac:dyDescent="0.25">
      <c r="A1150" t="s">
        <v>4</v>
      </c>
      <c r="B1150" t="s">
        <v>14</v>
      </c>
      <c r="C1150">
        <v>127</v>
      </c>
      <c r="D1150" s="1">
        <v>42248</v>
      </c>
      <c r="E1150" cm="1">
        <f t="array" ref="E1150">IF(AND(B1150="Housing",A1150="Rural"),"",
_xlfn.IFS(
NOT(ISBLANK(C1150)), C1150,
AND(NOT(ISBLANK(C1149)), B1149=B1150, NOT(ISBLANK(C1151)), B1151=B1150), AVERAGE(C1149,C1151),
AND(NOT(ISBLANK(C1149)), B1149=B1150, ISBLANK(C1151), NOT(ISBLANK(C1152)), B1152=B1150), C1149+(C1152-C1149)/3,
AND(ISBLANK(C1149), NOT(ISBLANK(C1148)), B1148=B1150, NOT(ISBLANK(C1151)), B1151=B1150), C1148+(C1151-C1148)*2/3,
TRUE, "Check Manually"
))</f>
        <v>127</v>
      </c>
      <c r="F1150" t="str">
        <f>_xlfn.XLOOKUP(B1150,Bucket_Map!A:A,Bucket_Map!B:B,"ERROR - CHECK NAME")</f>
        <v>Not Bucketed (Aggregate)</v>
      </c>
    </row>
    <row r="1151" spans="1:6" x14ac:dyDescent="0.25">
      <c r="A1151" t="s">
        <v>4</v>
      </c>
      <c r="B1151" t="s">
        <v>14</v>
      </c>
      <c r="C1151">
        <v>127.7</v>
      </c>
      <c r="D1151" s="1">
        <v>42278</v>
      </c>
      <c r="E1151" cm="1">
        <f t="array" ref="E1151">IF(AND(B1151="Housing",A1151="Rural"),"",
_xlfn.IFS(
NOT(ISBLANK(C1151)), C1151,
AND(NOT(ISBLANK(C1150)), B1150=B1151, NOT(ISBLANK(C1152)), B1152=B1151), AVERAGE(C1150,C1152),
AND(NOT(ISBLANK(C1150)), B1150=B1151, ISBLANK(C1152), NOT(ISBLANK(C1153)), B1153=B1151), C1150+(C1153-C1150)/3,
AND(ISBLANK(C1150), NOT(ISBLANK(C1149)), B1149=B1151, NOT(ISBLANK(C1152)), B1152=B1151), C1149+(C1152-C1149)*2/3,
TRUE, "Check Manually"
))</f>
        <v>127.7</v>
      </c>
      <c r="F1151" t="str">
        <f>_xlfn.XLOOKUP(B1151,Bucket_Map!A:A,Bucket_Map!B:B,"ERROR - CHECK NAME")</f>
        <v>Not Bucketed (Aggregate)</v>
      </c>
    </row>
    <row r="1152" spans="1:6" x14ac:dyDescent="0.25">
      <c r="A1152" t="s">
        <v>4</v>
      </c>
      <c r="B1152" t="s">
        <v>14</v>
      </c>
      <c r="C1152">
        <v>128.30000000000001</v>
      </c>
      <c r="D1152" s="1">
        <v>42309</v>
      </c>
      <c r="E1152" cm="1">
        <f t="array" ref="E1152">IF(AND(B1152="Housing",A1152="Rural"),"",
_xlfn.IFS(
NOT(ISBLANK(C1152)), C1152,
AND(NOT(ISBLANK(C1151)), B1151=B1152, NOT(ISBLANK(C1153)), B1153=B1152), AVERAGE(C1151,C1153),
AND(NOT(ISBLANK(C1151)), B1151=B1152, ISBLANK(C1153), NOT(ISBLANK(C1154)), B1154=B1152), C1151+(C1154-C1151)/3,
AND(ISBLANK(C1151), NOT(ISBLANK(C1150)), B1150=B1152, NOT(ISBLANK(C1153)), B1153=B1152), C1150+(C1153-C1150)*2/3,
TRUE, "Check Manually"
))</f>
        <v>128.30000000000001</v>
      </c>
      <c r="F1152" t="str">
        <f>_xlfn.XLOOKUP(B1152,Bucket_Map!A:A,Bucket_Map!B:B,"ERROR - CHECK NAME")</f>
        <v>Not Bucketed (Aggregate)</v>
      </c>
    </row>
    <row r="1153" spans="1:6" x14ac:dyDescent="0.25">
      <c r="A1153" t="s">
        <v>4</v>
      </c>
      <c r="B1153" t="s">
        <v>14</v>
      </c>
      <c r="C1153">
        <v>127.9</v>
      </c>
      <c r="D1153" s="1">
        <v>42339</v>
      </c>
      <c r="E1153" cm="1">
        <f t="array" ref="E1153">IF(AND(B1153="Housing",A1153="Rural"),"",
_xlfn.IFS(
NOT(ISBLANK(C1153)), C1153,
AND(NOT(ISBLANK(C1152)), B1152=B1153, NOT(ISBLANK(C1154)), B1154=B1153), AVERAGE(C1152,C1154),
AND(NOT(ISBLANK(C1152)), B1152=B1153, ISBLANK(C1154), NOT(ISBLANK(C1155)), B1155=B1153), C1152+(C1155-C1152)/3,
AND(ISBLANK(C1152), NOT(ISBLANK(C1151)), B1151=B1153, NOT(ISBLANK(C1154)), B1154=B1153), C1151+(C1154-C1151)*2/3,
TRUE, "Check Manually"
))</f>
        <v>127.9</v>
      </c>
      <c r="F1153" t="str">
        <f>_xlfn.XLOOKUP(B1153,Bucket_Map!A:A,Bucket_Map!B:B,"ERROR - CHECK NAME")</f>
        <v>Not Bucketed (Aggregate)</v>
      </c>
    </row>
    <row r="1154" spans="1:6" x14ac:dyDescent="0.25">
      <c r="A1154" t="s">
        <v>4</v>
      </c>
      <c r="B1154" t="s">
        <v>14</v>
      </c>
      <c r="C1154">
        <v>128.1</v>
      </c>
      <c r="D1154" s="1">
        <v>42370</v>
      </c>
      <c r="E1154" cm="1">
        <f t="array" ref="E1154">IF(AND(B1154="Housing",A1154="Rural"),"",
_xlfn.IFS(
NOT(ISBLANK(C1154)), C1154,
AND(NOT(ISBLANK(C1153)), B1153=B1154, NOT(ISBLANK(C1155)), B1155=B1154), AVERAGE(C1153,C1155),
AND(NOT(ISBLANK(C1153)), B1153=B1154, ISBLANK(C1155), NOT(ISBLANK(C1156)), B1156=B1154), C1153+(C1156-C1153)/3,
AND(ISBLANK(C1153), NOT(ISBLANK(C1152)), B1152=B1154, NOT(ISBLANK(C1155)), B1155=B1154), C1152+(C1155-C1152)*2/3,
TRUE, "Check Manually"
))</f>
        <v>128.1</v>
      </c>
      <c r="F1154" t="str">
        <f>_xlfn.XLOOKUP(B1154,Bucket_Map!A:A,Bucket_Map!B:B,"ERROR - CHECK NAME")</f>
        <v>Not Bucketed (Aggregate)</v>
      </c>
    </row>
    <row r="1155" spans="1:6" x14ac:dyDescent="0.25">
      <c r="A1155" t="s">
        <v>4</v>
      </c>
      <c r="B1155" t="s">
        <v>14</v>
      </c>
      <c r="C1155">
        <v>127.9</v>
      </c>
      <c r="D1155" s="1">
        <v>42401</v>
      </c>
      <c r="E1155" cm="1">
        <f t="array" ref="E1155">IF(AND(B1155="Housing",A1155="Rural"),"",
_xlfn.IFS(
NOT(ISBLANK(C1155)), C1155,
AND(NOT(ISBLANK(C1154)), B1154=B1155, NOT(ISBLANK(C1156)), B1156=B1155), AVERAGE(C1154,C1156),
AND(NOT(ISBLANK(C1154)), B1154=B1155, ISBLANK(C1156), NOT(ISBLANK(C1157)), B1157=B1155), C1154+(C1157-C1154)/3,
AND(ISBLANK(C1154), NOT(ISBLANK(C1153)), B1153=B1155, NOT(ISBLANK(C1156)), B1156=B1155), C1153+(C1156-C1153)*2/3,
TRUE, "Check Manually"
))</f>
        <v>127.9</v>
      </c>
      <c r="F1155" t="str">
        <f>_xlfn.XLOOKUP(B1155,Bucket_Map!A:A,Bucket_Map!B:B,"ERROR - CHECK NAME")</f>
        <v>Not Bucketed (Aggregate)</v>
      </c>
    </row>
    <row r="1156" spans="1:6" x14ac:dyDescent="0.25">
      <c r="A1156" t="s">
        <v>4</v>
      </c>
      <c r="B1156" t="s">
        <v>14</v>
      </c>
      <c r="C1156">
        <v>128</v>
      </c>
      <c r="D1156" s="1">
        <v>42430</v>
      </c>
      <c r="E1156" cm="1">
        <f t="array" ref="E1156">IF(AND(B1156="Housing",A1156="Rural"),"",
_xlfn.IFS(
NOT(ISBLANK(C1156)), C1156,
AND(NOT(ISBLANK(C1155)), B1155=B1156, NOT(ISBLANK(C1157)), B1157=B1156), AVERAGE(C1155,C1157),
AND(NOT(ISBLANK(C1155)), B1155=B1156, ISBLANK(C1157), NOT(ISBLANK(C1158)), B1158=B1156), C1155+(C1158-C1155)/3,
AND(ISBLANK(C1155), NOT(ISBLANK(C1154)), B1154=B1156, NOT(ISBLANK(C1157)), B1157=B1156), C1154+(C1157-C1154)*2/3,
TRUE, "Check Manually"
))</f>
        <v>128</v>
      </c>
      <c r="F1156" t="str">
        <f>_xlfn.XLOOKUP(B1156,Bucket_Map!A:A,Bucket_Map!B:B,"ERROR - CHECK NAME")</f>
        <v>Not Bucketed (Aggregate)</v>
      </c>
    </row>
    <row r="1157" spans="1:6" x14ac:dyDescent="0.25">
      <c r="A1157" t="s">
        <v>4</v>
      </c>
      <c r="B1157" t="s">
        <v>14</v>
      </c>
      <c r="C1157">
        <v>129</v>
      </c>
      <c r="D1157" s="1">
        <v>42461</v>
      </c>
      <c r="E1157" cm="1">
        <f t="array" ref="E1157">IF(AND(B1157="Housing",A1157="Rural"),"",
_xlfn.IFS(
NOT(ISBLANK(C1157)), C1157,
AND(NOT(ISBLANK(C1156)), B1156=B1157, NOT(ISBLANK(C1158)), B1158=B1157), AVERAGE(C1156,C1158),
AND(NOT(ISBLANK(C1156)), B1156=B1157, ISBLANK(C1158), NOT(ISBLANK(C1159)), B1159=B1157), C1156+(C1159-C1156)/3,
AND(ISBLANK(C1156), NOT(ISBLANK(C1155)), B1155=B1157, NOT(ISBLANK(C1158)), B1158=B1157), C1155+(C1158-C1155)*2/3,
TRUE, "Check Manually"
))</f>
        <v>129</v>
      </c>
      <c r="F1157" t="str">
        <f>_xlfn.XLOOKUP(B1157,Bucket_Map!A:A,Bucket_Map!B:B,"ERROR - CHECK NAME")</f>
        <v>Not Bucketed (Aggregate)</v>
      </c>
    </row>
    <row r="1158" spans="1:6" x14ac:dyDescent="0.25">
      <c r="A1158" t="s">
        <v>4</v>
      </c>
      <c r="B1158" t="s">
        <v>14</v>
      </c>
      <c r="C1158">
        <v>130.30000000000001</v>
      </c>
      <c r="D1158" s="1">
        <v>42491</v>
      </c>
      <c r="E1158" cm="1">
        <f t="array" ref="E1158">IF(AND(B1158="Housing",A1158="Rural"),"",
_xlfn.IFS(
NOT(ISBLANK(C1158)), C1158,
AND(NOT(ISBLANK(C1157)), B1157=B1158, NOT(ISBLANK(C1159)), B1159=B1158), AVERAGE(C1157,C1159),
AND(NOT(ISBLANK(C1157)), B1157=B1158, ISBLANK(C1159), NOT(ISBLANK(C1160)), B1160=B1158), C1157+(C1160-C1157)/3,
AND(ISBLANK(C1157), NOT(ISBLANK(C1156)), B1156=B1158, NOT(ISBLANK(C1159)), B1159=B1158), C1156+(C1159-C1156)*2/3,
TRUE, "Check Manually"
))</f>
        <v>130.30000000000001</v>
      </c>
      <c r="F1158" t="str">
        <f>_xlfn.XLOOKUP(B1158,Bucket_Map!A:A,Bucket_Map!B:B,"ERROR - CHECK NAME")</f>
        <v>Not Bucketed (Aggregate)</v>
      </c>
    </row>
    <row r="1159" spans="1:6" x14ac:dyDescent="0.25">
      <c r="A1159" t="s">
        <v>4</v>
      </c>
      <c r="B1159" t="s">
        <v>14</v>
      </c>
      <c r="C1159">
        <v>131.9</v>
      </c>
      <c r="D1159" s="1">
        <v>42522</v>
      </c>
      <c r="E1159" cm="1">
        <f t="array" ref="E1159">IF(AND(B1159="Housing",A1159="Rural"),"",
_xlfn.IFS(
NOT(ISBLANK(C1159)), C1159,
AND(NOT(ISBLANK(C1158)), B1158=B1159, NOT(ISBLANK(C1160)), B1160=B1159), AVERAGE(C1158,C1160),
AND(NOT(ISBLANK(C1158)), B1158=B1159, ISBLANK(C1160), NOT(ISBLANK(C1161)), B1161=B1159), C1158+(C1161-C1158)/3,
AND(ISBLANK(C1158), NOT(ISBLANK(C1157)), B1157=B1159, NOT(ISBLANK(C1160)), B1160=B1159), C1157+(C1160-C1157)*2/3,
TRUE, "Check Manually"
))</f>
        <v>131.9</v>
      </c>
      <c r="F1159" t="str">
        <f>_xlfn.XLOOKUP(B1159,Bucket_Map!A:A,Bucket_Map!B:B,"ERROR - CHECK NAME")</f>
        <v>Not Bucketed (Aggregate)</v>
      </c>
    </row>
    <row r="1160" spans="1:6" x14ac:dyDescent="0.25">
      <c r="A1160" t="s">
        <v>4</v>
      </c>
      <c r="B1160" t="s">
        <v>14</v>
      </c>
      <c r="C1160">
        <v>133</v>
      </c>
      <c r="D1160" s="1">
        <v>42552</v>
      </c>
      <c r="E1160" cm="1">
        <f t="array" ref="E1160">IF(AND(B1160="Housing",A1160="Rural"),"",
_xlfn.IFS(
NOT(ISBLANK(C1160)), C1160,
AND(NOT(ISBLANK(C1159)), B1159=B1160, NOT(ISBLANK(C1161)), B1161=B1160), AVERAGE(C1159,C1161),
AND(NOT(ISBLANK(C1159)), B1159=B1160, ISBLANK(C1161), NOT(ISBLANK(C1162)), B1162=B1160), C1159+(C1162-C1159)/3,
AND(ISBLANK(C1159), NOT(ISBLANK(C1158)), B1158=B1160, NOT(ISBLANK(C1161)), B1161=B1160), C1158+(C1161-C1158)*2/3,
TRUE, "Check Manually"
))</f>
        <v>133</v>
      </c>
      <c r="F1160" t="str">
        <f>_xlfn.XLOOKUP(B1160,Bucket_Map!A:A,Bucket_Map!B:B,"ERROR - CHECK NAME")</f>
        <v>Not Bucketed (Aggregate)</v>
      </c>
    </row>
    <row r="1161" spans="1:6" x14ac:dyDescent="0.25">
      <c r="A1161" t="s">
        <v>4</v>
      </c>
      <c r="B1161" t="s">
        <v>14</v>
      </c>
      <c r="C1161">
        <v>133.5</v>
      </c>
      <c r="D1161" s="1">
        <v>42583</v>
      </c>
      <c r="E1161" cm="1">
        <f t="array" ref="E1161">IF(AND(B1161="Housing",A1161="Rural"),"",
_xlfn.IFS(
NOT(ISBLANK(C1161)), C1161,
AND(NOT(ISBLANK(C1160)), B1160=B1161, NOT(ISBLANK(C1162)), B1162=B1161), AVERAGE(C1160,C1162),
AND(NOT(ISBLANK(C1160)), B1160=B1161, ISBLANK(C1162), NOT(ISBLANK(C1163)), B1163=B1161), C1160+(C1163-C1160)/3,
AND(ISBLANK(C1160), NOT(ISBLANK(C1159)), B1159=B1161, NOT(ISBLANK(C1162)), B1162=B1161), C1159+(C1162-C1159)*2/3,
TRUE, "Check Manually"
))</f>
        <v>133.5</v>
      </c>
      <c r="F1161" t="str">
        <f>_xlfn.XLOOKUP(B1161,Bucket_Map!A:A,Bucket_Map!B:B,"ERROR - CHECK NAME")</f>
        <v>Not Bucketed (Aggregate)</v>
      </c>
    </row>
    <row r="1162" spans="1:6" x14ac:dyDescent="0.25">
      <c r="A1162" t="s">
        <v>4</v>
      </c>
      <c r="B1162" t="s">
        <v>14</v>
      </c>
      <c r="C1162">
        <v>133.4</v>
      </c>
      <c r="D1162" s="1">
        <v>42614</v>
      </c>
      <c r="E1162" cm="1">
        <f t="array" ref="E1162">IF(AND(B1162="Housing",A1162="Rural"),"",
_xlfn.IFS(
NOT(ISBLANK(C1162)), C1162,
AND(NOT(ISBLANK(C1161)), B1161=B1162, NOT(ISBLANK(C1163)), B1163=B1162), AVERAGE(C1161,C1163),
AND(NOT(ISBLANK(C1161)), B1161=B1162, ISBLANK(C1163), NOT(ISBLANK(C1164)), B1164=B1162), C1161+(C1164-C1161)/3,
AND(ISBLANK(C1161), NOT(ISBLANK(C1160)), B1160=B1162, NOT(ISBLANK(C1163)), B1163=B1162), C1160+(C1163-C1160)*2/3,
TRUE, "Check Manually"
))</f>
        <v>133.4</v>
      </c>
      <c r="F1162" t="str">
        <f>_xlfn.XLOOKUP(B1162,Bucket_Map!A:A,Bucket_Map!B:B,"ERROR - CHECK NAME")</f>
        <v>Not Bucketed (Aggregate)</v>
      </c>
    </row>
    <row r="1163" spans="1:6" x14ac:dyDescent="0.25">
      <c r="A1163" t="s">
        <v>4</v>
      </c>
      <c r="B1163" t="s">
        <v>14</v>
      </c>
      <c r="C1163">
        <v>133.80000000000001</v>
      </c>
      <c r="D1163" s="1">
        <v>42644</v>
      </c>
      <c r="E1163" cm="1">
        <f t="array" ref="E1163">IF(AND(B1163="Housing",A1163="Rural"),"",
_xlfn.IFS(
NOT(ISBLANK(C1163)), C1163,
AND(NOT(ISBLANK(C1162)), B1162=B1163, NOT(ISBLANK(C1164)), B1164=B1163), AVERAGE(C1162,C1164),
AND(NOT(ISBLANK(C1162)), B1162=B1163, ISBLANK(C1164), NOT(ISBLANK(C1165)), B1165=B1163), C1162+(C1165-C1162)/3,
AND(ISBLANK(C1162), NOT(ISBLANK(C1161)), B1161=B1163, NOT(ISBLANK(C1164)), B1164=B1163), C1161+(C1164-C1161)*2/3,
TRUE, "Check Manually"
))</f>
        <v>133.80000000000001</v>
      </c>
      <c r="F1163" t="str">
        <f>_xlfn.XLOOKUP(B1163,Bucket_Map!A:A,Bucket_Map!B:B,"ERROR - CHECK NAME")</f>
        <v>Not Bucketed (Aggregate)</v>
      </c>
    </row>
    <row r="1164" spans="1:6" x14ac:dyDescent="0.25">
      <c r="A1164" t="s">
        <v>4</v>
      </c>
      <c r="B1164" t="s">
        <v>14</v>
      </c>
      <c r="C1164">
        <v>133.6</v>
      </c>
      <c r="D1164" s="1">
        <v>42675</v>
      </c>
      <c r="E1164" cm="1">
        <f t="array" ref="E1164">IF(AND(B1164="Housing",A1164="Rural"),"",
_xlfn.IFS(
NOT(ISBLANK(C1164)), C1164,
AND(NOT(ISBLANK(C1163)), B1163=B1164, NOT(ISBLANK(C1165)), B1165=B1164), AVERAGE(C1163,C1165),
AND(NOT(ISBLANK(C1163)), B1163=B1164, ISBLANK(C1165), NOT(ISBLANK(C1166)), B1166=B1164), C1163+(C1166-C1163)/3,
AND(ISBLANK(C1163), NOT(ISBLANK(C1162)), B1162=B1164, NOT(ISBLANK(C1165)), B1165=B1164), C1162+(C1165-C1162)*2/3,
TRUE, "Check Manually"
))</f>
        <v>133.6</v>
      </c>
      <c r="F1164" t="str">
        <f>_xlfn.XLOOKUP(B1164,Bucket_Map!A:A,Bucket_Map!B:B,"ERROR - CHECK NAME")</f>
        <v>Not Bucketed (Aggregate)</v>
      </c>
    </row>
    <row r="1165" spans="1:6" x14ac:dyDescent="0.25">
      <c r="A1165" t="s">
        <v>4</v>
      </c>
      <c r="B1165" t="s">
        <v>14</v>
      </c>
      <c r="C1165">
        <v>132.80000000000001</v>
      </c>
      <c r="D1165" s="1">
        <v>42705</v>
      </c>
      <c r="E1165" cm="1">
        <f t="array" ref="E1165">IF(AND(B1165="Housing",A1165="Rural"),"",
_xlfn.IFS(
NOT(ISBLANK(C1165)), C1165,
AND(NOT(ISBLANK(C1164)), B1164=B1165, NOT(ISBLANK(C1166)), B1166=B1165), AVERAGE(C1164,C1166),
AND(NOT(ISBLANK(C1164)), B1164=B1165, ISBLANK(C1166), NOT(ISBLANK(C1167)), B1167=B1165), C1164+(C1167-C1164)/3,
AND(ISBLANK(C1164), NOT(ISBLANK(C1163)), B1163=B1165, NOT(ISBLANK(C1166)), B1166=B1165), C1163+(C1166-C1163)*2/3,
TRUE, "Check Manually"
))</f>
        <v>132.80000000000001</v>
      </c>
      <c r="F1165" t="str">
        <f>_xlfn.XLOOKUP(B1165,Bucket_Map!A:A,Bucket_Map!B:B,"ERROR - CHECK NAME")</f>
        <v>Not Bucketed (Aggregate)</v>
      </c>
    </row>
    <row r="1166" spans="1:6" x14ac:dyDescent="0.25">
      <c r="A1166" t="s">
        <v>4</v>
      </c>
      <c r="B1166" t="s">
        <v>14</v>
      </c>
      <c r="C1166">
        <v>132.4</v>
      </c>
      <c r="D1166" s="1">
        <v>42736</v>
      </c>
      <c r="E1166" cm="1">
        <f t="array" ref="E1166">IF(AND(B1166="Housing",A1166="Rural"),"",
_xlfn.IFS(
NOT(ISBLANK(C1166)), C1166,
AND(NOT(ISBLANK(C1165)), B1165=B1166, NOT(ISBLANK(C1167)), B1167=B1166), AVERAGE(C1165,C1167),
AND(NOT(ISBLANK(C1165)), B1165=B1166, ISBLANK(C1167), NOT(ISBLANK(C1168)), B1168=B1166), C1165+(C1168-C1165)/3,
AND(ISBLANK(C1165), NOT(ISBLANK(C1164)), B1164=B1166, NOT(ISBLANK(C1167)), B1167=B1166), C1164+(C1167-C1164)*2/3,
TRUE, "Check Manually"
))</f>
        <v>132.4</v>
      </c>
      <c r="F1166" t="str">
        <f>_xlfn.XLOOKUP(B1166,Bucket_Map!A:A,Bucket_Map!B:B,"ERROR - CHECK NAME")</f>
        <v>Not Bucketed (Aggregate)</v>
      </c>
    </row>
    <row r="1167" spans="1:6" x14ac:dyDescent="0.25">
      <c r="A1167" t="s">
        <v>4</v>
      </c>
      <c r="B1167" t="s">
        <v>14</v>
      </c>
      <c r="C1167">
        <v>132.6</v>
      </c>
      <c r="D1167" s="1">
        <v>42767</v>
      </c>
      <c r="E1167" cm="1">
        <f t="array" ref="E1167">IF(AND(B1167="Housing",A1167="Rural"),"",
_xlfn.IFS(
NOT(ISBLANK(C1167)), C1167,
AND(NOT(ISBLANK(C1166)), B1166=B1167, NOT(ISBLANK(C1168)), B1168=B1167), AVERAGE(C1166,C1168),
AND(NOT(ISBLANK(C1166)), B1166=B1167, ISBLANK(C1168), NOT(ISBLANK(C1169)), B1169=B1167), C1166+(C1169-C1166)/3,
AND(ISBLANK(C1166), NOT(ISBLANK(C1165)), B1165=B1167, NOT(ISBLANK(C1168)), B1168=B1167), C1165+(C1168-C1165)*2/3,
TRUE, "Check Manually"
))</f>
        <v>132.6</v>
      </c>
      <c r="F1167" t="str">
        <f>_xlfn.XLOOKUP(B1167,Bucket_Map!A:A,Bucket_Map!B:B,"ERROR - CHECK NAME")</f>
        <v>Not Bucketed (Aggregate)</v>
      </c>
    </row>
    <row r="1168" spans="1:6" x14ac:dyDescent="0.25">
      <c r="A1168" t="s">
        <v>4</v>
      </c>
      <c r="B1168" t="s">
        <v>14</v>
      </c>
      <c r="C1168">
        <v>132.80000000000001</v>
      </c>
      <c r="D1168" s="1">
        <v>42795</v>
      </c>
      <c r="E1168" cm="1">
        <f t="array" ref="E1168">IF(AND(B1168="Housing",A1168="Rural"),"",
_xlfn.IFS(
NOT(ISBLANK(C1168)), C1168,
AND(NOT(ISBLANK(C1167)), B1167=B1168, NOT(ISBLANK(C1169)), B1169=B1168), AVERAGE(C1167,C1169),
AND(NOT(ISBLANK(C1167)), B1167=B1168, ISBLANK(C1169), NOT(ISBLANK(C1170)), B1170=B1168), C1167+(C1170-C1167)/3,
AND(ISBLANK(C1167), NOT(ISBLANK(C1166)), B1166=B1168, NOT(ISBLANK(C1169)), B1169=B1168), C1166+(C1169-C1166)*2/3,
TRUE, "Check Manually"
))</f>
        <v>132.80000000000001</v>
      </c>
      <c r="F1168" t="str">
        <f>_xlfn.XLOOKUP(B1168,Bucket_Map!A:A,Bucket_Map!B:B,"ERROR - CHECK NAME")</f>
        <v>Not Bucketed (Aggregate)</v>
      </c>
    </row>
    <row r="1169" spans="1:6" x14ac:dyDescent="0.25">
      <c r="A1169" t="s">
        <v>4</v>
      </c>
      <c r="B1169" t="s">
        <v>14</v>
      </c>
      <c r="C1169">
        <v>132.9</v>
      </c>
      <c r="D1169" s="1">
        <v>42826</v>
      </c>
      <c r="E1169" cm="1">
        <f t="array" ref="E1169">IF(AND(B1169="Housing",A1169="Rural"),"",
_xlfn.IFS(
NOT(ISBLANK(C1169)), C1169,
AND(NOT(ISBLANK(C1168)), B1168=B1169, NOT(ISBLANK(C1170)), B1170=B1169), AVERAGE(C1168,C1170),
AND(NOT(ISBLANK(C1168)), B1168=B1169, ISBLANK(C1170), NOT(ISBLANK(C1171)), B1171=B1169), C1168+(C1171-C1168)/3,
AND(ISBLANK(C1168), NOT(ISBLANK(C1167)), B1167=B1169, NOT(ISBLANK(C1170)), B1170=B1169), C1167+(C1170-C1167)*2/3,
TRUE, "Check Manually"
))</f>
        <v>132.9</v>
      </c>
      <c r="F1169" t="str">
        <f>_xlfn.XLOOKUP(B1169,Bucket_Map!A:A,Bucket_Map!B:B,"ERROR - CHECK NAME")</f>
        <v>Not Bucketed (Aggregate)</v>
      </c>
    </row>
    <row r="1170" spans="1:6" x14ac:dyDescent="0.25">
      <c r="A1170" t="s">
        <v>4</v>
      </c>
      <c r="B1170" t="s">
        <v>14</v>
      </c>
      <c r="C1170">
        <v>133.30000000000001</v>
      </c>
      <c r="D1170" s="1">
        <v>42856</v>
      </c>
      <c r="E1170" cm="1">
        <f t="array" ref="E1170">IF(AND(B1170="Housing",A1170="Rural"),"",
_xlfn.IFS(
NOT(ISBLANK(C1170)), C1170,
AND(NOT(ISBLANK(C1169)), B1169=B1170, NOT(ISBLANK(C1171)), B1171=B1170), AVERAGE(C1169,C1171),
AND(NOT(ISBLANK(C1169)), B1169=B1170, ISBLANK(C1171), NOT(ISBLANK(C1172)), B1172=B1170), C1169+(C1172-C1169)/3,
AND(ISBLANK(C1169), NOT(ISBLANK(C1168)), B1168=B1170, NOT(ISBLANK(C1171)), B1171=B1170), C1168+(C1171-C1168)*2/3,
TRUE, "Check Manually"
))</f>
        <v>133.30000000000001</v>
      </c>
      <c r="F1170" t="str">
        <f>_xlfn.XLOOKUP(B1170,Bucket_Map!A:A,Bucket_Map!B:B,"ERROR - CHECK NAME")</f>
        <v>Not Bucketed (Aggregate)</v>
      </c>
    </row>
    <row r="1171" spans="1:6" x14ac:dyDescent="0.25">
      <c r="A1171" t="s">
        <v>4</v>
      </c>
      <c r="B1171" t="s">
        <v>14</v>
      </c>
      <c r="C1171">
        <v>133.9</v>
      </c>
      <c r="D1171" s="1">
        <v>42887</v>
      </c>
      <c r="E1171" cm="1">
        <f t="array" ref="E1171">IF(AND(B1171="Housing",A1171="Rural"),"",
_xlfn.IFS(
NOT(ISBLANK(C1171)), C1171,
AND(NOT(ISBLANK(C1170)), B1170=B1171, NOT(ISBLANK(C1172)), B1172=B1171), AVERAGE(C1170,C1172),
AND(NOT(ISBLANK(C1170)), B1170=B1171, ISBLANK(C1172), NOT(ISBLANK(C1173)), B1173=B1171), C1170+(C1173-C1170)/3,
AND(ISBLANK(C1170), NOT(ISBLANK(C1169)), B1169=B1171, NOT(ISBLANK(C1172)), B1172=B1171), C1169+(C1172-C1169)*2/3,
TRUE, "Check Manually"
))</f>
        <v>133.9</v>
      </c>
      <c r="F1171" t="str">
        <f>_xlfn.XLOOKUP(B1171,Bucket_Map!A:A,Bucket_Map!B:B,"ERROR - CHECK NAME")</f>
        <v>Not Bucketed (Aggregate)</v>
      </c>
    </row>
    <row r="1172" spans="1:6" x14ac:dyDescent="0.25">
      <c r="A1172" t="s">
        <v>4</v>
      </c>
      <c r="B1172" t="s">
        <v>14</v>
      </c>
      <c r="C1172">
        <v>136.19999999999999</v>
      </c>
      <c r="D1172" s="1">
        <v>42917</v>
      </c>
      <c r="E1172" cm="1">
        <f t="array" ref="E1172">IF(AND(B1172="Housing",A1172="Rural"),"",
_xlfn.IFS(
NOT(ISBLANK(C1172)), C1172,
AND(NOT(ISBLANK(C1171)), B1171=B1172, NOT(ISBLANK(C1173)), B1173=B1172), AVERAGE(C1171,C1173),
AND(NOT(ISBLANK(C1171)), B1171=B1172, ISBLANK(C1173), NOT(ISBLANK(C1174)), B1174=B1172), C1171+(C1174-C1171)/3,
AND(ISBLANK(C1171), NOT(ISBLANK(C1170)), B1170=B1172, NOT(ISBLANK(C1173)), B1173=B1172), C1170+(C1173-C1170)*2/3,
TRUE, "Check Manually"
))</f>
        <v>136.19999999999999</v>
      </c>
      <c r="F1172" t="str">
        <f>_xlfn.XLOOKUP(B1172,Bucket_Map!A:A,Bucket_Map!B:B,"ERROR - CHECK NAME")</f>
        <v>Not Bucketed (Aggregate)</v>
      </c>
    </row>
    <row r="1173" spans="1:6" x14ac:dyDescent="0.25">
      <c r="A1173" t="s">
        <v>4</v>
      </c>
      <c r="B1173" t="s">
        <v>14</v>
      </c>
      <c r="C1173">
        <v>137.80000000000001</v>
      </c>
      <c r="D1173" s="1">
        <v>42948</v>
      </c>
      <c r="E1173" cm="1">
        <f t="array" ref="E1173">IF(AND(B1173="Housing",A1173="Rural"),"",
_xlfn.IFS(
NOT(ISBLANK(C1173)), C1173,
AND(NOT(ISBLANK(C1172)), B1172=B1173, NOT(ISBLANK(C1174)), B1174=B1173), AVERAGE(C1172,C1174),
AND(NOT(ISBLANK(C1172)), B1172=B1173, ISBLANK(C1174), NOT(ISBLANK(C1175)), B1175=B1173), C1172+(C1175-C1172)/3,
AND(ISBLANK(C1172), NOT(ISBLANK(C1171)), B1171=B1173, NOT(ISBLANK(C1174)), B1174=B1173), C1171+(C1174-C1171)*2/3,
TRUE, "Check Manually"
))</f>
        <v>137.80000000000001</v>
      </c>
      <c r="F1173" t="str">
        <f>_xlfn.XLOOKUP(B1173,Bucket_Map!A:A,Bucket_Map!B:B,"ERROR - CHECK NAME")</f>
        <v>Not Bucketed (Aggregate)</v>
      </c>
    </row>
    <row r="1174" spans="1:6" x14ac:dyDescent="0.25">
      <c r="A1174" t="s">
        <v>4</v>
      </c>
      <c r="B1174" t="s">
        <v>14</v>
      </c>
      <c r="C1174">
        <v>137.6</v>
      </c>
      <c r="D1174" s="1">
        <v>42979</v>
      </c>
      <c r="E1174" cm="1">
        <f t="array" ref="E1174">IF(AND(B1174="Housing",A1174="Rural"),"",
_xlfn.IFS(
NOT(ISBLANK(C1174)), C1174,
AND(NOT(ISBLANK(C1173)), B1173=B1174, NOT(ISBLANK(C1175)), B1175=B1174), AVERAGE(C1173,C1175),
AND(NOT(ISBLANK(C1173)), B1173=B1174, ISBLANK(C1175), NOT(ISBLANK(C1176)), B1176=B1174), C1173+(C1176-C1173)/3,
AND(ISBLANK(C1173), NOT(ISBLANK(C1172)), B1172=B1174, NOT(ISBLANK(C1175)), B1175=B1174), C1172+(C1175-C1172)*2/3,
TRUE, "Check Manually"
))</f>
        <v>137.6</v>
      </c>
      <c r="F1174" t="str">
        <f>_xlfn.XLOOKUP(B1174,Bucket_Map!A:A,Bucket_Map!B:B,"ERROR - CHECK NAME")</f>
        <v>Not Bucketed (Aggregate)</v>
      </c>
    </row>
    <row r="1175" spans="1:6" x14ac:dyDescent="0.25">
      <c r="A1175" t="s">
        <v>4</v>
      </c>
      <c r="B1175" t="s">
        <v>14</v>
      </c>
      <c r="C1175">
        <v>138.30000000000001</v>
      </c>
      <c r="D1175" s="1">
        <v>43009</v>
      </c>
      <c r="E1175" cm="1">
        <f t="array" ref="E1175">IF(AND(B1175="Housing",A1175="Rural"),"",
_xlfn.IFS(
NOT(ISBLANK(C1175)), C1175,
AND(NOT(ISBLANK(C1174)), B1174=B1175, NOT(ISBLANK(C1176)), B1176=B1175), AVERAGE(C1174,C1176),
AND(NOT(ISBLANK(C1174)), B1174=B1175, ISBLANK(C1176), NOT(ISBLANK(C1177)), B1177=B1175), C1174+(C1177-C1174)/3,
AND(ISBLANK(C1174), NOT(ISBLANK(C1173)), B1173=B1175, NOT(ISBLANK(C1176)), B1176=B1175), C1173+(C1176-C1173)*2/3,
TRUE, "Check Manually"
))</f>
        <v>138.30000000000001</v>
      </c>
      <c r="F1175" t="str">
        <f>_xlfn.XLOOKUP(B1175,Bucket_Map!A:A,Bucket_Map!B:B,"ERROR - CHECK NAME")</f>
        <v>Not Bucketed (Aggregate)</v>
      </c>
    </row>
    <row r="1176" spans="1:6" x14ac:dyDescent="0.25">
      <c r="A1176" t="s">
        <v>4</v>
      </c>
      <c r="B1176" t="s">
        <v>14</v>
      </c>
      <c r="C1176">
        <v>140</v>
      </c>
      <c r="D1176" s="1">
        <v>43040</v>
      </c>
      <c r="E1176" cm="1">
        <f t="array" ref="E1176">IF(AND(B1176="Housing",A1176="Rural"),"",
_xlfn.IFS(
NOT(ISBLANK(C1176)), C1176,
AND(NOT(ISBLANK(C1175)), B1175=B1176, NOT(ISBLANK(C1177)), B1177=B1176), AVERAGE(C1175,C1177),
AND(NOT(ISBLANK(C1175)), B1175=B1176, ISBLANK(C1177), NOT(ISBLANK(C1178)), B1178=B1176), C1175+(C1178-C1175)/3,
AND(ISBLANK(C1175), NOT(ISBLANK(C1174)), B1174=B1176, NOT(ISBLANK(C1177)), B1177=B1176), C1174+(C1177-C1174)*2/3,
TRUE, "Check Manually"
))</f>
        <v>140</v>
      </c>
      <c r="F1176" t="str">
        <f>_xlfn.XLOOKUP(B1176,Bucket_Map!A:A,Bucket_Map!B:B,"ERROR - CHECK NAME")</f>
        <v>Not Bucketed (Aggregate)</v>
      </c>
    </row>
    <row r="1177" spans="1:6" x14ac:dyDescent="0.25">
      <c r="A1177" t="s">
        <v>4</v>
      </c>
      <c r="B1177" t="s">
        <v>14</v>
      </c>
      <c r="C1177">
        <v>139.80000000000001</v>
      </c>
      <c r="D1177" s="1">
        <v>43070</v>
      </c>
      <c r="E1177" cm="1">
        <f t="array" ref="E1177">IF(AND(B1177="Housing",A1177="Rural"),"",
_xlfn.IFS(
NOT(ISBLANK(C1177)), C1177,
AND(NOT(ISBLANK(C1176)), B1176=B1177, NOT(ISBLANK(C1178)), B1178=B1177), AVERAGE(C1176,C1178),
AND(NOT(ISBLANK(C1176)), B1176=B1177, ISBLANK(C1178), NOT(ISBLANK(C1179)), B1179=B1177), C1176+(C1179-C1176)/3,
AND(ISBLANK(C1176), NOT(ISBLANK(C1175)), B1175=B1177, NOT(ISBLANK(C1178)), B1178=B1177), C1175+(C1178-C1175)*2/3,
TRUE, "Check Manually"
))</f>
        <v>139.80000000000001</v>
      </c>
      <c r="F1177" t="str">
        <f>_xlfn.XLOOKUP(B1177,Bucket_Map!A:A,Bucket_Map!B:B,"ERROR - CHECK NAME")</f>
        <v>Not Bucketed (Aggregate)</v>
      </c>
    </row>
    <row r="1178" spans="1:6" x14ac:dyDescent="0.25">
      <c r="A1178" t="s">
        <v>4</v>
      </c>
      <c r="B1178" t="s">
        <v>14</v>
      </c>
      <c r="C1178">
        <v>139.30000000000001</v>
      </c>
      <c r="D1178" s="1">
        <v>43101</v>
      </c>
      <c r="E1178" cm="1">
        <f t="array" ref="E1178">IF(AND(B1178="Housing",A1178="Rural"),"",
_xlfn.IFS(
NOT(ISBLANK(C1178)), C1178,
AND(NOT(ISBLANK(C1177)), B1177=B1178, NOT(ISBLANK(C1179)), B1179=B1178), AVERAGE(C1177,C1179),
AND(NOT(ISBLANK(C1177)), B1177=B1178, ISBLANK(C1179), NOT(ISBLANK(C1180)), B1180=B1178), C1177+(C1180-C1177)/3,
AND(ISBLANK(C1177), NOT(ISBLANK(C1176)), B1176=B1178, NOT(ISBLANK(C1179)), B1179=B1178), C1176+(C1179-C1176)*2/3,
TRUE, "Check Manually"
))</f>
        <v>139.30000000000001</v>
      </c>
      <c r="F1178" t="str">
        <f>_xlfn.XLOOKUP(B1178,Bucket_Map!A:A,Bucket_Map!B:B,"ERROR - CHECK NAME")</f>
        <v>Not Bucketed (Aggregate)</v>
      </c>
    </row>
    <row r="1179" spans="1:6" x14ac:dyDescent="0.25">
      <c r="A1179" t="s">
        <v>4</v>
      </c>
      <c r="B1179" t="s">
        <v>14</v>
      </c>
      <c r="C1179">
        <v>138.5</v>
      </c>
      <c r="D1179" s="1">
        <v>43132</v>
      </c>
      <c r="E1179" cm="1">
        <f t="array" ref="E1179">IF(AND(B1179="Housing",A1179="Rural"),"",
_xlfn.IFS(
NOT(ISBLANK(C1179)), C1179,
AND(NOT(ISBLANK(C1178)), B1178=B1179, NOT(ISBLANK(C1180)), B1180=B1179), AVERAGE(C1178,C1180),
AND(NOT(ISBLANK(C1178)), B1178=B1179, ISBLANK(C1180), NOT(ISBLANK(C1181)), B1181=B1179), C1178+(C1181-C1178)/3,
AND(ISBLANK(C1178), NOT(ISBLANK(C1177)), B1177=B1179, NOT(ISBLANK(C1180)), B1180=B1179), C1177+(C1180-C1177)*2/3,
TRUE, "Check Manually"
))</f>
        <v>138.5</v>
      </c>
      <c r="F1179" t="str">
        <f>_xlfn.XLOOKUP(B1179,Bucket_Map!A:A,Bucket_Map!B:B,"ERROR - CHECK NAME")</f>
        <v>Not Bucketed (Aggregate)</v>
      </c>
    </row>
    <row r="1180" spans="1:6" x14ac:dyDescent="0.25">
      <c r="A1180" t="s">
        <v>4</v>
      </c>
      <c r="B1180" t="s">
        <v>14</v>
      </c>
      <c r="C1180">
        <v>138.69999999999999</v>
      </c>
      <c r="D1180" s="1">
        <v>43160</v>
      </c>
      <c r="E1180" cm="1">
        <f t="array" ref="E1180">IF(AND(B1180="Housing",A1180="Rural"),"",
_xlfn.IFS(
NOT(ISBLANK(C1180)), C1180,
AND(NOT(ISBLANK(C1179)), B1179=B1180, NOT(ISBLANK(C1181)), B1181=B1180), AVERAGE(C1179,C1181),
AND(NOT(ISBLANK(C1179)), B1179=B1180, ISBLANK(C1181), NOT(ISBLANK(C1182)), B1182=B1180), C1179+(C1182-C1179)/3,
AND(ISBLANK(C1179), NOT(ISBLANK(C1178)), B1178=B1180, NOT(ISBLANK(C1181)), B1181=B1180), C1178+(C1181-C1178)*2/3,
TRUE, "Check Manually"
))</f>
        <v>138.69999999999999</v>
      </c>
      <c r="F1180" t="str">
        <f>_xlfn.XLOOKUP(B1180,Bucket_Map!A:A,Bucket_Map!B:B,"ERROR - CHECK NAME")</f>
        <v>Not Bucketed (Aggregate)</v>
      </c>
    </row>
    <row r="1181" spans="1:6" x14ac:dyDescent="0.25">
      <c r="A1181" t="s">
        <v>4</v>
      </c>
      <c r="B1181" t="s">
        <v>14</v>
      </c>
      <c r="C1181">
        <v>139.1</v>
      </c>
      <c r="D1181" s="1">
        <v>43191</v>
      </c>
      <c r="E1181" cm="1">
        <f t="array" ref="E1181">IF(AND(B1181="Housing",A1181="Rural"),"",
_xlfn.IFS(
NOT(ISBLANK(C1181)), C1181,
AND(NOT(ISBLANK(C1180)), B1180=B1181, NOT(ISBLANK(C1182)), B1182=B1181), AVERAGE(C1180,C1182),
AND(NOT(ISBLANK(C1180)), B1180=B1181, ISBLANK(C1182), NOT(ISBLANK(C1183)), B1183=B1181), C1180+(C1183-C1180)/3,
AND(ISBLANK(C1180), NOT(ISBLANK(C1179)), B1179=B1181, NOT(ISBLANK(C1182)), B1182=B1181), C1179+(C1182-C1179)*2/3,
TRUE, "Check Manually"
))</f>
        <v>139.1</v>
      </c>
      <c r="F1181" t="str">
        <f>_xlfn.XLOOKUP(B1181,Bucket_Map!A:A,Bucket_Map!B:B,"ERROR - CHECK NAME")</f>
        <v>Not Bucketed (Aggregate)</v>
      </c>
    </row>
    <row r="1182" spans="1:6" x14ac:dyDescent="0.25">
      <c r="A1182" t="s">
        <v>4</v>
      </c>
      <c r="B1182" t="s">
        <v>14</v>
      </c>
      <c r="C1182">
        <v>139.80000000000001</v>
      </c>
      <c r="D1182" s="1">
        <v>43221</v>
      </c>
      <c r="E1182" cm="1">
        <f t="array" ref="E1182">IF(AND(B1182="Housing",A1182="Rural"),"",
_xlfn.IFS(
NOT(ISBLANK(C1182)), C1182,
AND(NOT(ISBLANK(C1181)), B1181=B1182, NOT(ISBLANK(C1183)), B1183=B1182), AVERAGE(C1181,C1183),
AND(NOT(ISBLANK(C1181)), B1181=B1182, ISBLANK(C1183), NOT(ISBLANK(C1184)), B1184=B1182), C1181+(C1184-C1181)/3,
AND(ISBLANK(C1181), NOT(ISBLANK(C1180)), B1180=B1182, NOT(ISBLANK(C1183)), B1183=B1182), C1180+(C1183-C1180)*2/3,
TRUE, "Check Manually"
))</f>
        <v>139.80000000000001</v>
      </c>
      <c r="F1182" t="str">
        <f>_xlfn.XLOOKUP(B1182,Bucket_Map!A:A,Bucket_Map!B:B,"ERROR - CHECK NAME")</f>
        <v>Not Bucketed (Aggregate)</v>
      </c>
    </row>
    <row r="1183" spans="1:6" x14ac:dyDescent="0.25">
      <c r="A1183" t="s">
        <v>4</v>
      </c>
      <c r="B1183" t="s">
        <v>14</v>
      </c>
      <c r="C1183">
        <v>140.5</v>
      </c>
      <c r="D1183" s="1">
        <v>43252</v>
      </c>
      <c r="E1183" cm="1">
        <f t="array" ref="E1183">IF(AND(B1183="Housing",A1183="Rural"),"",
_xlfn.IFS(
NOT(ISBLANK(C1183)), C1183,
AND(NOT(ISBLANK(C1182)), B1182=B1183, NOT(ISBLANK(C1184)), B1184=B1183), AVERAGE(C1182,C1184),
AND(NOT(ISBLANK(C1182)), B1182=B1183, ISBLANK(C1184), NOT(ISBLANK(C1185)), B1185=B1183), C1182+(C1185-C1182)/3,
AND(ISBLANK(C1182), NOT(ISBLANK(C1181)), B1181=B1183, NOT(ISBLANK(C1184)), B1184=B1183), C1181+(C1184-C1181)*2/3,
TRUE, "Check Manually"
))</f>
        <v>140.5</v>
      </c>
      <c r="F1183" t="str">
        <f>_xlfn.XLOOKUP(B1183,Bucket_Map!A:A,Bucket_Map!B:B,"ERROR - CHECK NAME")</f>
        <v>Not Bucketed (Aggregate)</v>
      </c>
    </row>
    <row r="1184" spans="1:6" x14ac:dyDescent="0.25">
      <c r="A1184" t="s">
        <v>4</v>
      </c>
      <c r="B1184" t="s">
        <v>14</v>
      </c>
      <c r="C1184">
        <v>141.80000000000001</v>
      </c>
      <c r="D1184" s="1">
        <v>43282</v>
      </c>
      <c r="E1184" cm="1">
        <f t="array" ref="E1184">IF(AND(B1184="Housing",A1184="Rural"),"",
_xlfn.IFS(
NOT(ISBLANK(C1184)), C1184,
AND(NOT(ISBLANK(C1183)), B1183=B1184, NOT(ISBLANK(C1185)), B1185=B1184), AVERAGE(C1183,C1185),
AND(NOT(ISBLANK(C1183)), B1183=B1184, ISBLANK(C1185), NOT(ISBLANK(C1186)), B1186=B1184), C1183+(C1186-C1183)/3,
AND(ISBLANK(C1183), NOT(ISBLANK(C1182)), B1182=B1184, NOT(ISBLANK(C1185)), B1185=B1184), C1182+(C1185-C1182)*2/3,
TRUE, "Check Manually"
))</f>
        <v>141.80000000000001</v>
      </c>
      <c r="F1184" t="str">
        <f>_xlfn.XLOOKUP(B1184,Bucket_Map!A:A,Bucket_Map!B:B,"ERROR - CHECK NAME")</f>
        <v>Not Bucketed (Aggregate)</v>
      </c>
    </row>
    <row r="1185" spans="1:6" x14ac:dyDescent="0.25">
      <c r="A1185" t="s">
        <v>4</v>
      </c>
      <c r="B1185" t="s">
        <v>14</v>
      </c>
      <c r="C1185">
        <v>142.5</v>
      </c>
      <c r="D1185" s="1">
        <v>43313</v>
      </c>
      <c r="E1185" cm="1">
        <f t="array" ref="E1185">IF(AND(B1185="Housing",A1185="Rural"),"",
_xlfn.IFS(
NOT(ISBLANK(C1185)), C1185,
AND(NOT(ISBLANK(C1184)), B1184=B1185, NOT(ISBLANK(C1186)), B1186=B1185), AVERAGE(C1184,C1186),
AND(NOT(ISBLANK(C1184)), B1184=B1185, ISBLANK(C1186), NOT(ISBLANK(C1187)), B1187=B1185), C1184+(C1187-C1184)/3,
AND(ISBLANK(C1184), NOT(ISBLANK(C1183)), B1183=B1185, NOT(ISBLANK(C1186)), B1186=B1185), C1183+(C1186-C1183)*2/3,
TRUE, "Check Manually"
))</f>
        <v>142.5</v>
      </c>
      <c r="F1185" t="str">
        <f>_xlfn.XLOOKUP(B1185,Bucket_Map!A:A,Bucket_Map!B:B,"ERROR - CHECK NAME")</f>
        <v>Not Bucketed (Aggregate)</v>
      </c>
    </row>
    <row r="1186" spans="1:6" x14ac:dyDescent="0.25">
      <c r="A1186" t="s">
        <v>4</v>
      </c>
      <c r="B1186" t="s">
        <v>14</v>
      </c>
      <c r="C1186">
        <v>142.1</v>
      </c>
      <c r="D1186" s="1">
        <v>43344</v>
      </c>
      <c r="E1186" cm="1">
        <f t="array" ref="E1186">IF(AND(B1186="Housing",A1186="Rural"),"",
_xlfn.IFS(
NOT(ISBLANK(C1186)), C1186,
AND(NOT(ISBLANK(C1185)), B1185=B1186, NOT(ISBLANK(C1187)), B1187=B1186), AVERAGE(C1185,C1187),
AND(NOT(ISBLANK(C1185)), B1185=B1186, ISBLANK(C1187), NOT(ISBLANK(C1188)), B1188=B1186), C1185+(C1188-C1185)/3,
AND(ISBLANK(C1185), NOT(ISBLANK(C1184)), B1184=B1186, NOT(ISBLANK(C1187)), B1187=B1186), C1184+(C1187-C1184)*2/3,
TRUE, "Check Manually"
))</f>
        <v>142.1</v>
      </c>
      <c r="F1186" t="str">
        <f>_xlfn.XLOOKUP(B1186,Bucket_Map!A:A,Bucket_Map!B:B,"ERROR - CHECK NAME")</f>
        <v>Not Bucketed (Aggregate)</v>
      </c>
    </row>
    <row r="1187" spans="1:6" x14ac:dyDescent="0.25">
      <c r="A1187" t="s">
        <v>4</v>
      </c>
      <c r="B1187" t="s">
        <v>14</v>
      </c>
      <c r="C1187">
        <v>142.19999999999999</v>
      </c>
      <c r="D1187" s="1">
        <v>43374</v>
      </c>
      <c r="E1187" cm="1">
        <f t="array" ref="E1187">IF(AND(B1187="Housing",A1187="Rural"),"",
_xlfn.IFS(
NOT(ISBLANK(C1187)), C1187,
AND(NOT(ISBLANK(C1186)), B1186=B1187, NOT(ISBLANK(C1188)), B1188=B1187), AVERAGE(C1186,C1188),
AND(NOT(ISBLANK(C1186)), B1186=B1187, ISBLANK(C1188), NOT(ISBLANK(C1189)), B1189=B1187), C1186+(C1189-C1186)/3,
AND(ISBLANK(C1186), NOT(ISBLANK(C1185)), B1185=B1187, NOT(ISBLANK(C1188)), B1188=B1187), C1185+(C1188-C1185)*2/3,
TRUE, "Check Manually"
))</f>
        <v>142.19999999999999</v>
      </c>
      <c r="F1187" t="str">
        <f>_xlfn.XLOOKUP(B1187,Bucket_Map!A:A,Bucket_Map!B:B,"ERROR - CHECK NAME")</f>
        <v>Not Bucketed (Aggregate)</v>
      </c>
    </row>
    <row r="1188" spans="1:6" x14ac:dyDescent="0.25">
      <c r="A1188" t="s">
        <v>4</v>
      </c>
      <c r="B1188" t="s">
        <v>14</v>
      </c>
      <c r="C1188">
        <v>142.4</v>
      </c>
      <c r="D1188" s="1">
        <v>43405</v>
      </c>
      <c r="E1188" cm="1">
        <f t="array" ref="E1188">IF(AND(B1188="Housing",A1188="Rural"),"",
_xlfn.IFS(
NOT(ISBLANK(C1188)), C1188,
AND(NOT(ISBLANK(C1187)), B1187=B1188, NOT(ISBLANK(C1189)), B1189=B1188), AVERAGE(C1187,C1189),
AND(NOT(ISBLANK(C1187)), B1187=B1188, ISBLANK(C1189), NOT(ISBLANK(C1190)), B1190=B1188), C1187+(C1190-C1187)/3,
AND(ISBLANK(C1187), NOT(ISBLANK(C1186)), B1186=B1188, NOT(ISBLANK(C1189)), B1189=B1188), C1186+(C1189-C1186)*2/3,
TRUE, "Check Manually"
))</f>
        <v>142.4</v>
      </c>
      <c r="F1188" t="str">
        <f>_xlfn.XLOOKUP(B1188,Bucket_Map!A:A,Bucket_Map!B:B,"ERROR - CHECK NAME")</f>
        <v>Not Bucketed (Aggregate)</v>
      </c>
    </row>
    <row r="1189" spans="1:6" x14ac:dyDescent="0.25">
      <c r="A1189" t="s">
        <v>4</v>
      </c>
      <c r="B1189" t="s">
        <v>14</v>
      </c>
      <c r="C1189">
        <v>141.9</v>
      </c>
      <c r="D1189" s="1">
        <v>43435</v>
      </c>
      <c r="E1189" cm="1">
        <f t="array" ref="E1189">IF(AND(B1189="Housing",A1189="Rural"),"",
_xlfn.IFS(
NOT(ISBLANK(C1189)), C1189,
AND(NOT(ISBLANK(C1188)), B1188=B1189, NOT(ISBLANK(C1190)), B1190=B1189), AVERAGE(C1188,C1190),
AND(NOT(ISBLANK(C1188)), B1188=B1189, ISBLANK(C1190), NOT(ISBLANK(C1191)), B1191=B1189), C1188+(C1191-C1188)/3,
AND(ISBLANK(C1188), NOT(ISBLANK(C1187)), B1187=B1189, NOT(ISBLANK(C1190)), B1190=B1189), C1187+(C1190-C1187)*2/3,
TRUE, "Check Manually"
))</f>
        <v>141.9</v>
      </c>
      <c r="F1189" t="str">
        <f>_xlfn.XLOOKUP(B1189,Bucket_Map!A:A,Bucket_Map!B:B,"ERROR - CHECK NAME")</f>
        <v>Not Bucketed (Aggregate)</v>
      </c>
    </row>
    <row r="1190" spans="1:6" x14ac:dyDescent="0.25">
      <c r="A1190" t="s">
        <v>4</v>
      </c>
      <c r="B1190" t="s">
        <v>14</v>
      </c>
      <c r="C1190">
        <v>141</v>
      </c>
      <c r="D1190" s="1">
        <v>43466</v>
      </c>
      <c r="E1190" cm="1">
        <f t="array" ref="E1190">IF(AND(B1190="Housing",A1190="Rural"),"",
_xlfn.IFS(
NOT(ISBLANK(C1190)), C1190,
AND(NOT(ISBLANK(C1189)), B1189=B1190, NOT(ISBLANK(C1191)), B1191=B1190), AVERAGE(C1189,C1191),
AND(NOT(ISBLANK(C1189)), B1189=B1190, ISBLANK(C1191), NOT(ISBLANK(C1192)), B1192=B1190), C1189+(C1192-C1189)/3,
AND(ISBLANK(C1189), NOT(ISBLANK(C1188)), B1188=B1190, NOT(ISBLANK(C1191)), B1191=B1190), C1188+(C1191-C1188)*2/3,
TRUE, "Check Manually"
))</f>
        <v>141</v>
      </c>
      <c r="F1190" t="str">
        <f>_xlfn.XLOOKUP(B1190,Bucket_Map!A:A,Bucket_Map!B:B,"ERROR - CHECK NAME")</f>
        <v>Not Bucketed (Aggregate)</v>
      </c>
    </row>
    <row r="1191" spans="1:6" x14ac:dyDescent="0.25">
      <c r="A1191" t="s">
        <v>4</v>
      </c>
      <c r="B1191" t="s">
        <v>14</v>
      </c>
      <c r="C1191">
        <v>141</v>
      </c>
      <c r="D1191" s="1">
        <v>43497</v>
      </c>
      <c r="E1191" cm="1">
        <f t="array" ref="E1191">IF(AND(B1191="Housing",A1191="Rural"),"",
_xlfn.IFS(
NOT(ISBLANK(C1191)), C1191,
AND(NOT(ISBLANK(C1190)), B1190=B1191, NOT(ISBLANK(C1192)), B1192=B1191), AVERAGE(C1190,C1192),
AND(NOT(ISBLANK(C1190)), B1190=B1191, ISBLANK(C1192), NOT(ISBLANK(C1193)), B1193=B1191), C1190+(C1193-C1190)/3,
AND(ISBLANK(C1190), NOT(ISBLANK(C1189)), B1189=B1191, NOT(ISBLANK(C1192)), B1192=B1191), C1189+(C1192-C1189)*2/3,
TRUE, "Check Manually"
))</f>
        <v>141</v>
      </c>
      <c r="F1191" t="str">
        <f>_xlfn.XLOOKUP(B1191,Bucket_Map!A:A,Bucket_Map!B:B,"ERROR - CHECK NAME")</f>
        <v>Not Bucketed (Aggregate)</v>
      </c>
    </row>
    <row r="1192" spans="1:6" x14ac:dyDescent="0.25">
      <c r="A1192" t="s">
        <v>4</v>
      </c>
      <c r="B1192" t="s">
        <v>14</v>
      </c>
      <c r="C1192">
        <v>141.19999999999999</v>
      </c>
      <c r="D1192" s="1">
        <v>43525</v>
      </c>
      <c r="E1192" cm="1">
        <f t="array" ref="E1192">IF(AND(B1192="Housing",A1192="Rural"),"",
_xlfn.IFS(
NOT(ISBLANK(C1192)), C1192,
AND(NOT(ISBLANK(C1191)), B1191=B1192, NOT(ISBLANK(C1193)), B1193=B1192), AVERAGE(C1191,C1193),
AND(NOT(ISBLANK(C1191)), B1191=B1192, ISBLANK(C1193), NOT(ISBLANK(C1194)), B1194=B1192), C1191+(C1194-C1191)/3,
AND(ISBLANK(C1191), NOT(ISBLANK(C1190)), B1190=B1192, NOT(ISBLANK(C1193)), B1193=B1192), C1190+(C1193-C1190)*2/3,
TRUE, "Check Manually"
))</f>
        <v>141.19999999999999</v>
      </c>
      <c r="F1192" t="str">
        <f>_xlfn.XLOOKUP(B1192,Bucket_Map!A:A,Bucket_Map!B:B,"ERROR - CHECK NAME")</f>
        <v>Not Bucketed (Aggregate)</v>
      </c>
    </row>
    <row r="1193" spans="1:6" x14ac:dyDescent="0.25">
      <c r="A1193" t="s">
        <v>4</v>
      </c>
      <c r="B1193" t="s">
        <v>14</v>
      </c>
      <c r="C1193">
        <v>142.4</v>
      </c>
      <c r="D1193" s="1">
        <v>43586</v>
      </c>
      <c r="E1193" cm="1">
        <f t="array" ref="E1193">IF(AND(B1193="Housing",A1193="Rural"),"",
_xlfn.IFS(
NOT(ISBLANK(C1193)), C1193,
AND(NOT(ISBLANK(C1192)), B1192=B1193, NOT(ISBLANK(C1194)), B1194=B1193), AVERAGE(C1192,C1194),
AND(NOT(ISBLANK(C1192)), B1192=B1193, ISBLANK(C1194), NOT(ISBLANK(C1195)), B1195=B1193), C1192+(C1195-C1192)/3,
AND(ISBLANK(C1192), NOT(ISBLANK(C1191)), B1191=B1193, NOT(ISBLANK(C1194)), B1194=B1193), C1191+(C1194-C1191)*2/3,
TRUE, "Check Manually"
))</f>
        <v>142.4</v>
      </c>
      <c r="F1193" t="str">
        <f>_xlfn.XLOOKUP(B1193,Bucket_Map!A:A,Bucket_Map!B:B,"ERROR - CHECK NAME")</f>
        <v>Not Bucketed (Aggregate)</v>
      </c>
    </row>
    <row r="1194" spans="1:6" x14ac:dyDescent="0.25">
      <c r="A1194" t="s">
        <v>4</v>
      </c>
      <c r="B1194" t="s">
        <v>14</v>
      </c>
      <c r="C1194">
        <v>143.6</v>
      </c>
      <c r="D1194" s="1">
        <v>43617</v>
      </c>
      <c r="E1194" cm="1">
        <f t="array" ref="E1194">IF(AND(B1194="Housing",A1194="Rural"),"",
_xlfn.IFS(
NOT(ISBLANK(C1194)), C1194,
AND(NOT(ISBLANK(C1193)), B1193=B1194, NOT(ISBLANK(C1195)), B1195=B1194), AVERAGE(C1193,C1195),
AND(NOT(ISBLANK(C1193)), B1193=B1194, ISBLANK(C1195), NOT(ISBLANK(C1196)), B1196=B1194), C1193+(C1196-C1193)/3,
AND(ISBLANK(C1193), NOT(ISBLANK(C1192)), B1192=B1194, NOT(ISBLANK(C1195)), B1195=B1194), C1192+(C1195-C1192)*2/3,
TRUE, "Check Manually"
))</f>
        <v>143.6</v>
      </c>
      <c r="F1194" t="str">
        <f>_xlfn.XLOOKUP(B1194,Bucket_Map!A:A,Bucket_Map!B:B,"ERROR - CHECK NAME")</f>
        <v>Not Bucketed (Aggregate)</v>
      </c>
    </row>
    <row r="1195" spans="1:6" x14ac:dyDescent="0.25">
      <c r="A1195" t="s">
        <v>4</v>
      </c>
      <c r="B1195" t="s">
        <v>14</v>
      </c>
      <c r="C1195">
        <v>144.9</v>
      </c>
      <c r="D1195" s="1">
        <v>43647</v>
      </c>
      <c r="E1195" cm="1">
        <f t="array" ref="E1195">IF(AND(B1195="Housing",A1195="Rural"),"",
_xlfn.IFS(
NOT(ISBLANK(C1195)), C1195,
AND(NOT(ISBLANK(C1194)), B1194=B1195, NOT(ISBLANK(C1196)), B1196=B1195), AVERAGE(C1194,C1196),
AND(NOT(ISBLANK(C1194)), B1194=B1195, ISBLANK(C1196), NOT(ISBLANK(C1197)), B1197=B1195), C1194+(C1197-C1194)/3,
AND(ISBLANK(C1194), NOT(ISBLANK(C1193)), B1193=B1195, NOT(ISBLANK(C1196)), B1196=B1195), C1193+(C1196-C1193)*2/3,
TRUE, "Check Manually"
))</f>
        <v>144.9</v>
      </c>
      <c r="F1195" t="str">
        <f>_xlfn.XLOOKUP(B1195,Bucket_Map!A:A,Bucket_Map!B:B,"ERROR - CHECK NAME")</f>
        <v>Not Bucketed (Aggregate)</v>
      </c>
    </row>
    <row r="1196" spans="1:6" x14ac:dyDescent="0.25">
      <c r="A1196" t="s">
        <v>4</v>
      </c>
      <c r="B1196" t="s">
        <v>14</v>
      </c>
      <c r="C1196">
        <v>145.69999999999999</v>
      </c>
      <c r="D1196" s="1">
        <v>43678</v>
      </c>
      <c r="E1196" cm="1">
        <f t="array" ref="E1196">IF(AND(B1196="Housing",A1196="Rural"),"",
_xlfn.IFS(
NOT(ISBLANK(C1196)), C1196,
AND(NOT(ISBLANK(C1195)), B1195=B1196, NOT(ISBLANK(C1197)), B1197=B1196), AVERAGE(C1195,C1197),
AND(NOT(ISBLANK(C1195)), B1195=B1196, ISBLANK(C1197), NOT(ISBLANK(C1198)), B1198=B1196), C1195+(C1198-C1195)/3,
AND(ISBLANK(C1195), NOT(ISBLANK(C1194)), B1194=B1196, NOT(ISBLANK(C1197)), B1197=B1196), C1194+(C1197-C1194)*2/3,
TRUE, "Check Manually"
))</f>
        <v>145.69999999999999</v>
      </c>
      <c r="F1196" t="str">
        <f>_xlfn.XLOOKUP(B1196,Bucket_Map!A:A,Bucket_Map!B:B,"ERROR - CHECK NAME")</f>
        <v>Not Bucketed (Aggregate)</v>
      </c>
    </row>
    <row r="1197" spans="1:6" x14ac:dyDescent="0.25">
      <c r="A1197" t="s">
        <v>4</v>
      </c>
      <c r="B1197" t="s">
        <v>14</v>
      </c>
      <c r="C1197">
        <v>146.69999999999999</v>
      </c>
      <c r="D1197" s="1">
        <v>43709</v>
      </c>
      <c r="E1197" cm="1">
        <f t="array" ref="E1197">IF(AND(B1197="Housing",A1197="Rural"),"",
_xlfn.IFS(
NOT(ISBLANK(C1197)), C1197,
AND(NOT(ISBLANK(C1196)), B1196=B1197, NOT(ISBLANK(C1198)), B1198=B1197), AVERAGE(C1196,C1198),
AND(NOT(ISBLANK(C1196)), B1196=B1197, ISBLANK(C1198), NOT(ISBLANK(C1199)), B1199=B1197), C1196+(C1199-C1196)/3,
AND(ISBLANK(C1196), NOT(ISBLANK(C1195)), B1195=B1197, NOT(ISBLANK(C1198)), B1198=B1197), C1195+(C1198-C1195)*2/3,
TRUE, "Check Manually"
))</f>
        <v>146.69999999999999</v>
      </c>
      <c r="F1197" t="str">
        <f>_xlfn.XLOOKUP(B1197,Bucket_Map!A:A,Bucket_Map!B:B,"ERROR - CHECK NAME")</f>
        <v>Not Bucketed (Aggregate)</v>
      </c>
    </row>
    <row r="1198" spans="1:6" x14ac:dyDescent="0.25">
      <c r="A1198" t="s">
        <v>4</v>
      </c>
      <c r="B1198" t="s">
        <v>14</v>
      </c>
      <c r="C1198">
        <v>148.30000000000001</v>
      </c>
      <c r="D1198" s="1">
        <v>43739</v>
      </c>
      <c r="E1198" cm="1">
        <f t="array" ref="E1198">IF(AND(B1198="Housing",A1198="Rural"),"",
_xlfn.IFS(
NOT(ISBLANK(C1198)), C1198,
AND(NOT(ISBLANK(C1197)), B1197=B1198, NOT(ISBLANK(C1199)), B1199=B1198), AVERAGE(C1197,C1199),
AND(NOT(ISBLANK(C1197)), B1197=B1198, ISBLANK(C1199), NOT(ISBLANK(C1200)), B1200=B1198), C1197+(C1200-C1197)/3,
AND(ISBLANK(C1197), NOT(ISBLANK(C1196)), B1196=B1198, NOT(ISBLANK(C1199)), B1199=B1198), C1196+(C1199-C1196)*2/3,
TRUE, "Check Manually"
))</f>
        <v>148.30000000000001</v>
      </c>
      <c r="F1198" t="str">
        <f>_xlfn.XLOOKUP(B1198,Bucket_Map!A:A,Bucket_Map!B:B,"ERROR - CHECK NAME")</f>
        <v>Not Bucketed (Aggregate)</v>
      </c>
    </row>
    <row r="1199" spans="1:6" x14ac:dyDescent="0.25">
      <c r="A1199" t="s">
        <v>4</v>
      </c>
      <c r="B1199" t="s">
        <v>14</v>
      </c>
      <c r="C1199">
        <v>149.9</v>
      </c>
      <c r="D1199" s="1">
        <v>43770</v>
      </c>
      <c r="E1199" cm="1">
        <f t="array" ref="E1199">IF(AND(B1199="Housing",A1199="Rural"),"",
_xlfn.IFS(
NOT(ISBLANK(C1199)), C1199,
AND(NOT(ISBLANK(C1198)), B1198=B1199, NOT(ISBLANK(C1200)), B1200=B1199), AVERAGE(C1198,C1200),
AND(NOT(ISBLANK(C1198)), B1198=B1199, ISBLANK(C1200), NOT(ISBLANK(C1201)), B1201=B1199), C1198+(C1201-C1198)/3,
AND(ISBLANK(C1198), NOT(ISBLANK(C1197)), B1197=B1199, NOT(ISBLANK(C1200)), B1200=B1199), C1197+(C1200-C1197)*2/3,
TRUE, "Check Manually"
))</f>
        <v>149.9</v>
      </c>
      <c r="F1199" t="str">
        <f>_xlfn.XLOOKUP(B1199,Bucket_Map!A:A,Bucket_Map!B:B,"ERROR - CHECK NAME")</f>
        <v>Not Bucketed (Aggregate)</v>
      </c>
    </row>
    <row r="1200" spans="1:6" x14ac:dyDescent="0.25">
      <c r="A1200" t="s">
        <v>4</v>
      </c>
      <c r="B1200" t="s">
        <v>14</v>
      </c>
      <c r="C1200">
        <v>152.30000000000001</v>
      </c>
      <c r="D1200" s="1">
        <v>43800</v>
      </c>
      <c r="E1200" cm="1">
        <f t="array" ref="E1200">IF(AND(B1200="Housing",A1200="Rural"),"",
_xlfn.IFS(
NOT(ISBLANK(C1200)), C1200,
AND(NOT(ISBLANK(C1199)), B1199=B1200, NOT(ISBLANK(C1201)), B1201=B1200), AVERAGE(C1199,C1201),
AND(NOT(ISBLANK(C1199)), B1199=B1200, ISBLANK(C1201), NOT(ISBLANK(C1202)), B1202=B1200), C1199+(C1202-C1199)/3,
AND(ISBLANK(C1199), NOT(ISBLANK(C1198)), B1198=B1200, NOT(ISBLANK(C1201)), B1201=B1200), C1198+(C1201-C1198)*2/3,
TRUE, "Check Manually"
))</f>
        <v>152.30000000000001</v>
      </c>
      <c r="F1200" t="str">
        <f>_xlfn.XLOOKUP(B1200,Bucket_Map!A:A,Bucket_Map!B:B,"ERROR - CHECK NAME")</f>
        <v>Not Bucketed (Aggregate)</v>
      </c>
    </row>
    <row r="1201" spans="1:6" x14ac:dyDescent="0.25">
      <c r="A1201" t="s">
        <v>4</v>
      </c>
      <c r="B1201" t="s">
        <v>14</v>
      </c>
      <c r="C1201">
        <v>151.9</v>
      </c>
      <c r="D1201" s="1">
        <v>43831</v>
      </c>
      <c r="E1201" cm="1">
        <f t="array" ref="E1201">IF(AND(B1201="Housing",A1201="Rural"),"",
_xlfn.IFS(
NOT(ISBLANK(C1201)), C1201,
AND(NOT(ISBLANK(C1200)), B1200=B1201, NOT(ISBLANK(C1202)), B1202=B1201), AVERAGE(C1200,C1202),
AND(NOT(ISBLANK(C1200)), B1200=B1201, ISBLANK(C1202), NOT(ISBLANK(C1203)), B1203=B1201), C1200+(C1203-C1200)/3,
AND(ISBLANK(C1200), NOT(ISBLANK(C1199)), B1199=B1201, NOT(ISBLANK(C1202)), B1202=B1201), C1199+(C1202-C1199)*2/3,
TRUE, "Check Manually"
))</f>
        <v>151.9</v>
      </c>
      <c r="F1201" t="str">
        <f>_xlfn.XLOOKUP(B1201,Bucket_Map!A:A,Bucket_Map!B:B,"ERROR - CHECK NAME")</f>
        <v>Not Bucketed (Aggregate)</v>
      </c>
    </row>
    <row r="1202" spans="1:6" x14ac:dyDescent="0.25">
      <c r="A1202" t="s">
        <v>4</v>
      </c>
      <c r="B1202" t="s">
        <v>14</v>
      </c>
      <c r="C1202">
        <v>150.4</v>
      </c>
      <c r="D1202" s="1">
        <v>43862</v>
      </c>
      <c r="E1202" cm="1">
        <f t="array" ref="E1202">IF(AND(B1202="Housing",A1202="Rural"),"",
_xlfn.IFS(
NOT(ISBLANK(C1202)), C1202,
AND(NOT(ISBLANK(C1201)), B1201=B1202, NOT(ISBLANK(C1203)), B1203=B1202), AVERAGE(C1201,C1203),
AND(NOT(ISBLANK(C1201)), B1201=B1202, ISBLANK(C1203), NOT(ISBLANK(C1204)), B1204=B1202), C1201+(C1204-C1201)/3,
AND(ISBLANK(C1201), NOT(ISBLANK(C1200)), B1200=B1202, NOT(ISBLANK(C1203)), B1203=B1202), C1200+(C1203-C1200)*2/3,
TRUE, "Check Manually"
))</f>
        <v>150.4</v>
      </c>
      <c r="F1202" t="str">
        <f>_xlfn.XLOOKUP(B1202,Bucket_Map!A:A,Bucket_Map!B:B,"ERROR - CHECK NAME")</f>
        <v>Not Bucketed (Aggregate)</v>
      </c>
    </row>
    <row r="1203" spans="1:6" x14ac:dyDescent="0.25">
      <c r="A1203" t="s">
        <v>4</v>
      </c>
      <c r="B1203" t="s">
        <v>14</v>
      </c>
      <c r="C1203">
        <v>149.80000000000001</v>
      </c>
      <c r="D1203" s="1">
        <v>43891</v>
      </c>
      <c r="E1203" cm="1">
        <f t="array" ref="E1203">IF(AND(B1203="Housing",A1203="Rural"),"",
_xlfn.IFS(
NOT(ISBLANK(C1203)), C1203,
AND(NOT(ISBLANK(C1202)), B1202=B1203, NOT(ISBLANK(C1204)), B1204=B1203), AVERAGE(C1202,C1204),
AND(NOT(ISBLANK(C1202)), B1202=B1203, ISBLANK(C1204), NOT(ISBLANK(C1205)), B1205=B1203), C1202+(C1205-C1202)/3,
AND(ISBLANK(C1202), NOT(ISBLANK(C1201)), B1201=B1203, NOT(ISBLANK(C1204)), B1204=B1203), C1201+(C1204-C1201)*2/3,
TRUE, "Check Manually"
))</f>
        <v>149.80000000000001</v>
      </c>
      <c r="F1203" t="str">
        <f>_xlfn.XLOOKUP(B1203,Bucket_Map!A:A,Bucket_Map!B:B,"ERROR - CHECK NAME")</f>
        <v>Not Bucketed (Aggregate)</v>
      </c>
    </row>
    <row r="1204" spans="1:6" x14ac:dyDescent="0.25">
      <c r="A1204" t="s">
        <v>4</v>
      </c>
      <c r="B1204" t="s">
        <v>14</v>
      </c>
      <c r="D1204" s="1">
        <v>43922</v>
      </c>
      <c r="E1204" cm="1">
        <f t="array" ref="E1204">IF(AND(B1204="Housing",A1204="Rural"),"",
_xlfn.IFS(
NOT(ISBLANK(C1204)), C1204,
AND(NOT(ISBLANK(C1203)), B1203=B1204, NOT(ISBLANK(C1205)), B1205=B1204), AVERAGE(C1203,C1205),
AND(NOT(ISBLANK(C1203)), B1203=B1204, ISBLANK(C1205), NOT(ISBLANK(C1206)), B1206=B1204), C1203+(C1206-C1203)/3,
AND(ISBLANK(C1203), NOT(ISBLANK(C1202)), B1202=B1204, NOT(ISBLANK(C1205)), B1205=B1204), C1202+(C1205-C1202)*2/3,
TRUE, "Check Manually"
))</f>
        <v>150.76666666666668</v>
      </c>
      <c r="F1204" t="str">
        <f>_xlfn.XLOOKUP(B1204,Bucket_Map!A:A,Bucket_Map!B:B,"ERROR - CHECK NAME")</f>
        <v>Not Bucketed (Aggregate)</v>
      </c>
    </row>
    <row r="1205" spans="1:6" x14ac:dyDescent="0.25">
      <c r="A1205" t="s">
        <v>4</v>
      </c>
      <c r="B1205" t="s">
        <v>14</v>
      </c>
      <c r="D1205" s="1">
        <v>43952</v>
      </c>
      <c r="E1205" cm="1">
        <f t="array" ref="E1205">IF(AND(B1205="Housing",A1205="Rural"),"",
_xlfn.IFS(
NOT(ISBLANK(C1205)), C1205,
AND(NOT(ISBLANK(C1204)), B1204=B1205, NOT(ISBLANK(C1206)), B1206=B1205), AVERAGE(C1204,C1206),
AND(NOT(ISBLANK(C1204)), B1204=B1205, ISBLANK(C1206), NOT(ISBLANK(C1207)), B1207=B1205), C1204+(C1207-C1204)/3,
AND(ISBLANK(C1204), NOT(ISBLANK(C1203)), B1203=B1205, NOT(ISBLANK(C1206)), B1206=B1205), C1203+(C1206-C1203)*2/3,
TRUE, "Check Manually"
))</f>
        <v>151.73333333333332</v>
      </c>
      <c r="F1205" t="str">
        <f>_xlfn.XLOOKUP(B1205,Bucket_Map!A:A,Bucket_Map!B:B,"ERROR - CHECK NAME")</f>
        <v>Not Bucketed (Aggregate)</v>
      </c>
    </row>
    <row r="1206" spans="1:6" x14ac:dyDescent="0.25">
      <c r="A1206" t="s">
        <v>4</v>
      </c>
      <c r="B1206" t="s">
        <v>14</v>
      </c>
      <c r="C1206">
        <v>152.69999999999999</v>
      </c>
      <c r="D1206" s="1">
        <v>43983</v>
      </c>
      <c r="E1206" cm="1">
        <f t="array" ref="E1206">IF(AND(B1206="Housing",A1206="Rural"),"",
_xlfn.IFS(
NOT(ISBLANK(C1206)), C1206,
AND(NOT(ISBLANK(C1205)), B1205=B1206, NOT(ISBLANK(C1207)), B1207=B1206), AVERAGE(C1205,C1207),
AND(NOT(ISBLANK(C1205)), B1205=B1206, ISBLANK(C1207), NOT(ISBLANK(C1208)), B1208=B1206), C1205+(C1208-C1205)/3,
AND(ISBLANK(C1205), NOT(ISBLANK(C1204)), B1204=B1206, NOT(ISBLANK(C1207)), B1207=B1206), C1204+(C1207-C1204)*2/3,
TRUE, "Check Manually"
))</f>
        <v>152.69999999999999</v>
      </c>
      <c r="F1206" t="str">
        <f>_xlfn.XLOOKUP(B1206,Bucket_Map!A:A,Bucket_Map!B:B,"ERROR - CHECK NAME")</f>
        <v>Not Bucketed (Aggregate)</v>
      </c>
    </row>
    <row r="1207" spans="1:6" x14ac:dyDescent="0.25">
      <c r="A1207" t="s">
        <v>4</v>
      </c>
      <c r="B1207" t="s">
        <v>14</v>
      </c>
      <c r="C1207">
        <v>152.69999999999999</v>
      </c>
      <c r="D1207" s="1">
        <v>44013</v>
      </c>
      <c r="E1207" cm="1">
        <f t="array" ref="E1207">IF(AND(B1207="Housing",A1207="Rural"),"",
_xlfn.IFS(
NOT(ISBLANK(C1207)), C1207,
AND(NOT(ISBLANK(C1206)), B1206=B1207, NOT(ISBLANK(C1208)), B1208=B1207), AVERAGE(C1206,C1208),
AND(NOT(ISBLANK(C1206)), B1206=B1207, ISBLANK(C1208), NOT(ISBLANK(C1209)), B1209=B1207), C1206+(C1209-C1206)/3,
AND(ISBLANK(C1206), NOT(ISBLANK(C1205)), B1205=B1207, NOT(ISBLANK(C1208)), B1208=B1207), C1205+(C1208-C1205)*2/3,
TRUE, "Check Manually"
))</f>
        <v>152.69999999999999</v>
      </c>
      <c r="F1207" t="str">
        <f>_xlfn.XLOOKUP(B1207,Bucket_Map!A:A,Bucket_Map!B:B,"ERROR - CHECK NAME")</f>
        <v>Not Bucketed (Aggregate)</v>
      </c>
    </row>
    <row r="1208" spans="1:6" x14ac:dyDescent="0.25">
      <c r="A1208" t="s">
        <v>4</v>
      </c>
      <c r="B1208" t="s">
        <v>14</v>
      </c>
      <c r="C1208">
        <v>154.69999999999999</v>
      </c>
      <c r="D1208" s="1">
        <v>44044</v>
      </c>
      <c r="E1208" cm="1">
        <f t="array" ref="E1208">IF(AND(B1208="Housing",A1208="Rural"),"",
_xlfn.IFS(
NOT(ISBLANK(C1208)), C1208,
AND(NOT(ISBLANK(C1207)), B1207=B1208, NOT(ISBLANK(C1209)), B1209=B1208), AVERAGE(C1207,C1209),
AND(NOT(ISBLANK(C1207)), B1207=B1208, ISBLANK(C1209), NOT(ISBLANK(C1210)), B1210=B1208), C1207+(C1210-C1207)/3,
AND(ISBLANK(C1207), NOT(ISBLANK(C1206)), B1206=B1208, NOT(ISBLANK(C1209)), B1209=B1208), C1206+(C1209-C1206)*2/3,
TRUE, "Check Manually"
))</f>
        <v>154.69999999999999</v>
      </c>
      <c r="F1208" t="str">
        <f>_xlfn.XLOOKUP(B1208,Bucket_Map!A:A,Bucket_Map!B:B,"ERROR - CHECK NAME")</f>
        <v>Not Bucketed (Aggregate)</v>
      </c>
    </row>
    <row r="1209" spans="1:6" x14ac:dyDescent="0.25">
      <c r="A1209" t="s">
        <v>4</v>
      </c>
      <c r="B1209" t="s">
        <v>14</v>
      </c>
      <c r="C1209">
        <v>155.4</v>
      </c>
      <c r="D1209" s="1">
        <v>44075</v>
      </c>
      <c r="E1209" cm="1">
        <f t="array" ref="E1209">IF(AND(B1209="Housing",A1209="Rural"),"",
_xlfn.IFS(
NOT(ISBLANK(C1209)), C1209,
AND(NOT(ISBLANK(C1208)), B1208=B1209, NOT(ISBLANK(C1210)), B1210=B1209), AVERAGE(C1208,C1210),
AND(NOT(ISBLANK(C1208)), B1208=B1209, ISBLANK(C1210), NOT(ISBLANK(C1211)), B1211=B1209), C1208+(C1211-C1208)/3,
AND(ISBLANK(C1208), NOT(ISBLANK(C1207)), B1207=B1209, NOT(ISBLANK(C1210)), B1210=B1209), C1207+(C1210-C1207)*2/3,
TRUE, "Check Manually"
))</f>
        <v>155.4</v>
      </c>
      <c r="F1209" t="str">
        <f>_xlfn.XLOOKUP(B1209,Bucket_Map!A:A,Bucket_Map!B:B,"ERROR - CHECK NAME")</f>
        <v>Not Bucketed (Aggregate)</v>
      </c>
    </row>
    <row r="1210" spans="1:6" x14ac:dyDescent="0.25">
      <c r="A1210" t="s">
        <v>4</v>
      </c>
      <c r="B1210" t="s">
        <v>14</v>
      </c>
      <c r="C1210">
        <v>157.5</v>
      </c>
      <c r="D1210" s="1">
        <v>44105</v>
      </c>
      <c r="E1210" cm="1">
        <f t="array" ref="E1210">IF(AND(B1210="Housing",A1210="Rural"),"",
_xlfn.IFS(
NOT(ISBLANK(C1210)), C1210,
AND(NOT(ISBLANK(C1209)), B1209=B1210, NOT(ISBLANK(C1211)), B1211=B1210), AVERAGE(C1209,C1211),
AND(NOT(ISBLANK(C1209)), B1209=B1210, ISBLANK(C1211), NOT(ISBLANK(C1212)), B1212=B1210), C1209+(C1212-C1209)/3,
AND(ISBLANK(C1209), NOT(ISBLANK(C1208)), B1208=B1210, NOT(ISBLANK(C1211)), B1211=B1210), C1208+(C1211-C1208)*2/3,
TRUE, "Check Manually"
))</f>
        <v>157.5</v>
      </c>
      <c r="F1210" t="str">
        <f>_xlfn.XLOOKUP(B1210,Bucket_Map!A:A,Bucket_Map!B:B,"ERROR - CHECK NAME")</f>
        <v>Not Bucketed (Aggregate)</v>
      </c>
    </row>
    <row r="1211" spans="1:6" x14ac:dyDescent="0.25">
      <c r="A1211" t="s">
        <v>4</v>
      </c>
      <c r="B1211" t="s">
        <v>14</v>
      </c>
      <c r="C1211">
        <v>159.80000000000001</v>
      </c>
      <c r="D1211" s="1">
        <v>44136</v>
      </c>
      <c r="E1211" cm="1">
        <f t="array" ref="E1211">IF(AND(B1211="Housing",A1211="Rural"),"",
_xlfn.IFS(
NOT(ISBLANK(C1211)), C1211,
AND(NOT(ISBLANK(C1210)), B1210=B1211, NOT(ISBLANK(C1212)), B1212=B1211), AVERAGE(C1210,C1212),
AND(NOT(ISBLANK(C1210)), B1210=B1211, ISBLANK(C1212), NOT(ISBLANK(C1213)), B1213=B1211), C1210+(C1213-C1210)/3,
AND(ISBLANK(C1210), NOT(ISBLANK(C1209)), B1209=B1211, NOT(ISBLANK(C1212)), B1212=B1211), C1209+(C1212-C1209)*2/3,
TRUE, "Check Manually"
))</f>
        <v>159.80000000000001</v>
      </c>
      <c r="F1211" t="str">
        <f>_xlfn.XLOOKUP(B1211,Bucket_Map!A:A,Bucket_Map!B:B,"ERROR - CHECK NAME")</f>
        <v>Not Bucketed (Aggregate)</v>
      </c>
    </row>
    <row r="1212" spans="1:6" x14ac:dyDescent="0.25">
      <c r="A1212" t="s">
        <v>4</v>
      </c>
      <c r="B1212" t="s">
        <v>14</v>
      </c>
      <c r="C1212">
        <v>160.69999999999999</v>
      </c>
      <c r="D1212" s="1">
        <v>44166</v>
      </c>
      <c r="E1212" cm="1">
        <f t="array" ref="E1212">IF(AND(B1212="Housing",A1212="Rural"),"",
_xlfn.IFS(
NOT(ISBLANK(C1212)), C1212,
AND(NOT(ISBLANK(C1211)), B1211=B1212, NOT(ISBLANK(C1213)), B1213=B1212), AVERAGE(C1211,C1213),
AND(NOT(ISBLANK(C1211)), B1211=B1212, ISBLANK(C1213), NOT(ISBLANK(C1214)), B1214=B1212), C1211+(C1214-C1211)/3,
AND(ISBLANK(C1211), NOT(ISBLANK(C1210)), B1210=B1212, NOT(ISBLANK(C1213)), B1213=B1212), C1210+(C1213-C1210)*2/3,
TRUE, "Check Manually"
))</f>
        <v>160.69999999999999</v>
      </c>
      <c r="F1212" t="str">
        <f>_xlfn.XLOOKUP(B1212,Bucket_Map!A:A,Bucket_Map!B:B,"ERROR - CHECK NAME")</f>
        <v>Not Bucketed (Aggregate)</v>
      </c>
    </row>
    <row r="1213" spans="1:6" x14ac:dyDescent="0.25">
      <c r="A1213" t="s">
        <v>4</v>
      </c>
      <c r="B1213" t="s">
        <v>14</v>
      </c>
      <c r="C1213">
        <v>158.5</v>
      </c>
      <c r="D1213" s="1">
        <v>44197</v>
      </c>
      <c r="E1213" cm="1">
        <f t="array" ref="E1213">IF(AND(B1213="Housing",A1213="Rural"),"",
_xlfn.IFS(
NOT(ISBLANK(C1213)), C1213,
AND(NOT(ISBLANK(C1212)), B1212=B1213, NOT(ISBLANK(C1214)), B1214=B1213), AVERAGE(C1212,C1214),
AND(NOT(ISBLANK(C1212)), B1212=B1213, ISBLANK(C1214), NOT(ISBLANK(C1215)), B1215=B1213), C1212+(C1215-C1212)/3,
AND(ISBLANK(C1212), NOT(ISBLANK(C1211)), B1211=B1213, NOT(ISBLANK(C1214)), B1214=B1213), C1211+(C1214-C1211)*2/3,
TRUE, "Check Manually"
))</f>
        <v>158.5</v>
      </c>
      <c r="F1213" t="str">
        <f>_xlfn.XLOOKUP(B1213,Bucket_Map!A:A,Bucket_Map!B:B,"ERROR - CHECK NAME")</f>
        <v>Not Bucketed (Aggregate)</v>
      </c>
    </row>
    <row r="1214" spans="1:6" x14ac:dyDescent="0.25">
      <c r="A1214" t="s">
        <v>4</v>
      </c>
      <c r="B1214" t="s">
        <v>14</v>
      </c>
      <c r="C1214">
        <v>156.69999999999999</v>
      </c>
      <c r="D1214" s="1">
        <v>44228</v>
      </c>
      <c r="E1214" cm="1">
        <f t="array" ref="E1214">IF(AND(B1214="Housing",A1214="Rural"),"",
_xlfn.IFS(
NOT(ISBLANK(C1214)), C1214,
AND(NOT(ISBLANK(C1213)), B1213=B1214, NOT(ISBLANK(C1215)), B1215=B1214), AVERAGE(C1213,C1215),
AND(NOT(ISBLANK(C1213)), B1213=B1214, ISBLANK(C1215), NOT(ISBLANK(C1216)), B1216=B1214), C1213+(C1216-C1213)/3,
AND(ISBLANK(C1213), NOT(ISBLANK(C1212)), B1212=B1214, NOT(ISBLANK(C1215)), B1215=B1214), C1212+(C1215-C1212)*2/3,
TRUE, "Check Manually"
))</f>
        <v>156.69999999999999</v>
      </c>
      <c r="F1214" t="str">
        <f>_xlfn.XLOOKUP(B1214,Bucket_Map!A:A,Bucket_Map!B:B,"ERROR - CHECK NAME")</f>
        <v>Not Bucketed (Aggregate)</v>
      </c>
    </row>
    <row r="1215" spans="1:6" x14ac:dyDescent="0.25">
      <c r="A1215" t="s">
        <v>4</v>
      </c>
      <c r="B1215" t="s">
        <v>14</v>
      </c>
      <c r="C1215">
        <v>156.69999999999999</v>
      </c>
      <c r="D1215" s="1">
        <v>44256</v>
      </c>
      <c r="E1215" cm="1">
        <f t="array" ref="E1215">IF(AND(B1215="Housing",A1215="Rural"),"",
_xlfn.IFS(
NOT(ISBLANK(C1215)), C1215,
AND(NOT(ISBLANK(C1214)), B1214=B1215, NOT(ISBLANK(C1216)), B1216=B1215), AVERAGE(C1214,C1216),
AND(NOT(ISBLANK(C1214)), B1214=B1215, ISBLANK(C1216), NOT(ISBLANK(C1217)), B1217=B1215), C1214+(C1217-C1214)/3,
AND(ISBLANK(C1214), NOT(ISBLANK(C1213)), B1213=B1215, NOT(ISBLANK(C1216)), B1216=B1215), C1213+(C1216-C1213)*2/3,
TRUE, "Check Manually"
))</f>
        <v>156.69999999999999</v>
      </c>
      <c r="F1215" t="str">
        <f>_xlfn.XLOOKUP(B1215,Bucket_Map!A:A,Bucket_Map!B:B,"ERROR - CHECK NAME")</f>
        <v>Not Bucketed (Aggregate)</v>
      </c>
    </row>
    <row r="1216" spans="1:6" x14ac:dyDescent="0.25">
      <c r="A1216" t="s">
        <v>4</v>
      </c>
      <c r="B1216" t="s">
        <v>14</v>
      </c>
      <c r="C1216">
        <v>157.6</v>
      </c>
      <c r="D1216" s="1">
        <v>44287</v>
      </c>
      <c r="E1216" cm="1">
        <f t="array" ref="E1216">IF(AND(B1216="Housing",A1216="Rural"),"",
_xlfn.IFS(
NOT(ISBLANK(C1216)), C1216,
AND(NOT(ISBLANK(C1215)), B1215=B1216, NOT(ISBLANK(C1217)), B1217=B1216), AVERAGE(C1215,C1217),
AND(NOT(ISBLANK(C1215)), B1215=B1216, ISBLANK(C1217), NOT(ISBLANK(C1218)), B1218=B1216), C1215+(C1218-C1215)/3,
AND(ISBLANK(C1215), NOT(ISBLANK(C1214)), B1214=B1216, NOT(ISBLANK(C1217)), B1217=B1216), C1214+(C1217-C1214)*2/3,
TRUE, "Check Manually"
))</f>
        <v>157.6</v>
      </c>
      <c r="F1216" t="str">
        <f>_xlfn.XLOOKUP(B1216,Bucket_Map!A:A,Bucket_Map!B:B,"ERROR - CHECK NAME")</f>
        <v>Not Bucketed (Aggregate)</v>
      </c>
    </row>
    <row r="1217" spans="1:6" x14ac:dyDescent="0.25">
      <c r="A1217" t="s">
        <v>4</v>
      </c>
      <c r="B1217" t="s">
        <v>14</v>
      </c>
      <c r="C1217">
        <v>161.1</v>
      </c>
      <c r="D1217" s="1">
        <v>44317</v>
      </c>
      <c r="E1217" cm="1">
        <f t="array" ref="E1217">IF(AND(B1217="Housing",A1217="Rural"),"",
_xlfn.IFS(
NOT(ISBLANK(C1217)), C1217,
AND(NOT(ISBLANK(C1216)), B1216=B1217, NOT(ISBLANK(C1218)), B1218=B1217), AVERAGE(C1216,C1218),
AND(NOT(ISBLANK(C1216)), B1216=B1217, ISBLANK(C1218), NOT(ISBLANK(C1219)), B1219=B1217), C1216+(C1219-C1216)/3,
AND(ISBLANK(C1216), NOT(ISBLANK(C1215)), B1215=B1217, NOT(ISBLANK(C1218)), B1218=B1217), C1215+(C1218-C1215)*2/3,
TRUE, "Check Manually"
))</f>
        <v>161.1</v>
      </c>
      <c r="F1217" t="str">
        <f>_xlfn.XLOOKUP(B1217,Bucket_Map!A:A,Bucket_Map!B:B,"ERROR - CHECK NAME")</f>
        <v>Not Bucketed (Aggregate)</v>
      </c>
    </row>
    <row r="1218" spans="1:6" x14ac:dyDescent="0.25">
      <c r="A1218" t="s">
        <v>4</v>
      </c>
      <c r="B1218" t="s">
        <v>14</v>
      </c>
      <c r="C1218">
        <v>162.1</v>
      </c>
      <c r="D1218" s="1">
        <v>44348</v>
      </c>
      <c r="E1218" cm="1">
        <f t="array" ref="E1218">IF(AND(B1218="Housing",A1218="Rural"),"",
_xlfn.IFS(
NOT(ISBLANK(C1218)), C1218,
AND(NOT(ISBLANK(C1217)), B1217=B1218, NOT(ISBLANK(C1219)), B1219=B1218), AVERAGE(C1217,C1219),
AND(NOT(ISBLANK(C1217)), B1217=B1218, ISBLANK(C1219), NOT(ISBLANK(C1220)), B1220=B1218), C1217+(C1220-C1217)/3,
AND(ISBLANK(C1217), NOT(ISBLANK(C1216)), B1216=B1218, NOT(ISBLANK(C1219)), B1219=B1218), C1216+(C1219-C1216)*2/3,
TRUE, "Check Manually"
))</f>
        <v>162.1</v>
      </c>
      <c r="F1218" t="str">
        <f>_xlfn.XLOOKUP(B1218,Bucket_Map!A:A,Bucket_Map!B:B,"ERROR - CHECK NAME")</f>
        <v>Not Bucketed (Aggregate)</v>
      </c>
    </row>
    <row r="1219" spans="1:6" x14ac:dyDescent="0.25">
      <c r="A1219" t="s">
        <v>4</v>
      </c>
      <c r="B1219" t="s">
        <v>14</v>
      </c>
      <c r="C1219">
        <v>163.19999999999999</v>
      </c>
      <c r="D1219" s="1">
        <v>44378</v>
      </c>
      <c r="E1219" cm="1">
        <f t="array" ref="E1219">IF(AND(B1219="Housing",A1219="Rural"),"",
_xlfn.IFS(
NOT(ISBLANK(C1219)), C1219,
AND(NOT(ISBLANK(C1218)), B1218=B1219, NOT(ISBLANK(C1220)), B1220=B1219), AVERAGE(C1218,C1220),
AND(NOT(ISBLANK(C1218)), B1218=B1219, ISBLANK(C1220), NOT(ISBLANK(C1221)), B1221=B1219), C1218+(C1221-C1218)/3,
AND(ISBLANK(C1218), NOT(ISBLANK(C1217)), B1217=B1219, NOT(ISBLANK(C1220)), B1220=B1219), C1217+(C1220-C1217)*2/3,
TRUE, "Check Manually"
))</f>
        <v>163.19999999999999</v>
      </c>
      <c r="F1219" t="str">
        <f>_xlfn.XLOOKUP(B1219,Bucket_Map!A:A,Bucket_Map!B:B,"ERROR - CHECK NAME")</f>
        <v>Not Bucketed (Aggregate)</v>
      </c>
    </row>
    <row r="1220" spans="1:6" x14ac:dyDescent="0.25">
      <c r="A1220" t="s">
        <v>4</v>
      </c>
      <c r="B1220" t="s">
        <v>14</v>
      </c>
      <c r="C1220">
        <v>163.6</v>
      </c>
      <c r="D1220" s="1">
        <v>44409</v>
      </c>
      <c r="E1220" cm="1">
        <f t="array" ref="E1220">IF(AND(B1220="Housing",A1220="Rural"),"",
_xlfn.IFS(
NOT(ISBLANK(C1220)), C1220,
AND(NOT(ISBLANK(C1219)), B1219=B1220, NOT(ISBLANK(C1221)), B1221=B1220), AVERAGE(C1219,C1221),
AND(NOT(ISBLANK(C1219)), B1219=B1220, ISBLANK(C1221), NOT(ISBLANK(C1222)), B1222=B1220), C1219+(C1222-C1219)/3,
AND(ISBLANK(C1219), NOT(ISBLANK(C1218)), B1218=B1220, NOT(ISBLANK(C1221)), B1221=B1220), C1218+(C1221-C1218)*2/3,
TRUE, "Check Manually"
))</f>
        <v>163.6</v>
      </c>
      <c r="F1220" t="str">
        <f>_xlfn.XLOOKUP(B1220,Bucket_Map!A:A,Bucket_Map!B:B,"ERROR - CHECK NAME")</f>
        <v>Not Bucketed (Aggregate)</v>
      </c>
    </row>
    <row r="1221" spans="1:6" x14ac:dyDescent="0.25">
      <c r="A1221" t="s">
        <v>4</v>
      </c>
      <c r="B1221" t="s">
        <v>14</v>
      </c>
      <c r="C1221">
        <v>164</v>
      </c>
      <c r="D1221" s="1">
        <v>44440</v>
      </c>
      <c r="E1221" cm="1">
        <f t="array" ref="E1221">IF(AND(B1221="Housing",A1221="Rural"),"",
_xlfn.IFS(
NOT(ISBLANK(C1221)), C1221,
AND(NOT(ISBLANK(C1220)), B1220=B1221, NOT(ISBLANK(C1222)), B1222=B1221), AVERAGE(C1220,C1222),
AND(NOT(ISBLANK(C1220)), B1220=B1221, ISBLANK(C1222), NOT(ISBLANK(C1223)), B1223=B1221), C1220+(C1223-C1220)/3,
AND(ISBLANK(C1220), NOT(ISBLANK(C1219)), B1219=B1221, NOT(ISBLANK(C1222)), B1222=B1221), C1219+(C1222-C1219)*2/3,
TRUE, "Check Manually"
))</f>
        <v>164</v>
      </c>
      <c r="F1221" t="str">
        <f>_xlfn.XLOOKUP(B1221,Bucket_Map!A:A,Bucket_Map!B:B,"ERROR - CHECK NAME")</f>
        <v>Not Bucketed (Aggregate)</v>
      </c>
    </row>
    <row r="1222" spans="1:6" x14ac:dyDescent="0.25">
      <c r="A1222" t="s">
        <v>4</v>
      </c>
      <c r="B1222" t="s">
        <v>14</v>
      </c>
      <c r="C1222">
        <v>166.3</v>
      </c>
      <c r="D1222" s="1">
        <v>44470</v>
      </c>
      <c r="E1222" cm="1">
        <f t="array" ref="E1222">IF(AND(B1222="Housing",A1222="Rural"),"",
_xlfn.IFS(
NOT(ISBLANK(C1222)), C1222,
AND(NOT(ISBLANK(C1221)), B1221=B1222, NOT(ISBLANK(C1223)), B1223=B1222), AVERAGE(C1221,C1223),
AND(NOT(ISBLANK(C1221)), B1221=B1222, ISBLANK(C1223), NOT(ISBLANK(C1224)), B1224=B1222), C1221+(C1224-C1221)/3,
AND(ISBLANK(C1221), NOT(ISBLANK(C1220)), B1220=B1222, NOT(ISBLANK(C1223)), B1223=B1222), C1220+(C1223-C1220)*2/3,
TRUE, "Check Manually"
))</f>
        <v>166.3</v>
      </c>
      <c r="F1222" t="str">
        <f>_xlfn.XLOOKUP(B1222,Bucket_Map!A:A,Bucket_Map!B:B,"ERROR - CHECK NAME")</f>
        <v>Not Bucketed (Aggregate)</v>
      </c>
    </row>
    <row r="1223" spans="1:6" x14ac:dyDescent="0.25">
      <c r="A1223" t="s">
        <v>4</v>
      </c>
      <c r="B1223" t="s">
        <v>14</v>
      </c>
      <c r="C1223">
        <v>167.6</v>
      </c>
      <c r="D1223" s="1">
        <v>44501</v>
      </c>
      <c r="E1223" cm="1">
        <f t="array" ref="E1223">IF(AND(B1223="Housing",A1223="Rural"),"",
_xlfn.IFS(
NOT(ISBLANK(C1223)), C1223,
AND(NOT(ISBLANK(C1222)), B1222=B1223, NOT(ISBLANK(C1224)), B1224=B1223), AVERAGE(C1222,C1224),
AND(NOT(ISBLANK(C1222)), B1222=B1223, ISBLANK(C1224), NOT(ISBLANK(C1225)), B1225=B1223), C1222+(C1225-C1222)/3,
AND(ISBLANK(C1222), NOT(ISBLANK(C1221)), B1221=B1223, NOT(ISBLANK(C1224)), B1224=B1223), C1221+(C1224-C1221)*2/3,
TRUE, "Check Manually"
))</f>
        <v>167.6</v>
      </c>
      <c r="F1223" t="str">
        <f>_xlfn.XLOOKUP(B1223,Bucket_Map!A:A,Bucket_Map!B:B,"ERROR - CHECK NAME")</f>
        <v>Not Bucketed (Aggregate)</v>
      </c>
    </row>
    <row r="1224" spans="1:6" x14ac:dyDescent="0.25">
      <c r="A1224" t="s">
        <v>4</v>
      </c>
      <c r="B1224" t="s">
        <v>14</v>
      </c>
      <c r="C1224">
        <v>167</v>
      </c>
      <c r="D1224" s="1">
        <v>44531</v>
      </c>
      <c r="E1224" cm="1">
        <f t="array" ref="E1224">IF(AND(B1224="Housing",A1224="Rural"),"",
_xlfn.IFS(
NOT(ISBLANK(C1224)), C1224,
AND(NOT(ISBLANK(C1223)), B1223=B1224, NOT(ISBLANK(C1225)), B1225=B1224), AVERAGE(C1223,C1225),
AND(NOT(ISBLANK(C1223)), B1223=B1224, ISBLANK(C1225), NOT(ISBLANK(C1226)), B1226=B1224), C1223+(C1226-C1223)/3,
AND(ISBLANK(C1223), NOT(ISBLANK(C1222)), B1222=B1224, NOT(ISBLANK(C1225)), B1225=B1224), C1222+(C1225-C1222)*2/3,
TRUE, "Check Manually"
))</f>
        <v>167</v>
      </c>
      <c r="F1224" t="str">
        <f>_xlfn.XLOOKUP(B1224,Bucket_Map!A:A,Bucket_Map!B:B,"ERROR - CHECK NAME")</f>
        <v>Not Bucketed (Aggregate)</v>
      </c>
    </row>
    <row r="1225" spans="1:6" x14ac:dyDescent="0.25">
      <c r="A1225" t="s">
        <v>4</v>
      </c>
      <c r="B1225" t="s">
        <v>14</v>
      </c>
      <c r="C1225">
        <v>166.4</v>
      </c>
      <c r="D1225" s="1">
        <v>44562</v>
      </c>
      <c r="E1225" cm="1">
        <f t="array" ref="E1225">IF(AND(B1225="Housing",A1225="Rural"),"",
_xlfn.IFS(
NOT(ISBLANK(C1225)), C1225,
AND(NOT(ISBLANK(C1224)), B1224=B1225, NOT(ISBLANK(C1226)), B1226=B1225), AVERAGE(C1224,C1226),
AND(NOT(ISBLANK(C1224)), B1224=B1225, ISBLANK(C1226), NOT(ISBLANK(C1227)), B1227=B1225), C1224+(C1227-C1224)/3,
AND(ISBLANK(C1224), NOT(ISBLANK(C1223)), B1223=B1225, NOT(ISBLANK(C1226)), B1226=B1225), C1223+(C1226-C1223)*2/3,
TRUE, "Check Manually"
))</f>
        <v>166.4</v>
      </c>
      <c r="F1225" t="str">
        <f>_xlfn.XLOOKUP(B1225,Bucket_Map!A:A,Bucket_Map!B:B,"ERROR - CHECK NAME")</f>
        <v>Not Bucketed (Aggregate)</v>
      </c>
    </row>
    <row r="1226" spans="1:6" x14ac:dyDescent="0.25">
      <c r="A1226" t="s">
        <v>4</v>
      </c>
      <c r="B1226" t="s">
        <v>14</v>
      </c>
      <c r="C1226">
        <v>166.7</v>
      </c>
      <c r="D1226" s="1">
        <v>44593</v>
      </c>
      <c r="E1226" cm="1">
        <f t="array" ref="E1226">IF(AND(B1226="Housing",A1226="Rural"),"",
_xlfn.IFS(
NOT(ISBLANK(C1226)), C1226,
AND(NOT(ISBLANK(C1225)), B1225=B1226, NOT(ISBLANK(C1227)), B1227=B1226), AVERAGE(C1225,C1227),
AND(NOT(ISBLANK(C1225)), B1225=B1226, ISBLANK(C1227), NOT(ISBLANK(C1228)), B1228=B1226), C1225+(C1228-C1225)/3,
AND(ISBLANK(C1225), NOT(ISBLANK(C1224)), B1224=B1226, NOT(ISBLANK(C1227)), B1227=B1226), C1224+(C1227-C1224)*2/3,
TRUE, "Check Manually"
))</f>
        <v>166.7</v>
      </c>
      <c r="F1226" t="str">
        <f>_xlfn.XLOOKUP(B1226,Bucket_Map!A:A,Bucket_Map!B:B,"ERROR - CHECK NAME")</f>
        <v>Not Bucketed (Aggregate)</v>
      </c>
    </row>
    <row r="1227" spans="1:6" x14ac:dyDescent="0.25">
      <c r="A1227" t="s">
        <v>4</v>
      </c>
      <c r="B1227" t="s">
        <v>14</v>
      </c>
      <c r="C1227">
        <v>168.7</v>
      </c>
      <c r="D1227" s="1">
        <v>44621</v>
      </c>
      <c r="E1227" cm="1">
        <f t="array" ref="E1227">IF(AND(B1227="Housing",A1227="Rural"),"",
_xlfn.IFS(
NOT(ISBLANK(C1227)), C1227,
AND(NOT(ISBLANK(C1226)), B1226=B1227, NOT(ISBLANK(C1228)), B1228=B1227), AVERAGE(C1226,C1228),
AND(NOT(ISBLANK(C1226)), B1226=B1227, ISBLANK(C1228), NOT(ISBLANK(C1229)), B1229=B1227), C1226+(C1229-C1226)/3,
AND(ISBLANK(C1226), NOT(ISBLANK(C1225)), B1225=B1227, NOT(ISBLANK(C1228)), B1228=B1227), C1225+(C1228-C1225)*2/3,
TRUE, "Check Manually"
))</f>
        <v>168.7</v>
      </c>
      <c r="F1227" t="str">
        <f>_xlfn.XLOOKUP(B1227,Bucket_Map!A:A,Bucket_Map!B:B,"ERROR - CHECK NAME")</f>
        <v>Not Bucketed (Aggregate)</v>
      </c>
    </row>
    <row r="1228" spans="1:6" x14ac:dyDescent="0.25">
      <c r="A1228" t="s">
        <v>4</v>
      </c>
      <c r="B1228" t="s">
        <v>14</v>
      </c>
      <c r="C1228">
        <v>170.8</v>
      </c>
      <c r="D1228" s="1">
        <v>44652</v>
      </c>
      <c r="E1228" cm="1">
        <f t="array" ref="E1228">IF(AND(B1228="Housing",A1228="Rural"),"",
_xlfn.IFS(
NOT(ISBLANK(C1228)), C1228,
AND(NOT(ISBLANK(C1227)), B1227=B1228, NOT(ISBLANK(C1229)), B1229=B1228), AVERAGE(C1227,C1229),
AND(NOT(ISBLANK(C1227)), B1227=B1228, ISBLANK(C1229), NOT(ISBLANK(C1230)), B1230=B1228), C1227+(C1230-C1227)/3,
AND(ISBLANK(C1227), NOT(ISBLANK(C1226)), B1226=B1228, NOT(ISBLANK(C1229)), B1229=B1228), C1226+(C1229-C1226)*2/3,
TRUE, "Check Manually"
))</f>
        <v>170.8</v>
      </c>
      <c r="F1228" t="str">
        <f>_xlfn.XLOOKUP(B1228,Bucket_Map!A:A,Bucket_Map!B:B,"ERROR - CHECK NAME")</f>
        <v>Not Bucketed (Aggregate)</v>
      </c>
    </row>
    <row r="1229" spans="1:6" x14ac:dyDescent="0.25">
      <c r="A1229" t="s">
        <v>4</v>
      </c>
      <c r="B1229" t="s">
        <v>14</v>
      </c>
      <c r="C1229">
        <v>172.5</v>
      </c>
      <c r="D1229" s="1">
        <v>44682</v>
      </c>
      <c r="E1229" cm="1">
        <f t="array" ref="E1229">IF(AND(B1229="Housing",A1229="Rural"),"",
_xlfn.IFS(
NOT(ISBLANK(C1229)), C1229,
AND(NOT(ISBLANK(C1228)), B1228=B1229, NOT(ISBLANK(C1230)), B1230=B1229), AVERAGE(C1228,C1230),
AND(NOT(ISBLANK(C1228)), B1228=B1229, ISBLANK(C1230), NOT(ISBLANK(C1231)), B1231=B1229), C1228+(C1231-C1228)/3,
AND(ISBLANK(C1228), NOT(ISBLANK(C1227)), B1227=B1229, NOT(ISBLANK(C1230)), B1230=B1229), C1227+(C1230-C1227)*2/3,
TRUE, "Check Manually"
))</f>
        <v>172.5</v>
      </c>
      <c r="F1229" t="str">
        <f>_xlfn.XLOOKUP(B1229,Bucket_Map!A:A,Bucket_Map!B:B,"ERROR - CHECK NAME")</f>
        <v>Not Bucketed (Aggregate)</v>
      </c>
    </row>
    <row r="1230" spans="1:6" x14ac:dyDescent="0.25">
      <c r="A1230" t="s">
        <v>4</v>
      </c>
      <c r="B1230" t="s">
        <v>14</v>
      </c>
      <c r="C1230">
        <v>173.6</v>
      </c>
      <c r="D1230" s="1">
        <v>44713</v>
      </c>
      <c r="E1230" cm="1">
        <f t="array" ref="E1230">IF(AND(B1230="Housing",A1230="Rural"),"",
_xlfn.IFS(
NOT(ISBLANK(C1230)), C1230,
AND(NOT(ISBLANK(C1229)), B1229=B1230, NOT(ISBLANK(C1231)), B1231=B1230), AVERAGE(C1229,C1231),
AND(NOT(ISBLANK(C1229)), B1229=B1230, ISBLANK(C1231), NOT(ISBLANK(C1232)), B1232=B1230), C1229+(C1232-C1229)/3,
AND(ISBLANK(C1229), NOT(ISBLANK(C1228)), B1228=B1230, NOT(ISBLANK(C1231)), B1231=B1230), C1228+(C1231-C1228)*2/3,
TRUE, "Check Manually"
))</f>
        <v>173.6</v>
      </c>
      <c r="F1230" t="str">
        <f>_xlfn.XLOOKUP(B1230,Bucket_Map!A:A,Bucket_Map!B:B,"ERROR - CHECK NAME")</f>
        <v>Not Bucketed (Aggregate)</v>
      </c>
    </row>
    <row r="1231" spans="1:6" x14ac:dyDescent="0.25">
      <c r="A1231" t="s">
        <v>4</v>
      </c>
      <c r="B1231" t="s">
        <v>14</v>
      </c>
      <c r="C1231">
        <v>174.3</v>
      </c>
      <c r="D1231" s="1">
        <v>44743</v>
      </c>
      <c r="E1231" cm="1">
        <f t="array" ref="E1231">IF(AND(B1231="Housing",A1231="Rural"),"",
_xlfn.IFS(
NOT(ISBLANK(C1231)), C1231,
AND(NOT(ISBLANK(C1230)), B1230=B1231, NOT(ISBLANK(C1232)), B1232=B1231), AVERAGE(C1230,C1232),
AND(NOT(ISBLANK(C1230)), B1230=B1231, ISBLANK(C1232), NOT(ISBLANK(C1233)), B1233=B1231), C1230+(C1233-C1230)/3,
AND(ISBLANK(C1230), NOT(ISBLANK(C1229)), B1229=B1231, NOT(ISBLANK(C1232)), B1232=B1231), C1229+(C1232-C1229)*2/3,
TRUE, "Check Manually"
))</f>
        <v>174.3</v>
      </c>
      <c r="F1231" t="str">
        <f>_xlfn.XLOOKUP(B1231,Bucket_Map!A:A,Bucket_Map!B:B,"ERROR - CHECK NAME")</f>
        <v>Not Bucketed (Aggregate)</v>
      </c>
    </row>
    <row r="1232" spans="1:6" x14ac:dyDescent="0.25">
      <c r="A1232" t="s">
        <v>4</v>
      </c>
      <c r="B1232" t="s">
        <v>14</v>
      </c>
      <c r="C1232">
        <v>175.3</v>
      </c>
      <c r="D1232" s="1">
        <v>44774</v>
      </c>
      <c r="E1232" cm="1">
        <f t="array" ref="E1232">IF(AND(B1232="Housing",A1232="Rural"),"",
_xlfn.IFS(
NOT(ISBLANK(C1232)), C1232,
AND(NOT(ISBLANK(C1231)), B1231=B1232, NOT(ISBLANK(C1233)), B1233=B1232), AVERAGE(C1231,C1233),
AND(NOT(ISBLANK(C1231)), B1231=B1232, ISBLANK(C1233), NOT(ISBLANK(C1234)), B1234=B1232), C1231+(C1234-C1231)/3,
AND(ISBLANK(C1231), NOT(ISBLANK(C1230)), B1230=B1232, NOT(ISBLANK(C1233)), B1233=B1232), C1230+(C1233-C1230)*2/3,
TRUE, "Check Manually"
))</f>
        <v>175.3</v>
      </c>
      <c r="F1232" t="str">
        <f>_xlfn.XLOOKUP(B1232,Bucket_Map!A:A,Bucket_Map!B:B,"ERROR - CHECK NAME")</f>
        <v>Not Bucketed (Aggregate)</v>
      </c>
    </row>
    <row r="1233" spans="1:6" x14ac:dyDescent="0.25">
      <c r="A1233" t="s">
        <v>4</v>
      </c>
      <c r="B1233" t="s">
        <v>14</v>
      </c>
      <c r="C1233">
        <v>176.4</v>
      </c>
      <c r="D1233" s="1">
        <v>44805</v>
      </c>
      <c r="E1233" cm="1">
        <f t="array" ref="E1233">IF(AND(B1233="Housing",A1233="Rural"),"",
_xlfn.IFS(
NOT(ISBLANK(C1233)), C1233,
AND(NOT(ISBLANK(C1232)), B1232=B1233, NOT(ISBLANK(C1234)), B1234=B1233), AVERAGE(C1232,C1234),
AND(NOT(ISBLANK(C1232)), B1232=B1233, ISBLANK(C1234), NOT(ISBLANK(C1235)), B1235=B1233), C1232+(C1235-C1232)/3,
AND(ISBLANK(C1232), NOT(ISBLANK(C1231)), B1231=B1233, NOT(ISBLANK(C1234)), B1234=B1233), C1231+(C1234-C1231)*2/3,
TRUE, "Check Manually"
))</f>
        <v>176.4</v>
      </c>
      <c r="F1233" t="str">
        <f>_xlfn.XLOOKUP(B1233,Bucket_Map!A:A,Bucket_Map!B:B,"ERROR - CHECK NAME")</f>
        <v>Not Bucketed (Aggregate)</v>
      </c>
    </row>
    <row r="1234" spans="1:6" x14ac:dyDescent="0.25">
      <c r="A1234" t="s">
        <v>4</v>
      </c>
      <c r="B1234" t="s">
        <v>14</v>
      </c>
      <c r="C1234">
        <v>177.9</v>
      </c>
      <c r="D1234" s="1">
        <v>44835</v>
      </c>
      <c r="E1234" cm="1">
        <f t="array" ref="E1234">IF(AND(B1234="Housing",A1234="Rural"),"",
_xlfn.IFS(
NOT(ISBLANK(C1234)), C1234,
AND(NOT(ISBLANK(C1233)), B1233=B1234, NOT(ISBLANK(C1235)), B1235=B1234), AVERAGE(C1233,C1235),
AND(NOT(ISBLANK(C1233)), B1233=B1234, ISBLANK(C1235), NOT(ISBLANK(C1236)), B1236=B1234), C1233+(C1236-C1233)/3,
AND(ISBLANK(C1233), NOT(ISBLANK(C1232)), B1232=B1234, NOT(ISBLANK(C1235)), B1235=B1234), C1232+(C1235-C1232)*2/3,
TRUE, "Check Manually"
))</f>
        <v>177.9</v>
      </c>
      <c r="F1234" t="str">
        <f>_xlfn.XLOOKUP(B1234,Bucket_Map!A:A,Bucket_Map!B:B,"ERROR - CHECK NAME")</f>
        <v>Not Bucketed (Aggregate)</v>
      </c>
    </row>
    <row r="1235" spans="1:6" x14ac:dyDescent="0.25">
      <c r="A1235" t="s">
        <v>4</v>
      </c>
      <c r="B1235" t="s">
        <v>14</v>
      </c>
      <c r="C1235">
        <v>177.8</v>
      </c>
      <c r="D1235" s="1">
        <v>44866</v>
      </c>
      <c r="E1235" cm="1">
        <f t="array" ref="E1235">IF(AND(B1235="Housing",A1235="Rural"),"",
_xlfn.IFS(
NOT(ISBLANK(C1235)), C1235,
AND(NOT(ISBLANK(C1234)), B1234=B1235, NOT(ISBLANK(C1236)), B1236=B1235), AVERAGE(C1234,C1236),
AND(NOT(ISBLANK(C1234)), B1234=B1235, ISBLANK(C1236), NOT(ISBLANK(C1237)), B1237=B1235), C1234+(C1237-C1234)/3,
AND(ISBLANK(C1234), NOT(ISBLANK(C1233)), B1233=B1235, NOT(ISBLANK(C1236)), B1236=B1235), C1233+(C1236-C1233)*2/3,
TRUE, "Check Manually"
))</f>
        <v>177.8</v>
      </c>
      <c r="F1235" t="str">
        <f>_xlfn.XLOOKUP(B1235,Bucket_Map!A:A,Bucket_Map!B:B,"ERROR - CHECK NAME")</f>
        <v>Not Bucketed (Aggregate)</v>
      </c>
    </row>
    <row r="1236" spans="1:6" x14ac:dyDescent="0.25">
      <c r="A1236" t="s">
        <v>4</v>
      </c>
      <c r="B1236" t="s">
        <v>14</v>
      </c>
      <c r="C1236">
        <v>177.1</v>
      </c>
      <c r="D1236" s="1">
        <v>44896</v>
      </c>
      <c r="E1236" cm="1">
        <f t="array" ref="E1236">IF(AND(B1236="Housing",A1236="Rural"),"",
_xlfn.IFS(
NOT(ISBLANK(C1236)), C1236,
AND(NOT(ISBLANK(C1235)), B1235=B1236, NOT(ISBLANK(C1237)), B1237=B1236), AVERAGE(C1235,C1237),
AND(NOT(ISBLANK(C1235)), B1235=B1236, ISBLANK(C1237), NOT(ISBLANK(C1238)), B1238=B1236), C1235+(C1238-C1235)/3,
AND(ISBLANK(C1235), NOT(ISBLANK(C1234)), B1234=B1236, NOT(ISBLANK(C1237)), B1237=B1236), C1234+(C1237-C1234)*2/3,
TRUE, "Check Manually"
))</f>
        <v>177.1</v>
      </c>
      <c r="F1236" t="str">
        <f>_xlfn.XLOOKUP(B1236,Bucket_Map!A:A,Bucket_Map!B:B,"ERROR - CHECK NAME")</f>
        <v>Not Bucketed (Aggregate)</v>
      </c>
    </row>
    <row r="1237" spans="1:6" x14ac:dyDescent="0.25">
      <c r="A1237" t="s">
        <v>4</v>
      </c>
      <c r="B1237" t="s">
        <v>14</v>
      </c>
      <c r="C1237">
        <v>177.8</v>
      </c>
      <c r="D1237" s="1">
        <v>44927</v>
      </c>
      <c r="E1237" cm="1">
        <f t="array" ref="E1237">IF(AND(B1237="Housing",A1237="Rural"),"",
_xlfn.IFS(
NOT(ISBLANK(C1237)), C1237,
AND(NOT(ISBLANK(C1236)), B1236=B1237, NOT(ISBLANK(C1238)), B1238=B1237), AVERAGE(C1236,C1238),
AND(NOT(ISBLANK(C1236)), B1236=B1237, ISBLANK(C1238), NOT(ISBLANK(C1239)), B1239=B1237), C1236+(C1239-C1236)/3,
AND(ISBLANK(C1236), NOT(ISBLANK(C1235)), B1235=B1237, NOT(ISBLANK(C1238)), B1238=B1237), C1235+(C1238-C1235)*2/3,
TRUE, "Check Manually"
))</f>
        <v>177.8</v>
      </c>
      <c r="F1237" t="str">
        <f>_xlfn.XLOOKUP(B1237,Bucket_Map!A:A,Bucket_Map!B:B,"ERROR - CHECK NAME")</f>
        <v>Not Bucketed (Aggregate)</v>
      </c>
    </row>
    <row r="1238" spans="1:6" x14ac:dyDescent="0.25">
      <c r="A1238" t="s">
        <v>4</v>
      </c>
      <c r="B1238" t="s">
        <v>14</v>
      </c>
      <c r="C1238">
        <v>178</v>
      </c>
      <c r="D1238" s="1">
        <v>44958</v>
      </c>
      <c r="E1238" cm="1">
        <f t="array" ref="E1238">IF(AND(B1238="Housing",A1238="Rural"),"",
_xlfn.IFS(
NOT(ISBLANK(C1238)), C1238,
AND(NOT(ISBLANK(C1237)), B1237=B1238, NOT(ISBLANK(C1239)), B1239=B1238), AVERAGE(C1237,C1239),
AND(NOT(ISBLANK(C1237)), B1237=B1238, ISBLANK(C1239), NOT(ISBLANK(C1240)), B1240=B1238), C1237+(C1240-C1237)/3,
AND(ISBLANK(C1237), NOT(ISBLANK(C1236)), B1236=B1238, NOT(ISBLANK(C1239)), B1239=B1238), C1236+(C1239-C1236)*2/3,
TRUE, "Check Manually"
))</f>
        <v>178</v>
      </c>
      <c r="F1238" t="str">
        <f>_xlfn.XLOOKUP(B1238,Bucket_Map!A:A,Bucket_Map!B:B,"ERROR - CHECK NAME")</f>
        <v>Not Bucketed (Aggregate)</v>
      </c>
    </row>
    <row r="1239" spans="1:6" x14ac:dyDescent="0.25">
      <c r="A1239" t="s">
        <v>4</v>
      </c>
      <c r="B1239" t="s">
        <v>14</v>
      </c>
      <c r="C1239">
        <v>178</v>
      </c>
      <c r="D1239" s="1">
        <v>44986</v>
      </c>
      <c r="E1239" cm="1">
        <f t="array" ref="E1239">IF(AND(B1239="Housing",A1239="Rural"),"",
_xlfn.IFS(
NOT(ISBLANK(C1239)), C1239,
AND(NOT(ISBLANK(C1238)), B1238=B1239, NOT(ISBLANK(C1240)), B1240=B1239), AVERAGE(C1238,C1240),
AND(NOT(ISBLANK(C1238)), B1238=B1239, ISBLANK(C1240), NOT(ISBLANK(C1241)), B1241=B1239), C1238+(C1241-C1238)/3,
AND(ISBLANK(C1238), NOT(ISBLANK(C1237)), B1237=B1239, NOT(ISBLANK(C1240)), B1240=B1239), C1237+(C1240-C1237)*2/3,
TRUE, "Check Manually"
))</f>
        <v>178</v>
      </c>
      <c r="F1239" t="str">
        <f>_xlfn.XLOOKUP(B1239,Bucket_Map!A:A,Bucket_Map!B:B,"ERROR - CHECK NAME")</f>
        <v>Not Bucketed (Aggregate)</v>
      </c>
    </row>
    <row r="1240" spans="1:6" x14ac:dyDescent="0.25">
      <c r="A1240" t="s">
        <v>4</v>
      </c>
      <c r="B1240" t="s">
        <v>14</v>
      </c>
      <c r="C1240">
        <v>178.8</v>
      </c>
      <c r="D1240" s="1">
        <v>45017</v>
      </c>
      <c r="E1240" cm="1">
        <f t="array" ref="E1240">IF(AND(B1240="Housing",A1240="Rural"),"",
_xlfn.IFS(
NOT(ISBLANK(C1240)), C1240,
AND(NOT(ISBLANK(C1239)), B1239=B1240, NOT(ISBLANK(C1241)), B1241=B1240), AVERAGE(C1239,C1241),
AND(NOT(ISBLANK(C1239)), B1239=B1240, ISBLANK(C1241), NOT(ISBLANK(C1242)), B1242=B1240), C1239+(C1242-C1239)/3,
AND(ISBLANK(C1239), NOT(ISBLANK(C1238)), B1238=B1240, NOT(ISBLANK(C1241)), B1241=B1240), C1238+(C1241-C1238)*2/3,
TRUE, "Check Manually"
))</f>
        <v>178.8</v>
      </c>
      <c r="F1240" t="str">
        <f>_xlfn.XLOOKUP(B1240,Bucket_Map!A:A,Bucket_Map!B:B,"ERROR - CHECK NAME")</f>
        <v>Not Bucketed (Aggregate)</v>
      </c>
    </row>
    <row r="1241" spans="1:6" x14ac:dyDescent="0.25">
      <c r="A1241" t="s">
        <v>4</v>
      </c>
      <c r="B1241" t="s">
        <v>14</v>
      </c>
      <c r="C1241">
        <v>179.8</v>
      </c>
      <c r="D1241" s="1">
        <v>45047</v>
      </c>
      <c r="E1241" cm="1">
        <f t="array" ref="E1241">IF(AND(B1241="Housing",A1241="Rural"),"",
_xlfn.IFS(
NOT(ISBLANK(C1241)), C1241,
AND(NOT(ISBLANK(C1240)), B1240=B1241, NOT(ISBLANK(C1242)), B1242=B1241), AVERAGE(C1240,C1242),
AND(NOT(ISBLANK(C1240)), B1240=B1241, ISBLANK(C1242), NOT(ISBLANK(C1243)), B1243=B1241), C1240+(C1243-C1240)/3,
AND(ISBLANK(C1240), NOT(ISBLANK(C1239)), B1239=B1241, NOT(ISBLANK(C1242)), B1242=B1241), C1239+(C1242-C1239)*2/3,
TRUE, "Check Manually"
))</f>
        <v>179.8</v>
      </c>
      <c r="F1241" t="str">
        <f>_xlfn.XLOOKUP(B1241,Bucket_Map!A:A,Bucket_Map!B:B,"ERROR - CHECK NAME")</f>
        <v>Not Bucketed (Aggregate)</v>
      </c>
    </row>
    <row r="1242" spans="1:6" x14ac:dyDescent="0.25">
      <c r="A1242" t="s">
        <v>4</v>
      </c>
      <c r="B1242" t="s">
        <v>15</v>
      </c>
      <c r="C1242">
        <v>104</v>
      </c>
      <c r="D1242" s="1">
        <v>41275</v>
      </c>
      <c r="E1242" cm="1">
        <f t="array" ref="E1242">IF(AND(B1242="Housing",A1242="Rural"),"",
_xlfn.IFS(
NOT(ISBLANK(C1242)), C1242,
AND(NOT(ISBLANK(C1241)), B1241=B1242, NOT(ISBLANK(C1243)), B1243=B1242), AVERAGE(C1241,C1243),
AND(NOT(ISBLANK(C1241)), B1241=B1242, ISBLANK(C1243), NOT(ISBLANK(C1244)), B1244=B1242), C1241+(C1244-C1241)/3,
AND(ISBLANK(C1241), NOT(ISBLANK(C1240)), B1240=B1242, NOT(ISBLANK(C1243)), B1243=B1242), C1240+(C1243-C1240)*2/3,
TRUE, "Check Manually"
))</f>
        <v>104</v>
      </c>
      <c r="F1242" t="str">
        <f>_xlfn.XLOOKUP(B1242,Bucket_Map!A:A,Bucket_Map!B:B,"ERROR - CHECK NAME")</f>
        <v>Health</v>
      </c>
    </row>
    <row r="1243" spans="1:6" x14ac:dyDescent="0.25">
      <c r="A1243" t="s">
        <v>4</v>
      </c>
      <c r="B1243" t="s">
        <v>15</v>
      </c>
      <c r="C1243">
        <v>104.4</v>
      </c>
      <c r="D1243" s="1">
        <v>41306</v>
      </c>
      <c r="E1243" cm="1">
        <f t="array" ref="E1243">IF(AND(B1243="Housing",A1243="Rural"),"",
_xlfn.IFS(
NOT(ISBLANK(C1243)), C1243,
AND(NOT(ISBLANK(C1242)), B1242=B1243, NOT(ISBLANK(C1244)), B1244=B1243), AVERAGE(C1242,C1244),
AND(NOT(ISBLANK(C1242)), B1242=B1243, ISBLANK(C1244), NOT(ISBLANK(C1245)), B1245=B1243), C1242+(C1245-C1242)/3,
AND(ISBLANK(C1242), NOT(ISBLANK(C1241)), B1241=B1243, NOT(ISBLANK(C1244)), B1244=B1243), C1241+(C1244-C1241)*2/3,
TRUE, "Check Manually"
))</f>
        <v>104.4</v>
      </c>
      <c r="F1243" t="str">
        <f>_xlfn.XLOOKUP(B1243,Bucket_Map!A:A,Bucket_Map!B:B,"ERROR - CHECK NAME")</f>
        <v>Health</v>
      </c>
    </row>
    <row r="1244" spans="1:6" x14ac:dyDescent="0.25">
      <c r="A1244" t="s">
        <v>4</v>
      </c>
      <c r="B1244" t="s">
        <v>15</v>
      </c>
      <c r="C1244">
        <v>104.7</v>
      </c>
      <c r="D1244" s="1">
        <v>41334</v>
      </c>
      <c r="E1244" cm="1">
        <f t="array" ref="E1244">IF(AND(B1244="Housing",A1244="Rural"),"",
_xlfn.IFS(
NOT(ISBLANK(C1244)), C1244,
AND(NOT(ISBLANK(C1243)), B1243=B1244, NOT(ISBLANK(C1245)), B1245=B1244), AVERAGE(C1243,C1245),
AND(NOT(ISBLANK(C1243)), B1243=B1244, ISBLANK(C1245), NOT(ISBLANK(C1246)), B1246=B1244), C1243+(C1246-C1243)/3,
AND(ISBLANK(C1243), NOT(ISBLANK(C1242)), B1242=B1244, NOT(ISBLANK(C1245)), B1245=B1244), C1242+(C1245-C1242)*2/3,
TRUE, "Check Manually"
))</f>
        <v>104.7</v>
      </c>
      <c r="F1244" t="str">
        <f>_xlfn.XLOOKUP(B1244,Bucket_Map!A:A,Bucket_Map!B:B,"ERROR - CHECK NAME")</f>
        <v>Health</v>
      </c>
    </row>
    <row r="1245" spans="1:6" x14ac:dyDescent="0.25">
      <c r="A1245" t="s">
        <v>4</v>
      </c>
      <c r="B1245" t="s">
        <v>15</v>
      </c>
      <c r="C1245">
        <v>105.1</v>
      </c>
      <c r="D1245" s="1">
        <v>41365</v>
      </c>
      <c r="E1245" cm="1">
        <f t="array" ref="E1245">IF(AND(B1245="Housing",A1245="Rural"),"",
_xlfn.IFS(
NOT(ISBLANK(C1245)), C1245,
AND(NOT(ISBLANK(C1244)), B1244=B1245, NOT(ISBLANK(C1246)), B1246=B1245), AVERAGE(C1244,C1246),
AND(NOT(ISBLANK(C1244)), B1244=B1245, ISBLANK(C1246), NOT(ISBLANK(C1247)), B1247=B1245), C1244+(C1247-C1244)/3,
AND(ISBLANK(C1244), NOT(ISBLANK(C1243)), B1243=B1245, NOT(ISBLANK(C1246)), B1246=B1245), C1243+(C1246-C1243)*2/3,
TRUE, "Check Manually"
))</f>
        <v>105.1</v>
      </c>
      <c r="F1245" t="str">
        <f>_xlfn.XLOOKUP(B1245,Bucket_Map!A:A,Bucket_Map!B:B,"ERROR - CHECK NAME")</f>
        <v>Health</v>
      </c>
    </row>
    <row r="1246" spans="1:6" x14ac:dyDescent="0.25">
      <c r="A1246" t="s">
        <v>4</v>
      </c>
      <c r="B1246" t="s">
        <v>15</v>
      </c>
      <c r="C1246">
        <v>105.7</v>
      </c>
      <c r="D1246" s="1">
        <v>41395</v>
      </c>
      <c r="E1246" cm="1">
        <f t="array" ref="E1246">IF(AND(B1246="Housing",A1246="Rural"),"",
_xlfn.IFS(
NOT(ISBLANK(C1246)), C1246,
AND(NOT(ISBLANK(C1245)), B1245=B1246, NOT(ISBLANK(C1247)), B1247=B1246), AVERAGE(C1245,C1247),
AND(NOT(ISBLANK(C1245)), B1245=B1246, ISBLANK(C1247), NOT(ISBLANK(C1248)), B1248=B1246), C1245+(C1248-C1245)/3,
AND(ISBLANK(C1245), NOT(ISBLANK(C1244)), B1244=B1246, NOT(ISBLANK(C1247)), B1247=B1246), C1244+(C1247-C1244)*2/3,
TRUE, "Check Manually"
))</f>
        <v>105.7</v>
      </c>
      <c r="F1246" t="str">
        <f>_xlfn.XLOOKUP(B1246,Bucket_Map!A:A,Bucket_Map!B:B,"ERROR - CHECK NAME")</f>
        <v>Health</v>
      </c>
    </row>
    <row r="1247" spans="1:6" x14ac:dyDescent="0.25">
      <c r="A1247" t="s">
        <v>4</v>
      </c>
      <c r="B1247" t="s">
        <v>15</v>
      </c>
      <c r="C1247">
        <v>106.3</v>
      </c>
      <c r="D1247" s="1">
        <v>41426</v>
      </c>
      <c r="E1247" cm="1">
        <f t="array" ref="E1247">IF(AND(B1247="Housing",A1247="Rural"),"",
_xlfn.IFS(
NOT(ISBLANK(C1247)), C1247,
AND(NOT(ISBLANK(C1246)), B1246=B1247, NOT(ISBLANK(C1248)), B1248=B1247), AVERAGE(C1246,C1248),
AND(NOT(ISBLANK(C1246)), B1246=B1247, ISBLANK(C1248), NOT(ISBLANK(C1249)), B1249=B1247), C1246+(C1249-C1246)/3,
AND(ISBLANK(C1246), NOT(ISBLANK(C1245)), B1245=B1247, NOT(ISBLANK(C1248)), B1248=B1247), C1245+(C1248-C1245)*2/3,
TRUE, "Check Manually"
))</f>
        <v>106.3</v>
      </c>
      <c r="F1247" t="str">
        <f>_xlfn.XLOOKUP(B1247,Bucket_Map!A:A,Bucket_Map!B:B,"ERROR - CHECK NAME")</f>
        <v>Health</v>
      </c>
    </row>
    <row r="1248" spans="1:6" x14ac:dyDescent="0.25">
      <c r="A1248" t="s">
        <v>4</v>
      </c>
      <c r="B1248" t="s">
        <v>15</v>
      </c>
      <c r="C1248">
        <v>106.9</v>
      </c>
      <c r="D1248" s="1">
        <v>41456</v>
      </c>
      <c r="E1248" cm="1">
        <f t="array" ref="E1248">IF(AND(B1248="Housing",A1248="Rural"),"",
_xlfn.IFS(
NOT(ISBLANK(C1248)), C1248,
AND(NOT(ISBLANK(C1247)), B1247=B1248, NOT(ISBLANK(C1249)), B1249=B1248), AVERAGE(C1247,C1249),
AND(NOT(ISBLANK(C1247)), B1247=B1248, ISBLANK(C1249), NOT(ISBLANK(C1250)), B1250=B1248), C1247+(C1250-C1247)/3,
AND(ISBLANK(C1247), NOT(ISBLANK(C1246)), B1246=B1248, NOT(ISBLANK(C1249)), B1249=B1248), C1246+(C1249-C1246)*2/3,
TRUE, "Check Manually"
))</f>
        <v>106.9</v>
      </c>
      <c r="F1248" t="str">
        <f>_xlfn.XLOOKUP(B1248,Bucket_Map!A:A,Bucket_Map!B:B,"ERROR - CHECK NAME")</f>
        <v>Health</v>
      </c>
    </row>
    <row r="1249" spans="1:6" x14ac:dyDescent="0.25">
      <c r="A1249" t="s">
        <v>4</v>
      </c>
      <c r="B1249" t="s">
        <v>15</v>
      </c>
      <c r="C1249">
        <v>107.5</v>
      </c>
      <c r="D1249" s="1">
        <v>41487</v>
      </c>
      <c r="E1249" cm="1">
        <f t="array" ref="E1249">IF(AND(B1249="Housing",A1249="Rural"),"",
_xlfn.IFS(
NOT(ISBLANK(C1249)), C1249,
AND(NOT(ISBLANK(C1248)), B1248=B1249, NOT(ISBLANK(C1250)), B1250=B1249), AVERAGE(C1248,C1250),
AND(NOT(ISBLANK(C1248)), B1248=B1249, ISBLANK(C1250), NOT(ISBLANK(C1251)), B1251=B1249), C1248+(C1251-C1248)/3,
AND(ISBLANK(C1248), NOT(ISBLANK(C1247)), B1247=B1249, NOT(ISBLANK(C1250)), B1250=B1249), C1247+(C1250-C1247)*2/3,
TRUE, "Check Manually"
))</f>
        <v>107.5</v>
      </c>
      <c r="F1249" t="str">
        <f>_xlfn.XLOOKUP(B1249,Bucket_Map!A:A,Bucket_Map!B:B,"ERROR - CHECK NAME")</f>
        <v>Health</v>
      </c>
    </row>
    <row r="1250" spans="1:6" x14ac:dyDescent="0.25">
      <c r="A1250" t="s">
        <v>4</v>
      </c>
      <c r="B1250" t="s">
        <v>15</v>
      </c>
      <c r="C1250">
        <v>108.3</v>
      </c>
      <c r="D1250" s="1">
        <v>41518</v>
      </c>
      <c r="E1250" cm="1">
        <f t="array" ref="E1250">IF(AND(B1250="Housing",A1250="Rural"),"",
_xlfn.IFS(
NOT(ISBLANK(C1250)), C1250,
AND(NOT(ISBLANK(C1249)), B1249=B1250, NOT(ISBLANK(C1251)), B1251=B1250), AVERAGE(C1249,C1251),
AND(NOT(ISBLANK(C1249)), B1249=B1250, ISBLANK(C1251), NOT(ISBLANK(C1252)), B1252=B1250), C1249+(C1252-C1249)/3,
AND(ISBLANK(C1249), NOT(ISBLANK(C1248)), B1248=B1250, NOT(ISBLANK(C1251)), B1251=B1250), C1248+(C1251-C1248)*2/3,
TRUE, "Check Manually"
))</f>
        <v>108.3</v>
      </c>
      <c r="F1250" t="str">
        <f>_xlfn.XLOOKUP(B1250,Bucket_Map!A:A,Bucket_Map!B:B,"ERROR - CHECK NAME")</f>
        <v>Health</v>
      </c>
    </row>
    <row r="1251" spans="1:6" x14ac:dyDescent="0.25">
      <c r="A1251" t="s">
        <v>4</v>
      </c>
      <c r="B1251" t="s">
        <v>15</v>
      </c>
      <c r="C1251">
        <v>108.9</v>
      </c>
      <c r="D1251" s="1">
        <v>41548</v>
      </c>
      <c r="E1251" cm="1">
        <f t="array" ref="E1251">IF(AND(B1251="Housing",A1251="Rural"),"",
_xlfn.IFS(
NOT(ISBLANK(C1251)), C1251,
AND(NOT(ISBLANK(C1250)), B1250=B1251, NOT(ISBLANK(C1252)), B1252=B1251), AVERAGE(C1250,C1252),
AND(NOT(ISBLANK(C1250)), B1250=B1251, ISBLANK(C1252), NOT(ISBLANK(C1253)), B1253=B1251), C1250+(C1253-C1250)/3,
AND(ISBLANK(C1250), NOT(ISBLANK(C1249)), B1249=B1251, NOT(ISBLANK(C1252)), B1252=B1251), C1249+(C1252-C1249)*2/3,
TRUE, "Check Manually"
))</f>
        <v>108.9</v>
      </c>
      <c r="F1251" t="str">
        <f>_xlfn.XLOOKUP(B1251,Bucket_Map!A:A,Bucket_Map!B:B,"ERROR - CHECK NAME")</f>
        <v>Health</v>
      </c>
    </row>
    <row r="1252" spans="1:6" x14ac:dyDescent="0.25">
      <c r="A1252" t="s">
        <v>4</v>
      </c>
      <c r="B1252" t="s">
        <v>15</v>
      </c>
      <c r="C1252">
        <v>109.7</v>
      </c>
      <c r="D1252" s="1">
        <v>41579</v>
      </c>
      <c r="E1252" cm="1">
        <f t="array" ref="E1252">IF(AND(B1252="Housing",A1252="Rural"),"",
_xlfn.IFS(
NOT(ISBLANK(C1252)), C1252,
AND(NOT(ISBLANK(C1251)), B1251=B1252, NOT(ISBLANK(C1253)), B1253=B1252), AVERAGE(C1251,C1253),
AND(NOT(ISBLANK(C1251)), B1251=B1252, ISBLANK(C1253), NOT(ISBLANK(C1254)), B1254=B1252), C1251+(C1254-C1251)/3,
AND(ISBLANK(C1251), NOT(ISBLANK(C1250)), B1250=B1252, NOT(ISBLANK(C1253)), B1253=B1252), C1250+(C1253-C1250)*2/3,
TRUE, "Check Manually"
))</f>
        <v>109.7</v>
      </c>
      <c r="F1252" t="str">
        <f>_xlfn.XLOOKUP(B1252,Bucket_Map!A:A,Bucket_Map!B:B,"ERROR - CHECK NAME")</f>
        <v>Health</v>
      </c>
    </row>
    <row r="1253" spans="1:6" x14ac:dyDescent="0.25">
      <c r="A1253" t="s">
        <v>4</v>
      </c>
      <c r="B1253" t="s">
        <v>15</v>
      </c>
      <c r="C1253">
        <v>110.1</v>
      </c>
      <c r="D1253" s="1">
        <v>41609</v>
      </c>
      <c r="E1253" cm="1">
        <f t="array" ref="E1253">IF(AND(B1253="Housing",A1253="Rural"),"",
_xlfn.IFS(
NOT(ISBLANK(C1253)), C1253,
AND(NOT(ISBLANK(C1252)), B1252=B1253, NOT(ISBLANK(C1254)), B1254=B1253), AVERAGE(C1252,C1254),
AND(NOT(ISBLANK(C1252)), B1252=B1253, ISBLANK(C1254), NOT(ISBLANK(C1255)), B1255=B1253), C1252+(C1255-C1252)/3,
AND(ISBLANK(C1252), NOT(ISBLANK(C1251)), B1251=B1253, NOT(ISBLANK(C1254)), B1254=B1253), C1251+(C1254-C1251)*2/3,
TRUE, "Check Manually"
))</f>
        <v>110.1</v>
      </c>
      <c r="F1253" t="str">
        <f>_xlfn.XLOOKUP(B1253,Bucket_Map!A:A,Bucket_Map!B:B,"ERROR - CHECK NAME")</f>
        <v>Health</v>
      </c>
    </row>
    <row r="1254" spans="1:6" x14ac:dyDescent="0.25">
      <c r="A1254" t="s">
        <v>4</v>
      </c>
      <c r="B1254" t="s">
        <v>15</v>
      </c>
      <c r="C1254">
        <v>110.6</v>
      </c>
      <c r="D1254" s="1">
        <v>41640</v>
      </c>
      <c r="E1254" cm="1">
        <f t="array" ref="E1254">IF(AND(B1254="Housing",A1254="Rural"),"",
_xlfn.IFS(
NOT(ISBLANK(C1254)), C1254,
AND(NOT(ISBLANK(C1253)), B1253=B1254, NOT(ISBLANK(C1255)), B1255=B1254), AVERAGE(C1253,C1255),
AND(NOT(ISBLANK(C1253)), B1253=B1254, ISBLANK(C1255), NOT(ISBLANK(C1256)), B1256=B1254), C1253+(C1256-C1253)/3,
AND(ISBLANK(C1253), NOT(ISBLANK(C1252)), B1252=B1254, NOT(ISBLANK(C1255)), B1255=B1254), C1252+(C1255-C1252)*2/3,
TRUE, "Check Manually"
))</f>
        <v>110.6</v>
      </c>
      <c r="F1254" t="str">
        <f>_xlfn.XLOOKUP(B1254,Bucket_Map!A:A,Bucket_Map!B:B,"ERROR - CHECK NAME")</f>
        <v>Health</v>
      </c>
    </row>
    <row r="1255" spans="1:6" x14ac:dyDescent="0.25">
      <c r="A1255" t="s">
        <v>4</v>
      </c>
      <c r="B1255" t="s">
        <v>15</v>
      </c>
      <c r="C1255">
        <v>110.9</v>
      </c>
      <c r="D1255" s="1">
        <v>41671</v>
      </c>
      <c r="E1255" cm="1">
        <f t="array" ref="E1255">IF(AND(B1255="Housing",A1255="Rural"),"",
_xlfn.IFS(
NOT(ISBLANK(C1255)), C1255,
AND(NOT(ISBLANK(C1254)), B1254=B1255, NOT(ISBLANK(C1256)), B1256=B1255), AVERAGE(C1254,C1256),
AND(NOT(ISBLANK(C1254)), B1254=B1255, ISBLANK(C1256), NOT(ISBLANK(C1257)), B1257=B1255), C1254+(C1257-C1254)/3,
AND(ISBLANK(C1254), NOT(ISBLANK(C1253)), B1253=B1255, NOT(ISBLANK(C1256)), B1256=B1255), C1253+(C1256-C1253)*2/3,
TRUE, "Check Manually"
))</f>
        <v>110.9</v>
      </c>
      <c r="F1255" t="str">
        <f>_xlfn.XLOOKUP(B1255,Bucket_Map!A:A,Bucket_Map!B:B,"ERROR - CHECK NAME")</f>
        <v>Health</v>
      </c>
    </row>
    <row r="1256" spans="1:6" x14ac:dyDescent="0.25">
      <c r="A1256" t="s">
        <v>4</v>
      </c>
      <c r="B1256" t="s">
        <v>15</v>
      </c>
      <c r="C1256">
        <v>111.4</v>
      </c>
      <c r="D1256" s="1">
        <v>41699</v>
      </c>
      <c r="E1256" cm="1">
        <f t="array" ref="E1256">IF(AND(B1256="Housing",A1256="Rural"),"",
_xlfn.IFS(
NOT(ISBLANK(C1256)), C1256,
AND(NOT(ISBLANK(C1255)), B1255=B1256, NOT(ISBLANK(C1257)), B1257=B1256), AVERAGE(C1255,C1257),
AND(NOT(ISBLANK(C1255)), B1255=B1256, ISBLANK(C1257), NOT(ISBLANK(C1258)), B1258=B1256), C1255+(C1258-C1255)/3,
AND(ISBLANK(C1255), NOT(ISBLANK(C1254)), B1254=B1256, NOT(ISBLANK(C1257)), B1257=B1256), C1254+(C1257-C1254)*2/3,
TRUE, "Check Manually"
))</f>
        <v>111.4</v>
      </c>
      <c r="F1256" t="str">
        <f>_xlfn.XLOOKUP(B1256,Bucket_Map!A:A,Bucket_Map!B:B,"ERROR - CHECK NAME")</f>
        <v>Health</v>
      </c>
    </row>
    <row r="1257" spans="1:6" x14ac:dyDescent="0.25">
      <c r="A1257" t="s">
        <v>4</v>
      </c>
      <c r="B1257" t="s">
        <v>15</v>
      </c>
      <c r="C1257">
        <v>111.8</v>
      </c>
      <c r="D1257" s="1">
        <v>41730</v>
      </c>
      <c r="E1257" cm="1">
        <f t="array" ref="E1257">IF(AND(B1257="Housing",A1257="Rural"),"",
_xlfn.IFS(
NOT(ISBLANK(C1257)), C1257,
AND(NOT(ISBLANK(C1256)), B1256=B1257, NOT(ISBLANK(C1258)), B1258=B1257), AVERAGE(C1256,C1258),
AND(NOT(ISBLANK(C1256)), B1256=B1257, ISBLANK(C1258), NOT(ISBLANK(C1259)), B1259=B1257), C1256+(C1259-C1256)/3,
AND(ISBLANK(C1256), NOT(ISBLANK(C1255)), B1255=B1257, NOT(ISBLANK(C1258)), B1258=B1257), C1255+(C1258-C1255)*2/3,
TRUE, "Check Manually"
))</f>
        <v>111.8</v>
      </c>
      <c r="F1257" t="str">
        <f>_xlfn.XLOOKUP(B1257,Bucket_Map!A:A,Bucket_Map!B:B,"ERROR - CHECK NAME")</f>
        <v>Health</v>
      </c>
    </row>
    <row r="1258" spans="1:6" x14ac:dyDescent="0.25">
      <c r="A1258" t="s">
        <v>4</v>
      </c>
      <c r="B1258" t="s">
        <v>15</v>
      </c>
      <c r="C1258">
        <v>112.1</v>
      </c>
      <c r="D1258" s="1">
        <v>41760</v>
      </c>
      <c r="E1258" cm="1">
        <f t="array" ref="E1258">IF(AND(B1258="Housing",A1258="Rural"),"",
_xlfn.IFS(
NOT(ISBLANK(C1258)), C1258,
AND(NOT(ISBLANK(C1257)), B1257=B1258, NOT(ISBLANK(C1259)), B1259=B1258), AVERAGE(C1257,C1259),
AND(NOT(ISBLANK(C1257)), B1257=B1258, ISBLANK(C1259), NOT(ISBLANK(C1260)), B1260=B1258), C1257+(C1260-C1257)/3,
AND(ISBLANK(C1257), NOT(ISBLANK(C1256)), B1256=B1258, NOT(ISBLANK(C1259)), B1259=B1258), C1256+(C1259-C1256)*2/3,
TRUE, "Check Manually"
))</f>
        <v>112.1</v>
      </c>
      <c r="F1258" t="str">
        <f>_xlfn.XLOOKUP(B1258,Bucket_Map!A:A,Bucket_Map!B:B,"ERROR - CHECK NAME")</f>
        <v>Health</v>
      </c>
    </row>
    <row r="1259" spans="1:6" x14ac:dyDescent="0.25">
      <c r="A1259" t="s">
        <v>4</v>
      </c>
      <c r="B1259" t="s">
        <v>15</v>
      </c>
      <c r="C1259">
        <v>112.8</v>
      </c>
      <c r="D1259" s="1">
        <v>41791</v>
      </c>
      <c r="E1259" cm="1">
        <f t="array" ref="E1259">IF(AND(B1259="Housing",A1259="Rural"),"",
_xlfn.IFS(
NOT(ISBLANK(C1259)), C1259,
AND(NOT(ISBLANK(C1258)), B1258=B1259, NOT(ISBLANK(C1260)), B1260=B1259), AVERAGE(C1258,C1260),
AND(NOT(ISBLANK(C1258)), B1258=B1259, ISBLANK(C1260), NOT(ISBLANK(C1261)), B1261=B1259), C1258+(C1261-C1258)/3,
AND(ISBLANK(C1258), NOT(ISBLANK(C1257)), B1257=B1259, NOT(ISBLANK(C1260)), B1260=B1259), C1257+(C1260-C1257)*2/3,
TRUE, "Check Manually"
))</f>
        <v>112.8</v>
      </c>
      <c r="F1259" t="str">
        <f>_xlfn.XLOOKUP(B1259,Bucket_Map!A:A,Bucket_Map!B:B,"ERROR - CHECK NAME")</f>
        <v>Health</v>
      </c>
    </row>
    <row r="1260" spans="1:6" x14ac:dyDescent="0.25">
      <c r="A1260" t="s">
        <v>4</v>
      </c>
      <c r="B1260" t="s">
        <v>15</v>
      </c>
      <c r="C1260">
        <v>113.4</v>
      </c>
      <c r="D1260" s="1">
        <v>41821</v>
      </c>
      <c r="E1260" cm="1">
        <f t="array" ref="E1260">IF(AND(B1260="Housing",A1260="Rural"),"",
_xlfn.IFS(
NOT(ISBLANK(C1260)), C1260,
AND(NOT(ISBLANK(C1259)), B1259=B1260, NOT(ISBLANK(C1261)), B1261=B1260), AVERAGE(C1259,C1261),
AND(NOT(ISBLANK(C1259)), B1259=B1260, ISBLANK(C1261), NOT(ISBLANK(C1262)), B1262=B1260), C1259+(C1262-C1259)/3,
AND(ISBLANK(C1259), NOT(ISBLANK(C1258)), B1258=B1260, NOT(ISBLANK(C1261)), B1261=B1260), C1258+(C1261-C1258)*2/3,
TRUE, "Check Manually"
))</f>
        <v>113.4</v>
      </c>
      <c r="F1260" t="str">
        <f>_xlfn.XLOOKUP(B1260,Bucket_Map!A:A,Bucket_Map!B:B,"ERROR - CHECK NAME")</f>
        <v>Health</v>
      </c>
    </row>
    <row r="1261" spans="1:6" x14ac:dyDescent="0.25">
      <c r="A1261" t="s">
        <v>4</v>
      </c>
      <c r="B1261" t="s">
        <v>15</v>
      </c>
      <c r="C1261">
        <v>114</v>
      </c>
      <c r="D1261" s="1">
        <v>41852</v>
      </c>
      <c r="E1261" cm="1">
        <f t="array" ref="E1261">IF(AND(B1261="Housing",A1261="Rural"),"",
_xlfn.IFS(
NOT(ISBLANK(C1261)), C1261,
AND(NOT(ISBLANK(C1260)), B1260=B1261, NOT(ISBLANK(C1262)), B1262=B1261), AVERAGE(C1260,C1262),
AND(NOT(ISBLANK(C1260)), B1260=B1261, ISBLANK(C1262), NOT(ISBLANK(C1263)), B1263=B1261), C1260+(C1263-C1260)/3,
AND(ISBLANK(C1260), NOT(ISBLANK(C1259)), B1259=B1261, NOT(ISBLANK(C1262)), B1262=B1261), C1259+(C1262-C1259)*2/3,
TRUE, "Check Manually"
))</f>
        <v>114</v>
      </c>
      <c r="F1261" t="str">
        <f>_xlfn.XLOOKUP(B1261,Bucket_Map!A:A,Bucket_Map!B:B,"ERROR - CHECK NAME")</f>
        <v>Health</v>
      </c>
    </row>
    <row r="1262" spans="1:6" x14ac:dyDescent="0.25">
      <c r="A1262" t="s">
        <v>4</v>
      </c>
      <c r="B1262" t="s">
        <v>15</v>
      </c>
      <c r="C1262">
        <v>114.5</v>
      </c>
      <c r="D1262" s="1">
        <v>41883</v>
      </c>
      <c r="E1262" cm="1">
        <f t="array" ref="E1262">IF(AND(B1262="Housing",A1262="Rural"),"",
_xlfn.IFS(
NOT(ISBLANK(C1262)), C1262,
AND(NOT(ISBLANK(C1261)), B1261=B1262, NOT(ISBLANK(C1263)), B1263=B1262), AVERAGE(C1261,C1263),
AND(NOT(ISBLANK(C1261)), B1261=B1262, ISBLANK(C1263), NOT(ISBLANK(C1264)), B1264=B1262), C1261+(C1264-C1261)/3,
AND(ISBLANK(C1261), NOT(ISBLANK(C1260)), B1260=B1262, NOT(ISBLANK(C1263)), B1263=B1262), C1260+(C1263-C1260)*2/3,
TRUE, "Check Manually"
))</f>
        <v>114.5</v>
      </c>
      <c r="F1262" t="str">
        <f>_xlfn.XLOOKUP(B1262,Bucket_Map!A:A,Bucket_Map!B:B,"ERROR - CHECK NAME")</f>
        <v>Health</v>
      </c>
    </row>
    <row r="1263" spans="1:6" x14ac:dyDescent="0.25">
      <c r="A1263" t="s">
        <v>4</v>
      </c>
      <c r="B1263" t="s">
        <v>15</v>
      </c>
      <c r="C1263">
        <v>115.3</v>
      </c>
      <c r="D1263" s="1">
        <v>41913</v>
      </c>
      <c r="E1263" cm="1">
        <f t="array" ref="E1263">IF(AND(B1263="Housing",A1263="Rural"),"",
_xlfn.IFS(
NOT(ISBLANK(C1263)), C1263,
AND(NOT(ISBLANK(C1262)), B1262=B1263, NOT(ISBLANK(C1264)), B1264=B1263), AVERAGE(C1262,C1264),
AND(NOT(ISBLANK(C1262)), B1262=B1263, ISBLANK(C1264), NOT(ISBLANK(C1265)), B1265=B1263), C1262+(C1265-C1262)/3,
AND(ISBLANK(C1262), NOT(ISBLANK(C1261)), B1261=B1263, NOT(ISBLANK(C1264)), B1264=B1263), C1261+(C1264-C1261)*2/3,
TRUE, "Check Manually"
))</f>
        <v>115.3</v>
      </c>
      <c r="F1263" t="str">
        <f>_xlfn.XLOOKUP(B1263,Bucket_Map!A:A,Bucket_Map!B:B,"ERROR - CHECK NAME")</f>
        <v>Health</v>
      </c>
    </row>
    <row r="1264" spans="1:6" x14ac:dyDescent="0.25">
      <c r="A1264" t="s">
        <v>4</v>
      </c>
      <c r="B1264" t="s">
        <v>15</v>
      </c>
      <c r="C1264">
        <v>115.9</v>
      </c>
      <c r="D1264" s="1">
        <v>41944</v>
      </c>
      <c r="E1264" cm="1">
        <f t="array" ref="E1264">IF(AND(B1264="Housing",A1264="Rural"),"",
_xlfn.IFS(
NOT(ISBLANK(C1264)), C1264,
AND(NOT(ISBLANK(C1263)), B1263=B1264, NOT(ISBLANK(C1265)), B1265=B1264), AVERAGE(C1263,C1265),
AND(NOT(ISBLANK(C1263)), B1263=B1264, ISBLANK(C1265), NOT(ISBLANK(C1266)), B1266=B1264), C1263+(C1266-C1263)/3,
AND(ISBLANK(C1263), NOT(ISBLANK(C1262)), B1262=B1264, NOT(ISBLANK(C1265)), B1265=B1264), C1262+(C1265-C1262)*2/3,
TRUE, "Check Manually"
))</f>
        <v>115.9</v>
      </c>
      <c r="F1264" t="str">
        <f>_xlfn.XLOOKUP(B1264,Bucket_Map!A:A,Bucket_Map!B:B,"ERROR - CHECK NAME")</f>
        <v>Health</v>
      </c>
    </row>
    <row r="1265" spans="1:6" x14ac:dyDescent="0.25">
      <c r="A1265" t="s">
        <v>4</v>
      </c>
      <c r="B1265" t="s">
        <v>15</v>
      </c>
      <c r="C1265">
        <v>116.2</v>
      </c>
      <c r="D1265" s="1">
        <v>41974</v>
      </c>
      <c r="E1265" cm="1">
        <f t="array" ref="E1265">IF(AND(B1265="Housing",A1265="Rural"),"",
_xlfn.IFS(
NOT(ISBLANK(C1265)), C1265,
AND(NOT(ISBLANK(C1264)), B1264=B1265, NOT(ISBLANK(C1266)), B1266=B1265), AVERAGE(C1264,C1266),
AND(NOT(ISBLANK(C1264)), B1264=B1265, ISBLANK(C1266), NOT(ISBLANK(C1267)), B1267=B1265), C1264+(C1267-C1264)/3,
AND(ISBLANK(C1264), NOT(ISBLANK(C1263)), B1263=B1265, NOT(ISBLANK(C1266)), B1266=B1265), C1263+(C1266-C1263)*2/3,
TRUE, "Check Manually"
))</f>
        <v>116.2</v>
      </c>
      <c r="F1265" t="str">
        <f>_xlfn.XLOOKUP(B1265,Bucket_Map!A:A,Bucket_Map!B:B,"ERROR - CHECK NAME")</f>
        <v>Health</v>
      </c>
    </row>
    <row r="1266" spans="1:6" x14ac:dyDescent="0.25">
      <c r="A1266" t="s">
        <v>4</v>
      </c>
      <c r="B1266" t="s">
        <v>15</v>
      </c>
      <c r="C1266">
        <v>116.6</v>
      </c>
      <c r="D1266" s="1">
        <v>42005</v>
      </c>
      <c r="E1266" cm="1">
        <f t="array" ref="E1266">IF(AND(B1266="Housing",A1266="Rural"),"",
_xlfn.IFS(
NOT(ISBLANK(C1266)), C1266,
AND(NOT(ISBLANK(C1265)), B1265=B1266, NOT(ISBLANK(C1267)), B1267=B1266), AVERAGE(C1265,C1267),
AND(NOT(ISBLANK(C1265)), B1265=B1266, ISBLANK(C1267), NOT(ISBLANK(C1268)), B1268=B1266), C1265+(C1268-C1265)/3,
AND(ISBLANK(C1265), NOT(ISBLANK(C1264)), B1264=B1266, NOT(ISBLANK(C1267)), B1267=B1266), C1264+(C1267-C1264)*2/3,
TRUE, "Check Manually"
))</f>
        <v>116.6</v>
      </c>
      <c r="F1266" t="str">
        <f>_xlfn.XLOOKUP(B1266,Bucket_Map!A:A,Bucket_Map!B:B,"ERROR - CHECK NAME")</f>
        <v>Health</v>
      </c>
    </row>
    <row r="1267" spans="1:6" x14ac:dyDescent="0.25">
      <c r="A1267" t="s">
        <v>4</v>
      </c>
      <c r="B1267" t="s">
        <v>15</v>
      </c>
      <c r="C1267">
        <v>117.7</v>
      </c>
      <c r="D1267" s="1">
        <v>42036</v>
      </c>
      <c r="E1267" cm="1">
        <f t="array" ref="E1267">IF(AND(B1267="Housing",A1267="Rural"),"",
_xlfn.IFS(
NOT(ISBLANK(C1267)), C1267,
AND(NOT(ISBLANK(C1266)), B1266=B1267, NOT(ISBLANK(C1268)), B1268=B1267), AVERAGE(C1266,C1268),
AND(NOT(ISBLANK(C1266)), B1266=B1267, ISBLANK(C1268), NOT(ISBLANK(C1269)), B1269=B1267), C1266+(C1269-C1266)/3,
AND(ISBLANK(C1266), NOT(ISBLANK(C1265)), B1265=B1267, NOT(ISBLANK(C1268)), B1268=B1267), C1265+(C1268-C1265)*2/3,
TRUE, "Check Manually"
))</f>
        <v>117.7</v>
      </c>
      <c r="F1267" t="str">
        <f>_xlfn.XLOOKUP(B1267,Bucket_Map!A:A,Bucket_Map!B:B,"ERROR - CHECK NAME")</f>
        <v>Health</v>
      </c>
    </row>
    <row r="1268" spans="1:6" x14ac:dyDescent="0.25">
      <c r="A1268" t="s">
        <v>4</v>
      </c>
      <c r="B1268" t="s">
        <v>15</v>
      </c>
      <c r="C1268">
        <v>118.2</v>
      </c>
      <c r="D1268" s="1">
        <v>42064</v>
      </c>
      <c r="E1268" cm="1">
        <f t="array" ref="E1268">IF(AND(B1268="Housing",A1268="Rural"),"",
_xlfn.IFS(
NOT(ISBLANK(C1268)), C1268,
AND(NOT(ISBLANK(C1267)), B1267=B1268, NOT(ISBLANK(C1269)), B1269=B1268), AVERAGE(C1267,C1269),
AND(NOT(ISBLANK(C1267)), B1267=B1268, ISBLANK(C1269), NOT(ISBLANK(C1270)), B1270=B1268), C1267+(C1270-C1267)/3,
AND(ISBLANK(C1267), NOT(ISBLANK(C1266)), B1266=B1268, NOT(ISBLANK(C1269)), B1269=B1268), C1266+(C1269-C1266)*2/3,
TRUE, "Check Manually"
))</f>
        <v>118.2</v>
      </c>
      <c r="F1268" t="str">
        <f>_xlfn.XLOOKUP(B1268,Bucket_Map!A:A,Bucket_Map!B:B,"ERROR - CHECK NAME")</f>
        <v>Health</v>
      </c>
    </row>
    <row r="1269" spans="1:6" x14ac:dyDescent="0.25">
      <c r="A1269" t="s">
        <v>4</v>
      </c>
      <c r="B1269" t="s">
        <v>15</v>
      </c>
      <c r="C1269">
        <v>118.6</v>
      </c>
      <c r="D1269" s="1">
        <v>42095</v>
      </c>
      <c r="E1269" cm="1">
        <f t="array" ref="E1269">IF(AND(B1269="Housing",A1269="Rural"),"",
_xlfn.IFS(
NOT(ISBLANK(C1269)), C1269,
AND(NOT(ISBLANK(C1268)), B1268=B1269, NOT(ISBLANK(C1270)), B1270=B1269), AVERAGE(C1268,C1270),
AND(NOT(ISBLANK(C1268)), B1268=B1269, ISBLANK(C1270), NOT(ISBLANK(C1271)), B1271=B1269), C1268+(C1271-C1268)/3,
AND(ISBLANK(C1268), NOT(ISBLANK(C1267)), B1267=B1269, NOT(ISBLANK(C1270)), B1270=B1269), C1267+(C1270-C1267)*2/3,
TRUE, "Check Manually"
))</f>
        <v>118.6</v>
      </c>
      <c r="F1269" t="str">
        <f>_xlfn.XLOOKUP(B1269,Bucket_Map!A:A,Bucket_Map!B:B,"ERROR - CHECK NAME")</f>
        <v>Health</v>
      </c>
    </row>
    <row r="1270" spans="1:6" x14ac:dyDescent="0.25">
      <c r="A1270" t="s">
        <v>4</v>
      </c>
      <c r="B1270" t="s">
        <v>15</v>
      </c>
      <c r="C1270">
        <v>119.4</v>
      </c>
      <c r="D1270" s="1">
        <v>42125</v>
      </c>
      <c r="E1270" cm="1">
        <f t="array" ref="E1270">IF(AND(B1270="Housing",A1270="Rural"),"",
_xlfn.IFS(
NOT(ISBLANK(C1270)), C1270,
AND(NOT(ISBLANK(C1269)), B1269=B1270, NOT(ISBLANK(C1271)), B1271=B1270), AVERAGE(C1269,C1271),
AND(NOT(ISBLANK(C1269)), B1269=B1270, ISBLANK(C1271), NOT(ISBLANK(C1272)), B1272=B1270), C1269+(C1272-C1269)/3,
AND(ISBLANK(C1269), NOT(ISBLANK(C1268)), B1268=B1270, NOT(ISBLANK(C1271)), B1271=B1270), C1268+(C1271-C1268)*2/3,
TRUE, "Check Manually"
))</f>
        <v>119.4</v>
      </c>
      <c r="F1270" t="str">
        <f>_xlfn.XLOOKUP(B1270,Bucket_Map!A:A,Bucket_Map!B:B,"ERROR - CHECK NAME")</f>
        <v>Health</v>
      </c>
    </row>
    <row r="1271" spans="1:6" x14ac:dyDescent="0.25">
      <c r="A1271" t="s">
        <v>4</v>
      </c>
      <c r="B1271" t="s">
        <v>15</v>
      </c>
      <c r="C1271">
        <v>120.4</v>
      </c>
      <c r="D1271" s="1">
        <v>42156</v>
      </c>
      <c r="E1271" cm="1">
        <f t="array" ref="E1271">IF(AND(B1271="Housing",A1271="Rural"),"",
_xlfn.IFS(
NOT(ISBLANK(C1271)), C1271,
AND(NOT(ISBLANK(C1270)), B1270=B1271, NOT(ISBLANK(C1272)), B1272=B1271), AVERAGE(C1270,C1272),
AND(NOT(ISBLANK(C1270)), B1270=B1271, ISBLANK(C1272), NOT(ISBLANK(C1273)), B1273=B1271), C1270+(C1273-C1270)/3,
AND(ISBLANK(C1270), NOT(ISBLANK(C1269)), B1269=B1271, NOT(ISBLANK(C1272)), B1272=B1271), C1269+(C1272-C1269)*2/3,
TRUE, "Check Manually"
))</f>
        <v>120.4</v>
      </c>
      <c r="F1271" t="str">
        <f>_xlfn.XLOOKUP(B1271,Bucket_Map!A:A,Bucket_Map!B:B,"ERROR - CHECK NAME")</f>
        <v>Health</v>
      </c>
    </row>
    <row r="1272" spans="1:6" x14ac:dyDescent="0.25">
      <c r="A1272" t="s">
        <v>4</v>
      </c>
      <c r="B1272" t="s">
        <v>15</v>
      </c>
      <c r="C1272">
        <v>120.8</v>
      </c>
      <c r="D1272" s="1">
        <v>42186</v>
      </c>
      <c r="E1272" cm="1">
        <f t="array" ref="E1272">IF(AND(B1272="Housing",A1272="Rural"),"",
_xlfn.IFS(
NOT(ISBLANK(C1272)), C1272,
AND(NOT(ISBLANK(C1271)), B1271=B1272, NOT(ISBLANK(C1273)), B1273=B1272), AVERAGE(C1271,C1273),
AND(NOT(ISBLANK(C1271)), B1271=B1272, ISBLANK(C1273), NOT(ISBLANK(C1274)), B1274=B1272), C1271+(C1274-C1271)/3,
AND(ISBLANK(C1271), NOT(ISBLANK(C1270)), B1270=B1272, NOT(ISBLANK(C1273)), B1273=B1272), C1270+(C1273-C1270)*2/3,
TRUE, "Check Manually"
))</f>
        <v>120.8</v>
      </c>
      <c r="F1272" t="str">
        <f>_xlfn.XLOOKUP(B1272,Bucket_Map!A:A,Bucket_Map!B:B,"ERROR - CHECK NAME")</f>
        <v>Health</v>
      </c>
    </row>
    <row r="1273" spans="1:6" x14ac:dyDescent="0.25">
      <c r="A1273" t="s">
        <v>4</v>
      </c>
      <c r="B1273" t="s">
        <v>15</v>
      </c>
      <c r="C1273">
        <v>121.1</v>
      </c>
      <c r="D1273" s="1">
        <v>42217</v>
      </c>
      <c r="E1273" cm="1">
        <f t="array" ref="E1273">IF(AND(B1273="Housing",A1273="Rural"),"",
_xlfn.IFS(
NOT(ISBLANK(C1273)), C1273,
AND(NOT(ISBLANK(C1272)), B1272=B1273, NOT(ISBLANK(C1274)), B1274=B1273), AVERAGE(C1272,C1274),
AND(NOT(ISBLANK(C1272)), B1272=B1273, ISBLANK(C1274), NOT(ISBLANK(C1275)), B1275=B1273), C1272+(C1275-C1272)/3,
AND(ISBLANK(C1272), NOT(ISBLANK(C1271)), B1271=B1273, NOT(ISBLANK(C1274)), B1274=B1273), C1271+(C1274-C1271)*2/3,
TRUE, "Check Manually"
))</f>
        <v>121.1</v>
      </c>
      <c r="F1273" t="str">
        <f>_xlfn.XLOOKUP(B1273,Bucket_Map!A:A,Bucket_Map!B:B,"ERROR - CHECK NAME")</f>
        <v>Health</v>
      </c>
    </row>
    <row r="1274" spans="1:6" x14ac:dyDescent="0.25">
      <c r="A1274" t="s">
        <v>4</v>
      </c>
      <c r="B1274" t="s">
        <v>15</v>
      </c>
      <c r="C1274">
        <v>121.4</v>
      </c>
      <c r="D1274" s="1">
        <v>42248</v>
      </c>
      <c r="E1274" cm="1">
        <f t="array" ref="E1274">IF(AND(B1274="Housing",A1274="Rural"),"",
_xlfn.IFS(
NOT(ISBLANK(C1274)), C1274,
AND(NOT(ISBLANK(C1273)), B1273=B1274, NOT(ISBLANK(C1275)), B1275=B1274), AVERAGE(C1273,C1275),
AND(NOT(ISBLANK(C1273)), B1273=B1274, ISBLANK(C1275), NOT(ISBLANK(C1276)), B1276=B1274), C1273+(C1276-C1273)/3,
AND(ISBLANK(C1273), NOT(ISBLANK(C1272)), B1272=B1274, NOT(ISBLANK(C1275)), B1275=B1274), C1272+(C1275-C1272)*2/3,
TRUE, "Check Manually"
))</f>
        <v>121.4</v>
      </c>
      <c r="F1274" t="str">
        <f>_xlfn.XLOOKUP(B1274,Bucket_Map!A:A,Bucket_Map!B:B,"ERROR - CHECK NAME")</f>
        <v>Health</v>
      </c>
    </row>
    <row r="1275" spans="1:6" x14ac:dyDescent="0.25">
      <c r="A1275" t="s">
        <v>4</v>
      </c>
      <c r="B1275" t="s">
        <v>15</v>
      </c>
      <c r="C1275">
        <v>122</v>
      </c>
      <c r="D1275" s="1">
        <v>42278</v>
      </c>
      <c r="E1275" cm="1">
        <f t="array" ref="E1275">IF(AND(B1275="Housing",A1275="Rural"),"",
_xlfn.IFS(
NOT(ISBLANK(C1275)), C1275,
AND(NOT(ISBLANK(C1274)), B1274=B1275, NOT(ISBLANK(C1276)), B1276=B1275), AVERAGE(C1274,C1276),
AND(NOT(ISBLANK(C1274)), B1274=B1275, ISBLANK(C1276), NOT(ISBLANK(C1277)), B1277=B1275), C1274+(C1277-C1274)/3,
AND(ISBLANK(C1274), NOT(ISBLANK(C1273)), B1273=B1275, NOT(ISBLANK(C1276)), B1276=B1275), C1273+(C1276-C1273)*2/3,
TRUE, "Check Manually"
))</f>
        <v>122</v>
      </c>
      <c r="F1275" t="str">
        <f>_xlfn.XLOOKUP(B1275,Bucket_Map!A:A,Bucket_Map!B:B,"ERROR - CHECK NAME")</f>
        <v>Health</v>
      </c>
    </row>
    <row r="1276" spans="1:6" x14ac:dyDescent="0.25">
      <c r="A1276" t="s">
        <v>4</v>
      </c>
      <c r="B1276" t="s">
        <v>15</v>
      </c>
      <c r="C1276">
        <v>122.6</v>
      </c>
      <c r="D1276" s="1">
        <v>42309</v>
      </c>
      <c r="E1276" cm="1">
        <f t="array" ref="E1276">IF(AND(B1276="Housing",A1276="Rural"),"",
_xlfn.IFS(
NOT(ISBLANK(C1276)), C1276,
AND(NOT(ISBLANK(C1275)), B1275=B1276, NOT(ISBLANK(C1277)), B1277=B1276), AVERAGE(C1275,C1277),
AND(NOT(ISBLANK(C1275)), B1275=B1276, ISBLANK(C1277), NOT(ISBLANK(C1278)), B1278=B1276), C1275+(C1278-C1275)/3,
AND(ISBLANK(C1275), NOT(ISBLANK(C1274)), B1274=B1276, NOT(ISBLANK(C1277)), B1277=B1276), C1274+(C1277-C1274)*2/3,
TRUE, "Check Manually"
))</f>
        <v>122.6</v>
      </c>
      <c r="F1276" t="str">
        <f>_xlfn.XLOOKUP(B1276,Bucket_Map!A:A,Bucket_Map!B:B,"ERROR - CHECK NAME")</f>
        <v>Health</v>
      </c>
    </row>
    <row r="1277" spans="1:6" x14ac:dyDescent="0.25">
      <c r="A1277" t="s">
        <v>4</v>
      </c>
      <c r="B1277" t="s">
        <v>15</v>
      </c>
      <c r="C1277">
        <v>123.1</v>
      </c>
      <c r="D1277" s="1">
        <v>42339</v>
      </c>
      <c r="E1277" cm="1">
        <f t="array" ref="E1277">IF(AND(B1277="Housing",A1277="Rural"),"",
_xlfn.IFS(
NOT(ISBLANK(C1277)), C1277,
AND(NOT(ISBLANK(C1276)), B1276=B1277, NOT(ISBLANK(C1278)), B1278=B1277), AVERAGE(C1276,C1278),
AND(NOT(ISBLANK(C1276)), B1276=B1277, ISBLANK(C1278), NOT(ISBLANK(C1279)), B1279=B1277), C1276+(C1279-C1276)/3,
AND(ISBLANK(C1276), NOT(ISBLANK(C1275)), B1275=B1277, NOT(ISBLANK(C1278)), B1278=B1277), C1275+(C1278-C1275)*2/3,
TRUE, "Check Manually"
))</f>
        <v>123.1</v>
      </c>
      <c r="F1277" t="str">
        <f>_xlfn.XLOOKUP(B1277,Bucket_Map!A:A,Bucket_Map!B:B,"ERROR - CHECK NAME")</f>
        <v>Health</v>
      </c>
    </row>
    <row r="1278" spans="1:6" x14ac:dyDescent="0.25">
      <c r="A1278" t="s">
        <v>4</v>
      </c>
      <c r="B1278" t="s">
        <v>15</v>
      </c>
      <c r="C1278">
        <v>123.7</v>
      </c>
      <c r="D1278" s="1">
        <v>42370</v>
      </c>
      <c r="E1278" cm="1">
        <f t="array" ref="E1278">IF(AND(B1278="Housing",A1278="Rural"),"",
_xlfn.IFS(
NOT(ISBLANK(C1278)), C1278,
AND(NOT(ISBLANK(C1277)), B1277=B1278, NOT(ISBLANK(C1279)), B1279=B1278), AVERAGE(C1277,C1279),
AND(NOT(ISBLANK(C1277)), B1277=B1278, ISBLANK(C1279), NOT(ISBLANK(C1280)), B1280=B1278), C1277+(C1280-C1277)/3,
AND(ISBLANK(C1277), NOT(ISBLANK(C1276)), B1276=B1278, NOT(ISBLANK(C1279)), B1279=B1278), C1276+(C1279-C1276)*2/3,
TRUE, "Check Manually"
))</f>
        <v>123.7</v>
      </c>
      <c r="F1278" t="str">
        <f>_xlfn.XLOOKUP(B1278,Bucket_Map!A:A,Bucket_Map!B:B,"ERROR - CHECK NAME")</f>
        <v>Health</v>
      </c>
    </row>
    <row r="1279" spans="1:6" x14ac:dyDescent="0.25">
      <c r="A1279" t="s">
        <v>4</v>
      </c>
      <c r="B1279" t="s">
        <v>15</v>
      </c>
      <c r="C1279">
        <v>124.3</v>
      </c>
      <c r="D1279" s="1">
        <v>42401</v>
      </c>
      <c r="E1279" cm="1">
        <f t="array" ref="E1279">IF(AND(B1279="Housing",A1279="Rural"),"",
_xlfn.IFS(
NOT(ISBLANK(C1279)), C1279,
AND(NOT(ISBLANK(C1278)), B1278=B1279, NOT(ISBLANK(C1280)), B1280=B1279), AVERAGE(C1278,C1280),
AND(NOT(ISBLANK(C1278)), B1278=B1279, ISBLANK(C1280), NOT(ISBLANK(C1281)), B1281=B1279), C1278+(C1281-C1278)/3,
AND(ISBLANK(C1278), NOT(ISBLANK(C1277)), B1277=B1279, NOT(ISBLANK(C1280)), B1280=B1279), C1277+(C1280-C1277)*2/3,
TRUE, "Check Manually"
))</f>
        <v>124.3</v>
      </c>
      <c r="F1279" t="str">
        <f>_xlfn.XLOOKUP(B1279,Bucket_Map!A:A,Bucket_Map!B:B,"ERROR - CHECK NAME")</f>
        <v>Health</v>
      </c>
    </row>
    <row r="1280" spans="1:6" x14ac:dyDescent="0.25">
      <c r="A1280" t="s">
        <v>4</v>
      </c>
      <c r="B1280" t="s">
        <v>15</v>
      </c>
      <c r="C1280">
        <v>124.8</v>
      </c>
      <c r="D1280" s="1">
        <v>42430</v>
      </c>
      <c r="E1280" cm="1">
        <f t="array" ref="E1280">IF(AND(B1280="Housing",A1280="Rural"),"",
_xlfn.IFS(
NOT(ISBLANK(C1280)), C1280,
AND(NOT(ISBLANK(C1279)), B1279=B1280, NOT(ISBLANK(C1281)), B1281=B1280), AVERAGE(C1279,C1281),
AND(NOT(ISBLANK(C1279)), B1279=B1280, ISBLANK(C1281), NOT(ISBLANK(C1282)), B1282=B1280), C1279+(C1282-C1279)/3,
AND(ISBLANK(C1279), NOT(ISBLANK(C1278)), B1278=B1280, NOT(ISBLANK(C1281)), B1281=B1280), C1278+(C1281-C1278)*2/3,
TRUE, "Check Manually"
))</f>
        <v>124.8</v>
      </c>
      <c r="F1280" t="str">
        <f>_xlfn.XLOOKUP(B1280,Bucket_Map!A:A,Bucket_Map!B:B,"ERROR - CHECK NAME")</f>
        <v>Health</v>
      </c>
    </row>
    <row r="1281" spans="1:6" x14ac:dyDescent="0.25">
      <c r="A1281" t="s">
        <v>4</v>
      </c>
      <c r="B1281" t="s">
        <v>15</v>
      </c>
      <c r="C1281">
        <v>125.2</v>
      </c>
      <c r="D1281" s="1">
        <v>42461</v>
      </c>
      <c r="E1281" cm="1">
        <f t="array" ref="E1281">IF(AND(B1281="Housing",A1281="Rural"),"",
_xlfn.IFS(
NOT(ISBLANK(C1281)), C1281,
AND(NOT(ISBLANK(C1280)), B1280=B1281, NOT(ISBLANK(C1282)), B1282=B1281), AVERAGE(C1280,C1282),
AND(NOT(ISBLANK(C1280)), B1280=B1281, ISBLANK(C1282), NOT(ISBLANK(C1283)), B1283=B1281), C1280+(C1283-C1280)/3,
AND(ISBLANK(C1280), NOT(ISBLANK(C1279)), B1279=B1281, NOT(ISBLANK(C1282)), B1282=B1281), C1279+(C1282-C1279)*2/3,
TRUE, "Check Manually"
))</f>
        <v>125.2</v>
      </c>
      <c r="F1281" t="str">
        <f>_xlfn.XLOOKUP(B1281,Bucket_Map!A:A,Bucket_Map!B:B,"ERROR - CHECK NAME")</f>
        <v>Health</v>
      </c>
    </row>
    <row r="1282" spans="1:6" x14ac:dyDescent="0.25">
      <c r="A1282" t="s">
        <v>4</v>
      </c>
      <c r="B1282" t="s">
        <v>15</v>
      </c>
      <c r="C1282">
        <v>125.8</v>
      </c>
      <c r="D1282" s="1">
        <v>42491</v>
      </c>
      <c r="E1282" cm="1">
        <f t="array" ref="E1282">IF(AND(B1282="Housing",A1282="Rural"),"",
_xlfn.IFS(
NOT(ISBLANK(C1282)), C1282,
AND(NOT(ISBLANK(C1281)), B1281=B1282, NOT(ISBLANK(C1283)), B1283=B1282), AVERAGE(C1281,C1283),
AND(NOT(ISBLANK(C1281)), B1281=B1282, ISBLANK(C1283), NOT(ISBLANK(C1284)), B1284=B1282), C1281+(C1284-C1281)/3,
AND(ISBLANK(C1281), NOT(ISBLANK(C1280)), B1280=B1282, NOT(ISBLANK(C1283)), B1283=B1282), C1280+(C1283-C1280)*2/3,
TRUE, "Check Manually"
))</f>
        <v>125.8</v>
      </c>
      <c r="F1282" t="str">
        <f>_xlfn.XLOOKUP(B1282,Bucket_Map!A:A,Bucket_Map!B:B,"ERROR - CHECK NAME")</f>
        <v>Health</v>
      </c>
    </row>
    <row r="1283" spans="1:6" x14ac:dyDescent="0.25">
      <c r="A1283" t="s">
        <v>4</v>
      </c>
      <c r="B1283" t="s">
        <v>15</v>
      </c>
      <c r="C1283">
        <v>126.2</v>
      </c>
      <c r="D1283" s="1">
        <v>42522</v>
      </c>
      <c r="E1283" cm="1">
        <f t="array" ref="E1283">IF(AND(B1283="Housing",A1283="Rural"),"",
_xlfn.IFS(
NOT(ISBLANK(C1283)), C1283,
AND(NOT(ISBLANK(C1282)), B1282=B1283, NOT(ISBLANK(C1284)), B1284=B1283), AVERAGE(C1282,C1284),
AND(NOT(ISBLANK(C1282)), B1282=B1283, ISBLANK(C1284), NOT(ISBLANK(C1285)), B1285=B1283), C1282+(C1285-C1282)/3,
AND(ISBLANK(C1282), NOT(ISBLANK(C1281)), B1281=B1283, NOT(ISBLANK(C1284)), B1284=B1283), C1281+(C1284-C1281)*2/3,
TRUE, "Check Manually"
))</f>
        <v>126.2</v>
      </c>
      <c r="F1283" t="str">
        <f>_xlfn.XLOOKUP(B1283,Bucket_Map!A:A,Bucket_Map!B:B,"ERROR - CHECK NAME")</f>
        <v>Health</v>
      </c>
    </row>
    <row r="1284" spans="1:6" x14ac:dyDescent="0.25">
      <c r="A1284" t="s">
        <v>4</v>
      </c>
      <c r="B1284" t="s">
        <v>15</v>
      </c>
      <c r="C1284">
        <v>126.7</v>
      </c>
      <c r="D1284" s="1">
        <v>42552</v>
      </c>
      <c r="E1284" cm="1">
        <f t="array" ref="E1284">IF(AND(B1284="Housing",A1284="Rural"),"",
_xlfn.IFS(
NOT(ISBLANK(C1284)), C1284,
AND(NOT(ISBLANK(C1283)), B1283=B1284, NOT(ISBLANK(C1285)), B1285=B1284), AVERAGE(C1283,C1285),
AND(NOT(ISBLANK(C1283)), B1283=B1284, ISBLANK(C1285), NOT(ISBLANK(C1286)), B1286=B1284), C1283+(C1286-C1283)/3,
AND(ISBLANK(C1283), NOT(ISBLANK(C1282)), B1282=B1284, NOT(ISBLANK(C1285)), B1285=B1284), C1282+(C1285-C1282)*2/3,
TRUE, "Check Manually"
))</f>
        <v>126.7</v>
      </c>
      <c r="F1284" t="str">
        <f>_xlfn.XLOOKUP(B1284,Bucket_Map!A:A,Bucket_Map!B:B,"ERROR - CHECK NAME")</f>
        <v>Health</v>
      </c>
    </row>
    <row r="1285" spans="1:6" x14ac:dyDescent="0.25">
      <c r="A1285" t="s">
        <v>4</v>
      </c>
      <c r="B1285" t="s">
        <v>15</v>
      </c>
      <c r="C1285">
        <v>127</v>
      </c>
      <c r="D1285" s="1">
        <v>42583</v>
      </c>
      <c r="E1285" cm="1">
        <f t="array" ref="E1285">IF(AND(B1285="Housing",A1285="Rural"),"",
_xlfn.IFS(
NOT(ISBLANK(C1285)), C1285,
AND(NOT(ISBLANK(C1284)), B1284=B1285, NOT(ISBLANK(C1286)), B1286=B1285), AVERAGE(C1284,C1286),
AND(NOT(ISBLANK(C1284)), B1284=B1285, ISBLANK(C1286), NOT(ISBLANK(C1287)), B1287=B1285), C1284+(C1287-C1284)/3,
AND(ISBLANK(C1284), NOT(ISBLANK(C1283)), B1283=B1285, NOT(ISBLANK(C1286)), B1286=B1285), C1283+(C1286-C1283)*2/3,
TRUE, "Check Manually"
))</f>
        <v>127</v>
      </c>
      <c r="F1285" t="str">
        <f>_xlfn.XLOOKUP(B1285,Bucket_Map!A:A,Bucket_Map!B:B,"ERROR - CHECK NAME")</f>
        <v>Health</v>
      </c>
    </row>
    <row r="1286" spans="1:6" x14ac:dyDescent="0.25">
      <c r="A1286" t="s">
        <v>4</v>
      </c>
      <c r="B1286" t="s">
        <v>15</v>
      </c>
      <c r="C1286">
        <v>127.8</v>
      </c>
      <c r="D1286" s="1">
        <v>42614</v>
      </c>
      <c r="E1286" cm="1">
        <f t="array" ref="E1286">IF(AND(B1286="Housing",A1286="Rural"),"",
_xlfn.IFS(
NOT(ISBLANK(C1286)), C1286,
AND(NOT(ISBLANK(C1285)), B1285=B1286, NOT(ISBLANK(C1287)), B1287=B1286), AVERAGE(C1285,C1287),
AND(NOT(ISBLANK(C1285)), B1285=B1286, ISBLANK(C1287), NOT(ISBLANK(C1288)), B1288=B1286), C1285+(C1288-C1285)/3,
AND(ISBLANK(C1285), NOT(ISBLANK(C1284)), B1284=B1286, NOT(ISBLANK(C1287)), B1287=B1286), C1284+(C1287-C1284)*2/3,
TRUE, "Check Manually"
))</f>
        <v>127.8</v>
      </c>
      <c r="F1286" t="str">
        <f>_xlfn.XLOOKUP(B1286,Bucket_Map!A:A,Bucket_Map!B:B,"ERROR - CHECK NAME")</f>
        <v>Health</v>
      </c>
    </row>
    <row r="1287" spans="1:6" x14ac:dyDescent="0.25">
      <c r="A1287" t="s">
        <v>4</v>
      </c>
      <c r="B1287" t="s">
        <v>15</v>
      </c>
      <c r="C1287">
        <v>128.69999999999999</v>
      </c>
      <c r="D1287" s="1">
        <v>42644</v>
      </c>
      <c r="E1287" cm="1">
        <f t="array" ref="E1287">IF(AND(B1287="Housing",A1287="Rural"),"",
_xlfn.IFS(
NOT(ISBLANK(C1287)), C1287,
AND(NOT(ISBLANK(C1286)), B1286=B1287, NOT(ISBLANK(C1288)), B1288=B1287), AVERAGE(C1286,C1288),
AND(NOT(ISBLANK(C1286)), B1286=B1287, ISBLANK(C1288), NOT(ISBLANK(C1289)), B1289=B1287), C1286+(C1289-C1286)/3,
AND(ISBLANK(C1286), NOT(ISBLANK(C1285)), B1285=B1287, NOT(ISBLANK(C1288)), B1288=B1287), C1285+(C1288-C1285)*2/3,
TRUE, "Check Manually"
))</f>
        <v>128.69999999999999</v>
      </c>
      <c r="F1287" t="str">
        <f>_xlfn.XLOOKUP(B1287,Bucket_Map!A:A,Bucket_Map!B:B,"ERROR - CHECK NAME")</f>
        <v>Health</v>
      </c>
    </row>
    <row r="1288" spans="1:6" x14ac:dyDescent="0.25">
      <c r="A1288" t="s">
        <v>4</v>
      </c>
      <c r="B1288" t="s">
        <v>15</v>
      </c>
      <c r="C1288">
        <v>129.1</v>
      </c>
      <c r="D1288" s="1">
        <v>42675</v>
      </c>
      <c r="E1288" cm="1">
        <f t="array" ref="E1288">IF(AND(B1288="Housing",A1288="Rural"),"",
_xlfn.IFS(
NOT(ISBLANK(C1288)), C1288,
AND(NOT(ISBLANK(C1287)), B1287=B1288, NOT(ISBLANK(C1289)), B1289=B1288), AVERAGE(C1287,C1289),
AND(NOT(ISBLANK(C1287)), B1287=B1288, ISBLANK(C1289), NOT(ISBLANK(C1290)), B1290=B1288), C1287+(C1290-C1287)/3,
AND(ISBLANK(C1287), NOT(ISBLANK(C1286)), B1286=B1288, NOT(ISBLANK(C1289)), B1289=B1288), C1286+(C1289-C1286)*2/3,
TRUE, "Check Manually"
))</f>
        <v>129.1</v>
      </c>
      <c r="F1288" t="str">
        <f>_xlfn.XLOOKUP(B1288,Bucket_Map!A:A,Bucket_Map!B:B,"ERROR - CHECK NAME")</f>
        <v>Health</v>
      </c>
    </row>
    <row r="1289" spans="1:6" x14ac:dyDescent="0.25">
      <c r="A1289" t="s">
        <v>4</v>
      </c>
      <c r="B1289" t="s">
        <v>15</v>
      </c>
      <c r="C1289">
        <v>129.69999999999999</v>
      </c>
      <c r="D1289" s="1">
        <v>42705</v>
      </c>
      <c r="E1289" cm="1">
        <f t="array" ref="E1289">IF(AND(B1289="Housing",A1289="Rural"),"",
_xlfn.IFS(
NOT(ISBLANK(C1289)), C1289,
AND(NOT(ISBLANK(C1288)), B1288=B1289, NOT(ISBLANK(C1290)), B1290=B1289), AVERAGE(C1288,C1290),
AND(NOT(ISBLANK(C1288)), B1288=B1289, ISBLANK(C1290), NOT(ISBLANK(C1291)), B1291=B1289), C1288+(C1291-C1288)/3,
AND(ISBLANK(C1288), NOT(ISBLANK(C1287)), B1287=B1289, NOT(ISBLANK(C1290)), B1290=B1289), C1287+(C1290-C1287)*2/3,
TRUE, "Check Manually"
))</f>
        <v>129.69999999999999</v>
      </c>
      <c r="F1289" t="str">
        <f>_xlfn.XLOOKUP(B1289,Bucket_Map!A:A,Bucket_Map!B:B,"ERROR - CHECK NAME")</f>
        <v>Health</v>
      </c>
    </row>
    <row r="1290" spans="1:6" x14ac:dyDescent="0.25">
      <c r="A1290" t="s">
        <v>4</v>
      </c>
      <c r="B1290" t="s">
        <v>15</v>
      </c>
      <c r="C1290">
        <v>129.9</v>
      </c>
      <c r="D1290" s="1">
        <v>42736</v>
      </c>
      <c r="E1290" cm="1">
        <f t="array" ref="E1290">IF(AND(B1290="Housing",A1290="Rural"),"",
_xlfn.IFS(
NOT(ISBLANK(C1290)), C1290,
AND(NOT(ISBLANK(C1289)), B1289=B1290, NOT(ISBLANK(C1291)), B1291=B1290), AVERAGE(C1289,C1291),
AND(NOT(ISBLANK(C1289)), B1289=B1290, ISBLANK(C1291), NOT(ISBLANK(C1292)), B1292=B1290), C1289+(C1292-C1289)/3,
AND(ISBLANK(C1289), NOT(ISBLANK(C1288)), B1288=B1290, NOT(ISBLANK(C1291)), B1291=B1290), C1288+(C1291-C1288)*2/3,
TRUE, "Check Manually"
))</f>
        <v>129.9</v>
      </c>
      <c r="F1290" t="str">
        <f>_xlfn.XLOOKUP(B1290,Bucket_Map!A:A,Bucket_Map!B:B,"ERROR - CHECK NAME")</f>
        <v>Health</v>
      </c>
    </row>
    <row r="1291" spans="1:6" x14ac:dyDescent="0.25">
      <c r="A1291" t="s">
        <v>4</v>
      </c>
      <c r="B1291" t="s">
        <v>15</v>
      </c>
      <c r="C1291">
        <v>130.1</v>
      </c>
      <c r="D1291" s="1">
        <v>42767</v>
      </c>
      <c r="E1291" cm="1">
        <f t="array" ref="E1291">IF(AND(B1291="Housing",A1291="Rural"),"",
_xlfn.IFS(
NOT(ISBLANK(C1291)), C1291,
AND(NOT(ISBLANK(C1290)), B1290=B1291, NOT(ISBLANK(C1292)), B1292=B1291), AVERAGE(C1290,C1292),
AND(NOT(ISBLANK(C1290)), B1290=B1291, ISBLANK(C1292), NOT(ISBLANK(C1293)), B1293=B1291), C1290+(C1293-C1290)/3,
AND(ISBLANK(C1290), NOT(ISBLANK(C1289)), B1289=B1291, NOT(ISBLANK(C1292)), B1292=B1291), C1289+(C1292-C1289)*2/3,
TRUE, "Check Manually"
))</f>
        <v>130.1</v>
      </c>
      <c r="F1291" t="str">
        <f>_xlfn.XLOOKUP(B1291,Bucket_Map!A:A,Bucket_Map!B:B,"ERROR - CHECK NAME")</f>
        <v>Health</v>
      </c>
    </row>
    <row r="1292" spans="1:6" x14ac:dyDescent="0.25">
      <c r="A1292" t="s">
        <v>4</v>
      </c>
      <c r="B1292" t="s">
        <v>15</v>
      </c>
      <c r="C1292">
        <v>130.6</v>
      </c>
      <c r="D1292" s="1">
        <v>42795</v>
      </c>
      <c r="E1292" cm="1">
        <f t="array" ref="E1292">IF(AND(B1292="Housing",A1292="Rural"),"",
_xlfn.IFS(
NOT(ISBLANK(C1292)), C1292,
AND(NOT(ISBLANK(C1291)), B1291=B1292, NOT(ISBLANK(C1293)), B1293=B1292), AVERAGE(C1291,C1293),
AND(NOT(ISBLANK(C1291)), B1291=B1292, ISBLANK(C1293), NOT(ISBLANK(C1294)), B1294=B1292), C1291+(C1294-C1291)/3,
AND(ISBLANK(C1291), NOT(ISBLANK(C1290)), B1290=B1292, NOT(ISBLANK(C1293)), B1293=B1292), C1290+(C1293-C1290)*2/3,
TRUE, "Check Manually"
))</f>
        <v>130.6</v>
      </c>
      <c r="F1292" t="str">
        <f>_xlfn.XLOOKUP(B1292,Bucket_Map!A:A,Bucket_Map!B:B,"ERROR - CHECK NAME")</f>
        <v>Health</v>
      </c>
    </row>
    <row r="1293" spans="1:6" x14ac:dyDescent="0.25">
      <c r="A1293" t="s">
        <v>4</v>
      </c>
      <c r="B1293" t="s">
        <v>15</v>
      </c>
      <c r="C1293">
        <v>131</v>
      </c>
      <c r="D1293" s="1">
        <v>42826</v>
      </c>
      <c r="E1293" cm="1">
        <f t="array" ref="E1293">IF(AND(B1293="Housing",A1293="Rural"),"",
_xlfn.IFS(
NOT(ISBLANK(C1293)), C1293,
AND(NOT(ISBLANK(C1292)), B1292=B1293, NOT(ISBLANK(C1294)), B1294=B1293), AVERAGE(C1292,C1294),
AND(NOT(ISBLANK(C1292)), B1292=B1293, ISBLANK(C1294), NOT(ISBLANK(C1295)), B1295=B1293), C1292+(C1295-C1292)/3,
AND(ISBLANK(C1292), NOT(ISBLANK(C1291)), B1291=B1293, NOT(ISBLANK(C1294)), B1294=B1293), C1291+(C1294-C1291)*2/3,
TRUE, "Check Manually"
))</f>
        <v>131</v>
      </c>
      <c r="F1293" t="str">
        <f>_xlfn.XLOOKUP(B1293,Bucket_Map!A:A,Bucket_Map!B:B,"ERROR - CHECK NAME")</f>
        <v>Health</v>
      </c>
    </row>
    <row r="1294" spans="1:6" x14ac:dyDescent="0.25">
      <c r="A1294" t="s">
        <v>4</v>
      </c>
      <c r="B1294" t="s">
        <v>15</v>
      </c>
      <c r="C1294">
        <v>131.4</v>
      </c>
      <c r="D1294" s="1">
        <v>42856</v>
      </c>
      <c r="E1294" cm="1">
        <f t="array" ref="E1294">IF(AND(B1294="Housing",A1294="Rural"),"",
_xlfn.IFS(
NOT(ISBLANK(C1294)), C1294,
AND(NOT(ISBLANK(C1293)), B1293=B1294, NOT(ISBLANK(C1295)), B1295=B1294), AVERAGE(C1293,C1295),
AND(NOT(ISBLANK(C1293)), B1293=B1294, ISBLANK(C1295), NOT(ISBLANK(C1296)), B1296=B1294), C1293+(C1296-C1293)/3,
AND(ISBLANK(C1293), NOT(ISBLANK(C1292)), B1292=B1294, NOT(ISBLANK(C1295)), B1295=B1294), C1292+(C1295-C1292)*2/3,
TRUE, "Check Manually"
))</f>
        <v>131.4</v>
      </c>
      <c r="F1294" t="str">
        <f>_xlfn.XLOOKUP(B1294,Bucket_Map!A:A,Bucket_Map!B:B,"ERROR - CHECK NAME")</f>
        <v>Health</v>
      </c>
    </row>
    <row r="1295" spans="1:6" x14ac:dyDescent="0.25">
      <c r="A1295" t="s">
        <v>4</v>
      </c>
      <c r="B1295" t="s">
        <v>15</v>
      </c>
      <c r="C1295">
        <v>131.30000000000001</v>
      </c>
      <c r="D1295" s="1">
        <v>42887</v>
      </c>
      <c r="E1295" cm="1">
        <f t="array" ref="E1295">IF(AND(B1295="Housing",A1295="Rural"),"",
_xlfn.IFS(
NOT(ISBLANK(C1295)), C1295,
AND(NOT(ISBLANK(C1294)), B1294=B1295, NOT(ISBLANK(C1296)), B1296=B1295), AVERAGE(C1294,C1296),
AND(NOT(ISBLANK(C1294)), B1294=B1295, ISBLANK(C1296), NOT(ISBLANK(C1297)), B1297=B1295), C1294+(C1297-C1294)/3,
AND(ISBLANK(C1294), NOT(ISBLANK(C1293)), B1293=B1295, NOT(ISBLANK(C1296)), B1296=B1295), C1293+(C1296-C1293)*2/3,
TRUE, "Check Manually"
))</f>
        <v>131.30000000000001</v>
      </c>
      <c r="F1295" t="str">
        <f>_xlfn.XLOOKUP(B1295,Bucket_Map!A:A,Bucket_Map!B:B,"ERROR - CHECK NAME")</f>
        <v>Health</v>
      </c>
    </row>
    <row r="1296" spans="1:6" x14ac:dyDescent="0.25">
      <c r="A1296" t="s">
        <v>4</v>
      </c>
      <c r="B1296" t="s">
        <v>15</v>
      </c>
      <c r="C1296">
        <v>132.1</v>
      </c>
      <c r="D1296" s="1">
        <v>42917</v>
      </c>
      <c r="E1296" cm="1">
        <f t="array" ref="E1296">IF(AND(B1296="Housing",A1296="Rural"),"",
_xlfn.IFS(
NOT(ISBLANK(C1296)), C1296,
AND(NOT(ISBLANK(C1295)), B1295=B1296, NOT(ISBLANK(C1297)), B1297=B1296), AVERAGE(C1295,C1297),
AND(NOT(ISBLANK(C1295)), B1295=B1296, ISBLANK(C1297), NOT(ISBLANK(C1298)), B1298=B1296), C1295+(C1298-C1295)/3,
AND(ISBLANK(C1295), NOT(ISBLANK(C1294)), B1294=B1296, NOT(ISBLANK(C1297)), B1297=B1296), C1294+(C1297-C1294)*2/3,
TRUE, "Check Manually"
))</f>
        <v>132.1</v>
      </c>
      <c r="F1296" t="str">
        <f>_xlfn.XLOOKUP(B1296,Bucket_Map!A:A,Bucket_Map!B:B,"ERROR - CHECK NAME")</f>
        <v>Health</v>
      </c>
    </row>
    <row r="1297" spans="1:6" x14ac:dyDescent="0.25">
      <c r="A1297" t="s">
        <v>4</v>
      </c>
      <c r="B1297" t="s">
        <v>15</v>
      </c>
      <c r="C1297">
        <v>133</v>
      </c>
      <c r="D1297" s="1">
        <v>42948</v>
      </c>
      <c r="E1297" cm="1">
        <f t="array" ref="E1297">IF(AND(B1297="Housing",A1297="Rural"),"",
_xlfn.IFS(
NOT(ISBLANK(C1297)), C1297,
AND(NOT(ISBLANK(C1296)), B1296=B1297, NOT(ISBLANK(C1298)), B1298=B1297), AVERAGE(C1296,C1298),
AND(NOT(ISBLANK(C1296)), B1296=B1297, ISBLANK(C1298), NOT(ISBLANK(C1299)), B1299=B1297), C1296+(C1299-C1296)/3,
AND(ISBLANK(C1296), NOT(ISBLANK(C1295)), B1295=B1297, NOT(ISBLANK(C1298)), B1298=B1297), C1295+(C1298-C1295)*2/3,
TRUE, "Check Manually"
))</f>
        <v>133</v>
      </c>
      <c r="F1297" t="str">
        <f>_xlfn.XLOOKUP(B1297,Bucket_Map!A:A,Bucket_Map!B:B,"ERROR - CHECK NAME")</f>
        <v>Health</v>
      </c>
    </row>
    <row r="1298" spans="1:6" x14ac:dyDescent="0.25">
      <c r="A1298" t="s">
        <v>4</v>
      </c>
      <c r="B1298" t="s">
        <v>15</v>
      </c>
      <c r="C1298">
        <v>133.4</v>
      </c>
      <c r="D1298" s="1">
        <v>42979</v>
      </c>
      <c r="E1298" cm="1">
        <f t="array" ref="E1298">IF(AND(B1298="Housing",A1298="Rural"),"",
_xlfn.IFS(
NOT(ISBLANK(C1298)), C1298,
AND(NOT(ISBLANK(C1297)), B1297=B1298, NOT(ISBLANK(C1299)), B1299=B1298), AVERAGE(C1297,C1299),
AND(NOT(ISBLANK(C1297)), B1297=B1298, ISBLANK(C1299), NOT(ISBLANK(C1300)), B1300=B1298), C1297+(C1300-C1297)/3,
AND(ISBLANK(C1297), NOT(ISBLANK(C1296)), B1296=B1298, NOT(ISBLANK(C1299)), B1299=B1298), C1296+(C1299-C1296)*2/3,
TRUE, "Check Manually"
))</f>
        <v>133.4</v>
      </c>
      <c r="F1298" t="str">
        <f>_xlfn.XLOOKUP(B1298,Bucket_Map!A:A,Bucket_Map!B:B,"ERROR - CHECK NAME")</f>
        <v>Health</v>
      </c>
    </row>
    <row r="1299" spans="1:6" x14ac:dyDescent="0.25">
      <c r="A1299" t="s">
        <v>4</v>
      </c>
      <c r="B1299" t="s">
        <v>15</v>
      </c>
      <c r="C1299">
        <v>134.19999999999999</v>
      </c>
      <c r="D1299" s="1">
        <v>43009</v>
      </c>
      <c r="E1299" cm="1">
        <f t="array" ref="E1299">IF(AND(B1299="Housing",A1299="Rural"),"",
_xlfn.IFS(
NOT(ISBLANK(C1299)), C1299,
AND(NOT(ISBLANK(C1298)), B1298=B1299, NOT(ISBLANK(C1300)), B1300=B1299), AVERAGE(C1298,C1300),
AND(NOT(ISBLANK(C1298)), B1298=B1299, ISBLANK(C1300), NOT(ISBLANK(C1301)), B1301=B1299), C1298+(C1301-C1298)/3,
AND(ISBLANK(C1298), NOT(ISBLANK(C1297)), B1297=B1299, NOT(ISBLANK(C1300)), B1300=B1299), C1297+(C1300-C1297)*2/3,
TRUE, "Check Manually"
))</f>
        <v>134.19999999999999</v>
      </c>
      <c r="F1299" t="str">
        <f>_xlfn.XLOOKUP(B1299,Bucket_Map!A:A,Bucket_Map!B:B,"ERROR - CHECK NAME")</f>
        <v>Health</v>
      </c>
    </row>
    <row r="1300" spans="1:6" x14ac:dyDescent="0.25">
      <c r="A1300" t="s">
        <v>4</v>
      </c>
      <c r="B1300" t="s">
        <v>15</v>
      </c>
      <c r="C1300">
        <v>135.80000000000001</v>
      </c>
      <c r="D1300" s="1">
        <v>43040</v>
      </c>
      <c r="E1300" cm="1">
        <f t="array" ref="E1300">IF(AND(B1300="Housing",A1300="Rural"),"",
_xlfn.IFS(
NOT(ISBLANK(C1300)), C1300,
AND(NOT(ISBLANK(C1299)), B1299=B1300, NOT(ISBLANK(C1301)), B1301=B1300), AVERAGE(C1299,C1301),
AND(NOT(ISBLANK(C1299)), B1299=B1300, ISBLANK(C1301), NOT(ISBLANK(C1302)), B1302=B1300), C1299+(C1302-C1299)/3,
AND(ISBLANK(C1299), NOT(ISBLANK(C1298)), B1298=B1300, NOT(ISBLANK(C1301)), B1301=B1300), C1298+(C1301-C1298)*2/3,
TRUE, "Check Manually"
))</f>
        <v>135.80000000000001</v>
      </c>
      <c r="F1300" t="str">
        <f>_xlfn.XLOOKUP(B1300,Bucket_Map!A:A,Bucket_Map!B:B,"ERROR - CHECK NAME")</f>
        <v>Health</v>
      </c>
    </row>
    <row r="1301" spans="1:6" x14ac:dyDescent="0.25">
      <c r="A1301" t="s">
        <v>4</v>
      </c>
      <c r="B1301" t="s">
        <v>15</v>
      </c>
      <c r="C1301">
        <v>136.1</v>
      </c>
      <c r="D1301" s="1">
        <v>43070</v>
      </c>
      <c r="E1301" cm="1">
        <f t="array" ref="E1301">IF(AND(B1301="Housing",A1301="Rural"),"",
_xlfn.IFS(
NOT(ISBLANK(C1301)), C1301,
AND(NOT(ISBLANK(C1300)), B1300=B1301, NOT(ISBLANK(C1302)), B1302=B1301), AVERAGE(C1300,C1302),
AND(NOT(ISBLANK(C1300)), B1300=B1301, ISBLANK(C1302), NOT(ISBLANK(C1303)), B1303=B1301), C1300+(C1303-C1300)/3,
AND(ISBLANK(C1300), NOT(ISBLANK(C1299)), B1299=B1301, NOT(ISBLANK(C1302)), B1302=B1301), C1299+(C1302-C1299)*2/3,
TRUE, "Check Manually"
))</f>
        <v>136.1</v>
      </c>
      <c r="F1301" t="str">
        <f>_xlfn.XLOOKUP(B1301,Bucket_Map!A:A,Bucket_Map!B:B,"ERROR - CHECK NAME")</f>
        <v>Health</v>
      </c>
    </row>
    <row r="1302" spans="1:6" x14ac:dyDescent="0.25">
      <c r="A1302" t="s">
        <v>4</v>
      </c>
      <c r="B1302" t="s">
        <v>15</v>
      </c>
      <c r="C1302">
        <v>136</v>
      </c>
      <c r="D1302" s="1">
        <v>43101</v>
      </c>
      <c r="E1302" cm="1">
        <f t="array" ref="E1302">IF(AND(B1302="Housing",A1302="Rural"),"",
_xlfn.IFS(
NOT(ISBLANK(C1302)), C1302,
AND(NOT(ISBLANK(C1301)), B1301=B1302, NOT(ISBLANK(C1303)), B1303=B1302), AVERAGE(C1301,C1303),
AND(NOT(ISBLANK(C1301)), B1301=B1302, ISBLANK(C1303), NOT(ISBLANK(C1304)), B1304=B1302), C1301+(C1304-C1301)/3,
AND(ISBLANK(C1301), NOT(ISBLANK(C1300)), B1300=B1302, NOT(ISBLANK(C1303)), B1303=B1302), C1300+(C1303-C1300)*2/3,
TRUE, "Check Manually"
))</f>
        <v>136</v>
      </c>
      <c r="F1302" t="str">
        <f>_xlfn.XLOOKUP(B1302,Bucket_Map!A:A,Bucket_Map!B:B,"ERROR - CHECK NAME")</f>
        <v>Health</v>
      </c>
    </row>
    <row r="1303" spans="1:6" x14ac:dyDescent="0.25">
      <c r="A1303" t="s">
        <v>4</v>
      </c>
      <c r="B1303" t="s">
        <v>15</v>
      </c>
      <c r="C1303">
        <v>136.19999999999999</v>
      </c>
      <c r="D1303" s="1">
        <v>43132</v>
      </c>
      <c r="E1303" cm="1">
        <f t="array" ref="E1303">IF(AND(B1303="Housing",A1303="Rural"),"",
_xlfn.IFS(
NOT(ISBLANK(C1303)), C1303,
AND(NOT(ISBLANK(C1302)), B1302=B1303, NOT(ISBLANK(C1304)), B1304=B1303), AVERAGE(C1302,C1304),
AND(NOT(ISBLANK(C1302)), B1302=B1303, ISBLANK(C1304), NOT(ISBLANK(C1305)), B1305=B1303), C1302+(C1305-C1302)/3,
AND(ISBLANK(C1302), NOT(ISBLANK(C1301)), B1301=B1303, NOT(ISBLANK(C1304)), B1304=B1303), C1301+(C1304-C1301)*2/3,
TRUE, "Check Manually"
))</f>
        <v>136.19999999999999</v>
      </c>
      <c r="F1303" t="str">
        <f>_xlfn.XLOOKUP(B1303,Bucket_Map!A:A,Bucket_Map!B:B,"ERROR - CHECK NAME")</f>
        <v>Health</v>
      </c>
    </row>
    <row r="1304" spans="1:6" x14ac:dyDescent="0.25">
      <c r="A1304" t="s">
        <v>4</v>
      </c>
      <c r="B1304" t="s">
        <v>15</v>
      </c>
      <c r="C1304">
        <v>136.69999999999999</v>
      </c>
      <c r="D1304" s="1">
        <v>43160</v>
      </c>
      <c r="E1304" cm="1">
        <f t="array" ref="E1304">IF(AND(B1304="Housing",A1304="Rural"),"",
_xlfn.IFS(
NOT(ISBLANK(C1304)), C1304,
AND(NOT(ISBLANK(C1303)), B1303=B1304, NOT(ISBLANK(C1305)), B1305=B1304), AVERAGE(C1303,C1305),
AND(NOT(ISBLANK(C1303)), B1303=B1304, ISBLANK(C1305), NOT(ISBLANK(C1306)), B1306=B1304), C1303+(C1306-C1303)/3,
AND(ISBLANK(C1303), NOT(ISBLANK(C1302)), B1302=B1304, NOT(ISBLANK(C1305)), B1305=B1304), C1302+(C1305-C1302)*2/3,
TRUE, "Check Manually"
))</f>
        <v>136.69999999999999</v>
      </c>
      <c r="F1304" t="str">
        <f>_xlfn.XLOOKUP(B1304,Bucket_Map!A:A,Bucket_Map!B:B,"ERROR - CHECK NAME")</f>
        <v>Health</v>
      </c>
    </row>
    <row r="1305" spans="1:6" x14ac:dyDescent="0.25">
      <c r="A1305" t="s">
        <v>4</v>
      </c>
      <c r="B1305" t="s">
        <v>15</v>
      </c>
      <c r="C1305">
        <v>137.6</v>
      </c>
      <c r="D1305" s="1">
        <v>43191</v>
      </c>
      <c r="E1305" cm="1">
        <f t="array" ref="E1305">IF(AND(B1305="Housing",A1305="Rural"),"",
_xlfn.IFS(
NOT(ISBLANK(C1305)), C1305,
AND(NOT(ISBLANK(C1304)), B1304=B1305, NOT(ISBLANK(C1306)), B1306=B1305), AVERAGE(C1304,C1306),
AND(NOT(ISBLANK(C1304)), B1304=B1305, ISBLANK(C1306), NOT(ISBLANK(C1307)), B1307=B1305), C1304+(C1307-C1304)/3,
AND(ISBLANK(C1304), NOT(ISBLANK(C1303)), B1303=B1305, NOT(ISBLANK(C1306)), B1306=B1305), C1303+(C1306-C1303)*2/3,
TRUE, "Check Manually"
))</f>
        <v>137.6</v>
      </c>
      <c r="F1305" t="str">
        <f>_xlfn.XLOOKUP(B1305,Bucket_Map!A:A,Bucket_Map!B:B,"ERROR - CHECK NAME")</f>
        <v>Health</v>
      </c>
    </row>
    <row r="1306" spans="1:6" x14ac:dyDescent="0.25">
      <c r="A1306" t="s">
        <v>4</v>
      </c>
      <c r="B1306" t="s">
        <v>15</v>
      </c>
      <c r="C1306">
        <v>138.4</v>
      </c>
      <c r="D1306" s="1">
        <v>43221</v>
      </c>
      <c r="E1306" cm="1">
        <f t="array" ref="E1306">IF(AND(B1306="Housing",A1306="Rural"),"",
_xlfn.IFS(
NOT(ISBLANK(C1306)), C1306,
AND(NOT(ISBLANK(C1305)), B1305=B1306, NOT(ISBLANK(C1307)), B1307=B1306), AVERAGE(C1305,C1307),
AND(NOT(ISBLANK(C1305)), B1305=B1306, ISBLANK(C1307), NOT(ISBLANK(C1308)), B1308=B1306), C1305+(C1308-C1305)/3,
AND(ISBLANK(C1305), NOT(ISBLANK(C1304)), B1304=B1306, NOT(ISBLANK(C1307)), B1307=B1306), C1304+(C1307-C1304)*2/3,
TRUE, "Check Manually"
))</f>
        <v>138.4</v>
      </c>
      <c r="F1306" t="str">
        <f>_xlfn.XLOOKUP(B1306,Bucket_Map!A:A,Bucket_Map!B:B,"ERROR - CHECK NAME")</f>
        <v>Health</v>
      </c>
    </row>
    <row r="1307" spans="1:6" x14ac:dyDescent="0.25">
      <c r="A1307" t="s">
        <v>4</v>
      </c>
      <c r="B1307" t="s">
        <v>15</v>
      </c>
      <c r="C1307">
        <v>138.4</v>
      </c>
      <c r="D1307" s="1">
        <v>43252</v>
      </c>
      <c r="E1307" cm="1">
        <f t="array" ref="E1307">IF(AND(B1307="Housing",A1307="Rural"),"",
_xlfn.IFS(
NOT(ISBLANK(C1307)), C1307,
AND(NOT(ISBLANK(C1306)), B1306=B1307, NOT(ISBLANK(C1308)), B1308=B1307), AVERAGE(C1306,C1308),
AND(NOT(ISBLANK(C1306)), B1306=B1307, ISBLANK(C1308), NOT(ISBLANK(C1309)), B1309=B1307), C1306+(C1309-C1306)/3,
AND(ISBLANK(C1306), NOT(ISBLANK(C1305)), B1305=B1307, NOT(ISBLANK(C1308)), B1308=B1307), C1305+(C1308-C1305)*2/3,
TRUE, "Check Manually"
))</f>
        <v>138.4</v>
      </c>
      <c r="F1307" t="str">
        <f>_xlfn.XLOOKUP(B1307,Bucket_Map!A:A,Bucket_Map!B:B,"ERROR - CHECK NAME")</f>
        <v>Health</v>
      </c>
    </row>
    <row r="1308" spans="1:6" x14ac:dyDescent="0.25">
      <c r="A1308" t="s">
        <v>4</v>
      </c>
      <c r="B1308" t="s">
        <v>15</v>
      </c>
      <c r="C1308">
        <v>139</v>
      </c>
      <c r="D1308" s="1">
        <v>43282</v>
      </c>
      <c r="E1308" cm="1">
        <f t="array" ref="E1308">IF(AND(B1308="Housing",A1308="Rural"),"",
_xlfn.IFS(
NOT(ISBLANK(C1308)), C1308,
AND(NOT(ISBLANK(C1307)), B1307=B1308, NOT(ISBLANK(C1309)), B1309=B1308), AVERAGE(C1307,C1309),
AND(NOT(ISBLANK(C1307)), B1307=B1308, ISBLANK(C1309), NOT(ISBLANK(C1310)), B1310=B1308), C1307+(C1310-C1307)/3,
AND(ISBLANK(C1307), NOT(ISBLANK(C1306)), B1306=B1308, NOT(ISBLANK(C1309)), B1309=B1308), C1306+(C1309-C1306)*2/3,
TRUE, "Check Manually"
))</f>
        <v>139</v>
      </c>
      <c r="F1308" t="str">
        <f>_xlfn.XLOOKUP(B1308,Bucket_Map!A:A,Bucket_Map!B:B,"ERROR - CHECK NAME")</f>
        <v>Health</v>
      </c>
    </row>
    <row r="1309" spans="1:6" x14ac:dyDescent="0.25">
      <c r="A1309" t="s">
        <v>4</v>
      </c>
      <c r="B1309" t="s">
        <v>15</v>
      </c>
      <c r="C1309">
        <v>139.4</v>
      </c>
      <c r="D1309" s="1">
        <v>43313</v>
      </c>
      <c r="E1309" cm="1">
        <f t="array" ref="E1309">IF(AND(B1309="Housing",A1309="Rural"),"",
_xlfn.IFS(
NOT(ISBLANK(C1309)), C1309,
AND(NOT(ISBLANK(C1308)), B1308=B1309, NOT(ISBLANK(C1310)), B1310=B1309), AVERAGE(C1308,C1310),
AND(NOT(ISBLANK(C1308)), B1308=B1309, ISBLANK(C1310), NOT(ISBLANK(C1311)), B1311=B1309), C1308+(C1311-C1308)/3,
AND(ISBLANK(C1308), NOT(ISBLANK(C1307)), B1307=B1309, NOT(ISBLANK(C1310)), B1310=B1309), C1307+(C1310-C1307)*2/3,
TRUE, "Check Manually"
))</f>
        <v>139.4</v>
      </c>
      <c r="F1309" t="str">
        <f>_xlfn.XLOOKUP(B1309,Bucket_Map!A:A,Bucket_Map!B:B,"ERROR - CHECK NAME")</f>
        <v>Health</v>
      </c>
    </row>
    <row r="1310" spans="1:6" x14ac:dyDescent="0.25">
      <c r="A1310" t="s">
        <v>4</v>
      </c>
      <c r="B1310" t="s">
        <v>15</v>
      </c>
      <c r="C1310">
        <v>140</v>
      </c>
      <c r="D1310" s="1">
        <v>43344</v>
      </c>
      <c r="E1310" cm="1">
        <f t="array" ref="E1310">IF(AND(B1310="Housing",A1310="Rural"),"",
_xlfn.IFS(
NOT(ISBLANK(C1310)), C1310,
AND(NOT(ISBLANK(C1309)), B1309=B1310, NOT(ISBLANK(C1311)), B1311=B1310), AVERAGE(C1309,C1311),
AND(NOT(ISBLANK(C1309)), B1309=B1310, ISBLANK(C1311), NOT(ISBLANK(C1312)), B1312=B1310), C1309+(C1312-C1309)/3,
AND(ISBLANK(C1309), NOT(ISBLANK(C1308)), B1308=B1310, NOT(ISBLANK(C1311)), B1311=B1310), C1308+(C1311-C1308)*2/3,
TRUE, "Check Manually"
))</f>
        <v>140</v>
      </c>
      <c r="F1310" t="str">
        <f>_xlfn.XLOOKUP(B1310,Bucket_Map!A:A,Bucket_Map!B:B,"ERROR - CHECK NAME")</f>
        <v>Health</v>
      </c>
    </row>
    <row r="1311" spans="1:6" x14ac:dyDescent="0.25">
      <c r="A1311" t="s">
        <v>4</v>
      </c>
      <c r="B1311" t="s">
        <v>15</v>
      </c>
      <c r="C1311">
        <v>144.80000000000001</v>
      </c>
      <c r="D1311" s="1">
        <v>43374</v>
      </c>
      <c r="E1311" cm="1">
        <f t="array" ref="E1311">IF(AND(B1311="Housing",A1311="Rural"),"",
_xlfn.IFS(
NOT(ISBLANK(C1311)), C1311,
AND(NOT(ISBLANK(C1310)), B1310=B1311, NOT(ISBLANK(C1312)), B1312=B1311), AVERAGE(C1310,C1312),
AND(NOT(ISBLANK(C1310)), B1310=B1311, ISBLANK(C1312), NOT(ISBLANK(C1313)), B1313=B1311), C1310+(C1313-C1310)/3,
AND(ISBLANK(C1310), NOT(ISBLANK(C1309)), B1309=B1311, NOT(ISBLANK(C1312)), B1312=B1311), C1309+(C1312-C1309)*2/3,
TRUE, "Check Manually"
))</f>
        <v>144.80000000000001</v>
      </c>
      <c r="F1311" t="str">
        <f>_xlfn.XLOOKUP(B1311,Bucket_Map!A:A,Bucket_Map!B:B,"ERROR - CHECK NAME")</f>
        <v>Health</v>
      </c>
    </row>
    <row r="1312" spans="1:6" x14ac:dyDescent="0.25">
      <c r="A1312" t="s">
        <v>4</v>
      </c>
      <c r="B1312" t="s">
        <v>15</v>
      </c>
      <c r="C1312">
        <v>145.4</v>
      </c>
      <c r="D1312" s="1">
        <v>43405</v>
      </c>
      <c r="E1312" cm="1">
        <f t="array" ref="E1312">IF(AND(B1312="Housing",A1312="Rural"),"",
_xlfn.IFS(
NOT(ISBLANK(C1312)), C1312,
AND(NOT(ISBLANK(C1311)), B1311=B1312, NOT(ISBLANK(C1313)), B1313=B1312), AVERAGE(C1311,C1313),
AND(NOT(ISBLANK(C1311)), B1311=B1312, ISBLANK(C1313), NOT(ISBLANK(C1314)), B1314=B1312), C1311+(C1314-C1311)/3,
AND(ISBLANK(C1311), NOT(ISBLANK(C1310)), B1310=B1312, NOT(ISBLANK(C1313)), B1313=B1312), C1310+(C1313-C1310)*2/3,
TRUE, "Check Manually"
))</f>
        <v>145.4</v>
      </c>
      <c r="F1312" t="str">
        <f>_xlfn.XLOOKUP(B1312,Bucket_Map!A:A,Bucket_Map!B:B,"ERROR - CHECK NAME")</f>
        <v>Health</v>
      </c>
    </row>
    <row r="1313" spans="1:6" x14ac:dyDescent="0.25">
      <c r="A1313" t="s">
        <v>4</v>
      </c>
      <c r="B1313" t="s">
        <v>15</v>
      </c>
      <c r="C1313">
        <v>149.6</v>
      </c>
      <c r="D1313" s="1">
        <v>43435</v>
      </c>
      <c r="E1313" cm="1">
        <f t="array" ref="E1313">IF(AND(B1313="Housing",A1313="Rural"),"",
_xlfn.IFS(
NOT(ISBLANK(C1313)), C1313,
AND(NOT(ISBLANK(C1312)), B1312=B1313, NOT(ISBLANK(C1314)), B1314=B1313), AVERAGE(C1312,C1314),
AND(NOT(ISBLANK(C1312)), B1312=B1313, ISBLANK(C1314), NOT(ISBLANK(C1315)), B1315=B1313), C1312+(C1315-C1312)/3,
AND(ISBLANK(C1312), NOT(ISBLANK(C1311)), B1311=B1313, NOT(ISBLANK(C1314)), B1314=B1313), C1311+(C1314-C1311)*2/3,
TRUE, "Check Manually"
))</f>
        <v>149.6</v>
      </c>
      <c r="F1313" t="str">
        <f>_xlfn.XLOOKUP(B1313,Bucket_Map!A:A,Bucket_Map!B:B,"ERROR - CHECK NAME")</f>
        <v>Health</v>
      </c>
    </row>
    <row r="1314" spans="1:6" x14ac:dyDescent="0.25">
      <c r="A1314" t="s">
        <v>4</v>
      </c>
      <c r="B1314" t="s">
        <v>15</v>
      </c>
      <c r="C1314">
        <v>149.6</v>
      </c>
      <c r="D1314" s="1">
        <v>43466</v>
      </c>
      <c r="E1314" cm="1">
        <f t="array" ref="E1314">IF(AND(B1314="Housing",A1314="Rural"),"",
_xlfn.IFS(
NOT(ISBLANK(C1314)), C1314,
AND(NOT(ISBLANK(C1313)), B1313=B1314, NOT(ISBLANK(C1315)), B1315=B1314), AVERAGE(C1313,C1315),
AND(NOT(ISBLANK(C1313)), B1313=B1314, ISBLANK(C1315), NOT(ISBLANK(C1316)), B1316=B1314), C1313+(C1316-C1313)/3,
AND(ISBLANK(C1313), NOT(ISBLANK(C1312)), B1312=B1314, NOT(ISBLANK(C1315)), B1315=B1314), C1312+(C1315-C1312)*2/3,
TRUE, "Check Manually"
))</f>
        <v>149.6</v>
      </c>
      <c r="F1314" t="str">
        <f>_xlfn.XLOOKUP(B1314,Bucket_Map!A:A,Bucket_Map!B:B,"ERROR - CHECK NAME")</f>
        <v>Health</v>
      </c>
    </row>
    <row r="1315" spans="1:6" x14ac:dyDescent="0.25">
      <c r="A1315" t="s">
        <v>4</v>
      </c>
      <c r="B1315" t="s">
        <v>15</v>
      </c>
      <c r="C1315">
        <v>149.9</v>
      </c>
      <c r="D1315" s="1">
        <v>43497</v>
      </c>
      <c r="E1315" cm="1">
        <f t="array" ref="E1315">IF(AND(B1315="Housing",A1315="Rural"),"",
_xlfn.IFS(
NOT(ISBLANK(C1315)), C1315,
AND(NOT(ISBLANK(C1314)), B1314=B1315, NOT(ISBLANK(C1316)), B1316=B1315), AVERAGE(C1314,C1316),
AND(NOT(ISBLANK(C1314)), B1314=B1315, ISBLANK(C1316), NOT(ISBLANK(C1317)), B1317=B1315), C1314+(C1317-C1314)/3,
AND(ISBLANK(C1314), NOT(ISBLANK(C1313)), B1313=B1315, NOT(ISBLANK(C1316)), B1316=B1315), C1313+(C1316-C1313)*2/3,
TRUE, "Check Manually"
))</f>
        <v>149.9</v>
      </c>
      <c r="F1315" t="str">
        <f>_xlfn.XLOOKUP(B1315,Bucket_Map!A:A,Bucket_Map!B:B,"ERROR - CHECK NAME")</f>
        <v>Health</v>
      </c>
    </row>
    <row r="1316" spans="1:6" x14ac:dyDescent="0.25">
      <c r="A1316" t="s">
        <v>4</v>
      </c>
      <c r="B1316" t="s">
        <v>15</v>
      </c>
      <c r="C1316">
        <v>150.4</v>
      </c>
      <c r="D1316" s="1">
        <v>43525</v>
      </c>
      <c r="E1316" cm="1">
        <f t="array" ref="E1316">IF(AND(B1316="Housing",A1316="Rural"),"",
_xlfn.IFS(
NOT(ISBLANK(C1316)), C1316,
AND(NOT(ISBLANK(C1315)), B1315=B1316, NOT(ISBLANK(C1317)), B1317=B1316), AVERAGE(C1315,C1317),
AND(NOT(ISBLANK(C1315)), B1315=B1316, ISBLANK(C1317), NOT(ISBLANK(C1318)), B1318=B1316), C1315+(C1318-C1315)/3,
AND(ISBLANK(C1315), NOT(ISBLANK(C1314)), B1314=B1316, NOT(ISBLANK(C1317)), B1317=B1316), C1314+(C1317-C1314)*2/3,
TRUE, "Check Manually"
))</f>
        <v>150.4</v>
      </c>
      <c r="F1316" t="str">
        <f>_xlfn.XLOOKUP(B1316,Bucket_Map!A:A,Bucket_Map!B:B,"ERROR - CHECK NAME")</f>
        <v>Health</v>
      </c>
    </row>
    <row r="1317" spans="1:6" x14ac:dyDescent="0.25">
      <c r="A1317" t="s">
        <v>4</v>
      </c>
      <c r="B1317" t="s">
        <v>15</v>
      </c>
      <c r="C1317">
        <v>151.30000000000001</v>
      </c>
      <c r="D1317" s="1">
        <v>43586</v>
      </c>
      <c r="E1317" cm="1">
        <f t="array" ref="E1317">IF(AND(B1317="Housing",A1317="Rural"),"",
_xlfn.IFS(
NOT(ISBLANK(C1317)), C1317,
AND(NOT(ISBLANK(C1316)), B1316=B1317, NOT(ISBLANK(C1318)), B1318=B1317), AVERAGE(C1316,C1318),
AND(NOT(ISBLANK(C1316)), B1316=B1317, ISBLANK(C1318), NOT(ISBLANK(C1319)), B1319=B1317), C1316+(C1319-C1316)/3,
AND(ISBLANK(C1316), NOT(ISBLANK(C1315)), B1315=B1317, NOT(ISBLANK(C1318)), B1318=B1317), C1315+(C1318-C1315)*2/3,
TRUE, "Check Manually"
))</f>
        <v>151.30000000000001</v>
      </c>
      <c r="F1317" t="str">
        <f>_xlfn.XLOOKUP(B1317,Bucket_Map!A:A,Bucket_Map!B:B,"ERROR - CHECK NAME")</f>
        <v>Health</v>
      </c>
    </row>
    <row r="1318" spans="1:6" x14ac:dyDescent="0.25">
      <c r="A1318" t="s">
        <v>4</v>
      </c>
      <c r="B1318" t="s">
        <v>15</v>
      </c>
      <c r="C1318">
        <v>151.69999999999999</v>
      </c>
      <c r="D1318" s="1">
        <v>43617</v>
      </c>
      <c r="E1318" cm="1">
        <f t="array" ref="E1318">IF(AND(B1318="Housing",A1318="Rural"),"",
_xlfn.IFS(
NOT(ISBLANK(C1318)), C1318,
AND(NOT(ISBLANK(C1317)), B1317=B1318, NOT(ISBLANK(C1319)), B1319=B1318), AVERAGE(C1317,C1319),
AND(NOT(ISBLANK(C1317)), B1317=B1318, ISBLANK(C1319), NOT(ISBLANK(C1320)), B1320=B1318), C1317+(C1320-C1317)/3,
AND(ISBLANK(C1317), NOT(ISBLANK(C1316)), B1316=B1318, NOT(ISBLANK(C1319)), B1319=B1318), C1316+(C1319-C1316)*2/3,
TRUE, "Check Manually"
))</f>
        <v>151.69999999999999</v>
      </c>
      <c r="F1318" t="str">
        <f>_xlfn.XLOOKUP(B1318,Bucket_Map!A:A,Bucket_Map!B:B,"ERROR - CHECK NAME")</f>
        <v>Health</v>
      </c>
    </row>
    <row r="1319" spans="1:6" x14ac:dyDescent="0.25">
      <c r="A1319" t="s">
        <v>4</v>
      </c>
      <c r="B1319" t="s">
        <v>15</v>
      </c>
      <c r="C1319">
        <v>152.19999999999999</v>
      </c>
      <c r="D1319" s="1">
        <v>43647</v>
      </c>
      <c r="E1319" cm="1">
        <f t="array" ref="E1319">IF(AND(B1319="Housing",A1319="Rural"),"",
_xlfn.IFS(
NOT(ISBLANK(C1319)), C1319,
AND(NOT(ISBLANK(C1318)), B1318=B1319, NOT(ISBLANK(C1320)), B1320=B1319), AVERAGE(C1318,C1320),
AND(NOT(ISBLANK(C1318)), B1318=B1319, ISBLANK(C1320), NOT(ISBLANK(C1321)), B1321=B1319), C1318+(C1321-C1318)/3,
AND(ISBLANK(C1318), NOT(ISBLANK(C1317)), B1317=B1319, NOT(ISBLANK(C1320)), B1320=B1319), C1317+(C1320-C1317)*2/3,
TRUE, "Check Manually"
))</f>
        <v>152.19999999999999</v>
      </c>
      <c r="F1319" t="str">
        <f>_xlfn.XLOOKUP(B1319,Bucket_Map!A:A,Bucket_Map!B:B,"ERROR - CHECK NAME")</f>
        <v>Health</v>
      </c>
    </row>
    <row r="1320" spans="1:6" x14ac:dyDescent="0.25">
      <c r="A1320" t="s">
        <v>4</v>
      </c>
      <c r="B1320" t="s">
        <v>15</v>
      </c>
      <c r="C1320">
        <v>152.69999999999999</v>
      </c>
      <c r="D1320" s="1">
        <v>43678</v>
      </c>
      <c r="E1320" cm="1">
        <f t="array" ref="E1320">IF(AND(B1320="Housing",A1320="Rural"),"",
_xlfn.IFS(
NOT(ISBLANK(C1320)), C1320,
AND(NOT(ISBLANK(C1319)), B1319=B1320, NOT(ISBLANK(C1321)), B1321=B1320), AVERAGE(C1319,C1321),
AND(NOT(ISBLANK(C1319)), B1319=B1320, ISBLANK(C1321), NOT(ISBLANK(C1322)), B1322=B1320), C1319+(C1322-C1319)/3,
AND(ISBLANK(C1319), NOT(ISBLANK(C1318)), B1318=B1320, NOT(ISBLANK(C1321)), B1321=B1320), C1318+(C1321-C1318)*2/3,
TRUE, "Check Manually"
))</f>
        <v>152.69999999999999</v>
      </c>
      <c r="F1320" t="str">
        <f>_xlfn.XLOOKUP(B1320,Bucket_Map!A:A,Bucket_Map!B:B,"ERROR - CHECK NAME")</f>
        <v>Health</v>
      </c>
    </row>
    <row r="1321" spans="1:6" x14ac:dyDescent="0.25">
      <c r="A1321" t="s">
        <v>4</v>
      </c>
      <c r="B1321" t="s">
        <v>15</v>
      </c>
      <c r="C1321">
        <v>153.4</v>
      </c>
      <c r="D1321" s="1">
        <v>43709</v>
      </c>
      <c r="E1321" cm="1">
        <f t="array" ref="E1321">IF(AND(B1321="Housing",A1321="Rural"),"",
_xlfn.IFS(
NOT(ISBLANK(C1321)), C1321,
AND(NOT(ISBLANK(C1320)), B1320=B1321, NOT(ISBLANK(C1322)), B1322=B1321), AVERAGE(C1320,C1322),
AND(NOT(ISBLANK(C1320)), B1320=B1321, ISBLANK(C1322), NOT(ISBLANK(C1323)), B1323=B1321), C1320+(C1323-C1320)/3,
AND(ISBLANK(C1320), NOT(ISBLANK(C1319)), B1319=B1321, NOT(ISBLANK(C1322)), B1322=B1321), C1319+(C1322-C1319)*2/3,
TRUE, "Check Manually"
))</f>
        <v>153.4</v>
      </c>
      <c r="F1321" t="str">
        <f>_xlfn.XLOOKUP(B1321,Bucket_Map!A:A,Bucket_Map!B:B,"ERROR - CHECK NAME")</f>
        <v>Health</v>
      </c>
    </row>
    <row r="1322" spans="1:6" x14ac:dyDescent="0.25">
      <c r="A1322" t="s">
        <v>4</v>
      </c>
      <c r="B1322" t="s">
        <v>15</v>
      </c>
      <c r="C1322">
        <v>153.69999999999999</v>
      </c>
      <c r="D1322" s="1">
        <v>43739</v>
      </c>
      <c r="E1322" cm="1">
        <f t="array" ref="E1322">IF(AND(B1322="Housing",A1322="Rural"),"",
_xlfn.IFS(
NOT(ISBLANK(C1322)), C1322,
AND(NOT(ISBLANK(C1321)), B1321=B1322, NOT(ISBLANK(C1323)), B1323=B1322), AVERAGE(C1321,C1323),
AND(NOT(ISBLANK(C1321)), B1321=B1322, ISBLANK(C1323), NOT(ISBLANK(C1324)), B1324=B1322), C1321+(C1324-C1321)/3,
AND(ISBLANK(C1321), NOT(ISBLANK(C1320)), B1320=B1322, NOT(ISBLANK(C1323)), B1323=B1322), C1320+(C1323-C1320)*2/3,
TRUE, "Check Manually"
))</f>
        <v>153.69999999999999</v>
      </c>
      <c r="F1322" t="str">
        <f>_xlfn.XLOOKUP(B1322,Bucket_Map!A:A,Bucket_Map!B:B,"ERROR - CHECK NAME")</f>
        <v>Health</v>
      </c>
    </row>
    <row r="1323" spans="1:6" x14ac:dyDescent="0.25">
      <c r="A1323" t="s">
        <v>4</v>
      </c>
      <c r="B1323" t="s">
        <v>15</v>
      </c>
      <c r="C1323">
        <v>154.30000000000001</v>
      </c>
      <c r="D1323" s="1">
        <v>43770</v>
      </c>
      <c r="E1323" cm="1">
        <f t="array" ref="E1323">IF(AND(B1323="Housing",A1323="Rural"),"",
_xlfn.IFS(
NOT(ISBLANK(C1323)), C1323,
AND(NOT(ISBLANK(C1322)), B1322=B1323, NOT(ISBLANK(C1324)), B1324=B1323), AVERAGE(C1322,C1324),
AND(NOT(ISBLANK(C1322)), B1322=B1323, ISBLANK(C1324), NOT(ISBLANK(C1325)), B1325=B1323), C1322+(C1325-C1322)/3,
AND(ISBLANK(C1322), NOT(ISBLANK(C1321)), B1321=B1323, NOT(ISBLANK(C1324)), B1324=B1323), C1321+(C1324-C1321)*2/3,
TRUE, "Check Manually"
))</f>
        <v>154.30000000000001</v>
      </c>
      <c r="F1323" t="str">
        <f>_xlfn.XLOOKUP(B1323,Bucket_Map!A:A,Bucket_Map!B:B,"ERROR - CHECK NAME")</f>
        <v>Health</v>
      </c>
    </row>
    <row r="1324" spans="1:6" x14ac:dyDescent="0.25">
      <c r="A1324" t="s">
        <v>4</v>
      </c>
      <c r="B1324" t="s">
        <v>15</v>
      </c>
      <c r="C1324">
        <v>154.80000000000001</v>
      </c>
      <c r="D1324" s="1">
        <v>43800</v>
      </c>
      <c r="E1324" cm="1">
        <f t="array" ref="E1324">IF(AND(B1324="Housing",A1324="Rural"),"",
_xlfn.IFS(
NOT(ISBLANK(C1324)), C1324,
AND(NOT(ISBLANK(C1323)), B1323=B1324, NOT(ISBLANK(C1325)), B1325=B1324), AVERAGE(C1323,C1325),
AND(NOT(ISBLANK(C1323)), B1323=B1324, ISBLANK(C1325), NOT(ISBLANK(C1326)), B1326=B1324), C1323+(C1326-C1323)/3,
AND(ISBLANK(C1323), NOT(ISBLANK(C1322)), B1322=B1324, NOT(ISBLANK(C1325)), B1325=B1324), C1322+(C1325-C1322)*2/3,
TRUE, "Check Manually"
))</f>
        <v>154.80000000000001</v>
      </c>
      <c r="F1324" t="str">
        <f>_xlfn.XLOOKUP(B1324,Bucket_Map!A:A,Bucket_Map!B:B,"ERROR - CHECK NAME")</f>
        <v>Health</v>
      </c>
    </row>
    <row r="1325" spans="1:6" x14ac:dyDescent="0.25">
      <c r="A1325" t="s">
        <v>4</v>
      </c>
      <c r="B1325" t="s">
        <v>15</v>
      </c>
      <c r="C1325">
        <v>155.69999999999999</v>
      </c>
      <c r="D1325" s="1">
        <v>43831</v>
      </c>
      <c r="E1325" cm="1">
        <f t="array" ref="E1325">IF(AND(B1325="Housing",A1325="Rural"),"",
_xlfn.IFS(
NOT(ISBLANK(C1325)), C1325,
AND(NOT(ISBLANK(C1324)), B1324=B1325, NOT(ISBLANK(C1326)), B1326=B1325), AVERAGE(C1324,C1326),
AND(NOT(ISBLANK(C1324)), B1324=B1325, ISBLANK(C1326), NOT(ISBLANK(C1327)), B1327=B1325), C1324+(C1327-C1324)/3,
AND(ISBLANK(C1324), NOT(ISBLANK(C1323)), B1323=B1325, NOT(ISBLANK(C1326)), B1326=B1325), C1323+(C1326-C1323)*2/3,
TRUE, "Check Manually"
))</f>
        <v>155.69999999999999</v>
      </c>
      <c r="F1325" t="str">
        <f>_xlfn.XLOOKUP(B1325,Bucket_Map!A:A,Bucket_Map!B:B,"ERROR - CHECK NAME")</f>
        <v>Health</v>
      </c>
    </row>
    <row r="1326" spans="1:6" x14ac:dyDescent="0.25">
      <c r="A1326" t="s">
        <v>4</v>
      </c>
      <c r="B1326" t="s">
        <v>15</v>
      </c>
      <c r="C1326">
        <v>156.19999999999999</v>
      </c>
      <c r="D1326" s="1">
        <v>43862</v>
      </c>
      <c r="E1326" cm="1">
        <f t="array" ref="E1326">IF(AND(B1326="Housing",A1326="Rural"),"",
_xlfn.IFS(
NOT(ISBLANK(C1326)), C1326,
AND(NOT(ISBLANK(C1325)), B1325=B1326, NOT(ISBLANK(C1327)), B1327=B1326), AVERAGE(C1325,C1327),
AND(NOT(ISBLANK(C1325)), B1325=B1326, ISBLANK(C1327), NOT(ISBLANK(C1328)), B1328=B1326), C1325+(C1328-C1325)/3,
AND(ISBLANK(C1325), NOT(ISBLANK(C1324)), B1324=B1326, NOT(ISBLANK(C1327)), B1327=B1326), C1324+(C1327-C1324)*2/3,
TRUE, "Check Manually"
))</f>
        <v>156.19999999999999</v>
      </c>
      <c r="F1326" t="str">
        <f>_xlfn.XLOOKUP(B1326,Bucket_Map!A:A,Bucket_Map!B:B,"ERROR - CHECK NAME")</f>
        <v>Health</v>
      </c>
    </row>
    <row r="1327" spans="1:6" x14ac:dyDescent="0.25">
      <c r="A1327" t="s">
        <v>4</v>
      </c>
      <c r="B1327" t="s">
        <v>15</v>
      </c>
      <c r="C1327">
        <v>156.69999999999999</v>
      </c>
      <c r="D1327" s="1">
        <v>43891</v>
      </c>
      <c r="E1327" cm="1">
        <f t="array" ref="E1327">IF(AND(B1327="Housing",A1327="Rural"),"",
_xlfn.IFS(
NOT(ISBLANK(C1327)), C1327,
AND(NOT(ISBLANK(C1326)), B1326=B1327, NOT(ISBLANK(C1328)), B1328=B1327), AVERAGE(C1326,C1328),
AND(NOT(ISBLANK(C1326)), B1326=B1327, ISBLANK(C1328), NOT(ISBLANK(C1329)), B1329=B1327), C1326+(C1329-C1326)/3,
AND(ISBLANK(C1326), NOT(ISBLANK(C1325)), B1325=B1327, NOT(ISBLANK(C1328)), B1328=B1327), C1325+(C1328-C1325)*2/3,
TRUE, "Check Manually"
))</f>
        <v>156.69999999999999</v>
      </c>
      <c r="F1327" t="str">
        <f>_xlfn.XLOOKUP(B1327,Bucket_Map!A:A,Bucket_Map!B:B,"ERROR - CHECK NAME")</f>
        <v>Health</v>
      </c>
    </row>
    <row r="1328" spans="1:6" x14ac:dyDescent="0.25">
      <c r="A1328" t="s">
        <v>4</v>
      </c>
      <c r="B1328" t="s">
        <v>15</v>
      </c>
      <c r="C1328">
        <v>154.30000000000001</v>
      </c>
      <c r="D1328" s="1">
        <v>43922</v>
      </c>
      <c r="E1328" cm="1">
        <f t="array" ref="E1328">IF(AND(B1328="Housing",A1328="Rural"),"",
_xlfn.IFS(
NOT(ISBLANK(C1328)), C1328,
AND(NOT(ISBLANK(C1327)), B1327=B1328, NOT(ISBLANK(C1329)), B1329=B1328), AVERAGE(C1327,C1329),
AND(NOT(ISBLANK(C1327)), B1327=B1328, ISBLANK(C1329), NOT(ISBLANK(C1330)), B1330=B1328), C1327+(C1330-C1327)/3,
AND(ISBLANK(C1327), NOT(ISBLANK(C1326)), B1326=B1328, NOT(ISBLANK(C1329)), B1329=B1328), C1326+(C1329-C1326)*2/3,
TRUE, "Check Manually"
))</f>
        <v>154.30000000000001</v>
      </c>
      <c r="F1328" t="str">
        <f>_xlfn.XLOOKUP(B1328,Bucket_Map!A:A,Bucket_Map!B:B,"ERROR - CHECK NAME")</f>
        <v>Health</v>
      </c>
    </row>
    <row r="1329" spans="1:6" x14ac:dyDescent="0.25">
      <c r="A1329" t="s">
        <v>4</v>
      </c>
      <c r="B1329" t="s">
        <v>15</v>
      </c>
      <c r="D1329" s="1">
        <v>43952</v>
      </c>
      <c r="E1329" cm="1">
        <f t="array" ref="E1329">IF(AND(B1329="Housing",A1329="Rural"),"",
_xlfn.IFS(
NOT(ISBLANK(C1329)), C1329,
AND(NOT(ISBLANK(C1328)), B1328=B1329, NOT(ISBLANK(C1330)), B1330=B1329), AVERAGE(C1328,C1330),
AND(NOT(ISBLANK(C1328)), B1328=B1329, ISBLANK(C1330), NOT(ISBLANK(C1331)), B1331=B1329), C1328+(C1331-C1328)/3,
AND(ISBLANK(C1328), NOT(ISBLANK(C1327)), B1327=B1329, NOT(ISBLANK(C1330)), B1330=B1329), C1327+(C1330-C1327)*2/3,
TRUE, "Check Manually"
))</f>
        <v>156.25</v>
      </c>
      <c r="F1329" t="str">
        <f>_xlfn.XLOOKUP(B1329,Bucket_Map!A:A,Bucket_Map!B:B,"ERROR - CHECK NAME")</f>
        <v>Health</v>
      </c>
    </row>
    <row r="1330" spans="1:6" x14ac:dyDescent="0.25">
      <c r="A1330" t="s">
        <v>4</v>
      </c>
      <c r="B1330" t="s">
        <v>15</v>
      </c>
      <c r="C1330">
        <v>158.19999999999999</v>
      </c>
      <c r="D1330" s="1">
        <v>43983</v>
      </c>
      <c r="E1330" cm="1">
        <f t="array" ref="E1330">IF(AND(B1330="Housing",A1330="Rural"),"",
_xlfn.IFS(
NOT(ISBLANK(C1330)), C1330,
AND(NOT(ISBLANK(C1329)), B1329=B1330, NOT(ISBLANK(C1331)), B1331=B1330), AVERAGE(C1329,C1331),
AND(NOT(ISBLANK(C1329)), B1329=B1330, ISBLANK(C1331), NOT(ISBLANK(C1332)), B1332=B1330), C1329+(C1332-C1329)/3,
AND(ISBLANK(C1329), NOT(ISBLANK(C1328)), B1328=B1330, NOT(ISBLANK(C1331)), B1331=B1330), C1328+(C1331-C1328)*2/3,
TRUE, "Check Manually"
))</f>
        <v>158.19999999999999</v>
      </c>
      <c r="F1330" t="str">
        <f>_xlfn.XLOOKUP(B1330,Bucket_Map!A:A,Bucket_Map!B:B,"ERROR - CHECK NAME")</f>
        <v>Health</v>
      </c>
    </row>
    <row r="1331" spans="1:6" x14ac:dyDescent="0.25">
      <c r="A1331" t="s">
        <v>4</v>
      </c>
      <c r="B1331" t="s">
        <v>15</v>
      </c>
      <c r="C1331">
        <v>158.19999999999999</v>
      </c>
      <c r="D1331" s="1">
        <v>44013</v>
      </c>
      <c r="E1331" cm="1">
        <f t="array" ref="E1331">IF(AND(B1331="Housing",A1331="Rural"),"",
_xlfn.IFS(
NOT(ISBLANK(C1331)), C1331,
AND(NOT(ISBLANK(C1330)), B1330=B1331, NOT(ISBLANK(C1332)), B1332=B1331), AVERAGE(C1330,C1332),
AND(NOT(ISBLANK(C1330)), B1330=B1331, ISBLANK(C1332), NOT(ISBLANK(C1333)), B1333=B1331), C1330+(C1333-C1330)/3,
AND(ISBLANK(C1330), NOT(ISBLANK(C1329)), B1329=B1331, NOT(ISBLANK(C1332)), B1332=B1331), C1329+(C1332-C1329)*2/3,
TRUE, "Check Manually"
))</f>
        <v>158.19999999999999</v>
      </c>
      <c r="F1331" t="str">
        <f>_xlfn.XLOOKUP(B1331,Bucket_Map!A:A,Bucket_Map!B:B,"ERROR - CHECK NAME")</f>
        <v>Health</v>
      </c>
    </row>
    <row r="1332" spans="1:6" x14ac:dyDescent="0.25">
      <c r="A1332" t="s">
        <v>4</v>
      </c>
      <c r="B1332" t="s">
        <v>15</v>
      </c>
      <c r="C1332">
        <v>158.80000000000001</v>
      </c>
      <c r="D1332" s="1">
        <v>44044</v>
      </c>
      <c r="E1332" cm="1">
        <f t="array" ref="E1332">IF(AND(B1332="Housing",A1332="Rural"),"",
_xlfn.IFS(
NOT(ISBLANK(C1332)), C1332,
AND(NOT(ISBLANK(C1331)), B1331=B1332, NOT(ISBLANK(C1333)), B1333=B1332), AVERAGE(C1331,C1333),
AND(NOT(ISBLANK(C1331)), B1331=B1332, ISBLANK(C1333), NOT(ISBLANK(C1334)), B1334=B1332), C1331+(C1334-C1331)/3,
AND(ISBLANK(C1331), NOT(ISBLANK(C1330)), B1330=B1332, NOT(ISBLANK(C1333)), B1333=B1332), C1330+(C1333-C1330)*2/3,
TRUE, "Check Manually"
))</f>
        <v>158.80000000000001</v>
      </c>
      <c r="F1332" t="str">
        <f>_xlfn.XLOOKUP(B1332,Bucket_Map!A:A,Bucket_Map!B:B,"ERROR - CHECK NAME")</f>
        <v>Health</v>
      </c>
    </row>
    <row r="1333" spans="1:6" x14ac:dyDescent="0.25">
      <c r="A1333" t="s">
        <v>4</v>
      </c>
      <c r="B1333" t="s">
        <v>15</v>
      </c>
      <c r="C1333">
        <v>159.1</v>
      </c>
      <c r="D1333" s="1">
        <v>44075</v>
      </c>
      <c r="E1333" cm="1">
        <f t="array" ref="E1333">IF(AND(B1333="Housing",A1333="Rural"),"",
_xlfn.IFS(
NOT(ISBLANK(C1333)), C1333,
AND(NOT(ISBLANK(C1332)), B1332=B1333, NOT(ISBLANK(C1334)), B1334=B1333), AVERAGE(C1332,C1334),
AND(NOT(ISBLANK(C1332)), B1332=B1333, ISBLANK(C1334), NOT(ISBLANK(C1335)), B1335=B1333), C1332+(C1335-C1332)/3,
AND(ISBLANK(C1332), NOT(ISBLANK(C1331)), B1331=B1333, NOT(ISBLANK(C1334)), B1334=B1333), C1331+(C1334-C1331)*2/3,
TRUE, "Check Manually"
))</f>
        <v>159.1</v>
      </c>
      <c r="F1333" t="str">
        <f>_xlfn.XLOOKUP(B1333,Bucket_Map!A:A,Bucket_Map!B:B,"ERROR - CHECK NAME")</f>
        <v>Health</v>
      </c>
    </row>
    <row r="1334" spans="1:6" x14ac:dyDescent="0.25">
      <c r="A1334" t="s">
        <v>4</v>
      </c>
      <c r="B1334" t="s">
        <v>15</v>
      </c>
      <c r="C1334">
        <v>159.5</v>
      </c>
      <c r="D1334" s="1">
        <v>44105</v>
      </c>
      <c r="E1334" cm="1">
        <f t="array" ref="E1334">IF(AND(B1334="Housing",A1334="Rural"),"",
_xlfn.IFS(
NOT(ISBLANK(C1334)), C1334,
AND(NOT(ISBLANK(C1333)), B1333=B1334, NOT(ISBLANK(C1335)), B1335=B1334), AVERAGE(C1333,C1335),
AND(NOT(ISBLANK(C1333)), B1333=B1334, ISBLANK(C1335), NOT(ISBLANK(C1336)), B1336=B1334), C1333+(C1336-C1333)/3,
AND(ISBLANK(C1333), NOT(ISBLANK(C1332)), B1332=B1334, NOT(ISBLANK(C1335)), B1335=B1334), C1332+(C1335-C1332)*2/3,
TRUE, "Check Manually"
))</f>
        <v>159.5</v>
      </c>
      <c r="F1334" t="str">
        <f>_xlfn.XLOOKUP(B1334,Bucket_Map!A:A,Bucket_Map!B:B,"ERROR - CHECK NAME")</f>
        <v>Health</v>
      </c>
    </row>
    <row r="1335" spans="1:6" x14ac:dyDescent="0.25">
      <c r="A1335" t="s">
        <v>4</v>
      </c>
      <c r="B1335" t="s">
        <v>15</v>
      </c>
      <c r="C1335">
        <v>160.4</v>
      </c>
      <c r="D1335" s="1">
        <v>44136</v>
      </c>
      <c r="E1335" cm="1">
        <f t="array" ref="E1335">IF(AND(B1335="Housing",A1335="Rural"),"",
_xlfn.IFS(
NOT(ISBLANK(C1335)), C1335,
AND(NOT(ISBLANK(C1334)), B1334=B1335, NOT(ISBLANK(C1336)), B1336=B1335), AVERAGE(C1334,C1336),
AND(NOT(ISBLANK(C1334)), B1334=B1335, ISBLANK(C1336), NOT(ISBLANK(C1337)), B1337=B1335), C1334+(C1337-C1334)/3,
AND(ISBLANK(C1334), NOT(ISBLANK(C1333)), B1333=B1335, NOT(ISBLANK(C1336)), B1336=B1335), C1333+(C1336-C1333)*2/3,
TRUE, "Check Manually"
))</f>
        <v>160.4</v>
      </c>
      <c r="F1335" t="str">
        <f>_xlfn.XLOOKUP(B1335,Bucket_Map!A:A,Bucket_Map!B:B,"ERROR - CHECK NAME")</f>
        <v>Health</v>
      </c>
    </row>
    <row r="1336" spans="1:6" x14ac:dyDescent="0.25">
      <c r="A1336" t="s">
        <v>4</v>
      </c>
      <c r="B1336" t="s">
        <v>15</v>
      </c>
      <c r="C1336">
        <v>161.6</v>
      </c>
      <c r="D1336" s="1">
        <v>44166</v>
      </c>
      <c r="E1336" cm="1">
        <f t="array" ref="E1336">IF(AND(B1336="Housing",A1336="Rural"),"",
_xlfn.IFS(
NOT(ISBLANK(C1336)), C1336,
AND(NOT(ISBLANK(C1335)), B1335=B1336, NOT(ISBLANK(C1337)), B1337=B1336), AVERAGE(C1335,C1337),
AND(NOT(ISBLANK(C1335)), B1335=B1336, ISBLANK(C1337), NOT(ISBLANK(C1338)), B1338=B1336), C1335+(C1338-C1335)/3,
AND(ISBLANK(C1335), NOT(ISBLANK(C1334)), B1334=B1336, NOT(ISBLANK(C1337)), B1337=B1336), C1334+(C1337-C1334)*2/3,
TRUE, "Check Manually"
))</f>
        <v>161.6</v>
      </c>
      <c r="F1336" t="str">
        <f>_xlfn.XLOOKUP(B1336,Bucket_Map!A:A,Bucket_Map!B:B,"ERROR - CHECK NAME")</f>
        <v>Health</v>
      </c>
    </row>
    <row r="1337" spans="1:6" x14ac:dyDescent="0.25">
      <c r="A1337" t="s">
        <v>4</v>
      </c>
      <c r="B1337" t="s">
        <v>15</v>
      </c>
      <c r="C1337">
        <v>162.5</v>
      </c>
      <c r="D1337" s="1">
        <v>44197</v>
      </c>
      <c r="E1337" cm="1">
        <f t="array" ref="E1337">IF(AND(B1337="Housing",A1337="Rural"),"",
_xlfn.IFS(
NOT(ISBLANK(C1337)), C1337,
AND(NOT(ISBLANK(C1336)), B1336=B1337, NOT(ISBLANK(C1338)), B1338=B1337), AVERAGE(C1336,C1338),
AND(NOT(ISBLANK(C1336)), B1336=B1337, ISBLANK(C1338), NOT(ISBLANK(C1339)), B1339=B1337), C1336+(C1339-C1336)/3,
AND(ISBLANK(C1336), NOT(ISBLANK(C1335)), B1335=B1337, NOT(ISBLANK(C1338)), B1338=B1337), C1335+(C1338-C1335)*2/3,
TRUE, "Check Manually"
))</f>
        <v>162.5</v>
      </c>
      <c r="F1337" t="str">
        <f>_xlfn.XLOOKUP(B1337,Bucket_Map!A:A,Bucket_Map!B:B,"ERROR - CHECK NAME")</f>
        <v>Health</v>
      </c>
    </row>
    <row r="1338" spans="1:6" x14ac:dyDescent="0.25">
      <c r="A1338" t="s">
        <v>4</v>
      </c>
      <c r="B1338" t="s">
        <v>15</v>
      </c>
      <c r="C1338">
        <v>164.3</v>
      </c>
      <c r="D1338" s="1">
        <v>44228</v>
      </c>
      <c r="E1338" cm="1">
        <f t="array" ref="E1338">IF(AND(B1338="Housing",A1338="Rural"),"",
_xlfn.IFS(
NOT(ISBLANK(C1338)), C1338,
AND(NOT(ISBLANK(C1337)), B1337=B1338, NOT(ISBLANK(C1339)), B1339=B1338), AVERAGE(C1337,C1339),
AND(NOT(ISBLANK(C1337)), B1337=B1338, ISBLANK(C1339), NOT(ISBLANK(C1340)), B1340=B1338), C1337+(C1340-C1337)/3,
AND(ISBLANK(C1337), NOT(ISBLANK(C1336)), B1336=B1338, NOT(ISBLANK(C1339)), B1339=B1338), C1336+(C1339-C1336)*2/3,
TRUE, "Check Manually"
))</f>
        <v>164.3</v>
      </c>
      <c r="F1338" t="str">
        <f>_xlfn.XLOOKUP(B1338,Bucket_Map!A:A,Bucket_Map!B:B,"ERROR - CHECK NAME")</f>
        <v>Health</v>
      </c>
    </row>
    <row r="1339" spans="1:6" x14ac:dyDescent="0.25">
      <c r="A1339" t="s">
        <v>4</v>
      </c>
      <c r="B1339" t="s">
        <v>15</v>
      </c>
      <c r="C1339">
        <v>164.6</v>
      </c>
      <c r="D1339" s="1">
        <v>44256</v>
      </c>
      <c r="E1339" cm="1">
        <f t="array" ref="E1339">IF(AND(B1339="Housing",A1339="Rural"),"",
_xlfn.IFS(
NOT(ISBLANK(C1339)), C1339,
AND(NOT(ISBLANK(C1338)), B1338=B1339, NOT(ISBLANK(C1340)), B1340=B1339), AVERAGE(C1338,C1340),
AND(NOT(ISBLANK(C1338)), B1338=B1339, ISBLANK(C1340), NOT(ISBLANK(C1341)), B1341=B1339), C1338+(C1341-C1338)/3,
AND(ISBLANK(C1338), NOT(ISBLANK(C1337)), B1337=B1339, NOT(ISBLANK(C1340)), B1340=B1339), C1337+(C1340-C1337)*2/3,
TRUE, "Check Manually"
))</f>
        <v>164.6</v>
      </c>
      <c r="F1339" t="str">
        <f>_xlfn.XLOOKUP(B1339,Bucket_Map!A:A,Bucket_Map!B:B,"ERROR - CHECK NAME")</f>
        <v>Health</v>
      </c>
    </row>
    <row r="1340" spans="1:6" x14ac:dyDescent="0.25">
      <c r="A1340" t="s">
        <v>4</v>
      </c>
      <c r="B1340" t="s">
        <v>15</v>
      </c>
      <c r="C1340">
        <v>165.3</v>
      </c>
      <c r="D1340" s="1">
        <v>44287</v>
      </c>
      <c r="E1340" cm="1">
        <f t="array" ref="E1340">IF(AND(B1340="Housing",A1340="Rural"),"",
_xlfn.IFS(
NOT(ISBLANK(C1340)), C1340,
AND(NOT(ISBLANK(C1339)), B1339=B1340, NOT(ISBLANK(C1341)), B1341=B1340), AVERAGE(C1339,C1341),
AND(NOT(ISBLANK(C1339)), B1339=B1340, ISBLANK(C1341), NOT(ISBLANK(C1342)), B1342=B1340), C1339+(C1342-C1339)/3,
AND(ISBLANK(C1339), NOT(ISBLANK(C1338)), B1338=B1340, NOT(ISBLANK(C1341)), B1341=B1340), C1338+(C1341-C1338)*2/3,
TRUE, "Check Manually"
))</f>
        <v>165.3</v>
      </c>
      <c r="F1340" t="str">
        <f>_xlfn.XLOOKUP(B1340,Bucket_Map!A:A,Bucket_Map!B:B,"ERROR - CHECK NAME")</f>
        <v>Health</v>
      </c>
    </row>
    <row r="1341" spans="1:6" x14ac:dyDescent="0.25">
      <c r="A1341" t="s">
        <v>4</v>
      </c>
      <c r="B1341" t="s">
        <v>15</v>
      </c>
      <c r="C1341">
        <v>169.1</v>
      </c>
      <c r="D1341" s="1">
        <v>44317</v>
      </c>
      <c r="E1341" cm="1">
        <f t="array" ref="E1341">IF(AND(B1341="Housing",A1341="Rural"),"",
_xlfn.IFS(
NOT(ISBLANK(C1341)), C1341,
AND(NOT(ISBLANK(C1340)), B1340=B1341, NOT(ISBLANK(C1342)), B1342=B1341), AVERAGE(C1340,C1342),
AND(NOT(ISBLANK(C1340)), B1340=B1341, ISBLANK(C1342), NOT(ISBLANK(C1343)), B1343=B1341), C1340+(C1343-C1340)/3,
AND(ISBLANK(C1340), NOT(ISBLANK(C1339)), B1339=B1341, NOT(ISBLANK(C1342)), B1342=B1341), C1339+(C1342-C1339)*2/3,
TRUE, "Check Manually"
))</f>
        <v>169.1</v>
      </c>
      <c r="F1341" t="str">
        <f>_xlfn.XLOOKUP(B1341,Bucket_Map!A:A,Bucket_Map!B:B,"ERROR - CHECK NAME")</f>
        <v>Health</v>
      </c>
    </row>
    <row r="1342" spans="1:6" x14ac:dyDescent="0.25">
      <c r="A1342" t="s">
        <v>4</v>
      </c>
      <c r="B1342" t="s">
        <v>15</v>
      </c>
      <c r="C1342">
        <v>169.7</v>
      </c>
      <c r="D1342" s="1">
        <v>44348</v>
      </c>
      <c r="E1342" cm="1">
        <f t="array" ref="E1342">IF(AND(B1342="Housing",A1342="Rural"),"",
_xlfn.IFS(
NOT(ISBLANK(C1342)), C1342,
AND(NOT(ISBLANK(C1341)), B1341=B1342, NOT(ISBLANK(C1343)), B1343=B1342), AVERAGE(C1341,C1343),
AND(NOT(ISBLANK(C1341)), B1341=B1342, ISBLANK(C1343), NOT(ISBLANK(C1344)), B1344=B1342), C1341+(C1344-C1341)/3,
AND(ISBLANK(C1341), NOT(ISBLANK(C1340)), B1340=B1342, NOT(ISBLANK(C1343)), B1343=B1342), C1340+(C1343-C1340)*2/3,
TRUE, "Check Manually"
))</f>
        <v>169.7</v>
      </c>
      <c r="F1342" t="str">
        <f>_xlfn.XLOOKUP(B1342,Bucket_Map!A:A,Bucket_Map!B:B,"ERROR - CHECK NAME")</f>
        <v>Health</v>
      </c>
    </row>
    <row r="1343" spans="1:6" x14ac:dyDescent="0.25">
      <c r="A1343" t="s">
        <v>4</v>
      </c>
      <c r="B1343" t="s">
        <v>15</v>
      </c>
      <c r="C1343">
        <v>170.4</v>
      </c>
      <c r="D1343" s="1">
        <v>44378</v>
      </c>
      <c r="E1343" cm="1">
        <f t="array" ref="E1343">IF(AND(B1343="Housing",A1343="Rural"),"",
_xlfn.IFS(
NOT(ISBLANK(C1343)), C1343,
AND(NOT(ISBLANK(C1342)), B1342=B1343, NOT(ISBLANK(C1344)), B1344=B1343), AVERAGE(C1342,C1344),
AND(NOT(ISBLANK(C1342)), B1342=B1343, ISBLANK(C1344), NOT(ISBLANK(C1345)), B1345=B1343), C1342+(C1345-C1342)/3,
AND(ISBLANK(C1342), NOT(ISBLANK(C1341)), B1341=B1343, NOT(ISBLANK(C1344)), B1344=B1343), C1341+(C1344-C1341)*2/3,
TRUE, "Check Manually"
))</f>
        <v>170.4</v>
      </c>
      <c r="F1343" t="str">
        <f>_xlfn.XLOOKUP(B1343,Bucket_Map!A:A,Bucket_Map!B:B,"ERROR - CHECK NAME")</f>
        <v>Health</v>
      </c>
    </row>
    <row r="1344" spans="1:6" x14ac:dyDescent="0.25">
      <c r="A1344" t="s">
        <v>4</v>
      </c>
      <c r="B1344" t="s">
        <v>15</v>
      </c>
      <c r="C1344">
        <v>171.1</v>
      </c>
      <c r="D1344" s="1">
        <v>44409</v>
      </c>
      <c r="E1344" cm="1">
        <f t="array" ref="E1344">IF(AND(B1344="Housing",A1344="Rural"),"",
_xlfn.IFS(
NOT(ISBLANK(C1344)), C1344,
AND(NOT(ISBLANK(C1343)), B1343=B1344, NOT(ISBLANK(C1345)), B1345=B1344), AVERAGE(C1343,C1345),
AND(NOT(ISBLANK(C1343)), B1343=B1344, ISBLANK(C1345), NOT(ISBLANK(C1346)), B1346=B1344), C1343+(C1346-C1343)/3,
AND(ISBLANK(C1343), NOT(ISBLANK(C1342)), B1342=B1344, NOT(ISBLANK(C1345)), B1345=B1344), C1342+(C1345-C1342)*2/3,
TRUE, "Check Manually"
))</f>
        <v>171.1</v>
      </c>
      <c r="F1344" t="str">
        <f>_xlfn.XLOOKUP(B1344,Bucket_Map!A:A,Bucket_Map!B:B,"ERROR - CHECK NAME")</f>
        <v>Health</v>
      </c>
    </row>
    <row r="1345" spans="1:6" x14ac:dyDescent="0.25">
      <c r="A1345" t="s">
        <v>4</v>
      </c>
      <c r="B1345" t="s">
        <v>15</v>
      </c>
      <c r="C1345">
        <v>171.9</v>
      </c>
      <c r="D1345" s="1">
        <v>44440</v>
      </c>
      <c r="E1345" cm="1">
        <f t="array" ref="E1345">IF(AND(B1345="Housing",A1345="Rural"),"",
_xlfn.IFS(
NOT(ISBLANK(C1345)), C1345,
AND(NOT(ISBLANK(C1344)), B1344=B1345, NOT(ISBLANK(C1346)), B1346=B1345), AVERAGE(C1344,C1346),
AND(NOT(ISBLANK(C1344)), B1344=B1345, ISBLANK(C1346), NOT(ISBLANK(C1347)), B1347=B1345), C1344+(C1347-C1344)/3,
AND(ISBLANK(C1344), NOT(ISBLANK(C1343)), B1343=B1345, NOT(ISBLANK(C1346)), B1346=B1345), C1343+(C1346-C1343)*2/3,
TRUE, "Check Manually"
))</f>
        <v>171.9</v>
      </c>
      <c r="F1345" t="str">
        <f>_xlfn.XLOOKUP(B1345,Bucket_Map!A:A,Bucket_Map!B:B,"ERROR - CHECK NAME")</f>
        <v>Health</v>
      </c>
    </row>
    <row r="1346" spans="1:6" x14ac:dyDescent="0.25">
      <c r="A1346" t="s">
        <v>4</v>
      </c>
      <c r="B1346" t="s">
        <v>15</v>
      </c>
      <c r="C1346">
        <v>172.5</v>
      </c>
      <c r="D1346" s="1">
        <v>44470</v>
      </c>
      <c r="E1346" cm="1">
        <f t="array" ref="E1346">IF(AND(B1346="Housing",A1346="Rural"),"",
_xlfn.IFS(
NOT(ISBLANK(C1346)), C1346,
AND(NOT(ISBLANK(C1345)), B1345=B1346, NOT(ISBLANK(C1347)), B1347=B1346), AVERAGE(C1345,C1347),
AND(NOT(ISBLANK(C1345)), B1345=B1346, ISBLANK(C1347), NOT(ISBLANK(C1348)), B1348=B1346), C1345+(C1348-C1345)/3,
AND(ISBLANK(C1345), NOT(ISBLANK(C1344)), B1344=B1346, NOT(ISBLANK(C1347)), B1347=B1346), C1344+(C1347-C1344)*2/3,
TRUE, "Check Manually"
))</f>
        <v>172.5</v>
      </c>
      <c r="F1346" t="str">
        <f>_xlfn.XLOOKUP(B1346,Bucket_Map!A:A,Bucket_Map!B:B,"ERROR - CHECK NAME")</f>
        <v>Health</v>
      </c>
    </row>
    <row r="1347" spans="1:6" x14ac:dyDescent="0.25">
      <c r="A1347" t="s">
        <v>4</v>
      </c>
      <c r="B1347" t="s">
        <v>15</v>
      </c>
      <c r="C1347">
        <v>173.4</v>
      </c>
      <c r="D1347" s="1">
        <v>44501</v>
      </c>
      <c r="E1347" cm="1">
        <f t="array" ref="E1347">IF(AND(B1347="Housing",A1347="Rural"),"",
_xlfn.IFS(
NOT(ISBLANK(C1347)), C1347,
AND(NOT(ISBLANK(C1346)), B1346=B1347, NOT(ISBLANK(C1348)), B1348=B1347), AVERAGE(C1346,C1348),
AND(NOT(ISBLANK(C1346)), B1346=B1347, ISBLANK(C1348), NOT(ISBLANK(C1349)), B1349=B1347), C1346+(C1349-C1346)/3,
AND(ISBLANK(C1346), NOT(ISBLANK(C1345)), B1345=B1347, NOT(ISBLANK(C1348)), B1348=B1347), C1345+(C1348-C1345)*2/3,
TRUE, "Check Manually"
))</f>
        <v>173.4</v>
      </c>
      <c r="F1347" t="str">
        <f>_xlfn.XLOOKUP(B1347,Bucket_Map!A:A,Bucket_Map!B:B,"ERROR - CHECK NAME")</f>
        <v>Health</v>
      </c>
    </row>
    <row r="1348" spans="1:6" x14ac:dyDescent="0.25">
      <c r="A1348" t="s">
        <v>4</v>
      </c>
      <c r="B1348" t="s">
        <v>15</v>
      </c>
      <c r="C1348">
        <v>174</v>
      </c>
      <c r="D1348" s="1">
        <v>44531</v>
      </c>
      <c r="E1348" cm="1">
        <f t="array" ref="E1348">IF(AND(B1348="Housing",A1348="Rural"),"",
_xlfn.IFS(
NOT(ISBLANK(C1348)), C1348,
AND(NOT(ISBLANK(C1347)), B1347=B1348, NOT(ISBLANK(C1349)), B1349=B1348), AVERAGE(C1347,C1349),
AND(NOT(ISBLANK(C1347)), B1347=B1348, ISBLANK(C1349), NOT(ISBLANK(C1350)), B1350=B1348), C1347+(C1350-C1347)/3,
AND(ISBLANK(C1347), NOT(ISBLANK(C1346)), B1346=B1348, NOT(ISBLANK(C1349)), B1349=B1348), C1346+(C1349-C1346)*2/3,
TRUE, "Check Manually"
))</f>
        <v>174</v>
      </c>
      <c r="F1348" t="str">
        <f>_xlfn.XLOOKUP(B1348,Bucket_Map!A:A,Bucket_Map!B:B,"ERROR - CHECK NAME")</f>
        <v>Health</v>
      </c>
    </row>
    <row r="1349" spans="1:6" x14ac:dyDescent="0.25">
      <c r="A1349" t="s">
        <v>4</v>
      </c>
      <c r="B1349" t="s">
        <v>15</v>
      </c>
      <c r="C1349">
        <v>174.7</v>
      </c>
      <c r="D1349" s="1">
        <v>44562</v>
      </c>
      <c r="E1349" cm="1">
        <f t="array" ref="E1349">IF(AND(B1349="Housing",A1349="Rural"),"",
_xlfn.IFS(
NOT(ISBLANK(C1349)), C1349,
AND(NOT(ISBLANK(C1348)), B1348=B1349, NOT(ISBLANK(C1350)), B1350=B1349), AVERAGE(C1348,C1350),
AND(NOT(ISBLANK(C1348)), B1348=B1349, ISBLANK(C1350), NOT(ISBLANK(C1351)), B1351=B1349), C1348+(C1351-C1348)/3,
AND(ISBLANK(C1348), NOT(ISBLANK(C1347)), B1347=B1349, NOT(ISBLANK(C1350)), B1350=B1349), C1347+(C1350-C1347)*2/3,
TRUE, "Check Manually"
))</f>
        <v>174.7</v>
      </c>
      <c r="F1349" t="str">
        <f>_xlfn.XLOOKUP(B1349,Bucket_Map!A:A,Bucket_Map!B:B,"ERROR - CHECK NAME")</f>
        <v>Health</v>
      </c>
    </row>
    <row r="1350" spans="1:6" x14ac:dyDescent="0.25">
      <c r="A1350" t="s">
        <v>4</v>
      </c>
      <c r="B1350" t="s">
        <v>15</v>
      </c>
      <c r="C1350">
        <v>175.3</v>
      </c>
      <c r="D1350" s="1">
        <v>44593</v>
      </c>
      <c r="E1350" cm="1">
        <f t="array" ref="E1350">IF(AND(B1350="Housing",A1350="Rural"),"",
_xlfn.IFS(
NOT(ISBLANK(C1350)), C1350,
AND(NOT(ISBLANK(C1349)), B1349=B1350, NOT(ISBLANK(C1351)), B1351=B1350), AVERAGE(C1349,C1351),
AND(NOT(ISBLANK(C1349)), B1349=B1350, ISBLANK(C1351), NOT(ISBLANK(C1352)), B1352=B1350), C1349+(C1352-C1349)/3,
AND(ISBLANK(C1349), NOT(ISBLANK(C1348)), B1348=B1350, NOT(ISBLANK(C1351)), B1351=B1350), C1348+(C1351-C1348)*2/3,
TRUE, "Check Manually"
))</f>
        <v>175.3</v>
      </c>
      <c r="F1350" t="str">
        <f>_xlfn.XLOOKUP(B1350,Bucket_Map!A:A,Bucket_Map!B:B,"ERROR - CHECK NAME")</f>
        <v>Health</v>
      </c>
    </row>
    <row r="1351" spans="1:6" x14ac:dyDescent="0.25">
      <c r="A1351" t="s">
        <v>4</v>
      </c>
      <c r="B1351" t="s">
        <v>15</v>
      </c>
      <c r="C1351">
        <v>176</v>
      </c>
      <c r="D1351" s="1">
        <v>44621</v>
      </c>
      <c r="E1351" cm="1">
        <f t="array" ref="E1351">IF(AND(B1351="Housing",A1351="Rural"),"",
_xlfn.IFS(
NOT(ISBLANK(C1351)), C1351,
AND(NOT(ISBLANK(C1350)), B1350=B1351, NOT(ISBLANK(C1352)), B1352=B1351), AVERAGE(C1350,C1352),
AND(NOT(ISBLANK(C1350)), B1350=B1351, ISBLANK(C1352), NOT(ISBLANK(C1353)), B1353=B1351), C1350+(C1353-C1350)/3,
AND(ISBLANK(C1350), NOT(ISBLANK(C1349)), B1349=B1351, NOT(ISBLANK(C1352)), B1352=B1351), C1349+(C1352-C1349)*2/3,
TRUE, "Check Manually"
))</f>
        <v>176</v>
      </c>
      <c r="F1351" t="str">
        <f>_xlfn.XLOOKUP(B1351,Bucket_Map!A:A,Bucket_Map!B:B,"ERROR - CHECK NAME")</f>
        <v>Health</v>
      </c>
    </row>
    <row r="1352" spans="1:6" x14ac:dyDescent="0.25">
      <c r="A1352" t="s">
        <v>4</v>
      </c>
      <c r="B1352" t="s">
        <v>15</v>
      </c>
      <c r="C1352">
        <v>177</v>
      </c>
      <c r="D1352" s="1">
        <v>44652</v>
      </c>
      <c r="E1352" cm="1">
        <f t="array" ref="E1352">IF(AND(B1352="Housing",A1352="Rural"),"",
_xlfn.IFS(
NOT(ISBLANK(C1352)), C1352,
AND(NOT(ISBLANK(C1351)), B1351=B1352, NOT(ISBLANK(C1353)), B1353=B1352), AVERAGE(C1351,C1353),
AND(NOT(ISBLANK(C1351)), B1351=B1352, ISBLANK(C1353), NOT(ISBLANK(C1354)), B1354=B1352), C1351+(C1354-C1351)/3,
AND(ISBLANK(C1351), NOT(ISBLANK(C1350)), B1350=B1352, NOT(ISBLANK(C1353)), B1353=B1352), C1350+(C1353-C1350)*2/3,
TRUE, "Check Manually"
))</f>
        <v>177</v>
      </c>
      <c r="F1352" t="str">
        <f>_xlfn.XLOOKUP(B1352,Bucket_Map!A:A,Bucket_Map!B:B,"ERROR - CHECK NAME")</f>
        <v>Health</v>
      </c>
    </row>
    <row r="1353" spans="1:6" x14ac:dyDescent="0.25">
      <c r="A1353" t="s">
        <v>4</v>
      </c>
      <c r="B1353" t="s">
        <v>15</v>
      </c>
      <c r="C1353">
        <v>177.7</v>
      </c>
      <c r="D1353" s="1">
        <v>44682</v>
      </c>
      <c r="E1353" cm="1">
        <f t="array" ref="E1353">IF(AND(B1353="Housing",A1353="Rural"),"",
_xlfn.IFS(
NOT(ISBLANK(C1353)), C1353,
AND(NOT(ISBLANK(C1352)), B1352=B1353, NOT(ISBLANK(C1354)), B1354=B1353), AVERAGE(C1352,C1354),
AND(NOT(ISBLANK(C1352)), B1352=B1353, ISBLANK(C1354), NOT(ISBLANK(C1355)), B1355=B1353), C1352+(C1355-C1352)/3,
AND(ISBLANK(C1352), NOT(ISBLANK(C1351)), B1351=B1353, NOT(ISBLANK(C1354)), B1354=B1353), C1351+(C1354-C1351)*2/3,
TRUE, "Check Manually"
))</f>
        <v>177.7</v>
      </c>
      <c r="F1353" t="str">
        <f>_xlfn.XLOOKUP(B1353,Bucket_Map!A:A,Bucket_Map!B:B,"ERROR - CHECK NAME")</f>
        <v>Health</v>
      </c>
    </row>
    <row r="1354" spans="1:6" x14ac:dyDescent="0.25">
      <c r="A1354" t="s">
        <v>4</v>
      </c>
      <c r="B1354" t="s">
        <v>15</v>
      </c>
      <c r="C1354">
        <v>178.2</v>
      </c>
      <c r="D1354" s="1">
        <v>44713</v>
      </c>
      <c r="E1354" cm="1">
        <f t="array" ref="E1354">IF(AND(B1354="Housing",A1354="Rural"),"",
_xlfn.IFS(
NOT(ISBLANK(C1354)), C1354,
AND(NOT(ISBLANK(C1353)), B1353=B1354, NOT(ISBLANK(C1355)), B1355=B1354), AVERAGE(C1353,C1355),
AND(NOT(ISBLANK(C1353)), B1353=B1354, ISBLANK(C1355), NOT(ISBLANK(C1356)), B1356=B1354), C1353+(C1356-C1353)/3,
AND(ISBLANK(C1353), NOT(ISBLANK(C1352)), B1352=B1354, NOT(ISBLANK(C1355)), B1355=B1354), C1352+(C1355-C1352)*2/3,
TRUE, "Check Manually"
))</f>
        <v>178.2</v>
      </c>
      <c r="F1354" t="str">
        <f>_xlfn.XLOOKUP(B1354,Bucket_Map!A:A,Bucket_Map!B:B,"ERROR - CHECK NAME")</f>
        <v>Health</v>
      </c>
    </row>
    <row r="1355" spans="1:6" x14ac:dyDescent="0.25">
      <c r="A1355" t="s">
        <v>4</v>
      </c>
      <c r="B1355" t="s">
        <v>15</v>
      </c>
      <c r="C1355">
        <v>178.8</v>
      </c>
      <c r="D1355" s="1">
        <v>44743</v>
      </c>
      <c r="E1355" cm="1">
        <f t="array" ref="E1355">IF(AND(B1355="Housing",A1355="Rural"),"",
_xlfn.IFS(
NOT(ISBLANK(C1355)), C1355,
AND(NOT(ISBLANK(C1354)), B1354=B1355, NOT(ISBLANK(C1356)), B1356=B1355), AVERAGE(C1354,C1356),
AND(NOT(ISBLANK(C1354)), B1354=B1355, ISBLANK(C1356), NOT(ISBLANK(C1357)), B1357=B1355), C1354+(C1357-C1354)/3,
AND(ISBLANK(C1354), NOT(ISBLANK(C1353)), B1353=B1355, NOT(ISBLANK(C1356)), B1356=B1355), C1353+(C1356-C1353)*2/3,
TRUE, "Check Manually"
))</f>
        <v>178.8</v>
      </c>
      <c r="F1355" t="str">
        <f>_xlfn.XLOOKUP(B1355,Bucket_Map!A:A,Bucket_Map!B:B,"ERROR - CHECK NAME")</f>
        <v>Health</v>
      </c>
    </row>
    <row r="1356" spans="1:6" x14ac:dyDescent="0.25">
      <c r="A1356" t="s">
        <v>4</v>
      </c>
      <c r="B1356" t="s">
        <v>15</v>
      </c>
      <c r="C1356">
        <v>179.4</v>
      </c>
      <c r="D1356" s="1">
        <v>44774</v>
      </c>
      <c r="E1356" cm="1">
        <f t="array" ref="E1356">IF(AND(B1356="Housing",A1356="Rural"),"",
_xlfn.IFS(
NOT(ISBLANK(C1356)), C1356,
AND(NOT(ISBLANK(C1355)), B1355=B1356, NOT(ISBLANK(C1357)), B1357=B1356), AVERAGE(C1355,C1357),
AND(NOT(ISBLANK(C1355)), B1355=B1356, ISBLANK(C1357), NOT(ISBLANK(C1358)), B1358=B1356), C1355+(C1358-C1355)/3,
AND(ISBLANK(C1355), NOT(ISBLANK(C1354)), B1354=B1356, NOT(ISBLANK(C1357)), B1357=B1356), C1354+(C1357-C1354)*2/3,
TRUE, "Check Manually"
))</f>
        <v>179.4</v>
      </c>
      <c r="F1356" t="str">
        <f>_xlfn.XLOOKUP(B1356,Bucket_Map!A:A,Bucket_Map!B:B,"ERROR - CHECK NAME")</f>
        <v>Health</v>
      </c>
    </row>
    <row r="1357" spans="1:6" x14ac:dyDescent="0.25">
      <c r="A1357" t="s">
        <v>4</v>
      </c>
      <c r="B1357" t="s">
        <v>15</v>
      </c>
      <c r="C1357">
        <v>180.2</v>
      </c>
      <c r="D1357" s="1">
        <v>44805</v>
      </c>
      <c r="E1357" cm="1">
        <f t="array" ref="E1357">IF(AND(B1357="Housing",A1357="Rural"),"",
_xlfn.IFS(
NOT(ISBLANK(C1357)), C1357,
AND(NOT(ISBLANK(C1356)), B1356=B1357, NOT(ISBLANK(C1358)), B1358=B1357), AVERAGE(C1356,C1358),
AND(NOT(ISBLANK(C1356)), B1356=B1357, ISBLANK(C1358), NOT(ISBLANK(C1359)), B1359=B1357), C1356+(C1359-C1356)/3,
AND(ISBLANK(C1356), NOT(ISBLANK(C1355)), B1355=B1357, NOT(ISBLANK(C1358)), B1358=B1357), C1355+(C1358-C1355)*2/3,
TRUE, "Check Manually"
))</f>
        <v>180.2</v>
      </c>
      <c r="F1357" t="str">
        <f>_xlfn.XLOOKUP(B1357,Bucket_Map!A:A,Bucket_Map!B:B,"ERROR - CHECK NAME")</f>
        <v>Health</v>
      </c>
    </row>
    <row r="1358" spans="1:6" x14ac:dyDescent="0.25">
      <c r="A1358" t="s">
        <v>4</v>
      </c>
      <c r="B1358" t="s">
        <v>15</v>
      </c>
      <c r="C1358">
        <v>181.2</v>
      </c>
      <c r="D1358" s="1">
        <v>44835</v>
      </c>
      <c r="E1358" cm="1">
        <f t="array" ref="E1358">IF(AND(B1358="Housing",A1358="Rural"),"",
_xlfn.IFS(
NOT(ISBLANK(C1358)), C1358,
AND(NOT(ISBLANK(C1357)), B1357=B1358, NOT(ISBLANK(C1359)), B1359=B1358), AVERAGE(C1357,C1359),
AND(NOT(ISBLANK(C1357)), B1357=B1358, ISBLANK(C1359), NOT(ISBLANK(C1360)), B1360=B1358), C1357+(C1360-C1357)/3,
AND(ISBLANK(C1357), NOT(ISBLANK(C1356)), B1356=B1358, NOT(ISBLANK(C1359)), B1359=B1358), C1356+(C1359-C1356)*2/3,
TRUE, "Check Manually"
))</f>
        <v>181.2</v>
      </c>
      <c r="F1358" t="str">
        <f>_xlfn.XLOOKUP(B1358,Bucket_Map!A:A,Bucket_Map!B:B,"ERROR - CHECK NAME")</f>
        <v>Health</v>
      </c>
    </row>
    <row r="1359" spans="1:6" x14ac:dyDescent="0.25">
      <c r="A1359" t="s">
        <v>4</v>
      </c>
      <c r="B1359" t="s">
        <v>15</v>
      </c>
      <c r="C1359">
        <v>182.3</v>
      </c>
      <c r="D1359" s="1">
        <v>44866</v>
      </c>
      <c r="E1359" cm="1">
        <f t="array" ref="E1359">IF(AND(B1359="Housing",A1359="Rural"),"",
_xlfn.IFS(
NOT(ISBLANK(C1359)), C1359,
AND(NOT(ISBLANK(C1358)), B1358=B1359, NOT(ISBLANK(C1360)), B1360=B1359), AVERAGE(C1358,C1360),
AND(NOT(ISBLANK(C1358)), B1358=B1359, ISBLANK(C1360), NOT(ISBLANK(C1361)), B1361=B1359), C1358+(C1361-C1358)/3,
AND(ISBLANK(C1358), NOT(ISBLANK(C1357)), B1357=B1359, NOT(ISBLANK(C1360)), B1360=B1359), C1357+(C1360-C1357)*2/3,
TRUE, "Check Manually"
))</f>
        <v>182.3</v>
      </c>
      <c r="F1359" t="str">
        <f>_xlfn.XLOOKUP(B1359,Bucket_Map!A:A,Bucket_Map!B:B,"ERROR - CHECK NAME")</f>
        <v>Health</v>
      </c>
    </row>
    <row r="1360" spans="1:6" x14ac:dyDescent="0.25">
      <c r="A1360" t="s">
        <v>4</v>
      </c>
      <c r="B1360" t="s">
        <v>15</v>
      </c>
      <c r="C1360">
        <v>183.5</v>
      </c>
      <c r="D1360" s="1">
        <v>44896</v>
      </c>
      <c r="E1360" cm="1">
        <f t="array" ref="E1360">IF(AND(B1360="Housing",A1360="Rural"),"",
_xlfn.IFS(
NOT(ISBLANK(C1360)), C1360,
AND(NOT(ISBLANK(C1359)), B1359=B1360, NOT(ISBLANK(C1361)), B1361=B1360), AVERAGE(C1359,C1361),
AND(NOT(ISBLANK(C1359)), B1359=B1360, ISBLANK(C1361), NOT(ISBLANK(C1362)), B1362=B1360), C1359+(C1362-C1359)/3,
AND(ISBLANK(C1359), NOT(ISBLANK(C1358)), B1358=B1360, NOT(ISBLANK(C1361)), B1361=B1360), C1358+(C1361-C1358)*2/3,
TRUE, "Check Manually"
))</f>
        <v>183.5</v>
      </c>
      <c r="F1360" t="str">
        <f>_xlfn.XLOOKUP(B1360,Bucket_Map!A:A,Bucket_Map!B:B,"ERROR - CHECK NAME")</f>
        <v>Health</v>
      </c>
    </row>
    <row r="1361" spans="1:6" x14ac:dyDescent="0.25">
      <c r="A1361" t="s">
        <v>4</v>
      </c>
      <c r="B1361" t="s">
        <v>15</v>
      </c>
      <c r="C1361">
        <v>184.7</v>
      </c>
      <c r="D1361" s="1">
        <v>44927</v>
      </c>
      <c r="E1361" cm="1">
        <f t="array" ref="E1361">IF(AND(B1361="Housing",A1361="Rural"),"",
_xlfn.IFS(
NOT(ISBLANK(C1361)), C1361,
AND(NOT(ISBLANK(C1360)), B1360=B1361, NOT(ISBLANK(C1362)), B1362=B1361), AVERAGE(C1360,C1362),
AND(NOT(ISBLANK(C1360)), B1360=B1361, ISBLANK(C1362), NOT(ISBLANK(C1363)), B1363=B1361), C1360+(C1363-C1360)/3,
AND(ISBLANK(C1360), NOT(ISBLANK(C1359)), B1359=B1361, NOT(ISBLANK(C1362)), B1362=B1361), C1359+(C1362-C1359)*2/3,
TRUE, "Check Manually"
))</f>
        <v>184.7</v>
      </c>
      <c r="F1361" t="str">
        <f>_xlfn.XLOOKUP(B1361,Bucket_Map!A:A,Bucket_Map!B:B,"ERROR - CHECK NAME")</f>
        <v>Health</v>
      </c>
    </row>
    <row r="1362" spans="1:6" x14ac:dyDescent="0.25">
      <c r="A1362" t="s">
        <v>4</v>
      </c>
      <c r="B1362" t="s">
        <v>15</v>
      </c>
      <c r="C1362">
        <v>186.6</v>
      </c>
      <c r="D1362" s="1">
        <v>44958</v>
      </c>
      <c r="E1362" cm="1">
        <f t="array" ref="E1362">IF(AND(B1362="Housing",A1362="Rural"),"",
_xlfn.IFS(
NOT(ISBLANK(C1362)), C1362,
AND(NOT(ISBLANK(C1361)), B1361=B1362, NOT(ISBLANK(C1363)), B1363=B1362), AVERAGE(C1361,C1363),
AND(NOT(ISBLANK(C1361)), B1361=B1362, ISBLANK(C1363), NOT(ISBLANK(C1364)), B1364=B1362), C1361+(C1364-C1361)/3,
AND(ISBLANK(C1361), NOT(ISBLANK(C1360)), B1360=B1362, NOT(ISBLANK(C1363)), B1363=B1362), C1360+(C1363-C1360)*2/3,
TRUE, "Check Manually"
))</f>
        <v>186.6</v>
      </c>
      <c r="F1362" t="str">
        <f>_xlfn.XLOOKUP(B1362,Bucket_Map!A:A,Bucket_Map!B:B,"ERROR - CHECK NAME")</f>
        <v>Health</v>
      </c>
    </row>
    <row r="1363" spans="1:6" x14ac:dyDescent="0.25">
      <c r="A1363" t="s">
        <v>4</v>
      </c>
      <c r="B1363" t="s">
        <v>15</v>
      </c>
      <c r="C1363">
        <v>186.6</v>
      </c>
      <c r="D1363" s="1">
        <v>44986</v>
      </c>
      <c r="E1363" cm="1">
        <f t="array" ref="E1363">IF(AND(B1363="Housing",A1363="Rural"),"",
_xlfn.IFS(
NOT(ISBLANK(C1363)), C1363,
AND(NOT(ISBLANK(C1362)), B1362=B1363, NOT(ISBLANK(C1364)), B1364=B1363), AVERAGE(C1362,C1364),
AND(NOT(ISBLANK(C1362)), B1362=B1363, ISBLANK(C1364), NOT(ISBLANK(C1365)), B1365=B1363), C1362+(C1365-C1362)/3,
AND(ISBLANK(C1362), NOT(ISBLANK(C1361)), B1361=B1363, NOT(ISBLANK(C1364)), B1364=B1363), C1361+(C1364-C1361)*2/3,
TRUE, "Check Manually"
))</f>
        <v>186.6</v>
      </c>
      <c r="F1363" t="str">
        <f>_xlfn.XLOOKUP(B1363,Bucket_Map!A:A,Bucket_Map!B:B,"ERROR - CHECK NAME")</f>
        <v>Health</v>
      </c>
    </row>
    <row r="1364" spans="1:6" x14ac:dyDescent="0.25">
      <c r="A1364" t="s">
        <v>4</v>
      </c>
      <c r="B1364" t="s">
        <v>15</v>
      </c>
      <c r="C1364">
        <v>187.2</v>
      </c>
      <c r="D1364" s="1">
        <v>45017</v>
      </c>
      <c r="E1364" cm="1">
        <f t="array" ref="E1364">IF(AND(B1364="Housing",A1364="Rural"),"",
_xlfn.IFS(
NOT(ISBLANK(C1364)), C1364,
AND(NOT(ISBLANK(C1363)), B1363=B1364, NOT(ISBLANK(C1365)), B1365=B1364), AVERAGE(C1363,C1365),
AND(NOT(ISBLANK(C1363)), B1363=B1364, ISBLANK(C1365), NOT(ISBLANK(C1366)), B1366=B1364), C1363+(C1366-C1363)/3,
AND(ISBLANK(C1363), NOT(ISBLANK(C1362)), B1362=B1364, NOT(ISBLANK(C1365)), B1365=B1364), C1362+(C1365-C1362)*2/3,
TRUE, "Check Manually"
))</f>
        <v>187.2</v>
      </c>
      <c r="F1364" t="str">
        <f>_xlfn.XLOOKUP(B1364,Bucket_Map!A:A,Bucket_Map!B:B,"ERROR - CHECK NAME")</f>
        <v>Health</v>
      </c>
    </row>
    <row r="1365" spans="1:6" x14ac:dyDescent="0.25">
      <c r="A1365" t="s">
        <v>4</v>
      </c>
      <c r="B1365" t="s">
        <v>15</v>
      </c>
      <c r="C1365">
        <v>187.8</v>
      </c>
      <c r="D1365" s="1">
        <v>45047</v>
      </c>
      <c r="E1365" cm="1">
        <f t="array" ref="E1365">IF(AND(B1365="Housing",A1365="Rural"),"",
_xlfn.IFS(
NOT(ISBLANK(C1365)), C1365,
AND(NOT(ISBLANK(C1364)), B1364=B1365, NOT(ISBLANK(C1366)), B1366=B1365), AVERAGE(C1364,C1366),
AND(NOT(ISBLANK(C1364)), B1364=B1365, ISBLANK(C1366), NOT(ISBLANK(C1367)), B1367=B1365), C1364+(C1367-C1364)/3,
AND(ISBLANK(C1364), NOT(ISBLANK(C1363)), B1363=B1365, NOT(ISBLANK(C1366)), B1366=B1365), C1363+(C1366-C1363)*2/3,
TRUE, "Check Manually"
))</f>
        <v>187.8</v>
      </c>
      <c r="F1365" t="str">
        <f>_xlfn.XLOOKUP(B1365,Bucket_Map!A:A,Bucket_Map!B:B,"ERROR - CHECK NAME")</f>
        <v>Health</v>
      </c>
    </row>
    <row r="1366" spans="1:6" x14ac:dyDescent="0.25">
      <c r="A1366" t="s">
        <v>4</v>
      </c>
      <c r="B1366" t="s">
        <v>16</v>
      </c>
      <c r="C1366">
        <v>104.8</v>
      </c>
      <c r="D1366" s="1">
        <v>41275</v>
      </c>
      <c r="E1366" cm="1">
        <f t="array" ref="E1366">IF(AND(B1366="Housing",A1366="Rural"),"",
_xlfn.IFS(
NOT(ISBLANK(C1366)), C1366,
AND(NOT(ISBLANK(C1365)), B1365=B1366, NOT(ISBLANK(C1367)), B1367=B1366), AVERAGE(C1365,C1367),
AND(NOT(ISBLANK(C1365)), B1365=B1366, ISBLANK(C1367), NOT(ISBLANK(C1368)), B1368=B1366), C1365+(C1368-C1365)/3,
AND(ISBLANK(C1365), NOT(ISBLANK(C1364)), B1364=B1366, NOT(ISBLANK(C1367)), B1367=B1366), C1364+(C1367-C1364)*2/3,
TRUE, "Check Manually"
))</f>
        <v>104.8</v>
      </c>
      <c r="F1366" t="str">
        <f>_xlfn.XLOOKUP(B1366,Bucket_Map!A:A,Bucket_Map!B:B,"ERROR - CHECK NAME")</f>
        <v>Household Goods &amp; Services</v>
      </c>
    </row>
    <row r="1367" spans="1:6" x14ac:dyDescent="0.25">
      <c r="A1367" t="s">
        <v>4</v>
      </c>
      <c r="B1367" t="s">
        <v>16</v>
      </c>
      <c r="C1367">
        <v>105.2</v>
      </c>
      <c r="D1367" s="1">
        <v>41306</v>
      </c>
      <c r="E1367" cm="1">
        <f t="array" ref="E1367">IF(AND(B1367="Housing",A1367="Rural"),"",
_xlfn.IFS(
NOT(ISBLANK(C1367)), C1367,
AND(NOT(ISBLANK(C1366)), B1366=B1367, NOT(ISBLANK(C1368)), B1368=B1367), AVERAGE(C1366,C1368),
AND(NOT(ISBLANK(C1366)), B1366=B1367, ISBLANK(C1368), NOT(ISBLANK(C1369)), B1369=B1367), C1366+(C1369-C1366)/3,
AND(ISBLANK(C1366), NOT(ISBLANK(C1365)), B1365=B1367, NOT(ISBLANK(C1368)), B1368=B1367), C1365+(C1368-C1365)*2/3,
TRUE, "Check Manually"
))</f>
        <v>105.2</v>
      </c>
      <c r="F1367" t="str">
        <f>_xlfn.XLOOKUP(B1367,Bucket_Map!A:A,Bucket_Map!B:B,"ERROR - CHECK NAME")</f>
        <v>Household Goods &amp; Services</v>
      </c>
    </row>
    <row r="1368" spans="1:6" x14ac:dyDescent="0.25">
      <c r="A1368" t="s">
        <v>4</v>
      </c>
      <c r="B1368" t="s">
        <v>16</v>
      </c>
      <c r="C1368">
        <v>105.6</v>
      </c>
      <c r="D1368" s="1">
        <v>41334</v>
      </c>
      <c r="E1368" cm="1">
        <f t="array" ref="E1368">IF(AND(B1368="Housing",A1368="Rural"),"",
_xlfn.IFS(
NOT(ISBLANK(C1368)), C1368,
AND(NOT(ISBLANK(C1367)), B1367=B1368, NOT(ISBLANK(C1369)), B1369=B1368), AVERAGE(C1367,C1369),
AND(NOT(ISBLANK(C1367)), B1367=B1368, ISBLANK(C1369), NOT(ISBLANK(C1370)), B1370=B1368), C1367+(C1370-C1367)/3,
AND(ISBLANK(C1367), NOT(ISBLANK(C1366)), B1366=B1368, NOT(ISBLANK(C1369)), B1369=B1368), C1366+(C1369-C1366)*2/3,
TRUE, "Check Manually"
))</f>
        <v>105.6</v>
      </c>
      <c r="F1368" t="str">
        <f>_xlfn.XLOOKUP(B1368,Bucket_Map!A:A,Bucket_Map!B:B,"ERROR - CHECK NAME")</f>
        <v>Household Goods &amp; Services</v>
      </c>
    </row>
    <row r="1369" spans="1:6" x14ac:dyDescent="0.25">
      <c r="A1369" t="s">
        <v>4</v>
      </c>
      <c r="B1369" t="s">
        <v>16</v>
      </c>
      <c r="C1369">
        <v>106.1</v>
      </c>
      <c r="D1369" s="1">
        <v>41365</v>
      </c>
      <c r="E1369" cm="1">
        <f t="array" ref="E1369">IF(AND(B1369="Housing",A1369="Rural"),"",
_xlfn.IFS(
NOT(ISBLANK(C1369)), C1369,
AND(NOT(ISBLANK(C1368)), B1368=B1369, NOT(ISBLANK(C1370)), B1370=B1369), AVERAGE(C1368,C1370),
AND(NOT(ISBLANK(C1368)), B1368=B1369, ISBLANK(C1370), NOT(ISBLANK(C1371)), B1371=B1369), C1368+(C1371-C1368)/3,
AND(ISBLANK(C1368), NOT(ISBLANK(C1367)), B1367=B1369, NOT(ISBLANK(C1370)), B1370=B1369), C1367+(C1370-C1367)*2/3,
TRUE, "Check Manually"
))</f>
        <v>106.1</v>
      </c>
      <c r="F1369" t="str">
        <f>_xlfn.XLOOKUP(B1369,Bucket_Map!A:A,Bucket_Map!B:B,"ERROR - CHECK NAME")</f>
        <v>Household Goods &amp; Services</v>
      </c>
    </row>
    <row r="1370" spans="1:6" x14ac:dyDescent="0.25">
      <c r="A1370" t="s">
        <v>4</v>
      </c>
      <c r="B1370" t="s">
        <v>16</v>
      </c>
      <c r="C1370">
        <v>106.8</v>
      </c>
      <c r="D1370" s="1">
        <v>41395</v>
      </c>
      <c r="E1370" cm="1">
        <f t="array" ref="E1370">IF(AND(B1370="Housing",A1370="Rural"),"",
_xlfn.IFS(
NOT(ISBLANK(C1370)), C1370,
AND(NOT(ISBLANK(C1369)), B1369=B1370, NOT(ISBLANK(C1371)), B1371=B1370), AVERAGE(C1369,C1371),
AND(NOT(ISBLANK(C1369)), B1369=B1370, ISBLANK(C1371), NOT(ISBLANK(C1372)), B1372=B1370), C1369+(C1372-C1369)/3,
AND(ISBLANK(C1369), NOT(ISBLANK(C1368)), B1368=B1370, NOT(ISBLANK(C1371)), B1371=B1370), C1368+(C1371-C1368)*2/3,
TRUE, "Check Manually"
))</f>
        <v>106.8</v>
      </c>
      <c r="F1370" t="str">
        <f>_xlfn.XLOOKUP(B1370,Bucket_Map!A:A,Bucket_Map!B:B,"ERROR - CHECK NAME")</f>
        <v>Household Goods &amp; Services</v>
      </c>
    </row>
    <row r="1371" spans="1:6" x14ac:dyDescent="0.25">
      <c r="A1371" t="s">
        <v>4</v>
      </c>
      <c r="B1371" t="s">
        <v>16</v>
      </c>
      <c r="C1371">
        <v>107.5</v>
      </c>
      <c r="D1371" s="1">
        <v>41426</v>
      </c>
      <c r="E1371" cm="1">
        <f t="array" ref="E1371">IF(AND(B1371="Housing",A1371="Rural"),"",
_xlfn.IFS(
NOT(ISBLANK(C1371)), C1371,
AND(NOT(ISBLANK(C1370)), B1370=B1371, NOT(ISBLANK(C1372)), B1372=B1371), AVERAGE(C1370,C1372),
AND(NOT(ISBLANK(C1370)), B1370=B1371, ISBLANK(C1372), NOT(ISBLANK(C1373)), B1373=B1371), C1370+(C1373-C1370)/3,
AND(ISBLANK(C1370), NOT(ISBLANK(C1369)), B1369=B1371, NOT(ISBLANK(C1372)), B1372=B1371), C1369+(C1372-C1369)*2/3,
TRUE, "Check Manually"
))</f>
        <v>107.5</v>
      </c>
      <c r="F1371" t="str">
        <f>_xlfn.XLOOKUP(B1371,Bucket_Map!A:A,Bucket_Map!B:B,"ERROR - CHECK NAME")</f>
        <v>Household Goods &amp; Services</v>
      </c>
    </row>
    <row r="1372" spans="1:6" x14ac:dyDescent="0.25">
      <c r="A1372" t="s">
        <v>4</v>
      </c>
      <c r="B1372" t="s">
        <v>16</v>
      </c>
      <c r="C1372">
        <v>108.3</v>
      </c>
      <c r="D1372" s="1">
        <v>41456</v>
      </c>
      <c r="E1372" cm="1">
        <f t="array" ref="E1372">IF(AND(B1372="Housing",A1372="Rural"),"",
_xlfn.IFS(
NOT(ISBLANK(C1372)), C1372,
AND(NOT(ISBLANK(C1371)), B1371=B1372, NOT(ISBLANK(C1373)), B1373=B1372), AVERAGE(C1371,C1373),
AND(NOT(ISBLANK(C1371)), B1371=B1372, ISBLANK(C1373), NOT(ISBLANK(C1374)), B1374=B1372), C1371+(C1374-C1371)/3,
AND(ISBLANK(C1371), NOT(ISBLANK(C1370)), B1370=B1372, NOT(ISBLANK(C1373)), B1373=B1372), C1370+(C1373-C1370)*2/3,
TRUE, "Check Manually"
))</f>
        <v>108.3</v>
      </c>
      <c r="F1372" t="str">
        <f>_xlfn.XLOOKUP(B1372,Bucket_Map!A:A,Bucket_Map!B:B,"ERROR - CHECK NAME")</f>
        <v>Household Goods &amp; Services</v>
      </c>
    </row>
    <row r="1373" spans="1:6" x14ac:dyDescent="0.25">
      <c r="A1373" t="s">
        <v>4</v>
      </c>
      <c r="B1373" t="s">
        <v>16</v>
      </c>
      <c r="C1373">
        <v>108.7</v>
      </c>
      <c r="D1373" s="1">
        <v>41487</v>
      </c>
      <c r="E1373" cm="1">
        <f t="array" ref="E1373">IF(AND(B1373="Housing",A1373="Rural"),"",
_xlfn.IFS(
NOT(ISBLANK(C1373)), C1373,
AND(NOT(ISBLANK(C1372)), B1372=B1373, NOT(ISBLANK(C1374)), B1374=B1373), AVERAGE(C1372,C1374),
AND(NOT(ISBLANK(C1372)), B1372=B1373, ISBLANK(C1374), NOT(ISBLANK(C1375)), B1375=B1373), C1372+(C1375-C1372)/3,
AND(ISBLANK(C1372), NOT(ISBLANK(C1371)), B1371=B1373, NOT(ISBLANK(C1374)), B1374=B1373), C1371+(C1374-C1371)*2/3,
TRUE, "Check Manually"
))</f>
        <v>108.7</v>
      </c>
      <c r="F1373" t="str">
        <f>_xlfn.XLOOKUP(B1373,Bucket_Map!A:A,Bucket_Map!B:B,"ERROR - CHECK NAME")</f>
        <v>Household Goods &amp; Services</v>
      </c>
    </row>
    <row r="1374" spans="1:6" x14ac:dyDescent="0.25">
      <c r="A1374" t="s">
        <v>4</v>
      </c>
      <c r="B1374" t="s">
        <v>16</v>
      </c>
      <c r="C1374">
        <v>109.6</v>
      </c>
      <c r="D1374" s="1">
        <v>41518</v>
      </c>
      <c r="E1374" cm="1">
        <f t="array" ref="E1374">IF(AND(B1374="Housing",A1374="Rural"),"",
_xlfn.IFS(
NOT(ISBLANK(C1374)), C1374,
AND(NOT(ISBLANK(C1373)), B1373=B1374, NOT(ISBLANK(C1375)), B1375=B1374), AVERAGE(C1373,C1375),
AND(NOT(ISBLANK(C1373)), B1373=B1374, ISBLANK(C1375), NOT(ISBLANK(C1376)), B1376=B1374), C1373+(C1376-C1373)/3,
AND(ISBLANK(C1373), NOT(ISBLANK(C1372)), B1372=B1374, NOT(ISBLANK(C1375)), B1375=B1374), C1372+(C1375-C1372)*2/3,
TRUE, "Check Manually"
))</f>
        <v>109.6</v>
      </c>
      <c r="F1374" t="str">
        <f>_xlfn.XLOOKUP(B1374,Bucket_Map!A:A,Bucket_Map!B:B,"ERROR - CHECK NAME")</f>
        <v>Household Goods &amp; Services</v>
      </c>
    </row>
    <row r="1375" spans="1:6" x14ac:dyDescent="0.25">
      <c r="A1375" t="s">
        <v>4</v>
      </c>
      <c r="B1375" t="s">
        <v>16</v>
      </c>
      <c r="C1375">
        <v>110.4</v>
      </c>
      <c r="D1375" s="1">
        <v>41548</v>
      </c>
      <c r="E1375" cm="1">
        <f t="array" ref="E1375">IF(AND(B1375="Housing",A1375="Rural"),"",
_xlfn.IFS(
NOT(ISBLANK(C1375)), C1375,
AND(NOT(ISBLANK(C1374)), B1374=B1375, NOT(ISBLANK(C1376)), B1376=B1375), AVERAGE(C1374,C1376),
AND(NOT(ISBLANK(C1374)), B1374=B1375, ISBLANK(C1376), NOT(ISBLANK(C1377)), B1377=B1375), C1374+(C1377-C1374)/3,
AND(ISBLANK(C1374), NOT(ISBLANK(C1373)), B1373=B1375, NOT(ISBLANK(C1376)), B1376=B1375), C1373+(C1376-C1373)*2/3,
TRUE, "Check Manually"
))</f>
        <v>110.4</v>
      </c>
      <c r="F1375" t="str">
        <f>_xlfn.XLOOKUP(B1375,Bucket_Map!A:A,Bucket_Map!B:B,"ERROR - CHECK NAME")</f>
        <v>Household Goods &amp; Services</v>
      </c>
    </row>
    <row r="1376" spans="1:6" x14ac:dyDescent="0.25">
      <c r="A1376" t="s">
        <v>4</v>
      </c>
      <c r="B1376" t="s">
        <v>16</v>
      </c>
      <c r="C1376">
        <v>111.3</v>
      </c>
      <c r="D1376" s="1">
        <v>41579</v>
      </c>
      <c r="E1376" cm="1">
        <f t="array" ref="E1376">IF(AND(B1376="Housing",A1376="Rural"),"",
_xlfn.IFS(
NOT(ISBLANK(C1376)), C1376,
AND(NOT(ISBLANK(C1375)), B1375=B1376, NOT(ISBLANK(C1377)), B1377=B1376), AVERAGE(C1375,C1377),
AND(NOT(ISBLANK(C1375)), B1375=B1376, ISBLANK(C1377), NOT(ISBLANK(C1378)), B1378=B1376), C1375+(C1378-C1375)/3,
AND(ISBLANK(C1375), NOT(ISBLANK(C1374)), B1374=B1376, NOT(ISBLANK(C1377)), B1377=B1376), C1374+(C1377-C1374)*2/3,
TRUE, "Check Manually"
))</f>
        <v>111.3</v>
      </c>
      <c r="F1376" t="str">
        <f>_xlfn.XLOOKUP(B1376,Bucket_Map!A:A,Bucket_Map!B:B,"ERROR - CHECK NAME")</f>
        <v>Household Goods &amp; Services</v>
      </c>
    </row>
    <row r="1377" spans="1:6" x14ac:dyDescent="0.25">
      <c r="A1377" t="s">
        <v>4</v>
      </c>
      <c r="B1377" t="s">
        <v>16</v>
      </c>
      <c r="C1377">
        <v>112.1</v>
      </c>
      <c r="D1377" s="1">
        <v>41609</v>
      </c>
      <c r="E1377" cm="1">
        <f t="array" ref="E1377">IF(AND(B1377="Housing",A1377="Rural"),"",
_xlfn.IFS(
NOT(ISBLANK(C1377)), C1377,
AND(NOT(ISBLANK(C1376)), B1376=B1377, NOT(ISBLANK(C1378)), B1378=B1377), AVERAGE(C1376,C1378),
AND(NOT(ISBLANK(C1376)), B1376=B1377, ISBLANK(C1378), NOT(ISBLANK(C1379)), B1379=B1377), C1376+(C1379-C1376)/3,
AND(ISBLANK(C1376), NOT(ISBLANK(C1375)), B1375=B1377, NOT(ISBLANK(C1378)), B1378=B1377), C1375+(C1378-C1375)*2/3,
TRUE, "Check Manually"
))</f>
        <v>112.1</v>
      </c>
      <c r="F1377" t="str">
        <f>_xlfn.XLOOKUP(B1377,Bucket_Map!A:A,Bucket_Map!B:B,"ERROR - CHECK NAME")</f>
        <v>Household Goods &amp; Services</v>
      </c>
    </row>
    <row r="1378" spans="1:6" x14ac:dyDescent="0.25">
      <c r="A1378" t="s">
        <v>4</v>
      </c>
      <c r="B1378" t="s">
        <v>16</v>
      </c>
      <c r="C1378">
        <v>112.6</v>
      </c>
      <c r="D1378" s="1">
        <v>41640</v>
      </c>
      <c r="E1378" cm="1">
        <f t="array" ref="E1378">IF(AND(B1378="Housing",A1378="Rural"),"",
_xlfn.IFS(
NOT(ISBLANK(C1378)), C1378,
AND(NOT(ISBLANK(C1377)), B1377=B1378, NOT(ISBLANK(C1379)), B1379=B1378), AVERAGE(C1377,C1379),
AND(NOT(ISBLANK(C1377)), B1377=B1378, ISBLANK(C1379), NOT(ISBLANK(C1380)), B1380=B1378), C1377+(C1380-C1377)/3,
AND(ISBLANK(C1377), NOT(ISBLANK(C1376)), B1376=B1378, NOT(ISBLANK(C1379)), B1379=B1378), C1376+(C1379-C1376)*2/3,
TRUE, "Check Manually"
))</f>
        <v>112.6</v>
      </c>
      <c r="F1378" t="str">
        <f>_xlfn.XLOOKUP(B1378,Bucket_Map!A:A,Bucket_Map!B:B,"ERROR - CHECK NAME")</f>
        <v>Household Goods &amp; Services</v>
      </c>
    </row>
    <row r="1379" spans="1:6" x14ac:dyDescent="0.25">
      <c r="A1379" t="s">
        <v>4</v>
      </c>
      <c r="B1379" t="s">
        <v>16</v>
      </c>
      <c r="C1379">
        <v>112.9</v>
      </c>
      <c r="D1379" s="1">
        <v>41671</v>
      </c>
      <c r="E1379" cm="1">
        <f t="array" ref="E1379">IF(AND(B1379="Housing",A1379="Rural"),"",
_xlfn.IFS(
NOT(ISBLANK(C1379)), C1379,
AND(NOT(ISBLANK(C1378)), B1378=B1379, NOT(ISBLANK(C1380)), B1380=B1379), AVERAGE(C1378,C1380),
AND(NOT(ISBLANK(C1378)), B1378=B1379, ISBLANK(C1380), NOT(ISBLANK(C1381)), B1381=B1379), C1378+(C1381-C1378)/3,
AND(ISBLANK(C1378), NOT(ISBLANK(C1377)), B1377=B1379, NOT(ISBLANK(C1380)), B1380=B1379), C1377+(C1380-C1377)*2/3,
TRUE, "Check Manually"
))</f>
        <v>112.9</v>
      </c>
      <c r="F1379" t="str">
        <f>_xlfn.XLOOKUP(B1379,Bucket_Map!A:A,Bucket_Map!B:B,"ERROR - CHECK NAME")</f>
        <v>Household Goods &amp; Services</v>
      </c>
    </row>
    <row r="1380" spans="1:6" x14ac:dyDescent="0.25">
      <c r="A1380" t="s">
        <v>4</v>
      </c>
      <c r="B1380" t="s">
        <v>16</v>
      </c>
      <c r="C1380">
        <v>113.4</v>
      </c>
      <c r="D1380" s="1">
        <v>41699</v>
      </c>
      <c r="E1380" cm="1">
        <f t="array" ref="E1380">IF(AND(B1380="Housing",A1380="Rural"),"",
_xlfn.IFS(
NOT(ISBLANK(C1380)), C1380,
AND(NOT(ISBLANK(C1379)), B1379=B1380, NOT(ISBLANK(C1381)), B1381=B1380), AVERAGE(C1379,C1381),
AND(NOT(ISBLANK(C1379)), B1379=B1380, ISBLANK(C1381), NOT(ISBLANK(C1382)), B1382=B1380), C1379+(C1382-C1379)/3,
AND(ISBLANK(C1379), NOT(ISBLANK(C1378)), B1378=B1380, NOT(ISBLANK(C1381)), B1381=B1380), C1378+(C1381-C1378)*2/3,
TRUE, "Check Manually"
))</f>
        <v>113.4</v>
      </c>
      <c r="F1380" t="str">
        <f>_xlfn.XLOOKUP(B1380,Bucket_Map!A:A,Bucket_Map!B:B,"ERROR - CHECK NAME")</f>
        <v>Household Goods &amp; Services</v>
      </c>
    </row>
    <row r="1381" spans="1:6" x14ac:dyDescent="0.25">
      <c r="A1381" t="s">
        <v>4</v>
      </c>
      <c r="B1381" t="s">
        <v>16</v>
      </c>
      <c r="C1381">
        <v>113.7</v>
      </c>
      <c r="D1381" s="1">
        <v>41730</v>
      </c>
      <c r="E1381" cm="1">
        <f t="array" ref="E1381">IF(AND(B1381="Housing",A1381="Rural"),"",
_xlfn.IFS(
NOT(ISBLANK(C1381)), C1381,
AND(NOT(ISBLANK(C1380)), B1380=B1381, NOT(ISBLANK(C1382)), B1382=B1381), AVERAGE(C1380,C1382),
AND(NOT(ISBLANK(C1380)), B1380=B1381, ISBLANK(C1382), NOT(ISBLANK(C1383)), B1383=B1381), C1380+(C1383-C1380)/3,
AND(ISBLANK(C1380), NOT(ISBLANK(C1379)), B1379=B1381, NOT(ISBLANK(C1382)), B1382=B1381), C1379+(C1382-C1379)*2/3,
TRUE, "Check Manually"
))</f>
        <v>113.7</v>
      </c>
      <c r="F1381" t="str">
        <f>_xlfn.XLOOKUP(B1381,Bucket_Map!A:A,Bucket_Map!B:B,"ERROR - CHECK NAME")</f>
        <v>Household Goods &amp; Services</v>
      </c>
    </row>
    <row r="1382" spans="1:6" x14ac:dyDescent="0.25">
      <c r="A1382" t="s">
        <v>4</v>
      </c>
      <c r="B1382" t="s">
        <v>16</v>
      </c>
      <c r="C1382">
        <v>114.1</v>
      </c>
      <c r="D1382" s="1">
        <v>41760</v>
      </c>
      <c r="E1382" cm="1">
        <f t="array" ref="E1382">IF(AND(B1382="Housing",A1382="Rural"),"",
_xlfn.IFS(
NOT(ISBLANK(C1382)), C1382,
AND(NOT(ISBLANK(C1381)), B1381=B1382, NOT(ISBLANK(C1383)), B1383=B1382), AVERAGE(C1381,C1383),
AND(NOT(ISBLANK(C1381)), B1381=B1382, ISBLANK(C1383), NOT(ISBLANK(C1384)), B1384=B1382), C1381+(C1384-C1381)/3,
AND(ISBLANK(C1381), NOT(ISBLANK(C1380)), B1380=B1382, NOT(ISBLANK(C1383)), B1383=B1382), C1380+(C1383-C1380)*2/3,
TRUE, "Check Manually"
))</f>
        <v>114.1</v>
      </c>
      <c r="F1382" t="str">
        <f>_xlfn.XLOOKUP(B1382,Bucket_Map!A:A,Bucket_Map!B:B,"ERROR - CHECK NAME")</f>
        <v>Household Goods &amp; Services</v>
      </c>
    </row>
    <row r="1383" spans="1:6" x14ac:dyDescent="0.25">
      <c r="A1383" t="s">
        <v>4</v>
      </c>
      <c r="B1383" t="s">
        <v>16</v>
      </c>
      <c r="C1383">
        <v>114.9</v>
      </c>
      <c r="D1383" s="1">
        <v>41791</v>
      </c>
      <c r="E1383" cm="1">
        <f t="array" ref="E1383">IF(AND(B1383="Housing",A1383="Rural"),"",
_xlfn.IFS(
NOT(ISBLANK(C1383)), C1383,
AND(NOT(ISBLANK(C1382)), B1382=B1383, NOT(ISBLANK(C1384)), B1384=B1383), AVERAGE(C1382,C1384),
AND(NOT(ISBLANK(C1382)), B1382=B1383, ISBLANK(C1384), NOT(ISBLANK(C1385)), B1385=B1383), C1382+(C1385-C1382)/3,
AND(ISBLANK(C1382), NOT(ISBLANK(C1381)), B1381=B1383, NOT(ISBLANK(C1384)), B1384=B1383), C1381+(C1384-C1381)*2/3,
TRUE, "Check Manually"
))</f>
        <v>114.9</v>
      </c>
      <c r="F1383" t="str">
        <f>_xlfn.XLOOKUP(B1383,Bucket_Map!A:A,Bucket_Map!B:B,"ERROR - CHECK NAME")</f>
        <v>Household Goods &amp; Services</v>
      </c>
    </row>
    <row r="1384" spans="1:6" x14ac:dyDescent="0.25">
      <c r="A1384" t="s">
        <v>4</v>
      </c>
      <c r="B1384" t="s">
        <v>16</v>
      </c>
      <c r="C1384">
        <v>115.4</v>
      </c>
      <c r="D1384" s="1">
        <v>41821</v>
      </c>
      <c r="E1384" cm="1">
        <f t="array" ref="E1384">IF(AND(B1384="Housing",A1384="Rural"),"",
_xlfn.IFS(
NOT(ISBLANK(C1384)), C1384,
AND(NOT(ISBLANK(C1383)), B1383=B1384, NOT(ISBLANK(C1385)), B1385=B1384), AVERAGE(C1383,C1385),
AND(NOT(ISBLANK(C1383)), B1383=B1384, ISBLANK(C1385), NOT(ISBLANK(C1386)), B1386=B1384), C1383+(C1386-C1383)/3,
AND(ISBLANK(C1383), NOT(ISBLANK(C1382)), B1382=B1384, NOT(ISBLANK(C1385)), B1385=B1384), C1382+(C1385-C1382)*2/3,
TRUE, "Check Manually"
))</f>
        <v>115.4</v>
      </c>
      <c r="F1384" t="str">
        <f>_xlfn.XLOOKUP(B1384,Bucket_Map!A:A,Bucket_Map!B:B,"ERROR - CHECK NAME")</f>
        <v>Household Goods &amp; Services</v>
      </c>
    </row>
    <row r="1385" spans="1:6" x14ac:dyDescent="0.25">
      <c r="A1385" t="s">
        <v>4</v>
      </c>
      <c r="B1385" t="s">
        <v>16</v>
      </c>
      <c r="C1385">
        <v>115.9</v>
      </c>
      <c r="D1385" s="1">
        <v>41852</v>
      </c>
      <c r="E1385" cm="1">
        <f t="array" ref="E1385">IF(AND(B1385="Housing",A1385="Rural"),"",
_xlfn.IFS(
NOT(ISBLANK(C1385)), C1385,
AND(NOT(ISBLANK(C1384)), B1384=B1385, NOT(ISBLANK(C1386)), B1386=B1385), AVERAGE(C1384,C1386),
AND(NOT(ISBLANK(C1384)), B1384=B1385, ISBLANK(C1386), NOT(ISBLANK(C1387)), B1387=B1385), C1384+(C1387-C1384)/3,
AND(ISBLANK(C1384), NOT(ISBLANK(C1383)), B1383=B1385, NOT(ISBLANK(C1386)), B1386=B1385), C1383+(C1386-C1383)*2/3,
TRUE, "Check Manually"
))</f>
        <v>115.9</v>
      </c>
      <c r="F1385" t="str">
        <f>_xlfn.XLOOKUP(B1385,Bucket_Map!A:A,Bucket_Map!B:B,"ERROR - CHECK NAME")</f>
        <v>Household Goods &amp; Services</v>
      </c>
    </row>
    <row r="1386" spans="1:6" x14ac:dyDescent="0.25">
      <c r="A1386" t="s">
        <v>4</v>
      </c>
      <c r="B1386" t="s">
        <v>16</v>
      </c>
      <c r="C1386">
        <v>116.7</v>
      </c>
      <c r="D1386" s="1">
        <v>41883</v>
      </c>
      <c r="E1386" cm="1">
        <f t="array" ref="E1386">IF(AND(B1386="Housing",A1386="Rural"),"",
_xlfn.IFS(
NOT(ISBLANK(C1386)), C1386,
AND(NOT(ISBLANK(C1385)), B1385=B1386, NOT(ISBLANK(C1387)), B1387=B1386), AVERAGE(C1385,C1387),
AND(NOT(ISBLANK(C1385)), B1385=B1386, ISBLANK(C1387), NOT(ISBLANK(C1388)), B1388=B1386), C1385+(C1388-C1385)/3,
AND(ISBLANK(C1385), NOT(ISBLANK(C1384)), B1384=B1386, NOT(ISBLANK(C1387)), B1387=B1386), C1384+(C1387-C1384)*2/3,
TRUE, "Check Manually"
))</f>
        <v>116.7</v>
      </c>
      <c r="F1386" t="str">
        <f>_xlfn.XLOOKUP(B1386,Bucket_Map!A:A,Bucket_Map!B:B,"ERROR - CHECK NAME")</f>
        <v>Household Goods &amp; Services</v>
      </c>
    </row>
    <row r="1387" spans="1:6" x14ac:dyDescent="0.25">
      <c r="A1387" t="s">
        <v>4</v>
      </c>
      <c r="B1387" t="s">
        <v>16</v>
      </c>
      <c r="C1387">
        <v>117.5</v>
      </c>
      <c r="D1387" s="1">
        <v>41913</v>
      </c>
      <c r="E1387" cm="1">
        <f t="array" ref="E1387">IF(AND(B1387="Housing",A1387="Rural"),"",
_xlfn.IFS(
NOT(ISBLANK(C1387)), C1387,
AND(NOT(ISBLANK(C1386)), B1386=B1387, NOT(ISBLANK(C1388)), B1388=B1387), AVERAGE(C1386,C1388),
AND(NOT(ISBLANK(C1386)), B1386=B1387, ISBLANK(C1388), NOT(ISBLANK(C1389)), B1389=B1387), C1386+(C1389-C1386)/3,
AND(ISBLANK(C1386), NOT(ISBLANK(C1385)), B1385=B1387, NOT(ISBLANK(C1388)), B1388=B1387), C1385+(C1388-C1385)*2/3,
TRUE, "Check Manually"
))</f>
        <v>117.5</v>
      </c>
      <c r="F1387" t="str">
        <f>_xlfn.XLOOKUP(B1387,Bucket_Map!A:A,Bucket_Map!B:B,"ERROR - CHECK NAME")</f>
        <v>Household Goods &amp; Services</v>
      </c>
    </row>
    <row r="1388" spans="1:6" x14ac:dyDescent="0.25">
      <c r="A1388" t="s">
        <v>4</v>
      </c>
      <c r="B1388" t="s">
        <v>16</v>
      </c>
      <c r="C1388">
        <v>118.1</v>
      </c>
      <c r="D1388" s="1">
        <v>41944</v>
      </c>
      <c r="E1388" cm="1">
        <f t="array" ref="E1388">IF(AND(B1388="Housing",A1388="Rural"),"",
_xlfn.IFS(
NOT(ISBLANK(C1388)), C1388,
AND(NOT(ISBLANK(C1387)), B1387=B1388, NOT(ISBLANK(C1389)), B1389=B1388), AVERAGE(C1387,C1389),
AND(NOT(ISBLANK(C1387)), B1387=B1388, ISBLANK(C1389), NOT(ISBLANK(C1390)), B1390=B1388), C1387+(C1390-C1387)/3,
AND(ISBLANK(C1387), NOT(ISBLANK(C1386)), B1386=B1388, NOT(ISBLANK(C1389)), B1389=B1388), C1386+(C1389-C1386)*2/3,
TRUE, "Check Manually"
))</f>
        <v>118.1</v>
      </c>
      <c r="F1388" t="str">
        <f>_xlfn.XLOOKUP(B1388,Bucket_Map!A:A,Bucket_Map!B:B,"ERROR - CHECK NAME")</f>
        <v>Household Goods &amp; Services</v>
      </c>
    </row>
    <row r="1389" spans="1:6" x14ac:dyDescent="0.25">
      <c r="A1389" t="s">
        <v>4</v>
      </c>
      <c r="B1389" t="s">
        <v>16</v>
      </c>
      <c r="C1389">
        <v>118.2</v>
      </c>
      <c r="D1389" s="1">
        <v>41974</v>
      </c>
      <c r="E1389" cm="1">
        <f t="array" ref="E1389">IF(AND(B1389="Housing",A1389="Rural"),"",
_xlfn.IFS(
NOT(ISBLANK(C1389)), C1389,
AND(NOT(ISBLANK(C1388)), B1388=B1389, NOT(ISBLANK(C1390)), B1390=B1389), AVERAGE(C1388,C1390),
AND(NOT(ISBLANK(C1388)), B1388=B1389, ISBLANK(C1390), NOT(ISBLANK(C1391)), B1391=B1389), C1388+(C1391-C1388)/3,
AND(ISBLANK(C1388), NOT(ISBLANK(C1387)), B1387=B1389, NOT(ISBLANK(C1390)), B1390=B1389), C1387+(C1390-C1387)*2/3,
TRUE, "Check Manually"
))</f>
        <v>118.2</v>
      </c>
      <c r="F1389" t="str">
        <f>_xlfn.XLOOKUP(B1389,Bucket_Map!A:A,Bucket_Map!B:B,"ERROR - CHECK NAME")</f>
        <v>Household Goods &amp; Services</v>
      </c>
    </row>
    <row r="1390" spans="1:6" x14ac:dyDescent="0.25">
      <c r="A1390" t="s">
        <v>4</v>
      </c>
      <c r="B1390" t="s">
        <v>16</v>
      </c>
      <c r="C1390">
        <v>118.9</v>
      </c>
      <c r="D1390" s="1">
        <v>42005</v>
      </c>
      <c r="E1390" cm="1">
        <f t="array" ref="E1390">IF(AND(B1390="Housing",A1390="Rural"),"",
_xlfn.IFS(
NOT(ISBLANK(C1390)), C1390,
AND(NOT(ISBLANK(C1389)), B1389=B1390, NOT(ISBLANK(C1391)), B1391=B1390), AVERAGE(C1389,C1391),
AND(NOT(ISBLANK(C1389)), B1389=B1390, ISBLANK(C1391), NOT(ISBLANK(C1392)), B1392=B1390), C1389+(C1392-C1389)/3,
AND(ISBLANK(C1389), NOT(ISBLANK(C1388)), B1388=B1390, NOT(ISBLANK(C1391)), B1391=B1390), C1388+(C1391-C1388)*2/3,
TRUE, "Check Manually"
))</f>
        <v>118.9</v>
      </c>
      <c r="F1390" t="str">
        <f>_xlfn.XLOOKUP(B1390,Bucket_Map!A:A,Bucket_Map!B:B,"ERROR - CHECK NAME")</f>
        <v>Household Goods &amp; Services</v>
      </c>
    </row>
    <row r="1391" spans="1:6" x14ac:dyDescent="0.25">
      <c r="A1391" t="s">
        <v>4</v>
      </c>
      <c r="B1391" t="s">
        <v>16</v>
      </c>
      <c r="C1391">
        <v>119.6</v>
      </c>
      <c r="D1391" s="1">
        <v>42036</v>
      </c>
      <c r="E1391" cm="1">
        <f t="array" ref="E1391">IF(AND(B1391="Housing",A1391="Rural"),"",
_xlfn.IFS(
NOT(ISBLANK(C1391)), C1391,
AND(NOT(ISBLANK(C1390)), B1390=B1391, NOT(ISBLANK(C1392)), B1392=B1391), AVERAGE(C1390,C1392),
AND(NOT(ISBLANK(C1390)), B1390=B1391, ISBLANK(C1392), NOT(ISBLANK(C1393)), B1393=B1391), C1390+(C1393-C1390)/3,
AND(ISBLANK(C1390), NOT(ISBLANK(C1389)), B1389=B1391, NOT(ISBLANK(C1392)), B1392=B1391), C1389+(C1392-C1389)*2/3,
TRUE, "Check Manually"
))</f>
        <v>119.6</v>
      </c>
      <c r="F1391" t="str">
        <f>_xlfn.XLOOKUP(B1391,Bucket_Map!A:A,Bucket_Map!B:B,"ERROR - CHECK NAME")</f>
        <v>Household Goods &amp; Services</v>
      </c>
    </row>
    <row r="1392" spans="1:6" x14ac:dyDescent="0.25">
      <c r="A1392" t="s">
        <v>4</v>
      </c>
      <c r="B1392" t="s">
        <v>16</v>
      </c>
      <c r="C1392">
        <v>120.2</v>
      </c>
      <c r="D1392" s="1">
        <v>42064</v>
      </c>
      <c r="E1392" cm="1">
        <f t="array" ref="E1392">IF(AND(B1392="Housing",A1392="Rural"),"",
_xlfn.IFS(
NOT(ISBLANK(C1392)), C1392,
AND(NOT(ISBLANK(C1391)), B1391=B1392, NOT(ISBLANK(C1393)), B1393=B1392), AVERAGE(C1391,C1393),
AND(NOT(ISBLANK(C1391)), B1391=B1392, ISBLANK(C1393), NOT(ISBLANK(C1394)), B1394=B1392), C1391+(C1394-C1391)/3,
AND(ISBLANK(C1391), NOT(ISBLANK(C1390)), B1390=B1392, NOT(ISBLANK(C1393)), B1393=B1392), C1390+(C1393-C1390)*2/3,
TRUE, "Check Manually"
))</f>
        <v>120.2</v>
      </c>
      <c r="F1392" t="str">
        <f>_xlfn.XLOOKUP(B1392,Bucket_Map!A:A,Bucket_Map!B:B,"ERROR - CHECK NAME")</f>
        <v>Household Goods &amp; Services</v>
      </c>
    </row>
    <row r="1393" spans="1:6" x14ac:dyDescent="0.25">
      <c r="A1393" t="s">
        <v>4</v>
      </c>
      <c r="B1393" t="s">
        <v>16</v>
      </c>
      <c r="C1393">
        <v>120.9</v>
      </c>
      <c r="D1393" s="1">
        <v>42095</v>
      </c>
      <c r="E1393" cm="1">
        <f t="array" ref="E1393">IF(AND(B1393="Housing",A1393="Rural"),"",
_xlfn.IFS(
NOT(ISBLANK(C1393)), C1393,
AND(NOT(ISBLANK(C1392)), B1392=B1393, NOT(ISBLANK(C1394)), B1394=B1393), AVERAGE(C1392,C1394),
AND(NOT(ISBLANK(C1392)), B1392=B1393, ISBLANK(C1394), NOT(ISBLANK(C1395)), B1395=B1393), C1392+(C1395-C1392)/3,
AND(ISBLANK(C1392), NOT(ISBLANK(C1391)), B1391=B1393, NOT(ISBLANK(C1394)), B1394=B1393), C1391+(C1394-C1391)*2/3,
TRUE, "Check Manually"
))</f>
        <v>120.9</v>
      </c>
      <c r="F1393" t="str">
        <f>_xlfn.XLOOKUP(B1393,Bucket_Map!A:A,Bucket_Map!B:B,"ERROR - CHECK NAME")</f>
        <v>Household Goods &amp; Services</v>
      </c>
    </row>
    <row r="1394" spans="1:6" x14ac:dyDescent="0.25">
      <c r="A1394" t="s">
        <v>4</v>
      </c>
      <c r="B1394" t="s">
        <v>16</v>
      </c>
      <c r="C1394">
        <v>121.5</v>
      </c>
      <c r="D1394" s="1">
        <v>42125</v>
      </c>
      <c r="E1394" cm="1">
        <f t="array" ref="E1394">IF(AND(B1394="Housing",A1394="Rural"),"",
_xlfn.IFS(
NOT(ISBLANK(C1394)), C1394,
AND(NOT(ISBLANK(C1393)), B1393=B1394, NOT(ISBLANK(C1395)), B1395=B1394), AVERAGE(C1393,C1395),
AND(NOT(ISBLANK(C1393)), B1393=B1394, ISBLANK(C1395), NOT(ISBLANK(C1396)), B1396=B1394), C1393+(C1396-C1393)/3,
AND(ISBLANK(C1393), NOT(ISBLANK(C1392)), B1392=B1394, NOT(ISBLANK(C1395)), B1395=B1394), C1392+(C1395-C1392)*2/3,
TRUE, "Check Manually"
))</f>
        <v>121.5</v>
      </c>
      <c r="F1394" t="str">
        <f>_xlfn.XLOOKUP(B1394,Bucket_Map!A:A,Bucket_Map!B:B,"ERROR - CHECK NAME")</f>
        <v>Household Goods &amp; Services</v>
      </c>
    </row>
    <row r="1395" spans="1:6" x14ac:dyDescent="0.25">
      <c r="A1395" t="s">
        <v>4</v>
      </c>
      <c r="B1395" t="s">
        <v>16</v>
      </c>
      <c r="C1395">
        <v>122.8</v>
      </c>
      <c r="D1395" s="1">
        <v>42156</v>
      </c>
      <c r="E1395" cm="1">
        <f t="array" ref="E1395">IF(AND(B1395="Housing",A1395="Rural"),"",
_xlfn.IFS(
NOT(ISBLANK(C1395)), C1395,
AND(NOT(ISBLANK(C1394)), B1394=B1395, NOT(ISBLANK(C1396)), B1396=B1395), AVERAGE(C1394,C1396),
AND(NOT(ISBLANK(C1394)), B1394=B1395, ISBLANK(C1396), NOT(ISBLANK(C1397)), B1397=B1395), C1394+(C1397-C1394)/3,
AND(ISBLANK(C1394), NOT(ISBLANK(C1393)), B1393=B1395, NOT(ISBLANK(C1396)), B1396=B1395), C1393+(C1396-C1393)*2/3,
TRUE, "Check Manually"
))</f>
        <v>122.8</v>
      </c>
      <c r="F1395" t="str">
        <f>_xlfn.XLOOKUP(B1395,Bucket_Map!A:A,Bucket_Map!B:B,"ERROR - CHECK NAME")</f>
        <v>Household Goods &amp; Services</v>
      </c>
    </row>
    <row r="1396" spans="1:6" x14ac:dyDescent="0.25">
      <c r="A1396" t="s">
        <v>4</v>
      </c>
      <c r="B1396" t="s">
        <v>16</v>
      </c>
      <c r="C1396">
        <v>123</v>
      </c>
      <c r="D1396" s="1">
        <v>42186</v>
      </c>
      <c r="E1396" cm="1">
        <f t="array" ref="E1396">IF(AND(B1396="Housing",A1396="Rural"),"",
_xlfn.IFS(
NOT(ISBLANK(C1396)), C1396,
AND(NOT(ISBLANK(C1395)), B1395=B1396, NOT(ISBLANK(C1397)), B1397=B1396), AVERAGE(C1395,C1397),
AND(NOT(ISBLANK(C1395)), B1395=B1396, ISBLANK(C1397), NOT(ISBLANK(C1398)), B1398=B1396), C1395+(C1398-C1395)/3,
AND(ISBLANK(C1395), NOT(ISBLANK(C1394)), B1394=B1396, NOT(ISBLANK(C1397)), B1397=B1396), C1394+(C1397-C1394)*2/3,
TRUE, "Check Manually"
))</f>
        <v>123</v>
      </c>
      <c r="F1396" t="str">
        <f>_xlfn.XLOOKUP(B1396,Bucket_Map!A:A,Bucket_Map!B:B,"ERROR - CHECK NAME")</f>
        <v>Household Goods &amp; Services</v>
      </c>
    </row>
    <row r="1397" spans="1:6" x14ac:dyDescent="0.25">
      <c r="A1397" t="s">
        <v>4</v>
      </c>
      <c r="B1397" t="s">
        <v>16</v>
      </c>
      <c r="C1397">
        <v>123.7</v>
      </c>
      <c r="D1397" s="1">
        <v>42217</v>
      </c>
      <c r="E1397" cm="1">
        <f t="array" ref="E1397">IF(AND(B1397="Housing",A1397="Rural"),"",
_xlfn.IFS(
NOT(ISBLANK(C1397)), C1397,
AND(NOT(ISBLANK(C1396)), B1396=B1397, NOT(ISBLANK(C1398)), B1398=B1397), AVERAGE(C1396,C1398),
AND(NOT(ISBLANK(C1396)), B1396=B1397, ISBLANK(C1398), NOT(ISBLANK(C1399)), B1399=B1397), C1396+(C1399-C1396)/3,
AND(ISBLANK(C1396), NOT(ISBLANK(C1395)), B1395=B1397, NOT(ISBLANK(C1398)), B1398=B1397), C1395+(C1398-C1395)*2/3,
TRUE, "Check Manually"
))</f>
        <v>123.7</v>
      </c>
      <c r="F1397" t="str">
        <f>_xlfn.XLOOKUP(B1397,Bucket_Map!A:A,Bucket_Map!B:B,"ERROR - CHECK NAME")</f>
        <v>Household Goods &amp; Services</v>
      </c>
    </row>
    <row r="1398" spans="1:6" x14ac:dyDescent="0.25">
      <c r="A1398" t="s">
        <v>4</v>
      </c>
      <c r="B1398" t="s">
        <v>16</v>
      </c>
      <c r="C1398">
        <v>124.5</v>
      </c>
      <c r="D1398" s="1">
        <v>42248</v>
      </c>
      <c r="E1398" cm="1">
        <f t="array" ref="E1398">IF(AND(B1398="Housing",A1398="Rural"),"",
_xlfn.IFS(
NOT(ISBLANK(C1398)), C1398,
AND(NOT(ISBLANK(C1397)), B1397=B1398, NOT(ISBLANK(C1399)), B1399=B1398), AVERAGE(C1397,C1399),
AND(NOT(ISBLANK(C1397)), B1397=B1398, ISBLANK(C1399), NOT(ISBLANK(C1400)), B1400=B1398), C1397+(C1400-C1397)/3,
AND(ISBLANK(C1397), NOT(ISBLANK(C1396)), B1396=B1398, NOT(ISBLANK(C1399)), B1399=B1398), C1396+(C1399-C1396)*2/3,
TRUE, "Check Manually"
))</f>
        <v>124.5</v>
      </c>
      <c r="F1398" t="str">
        <f>_xlfn.XLOOKUP(B1398,Bucket_Map!A:A,Bucket_Map!B:B,"ERROR - CHECK NAME")</f>
        <v>Household Goods &amp; Services</v>
      </c>
    </row>
    <row r="1399" spans="1:6" x14ac:dyDescent="0.25">
      <c r="A1399" t="s">
        <v>4</v>
      </c>
      <c r="B1399" t="s">
        <v>16</v>
      </c>
      <c r="C1399">
        <v>125.1</v>
      </c>
      <c r="D1399" s="1">
        <v>42278</v>
      </c>
      <c r="E1399" cm="1">
        <f t="array" ref="E1399">IF(AND(B1399="Housing",A1399="Rural"),"",
_xlfn.IFS(
NOT(ISBLANK(C1399)), C1399,
AND(NOT(ISBLANK(C1398)), B1398=B1399, NOT(ISBLANK(C1400)), B1400=B1399), AVERAGE(C1398,C1400),
AND(NOT(ISBLANK(C1398)), B1398=B1399, ISBLANK(C1400), NOT(ISBLANK(C1401)), B1401=B1399), C1398+(C1401-C1398)/3,
AND(ISBLANK(C1398), NOT(ISBLANK(C1397)), B1397=B1399, NOT(ISBLANK(C1400)), B1400=B1399), C1397+(C1400-C1397)*2/3,
TRUE, "Check Manually"
))</f>
        <v>125.1</v>
      </c>
      <c r="F1399" t="str">
        <f>_xlfn.XLOOKUP(B1399,Bucket_Map!A:A,Bucket_Map!B:B,"ERROR - CHECK NAME")</f>
        <v>Household Goods &amp; Services</v>
      </c>
    </row>
    <row r="1400" spans="1:6" x14ac:dyDescent="0.25">
      <c r="A1400" t="s">
        <v>4</v>
      </c>
      <c r="B1400" t="s">
        <v>16</v>
      </c>
      <c r="C1400">
        <v>125.6</v>
      </c>
      <c r="D1400" s="1">
        <v>42309</v>
      </c>
      <c r="E1400" cm="1">
        <f t="array" ref="E1400">IF(AND(B1400="Housing",A1400="Rural"),"",
_xlfn.IFS(
NOT(ISBLANK(C1400)), C1400,
AND(NOT(ISBLANK(C1399)), B1399=B1400, NOT(ISBLANK(C1401)), B1401=B1400), AVERAGE(C1399,C1401),
AND(NOT(ISBLANK(C1399)), B1399=B1400, ISBLANK(C1401), NOT(ISBLANK(C1402)), B1402=B1400), C1399+(C1402-C1399)/3,
AND(ISBLANK(C1399), NOT(ISBLANK(C1398)), B1398=B1400, NOT(ISBLANK(C1401)), B1401=B1400), C1398+(C1401-C1398)*2/3,
TRUE, "Check Manually"
))</f>
        <v>125.6</v>
      </c>
      <c r="F1400" t="str">
        <f>_xlfn.XLOOKUP(B1400,Bucket_Map!A:A,Bucket_Map!B:B,"ERROR - CHECK NAME")</f>
        <v>Household Goods &amp; Services</v>
      </c>
    </row>
    <row r="1401" spans="1:6" x14ac:dyDescent="0.25">
      <c r="A1401" t="s">
        <v>4</v>
      </c>
      <c r="B1401" t="s">
        <v>16</v>
      </c>
      <c r="C1401">
        <v>126</v>
      </c>
      <c r="D1401" s="1">
        <v>42339</v>
      </c>
      <c r="E1401" cm="1">
        <f t="array" ref="E1401">IF(AND(B1401="Housing",A1401="Rural"),"",
_xlfn.IFS(
NOT(ISBLANK(C1401)), C1401,
AND(NOT(ISBLANK(C1400)), B1400=B1401, NOT(ISBLANK(C1402)), B1402=B1401), AVERAGE(C1400,C1402),
AND(NOT(ISBLANK(C1400)), B1400=B1401, ISBLANK(C1402), NOT(ISBLANK(C1403)), B1403=B1401), C1400+(C1403-C1400)/3,
AND(ISBLANK(C1400), NOT(ISBLANK(C1399)), B1399=B1401, NOT(ISBLANK(C1402)), B1402=B1401), C1399+(C1402-C1399)*2/3,
TRUE, "Check Manually"
))</f>
        <v>126</v>
      </c>
      <c r="F1401" t="str">
        <f>_xlfn.XLOOKUP(B1401,Bucket_Map!A:A,Bucket_Map!B:B,"ERROR - CHECK NAME")</f>
        <v>Household Goods &amp; Services</v>
      </c>
    </row>
    <row r="1402" spans="1:6" x14ac:dyDescent="0.25">
      <c r="A1402" t="s">
        <v>4</v>
      </c>
      <c r="B1402" t="s">
        <v>16</v>
      </c>
      <c r="C1402">
        <v>126.6</v>
      </c>
      <c r="D1402" s="1">
        <v>42370</v>
      </c>
      <c r="E1402" cm="1">
        <f t="array" ref="E1402">IF(AND(B1402="Housing",A1402="Rural"),"",
_xlfn.IFS(
NOT(ISBLANK(C1402)), C1402,
AND(NOT(ISBLANK(C1401)), B1401=B1402, NOT(ISBLANK(C1403)), B1403=B1402), AVERAGE(C1401,C1403),
AND(NOT(ISBLANK(C1401)), B1401=B1402, ISBLANK(C1403), NOT(ISBLANK(C1404)), B1404=B1402), C1401+(C1404-C1401)/3,
AND(ISBLANK(C1401), NOT(ISBLANK(C1400)), B1400=B1402, NOT(ISBLANK(C1403)), B1403=B1402), C1400+(C1403-C1400)*2/3,
TRUE, "Check Manually"
))</f>
        <v>126.6</v>
      </c>
      <c r="F1402" t="str">
        <f>_xlfn.XLOOKUP(B1402,Bucket_Map!A:A,Bucket_Map!B:B,"ERROR - CHECK NAME")</f>
        <v>Household Goods &amp; Services</v>
      </c>
    </row>
    <row r="1403" spans="1:6" x14ac:dyDescent="0.25">
      <c r="A1403" t="s">
        <v>4</v>
      </c>
      <c r="B1403" t="s">
        <v>16</v>
      </c>
      <c r="C1403">
        <v>127.1</v>
      </c>
      <c r="D1403" s="1">
        <v>42401</v>
      </c>
      <c r="E1403" cm="1">
        <f t="array" ref="E1403">IF(AND(B1403="Housing",A1403="Rural"),"",
_xlfn.IFS(
NOT(ISBLANK(C1403)), C1403,
AND(NOT(ISBLANK(C1402)), B1402=B1403, NOT(ISBLANK(C1404)), B1404=B1403), AVERAGE(C1402,C1404),
AND(NOT(ISBLANK(C1402)), B1402=B1403, ISBLANK(C1404), NOT(ISBLANK(C1405)), B1405=B1403), C1402+(C1405-C1402)/3,
AND(ISBLANK(C1402), NOT(ISBLANK(C1401)), B1401=B1403, NOT(ISBLANK(C1404)), B1404=B1403), C1401+(C1404-C1401)*2/3,
TRUE, "Check Manually"
))</f>
        <v>127.1</v>
      </c>
      <c r="F1403" t="str">
        <f>_xlfn.XLOOKUP(B1403,Bucket_Map!A:A,Bucket_Map!B:B,"ERROR - CHECK NAME")</f>
        <v>Household Goods &amp; Services</v>
      </c>
    </row>
    <row r="1404" spans="1:6" x14ac:dyDescent="0.25">
      <c r="A1404" t="s">
        <v>4</v>
      </c>
      <c r="B1404" t="s">
        <v>16</v>
      </c>
      <c r="C1404">
        <v>127.7</v>
      </c>
      <c r="D1404" s="1">
        <v>42430</v>
      </c>
      <c r="E1404" cm="1">
        <f t="array" ref="E1404">IF(AND(B1404="Housing",A1404="Rural"),"",
_xlfn.IFS(
NOT(ISBLANK(C1404)), C1404,
AND(NOT(ISBLANK(C1403)), B1403=B1404, NOT(ISBLANK(C1405)), B1405=B1404), AVERAGE(C1403,C1405),
AND(NOT(ISBLANK(C1403)), B1403=B1404, ISBLANK(C1405), NOT(ISBLANK(C1406)), B1406=B1404), C1403+(C1406-C1403)/3,
AND(ISBLANK(C1403), NOT(ISBLANK(C1402)), B1402=B1404, NOT(ISBLANK(C1405)), B1405=B1404), C1402+(C1405-C1402)*2/3,
TRUE, "Check Manually"
))</f>
        <v>127.7</v>
      </c>
      <c r="F1404" t="str">
        <f>_xlfn.XLOOKUP(B1404,Bucket_Map!A:A,Bucket_Map!B:B,"ERROR - CHECK NAME")</f>
        <v>Household Goods &amp; Services</v>
      </c>
    </row>
    <row r="1405" spans="1:6" x14ac:dyDescent="0.25">
      <c r="A1405" t="s">
        <v>4</v>
      </c>
      <c r="B1405" t="s">
        <v>16</v>
      </c>
      <c r="C1405">
        <v>128</v>
      </c>
      <c r="D1405" s="1">
        <v>42461</v>
      </c>
      <c r="E1405" cm="1">
        <f t="array" ref="E1405">IF(AND(B1405="Housing",A1405="Rural"),"",
_xlfn.IFS(
NOT(ISBLANK(C1405)), C1405,
AND(NOT(ISBLANK(C1404)), B1404=B1405, NOT(ISBLANK(C1406)), B1406=B1405), AVERAGE(C1404,C1406),
AND(NOT(ISBLANK(C1404)), B1404=B1405, ISBLANK(C1406), NOT(ISBLANK(C1407)), B1407=B1405), C1404+(C1407-C1404)/3,
AND(ISBLANK(C1404), NOT(ISBLANK(C1403)), B1403=B1405, NOT(ISBLANK(C1406)), B1406=B1405), C1403+(C1406-C1403)*2/3,
TRUE, "Check Manually"
))</f>
        <v>128</v>
      </c>
      <c r="F1405" t="str">
        <f>_xlfn.XLOOKUP(B1405,Bucket_Map!A:A,Bucket_Map!B:B,"ERROR - CHECK NAME")</f>
        <v>Household Goods &amp; Services</v>
      </c>
    </row>
    <row r="1406" spans="1:6" x14ac:dyDescent="0.25">
      <c r="A1406" t="s">
        <v>4</v>
      </c>
      <c r="B1406" t="s">
        <v>16</v>
      </c>
      <c r="C1406">
        <v>128.5</v>
      </c>
      <c r="D1406" s="1">
        <v>42491</v>
      </c>
      <c r="E1406" cm="1">
        <f t="array" ref="E1406">IF(AND(B1406="Housing",A1406="Rural"),"",
_xlfn.IFS(
NOT(ISBLANK(C1406)), C1406,
AND(NOT(ISBLANK(C1405)), B1405=B1406, NOT(ISBLANK(C1407)), B1407=B1406), AVERAGE(C1405,C1407),
AND(NOT(ISBLANK(C1405)), B1405=B1406, ISBLANK(C1407), NOT(ISBLANK(C1408)), B1408=B1406), C1405+(C1408-C1405)/3,
AND(ISBLANK(C1405), NOT(ISBLANK(C1404)), B1404=B1406, NOT(ISBLANK(C1407)), B1407=B1406), C1404+(C1407-C1404)*2/3,
TRUE, "Check Manually"
))</f>
        <v>128.5</v>
      </c>
      <c r="F1406" t="str">
        <f>_xlfn.XLOOKUP(B1406,Bucket_Map!A:A,Bucket_Map!B:B,"ERROR - CHECK NAME")</f>
        <v>Household Goods &amp; Services</v>
      </c>
    </row>
    <row r="1407" spans="1:6" x14ac:dyDescent="0.25">
      <c r="A1407" t="s">
        <v>4</v>
      </c>
      <c r="B1407" t="s">
        <v>16</v>
      </c>
      <c r="C1407">
        <v>129.30000000000001</v>
      </c>
      <c r="D1407" s="1">
        <v>42522</v>
      </c>
      <c r="E1407" cm="1">
        <f t="array" ref="E1407">IF(AND(B1407="Housing",A1407="Rural"),"",
_xlfn.IFS(
NOT(ISBLANK(C1407)), C1407,
AND(NOT(ISBLANK(C1406)), B1406=B1407, NOT(ISBLANK(C1408)), B1408=B1407), AVERAGE(C1406,C1408),
AND(NOT(ISBLANK(C1406)), B1406=B1407, ISBLANK(C1408), NOT(ISBLANK(C1409)), B1409=B1407), C1406+(C1409-C1406)/3,
AND(ISBLANK(C1406), NOT(ISBLANK(C1405)), B1405=B1407, NOT(ISBLANK(C1408)), B1408=B1407), C1405+(C1408-C1405)*2/3,
TRUE, "Check Manually"
))</f>
        <v>129.30000000000001</v>
      </c>
      <c r="F1407" t="str">
        <f>_xlfn.XLOOKUP(B1407,Bucket_Map!A:A,Bucket_Map!B:B,"ERROR - CHECK NAME")</f>
        <v>Household Goods &amp; Services</v>
      </c>
    </row>
    <row r="1408" spans="1:6" x14ac:dyDescent="0.25">
      <c r="A1408" t="s">
        <v>4</v>
      </c>
      <c r="B1408" t="s">
        <v>16</v>
      </c>
      <c r="C1408">
        <v>130</v>
      </c>
      <c r="D1408" s="1">
        <v>42552</v>
      </c>
      <c r="E1408" cm="1">
        <f t="array" ref="E1408">IF(AND(B1408="Housing",A1408="Rural"),"",
_xlfn.IFS(
NOT(ISBLANK(C1408)), C1408,
AND(NOT(ISBLANK(C1407)), B1407=B1408, NOT(ISBLANK(C1409)), B1409=B1408), AVERAGE(C1407,C1409),
AND(NOT(ISBLANK(C1407)), B1407=B1408, ISBLANK(C1409), NOT(ISBLANK(C1410)), B1410=B1408), C1407+(C1410-C1407)/3,
AND(ISBLANK(C1407), NOT(ISBLANK(C1406)), B1406=B1408, NOT(ISBLANK(C1409)), B1409=B1408), C1406+(C1409-C1406)*2/3,
TRUE, "Check Manually"
))</f>
        <v>130</v>
      </c>
      <c r="F1408" t="str">
        <f>_xlfn.XLOOKUP(B1408,Bucket_Map!A:A,Bucket_Map!B:B,"ERROR - CHECK NAME")</f>
        <v>Household Goods &amp; Services</v>
      </c>
    </row>
    <row r="1409" spans="1:6" x14ac:dyDescent="0.25">
      <c r="A1409" t="s">
        <v>4</v>
      </c>
      <c r="B1409" t="s">
        <v>16</v>
      </c>
      <c r="C1409">
        <v>130.6</v>
      </c>
      <c r="D1409" s="1">
        <v>42583</v>
      </c>
      <c r="E1409" cm="1">
        <f t="array" ref="E1409">IF(AND(B1409="Housing",A1409="Rural"),"",
_xlfn.IFS(
NOT(ISBLANK(C1409)), C1409,
AND(NOT(ISBLANK(C1408)), B1408=B1409, NOT(ISBLANK(C1410)), B1410=B1409), AVERAGE(C1408,C1410),
AND(NOT(ISBLANK(C1408)), B1408=B1409, ISBLANK(C1410), NOT(ISBLANK(C1411)), B1411=B1409), C1408+(C1411-C1408)/3,
AND(ISBLANK(C1408), NOT(ISBLANK(C1407)), B1407=B1409, NOT(ISBLANK(C1410)), B1410=B1409), C1407+(C1410-C1407)*2/3,
TRUE, "Check Manually"
))</f>
        <v>130.6</v>
      </c>
      <c r="F1409" t="str">
        <f>_xlfn.XLOOKUP(B1409,Bucket_Map!A:A,Bucket_Map!B:B,"ERROR - CHECK NAME")</f>
        <v>Household Goods &amp; Services</v>
      </c>
    </row>
    <row r="1410" spans="1:6" x14ac:dyDescent="0.25">
      <c r="A1410" t="s">
        <v>4</v>
      </c>
      <c r="B1410" t="s">
        <v>16</v>
      </c>
      <c r="C1410">
        <v>131.1</v>
      </c>
      <c r="D1410" s="1">
        <v>42614</v>
      </c>
      <c r="E1410" cm="1">
        <f t="array" ref="E1410">IF(AND(B1410="Housing",A1410="Rural"),"",
_xlfn.IFS(
NOT(ISBLANK(C1410)), C1410,
AND(NOT(ISBLANK(C1409)), B1409=B1410, NOT(ISBLANK(C1411)), B1411=B1410), AVERAGE(C1409,C1411),
AND(NOT(ISBLANK(C1409)), B1409=B1410, ISBLANK(C1411), NOT(ISBLANK(C1412)), B1412=B1410), C1409+(C1412-C1409)/3,
AND(ISBLANK(C1409), NOT(ISBLANK(C1408)), B1408=B1410, NOT(ISBLANK(C1411)), B1411=B1410), C1408+(C1411-C1408)*2/3,
TRUE, "Check Manually"
))</f>
        <v>131.1</v>
      </c>
      <c r="F1410" t="str">
        <f>_xlfn.XLOOKUP(B1410,Bucket_Map!A:A,Bucket_Map!B:B,"ERROR - CHECK NAME")</f>
        <v>Household Goods &amp; Services</v>
      </c>
    </row>
    <row r="1411" spans="1:6" x14ac:dyDescent="0.25">
      <c r="A1411" t="s">
        <v>4</v>
      </c>
      <c r="B1411" t="s">
        <v>16</v>
      </c>
      <c r="C1411">
        <v>131.80000000000001</v>
      </c>
      <c r="D1411" s="1">
        <v>42644</v>
      </c>
      <c r="E1411" cm="1">
        <f t="array" ref="E1411">IF(AND(B1411="Housing",A1411="Rural"),"",
_xlfn.IFS(
NOT(ISBLANK(C1411)), C1411,
AND(NOT(ISBLANK(C1410)), B1410=B1411, NOT(ISBLANK(C1412)), B1412=B1411), AVERAGE(C1410,C1412),
AND(NOT(ISBLANK(C1410)), B1410=B1411, ISBLANK(C1412), NOT(ISBLANK(C1413)), B1413=B1411), C1410+(C1413-C1410)/3,
AND(ISBLANK(C1410), NOT(ISBLANK(C1409)), B1409=B1411, NOT(ISBLANK(C1412)), B1412=B1411), C1409+(C1412-C1409)*2/3,
TRUE, "Check Manually"
))</f>
        <v>131.80000000000001</v>
      </c>
      <c r="F1411" t="str">
        <f>_xlfn.XLOOKUP(B1411,Bucket_Map!A:A,Bucket_Map!B:B,"ERROR - CHECK NAME")</f>
        <v>Household Goods &amp; Services</v>
      </c>
    </row>
    <row r="1412" spans="1:6" x14ac:dyDescent="0.25">
      <c r="A1412" t="s">
        <v>4</v>
      </c>
      <c r="B1412" t="s">
        <v>16</v>
      </c>
      <c r="C1412">
        <v>132.1</v>
      </c>
      <c r="D1412" s="1">
        <v>42675</v>
      </c>
      <c r="E1412" cm="1">
        <f t="array" ref="E1412">IF(AND(B1412="Housing",A1412="Rural"),"",
_xlfn.IFS(
NOT(ISBLANK(C1412)), C1412,
AND(NOT(ISBLANK(C1411)), B1411=B1412, NOT(ISBLANK(C1413)), B1413=B1412), AVERAGE(C1411,C1413),
AND(NOT(ISBLANK(C1411)), B1411=B1412, ISBLANK(C1413), NOT(ISBLANK(C1414)), B1414=B1412), C1411+(C1414-C1411)/3,
AND(ISBLANK(C1411), NOT(ISBLANK(C1410)), B1410=B1412, NOT(ISBLANK(C1413)), B1413=B1412), C1410+(C1413-C1410)*2/3,
TRUE, "Check Manually"
))</f>
        <v>132.1</v>
      </c>
      <c r="F1412" t="str">
        <f>_xlfn.XLOOKUP(B1412,Bucket_Map!A:A,Bucket_Map!B:B,"ERROR - CHECK NAME")</f>
        <v>Household Goods &amp; Services</v>
      </c>
    </row>
    <row r="1413" spans="1:6" x14ac:dyDescent="0.25">
      <c r="A1413" t="s">
        <v>4</v>
      </c>
      <c r="B1413" t="s">
        <v>16</v>
      </c>
      <c r="C1413">
        <v>132.9</v>
      </c>
      <c r="D1413" s="1">
        <v>42705</v>
      </c>
      <c r="E1413" cm="1">
        <f t="array" ref="E1413">IF(AND(B1413="Housing",A1413="Rural"),"",
_xlfn.IFS(
NOT(ISBLANK(C1413)), C1413,
AND(NOT(ISBLANK(C1412)), B1412=B1413, NOT(ISBLANK(C1414)), B1414=B1413), AVERAGE(C1412,C1414),
AND(NOT(ISBLANK(C1412)), B1412=B1413, ISBLANK(C1414), NOT(ISBLANK(C1415)), B1415=B1413), C1412+(C1415-C1412)/3,
AND(ISBLANK(C1412), NOT(ISBLANK(C1411)), B1411=B1413, NOT(ISBLANK(C1414)), B1414=B1413), C1411+(C1414-C1411)*2/3,
TRUE, "Check Manually"
))</f>
        <v>132.9</v>
      </c>
      <c r="F1413" t="str">
        <f>_xlfn.XLOOKUP(B1413,Bucket_Map!A:A,Bucket_Map!B:B,"ERROR - CHECK NAME")</f>
        <v>Household Goods &amp; Services</v>
      </c>
    </row>
    <row r="1414" spans="1:6" x14ac:dyDescent="0.25">
      <c r="A1414" t="s">
        <v>4</v>
      </c>
      <c r="B1414" t="s">
        <v>16</v>
      </c>
      <c r="C1414">
        <v>133.19999999999999</v>
      </c>
      <c r="D1414" s="1">
        <v>42736</v>
      </c>
      <c r="E1414" cm="1">
        <f t="array" ref="E1414">IF(AND(B1414="Housing",A1414="Rural"),"",
_xlfn.IFS(
NOT(ISBLANK(C1414)), C1414,
AND(NOT(ISBLANK(C1413)), B1413=B1414, NOT(ISBLANK(C1415)), B1415=B1414), AVERAGE(C1413,C1415),
AND(NOT(ISBLANK(C1413)), B1413=B1414, ISBLANK(C1415), NOT(ISBLANK(C1416)), B1416=B1414), C1413+(C1416-C1413)/3,
AND(ISBLANK(C1413), NOT(ISBLANK(C1412)), B1412=B1414, NOT(ISBLANK(C1415)), B1415=B1414), C1412+(C1415-C1412)*2/3,
TRUE, "Check Manually"
))</f>
        <v>133.19999999999999</v>
      </c>
      <c r="F1414" t="str">
        <f>_xlfn.XLOOKUP(B1414,Bucket_Map!A:A,Bucket_Map!B:B,"ERROR - CHECK NAME")</f>
        <v>Household Goods &amp; Services</v>
      </c>
    </row>
    <row r="1415" spans="1:6" x14ac:dyDescent="0.25">
      <c r="A1415" t="s">
        <v>4</v>
      </c>
      <c r="B1415" t="s">
        <v>16</v>
      </c>
      <c r="C1415">
        <v>133.6</v>
      </c>
      <c r="D1415" s="1">
        <v>42767</v>
      </c>
      <c r="E1415" cm="1">
        <f t="array" ref="E1415">IF(AND(B1415="Housing",A1415="Rural"),"",
_xlfn.IFS(
NOT(ISBLANK(C1415)), C1415,
AND(NOT(ISBLANK(C1414)), B1414=B1415, NOT(ISBLANK(C1416)), B1416=B1415), AVERAGE(C1414,C1416),
AND(NOT(ISBLANK(C1414)), B1414=B1415, ISBLANK(C1416), NOT(ISBLANK(C1417)), B1417=B1415), C1414+(C1417-C1414)/3,
AND(ISBLANK(C1414), NOT(ISBLANK(C1413)), B1413=B1415, NOT(ISBLANK(C1416)), B1416=B1415), C1413+(C1416-C1413)*2/3,
TRUE, "Check Manually"
))</f>
        <v>133.6</v>
      </c>
      <c r="F1415" t="str">
        <f>_xlfn.XLOOKUP(B1415,Bucket_Map!A:A,Bucket_Map!B:B,"ERROR - CHECK NAME")</f>
        <v>Household Goods &amp; Services</v>
      </c>
    </row>
    <row r="1416" spans="1:6" x14ac:dyDescent="0.25">
      <c r="A1416" t="s">
        <v>4</v>
      </c>
      <c r="B1416" t="s">
        <v>16</v>
      </c>
      <c r="C1416">
        <v>134.1</v>
      </c>
      <c r="D1416" s="1">
        <v>42795</v>
      </c>
      <c r="E1416" cm="1">
        <f t="array" ref="E1416">IF(AND(B1416="Housing",A1416="Rural"),"",
_xlfn.IFS(
NOT(ISBLANK(C1416)), C1416,
AND(NOT(ISBLANK(C1415)), B1415=B1416, NOT(ISBLANK(C1417)), B1417=B1416), AVERAGE(C1415,C1417),
AND(NOT(ISBLANK(C1415)), B1415=B1416, ISBLANK(C1417), NOT(ISBLANK(C1418)), B1418=B1416), C1415+(C1418-C1415)/3,
AND(ISBLANK(C1415), NOT(ISBLANK(C1414)), B1414=B1416, NOT(ISBLANK(C1417)), B1417=B1416), C1414+(C1417-C1414)*2/3,
TRUE, "Check Manually"
))</f>
        <v>134.1</v>
      </c>
      <c r="F1416" t="str">
        <f>_xlfn.XLOOKUP(B1416,Bucket_Map!A:A,Bucket_Map!B:B,"ERROR - CHECK NAME")</f>
        <v>Household Goods &amp; Services</v>
      </c>
    </row>
    <row r="1417" spans="1:6" x14ac:dyDescent="0.25">
      <c r="A1417" t="s">
        <v>4</v>
      </c>
      <c r="B1417" t="s">
        <v>16</v>
      </c>
      <c r="C1417">
        <v>134.30000000000001</v>
      </c>
      <c r="D1417" s="1">
        <v>42826</v>
      </c>
      <c r="E1417" cm="1">
        <f t="array" ref="E1417">IF(AND(B1417="Housing",A1417="Rural"),"",
_xlfn.IFS(
NOT(ISBLANK(C1417)), C1417,
AND(NOT(ISBLANK(C1416)), B1416=B1417, NOT(ISBLANK(C1418)), B1418=B1417), AVERAGE(C1416,C1418),
AND(NOT(ISBLANK(C1416)), B1416=B1417, ISBLANK(C1418), NOT(ISBLANK(C1419)), B1419=B1417), C1416+(C1419-C1416)/3,
AND(ISBLANK(C1416), NOT(ISBLANK(C1415)), B1415=B1417, NOT(ISBLANK(C1418)), B1418=B1417), C1415+(C1418-C1415)*2/3,
TRUE, "Check Manually"
))</f>
        <v>134.30000000000001</v>
      </c>
      <c r="F1417" t="str">
        <f>_xlfn.XLOOKUP(B1417,Bucket_Map!A:A,Bucket_Map!B:B,"ERROR - CHECK NAME")</f>
        <v>Household Goods &amp; Services</v>
      </c>
    </row>
    <row r="1418" spans="1:6" x14ac:dyDescent="0.25">
      <c r="A1418" t="s">
        <v>4</v>
      </c>
      <c r="B1418" t="s">
        <v>16</v>
      </c>
      <c r="C1418">
        <v>134.9</v>
      </c>
      <c r="D1418" s="1">
        <v>42856</v>
      </c>
      <c r="E1418" cm="1">
        <f t="array" ref="E1418">IF(AND(B1418="Housing",A1418="Rural"),"",
_xlfn.IFS(
NOT(ISBLANK(C1418)), C1418,
AND(NOT(ISBLANK(C1417)), B1417=B1418, NOT(ISBLANK(C1419)), B1419=B1418), AVERAGE(C1417,C1419),
AND(NOT(ISBLANK(C1417)), B1417=B1418, ISBLANK(C1419), NOT(ISBLANK(C1420)), B1420=B1418), C1417+(C1420-C1417)/3,
AND(ISBLANK(C1417), NOT(ISBLANK(C1416)), B1416=B1418, NOT(ISBLANK(C1419)), B1419=B1418), C1416+(C1419-C1416)*2/3,
TRUE, "Check Manually"
))</f>
        <v>134.9</v>
      </c>
      <c r="F1418" t="str">
        <f>_xlfn.XLOOKUP(B1418,Bucket_Map!A:A,Bucket_Map!B:B,"ERROR - CHECK NAME")</f>
        <v>Household Goods &amp; Services</v>
      </c>
    </row>
    <row r="1419" spans="1:6" x14ac:dyDescent="0.25">
      <c r="A1419" t="s">
        <v>4</v>
      </c>
      <c r="B1419" t="s">
        <v>16</v>
      </c>
      <c r="C1419">
        <v>135.19999999999999</v>
      </c>
      <c r="D1419" s="1">
        <v>42887</v>
      </c>
      <c r="E1419" cm="1">
        <f t="array" ref="E1419">IF(AND(B1419="Housing",A1419="Rural"),"",
_xlfn.IFS(
NOT(ISBLANK(C1419)), C1419,
AND(NOT(ISBLANK(C1418)), B1418=B1419, NOT(ISBLANK(C1420)), B1420=B1419), AVERAGE(C1418,C1420),
AND(NOT(ISBLANK(C1418)), B1418=B1419, ISBLANK(C1420), NOT(ISBLANK(C1421)), B1421=B1419), C1418+(C1421-C1418)/3,
AND(ISBLANK(C1418), NOT(ISBLANK(C1417)), B1417=B1419, NOT(ISBLANK(C1420)), B1420=B1419), C1417+(C1420-C1417)*2/3,
TRUE, "Check Manually"
))</f>
        <v>135.19999999999999</v>
      </c>
      <c r="F1419" t="str">
        <f>_xlfn.XLOOKUP(B1419,Bucket_Map!A:A,Bucket_Map!B:B,"ERROR - CHECK NAME")</f>
        <v>Household Goods &amp; Services</v>
      </c>
    </row>
    <row r="1420" spans="1:6" x14ac:dyDescent="0.25">
      <c r="A1420" t="s">
        <v>4</v>
      </c>
      <c r="B1420" t="s">
        <v>16</v>
      </c>
      <c r="C1420">
        <v>136.1</v>
      </c>
      <c r="D1420" s="1">
        <v>42917</v>
      </c>
      <c r="E1420" cm="1">
        <f t="array" ref="E1420">IF(AND(B1420="Housing",A1420="Rural"),"",
_xlfn.IFS(
NOT(ISBLANK(C1420)), C1420,
AND(NOT(ISBLANK(C1419)), B1419=B1420, NOT(ISBLANK(C1421)), B1421=B1420), AVERAGE(C1419,C1421),
AND(NOT(ISBLANK(C1419)), B1419=B1420, ISBLANK(C1421), NOT(ISBLANK(C1422)), B1422=B1420), C1419+(C1422-C1419)/3,
AND(ISBLANK(C1419), NOT(ISBLANK(C1418)), B1418=B1420, NOT(ISBLANK(C1421)), B1421=B1420), C1418+(C1421-C1418)*2/3,
TRUE, "Check Manually"
))</f>
        <v>136.1</v>
      </c>
      <c r="F1420" t="str">
        <f>_xlfn.XLOOKUP(B1420,Bucket_Map!A:A,Bucket_Map!B:B,"ERROR - CHECK NAME")</f>
        <v>Household Goods &amp; Services</v>
      </c>
    </row>
    <row r="1421" spans="1:6" x14ac:dyDescent="0.25">
      <c r="A1421" t="s">
        <v>4</v>
      </c>
      <c r="B1421" t="s">
        <v>16</v>
      </c>
      <c r="C1421">
        <v>137.30000000000001</v>
      </c>
      <c r="D1421" s="1">
        <v>42948</v>
      </c>
      <c r="E1421" cm="1">
        <f t="array" ref="E1421">IF(AND(B1421="Housing",A1421="Rural"),"",
_xlfn.IFS(
NOT(ISBLANK(C1421)), C1421,
AND(NOT(ISBLANK(C1420)), B1420=B1421, NOT(ISBLANK(C1422)), B1422=B1421), AVERAGE(C1420,C1422),
AND(NOT(ISBLANK(C1420)), B1420=B1421, ISBLANK(C1422), NOT(ISBLANK(C1423)), B1423=B1421), C1420+(C1423-C1420)/3,
AND(ISBLANK(C1420), NOT(ISBLANK(C1419)), B1419=B1421, NOT(ISBLANK(C1422)), B1422=B1421), C1419+(C1422-C1419)*2/3,
TRUE, "Check Manually"
))</f>
        <v>137.30000000000001</v>
      </c>
      <c r="F1421" t="str">
        <f>_xlfn.XLOOKUP(B1421,Bucket_Map!A:A,Bucket_Map!B:B,"ERROR - CHECK NAME")</f>
        <v>Household Goods &amp; Services</v>
      </c>
    </row>
    <row r="1422" spans="1:6" x14ac:dyDescent="0.25">
      <c r="A1422" t="s">
        <v>4</v>
      </c>
      <c r="B1422" t="s">
        <v>16</v>
      </c>
      <c r="C1422">
        <v>137.9</v>
      </c>
      <c r="D1422" s="1">
        <v>42979</v>
      </c>
      <c r="E1422" cm="1">
        <f t="array" ref="E1422">IF(AND(B1422="Housing",A1422="Rural"),"",
_xlfn.IFS(
NOT(ISBLANK(C1422)), C1422,
AND(NOT(ISBLANK(C1421)), B1421=B1422, NOT(ISBLANK(C1423)), B1423=B1422), AVERAGE(C1421,C1423),
AND(NOT(ISBLANK(C1421)), B1421=B1422, ISBLANK(C1423), NOT(ISBLANK(C1424)), B1424=B1422), C1421+(C1424-C1421)/3,
AND(ISBLANK(C1421), NOT(ISBLANK(C1420)), B1420=B1422, NOT(ISBLANK(C1423)), B1423=B1422), C1420+(C1423-C1420)*2/3,
TRUE, "Check Manually"
))</f>
        <v>137.9</v>
      </c>
      <c r="F1422" t="str">
        <f>_xlfn.XLOOKUP(B1422,Bucket_Map!A:A,Bucket_Map!B:B,"ERROR - CHECK NAME")</f>
        <v>Household Goods &amp; Services</v>
      </c>
    </row>
    <row r="1423" spans="1:6" x14ac:dyDescent="0.25">
      <c r="A1423" t="s">
        <v>4</v>
      </c>
      <c r="B1423" t="s">
        <v>16</v>
      </c>
      <c r="C1423">
        <v>138.4</v>
      </c>
      <c r="D1423" s="1">
        <v>43009</v>
      </c>
      <c r="E1423" cm="1">
        <f t="array" ref="E1423">IF(AND(B1423="Housing",A1423="Rural"),"",
_xlfn.IFS(
NOT(ISBLANK(C1423)), C1423,
AND(NOT(ISBLANK(C1422)), B1422=B1423, NOT(ISBLANK(C1424)), B1424=B1423), AVERAGE(C1422,C1424),
AND(NOT(ISBLANK(C1422)), B1422=B1423, ISBLANK(C1424), NOT(ISBLANK(C1425)), B1425=B1423), C1422+(C1425-C1422)/3,
AND(ISBLANK(C1422), NOT(ISBLANK(C1421)), B1421=B1423, NOT(ISBLANK(C1424)), B1424=B1423), C1421+(C1424-C1421)*2/3,
TRUE, "Check Manually"
))</f>
        <v>138.4</v>
      </c>
      <c r="F1423" t="str">
        <f>_xlfn.XLOOKUP(B1423,Bucket_Map!A:A,Bucket_Map!B:B,"ERROR - CHECK NAME")</f>
        <v>Household Goods &amp; Services</v>
      </c>
    </row>
    <row r="1424" spans="1:6" x14ac:dyDescent="0.25">
      <c r="A1424" t="s">
        <v>4</v>
      </c>
      <c r="B1424" t="s">
        <v>16</v>
      </c>
      <c r="C1424">
        <v>139.4</v>
      </c>
      <c r="D1424" s="1">
        <v>43040</v>
      </c>
      <c r="E1424" cm="1">
        <f t="array" ref="E1424">IF(AND(B1424="Housing",A1424="Rural"),"",
_xlfn.IFS(
NOT(ISBLANK(C1424)), C1424,
AND(NOT(ISBLANK(C1423)), B1423=B1424, NOT(ISBLANK(C1425)), B1425=B1424), AVERAGE(C1423,C1425),
AND(NOT(ISBLANK(C1423)), B1423=B1424, ISBLANK(C1425), NOT(ISBLANK(C1426)), B1426=B1424), C1423+(C1426-C1423)/3,
AND(ISBLANK(C1423), NOT(ISBLANK(C1422)), B1422=B1424, NOT(ISBLANK(C1425)), B1425=B1424), C1422+(C1425-C1422)*2/3,
TRUE, "Check Manually"
))</f>
        <v>139.4</v>
      </c>
      <c r="F1424" t="str">
        <f>_xlfn.XLOOKUP(B1424,Bucket_Map!A:A,Bucket_Map!B:B,"ERROR - CHECK NAME")</f>
        <v>Household Goods &amp; Services</v>
      </c>
    </row>
    <row r="1425" spans="1:6" x14ac:dyDescent="0.25">
      <c r="A1425" t="s">
        <v>4</v>
      </c>
      <c r="B1425" t="s">
        <v>16</v>
      </c>
      <c r="C1425">
        <v>139.5</v>
      </c>
      <c r="D1425" s="1">
        <v>43070</v>
      </c>
      <c r="E1425" cm="1">
        <f t="array" ref="E1425">IF(AND(B1425="Housing",A1425="Rural"),"",
_xlfn.IFS(
NOT(ISBLANK(C1425)), C1425,
AND(NOT(ISBLANK(C1424)), B1424=B1425, NOT(ISBLANK(C1426)), B1426=B1425), AVERAGE(C1424,C1426),
AND(NOT(ISBLANK(C1424)), B1424=B1425, ISBLANK(C1426), NOT(ISBLANK(C1427)), B1427=B1425), C1424+(C1427-C1424)/3,
AND(ISBLANK(C1424), NOT(ISBLANK(C1423)), B1423=B1425, NOT(ISBLANK(C1426)), B1426=B1425), C1423+(C1426-C1423)*2/3,
TRUE, "Check Manually"
))</f>
        <v>139.5</v>
      </c>
      <c r="F1425" t="str">
        <f>_xlfn.XLOOKUP(B1425,Bucket_Map!A:A,Bucket_Map!B:B,"ERROR - CHECK NAME")</f>
        <v>Household Goods &amp; Services</v>
      </c>
    </row>
    <row r="1426" spans="1:6" x14ac:dyDescent="0.25">
      <c r="A1426" t="s">
        <v>4</v>
      </c>
      <c r="B1426" t="s">
        <v>16</v>
      </c>
      <c r="C1426">
        <v>139.80000000000001</v>
      </c>
      <c r="D1426" s="1">
        <v>43101</v>
      </c>
      <c r="E1426" cm="1">
        <f t="array" ref="E1426">IF(AND(B1426="Housing",A1426="Rural"),"",
_xlfn.IFS(
NOT(ISBLANK(C1426)), C1426,
AND(NOT(ISBLANK(C1425)), B1425=B1426, NOT(ISBLANK(C1427)), B1427=B1426), AVERAGE(C1425,C1427),
AND(NOT(ISBLANK(C1425)), B1425=B1426, ISBLANK(C1427), NOT(ISBLANK(C1428)), B1428=B1426), C1425+(C1428-C1425)/3,
AND(ISBLANK(C1425), NOT(ISBLANK(C1424)), B1424=B1426, NOT(ISBLANK(C1427)), B1427=B1426), C1424+(C1427-C1424)*2/3,
TRUE, "Check Manually"
))</f>
        <v>139.80000000000001</v>
      </c>
      <c r="F1426" t="str">
        <f>_xlfn.XLOOKUP(B1426,Bucket_Map!A:A,Bucket_Map!B:B,"ERROR - CHECK NAME")</f>
        <v>Household Goods &amp; Services</v>
      </c>
    </row>
    <row r="1427" spans="1:6" x14ac:dyDescent="0.25">
      <c r="A1427" t="s">
        <v>4</v>
      </c>
      <c r="B1427" t="s">
        <v>16</v>
      </c>
      <c r="C1427">
        <v>139.9</v>
      </c>
      <c r="D1427" s="1">
        <v>43132</v>
      </c>
      <c r="E1427" cm="1">
        <f t="array" ref="E1427">IF(AND(B1427="Housing",A1427="Rural"),"",
_xlfn.IFS(
NOT(ISBLANK(C1427)), C1427,
AND(NOT(ISBLANK(C1426)), B1426=B1427, NOT(ISBLANK(C1428)), B1428=B1427), AVERAGE(C1426,C1428),
AND(NOT(ISBLANK(C1426)), B1426=B1427, ISBLANK(C1428), NOT(ISBLANK(C1429)), B1429=B1427), C1426+(C1429-C1426)/3,
AND(ISBLANK(C1426), NOT(ISBLANK(C1425)), B1425=B1427, NOT(ISBLANK(C1428)), B1428=B1427), C1425+(C1428-C1425)*2/3,
TRUE, "Check Manually"
))</f>
        <v>139.9</v>
      </c>
      <c r="F1427" t="str">
        <f>_xlfn.XLOOKUP(B1427,Bucket_Map!A:A,Bucket_Map!B:B,"ERROR - CHECK NAME")</f>
        <v>Household Goods &amp; Services</v>
      </c>
    </row>
    <row r="1428" spans="1:6" x14ac:dyDescent="0.25">
      <c r="A1428" t="s">
        <v>4</v>
      </c>
      <c r="B1428" t="s">
        <v>16</v>
      </c>
      <c r="C1428">
        <v>139.9</v>
      </c>
      <c r="D1428" s="1">
        <v>43160</v>
      </c>
      <c r="E1428" cm="1">
        <f t="array" ref="E1428">IF(AND(B1428="Housing",A1428="Rural"),"",
_xlfn.IFS(
NOT(ISBLANK(C1428)), C1428,
AND(NOT(ISBLANK(C1427)), B1427=B1428, NOT(ISBLANK(C1429)), B1429=B1428), AVERAGE(C1427,C1429),
AND(NOT(ISBLANK(C1427)), B1427=B1428, ISBLANK(C1429), NOT(ISBLANK(C1430)), B1430=B1428), C1427+(C1430-C1427)/3,
AND(ISBLANK(C1427), NOT(ISBLANK(C1426)), B1426=B1428, NOT(ISBLANK(C1429)), B1429=B1428), C1426+(C1429-C1426)*2/3,
TRUE, "Check Manually"
))</f>
        <v>139.9</v>
      </c>
      <c r="F1428" t="str">
        <f>_xlfn.XLOOKUP(B1428,Bucket_Map!A:A,Bucket_Map!B:B,"ERROR - CHECK NAME")</f>
        <v>Household Goods &amp; Services</v>
      </c>
    </row>
    <row r="1429" spans="1:6" x14ac:dyDescent="0.25">
      <c r="A1429" t="s">
        <v>4</v>
      </c>
      <c r="B1429" t="s">
        <v>16</v>
      </c>
      <c r="C1429">
        <v>140.9</v>
      </c>
      <c r="D1429" s="1">
        <v>43191</v>
      </c>
      <c r="E1429" cm="1">
        <f t="array" ref="E1429">IF(AND(B1429="Housing",A1429="Rural"),"",
_xlfn.IFS(
NOT(ISBLANK(C1429)), C1429,
AND(NOT(ISBLANK(C1428)), B1428=B1429, NOT(ISBLANK(C1430)), B1430=B1429), AVERAGE(C1428,C1430),
AND(NOT(ISBLANK(C1428)), B1428=B1429, ISBLANK(C1430), NOT(ISBLANK(C1431)), B1431=B1429), C1428+(C1431-C1428)/3,
AND(ISBLANK(C1428), NOT(ISBLANK(C1427)), B1427=B1429, NOT(ISBLANK(C1430)), B1430=B1429), C1427+(C1430-C1427)*2/3,
TRUE, "Check Manually"
))</f>
        <v>140.9</v>
      </c>
      <c r="F1429" t="str">
        <f>_xlfn.XLOOKUP(B1429,Bucket_Map!A:A,Bucket_Map!B:B,"ERROR - CHECK NAME")</f>
        <v>Household Goods &amp; Services</v>
      </c>
    </row>
    <row r="1430" spans="1:6" x14ac:dyDescent="0.25">
      <c r="A1430" t="s">
        <v>4</v>
      </c>
      <c r="B1430" t="s">
        <v>16</v>
      </c>
      <c r="C1430">
        <v>141.80000000000001</v>
      </c>
      <c r="D1430" s="1">
        <v>43221</v>
      </c>
      <c r="E1430" cm="1">
        <f t="array" ref="E1430">IF(AND(B1430="Housing",A1430="Rural"),"",
_xlfn.IFS(
NOT(ISBLANK(C1430)), C1430,
AND(NOT(ISBLANK(C1429)), B1429=B1430, NOT(ISBLANK(C1431)), B1431=B1430), AVERAGE(C1429,C1431),
AND(NOT(ISBLANK(C1429)), B1429=B1430, ISBLANK(C1431), NOT(ISBLANK(C1432)), B1432=B1430), C1429+(C1432-C1429)/3,
AND(ISBLANK(C1429), NOT(ISBLANK(C1428)), B1428=B1430, NOT(ISBLANK(C1431)), B1431=B1430), C1428+(C1431-C1428)*2/3,
TRUE, "Check Manually"
))</f>
        <v>141.80000000000001</v>
      </c>
      <c r="F1430" t="str">
        <f>_xlfn.XLOOKUP(B1430,Bucket_Map!A:A,Bucket_Map!B:B,"ERROR - CHECK NAME")</f>
        <v>Household Goods &amp; Services</v>
      </c>
    </row>
    <row r="1431" spans="1:6" x14ac:dyDescent="0.25">
      <c r="A1431" t="s">
        <v>4</v>
      </c>
      <c r="B1431" t="s">
        <v>16</v>
      </c>
      <c r="C1431">
        <v>142.19999999999999</v>
      </c>
      <c r="D1431" s="1">
        <v>43252</v>
      </c>
      <c r="E1431" cm="1">
        <f t="array" ref="E1431">IF(AND(B1431="Housing",A1431="Rural"),"",
_xlfn.IFS(
NOT(ISBLANK(C1431)), C1431,
AND(NOT(ISBLANK(C1430)), B1430=B1431, NOT(ISBLANK(C1432)), B1432=B1431), AVERAGE(C1430,C1432),
AND(NOT(ISBLANK(C1430)), B1430=B1431, ISBLANK(C1432), NOT(ISBLANK(C1433)), B1433=B1431), C1430+(C1433-C1430)/3,
AND(ISBLANK(C1430), NOT(ISBLANK(C1429)), B1429=B1431, NOT(ISBLANK(C1432)), B1432=B1431), C1429+(C1432-C1429)*2/3,
TRUE, "Check Manually"
))</f>
        <v>142.19999999999999</v>
      </c>
      <c r="F1431" t="str">
        <f>_xlfn.XLOOKUP(B1431,Bucket_Map!A:A,Bucket_Map!B:B,"ERROR - CHECK NAME")</f>
        <v>Household Goods &amp; Services</v>
      </c>
    </row>
    <row r="1432" spans="1:6" x14ac:dyDescent="0.25">
      <c r="A1432" t="s">
        <v>4</v>
      </c>
      <c r="B1432" t="s">
        <v>16</v>
      </c>
      <c r="C1432">
        <v>143.1</v>
      </c>
      <c r="D1432" s="1">
        <v>43282</v>
      </c>
      <c r="E1432" cm="1">
        <f t="array" ref="E1432">IF(AND(B1432="Housing",A1432="Rural"),"",
_xlfn.IFS(
NOT(ISBLANK(C1432)), C1432,
AND(NOT(ISBLANK(C1431)), B1431=B1432, NOT(ISBLANK(C1433)), B1433=B1432), AVERAGE(C1431,C1433),
AND(NOT(ISBLANK(C1431)), B1431=B1432, ISBLANK(C1433), NOT(ISBLANK(C1434)), B1434=B1432), C1431+(C1434-C1431)/3,
AND(ISBLANK(C1431), NOT(ISBLANK(C1430)), B1430=B1432, NOT(ISBLANK(C1433)), B1433=B1432), C1430+(C1433-C1430)*2/3,
TRUE, "Check Manually"
))</f>
        <v>143.1</v>
      </c>
      <c r="F1432" t="str">
        <f>_xlfn.XLOOKUP(B1432,Bucket_Map!A:A,Bucket_Map!B:B,"ERROR - CHECK NAME")</f>
        <v>Household Goods &amp; Services</v>
      </c>
    </row>
    <row r="1433" spans="1:6" x14ac:dyDescent="0.25">
      <c r="A1433" t="s">
        <v>4</v>
      </c>
      <c r="B1433" t="s">
        <v>16</v>
      </c>
      <c r="C1433">
        <v>143.80000000000001</v>
      </c>
      <c r="D1433" s="1">
        <v>43313</v>
      </c>
      <c r="E1433" cm="1">
        <f t="array" ref="E1433">IF(AND(B1433="Housing",A1433="Rural"),"",
_xlfn.IFS(
NOT(ISBLANK(C1433)), C1433,
AND(NOT(ISBLANK(C1432)), B1432=B1433, NOT(ISBLANK(C1434)), B1434=B1433), AVERAGE(C1432,C1434),
AND(NOT(ISBLANK(C1432)), B1432=B1433, ISBLANK(C1434), NOT(ISBLANK(C1435)), B1435=B1433), C1432+(C1435-C1432)/3,
AND(ISBLANK(C1432), NOT(ISBLANK(C1431)), B1431=B1433, NOT(ISBLANK(C1434)), B1434=B1433), C1431+(C1434-C1431)*2/3,
TRUE, "Check Manually"
))</f>
        <v>143.80000000000001</v>
      </c>
      <c r="F1433" t="str">
        <f>_xlfn.XLOOKUP(B1433,Bucket_Map!A:A,Bucket_Map!B:B,"ERROR - CHECK NAME")</f>
        <v>Household Goods &amp; Services</v>
      </c>
    </row>
    <row r="1434" spans="1:6" x14ac:dyDescent="0.25">
      <c r="A1434" t="s">
        <v>4</v>
      </c>
      <c r="B1434" t="s">
        <v>16</v>
      </c>
      <c r="C1434">
        <v>144</v>
      </c>
      <c r="D1434" s="1">
        <v>43344</v>
      </c>
      <c r="E1434" cm="1">
        <f t="array" ref="E1434">IF(AND(B1434="Housing",A1434="Rural"),"",
_xlfn.IFS(
NOT(ISBLANK(C1434)), C1434,
AND(NOT(ISBLANK(C1433)), B1433=B1434, NOT(ISBLANK(C1435)), B1435=B1434), AVERAGE(C1433,C1435),
AND(NOT(ISBLANK(C1433)), B1433=B1434, ISBLANK(C1435), NOT(ISBLANK(C1436)), B1436=B1434), C1433+(C1436-C1433)/3,
AND(ISBLANK(C1433), NOT(ISBLANK(C1432)), B1432=B1434, NOT(ISBLANK(C1435)), B1435=B1434), C1432+(C1435-C1432)*2/3,
TRUE, "Check Manually"
))</f>
        <v>144</v>
      </c>
      <c r="F1434" t="str">
        <f>_xlfn.XLOOKUP(B1434,Bucket_Map!A:A,Bucket_Map!B:B,"ERROR - CHECK NAME")</f>
        <v>Household Goods &amp; Services</v>
      </c>
    </row>
    <row r="1435" spans="1:6" x14ac:dyDescent="0.25">
      <c r="A1435" t="s">
        <v>4</v>
      </c>
      <c r="B1435" t="s">
        <v>16</v>
      </c>
      <c r="C1435">
        <v>147.5</v>
      </c>
      <c r="D1435" s="1">
        <v>43374</v>
      </c>
      <c r="E1435" cm="1">
        <f t="array" ref="E1435">IF(AND(B1435="Housing",A1435="Rural"),"",
_xlfn.IFS(
NOT(ISBLANK(C1435)), C1435,
AND(NOT(ISBLANK(C1434)), B1434=B1435, NOT(ISBLANK(C1436)), B1436=B1435), AVERAGE(C1434,C1436),
AND(NOT(ISBLANK(C1434)), B1434=B1435, ISBLANK(C1436), NOT(ISBLANK(C1437)), B1437=B1435), C1434+(C1437-C1434)/3,
AND(ISBLANK(C1434), NOT(ISBLANK(C1433)), B1433=B1435, NOT(ISBLANK(C1436)), B1436=B1435), C1433+(C1436-C1433)*2/3,
TRUE, "Check Manually"
))</f>
        <v>147.5</v>
      </c>
      <c r="F1435" t="str">
        <f>_xlfn.XLOOKUP(B1435,Bucket_Map!A:A,Bucket_Map!B:B,"ERROR - CHECK NAME")</f>
        <v>Household Goods &amp; Services</v>
      </c>
    </row>
    <row r="1436" spans="1:6" x14ac:dyDescent="0.25">
      <c r="A1436" t="s">
        <v>4</v>
      </c>
      <c r="B1436" t="s">
        <v>16</v>
      </c>
      <c r="C1436">
        <v>148</v>
      </c>
      <c r="D1436" s="1">
        <v>43405</v>
      </c>
      <c r="E1436" cm="1">
        <f t="array" ref="E1436">IF(AND(B1436="Housing",A1436="Rural"),"",
_xlfn.IFS(
NOT(ISBLANK(C1436)), C1436,
AND(NOT(ISBLANK(C1435)), B1435=B1436, NOT(ISBLANK(C1437)), B1437=B1436), AVERAGE(C1435,C1437),
AND(NOT(ISBLANK(C1435)), B1435=B1436, ISBLANK(C1437), NOT(ISBLANK(C1438)), B1438=B1436), C1435+(C1438-C1435)/3,
AND(ISBLANK(C1435), NOT(ISBLANK(C1434)), B1434=B1436, NOT(ISBLANK(C1437)), B1437=B1436), C1434+(C1437-C1434)*2/3,
TRUE, "Check Manually"
))</f>
        <v>148</v>
      </c>
      <c r="F1436" t="str">
        <f>_xlfn.XLOOKUP(B1436,Bucket_Map!A:A,Bucket_Map!B:B,"ERROR - CHECK NAME")</f>
        <v>Household Goods &amp; Services</v>
      </c>
    </row>
    <row r="1437" spans="1:6" x14ac:dyDescent="0.25">
      <c r="A1437" t="s">
        <v>4</v>
      </c>
      <c r="B1437" t="s">
        <v>16</v>
      </c>
      <c r="C1437">
        <v>149.5</v>
      </c>
      <c r="D1437" s="1">
        <v>43435</v>
      </c>
      <c r="E1437" cm="1">
        <f t="array" ref="E1437">IF(AND(B1437="Housing",A1437="Rural"),"",
_xlfn.IFS(
NOT(ISBLANK(C1437)), C1437,
AND(NOT(ISBLANK(C1436)), B1436=B1437, NOT(ISBLANK(C1438)), B1438=B1437), AVERAGE(C1436,C1438),
AND(NOT(ISBLANK(C1436)), B1436=B1437, ISBLANK(C1438), NOT(ISBLANK(C1439)), B1439=B1437), C1436+(C1439-C1436)/3,
AND(ISBLANK(C1436), NOT(ISBLANK(C1435)), B1435=B1437, NOT(ISBLANK(C1438)), B1438=B1437), C1435+(C1438-C1435)*2/3,
TRUE, "Check Manually"
))</f>
        <v>149.5</v>
      </c>
      <c r="F1437" t="str">
        <f>_xlfn.XLOOKUP(B1437,Bucket_Map!A:A,Bucket_Map!B:B,"ERROR - CHECK NAME")</f>
        <v>Household Goods &amp; Services</v>
      </c>
    </row>
    <row r="1438" spans="1:6" x14ac:dyDescent="0.25">
      <c r="A1438" t="s">
        <v>4</v>
      </c>
      <c r="B1438" t="s">
        <v>16</v>
      </c>
      <c r="C1438">
        <v>150.1</v>
      </c>
      <c r="D1438" s="1">
        <v>43466</v>
      </c>
      <c r="E1438" cm="1">
        <f t="array" ref="E1438">IF(AND(B1438="Housing",A1438="Rural"),"",
_xlfn.IFS(
NOT(ISBLANK(C1438)), C1438,
AND(NOT(ISBLANK(C1437)), B1437=B1438, NOT(ISBLANK(C1439)), B1439=B1438), AVERAGE(C1437,C1439),
AND(NOT(ISBLANK(C1437)), B1437=B1438, ISBLANK(C1439), NOT(ISBLANK(C1440)), B1440=B1438), C1437+(C1440-C1437)/3,
AND(ISBLANK(C1437), NOT(ISBLANK(C1436)), B1436=B1438, NOT(ISBLANK(C1439)), B1439=B1438), C1436+(C1439-C1436)*2/3,
TRUE, "Check Manually"
))</f>
        <v>150.1</v>
      </c>
      <c r="F1438" t="str">
        <f>_xlfn.XLOOKUP(B1438,Bucket_Map!A:A,Bucket_Map!B:B,"ERROR - CHECK NAME")</f>
        <v>Household Goods &amp; Services</v>
      </c>
    </row>
    <row r="1439" spans="1:6" x14ac:dyDescent="0.25">
      <c r="A1439" t="s">
        <v>4</v>
      </c>
      <c r="B1439" t="s">
        <v>16</v>
      </c>
      <c r="C1439">
        <v>150.1</v>
      </c>
      <c r="D1439" s="1">
        <v>43497</v>
      </c>
      <c r="E1439" cm="1">
        <f t="array" ref="E1439">IF(AND(B1439="Housing",A1439="Rural"),"",
_xlfn.IFS(
NOT(ISBLANK(C1439)), C1439,
AND(NOT(ISBLANK(C1438)), B1438=B1439, NOT(ISBLANK(C1440)), B1440=B1439), AVERAGE(C1438,C1440),
AND(NOT(ISBLANK(C1438)), B1438=B1439, ISBLANK(C1440), NOT(ISBLANK(C1441)), B1441=B1439), C1438+(C1441-C1438)/3,
AND(ISBLANK(C1438), NOT(ISBLANK(C1437)), B1437=B1439, NOT(ISBLANK(C1440)), B1440=B1439), C1437+(C1440-C1437)*2/3,
TRUE, "Check Manually"
))</f>
        <v>150.1</v>
      </c>
      <c r="F1439" t="str">
        <f>_xlfn.XLOOKUP(B1439,Bucket_Map!A:A,Bucket_Map!B:B,"ERROR - CHECK NAME")</f>
        <v>Household Goods &amp; Services</v>
      </c>
    </row>
    <row r="1440" spans="1:6" x14ac:dyDescent="0.25">
      <c r="A1440" t="s">
        <v>4</v>
      </c>
      <c r="B1440" t="s">
        <v>16</v>
      </c>
      <c r="C1440">
        <v>150</v>
      </c>
      <c r="D1440" s="1">
        <v>43525</v>
      </c>
      <c r="E1440" cm="1">
        <f t="array" ref="E1440">IF(AND(B1440="Housing",A1440="Rural"),"",
_xlfn.IFS(
NOT(ISBLANK(C1440)), C1440,
AND(NOT(ISBLANK(C1439)), B1439=B1440, NOT(ISBLANK(C1441)), B1441=B1440), AVERAGE(C1439,C1441),
AND(NOT(ISBLANK(C1439)), B1439=B1440, ISBLANK(C1441), NOT(ISBLANK(C1442)), B1442=B1440), C1439+(C1442-C1439)/3,
AND(ISBLANK(C1439), NOT(ISBLANK(C1438)), B1438=B1440, NOT(ISBLANK(C1441)), B1441=B1440), C1438+(C1441-C1438)*2/3,
TRUE, "Check Manually"
))</f>
        <v>150</v>
      </c>
      <c r="F1440" t="str">
        <f>_xlfn.XLOOKUP(B1440,Bucket_Map!A:A,Bucket_Map!B:B,"ERROR - CHECK NAME")</f>
        <v>Household Goods &amp; Services</v>
      </c>
    </row>
    <row r="1441" spans="1:6" x14ac:dyDescent="0.25">
      <c r="A1441" t="s">
        <v>4</v>
      </c>
      <c r="B1441" t="s">
        <v>16</v>
      </c>
      <c r="C1441">
        <v>149.5</v>
      </c>
      <c r="D1441" s="1">
        <v>43586</v>
      </c>
      <c r="E1441" cm="1">
        <f t="array" ref="E1441">IF(AND(B1441="Housing",A1441="Rural"),"",
_xlfn.IFS(
NOT(ISBLANK(C1441)), C1441,
AND(NOT(ISBLANK(C1440)), B1440=B1441, NOT(ISBLANK(C1442)), B1442=B1441), AVERAGE(C1440,C1442),
AND(NOT(ISBLANK(C1440)), B1440=B1441, ISBLANK(C1442), NOT(ISBLANK(C1443)), B1443=B1441), C1440+(C1443-C1440)/3,
AND(ISBLANK(C1440), NOT(ISBLANK(C1439)), B1439=B1441, NOT(ISBLANK(C1442)), B1442=B1441), C1439+(C1442-C1439)*2/3,
TRUE, "Check Manually"
))</f>
        <v>149.5</v>
      </c>
      <c r="F1441" t="str">
        <f>_xlfn.XLOOKUP(B1441,Bucket_Map!A:A,Bucket_Map!B:B,"ERROR - CHECK NAME")</f>
        <v>Household Goods &amp; Services</v>
      </c>
    </row>
    <row r="1442" spans="1:6" x14ac:dyDescent="0.25">
      <c r="A1442" t="s">
        <v>4</v>
      </c>
      <c r="B1442" t="s">
        <v>16</v>
      </c>
      <c r="C1442">
        <v>149.6</v>
      </c>
      <c r="D1442" s="1">
        <v>43617</v>
      </c>
      <c r="E1442" cm="1">
        <f t="array" ref="E1442">IF(AND(B1442="Housing",A1442="Rural"),"",
_xlfn.IFS(
NOT(ISBLANK(C1442)), C1442,
AND(NOT(ISBLANK(C1441)), B1441=B1442, NOT(ISBLANK(C1443)), B1443=B1442), AVERAGE(C1441,C1443),
AND(NOT(ISBLANK(C1441)), B1441=B1442, ISBLANK(C1443), NOT(ISBLANK(C1444)), B1444=B1442), C1441+(C1444-C1441)/3,
AND(ISBLANK(C1441), NOT(ISBLANK(C1440)), B1440=B1442, NOT(ISBLANK(C1443)), B1443=B1442), C1440+(C1443-C1440)*2/3,
TRUE, "Check Manually"
))</f>
        <v>149.6</v>
      </c>
      <c r="F1442" t="str">
        <f>_xlfn.XLOOKUP(B1442,Bucket_Map!A:A,Bucket_Map!B:B,"ERROR - CHECK NAME")</f>
        <v>Household Goods &amp; Services</v>
      </c>
    </row>
    <row r="1443" spans="1:6" x14ac:dyDescent="0.25">
      <c r="A1443" t="s">
        <v>4</v>
      </c>
      <c r="B1443" t="s">
        <v>16</v>
      </c>
      <c r="C1443">
        <v>150</v>
      </c>
      <c r="D1443" s="1">
        <v>43647</v>
      </c>
      <c r="E1443" cm="1">
        <f t="array" ref="E1443">IF(AND(B1443="Housing",A1443="Rural"),"",
_xlfn.IFS(
NOT(ISBLANK(C1443)), C1443,
AND(NOT(ISBLANK(C1442)), B1442=B1443, NOT(ISBLANK(C1444)), B1444=B1443), AVERAGE(C1442,C1444),
AND(NOT(ISBLANK(C1442)), B1442=B1443, ISBLANK(C1444), NOT(ISBLANK(C1445)), B1445=B1443), C1442+(C1445-C1442)/3,
AND(ISBLANK(C1442), NOT(ISBLANK(C1441)), B1441=B1443, NOT(ISBLANK(C1444)), B1444=B1443), C1441+(C1444-C1441)*2/3,
TRUE, "Check Manually"
))</f>
        <v>150</v>
      </c>
      <c r="F1443" t="str">
        <f>_xlfn.XLOOKUP(B1443,Bucket_Map!A:A,Bucket_Map!B:B,"ERROR - CHECK NAME")</f>
        <v>Household Goods &amp; Services</v>
      </c>
    </row>
    <row r="1444" spans="1:6" x14ac:dyDescent="0.25">
      <c r="A1444" t="s">
        <v>4</v>
      </c>
      <c r="B1444" t="s">
        <v>16</v>
      </c>
      <c r="C1444">
        <v>150.19999999999999</v>
      </c>
      <c r="D1444" s="1">
        <v>43678</v>
      </c>
      <c r="E1444" cm="1">
        <f t="array" ref="E1444">IF(AND(B1444="Housing",A1444="Rural"),"",
_xlfn.IFS(
NOT(ISBLANK(C1444)), C1444,
AND(NOT(ISBLANK(C1443)), B1443=B1444, NOT(ISBLANK(C1445)), B1445=B1444), AVERAGE(C1443,C1445),
AND(NOT(ISBLANK(C1443)), B1443=B1444, ISBLANK(C1445), NOT(ISBLANK(C1446)), B1446=B1444), C1443+(C1446-C1443)/3,
AND(ISBLANK(C1443), NOT(ISBLANK(C1442)), B1442=B1444, NOT(ISBLANK(C1445)), B1445=B1444), C1442+(C1445-C1442)*2/3,
TRUE, "Check Manually"
))</f>
        <v>150.19999999999999</v>
      </c>
      <c r="F1444" t="str">
        <f>_xlfn.XLOOKUP(B1444,Bucket_Map!A:A,Bucket_Map!B:B,"ERROR - CHECK NAME")</f>
        <v>Household Goods &amp; Services</v>
      </c>
    </row>
    <row r="1445" spans="1:6" x14ac:dyDescent="0.25">
      <c r="A1445" t="s">
        <v>4</v>
      </c>
      <c r="B1445" t="s">
        <v>16</v>
      </c>
      <c r="C1445">
        <v>150.30000000000001</v>
      </c>
      <c r="D1445" s="1">
        <v>43709</v>
      </c>
      <c r="E1445" cm="1">
        <f t="array" ref="E1445">IF(AND(B1445="Housing",A1445="Rural"),"",
_xlfn.IFS(
NOT(ISBLANK(C1445)), C1445,
AND(NOT(ISBLANK(C1444)), B1444=B1445, NOT(ISBLANK(C1446)), B1446=B1445), AVERAGE(C1444,C1446),
AND(NOT(ISBLANK(C1444)), B1444=B1445, ISBLANK(C1446), NOT(ISBLANK(C1447)), B1447=B1445), C1444+(C1447-C1444)/3,
AND(ISBLANK(C1444), NOT(ISBLANK(C1443)), B1443=B1445, NOT(ISBLANK(C1446)), B1446=B1445), C1443+(C1446-C1443)*2/3,
TRUE, "Check Manually"
))</f>
        <v>150.30000000000001</v>
      </c>
      <c r="F1445" t="str">
        <f>_xlfn.XLOOKUP(B1445,Bucket_Map!A:A,Bucket_Map!B:B,"ERROR - CHECK NAME")</f>
        <v>Household Goods &amp; Services</v>
      </c>
    </row>
    <row r="1446" spans="1:6" x14ac:dyDescent="0.25">
      <c r="A1446" t="s">
        <v>4</v>
      </c>
      <c r="B1446" t="s">
        <v>16</v>
      </c>
      <c r="C1446">
        <v>150.6</v>
      </c>
      <c r="D1446" s="1">
        <v>43739</v>
      </c>
      <c r="E1446" cm="1">
        <f t="array" ref="E1446">IF(AND(B1446="Housing",A1446="Rural"),"",
_xlfn.IFS(
NOT(ISBLANK(C1446)), C1446,
AND(NOT(ISBLANK(C1445)), B1445=B1446, NOT(ISBLANK(C1447)), B1447=B1446), AVERAGE(C1445,C1447),
AND(NOT(ISBLANK(C1445)), B1445=B1446, ISBLANK(C1447), NOT(ISBLANK(C1448)), B1448=B1446), C1445+(C1448-C1445)/3,
AND(ISBLANK(C1445), NOT(ISBLANK(C1444)), B1444=B1446, NOT(ISBLANK(C1447)), B1447=B1446), C1444+(C1447-C1444)*2/3,
TRUE, "Check Manually"
))</f>
        <v>150.6</v>
      </c>
      <c r="F1446" t="str">
        <f>_xlfn.XLOOKUP(B1446,Bucket_Map!A:A,Bucket_Map!B:B,"ERROR - CHECK NAME")</f>
        <v>Household Goods &amp; Services</v>
      </c>
    </row>
    <row r="1447" spans="1:6" x14ac:dyDescent="0.25">
      <c r="A1447" t="s">
        <v>4</v>
      </c>
      <c r="B1447" t="s">
        <v>16</v>
      </c>
      <c r="C1447">
        <v>150.9</v>
      </c>
      <c r="D1447" s="1">
        <v>43770</v>
      </c>
      <c r="E1447" cm="1">
        <f t="array" ref="E1447">IF(AND(B1447="Housing",A1447="Rural"),"",
_xlfn.IFS(
NOT(ISBLANK(C1447)), C1447,
AND(NOT(ISBLANK(C1446)), B1446=B1447, NOT(ISBLANK(C1448)), B1448=B1447), AVERAGE(C1446,C1448),
AND(NOT(ISBLANK(C1446)), B1446=B1447, ISBLANK(C1448), NOT(ISBLANK(C1449)), B1449=B1447), C1446+(C1449-C1446)/3,
AND(ISBLANK(C1446), NOT(ISBLANK(C1445)), B1445=B1447, NOT(ISBLANK(C1448)), B1448=B1447), C1445+(C1448-C1445)*2/3,
TRUE, "Check Manually"
))</f>
        <v>150.9</v>
      </c>
      <c r="F1447" t="str">
        <f>_xlfn.XLOOKUP(B1447,Bucket_Map!A:A,Bucket_Map!B:B,"ERROR - CHECK NAME")</f>
        <v>Household Goods &amp; Services</v>
      </c>
    </row>
    <row r="1448" spans="1:6" x14ac:dyDescent="0.25">
      <c r="A1448" t="s">
        <v>4</v>
      </c>
      <c r="B1448" t="s">
        <v>16</v>
      </c>
      <c r="C1448">
        <v>151.19999999999999</v>
      </c>
      <c r="D1448" s="1">
        <v>43800</v>
      </c>
      <c r="E1448" cm="1">
        <f t="array" ref="E1448">IF(AND(B1448="Housing",A1448="Rural"),"",
_xlfn.IFS(
NOT(ISBLANK(C1448)), C1448,
AND(NOT(ISBLANK(C1447)), B1447=B1448, NOT(ISBLANK(C1449)), B1449=B1448), AVERAGE(C1447,C1449),
AND(NOT(ISBLANK(C1447)), B1447=B1448, ISBLANK(C1449), NOT(ISBLANK(C1450)), B1450=B1448), C1447+(C1450-C1447)/3,
AND(ISBLANK(C1447), NOT(ISBLANK(C1446)), B1446=B1448, NOT(ISBLANK(C1449)), B1449=B1448), C1446+(C1449-C1446)*2/3,
TRUE, "Check Manually"
))</f>
        <v>151.19999999999999</v>
      </c>
      <c r="F1448" t="str">
        <f>_xlfn.XLOOKUP(B1448,Bucket_Map!A:A,Bucket_Map!B:B,"ERROR - CHECK NAME")</f>
        <v>Household Goods &amp; Services</v>
      </c>
    </row>
    <row r="1449" spans="1:6" x14ac:dyDescent="0.25">
      <c r="A1449" t="s">
        <v>4</v>
      </c>
      <c r="B1449" t="s">
        <v>16</v>
      </c>
      <c r="C1449">
        <v>151.69999999999999</v>
      </c>
      <c r="D1449" s="1">
        <v>43831</v>
      </c>
      <c r="E1449" cm="1">
        <f t="array" ref="E1449">IF(AND(B1449="Housing",A1449="Rural"),"",
_xlfn.IFS(
NOT(ISBLANK(C1449)), C1449,
AND(NOT(ISBLANK(C1448)), B1448=B1449, NOT(ISBLANK(C1450)), B1450=B1449), AVERAGE(C1448,C1450),
AND(NOT(ISBLANK(C1448)), B1448=B1449, ISBLANK(C1450), NOT(ISBLANK(C1451)), B1451=B1449), C1448+(C1451-C1448)/3,
AND(ISBLANK(C1448), NOT(ISBLANK(C1447)), B1447=B1449, NOT(ISBLANK(C1450)), B1450=B1449), C1447+(C1450-C1447)*2/3,
TRUE, "Check Manually"
))</f>
        <v>151.69999999999999</v>
      </c>
      <c r="F1449" t="str">
        <f>_xlfn.XLOOKUP(B1449,Bucket_Map!A:A,Bucket_Map!B:B,"ERROR - CHECK NAME")</f>
        <v>Household Goods &amp; Services</v>
      </c>
    </row>
    <row r="1450" spans="1:6" x14ac:dyDescent="0.25">
      <c r="A1450" t="s">
        <v>4</v>
      </c>
      <c r="B1450" t="s">
        <v>16</v>
      </c>
      <c r="C1450">
        <v>151.80000000000001</v>
      </c>
      <c r="D1450" s="1">
        <v>43862</v>
      </c>
      <c r="E1450" cm="1">
        <f t="array" ref="E1450">IF(AND(B1450="Housing",A1450="Rural"),"",
_xlfn.IFS(
NOT(ISBLANK(C1450)), C1450,
AND(NOT(ISBLANK(C1449)), B1449=B1450, NOT(ISBLANK(C1451)), B1451=B1450), AVERAGE(C1449,C1451),
AND(NOT(ISBLANK(C1449)), B1449=B1450, ISBLANK(C1451), NOT(ISBLANK(C1452)), B1452=B1450), C1449+(C1452-C1449)/3,
AND(ISBLANK(C1449), NOT(ISBLANK(C1448)), B1448=B1450, NOT(ISBLANK(C1451)), B1451=B1450), C1448+(C1451-C1448)*2/3,
TRUE, "Check Manually"
))</f>
        <v>151.80000000000001</v>
      </c>
      <c r="F1450" t="str">
        <f>_xlfn.XLOOKUP(B1450,Bucket_Map!A:A,Bucket_Map!B:B,"ERROR - CHECK NAME")</f>
        <v>Household Goods &amp; Services</v>
      </c>
    </row>
    <row r="1451" spans="1:6" x14ac:dyDescent="0.25">
      <c r="A1451" t="s">
        <v>4</v>
      </c>
      <c r="B1451" t="s">
        <v>16</v>
      </c>
      <c r="C1451">
        <v>151.5</v>
      </c>
      <c r="D1451" s="1">
        <v>43891</v>
      </c>
      <c r="E1451" cm="1">
        <f t="array" ref="E1451">IF(AND(B1451="Housing",A1451="Rural"),"",
_xlfn.IFS(
NOT(ISBLANK(C1451)), C1451,
AND(NOT(ISBLANK(C1450)), B1450=B1451, NOT(ISBLANK(C1452)), B1452=B1451), AVERAGE(C1450,C1452),
AND(NOT(ISBLANK(C1450)), B1450=B1451, ISBLANK(C1452), NOT(ISBLANK(C1453)), B1453=B1451), C1450+(C1453-C1450)/3,
AND(ISBLANK(C1450), NOT(ISBLANK(C1449)), B1449=B1451, NOT(ISBLANK(C1452)), B1452=B1451), C1449+(C1452-C1449)*2/3,
TRUE, "Check Manually"
))</f>
        <v>151.5</v>
      </c>
      <c r="F1451" t="str">
        <f>_xlfn.XLOOKUP(B1451,Bucket_Map!A:A,Bucket_Map!B:B,"ERROR - CHECK NAME")</f>
        <v>Household Goods &amp; Services</v>
      </c>
    </row>
    <row r="1452" spans="1:6" x14ac:dyDescent="0.25">
      <c r="A1452" t="s">
        <v>4</v>
      </c>
      <c r="B1452" t="s">
        <v>16</v>
      </c>
      <c r="D1452" s="1">
        <v>43922</v>
      </c>
      <c r="E1452" cm="1">
        <f t="array" ref="E1452">IF(AND(B1452="Housing",A1452="Rural"),"",
_xlfn.IFS(
NOT(ISBLANK(C1452)), C1452,
AND(NOT(ISBLANK(C1451)), B1451=B1452, NOT(ISBLANK(C1453)), B1453=B1452), AVERAGE(C1451,C1453),
AND(NOT(ISBLANK(C1451)), B1451=B1452, ISBLANK(C1453), NOT(ISBLANK(C1454)), B1454=B1452), C1451+(C1454-C1451)/3,
AND(ISBLANK(C1451), NOT(ISBLANK(C1450)), B1450=B1452, NOT(ISBLANK(C1453)), B1453=B1452), C1450+(C1453-C1450)*2/3,
TRUE, "Check Manually"
))</f>
        <v>151.56666666666666</v>
      </c>
      <c r="F1452" t="str">
        <f>_xlfn.XLOOKUP(B1452,Bucket_Map!A:A,Bucket_Map!B:B,"ERROR - CHECK NAME")</f>
        <v>Household Goods &amp; Services</v>
      </c>
    </row>
    <row r="1453" spans="1:6" x14ac:dyDescent="0.25">
      <c r="A1453" t="s">
        <v>4</v>
      </c>
      <c r="B1453" t="s">
        <v>16</v>
      </c>
      <c r="D1453" s="1">
        <v>43952</v>
      </c>
      <c r="E1453" cm="1">
        <f t="array" ref="E1453">IF(AND(B1453="Housing",A1453="Rural"),"",
_xlfn.IFS(
NOT(ISBLANK(C1453)), C1453,
AND(NOT(ISBLANK(C1452)), B1452=B1453, NOT(ISBLANK(C1454)), B1454=B1453), AVERAGE(C1452,C1454),
AND(NOT(ISBLANK(C1452)), B1452=B1453, ISBLANK(C1454), NOT(ISBLANK(C1455)), B1455=B1453), C1452+(C1455-C1452)/3,
AND(ISBLANK(C1452), NOT(ISBLANK(C1451)), B1451=B1453, NOT(ISBLANK(C1454)), B1454=B1453), C1451+(C1454-C1451)*2/3,
TRUE, "Check Manually"
))</f>
        <v>151.63333333333333</v>
      </c>
      <c r="F1453" t="str">
        <f>_xlfn.XLOOKUP(B1453,Bucket_Map!A:A,Bucket_Map!B:B,"ERROR - CHECK NAME")</f>
        <v>Household Goods &amp; Services</v>
      </c>
    </row>
    <row r="1454" spans="1:6" x14ac:dyDescent="0.25">
      <c r="A1454" t="s">
        <v>4</v>
      </c>
      <c r="B1454" t="s">
        <v>16</v>
      </c>
      <c r="C1454">
        <v>151.69999999999999</v>
      </c>
      <c r="D1454" s="1">
        <v>43983</v>
      </c>
      <c r="E1454" cm="1">
        <f t="array" ref="E1454">IF(AND(B1454="Housing",A1454="Rural"),"",
_xlfn.IFS(
NOT(ISBLANK(C1454)), C1454,
AND(NOT(ISBLANK(C1453)), B1453=B1454, NOT(ISBLANK(C1455)), B1455=B1454), AVERAGE(C1453,C1455),
AND(NOT(ISBLANK(C1453)), B1453=B1454, ISBLANK(C1455), NOT(ISBLANK(C1456)), B1456=B1454), C1453+(C1456-C1453)/3,
AND(ISBLANK(C1453), NOT(ISBLANK(C1452)), B1452=B1454, NOT(ISBLANK(C1455)), B1455=B1454), C1452+(C1455-C1452)*2/3,
TRUE, "Check Manually"
))</f>
        <v>151.69999999999999</v>
      </c>
      <c r="F1454" t="str">
        <f>_xlfn.XLOOKUP(B1454,Bucket_Map!A:A,Bucket_Map!B:B,"ERROR - CHECK NAME")</f>
        <v>Household Goods &amp; Services</v>
      </c>
    </row>
    <row r="1455" spans="1:6" x14ac:dyDescent="0.25">
      <c r="A1455" t="s">
        <v>4</v>
      </c>
      <c r="B1455" t="s">
        <v>16</v>
      </c>
      <c r="C1455">
        <v>151.69999999999999</v>
      </c>
      <c r="D1455" s="1">
        <v>44013</v>
      </c>
      <c r="E1455" cm="1">
        <f t="array" ref="E1455">IF(AND(B1455="Housing",A1455="Rural"),"",
_xlfn.IFS(
NOT(ISBLANK(C1455)), C1455,
AND(NOT(ISBLANK(C1454)), B1454=B1455, NOT(ISBLANK(C1456)), B1456=B1455), AVERAGE(C1454,C1456),
AND(NOT(ISBLANK(C1454)), B1454=B1455, ISBLANK(C1456), NOT(ISBLANK(C1457)), B1457=B1455), C1454+(C1457-C1454)/3,
AND(ISBLANK(C1454), NOT(ISBLANK(C1453)), B1453=B1455, NOT(ISBLANK(C1456)), B1456=B1455), C1453+(C1456-C1453)*2/3,
TRUE, "Check Manually"
))</f>
        <v>151.69999999999999</v>
      </c>
      <c r="F1455" t="str">
        <f>_xlfn.XLOOKUP(B1455,Bucket_Map!A:A,Bucket_Map!B:B,"ERROR - CHECK NAME")</f>
        <v>Household Goods &amp; Services</v>
      </c>
    </row>
    <row r="1456" spans="1:6" x14ac:dyDescent="0.25">
      <c r="A1456" t="s">
        <v>4</v>
      </c>
      <c r="B1456" t="s">
        <v>16</v>
      </c>
      <c r="C1456">
        <v>151.9</v>
      </c>
      <c r="D1456" s="1">
        <v>44044</v>
      </c>
      <c r="E1456" cm="1">
        <f t="array" ref="E1456">IF(AND(B1456="Housing",A1456="Rural"),"",
_xlfn.IFS(
NOT(ISBLANK(C1456)), C1456,
AND(NOT(ISBLANK(C1455)), B1455=B1456, NOT(ISBLANK(C1457)), B1457=B1456), AVERAGE(C1455,C1457),
AND(NOT(ISBLANK(C1455)), B1455=B1456, ISBLANK(C1457), NOT(ISBLANK(C1458)), B1458=B1456), C1455+(C1458-C1455)/3,
AND(ISBLANK(C1455), NOT(ISBLANK(C1454)), B1454=B1456, NOT(ISBLANK(C1457)), B1457=B1456), C1454+(C1457-C1454)*2/3,
TRUE, "Check Manually"
))</f>
        <v>151.9</v>
      </c>
      <c r="F1456" t="str">
        <f>_xlfn.XLOOKUP(B1456,Bucket_Map!A:A,Bucket_Map!B:B,"ERROR - CHECK NAME")</f>
        <v>Household Goods &amp; Services</v>
      </c>
    </row>
    <row r="1457" spans="1:6" x14ac:dyDescent="0.25">
      <c r="A1457" t="s">
        <v>4</v>
      </c>
      <c r="B1457" t="s">
        <v>16</v>
      </c>
      <c r="C1457">
        <v>151.6</v>
      </c>
      <c r="D1457" s="1">
        <v>44075</v>
      </c>
      <c r="E1457" cm="1">
        <f t="array" ref="E1457">IF(AND(B1457="Housing",A1457="Rural"),"",
_xlfn.IFS(
NOT(ISBLANK(C1457)), C1457,
AND(NOT(ISBLANK(C1456)), B1456=B1457, NOT(ISBLANK(C1458)), B1458=B1457), AVERAGE(C1456,C1458),
AND(NOT(ISBLANK(C1456)), B1456=B1457, ISBLANK(C1458), NOT(ISBLANK(C1459)), B1459=B1457), C1456+(C1459-C1456)/3,
AND(ISBLANK(C1456), NOT(ISBLANK(C1455)), B1455=B1457, NOT(ISBLANK(C1458)), B1458=B1457), C1455+(C1458-C1455)*2/3,
TRUE, "Check Manually"
))</f>
        <v>151.6</v>
      </c>
      <c r="F1457" t="str">
        <f>_xlfn.XLOOKUP(B1457,Bucket_Map!A:A,Bucket_Map!B:B,"ERROR - CHECK NAME")</f>
        <v>Household Goods &amp; Services</v>
      </c>
    </row>
    <row r="1458" spans="1:6" x14ac:dyDescent="0.25">
      <c r="A1458" t="s">
        <v>4</v>
      </c>
      <c r="B1458" t="s">
        <v>16</v>
      </c>
      <c r="C1458">
        <v>152</v>
      </c>
      <c r="D1458" s="1">
        <v>44105</v>
      </c>
      <c r="E1458" cm="1">
        <f t="array" ref="E1458">IF(AND(B1458="Housing",A1458="Rural"),"",
_xlfn.IFS(
NOT(ISBLANK(C1458)), C1458,
AND(NOT(ISBLANK(C1457)), B1457=B1458, NOT(ISBLANK(C1459)), B1459=B1458), AVERAGE(C1457,C1459),
AND(NOT(ISBLANK(C1457)), B1457=B1458, ISBLANK(C1459), NOT(ISBLANK(C1460)), B1460=B1458), C1457+(C1460-C1457)/3,
AND(ISBLANK(C1457), NOT(ISBLANK(C1456)), B1456=B1458, NOT(ISBLANK(C1459)), B1459=B1458), C1456+(C1459-C1456)*2/3,
TRUE, "Check Manually"
))</f>
        <v>152</v>
      </c>
      <c r="F1458" t="str">
        <f>_xlfn.XLOOKUP(B1458,Bucket_Map!A:A,Bucket_Map!B:B,"ERROR - CHECK NAME")</f>
        <v>Household Goods &amp; Services</v>
      </c>
    </row>
    <row r="1459" spans="1:6" x14ac:dyDescent="0.25">
      <c r="A1459" t="s">
        <v>4</v>
      </c>
      <c r="B1459" t="s">
        <v>16</v>
      </c>
      <c r="C1459">
        <v>152.80000000000001</v>
      </c>
      <c r="D1459" s="1">
        <v>44136</v>
      </c>
      <c r="E1459" cm="1">
        <f t="array" ref="E1459">IF(AND(B1459="Housing",A1459="Rural"),"",
_xlfn.IFS(
NOT(ISBLANK(C1459)), C1459,
AND(NOT(ISBLANK(C1458)), B1458=B1459, NOT(ISBLANK(C1460)), B1460=B1459), AVERAGE(C1458,C1460),
AND(NOT(ISBLANK(C1458)), B1458=B1459, ISBLANK(C1460), NOT(ISBLANK(C1461)), B1461=B1459), C1458+(C1461-C1458)/3,
AND(ISBLANK(C1458), NOT(ISBLANK(C1457)), B1457=B1459, NOT(ISBLANK(C1460)), B1460=B1459), C1457+(C1460-C1457)*2/3,
TRUE, "Check Manually"
))</f>
        <v>152.80000000000001</v>
      </c>
      <c r="F1459" t="str">
        <f>_xlfn.XLOOKUP(B1459,Bucket_Map!A:A,Bucket_Map!B:B,"ERROR - CHECK NAME")</f>
        <v>Household Goods &amp; Services</v>
      </c>
    </row>
    <row r="1460" spans="1:6" x14ac:dyDescent="0.25">
      <c r="A1460" t="s">
        <v>4</v>
      </c>
      <c r="B1460" t="s">
        <v>16</v>
      </c>
      <c r="C1460">
        <v>153.4</v>
      </c>
      <c r="D1460" s="1">
        <v>44166</v>
      </c>
      <c r="E1460" cm="1">
        <f t="array" ref="E1460">IF(AND(B1460="Housing",A1460="Rural"),"",
_xlfn.IFS(
NOT(ISBLANK(C1460)), C1460,
AND(NOT(ISBLANK(C1459)), B1459=B1460, NOT(ISBLANK(C1461)), B1461=B1460), AVERAGE(C1459,C1461),
AND(NOT(ISBLANK(C1459)), B1459=B1460, ISBLANK(C1461), NOT(ISBLANK(C1462)), B1462=B1460), C1459+(C1462-C1459)/3,
AND(ISBLANK(C1459), NOT(ISBLANK(C1458)), B1458=B1460, NOT(ISBLANK(C1461)), B1461=B1460), C1458+(C1461-C1458)*2/3,
TRUE, "Check Manually"
))</f>
        <v>153.4</v>
      </c>
      <c r="F1460" t="str">
        <f>_xlfn.XLOOKUP(B1460,Bucket_Map!A:A,Bucket_Map!B:B,"ERROR - CHECK NAME")</f>
        <v>Household Goods &amp; Services</v>
      </c>
    </row>
    <row r="1461" spans="1:6" x14ac:dyDescent="0.25">
      <c r="A1461" t="s">
        <v>4</v>
      </c>
      <c r="B1461" t="s">
        <v>16</v>
      </c>
      <c r="C1461">
        <v>153.9</v>
      </c>
      <c r="D1461" s="1">
        <v>44197</v>
      </c>
      <c r="E1461" cm="1">
        <f t="array" ref="E1461">IF(AND(B1461="Housing",A1461="Rural"),"",
_xlfn.IFS(
NOT(ISBLANK(C1461)), C1461,
AND(NOT(ISBLANK(C1460)), B1460=B1461, NOT(ISBLANK(C1462)), B1462=B1461), AVERAGE(C1460,C1462),
AND(NOT(ISBLANK(C1460)), B1460=B1461, ISBLANK(C1462), NOT(ISBLANK(C1463)), B1463=B1461), C1460+(C1463-C1460)/3,
AND(ISBLANK(C1460), NOT(ISBLANK(C1459)), B1459=B1461, NOT(ISBLANK(C1462)), B1462=B1461), C1459+(C1462-C1459)*2/3,
TRUE, "Check Manually"
))</f>
        <v>153.9</v>
      </c>
      <c r="F1461" t="str">
        <f>_xlfn.XLOOKUP(B1461,Bucket_Map!A:A,Bucket_Map!B:B,"ERROR - CHECK NAME")</f>
        <v>Household Goods &amp; Services</v>
      </c>
    </row>
    <row r="1462" spans="1:6" x14ac:dyDescent="0.25">
      <c r="A1462" t="s">
        <v>4</v>
      </c>
      <c r="B1462" t="s">
        <v>16</v>
      </c>
      <c r="C1462">
        <v>154.80000000000001</v>
      </c>
      <c r="D1462" s="1">
        <v>44228</v>
      </c>
      <c r="E1462" cm="1">
        <f t="array" ref="E1462">IF(AND(B1462="Housing",A1462="Rural"),"",
_xlfn.IFS(
NOT(ISBLANK(C1462)), C1462,
AND(NOT(ISBLANK(C1461)), B1461=B1462, NOT(ISBLANK(C1463)), B1463=B1462), AVERAGE(C1461,C1463),
AND(NOT(ISBLANK(C1461)), B1461=B1462, ISBLANK(C1463), NOT(ISBLANK(C1464)), B1464=B1462), C1461+(C1464-C1461)/3,
AND(ISBLANK(C1461), NOT(ISBLANK(C1460)), B1460=B1462, NOT(ISBLANK(C1463)), B1463=B1462), C1460+(C1463-C1460)*2/3,
TRUE, "Check Manually"
))</f>
        <v>154.80000000000001</v>
      </c>
      <c r="F1462" t="str">
        <f>_xlfn.XLOOKUP(B1462,Bucket_Map!A:A,Bucket_Map!B:B,"ERROR - CHECK NAME")</f>
        <v>Household Goods &amp; Services</v>
      </c>
    </row>
    <row r="1463" spans="1:6" x14ac:dyDescent="0.25">
      <c r="A1463" t="s">
        <v>4</v>
      </c>
      <c r="B1463" t="s">
        <v>16</v>
      </c>
      <c r="C1463">
        <v>154.80000000000001</v>
      </c>
      <c r="D1463" s="1">
        <v>44256</v>
      </c>
      <c r="E1463" cm="1">
        <f t="array" ref="E1463">IF(AND(B1463="Housing",A1463="Rural"),"",
_xlfn.IFS(
NOT(ISBLANK(C1463)), C1463,
AND(NOT(ISBLANK(C1462)), B1462=B1463, NOT(ISBLANK(C1464)), B1464=B1463), AVERAGE(C1462,C1464),
AND(NOT(ISBLANK(C1462)), B1462=B1463, ISBLANK(C1464), NOT(ISBLANK(C1465)), B1465=B1463), C1462+(C1465-C1462)/3,
AND(ISBLANK(C1462), NOT(ISBLANK(C1461)), B1461=B1463, NOT(ISBLANK(C1464)), B1464=B1463), C1461+(C1464-C1461)*2/3,
TRUE, "Check Manually"
))</f>
        <v>154.80000000000001</v>
      </c>
      <c r="F1463" t="str">
        <f>_xlfn.XLOOKUP(B1463,Bucket_Map!A:A,Bucket_Map!B:B,"ERROR - CHECK NAME")</f>
        <v>Household Goods &amp; Services</v>
      </c>
    </row>
    <row r="1464" spans="1:6" x14ac:dyDescent="0.25">
      <c r="A1464" t="s">
        <v>4</v>
      </c>
      <c r="B1464" t="s">
        <v>16</v>
      </c>
      <c r="C1464">
        <v>155.5</v>
      </c>
      <c r="D1464" s="1">
        <v>44287</v>
      </c>
      <c r="E1464" cm="1">
        <f t="array" ref="E1464">IF(AND(B1464="Housing",A1464="Rural"),"",
_xlfn.IFS(
NOT(ISBLANK(C1464)), C1464,
AND(NOT(ISBLANK(C1463)), B1463=B1464, NOT(ISBLANK(C1465)), B1465=B1464), AVERAGE(C1463,C1465),
AND(NOT(ISBLANK(C1463)), B1463=B1464, ISBLANK(C1465), NOT(ISBLANK(C1466)), B1466=B1464), C1463+(C1466-C1463)/3,
AND(ISBLANK(C1463), NOT(ISBLANK(C1462)), B1462=B1464, NOT(ISBLANK(C1465)), B1465=B1464), C1462+(C1465-C1462)*2/3,
TRUE, "Check Manually"
))</f>
        <v>155.5</v>
      </c>
      <c r="F1464" t="str">
        <f>_xlfn.XLOOKUP(B1464,Bucket_Map!A:A,Bucket_Map!B:B,"ERROR - CHECK NAME")</f>
        <v>Household Goods &amp; Services</v>
      </c>
    </row>
    <row r="1465" spans="1:6" x14ac:dyDescent="0.25">
      <c r="A1465" t="s">
        <v>4</v>
      </c>
      <c r="B1465" t="s">
        <v>16</v>
      </c>
      <c r="C1465">
        <v>158.80000000000001</v>
      </c>
      <c r="D1465" s="1">
        <v>44317</v>
      </c>
      <c r="E1465" cm="1">
        <f t="array" ref="E1465">IF(AND(B1465="Housing",A1465="Rural"),"",
_xlfn.IFS(
NOT(ISBLANK(C1465)), C1465,
AND(NOT(ISBLANK(C1464)), B1464=B1465, NOT(ISBLANK(C1466)), B1466=B1465), AVERAGE(C1464,C1466),
AND(NOT(ISBLANK(C1464)), B1464=B1465, ISBLANK(C1466), NOT(ISBLANK(C1467)), B1467=B1465), C1464+(C1467-C1464)/3,
AND(ISBLANK(C1464), NOT(ISBLANK(C1463)), B1463=B1465, NOT(ISBLANK(C1466)), B1466=B1465), C1463+(C1466-C1463)*2/3,
TRUE, "Check Manually"
))</f>
        <v>158.80000000000001</v>
      </c>
      <c r="F1465" t="str">
        <f>_xlfn.XLOOKUP(B1465,Bucket_Map!A:A,Bucket_Map!B:B,"ERROR - CHECK NAME")</f>
        <v>Household Goods &amp; Services</v>
      </c>
    </row>
    <row r="1466" spans="1:6" x14ac:dyDescent="0.25">
      <c r="A1466" t="s">
        <v>4</v>
      </c>
      <c r="B1466" t="s">
        <v>16</v>
      </c>
      <c r="C1466">
        <v>159.19999999999999</v>
      </c>
      <c r="D1466" s="1">
        <v>44348</v>
      </c>
      <c r="E1466" cm="1">
        <f t="array" ref="E1466">IF(AND(B1466="Housing",A1466="Rural"),"",
_xlfn.IFS(
NOT(ISBLANK(C1466)), C1466,
AND(NOT(ISBLANK(C1465)), B1465=B1466, NOT(ISBLANK(C1467)), B1467=B1466), AVERAGE(C1465,C1467),
AND(NOT(ISBLANK(C1465)), B1465=B1466, ISBLANK(C1467), NOT(ISBLANK(C1468)), B1468=B1466), C1465+(C1468-C1465)/3,
AND(ISBLANK(C1465), NOT(ISBLANK(C1464)), B1464=B1466, NOT(ISBLANK(C1467)), B1467=B1466), C1464+(C1467-C1464)*2/3,
TRUE, "Check Manually"
))</f>
        <v>159.19999999999999</v>
      </c>
      <c r="F1466" t="str">
        <f>_xlfn.XLOOKUP(B1466,Bucket_Map!A:A,Bucket_Map!B:B,"ERROR - CHECK NAME")</f>
        <v>Household Goods &amp; Services</v>
      </c>
    </row>
    <row r="1467" spans="1:6" x14ac:dyDescent="0.25">
      <c r="A1467" t="s">
        <v>4</v>
      </c>
      <c r="B1467" t="s">
        <v>16</v>
      </c>
      <c r="C1467">
        <v>160.30000000000001</v>
      </c>
      <c r="D1467" s="1">
        <v>44378</v>
      </c>
      <c r="E1467" cm="1">
        <f t="array" ref="E1467">IF(AND(B1467="Housing",A1467="Rural"),"",
_xlfn.IFS(
NOT(ISBLANK(C1467)), C1467,
AND(NOT(ISBLANK(C1466)), B1466=B1467, NOT(ISBLANK(C1468)), B1468=B1467), AVERAGE(C1466,C1468),
AND(NOT(ISBLANK(C1466)), B1466=B1467, ISBLANK(C1468), NOT(ISBLANK(C1469)), B1469=B1467), C1466+(C1469-C1466)/3,
AND(ISBLANK(C1466), NOT(ISBLANK(C1465)), B1465=B1467, NOT(ISBLANK(C1468)), B1468=B1467), C1465+(C1468-C1465)*2/3,
TRUE, "Check Manually"
))</f>
        <v>160.30000000000001</v>
      </c>
      <c r="F1467" t="str">
        <f>_xlfn.XLOOKUP(B1467,Bucket_Map!A:A,Bucket_Map!B:B,"ERROR - CHECK NAME")</f>
        <v>Household Goods &amp; Services</v>
      </c>
    </row>
    <row r="1468" spans="1:6" x14ac:dyDescent="0.25">
      <c r="A1468" t="s">
        <v>4</v>
      </c>
      <c r="B1468" t="s">
        <v>16</v>
      </c>
      <c r="C1468">
        <v>160.9</v>
      </c>
      <c r="D1468" s="1">
        <v>44409</v>
      </c>
      <c r="E1468" cm="1">
        <f t="array" ref="E1468">IF(AND(B1468="Housing",A1468="Rural"),"",
_xlfn.IFS(
NOT(ISBLANK(C1468)), C1468,
AND(NOT(ISBLANK(C1467)), B1467=B1468, NOT(ISBLANK(C1469)), B1469=B1468), AVERAGE(C1467,C1469),
AND(NOT(ISBLANK(C1467)), B1467=B1468, ISBLANK(C1469), NOT(ISBLANK(C1470)), B1470=B1468), C1467+(C1470-C1467)/3,
AND(ISBLANK(C1467), NOT(ISBLANK(C1466)), B1466=B1468, NOT(ISBLANK(C1469)), B1469=B1468), C1466+(C1469-C1466)*2/3,
TRUE, "Check Manually"
))</f>
        <v>160.9</v>
      </c>
      <c r="F1468" t="str">
        <f>_xlfn.XLOOKUP(B1468,Bucket_Map!A:A,Bucket_Map!B:B,"ERROR - CHECK NAME")</f>
        <v>Household Goods &amp; Services</v>
      </c>
    </row>
    <row r="1469" spans="1:6" x14ac:dyDescent="0.25">
      <c r="A1469" t="s">
        <v>4</v>
      </c>
      <c r="B1469" t="s">
        <v>16</v>
      </c>
      <c r="C1469">
        <v>161.30000000000001</v>
      </c>
      <c r="D1469" s="1">
        <v>44440</v>
      </c>
      <c r="E1469" cm="1">
        <f t="array" ref="E1469">IF(AND(B1469="Housing",A1469="Rural"),"",
_xlfn.IFS(
NOT(ISBLANK(C1469)), C1469,
AND(NOT(ISBLANK(C1468)), B1468=B1469, NOT(ISBLANK(C1470)), B1470=B1469), AVERAGE(C1468,C1470),
AND(NOT(ISBLANK(C1468)), B1468=B1469, ISBLANK(C1470), NOT(ISBLANK(C1471)), B1471=B1469), C1468+(C1471-C1468)/3,
AND(ISBLANK(C1468), NOT(ISBLANK(C1467)), B1467=B1469, NOT(ISBLANK(C1470)), B1470=B1469), C1467+(C1470-C1467)*2/3,
TRUE, "Check Manually"
))</f>
        <v>161.30000000000001</v>
      </c>
      <c r="F1469" t="str">
        <f>_xlfn.XLOOKUP(B1469,Bucket_Map!A:A,Bucket_Map!B:B,"ERROR - CHECK NAME")</f>
        <v>Household Goods &amp; Services</v>
      </c>
    </row>
    <row r="1470" spans="1:6" x14ac:dyDescent="0.25">
      <c r="A1470" t="s">
        <v>4</v>
      </c>
      <c r="B1470" t="s">
        <v>16</v>
      </c>
      <c r="C1470">
        <v>162</v>
      </c>
      <c r="D1470" s="1">
        <v>44470</v>
      </c>
      <c r="E1470" cm="1">
        <f t="array" ref="E1470">IF(AND(B1470="Housing",A1470="Rural"),"",
_xlfn.IFS(
NOT(ISBLANK(C1470)), C1470,
AND(NOT(ISBLANK(C1469)), B1469=B1470, NOT(ISBLANK(C1471)), B1471=B1470), AVERAGE(C1469,C1471),
AND(NOT(ISBLANK(C1469)), B1469=B1470, ISBLANK(C1471), NOT(ISBLANK(C1472)), B1472=B1470), C1469+(C1472-C1469)/3,
AND(ISBLANK(C1469), NOT(ISBLANK(C1468)), B1468=B1470, NOT(ISBLANK(C1471)), B1471=B1470), C1468+(C1471-C1468)*2/3,
TRUE, "Check Manually"
))</f>
        <v>162</v>
      </c>
      <c r="F1470" t="str">
        <f>_xlfn.XLOOKUP(B1470,Bucket_Map!A:A,Bucket_Map!B:B,"ERROR - CHECK NAME")</f>
        <v>Household Goods &amp; Services</v>
      </c>
    </row>
    <row r="1471" spans="1:6" x14ac:dyDescent="0.25">
      <c r="A1471" t="s">
        <v>4</v>
      </c>
      <c r="B1471" t="s">
        <v>16</v>
      </c>
      <c r="C1471">
        <v>162.9</v>
      </c>
      <c r="D1471" s="1">
        <v>44501</v>
      </c>
      <c r="E1471" cm="1">
        <f t="array" ref="E1471">IF(AND(B1471="Housing",A1471="Rural"),"",
_xlfn.IFS(
NOT(ISBLANK(C1471)), C1471,
AND(NOT(ISBLANK(C1470)), B1470=B1471, NOT(ISBLANK(C1472)), B1472=B1471), AVERAGE(C1470,C1472),
AND(NOT(ISBLANK(C1470)), B1470=B1471, ISBLANK(C1472), NOT(ISBLANK(C1473)), B1473=B1471), C1470+(C1473-C1470)/3,
AND(ISBLANK(C1470), NOT(ISBLANK(C1469)), B1469=B1471, NOT(ISBLANK(C1472)), B1472=B1471), C1469+(C1472-C1469)*2/3,
TRUE, "Check Manually"
))</f>
        <v>162.9</v>
      </c>
      <c r="F1471" t="str">
        <f>_xlfn.XLOOKUP(B1471,Bucket_Map!A:A,Bucket_Map!B:B,"ERROR - CHECK NAME")</f>
        <v>Household Goods &amp; Services</v>
      </c>
    </row>
    <row r="1472" spans="1:6" x14ac:dyDescent="0.25">
      <c r="A1472" t="s">
        <v>4</v>
      </c>
      <c r="B1472" t="s">
        <v>16</v>
      </c>
      <c r="C1472">
        <v>163.9</v>
      </c>
      <c r="D1472" s="1">
        <v>44531</v>
      </c>
      <c r="E1472" cm="1">
        <f t="array" ref="E1472">IF(AND(B1472="Housing",A1472="Rural"),"",
_xlfn.IFS(
NOT(ISBLANK(C1472)), C1472,
AND(NOT(ISBLANK(C1471)), B1471=B1472, NOT(ISBLANK(C1473)), B1473=B1472), AVERAGE(C1471,C1473),
AND(NOT(ISBLANK(C1471)), B1471=B1472, ISBLANK(C1473), NOT(ISBLANK(C1474)), B1474=B1472), C1471+(C1474-C1471)/3,
AND(ISBLANK(C1471), NOT(ISBLANK(C1470)), B1470=B1472, NOT(ISBLANK(C1473)), B1473=B1472), C1470+(C1473-C1470)*2/3,
TRUE, "Check Manually"
))</f>
        <v>163.9</v>
      </c>
      <c r="F1472" t="str">
        <f>_xlfn.XLOOKUP(B1472,Bucket_Map!A:A,Bucket_Map!B:B,"ERROR - CHECK NAME")</f>
        <v>Household Goods &amp; Services</v>
      </c>
    </row>
    <row r="1473" spans="1:6" x14ac:dyDescent="0.25">
      <c r="A1473" t="s">
        <v>4</v>
      </c>
      <c r="B1473" t="s">
        <v>16</v>
      </c>
      <c r="C1473">
        <v>164.9</v>
      </c>
      <c r="D1473" s="1">
        <v>44562</v>
      </c>
      <c r="E1473" cm="1">
        <f t="array" ref="E1473">IF(AND(B1473="Housing",A1473="Rural"),"",
_xlfn.IFS(
NOT(ISBLANK(C1473)), C1473,
AND(NOT(ISBLANK(C1472)), B1472=B1473, NOT(ISBLANK(C1474)), B1474=B1473), AVERAGE(C1472,C1474),
AND(NOT(ISBLANK(C1472)), B1472=B1473, ISBLANK(C1474), NOT(ISBLANK(C1475)), B1475=B1473), C1472+(C1475-C1472)/3,
AND(ISBLANK(C1472), NOT(ISBLANK(C1471)), B1471=B1473, NOT(ISBLANK(C1474)), B1474=B1473), C1471+(C1474-C1471)*2/3,
TRUE, "Check Manually"
))</f>
        <v>164.9</v>
      </c>
      <c r="F1473" t="str">
        <f>_xlfn.XLOOKUP(B1473,Bucket_Map!A:A,Bucket_Map!B:B,"ERROR - CHECK NAME")</f>
        <v>Household Goods &amp; Services</v>
      </c>
    </row>
    <row r="1474" spans="1:6" x14ac:dyDescent="0.25">
      <c r="A1474" t="s">
        <v>4</v>
      </c>
      <c r="B1474" t="s">
        <v>16</v>
      </c>
      <c r="C1474">
        <v>165.7</v>
      </c>
      <c r="D1474" s="1">
        <v>44593</v>
      </c>
      <c r="E1474" cm="1">
        <f t="array" ref="E1474">IF(AND(B1474="Housing",A1474="Rural"),"",
_xlfn.IFS(
NOT(ISBLANK(C1474)), C1474,
AND(NOT(ISBLANK(C1473)), B1473=B1474, NOT(ISBLANK(C1475)), B1475=B1474), AVERAGE(C1473,C1475),
AND(NOT(ISBLANK(C1473)), B1473=B1474, ISBLANK(C1475), NOT(ISBLANK(C1476)), B1476=B1474), C1473+(C1476-C1473)/3,
AND(ISBLANK(C1473), NOT(ISBLANK(C1472)), B1472=B1474, NOT(ISBLANK(C1475)), B1475=B1474), C1472+(C1475-C1472)*2/3,
TRUE, "Check Manually"
))</f>
        <v>165.7</v>
      </c>
      <c r="F1474" t="str">
        <f>_xlfn.XLOOKUP(B1474,Bucket_Map!A:A,Bucket_Map!B:B,"ERROR - CHECK NAME")</f>
        <v>Household Goods &amp; Services</v>
      </c>
    </row>
    <row r="1475" spans="1:6" x14ac:dyDescent="0.25">
      <c r="A1475" t="s">
        <v>4</v>
      </c>
      <c r="B1475" t="s">
        <v>16</v>
      </c>
      <c r="C1475">
        <v>166.5</v>
      </c>
      <c r="D1475" s="1">
        <v>44621</v>
      </c>
      <c r="E1475" cm="1">
        <f t="array" ref="E1475">IF(AND(B1475="Housing",A1475="Rural"),"",
_xlfn.IFS(
NOT(ISBLANK(C1475)), C1475,
AND(NOT(ISBLANK(C1474)), B1474=B1475, NOT(ISBLANK(C1476)), B1476=B1475), AVERAGE(C1474,C1476),
AND(NOT(ISBLANK(C1474)), B1474=B1475, ISBLANK(C1476), NOT(ISBLANK(C1477)), B1477=B1475), C1474+(C1477-C1474)/3,
AND(ISBLANK(C1474), NOT(ISBLANK(C1473)), B1473=B1475, NOT(ISBLANK(C1476)), B1476=B1475), C1473+(C1476-C1473)*2/3,
TRUE, "Check Manually"
))</f>
        <v>166.5</v>
      </c>
      <c r="F1475" t="str">
        <f>_xlfn.XLOOKUP(B1475,Bucket_Map!A:A,Bucket_Map!B:B,"ERROR - CHECK NAME")</f>
        <v>Household Goods &amp; Services</v>
      </c>
    </row>
    <row r="1476" spans="1:6" x14ac:dyDescent="0.25">
      <c r="A1476" t="s">
        <v>4</v>
      </c>
      <c r="B1476" t="s">
        <v>16</v>
      </c>
      <c r="C1476">
        <v>167.7</v>
      </c>
      <c r="D1476" s="1">
        <v>44652</v>
      </c>
      <c r="E1476" cm="1">
        <f t="array" ref="E1476">IF(AND(B1476="Housing",A1476="Rural"),"",
_xlfn.IFS(
NOT(ISBLANK(C1476)), C1476,
AND(NOT(ISBLANK(C1475)), B1475=B1476, NOT(ISBLANK(C1477)), B1477=B1476), AVERAGE(C1475,C1477),
AND(NOT(ISBLANK(C1475)), B1475=B1476, ISBLANK(C1477), NOT(ISBLANK(C1478)), B1478=B1476), C1475+(C1478-C1475)/3,
AND(ISBLANK(C1475), NOT(ISBLANK(C1474)), B1474=B1476, NOT(ISBLANK(C1477)), B1477=B1476), C1474+(C1477-C1474)*2/3,
TRUE, "Check Manually"
))</f>
        <v>167.7</v>
      </c>
      <c r="F1476" t="str">
        <f>_xlfn.XLOOKUP(B1476,Bucket_Map!A:A,Bucket_Map!B:B,"ERROR - CHECK NAME")</f>
        <v>Household Goods &amp; Services</v>
      </c>
    </row>
    <row r="1477" spans="1:6" x14ac:dyDescent="0.25">
      <c r="A1477" t="s">
        <v>4</v>
      </c>
      <c r="B1477" t="s">
        <v>16</v>
      </c>
      <c r="C1477">
        <v>168.9</v>
      </c>
      <c r="D1477" s="1">
        <v>44682</v>
      </c>
      <c r="E1477" cm="1">
        <f t="array" ref="E1477">IF(AND(B1477="Housing",A1477="Rural"),"",
_xlfn.IFS(
NOT(ISBLANK(C1477)), C1477,
AND(NOT(ISBLANK(C1476)), B1476=B1477, NOT(ISBLANK(C1478)), B1478=B1477), AVERAGE(C1476,C1478),
AND(NOT(ISBLANK(C1476)), B1476=B1477, ISBLANK(C1478), NOT(ISBLANK(C1479)), B1479=B1477), C1476+(C1479-C1476)/3,
AND(ISBLANK(C1476), NOT(ISBLANK(C1475)), B1475=B1477, NOT(ISBLANK(C1478)), B1478=B1477), C1475+(C1478-C1475)*2/3,
TRUE, "Check Manually"
))</f>
        <v>168.9</v>
      </c>
      <c r="F1477" t="str">
        <f>_xlfn.XLOOKUP(B1477,Bucket_Map!A:A,Bucket_Map!B:B,"ERROR - CHECK NAME")</f>
        <v>Household Goods &amp; Services</v>
      </c>
    </row>
    <row r="1478" spans="1:6" x14ac:dyDescent="0.25">
      <c r="A1478" t="s">
        <v>4</v>
      </c>
      <c r="B1478" t="s">
        <v>16</v>
      </c>
      <c r="C1478">
        <v>170.3</v>
      </c>
      <c r="D1478" s="1">
        <v>44713</v>
      </c>
      <c r="E1478" cm="1">
        <f t="array" ref="E1478">IF(AND(B1478="Housing",A1478="Rural"),"",
_xlfn.IFS(
NOT(ISBLANK(C1478)), C1478,
AND(NOT(ISBLANK(C1477)), B1477=B1478, NOT(ISBLANK(C1479)), B1479=B1478), AVERAGE(C1477,C1479),
AND(NOT(ISBLANK(C1477)), B1477=B1478, ISBLANK(C1479), NOT(ISBLANK(C1480)), B1480=B1478), C1477+(C1480-C1477)/3,
AND(ISBLANK(C1477), NOT(ISBLANK(C1476)), B1476=B1478, NOT(ISBLANK(C1479)), B1479=B1478), C1476+(C1479-C1476)*2/3,
TRUE, "Check Manually"
))</f>
        <v>170.3</v>
      </c>
      <c r="F1478" t="str">
        <f>_xlfn.XLOOKUP(B1478,Bucket_Map!A:A,Bucket_Map!B:B,"ERROR - CHECK NAME")</f>
        <v>Household Goods &amp; Services</v>
      </c>
    </row>
    <row r="1479" spans="1:6" x14ac:dyDescent="0.25">
      <c r="A1479" t="s">
        <v>4</v>
      </c>
      <c r="B1479" t="s">
        <v>16</v>
      </c>
      <c r="C1479">
        <v>171.3</v>
      </c>
      <c r="D1479" s="1">
        <v>44743</v>
      </c>
      <c r="E1479" cm="1">
        <f t="array" ref="E1479">IF(AND(B1479="Housing",A1479="Rural"),"",
_xlfn.IFS(
NOT(ISBLANK(C1479)), C1479,
AND(NOT(ISBLANK(C1478)), B1478=B1479, NOT(ISBLANK(C1480)), B1480=B1479), AVERAGE(C1478,C1480),
AND(NOT(ISBLANK(C1478)), B1478=B1479, ISBLANK(C1480), NOT(ISBLANK(C1481)), B1481=B1479), C1478+(C1481-C1478)/3,
AND(ISBLANK(C1478), NOT(ISBLANK(C1477)), B1477=B1479, NOT(ISBLANK(C1480)), B1480=B1479), C1477+(C1480-C1477)*2/3,
TRUE, "Check Manually"
))</f>
        <v>171.3</v>
      </c>
      <c r="F1479" t="str">
        <f>_xlfn.XLOOKUP(B1479,Bucket_Map!A:A,Bucket_Map!B:B,"ERROR - CHECK NAME")</f>
        <v>Household Goods &amp; Services</v>
      </c>
    </row>
    <row r="1480" spans="1:6" x14ac:dyDescent="0.25">
      <c r="A1480" t="s">
        <v>4</v>
      </c>
      <c r="B1480" t="s">
        <v>16</v>
      </c>
      <c r="C1480">
        <v>172.3</v>
      </c>
      <c r="D1480" s="1">
        <v>44774</v>
      </c>
      <c r="E1480" cm="1">
        <f t="array" ref="E1480">IF(AND(B1480="Housing",A1480="Rural"),"",
_xlfn.IFS(
NOT(ISBLANK(C1480)), C1480,
AND(NOT(ISBLANK(C1479)), B1479=B1480, NOT(ISBLANK(C1481)), B1481=B1480), AVERAGE(C1479,C1481),
AND(NOT(ISBLANK(C1479)), B1479=B1480, ISBLANK(C1481), NOT(ISBLANK(C1482)), B1482=B1480), C1479+(C1482-C1479)/3,
AND(ISBLANK(C1479), NOT(ISBLANK(C1478)), B1478=B1480, NOT(ISBLANK(C1481)), B1481=B1480), C1478+(C1481-C1478)*2/3,
TRUE, "Check Manually"
))</f>
        <v>172.3</v>
      </c>
      <c r="F1480" t="str">
        <f>_xlfn.XLOOKUP(B1480,Bucket_Map!A:A,Bucket_Map!B:B,"ERROR - CHECK NAME")</f>
        <v>Household Goods &amp; Services</v>
      </c>
    </row>
    <row r="1481" spans="1:6" x14ac:dyDescent="0.25">
      <c r="A1481" t="s">
        <v>4</v>
      </c>
      <c r="B1481" t="s">
        <v>16</v>
      </c>
      <c r="C1481">
        <v>173.6</v>
      </c>
      <c r="D1481" s="1">
        <v>44805</v>
      </c>
      <c r="E1481" cm="1">
        <f t="array" ref="E1481">IF(AND(B1481="Housing",A1481="Rural"),"",
_xlfn.IFS(
NOT(ISBLANK(C1481)), C1481,
AND(NOT(ISBLANK(C1480)), B1480=B1481, NOT(ISBLANK(C1482)), B1482=B1481), AVERAGE(C1480,C1482),
AND(NOT(ISBLANK(C1480)), B1480=B1481, ISBLANK(C1482), NOT(ISBLANK(C1483)), B1483=B1481), C1480+(C1483-C1480)/3,
AND(ISBLANK(C1480), NOT(ISBLANK(C1479)), B1479=B1481, NOT(ISBLANK(C1482)), B1482=B1481), C1479+(C1482-C1479)*2/3,
TRUE, "Check Manually"
))</f>
        <v>173.6</v>
      </c>
      <c r="F1481" t="str">
        <f>_xlfn.XLOOKUP(B1481,Bucket_Map!A:A,Bucket_Map!B:B,"ERROR - CHECK NAME")</f>
        <v>Household Goods &amp; Services</v>
      </c>
    </row>
    <row r="1482" spans="1:6" x14ac:dyDescent="0.25">
      <c r="A1482" t="s">
        <v>4</v>
      </c>
      <c r="B1482" t="s">
        <v>16</v>
      </c>
      <c r="C1482">
        <v>174.4</v>
      </c>
      <c r="D1482" s="1">
        <v>44835</v>
      </c>
      <c r="E1482" cm="1">
        <f t="array" ref="E1482">IF(AND(B1482="Housing",A1482="Rural"),"",
_xlfn.IFS(
NOT(ISBLANK(C1482)), C1482,
AND(NOT(ISBLANK(C1481)), B1481=B1482, NOT(ISBLANK(C1483)), B1483=B1482), AVERAGE(C1481,C1483),
AND(NOT(ISBLANK(C1481)), B1481=B1482, ISBLANK(C1483), NOT(ISBLANK(C1484)), B1484=B1482), C1481+(C1484-C1481)/3,
AND(ISBLANK(C1481), NOT(ISBLANK(C1480)), B1480=B1482, NOT(ISBLANK(C1483)), B1483=B1482), C1480+(C1483-C1480)*2/3,
TRUE, "Check Manually"
))</f>
        <v>174.4</v>
      </c>
      <c r="F1482" t="str">
        <f>_xlfn.XLOOKUP(B1482,Bucket_Map!A:A,Bucket_Map!B:B,"ERROR - CHECK NAME")</f>
        <v>Household Goods &amp; Services</v>
      </c>
    </row>
    <row r="1483" spans="1:6" x14ac:dyDescent="0.25">
      <c r="A1483" t="s">
        <v>4</v>
      </c>
      <c r="B1483" t="s">
        <v>16</v>
      </c>
      <c r="C1483">
        <v>175.5</v>
      </c>
      <c r="D1483" s="1">
        <v>44866</v>
      </c>
      <c r="E1483" cm="1">
        <f t="array" ref="E1483">IF(AND(B1483="Housing",A1483="Rural"),"",
_xlfn.IFS(
NOT(ISBLANK(C1483)), C1483,
AND(NOT(ISBLANK(C1482)), B1482=B1483, NOT(ISBLANK(C1484)), B1484=B1483), AVERAGE(C1482,C1484),
AND(NOT(ISBLANK(C1482)), B1482=B1483, ISBLANK(C1484), NOT(ISBLANK(C1485)), B1485=B1483), C1482+(C1485-C1482)/3,
AND(ISBLANK(C1482), NOT(ISBLANK(C1481)), B1481=B1483, NOT(ISBLANK(C1484)), B1484=B1483), C1481+(C1484-C1481)*2/3,
TRUE, "Check Manually"
))</f>
        <v>175.5</v>
      </c>
      <c r="F1483" t="str">
        <f>_xlfn.XLOOKUP(B1483,Bucket_Map!A:A,Bucket_Map!B:B,"ERROR - CHECK NAME")</f>
        <v>Household Goods &amp; Services</v>
      </c>
    </row>
    <row r="1484" spans="1:6" x14ac:dyDescent="0.25">
      <c r="A1484" t="s">
        <v>4</v>
      </c>
      <c r="B1484" t="s">
        <v>16</v>
      </c>
      <c r="C1484">
        <v>176.4</v>
      </c>
      <c r="D1484" s="1">
        <v>44896</v>
      </c>
      <c r="E1484" cm="1">
        <f t="array" ref="E1484">IF(AND(B1484="Housing",A1484="Rural"),"",
_xlfn.IFS(
NOT(ISBLANK(C1484)), C1484,
AND(NOT(ISBLANK(C1483)), B1483=B1484, NOT(ISBLANK(C1485)), B1485=B1484), AVERAGE(C1483,C1485),
AND(NOT(ISBLANK(C1483)), B1483=B1484, ISBLANK(C1485), NOT(ISBLANK(C1486)), B1486=B1484), C1483+(C1486-C1483)/3,
AND(ISBLANK(C1483), NOT(ISBLANK(C1482)), B1482=B1484, NOT(ISBLANK(C1485)), B1485=B1484), C1482+(C1485-C1482)*2/3,
TRUE, "Check Manually"
))</f>
        <v>176.4</v>
      </c>
      <c r="F1484" t="str">
        <f>_xlfn.XLOOKUP(B1484,Bucket_Map!A:A,Bucket_Map!B:B,"ERROR - CHECK NAME")</f>
        <v>Household Goods &amp; Services</v>
      </c>
    </row>
    <row r="1485" spans="1:6" x14ac:dyDescent="0.25">
      <c r="A1485" t="s">
        <v>4</v>
      </c>
      <c r="B1485" t="s">
        <v>16</v>
      </c>
      <c r="C1485">
        <v>177.2</v>
      </c>
      <c r="D1485" s="1">
        <v>44927</v>
      </c>
      <c r="E1485" cm="1">
        <f t="array" ref="E1485">IF(AND(B1485="Housing",A1485="Rural"),"",
_xlfn.IFS(
NOT(ISBLANK(C1485)), C1485,
AND(NOT(ISBLANK(C1484)), B1484=B1485, NOT(ISBLANK(C1486)), B1486=B1485), AVERAGE(C1484,C1486),
AND(NOT(ISBLANK(C1484)), B1484=B1485, ISBLANK(C1486), NOT(ISBLANK(C1487)), B1487=B1485), C1484+(C1487-C1484)/3,
AND(ISBLANK(C1484), NOT(ISBLANK(C1483)), B1483=B1485, NOT(ISBLANK(C1486)), B1486=B1485), C1483+(C1486-C1483)*2/3,
TRUE, "Check Manually"
))</f>
        <v>177.2</v>
      </c>
      <c r="F1485" t="str">
        <f>_xlfn.XLOOKUP(B1485,Bucket_Map!A:A,Bucket_Map!B:B,"ERROR - CHECK NAME")</f>
        <v>Household Goods &amp; Services</v>
      </c>
    </row>
    <row r="1486" spans="1:6" x14ac:dyDescent="0.25">
      <c r="A1486" t="s">
        <v>4</v>
      </c>
      <c r="B1486" t="s">
        <v>16</v>
      </c>
      <c r="C1486">
        <v>178.6</v>
      </c>
      <c r="D1486" s="1">
        <v>44958</v>
      </c>
      <c r="E1486" cm="1">
        <f t="array" ref="E1486">IF(AND(B1486="Housing",A1486="Rural"),"",
_xlfn.IFS(
NOT(ISBLANK(C1486)), C1486,
AND(NOT(ISBLANK(C1485)), B1485=B1486, NOT(ISBLANK(C1487)), B1487=B1486), AVERAGE(C1485,C1487),
AND(NOT(ISBLANK(C1485)), B1485=B1486, ISBLANK(C1487), NOT(ISBLANK(C1488)), B1488=B1486), C1485+(C1488-C1485)/3,
AND(ISBLANK(C1485), NOT(ISBLANK(C1484)), B1484=B1486, NOT(ISBLANK(C1487)), B1487=B1486), C1484+(C1487-C1484)*2/3,
TRUE, "Check Manually"
))</f>
        <v>178.6</v>
      </c>
      <c r="F1486" t="str">
        <f>_xlfn.XLOOKUP(B1486,Bucket_Map!A:A,Bucket_Map!B:B,"ERROR - CHECK NAME")</f>
        <v>Household Goods &amp; Services</v>
      </c>
    </row>
    <row r="1487" spans="1:6" x14ac:dyDescent="0.25">
      <c r="A1487" t="s">
        <v>4</v>
      </c>
      <c r="B1487" t="s">
        <v>16</v>
      </c>
      <c r="C1487">
        <v>178.6</v>
      </c>
      <c r="D1487" s="1">
        <v>44986</v>
      </c>
      <c r="E1487" cm="1">
        <f t="array" ref="E1487">IF(AND(B1487="Housing",A1487="Rural"),"",
_xlfn.IFS(
NOT(ISBLANK(C1487)), C1487,
AND(NOT(ISBLANK(C1486)), B1486=B1487, NOT(ISBLANK(C1488)), B1488=B1487), AVERAGE(C1486,C1488),
AND(NOT(ISBLANK(C1486)), B1486=B1487, ISBLANK(C1488), NOT(ISBLANK(C1489)), B1489=B1487), C1486+(C1489-C1486)/3,
AND(ISBLANK(C1486), NOT(ISBLANK(C1485)), B1485=B1487, NOT(ISBLANK(C1488)), B1488=B1487), C1485+(C1488-C1485)*2/3,
TRUE, "Check Manually"
))</f>
        <v>178.6</v>
      </c>
      <c r="F1487" t="str">
        <f>_xlfn.XLOOKUP(B1487,Bucket_Map!A:A,Bucket_Map!B:B,"ERROR - CHECK NAME")</f>
        <v>Household Goods &amp; Services</v>
      </c>
    </row>
    <row r="1488" spans="1:6" x14ac:dyDescent="0.25">
      <c r="A1488" t="s">
        <v>4</v>
      </c>
      <c r="B1488" t="s">
        <v>16</v>
      </c>
      <c r="C1488">
        <v>179.1</v>
      </c>
      <c r="D1488" s="1">
        <v>45017</v>
      </c>
      <c r="E1488" cm="1">
        <f t="array" ref="E1488">IF(AND(B1488="Housing",A1488="Rural"),"",
_xlfn.IFS(
NOT(ISBLANK(C1488)), C1488,
AND(NOT(ISBLANK(C1487)), B1487=B1488, NOT(ISBLANK(C1489)), B1489=B1488), AVERAGE(C1487,C1489),
AND(NOT(ISBLANK(C1487)), B1487=B1488, ISBLANK(C1489), NOT(ISBLANK(C1490)), B1490=B1488), C1487+(C1490-C1487)/3,
AND(ISBLANK(C1487), NOT(ISBLANK(C1486)), B1486=B1488, NOT(ISBLANK(C1489)), B1489=B1488), C1486+(C1489-C1486)*2/3,
TRUE, "Check Manually"
))</f>
        <v>179.1</v>
      </c>
      <c r="F1488" t="str">
        <f>_xlfn.XLOOKUP(B1488,Bucket_Map!A:A,Bucket_Map!B:B,"ERROR - CHECK NAME")</f>
        <v>Household Goods &amp; Services</v>
      </c>
    </row>
    <row r="1489" spans="1:6" x14ac:dyDescent="0.25">
      <c r="A1489" t="s">
        <v>4</v>
      </c>
      <c r="B1489" t="s">
        <v>16</v>
      </c>
      <c r="C1489">
        <v>179.8</v>
      </c>
      <c r="D1489" s="1">
        <v>45047</v>
      </c>
      <c r="E1489" cm="1">
        <f t="array" ref="E1489">IF(AND(B1489="Housing",A1489="Rural"),"",
_xlfn.IFS(
NOT(ISBLANK(C1489)), C1489,
AND(NOT(ISBLANK(C1488)), B1488=B1489, NOT(ISBLANK(C1490)), B1490=B1489), AVERAGE(C1488,C1490),
AND(NOT(ISBLANK(C1488)), B1488=B1489, ISBLANK(C1490), NOT(ISBLANK(C1491)), B1491=B1489), C1488+(C1491-C1488)/3,
AND(ISBLANK(C1488), NOT(ISBLANK(C1487)), B1487=B1489, NOT(ISBLANK(C1490)), B1490=B1489), C1487+(C1490-C1487)*2/3,
TRUE, "Check Manually"
))</f>
        <v>179.8</v>
      </c>
      <c r="F1489" t="str">
        <f>_xlfn.XLOOKUP(B1489,Bucket_Map!A:A,Bucket_Map!B:B,"ERROR - CHECK NAME")</f>
        <v>Household Goods &amp; Services</v>
      </c>
    </row>
    <row r="1490" spans="1:6" x14ac:dyDescent="0.25">
      <c r="A1490" t="s">
        <v>4</v>
      </c>
      <c r="B1490" t="s">
        <v>17</v>
      </c>
      <c r="D1490" s="1">
        <v>41275</v>
      </c>
      <c r="E1490" t="str" cm="1">
        <f t="array" ref="E1490">IF(AND(B1490="Housing",A1490="Rural"),"",
_xlfn.IFS(
NOT(ISBLANK(C1490)), C1490,
AND(NOT(ISBLANK(C1489)), B1489=B1490, NOT(ISBLANK(C1491)), B1491=B1490), AVERAGE(C1489,C1491),
AND(NOT(ISBLANK(C1489)), B1489=B1490, ISBLANK(C1491), NOT(ISBLANK(C1492)), B1492=B1490), C1489+(C1492-C1489)/3,
AND(ISBLANK(C1489), NOT(ISBLANK(C1488)), B1488=B1490, NOT(ISBLANK(C1491)), B1491=B1490), C1488+(C1491-C1488)*2/3,
TRUE, "Check Manually"
))</f>
        <v/>
      </c>
      <c r="F1490" t="str">
        <f>_xlfn.XLOOKUP(B1490,Bucket_Map!A:A,Bucket_Map!B:B,"ERROR - CHECK NAME")</f>
        <v>Housing</v>
      </c>
    </row>
    <row r="1491" spans="1:6" x14ac:dyDescent="0.25">
      <c r="A1491" t="s">
        <v>4</v>
      </c>
      <c r="B1491" t="s">
        <v>17</v>
      </c>
      <c r="D1491" s="1">
        <v>41306</v>
      </c>
      <c r="E1491" t="str" cm="1">
        <f t="array" ref="E1491">IF(AND(B1491="Housing",A1491="Rural"),"",
_xlfn.IFS(
NOT(ISBLANK(C1491)), C1491,
AND(NOT(ISBLANK(C1490)), B1490=B1491, NOT(ISBLANK(C1492)), B1492=B1491), AVERAGE(C1490,C1492),
AND(NOT(ISBLANK(C1490)), B1490=B1491, ISBLANK(C1492), NOT(ISBLANK(C1493)), B1493=B1491), C1490+(C1493-C1490)/3,
AND(ISBLANK(C1490), NOT(ISBLANK(C1489)), B1489=B1491, NOT(ISBLANK(C1492)), B1492=B1491), C1489+(C1492-C1489)*2/3,
TRUE, "Check Manually"
))</f>
        <v/>
      </c>
      <c r="F1491" t="str">
        <f>_xlfn.XLOOKUP(B1491,Bucket_Map!A:A,Bucket_Map!B:B,"ERROR - CHECK NAME")</f>
        <v>Housing</v>
      </c>
    </row>
    <row r="1492" spans="1:6" x14ac:dyDescent="0.25">
      <c r="A1492" t="s">
        <v>4</v>
      </c>
      <c r="B1492" t="s">
        <v>17</v>
      </c>
      <c r="D1492" s="1">
        <v>41334</v>
      </c>
      <c r="E1492" t="str" cm="1">
        <f t="array" ref="E1492">IF(AND(B1492="Housing",A1492="Rural"),"",
_xlfn.IFS(
NOT(ISBLANK(C1492)), C1492,
AND(NOT(ISBLANK(C1491)), B1491=B1492, NOT(ISBLANK(C1493)), B1493=B1492), AVERAGE(C1491,C1493),
AND(NOT(ISBLANK(C1491)), B1491=B1492, ISBLANK(C1493), NOT(ISBLANK(C1494)), B1494=B1492), C1491+(C1494-C1491)/3,
AND(ISBLANK(C1491), NOT(ISBLANK(C1490)), B1490=B1492, NOT(ISBLANK(C1493)), B1493=B1492), C1490+(C1493-C1490)*2/3,
TRUE, "Check Manually"
))</f>
        <v/>
      </c>
      <c r="F1492" t="str">
        <f>_xlfn.XLOOKUP(B1492,Bucket_Map!A:A,Bucket_Map!B:B,"ERROR - CHECK NAME")</f>
        <v>Housing</v>
      </c>
    </row>
    <row r="1493" spans="1:6" x14ac:dyDescent="0.25">
      <c r="A1493" t="s">
        <v>4</v>
      </c>
      <c r="B1493" t="s">
        <v>17</v>
      </c>
      <c r="D1493" s="1">
        <v>41365</v>
      </c>
      <c r="E1493" t="str" cm="1">
        <f t="array" ref="E1493">IF(AND(B1493="Housing",A1493="Rural"),"",
_xlfn.IFS(
NOT(ISBLANK(C1493)), C1493,
AND(NOT(ISBLANK(C1492)), B1492=B1493, NOT(ISBLANK(C1494)), B1494=B1493), AVERAGE(C1492,C1494),
AND(NOT(ISBLANK(C1492)), B1492=B1493, ISBLANK(C1494), NOT(ISBLANK(C1495)), B1495=B1493), C1492+(C1495-C1492)/3,
AND(ISBLANK(C1492), NOT(ISBLANK(C1491)), B1491=B1493, NOT(ISBLANK(C1494)), B1494=B1493), C1491+(C1494-C1491)*2/3,
TRUE, "Check Manually"
))</f>
        <v/>
      </c>
      <c r="F1493" t="str">
        <f>_xlfn.XLOOKUP(B1493,Bucket_Map!A:A,Bucket_Map!B:B,"ERROR - CHECK NAME")</f>
        <v>Housing</v>
      </c>
    </row>
    <row r="1494" spans="1:6" x14ac:dyDescent="0.25">
      <c r="A1494" t="s">
        <v>4</v>
      </c>
      <c r="B1494" t="s">
        <v>17</v>
      </c>
      <c r="D1494" s="1">
        <v>41395</v>
      </c>
      <c r="E1494" t="str" cm="1">
        <f t="array" ref="E1494">IF(AND(B1494="Housing",A1494="Rural"),"",
_xlfn.IFS(
NOT(ISBLANK(C1494)), C1494,
AND(NOT(ISBLANK(C1493)), B1493=B1494, NOT(ISBLANK(C1495)), B1495=B1494), AVERAGE(C1493,C1495),
AND(NOT(ISBLANK(C1493)), B1493=B1494, ISBLANK(C1495), NOT(ISBLANK(C1496)), B1496=B1494), C1493+(C1496-C1493)/3,
AND(ISBLANK(C1493), NOT(ISBLANK(C1492)), B1492=B1494, NOT(ISBLANK(C1495)), B1495=B1494), C1492+(C1495-C1492)*2/3,
TRUE, "Check Manually"
))</f>
        <v/>
      </c>
      <c r="F1494" t="str">
        <f>_xlfn.XLOOKUP(B1494,Bucket_Map!A:A,Bucket_Map!B:B,"ERROR - CHECK NAME")</f>
        <v>Housing</v>
      </c>
    </row>
    <row r="1495" spans="1:6" x14ac:dyDescent="0.25">
      <c r="A1495" t="s">
        <v>4</v>
      </c>
      <c r="B1495" t="s">
        <v>17</v>
      </c>
      <c r="D1495" s="1">
        <v>41426</v>
      </c>
      <c r="E1495" t="str" cm="1">
        <f t="array" ref="E1495">IF(AND(B1495="Housing",A1495="Rural"),"",
_xlfn.IFS(
NOT(ISBLANK(C1495)), C1495,
AND(NOT(ISBLANK(C1494)), B1494=B1495, NOT(ISBLANK(C1496)), B1496=B1495), AVERAGE(C1494,C1496),
AND(NOT(ISBLANK(C1494)), B1494=B1495, ISBLANK(C1496), NOT(ISBLANK(C1497)), B1497=B1495), C1494+(C1497-C1494)/3,
AND(ISBLANK(C1494), NOT(ISBLANK(C1493)), B1493=B1495, NOT(ISBLANK(C1496)), B1496=B1495), C1493+(C1496-C1493)*2/3,
TRUE, "Check Manually"
))</f>
        <v/>
      </c>
      <c r="F1495" t="str">
        <f>_xlfn.XLOOKUP(B1495,Bucket_Map!A:A,Bucket_Map!B:B,"ERROR - CHECK NAME")</f>
        <v>Housing</v>
      </c>
    </row>
    <row r="1496" spans="1:6" x14ac:dyDescent="0.25">
      <c r="A1496" t="s">
        <v>4</v>
      </c>
      <c r="B1496" t="s">
        <v>17</v>
      </c>
      <c r="D1496" s="1">
        <v>41456</v>
      </c>
      <c r="E1496" t="str" cm="1">
        <f t="array" ref="E1496">IF(AND(B1496="Housing",A1496="Rural"),"",
_xlfn.IFS(
NOT(ISBLANK(C1496)), C1496,
AND(NOT(ISBLANK(C1495)), B1495=B1496, NOT(ISBLANK(C1497)), B1497=B1496), AVERAGE(C1495,C1497),
AND(NOT(ISBLANK(C1495)), B1495=B1496, ISBLANK(C1497), NOT(ISBLANK(C1498)), B1498=B1496), C1495+(C1498-C1495)/3,
AND(ISBLANK(C1495), NOT(ISBLANK(C1494)), B1494=B1496, NOT(ISBLANK(C1497)), B1497=B1496), C1494+(C1497-C1494)*2/3,
TRUE, "Check Manually"
))</f>
        <v/>
      </c>
      <c r="F1496" t="str">
        <f>_xlfn.XLOOKUP(B1496,Bucket_Map!A:A,Bucket_Map!B:B,"ERROR - CHECK NAME")</f>
        <v>Housing</v>
      </c>
    </row>
    <row r="1497" spans="1:6" x14ac:dyDescent="0.25">
      <c r="A1497" t="s">
        <v>4</v>
      </c>
      <c r="B1497" t="s">
        <v>17</v>
      </c>
      <c r="D1497" s="1">
        <v>41487</v>
      </c>
      <c r="E1497" t="str" cm="1">
        <f t="array" ref="E1497">IF(AND(B1497="Housing",A1497="Rural"),"",
_xlfn.IFS(
NOT(ISBLANK(C1497)), C1497,
AND(NOT(ISBLANK(C1496)), B1496=B1497, NOT(ISBLANK(C1498)), B1498=B1497), AVERAGE(C1496,C1498),
AND(NOT(ISBLANK(C1496)), B1496=B1497, ISBLANK(C1498), NOT(ISBLANK(C1499)), B1499=B1497), C1496+(C1499-C1496)/3,
AND(ISBLANK(C1496), NOT(ISBLANK(C1495)), B1495=B1497, NOT(ISBLANK(C1498)), B1498=B1497), C1495+(C1498-C1495)*2/3,
TRUE, "Check Manually"
))</f>
        <v/>
      </c>
      <c r="F1497" t="str">
        <f>_xlfn.XLOOKUP(B1497,Bucket_Map!A:A,Bucket_Map!B:B,"ERROR - CHECK NAME")</f>
        <v>Housing</v>
      </c>
    </row>
    <row r="1498" spans="1:6" x14ac:dyDescent="0.25">
      <c r="A1498" t="s">
        <v>4</v>
      </c>
      <c r="B1498" t="s">
        <v>17</v>
      </c>
      <c r="D1498" s="1">
        <v>41518</v>
      </c>
      <c r="E1498" t="str" cm="1">
        <f t="array" ref="E1498">IF(AND(B1498="Housing",A1498="Rural"),"",
_xlfn.IFS(
NOT(ISBLANK(C1498)), C1498,
AND(NOT(ISBLANK(C1497)), B1497=B1498, NOT(ISBLANK(C1499)), B1499=B1498), AVERAGE(C1497,C1499),
AND(NOT(ISBLANK(C1497)), B1497=B1498, ISBLANK(C1499), NOT(ISBLANK(C1500)), B1500=B1498), C1497+(C1500-C1497)/3,
AND(ISBLANK(C1497), NOT(ISBLANK(C1496)), B1496=B1498, NOT(ISBLANK(C1499)), B1499=B1498), C1496+(C1499-C1496)*2/3,
TRUE, "Check Manually"
))</f>
        <v/>
      </c>
      <c r="F1498" t="str">
        <f>_xlfn.XLOOKUP(B1498,Bucket_Map!A:A,Bucket_Map!B:B,"ERROR - CHECK NAME")</f>
        <v>Housing</v>
      </c>
    </row>
    <row r="1499" spans="1:6" x14ac:dyDescent="0.25">
      <c r="A1499" t="s">
        <v>4</v>
      </c>
      <c r="B1499" t="s">
        <v>17</v>
      </c>
      <c r="D1499" s="1">
        <v>41548</v>
      </c>
      <c r="E1499" t="str" cm="1">
        <f t="array" ref="E1499">IF(AND(B1499="Housing",A1499="Rural"),"",
_xlfn.IFS(
NOT(ISBLANK(C1499)), C1499,
AND(NOT(ISBLANK(C1498)), B1498=B1499, NOT(ISBLANK(C1500)), B1500=B1499), AVERAGE(C1498,C1500),
AND(NOT(ISBLANK(C1498)), B1498=B1499, ISBLANK(C1500), NOT(ISBLANK(C1501)), B1501=B1499), C1498+(C1501-C1498)/3,
AND(ISBLANK(C1498), NOT(ISBLANK(C1497)), B1497=B1499, NOT(ISBLANK(C1500)), B1500=B1499), C1497+(C1500-C1497)*2/3,
TRUE, "Check Manually"
))</f>
        <v/>
      </c>
      <c r="F1499" t="str">
        <f>_xlfn.XLOOKUP(B1499,Bucket_Map!A:A,Bucket_Map!B:B,"ERROR - CHECK NAME")</f>
        <v>Housing</v>
      </c>
    </row>
    <row r="1500" spans="1:6" x14ac:dyDescent="0.25">
      <c r="A1500" t="s">
        <v>4</v>
      </c>
      <c r="B1500" t="s">
        <v>17</v>
      </c>
      <c r="D1500" s="1">
        <v>41579</v>
      </c>
      <c r="E1500" t="str" cm="1">
        <f t="array" ref="E1500">IF(AND(B1500="Housing",A1500="Rural"),"",
_xlfn.IFS(
NOT(ISBLANK(C1500)), C1500,
AND(NOT(ISBLANK(C1499)), B1499=B1500, NOT(ISBLANK(C1501)), B1501=B1500), AVERAGE(C1499,C1501),
AND(NOT(ISBLANK(C1499)), B1499=B1500, ISBLANK(C1501), NOT(ISBLANK(C1502)), B1502=B1500), C1499+(C1502-C1499)/3,
AND(ISBLANK(C1499), NOT(ISBLANK(C1498)), B1498=B1500, NOT(ISBLANK(C1501)), B1501=B1500), C1498+(C1501-C1498)*2/3,
TRUE, "Check Manually"
))</f>
        <v/>
      </c>
      <c r="F1500" t="str">
        <f>_xlfn.XLOOKUP(B1500,Bucket_Map!A:A,Bucket_Map!B:B,"ERROR - CHECK NAME")</f>
        <v>Housing</v>
      </c>
    </row>
    <row r="1501" spans="1:6" x14ac:dyDescent="0.25">
      <c r="A1501" t="s">
        <v>4</v>
      </c>
      <c r="B1501" t="s">
        <v>17</v>
      </c>
      <c r="D1501" s="1">
        <v>41609</v>
      </c>
      <c r="E1501" t="str" cm="1">
        <f t="array" ref="E1501">IF(AND(B1501="Housing",A1501="Rural"),"",
_xlfn.IFS(
NOT(ISBLANK(C1501)), C1501,
AND(NOT(ISBLANK(C1500)), B1500=B1501, NOT(ISBLANK(C1502)), B1502=B1501), AVERAGE(C1500,C1502),
AND(NOT(ISBLANK(C1500)), B1500=B1501, ISBLANK(C1502), NOT(ISBLANK(C1503)), B1503=B1501), C1500+(C1503-C1500)/3,
AND(ISBLANK(C1500), NOT(ISBLANK(C1499)), B1499=B1501, NOT(ISBLANK(C1502)), B1502=B1501), C1499+(C1502-C1499)*2/3,
TRUE, "Check Manually"
))</f>
        <v/>
      </c>
      <c r="F1501" t="str">
        <f>_xlfn.XLOOKUP(B1501,Bucket_Map!A:A,Bucket_Map!B:B,"ERROR - CHECK NAME")</f>
        <v>Housing</v>
      </c>
    </row>
    <row r="1502" spans="1:6" x14ac:dyDescent="0.25">
      <c r="A1502" t="s">
        <v>4</v>
      </c>
      <c r="B1502" t="s">
        <v>17</v>
      </c>
      <c r="D1502" s="1">
        <v>41640</v>
      </c>
      <c r="E1502" t="str" cm="1">
        <f t="array" ref="E1502">IF(AND(B1502="Housing",A1502="Rural"),"",
_xlfn.IFS(
NOT(ISBLANK(C1502)), C1502,
AND(NOT(ISBLANK(C1501)), B1501=B1502, NOT(ISBLANK(C1503)), B1503=B1502), AVERAGE(C1501,C1503),
AND(NOT(ISBLANK(C1501)), B1501=B1502, ISBLANK(C1503), NOT(ISBLANK(C1504)), B1504=B1502), C1501+(C1504-C1501)/3,
AND(ISBLANK(C1501), NOT(ISBLANK(C1500)), B1500=B1502, NOT(ISBLANK(C1503)), B1503=B1502), C1500+(C1503-C1500)*2/3,
TRUE, "Check Manually"
))</f>
        <v/>
      </c>
      <c r="F1502" t="str">
        <f>_xlfn.XLOOKUP(B1502,Bucket_Map!A:A,Bucket_Map!B:B,"ERROR - CHECK NAME")</f>
        <v>Housing</v>
      </c>
    </row>
    <row r="1503" spans="1:6" x14ac:dyDescent="0.25">
      <c r="A1503" t="s">
        <v>4</v>
      </c>
      <c r="B1503" t="s">
        <v>17</v>
      </c>
      <c r="D1503" s="1">
        <v>41671</v>
      </c>
      <c r="E1503" t="str" cm="1">
        <f t="array" ref="E1503">IF(AND(B1503="Housing",A1503="Rural"),"",
_xlfn.IFS(
NOT(ISBLANK(C1503)), C1503,
AND(NOT(ISBLANK(C1502)), B1502=B1503, NOT(ISBLANK(C1504)), B1504=B1503), AVERAGE(C1502,C1504),
AND(NOT(ISBLANK(C1502)), B1502=B1503, ISBLANK(C1504), NOT(ISBLANK(C1505)), B1505=B1503), C1502+(C1505-C1502)/3,
AND(ISBLANK(C1502), NOT(ISBLANK(C1501)), B1501=B1503, NOT(ISBLANK(C1504)), B1504=B1503), C1501+(C1504-C1501)*2/3,
TRUE, "Check Manually"
))</f>
        <v/>
      </c>
      <c r="F1503" t="str">
        <f>_xlfn.XLOOKUP(B1503,Bucket_Map!A:A,Bucket_Map!B:B,"ERROR - CHECK NAME")</f>
        <v>Housing</v>
      </c>
    </row>
    <row r="1504" spans="1:6" x14ac:dyDescent="0.25">
      <c r="A1504" t="s">
        <v>4</v>
      </c>
      <c r="B1504" t="s">
        <v>17</v>
      </c>
      <c r="D1504" s="1">
        <v>41699</v>
      </c>
      <c r="E1504" t="str" cm="1">
        <f t="array" ref="E1504">IF(AND(B1504="Housing",A1504="Rural"),"",
_xlfn.IFS(
NOT(ISBLANK(C1504)), C1504,
AND(NOT(ISBLANK(C1503)), B1503=B1504, NOT(ISBLANK(C1505)), B1505=B1504), AVERAGE(C1503,C1505),
AND(NOT(ISBLANK(C1503)), B1503=B1504, ISBLANK(C1505), NOT(ISBLANK(C1506)), B1506=B1504), C1503+(C1506-C1503)/3,
AND(ISBLANK(C1503), NOT(ISBLANK(C1502)), B1502=B1504, NOT(ISBLANK(C1505)), B1505=B1504), C1502+(C1505-C1502)*2/3,
TRUE, "Check Manually"
))</f>
        <v/>
      </c>
      <c r="F1504" t="str">
        <f>_xlfn.XLOOKUP(B1504,Bucket_Map!A:A,Bucket_Map!B:B,"ERROR - CHECK NAME")</f>
        <v>Housing</v>
      </c>
    </row>
    <row r="1505" spans="1:6" x14ac:dyDescent="0.25">
      <c r="A1505" t="s">
        <v>4</v>
      </c>
      <c r="B1505" t="s">
        <v>17</v>
      </c>
      <c r="D1505" s="1">
        <v>41730</v>
      </c>
      <c r="E1505" t="str" cm="1">
        <f t="array" ref="E1505">IF(AND(B1505="Housing",A1505="Rural"),"",
_xlfn.IFS(
NOT(ISBLANK(C1505)), C1505,
AND(NOT(ISBLANK(C1504)), B1504=B1505, NOT(ISBLANK(C1506)), B1506=B1505), AVERAGE(C1504,C1506),
AND(NOT(ISBLANK(C1504)), B1504=B1505, ISBLANK(C1506), NOT(ISBLANK(C1507)), B1507=B1505), C1504+(C1507-C1504)/3,
AND(ISBLANK(C1504), NOT(ISBLANK(C1503)), B1503=B1505, NOT(ISBLANK(C1506)), B1506=B1505), C1503+(C1506-C1503)*2/3,
TRUE, "Check Manually"
))</f>
        <v/>
      </c>
      <c r="F1505" t="str">
        <f>_xlfn.XLOOKUP(B1505,Bucket_Map!A:A,Bucket_Map!B:B,"ERROR - CHECK NAME")</f>
        <v>Housing</v>
      </c>
    </row>
    <row r="1506" spans="1:6" x14ac:dyDescent="0.25">
      <c r="A1506" t="s">
        <v>4</v>
      </c>
      <c r="B1506" t="s">
        <v>17</v>
      </c>
      <c r="D1506" s="1">
        <v>41760</v>
      </c>
      <c r="E1506" t="str" cm="1">
        <f t="array" ref="E1506">IF(AND(B1506="Housing",A1506="Rural"),"",
_xlfn.IFS(
NOT(ISBLANK(C1506)), C1506,
AND(NOT(ISBLANK(C1505)), B1505=B1506, NOT(ISBLANK(C1507)), B1507=B1506), AVERAGE(C1505,C1507),
AND(NOT(ISBLANK(C1505)), B1505=B1506, ISBLANK(C1507), NOT(ISBLANK(C1508)), B1508=B1506), C1505+(C1508-C1505)/3,
AND(ISBLANK(C1505), NOT(ISBLANK(C1504)), B1504=B1506, NOT(ISBLANK(C1507)), B1507=B1506), C1504+(C1507-C1504)*2/3,
TRUE, "Check Manually"
))</f>
        <v/>
      </c>
      <c r="F1506" t="str">
        <f>_xlfn.XLOOKUP(B1506,Bucket_Map!A:A,Bucket_Map!B:B,"ERROR - CHECK NAME")</f>
        <v>Housing</v>
      </c>
    </row>
    <row r="1507" spans="1:6" x14ac:dyDescent="0.25">
      <c r="A1507" t="s">
        <v>4</v>
      </c>
      <c r="B1507" t="s">
        <v>17</v>
      </c>
      <c r="D1507" s="1">
        <v>41791</v>
      </c>
      <c r="E1507" t="str" cm="1">
        <f t="array" ref="E1507">IF(AND(B1507="Housing",A1507="Rural"),"",
_xlfn.IFS(
NOT(ISBLANK(C1507)), C1507,
AND(NOT(ISBLANK(C1506)), B1506=B1507, NOT(ISBLANK(C1508)), B1508=B1507), AVERAGE(C1506,C1508),
AND(NOT(ISBLANK(C1506)), B1506=B1507, ISBLANK(C1508), NOT(ISBLANK(C1509)), B1509=B1507), C1506+(C1509-C1506)/3,
AND(ISBLANK(C1506), NOT(ISBLANK(C1505)), B1505=B1507, NOT(ISBLANK(C1508)), B1508=B1507), C1505+(C1508-C1505)*2/3,
TRUE, "Check Manually"
))</f>
        <v/>
      </c>
      <c r="F1507" t="str">
        <f>_xlfn.XLOOKUP(B1507,Bucket_Map!A:A,Bucket_Map!B:B,"ERROR - CHECK NAME")</f>
        <v>Housing</v>
      </c>
    </row>
    <row r="1508" spans="1:6" x14ac:dyDescent="0.25">
      <c r="A1508" t="s">
        <v>4</v>
      </c>
      <c r="B1508" t="s">
        <v>17</v>
      </c>
      <c r="D1508" s="1">
        <v>41821</v>
      </c>
      <c r="E1508" t="str" cm="1">
        <f t="array" ref="E1508">IF(AND(B1508="Housing",A1508="Rural"),"",
_xlfn.IFS(
NOT(ISBLANK(C1508)), C1508,
AND(NOT(ISBLANK(C1507)), B1507=B1508, NOT(ISBLANK(C1509)), B1509=B1508), AVERAGE(C1507,C1509),
AND(NOT(ISBLANK(C1507)), B1507=B1508, ISBLANK(C1509), NOT(ISBLANK(C1510)), B1510=B1508), C1507+(C1510-C1507)/3,
AND(ISBLANK(C1507), NOT(ISBLANK(C1506)), B1506=B1508, NOT(ISBLANK(C1509)), B1509=B1508), C1506+(C1509-C1506)*2/3,
TRUE, "Check Manually"
))</f>
        <v/>
      </c>
      <c r="F1508" t="str">
        <f>_xlfn.XLOOKUP(B1508,Bucket_Map!A:A,Bucket_Map!B:B,"ERROR - CHECK NAME")</f>
        <v>Housing</v>
      </c>
    </row>
    <row r="1509" spans="1:6" x14ac:dyDescent="0.25">
      <c r="A1509" t="s">
        <v>4</v>
      </c>
      <c r="B1509" t="s">
        <v>17</v>
      </c>
      <c r="D1509" s="1">
        <v>41852</v>
      </c>
      <c r="E1509" t="str" cm="1">
        <f t="array" ref="E1509">IF(AND(B1509="Housing",A1509="Rural"),"",
_xlfn.IFS(
NOT(ISBLANK(C1509)), C1509,
AND(NOT(ISBLANK(C1508)), B1508=B1509, NOT(ISBLANK(C1510)), B1510=B1509), AVERAGE(C1508,C1510),
AND(NOT(ISBLANK(C1508)), B1508=B1509, ISBLANK(C1510), NOT(ISBLANK(C1511)), B1511=B1509), C1508+(C1511-C1508)/3,
AND(ISBLANK(C1508), NOT(ISBLANK(C1507)), B1507=B1509, NOT(ISBLANK(C1510)), B1510=B1509), C1507+(C1510-C1507)*2/3,
TRUE, "Check Manually"
))</f>
        <v/>
      </c>
      <c r="F1509" t="str">
        <f>_xlfn.XLOOKUP(B1509,Bucket_Map!A:A,Bucket_Map!B:B,"ERROR - CHECK NAME")</f>
        <v>Housing</v>
      </c>
    </row>
    <row r="1510" spans="1:6" x14ac:dyDescent="0.25">
      <c r="A1510" t="s">
        <v>4</v>
      </c>
      <c r="B1510" t="s">
        <v>17</v>
      </c>
      <c r="D1510" s="1">
        <v>41883</v>
      </c>
      <c r="E1510" t="str" cm="1">
        <f t="array" ref="E1510">IF(AND(B1510="Housing",A1510="Rural"),"",
_xlfn.IFS(
NOT(ISBLANK(C1510)), C1510,
AND(NOT(ISBLANK(C1509)), B1509=B1510, NOT(ISBLANK(C1511)), B1511=B1510), AVERAGE(C1509,C1511),
AND(NOT(ISBLANK(C1509)), B1509=B1510, ISBLANK(C1511), NOT(ISBLANK(C1512)), B1512=B1510), C1509+(C1512-C1509)/3,
AND(ISBLANK(C1509), NOT(ISBLANK(C1508)), B1508=B1510, NOT(ISBLANK(C1511)), B1511=B1510), C1508+(C1511-C1508)*2/3,
TRUE, "Check Manually"
))</f>
        <v/>
      </c>
      <c r="F1510" t="str">
        <f>_xlfn.XLOOKUP(B1510,Bucket_Map!A:A,Bucket_Map!B:B,"ERROR - CHECK NAME")</f>
        <v>Housing</v>
      </c>
    </row>
    <row r="1511" spans="1:6" x14ac:dyDescent="0.25">
      <c r="A1511" t="s">
        <v>4</v>
      </c>
      <c r="B1511" t="s">
        <v>17</v>
      </c>
      <c r="D1511" s="1">
        <v>41913</v>
      </c>
      <c r="E1511" t="str" cm="1">
        <f t="array" ref="E1511">IF(AND(B1511="Housing",A1511="Rural"),"",
_xlfn.IFS(
NOT(ISBLANK(C1511)), C1511,
AND(NOT(ISBLANK(C1510)), B1510=B1511, NOT(ISBLANK(C1512)), B1512=B1511), AVERAGE(C1510,C1512),
AND(NOT(ISBLANK(C1510)), B1510=B1511, ISBLANK(C1512), NOT(ISBLANK(C1513)), B1513=B1511), C1510+(C1513-C1510)/3,
AND(ISBLANK(C1510), NOT(ISBLANK(C1509)), B1509=B1511, NOT(ISBLANK(C1512)), B1512=B1511), C1509+(C1512-C1509)*2/3,
TRUE, "Check Manually"
))</f>
        <v/>
      </c>
      <c r="F1511" t="str">
        <f>_xlfn.XLOOKUP(B1511,Bucket_Map!A:A,Bucket_Map!B:B,"ERROR - CHECK NAME")</f>
        <v>Housing</v>
      </c>
    </row>
    <row r="1512" spans="1:6" x14ac:dyDescent="0.25">
      <c r="A1512" t="s">
        <v>4</v>
      </c>
      <c r="B1512" t="s">
        <v>17</v>
      </c>
      <c r="D1512" s="1">
        <v>41944</v>
      </c>
      <c r="E1512" t="str" cm="1">
        <f t="array" ref="E1512">IF(AND(B1512="Housing",A1512="Rural"),"",
_xlfn.IFS(
NOT(ISBLANK(C1512)), C1512,
AND(NOT(ISBLANK(C1511)), B1511=B1512, NOT(ISBLANK(C1513)), B1513=B1512), AVERAGE(C1511,C1513),
AND(NOT(ISBLANK(C1511)), B1511=B1512, ISBLANK(C1513), NOT(ISBLANK(C1514)), B1514=B1512), C1511+(C1514-C1511)/3,
AND(ISBLANK(C1511), NOT(ISBLANK(C1510)), B1510=B1512, NOT(ISBLANK(C1513)), B1513=B1512), C1510+(C1513-C1510)*2/3,
TRUE, "Check Manually"
))</f>
        <v/>
      </c>
      <c r="F1512" t="str">
        <f>_xlfn.XLOOKUP(B1512,Bucket_Map!A:A,Bucket_Map!B:B,"ERROR - CHECK NAME")</f>
        <v>Housing</v>
      </c>
    </row>
    <row r="1513" spans="1:6" x14ac:dyDescent="0.25">
      <c r="A1513" t="s">
        <v>4</v>
      </c>
      <c r="B1513" t="s">
        <v>17</v>
      </c>
      <c r="D1513" s="1">
        <v>41974</v>
      </c>
      <c r="E1513" t="str" cm="1">
        <f t="array" ref="E1513">IF(AND(B1513="Housing",A1513="Rural"),"",
_xlfn.IFS(
NOT(ISBLANK(C1513)), C1513,
AND(NOT(ISBLANK(C1512)), B1512=B1513, NOT(ISBLANK(C1514)), B1514=B1513), AVERAGE(C1512,C1514),
AND(NOT(ISBLANK(C1512)), B1512=B1513, ISBLANK(C1514), NOT(ISBLANK(C1515)), B1515=B1513), C1512+(C1515-C1512)/3,
AND(ISBLANK(C1512), NOT(ISBLANK(C1511)), B1511=B1513, NOT(ISBLANK(C1514)), B1514=B1513), C1511+(C1514-C1511)*2/3,
TRUE, "Check Manually"
))</f>
        <v/>
      </c>
      <c r="F1513" t="str">
        <f>_xlfn.XLOOKUP(B1513,Bucket_Map!A:A,Bucket_Map!B:B,"ERROR - CHECK NAME")</f>
        <v>Housing</v>
      </c>
    </row>
    <row r="1514" spans="1:6" x14ac:dyDescent="0.25">
      <c r="A1514" t="s">
        <v>4</v>
      </c>
      <c r="B1514" t="s">
        <v>17</v>
      </c>
      <c r="D1514" s="1">
        <v>42005</v>
      </c>
      <c r="E1514" t="str" cm="1">
        <f t="array" ref="E1514">IF(AND(B1514="Housing",A1514="Rural"),"",
_xlfn.IFS(
NOT(ISBLANK(C1514)), C1514,
AND(NOT(ISBLANK(C1513)), B1513=B1514, NOT(ISBLANK(C1515)), B1515=B1514), AVERAGE(C1513,C1515),
AND(NOT(ISBLANK(C1513)), B1513=B1514, ISBLANK(C1515), NOT(ISBLANK(C1516)), B1516=B1514), C1513+(C1516-C1513)/3,
AND(ISBLANK(C1513), NOT(ISBLANK(C1512)), B1512=B1514, NOT(ISBLANK(C1515)), B1515=B1514), C1512+(C1515-C1512)*2/3,
TRUE, "Check Manually"
))</f>
        <v/>
      </c>
      <c r="F1514" t="str">
        <f>_xlfn.XLOOKUP(B1514,Bucket_Map!A:A,Bucket_Map!B:B,"ERROR - CHECK NAME")</f>
        <v>Housing</v>
      </c>
    </row>
    <row r="1515" spans="1:6" x14ac:dyDescent="0.25">
      <c r="A1515" t="s">
        <v>4</v>
      </c>
      <c r="B1515" t="s">
        <v>17</v>
      </c>
      <c r="D1515" s="1">
        <v>42036</v>
      </c>
      <c r="E1515" t="str" cm="1">
        <f t="array" ref="E1515">IF(AND(B1515="Housing",A1515="Rural"),"",
_xlfn.IFS(
NOT(ISBLANK(C1515)), C1515,
AND(NOT(ISBLANK(C1514)), B1514=B1515, NOT(ISBLANK(C1516)), B1516=B1515), AVERAGE(C1514,C1516),
AND(NOT(ISBLANK(C1514)), B1514=B1515, ISBLANK(C1516), NOT(ISBLANK(C1517)), B1517=B1515), C1514+(C1517-C1514)/3,
AND(ISBLANK(C1514), NOT(ISBLANK(C1513)), B1513=B1515, NOT(ISBLANK(C1516)), B1516=B1515), C1513+(C1516-C1513)*2/3,
TRUE, "Check Manually"
))</f>
        <v/>
      </c>
      <c r="F1515" t="str">
        <f>_xlfn.XLOOKUP(B1515,Bucket_Map!A:A,Bucket_Map!B:B,"ERROR - CHECK NAME")</f>
        <v>Housing</v>
      </c>
    </row>
    <row r="1516" spans="1:6" x14ac:dyDescent="0.25">
      <c r="A1516" t="s">
        <v>4</v>
      </c>
      <c r="B1516" t="s">
        <v>17</v>
      </c>
      <c r="D1516" s="1">
        <v>42064</v>
      </c>
      <c r="E1516" t="str" cm="1">
        <f t="array" ref="E1516">IF(AND(B1516="Housing",A1516="Rural"),"",
_xlfn.IFS(
NOT(ISBLANK(C1516)), C1516,
AND(NOT(ISBLANK(C1515)), B1515=B1516, NOT(ISBLANK(C1517)), B1517=B1516), AVERAGE(C1515,C1517),
AND(NOT(ISBLANK(C1515)), B1515=B1516, ISBLANK(C1517), NOT(ISBLANK(C1518)), B1518=B1516), C1515+(C1518-C1515)/3,
AND(ISBLANK(C1515), NOT(ISBLANK(C1514)), B1514=B1516, NOT(ISBLANK(C1517)), B1517=B1516), C1514+(C1517-C1514)*2/3,
TRUE, "Check Manually"
))</f>
        <v/>
      </c>
      <c r="F1516" t="str">
        <f>_xlfn.XLOOKUP(B1516,Bucket_Map!A:A,Bucket_Map!B:B,"ERROR - CHECK NAME")</f>
        <v>Housing</v>
      </c>
    </row>
    <row r="1517" spans="1:6" x14ac:dyDescent="0.25">
      <c r="A1517" t="s">
        <v>4</v>
      </c>
      <c r="B1517" t="s">
        <v>17</v>
      </c>
      <c r="D1517" s="1">
        <v>42095</v>
      </c>
      <c r="E1517" t="str" cm="1">
        <f t="array" ref="E1517">IF(AND(B1517="Housing",A1517="Rural"),"",
_xlfn.IFS(
NOT(ISBLANK(C1517)), C1517,
AND(NOT(ISBLANK(C1516)), B1516=B1517, NOT(ISBLANK(C1518)), B1518=B1517), AVERAGE(C1516,C1518),
AND(NOT(ISBLANK(C1516)), B1516=B1517, ISBLANK(C1518), NOT(ISBLANK(C1519)), B1519=B1517), C1516+(C1519-C1516)/3,
AND(ISBLANK(C1516), NOT(ISBLANK(C1515)), B1515=B1517, NOT(ISBLANK(C1518)), B1518=B1517), C1515+(C1518-C1515)*2/3,
TRUE, "Check Manually"
))</f>
        <v/>
      </c>
      <c r="F1517" t="str">
        <f>_xlfn.XLOOKUP(B1517,Bucket_Map!A:A,Bucket_Map!B:B,"ERROR - CHECK NAME")</f>
        <v>Housing</v>
      </c>
    </row>
    <row r="1518" spans="1:6" x14ac:dyDescent="0.25">
      <c r="A1518" t="s">
        <v>4</v>
      </c>
      <c r="B1518" t="s">
        <v>17</v>
      </c>
      <c r="D1518" s="1">
        <v>42125</v>
      </c>
      <c r="E1518" t="str" cm="1">
        <f t="array" ref="E1518">IF(AND(B1518="Housing",A1518="Rural"),"",
_xlfn.IFS(
NOT(ISBLANK(C1518)), C1518,
AND(NOT(ISBLANK(C1517)), B1517=B1518, NOT(ISBLANK(C1519)), B1519=B1518), AVERAGE(C1517,C1519),
AND(NOT(ISBLANK(C1517)), B1517=B1518, ISBLANK(C1519), NOT(ISBLANK(C1520)), B1520=B1518), C1517+(C1520-C1517)/3,
AND(ISBLANK(C1517), NOT(ISBLANK(C1516)), B1516=B1518, NOT(ISBLANK(C1519)), B1519=B1518), C1516+(C1519-C1516)*2/3,
TRUE, "Check Manually"
))</f>
        <v/>
      </c>
      <c r="F1518" t="str">
        <f>_xlfn.XLOOKUP(B1518,Bucket_Map!A:A,Bucket_Map!B:B,"ERROR - CHECK NAME")</f>
        <v>Housing</v>
      </c>
    </row>
    <row r="1519" spans="1:6" x14ac:dyDescent="0.25">
      <c r="A1519" t="s">
        <v>4</v>
      </c>
      <c r="B1519" t="s">
        <v>17</v>
      </c>
      <c r="D1519" s="1">
        <v>42156</v>
      </c>
      <c r="E1519" t="str" cm="1">
        <f t="array" ref="E1519">IF(AND(B1519="Housing",A1519="Rural"),"",
_xlfn.IFS(
NOT(ISBLANK(C1519)), C1519,
AND(NOT(ISBLANK(C1518)), B1518=B1519, NOT(ISBLANK(C1520)), B1520=B1519), AVERAGE(C1518,C1520),
AND(NOT(ISBLANK(C1518)), B1518=B1519, ISBLANK(C1520), NOT(ISBLANK(C1521)), B1521=B1519), C1518+(C1521-C1518)/3,
AND(ISBLANK(C1518), NOT(ISBLANK(C1517)), B1517=B1519, NOT(ISBLANK(C1520)), B1520=B1519), C1517+(C1520-C1517)*2/3,
TRUE, "Check Manually"
))</f>
        <v/>
      </c>
      <c r="F1519" t="str">
        <f>_xlfn.XLOOKUP(B1519,Bucket_Map!A:A,Bucket_Map!B:B,"ERROR - CHECK NAME")</f>
        <v>Housing</v>
      </c>
    </row>
    <row r="1520" spans="1:6" x14ac:dyDescent="0.25">
      <c r="A1520" t="s">
        <v>4</v>
      </c>
      <c r="B1520" t="s">
        <v>17</v>
      </c>
      <c r="D1520" s="1">
        <v>42186</v>
      </c>
      <c r="E1520" t="str" cm="1">
        <f t="array" ref="E1520">IF(AND(B1520="Housing",A1520="Rural"),"",
_xlfn.IFS(
NOT(ISBLANK(C1520)), C1520,
AND(NOT(ISBLANK(C1519)), B1519=B1520, NOT(ISBLANK(C1521)), B1521=B1520), AVERAGE(C1519,C1521),
AND(NOT(ISBLANK(C1519)), B1519=B1520, ISBLANK(C1521), NOT(ISBLANK(C1522)), B1522=B1520), C1519+(C1522-C1519)/3,
AND(ISBLANK(C1519), NOT(ISBLANK(C1518)), B1518=B1520, NOT(ISBLANK(C1521)), B1521=B1520), C1518+(C1521-C1518)*2/3,
TRUE, "Check Manually"
))</f>
        <v/>
      </c>
      <c r="F1520" t="str">
        <f>_xlfn.XLOOKUP(B1520,Bucket_Map!A:A,Bucket_Map!B:B,"ERROR - CHECK NAME")</f>
        <v>Housing</v>
      </c>
    </row>
    <row r="1521" spans="1:6" x14ac:dyDescent="0.25">
      <c r="A1521" t="s">
        <v>4</v>
      </c>
      <c r="B1521" t="s">
        <v>17</v>
      </c>
      <c r="D1521" s="1">
        <v>42217</v>
      </c>
      <c r="E1521" t="str" cm="1">
        <f t="array" ref="E1521">IF(AND(B1521="Housing",A1521="Rural"),"",
_xlfn.IFS(
NOT(ISBLANK(C1521)), C1521,
AND(NOT(ISBLANK(C1520)), B1520=B1521, NOT(ISBLANK(C1522)), B1522=B1521), AVERAGE(C1520,C1522),
AND(NOT(ISBLANK(C1520)), B1520=B1521, ISBLANK(C1522), NOT(ISBLANK(C1523)), B1523=B1521), C1520+(C1523-C1520)/3,
AND(ISBLANK(C1520), NOT(ISBLANK(C1519)), B1519=B1521, NOT(ISBLANK(C1522)), B1522=B1521), C1519+(C1522-C1519)*2/3,
TRUE, "Check Manually"
))</f>
        <v/>
      </c>
      <c r="F1521" t="str">
        <f>_xlfn.XLOOKUP(B1521,Bucket_Map!A:A,Bucket_Map!B:B,"ERROR - CHECK NAME")</f>
        <v>Housing</v>
      </c>
    </row>
    <row r="1522" spans="1:6" x14ac:dyDescent="0.25">
      <c r="A1522" t="s">
        <v>4</v>
      </c>
      <c r="B1522" t="s">
        <v>17</v>
      </c>
      <c r="D1522" s="1">
        <v>42248</v>
      </c>
      <c r="E1522" t="str" cm="1">
        <f t="array" ref="E1522">IF(AND(B1522="Housing",A1522="Rural"),"",
_xlfn.IFS(
NOT(ISBLANK(C1522)), C1522,
AND(NOT(ISBLANK(C1521)), B1521=B1522, NOT(ISBLANK(C1523)), B1523=B1522), AVERAGE(C1521,C1523),
AND(NOT(ISBLANK(C1521)), B1521=B1522, ISBLANK(C1523), NOT(ISBLANK(C1524)), B1524=B1522), C1521+(C1524-C1521)/3,
AND(ISBLANK(C1521), NOT(ISBLANK(C1520)), B1520=B1522, NOT(ISBLANK(C1523)), B1523=B1522), C1520+(C1523-C1520)*2/3,
TRUE, "Check Manually"
))</f>
        <v/>
      </c>
      <c r="F1522" t="str">
        <f>_xlfn.XLOOKUP(B1522,Bucket_Map!A:A,Bucket_Map!B:B,"ERROR - CHECK NAME")</f>
        <v>Housing</v>
      </c>
    </row>
    <row r="1523" spans="1:6" x14ac:dyDescent="0.25">
      <c r="A1523" t="s">
        <v>4</v>
      </c>
      <c r="B1523" t="s">
        <v>17</v>
      </c>
      <c r="D1523" s="1">
        <v>42278</v>
      </c>
      <c r="E1523" t="str" cm="1">
        <f t="array" ref="E1523">IF(AND(B1523="Housing",A1523="Rural"),"",
_xlfn.IFS(
NOT(ISBLANK(C1523)), C1523,
AND(NOT(ISBLANK(C1522)), B1522=B1523, NOT(ISBLANK(C1524)), B1524=B1523), AVERAGE(C1522,C1524),
AND(NOT(ISBLANK(C1522)), B1522=B1523, ISBLANK(C1524), NOT(ISBLANK(C1525)), B1525=B1523), C1522+(C1525-C1522)/3,
AND(ISBLANK(C1522), NOT(ISBLANK(C1521)), B1521=B1523, NOT(ISBLANK(C1524)), B1524=B1523), C1521+(C1524-C1521)*2/3,
TRUE, "Check Manually"
))</f>
        <v/>
      </c>
      <c r="F1523" t="str">
        <f>_xlfn.XLOOKUP(B1523,Bucket_Map!A:A,Bucket_Map!B:B,"ERROR - CHECK NAME")</f>
        <v>Housing</v>
      </c>
    </row>
    <row r="1524" spans="1:6" x14ac:dyDescent="0.25">
      <c r="A1524" t="s">
        <v>4</v>
      </c>
      <c r="B1524" t="s">
        <v>17</v>
      </c>
      <c r="D1524" s="1">
        <v>42309</v>
      </c>
      <c r="E1524" t="str" cm="1">
        <f t="array" ref="E1524">IF(AND(B1524="Housing",A1524="Rural"),"",
_xlfn.IFS(
NOT(ISBLANK(C1524)), C1524,
AND(NOT(ISBLANK(C1523)), B1523=B1524, NOT(ISBLANK(C1525)), B1525=B1524), AVERAGE(C1523,C1525),
AND(NOT(ISBLANK(C1523)), B1523=B1524, ISBLANK(C1525), NOT(ISBLANK(C1526)), B1526=B1524), C1523+(C1526-C1523)/3,
AND(ISBLANK(C1523), NOT(ISBLANK(C1522)), B1522=B1524, NOT(ISBLANK(C1525)), B1525=B1524), C1522+(C1525-C1522)*2/3,
TRUE, "Check Manually"
))</f>
        <v/>
      </c>
      <c r="F1524" t="str">
        <f>_xlfn.XLOOKUP(B1524,Bucket_Map!A:A,Bucket_Map!B:B,"ERROR - CHECK NAME")</f>
        <v>Housing</v>
      </c>
    </row>
    <row r="1525" spans="1:6" x14ac:dyDescent="0.25">
      <c r="A1525" t="s">
        <v>4</v>
      </c>
      <c r="B1525" t="s">
        <v>17</v>
      </c>
      <c r="D1525" s="1">
        <v>42339</v>
      </c>
      <c r="E1525" t="str" cm="1">
        <f t="array" ref="E1525">IF(AND(B1525="Housing",A1525="Rural"),"",
_xlfn.IFS(
NOT(ISBLANK(C1525)), C1525,
AND(NOT(ISBLANK(C1524)), B1524=B1525, NOT(ISBLANK(C1526)), B1526=B1525), AVERAGE(C1524,C1526),
AND(NOT(ISBLANK(C1524)), B1524=B1525, ISBLANK(C1526), NOT(ISBLANK(C1527)), B1527=B1525), C1524+(C1527-C1524)/3,
AND(ISBLANK(C1524), NOT(ISBLANK(C1523)), B1523=B1525, NOT(ISBLANK(C1526)), B1526=B1525), C1523+(C1526-C1523)*2/3,
TRUE, "Check Manually"
))</f>
        <v/>
      </c>
      <c r="F1525" t="str">
        <f>_xlfn.XLOOKUP(B1525,Bucket_Map!A:A,Bucket_Map!B:B,"ERROR - CHECK NAME")</f>
        <v>Housing</v>
      </c>
    </row>
    <row r="1526" spans="1:6" x14ac:dyDescent="0.25">
      <c r="A1526" t="s">
        <v>4</v>
      </c>
      <c r="B1526" t="s">
        <v>17</v>
      </c>
      <c r="D1526" s="1">
        <v>42370</v>
      </c>
      <c r="E1526" t="str" cm="1">
        <f t="array" ref="E1526">IF(AND(B1526="Housing",A1526="Rural"),"",
_xlfn.IFS(
NOT(ISBLANK(C1526)), C1526,
AND(NOT(ISBLANK(C1525)), B1525=B1526, NOT(ISBLANK(C1527)), B1527=B1526), AVERAGE(C1525,C1527),
AND(NOT(ISBLANK(C1525)), B1525=B1526, ISBLANK(C1527), NOT(ISBLANK(C1528)), B1528=B1526), C1525+(C1528-C1525)/3,
AND(ISBLANK(C1525), NOT(ISBLANK(C1524)), B1524=B1526, NOT(ISBLANK(C1527)), B1527=B1526), C1524+(C1527-C1524)*2/3,
TRUE, "Check Manually"
))</f>
        <v/>
      </c>
      <c r="F1526" t="str">
        <f>_xlfn.XLOOKUP(B1526,Bucket_Map!A:A,Bucket_Map!B:B,"ERROR - CHECK NAME")</f>
        <v>Housing</v>
      </c>
    </row>
    <row r="1527" spans="1:6" x14ac:dyDescent="0.25">
      <c r="A1527" t="s">
        <v>4</v>
      </c>
      <c r="B1527" t="s">
        <v>17</v>
      </c>
      <c r="D1527" s="1">
        <v>42401</v>
      </c>
      <c r="E1527" t="str" cm="1">
        <f t="array" ref="E1527">IF(AND(B1527="Housing",A1527="Rural"),"",
_xlfn.IFS(
NOT(ISBLANK(C1527)), C1527,
AND(NOT(ISBLANK(C1526)), B1526=B1527, NOT(ISBLANK(C1528)), B1528=B1527), AVERAGE(C1526,C1528),
AND(NOT(ISBLANK(C1526)), B1526=B1527, ISBLANK(C1528), NOT(ISBLANK(C1529)), B1529=B1527), C1526+(C1529-C1526)/3,
AND(ISBLANK(C1526), NOT(ISBLANK(C1525)), B1525=B1527, NOT(ISBLANK(C1528)), B1528=B1527), C1525+(C1528-C1525)*2/3,
TRUE, "Check Manually"
))</f>
        <v/>
      </c>
      <c r="F1527" t="str">
        <f>_xlfn.XLOOKUP(B1527,Bucket_Map!A:A,Bucket_Map!B:B,"ERROR - CHECK NAME")</f>
        <v>Housing</v>
      </c>
    </row>
    <row r="1528" spans="1:6" x14ac:dyDescent="0.25">
      <c r="A1528" t="s">
        <v>4</v>
      </c>
      <c r="B1528" t="s">
        <v>17</v>
      </c>
      <c r="D1528" s="1">
        <v>42430</v>
      </c>
      <c r="E1528" t="str" cm="1">
        <f t="array" ref="E1528">IF(AND(B1528="Housing",A1528="Rural"),"",
_xlfn.IFS(
NOT(ISBLANK(C1528)), C1528,
AND(NOT(ISBLANK(C1527)), B1527=B1528, NOT(ISBLANK(C1529)), B1529=B1528), AVERAGE(C1527,C1529),
AND(NOT(ISBLANK(C1527)), B1527=B1528, ISBLANK(C1529), NOT(ISBLANK(C1530)), B1530=B1528), C1527+(C1530-C1527)/3,
AND(ISBLANK(C1527), NOT(ISBLANK(C1526)), B1526=B1528, NOT(ISBLANK(C1529)), B1529=B1528), C1526+(C1529-C1526)*2/3,
TRUE, "Check Manually"
))</f>
        <v/>
      </c>
      <c r="F1528" t="str">
        <f>_xlfn.XLOOKUP(B1528,Bucket_Map!A:A,Bucket_Map!B:B,"ERROR - CHECK NAME")</f>
        <v>Housing</v>
      </c>
    </row>
    <row r="1529" spans="1:6" x14ac:dyDescent="0.25">
      <c r="A1529" t="s">
        <v>4</v>
      </c>
      <c r="B1529" t="s">
        <v>17</v>
      </c>
      <c r="D1529" s="1">
        <v>42461</v>
      </c>
      <c r="E1529" t="str" cm="1">
        <f t="array" ref="E1529">IF(AND(B1529="Housing",A1529="Rural"),"",
_xlfn.IFS(
NOT(ISBLANK(C1529)), C1529,
AND(NOT(ISBLANK(C1528)), B1528=B1529, NOT(ISBLANK(C1530)), B1530=B1529), AVERAGE(C1528,C1530),
AND(NOT(ISBLANK(C1528)), B1528=B1529, ISBLANK(C1530), NOT(ISBLANK(C1531)), B1531=B1529), C1528+(C1531-C1528)/3,
AND(ISBLANK(C1528), NOT(ISBLANK(C1527)), B1527=B1529, NOT(ISBLANK(C1530)), B1530=B1529), C1527+(C1530-C1527)*2/3,
TRUE, "Check Manually"
))</f>
        <v/>
      </c>
      <c r="F1529" t="str">
        <f>_xlfn.XLOOKUP(B1529,Bucket_Map!A:A,Bucket_Map!B:B,"ERROR - CHECK NAME")</f>
        <v>Housing</v>
      </c>
    </row>
    <row r="1530" spans="1:6" x14ac:dyDescent="0.25">
      <c r="A1530" t="s">
        <v>4</v>
      </c>
      <c r="B1530" t="s">
        <v>17</v>
      </c>
      <c r="D1530" s="1">
        <v>42491</v>
      </c>
      <c r="E1530" t="str" cm="1">
        <f t="array" ref="E1530">IF(AND(B1530="Housing",A1530="Rural"),"",
_xlfn.IFS(
NOT(ISBLANK(C1530)), C1530,
AND(NOT(ISBLANK(C1529)), B1529=B1530, NOT(ISBLANK(C1531)), B1531=B1530), AVERAGE(C1529,C1531),
AND(NOT(ISBLANK(C1529)), B1529=B1530, ISBLANK(C1531), NOT(ISBLANK(C1532)), B1532=B1530), C1529+(C1532-C1529)/3,
AND(ISBLANK(C1529), NOT(ISBLANK(C1528)), B1528=B1530, NOT(ISBLANK(C1531)), B1531=B1530), C1528+(C1531-C1528)*2/3,
TRUE, "Check Manually"
))</f>
        <v/>
      </c>
      <c r="F1530" t="str">
        <f>_xlfn.XLOOKUP(B1530,Bucket_Map!A:A,Bucket_Map!B:B,"ERROR - CHECK NAME")</f>
        <v>Housing</v>
      </c>
    </row>
    <row r="1531" spans="1:6" x14ac:dyDescent="0.25">
      <c r="A1531" t="s">
        <v>4</v>
      </c>
      <c r="B1531" t="s">
        <v>17</v>
      </c>
      <c r="D1531" s="1">
        <v>42522</v>
      </c>
      <c r="E1531" t="str" cm="1">
        <f t="array" ref="E1531">IF(AND(B1531="Housing",A1531="Rural"),"",
_xlfn.IFS(
NOT(ISBLANK(C1531)), C1531,
AND(NOT(ISBLANK(C1530)), B1530=B1531, NOT(ISBLANK(C1532)), B1532=B1531), AVERAGE(C1530,C1532),
AND(NOT(ISBLANK(C1530)), B1530=B1531, ISBLANK(C1532), NOT(ISBLANK(C1533)), B1533=B1531), C1530+(C1533-C1530)/3,
AND(ISBLANK(C1530), NOT(ISBLANK(C1529)), B1529=B1531, NOT(ISBLANK(C1532)), B1532=B1531), C1529+(C1532-C1529)*2/3,
TRUE, "Check Manually"
))</f>
        <v/>
      </c>
      <c r="F1531" t="str">
        <f>_xlfn.XLOOKUP(B1531,Bucket_Map!A:A,Bucket_Map!B:B,"ERROR - CHECK NAME")</f>
        <v>Housing</v>
      </c>
    </row>
    <row r="1532" spans="1:6" x14ac:dyDescent="0.25">
      <c r="A1532" t="s">
        <v>4</v>
      </c>
      <c r="B1532" t="s">
        <v>17</v>
      </c>
      <c r="D1532" s="1">
        <v>42552</v>
      </c>
      <c r="E1532" t="str" cm="1">
        <f t="array" ref="E1532">IF(AND(B1532="Housing",A1532="Rural"),"",
_xlfn.IFS(
NOT(ISBLANK(C1532)), C1532,
AND(NOT(ISBLANK(C1531)), B1531=B1532, NOT(ISBLANK(C1533)), B1533=B1532), AVERAGE(C1531,C1533),
AND(NOT(ISBLANK(C1531)), B1531=B1532, ISBLANK(C1533), NOT(ISBLANK(C1534)), B1534=B1532), C1531+(C1534-C1531)/3,
AND(ISBLANK(C1531), NOT(ISBLANK(C1530)), B1530=B1532, NOT(ISBLANK(C1533)), B1533=B1532), C1530+(C1533-C1530)*2/3,
TRUE, "Check Manually"
))</f>
        <v/>
      </c>
      <c r="F1532" t="str">
        <f>_xlfn.XLOOKUP(B1532,Bucket_Map!A:A,Bucket_Map!B:B,"ERROR - CHECK NAME")</f>
        <v>Housing</v>
      </c>
    </row>
    <row r="1533" spans="1:6" x14ac:dyDescent="0.25">
      <c r="A1533" t="s">
        <v>4</v>
      </c>
      <c r="B1533" t="s">
        <v>17</v>
      </c>
      <c r="D1533" s="1">
        <v>42583</v>
      </c>
      <c r="E1533" t="str" cm="1">
        <f t="array" ref="E1533">IF(AND(B1533="Housing",A1533="Rural"),"",
_xlfn.IFS(
NOT(ISBLANK(C1533)), C1533,
AND(NOT(ISBLANK(C1532)), B1532=B1533, NOT(ISBLANK(C1534)), B1534=B1533), AVERAGE(C1532,C1534),
AND(NOT(ISBLANK(C1532)), B1532=B1533, ISBLANK(C1534), NOT(ISBLANK(C1535)), B1535=B1533), C1532+(C1535-C1532)/3,
AND(ISBLANK(C1532), NOT(ISBLANK(C1531)), B1531=B1533, NOT(ISBLANK(C1534)), B1534=B1533), C1531+(C1534-C1531)*2/3,
TRUE, "Check Manually"
))</f>
        <v/>
      </c>
      <c r="F1533" t="str">
        <f>_xlfn.XLOOKUP(B1533,Bucket_Map!A:A,Bucket_Map!B:B,"ERROR - CHECK NAME")</f>
        <v>Housing</v>
      </c>
    </row>
    <row r="1534" spans="1:6" x14ac:dyDescent="0.25">
      <c r="A1534" t="s">
        <v>4</v>
      </c>
      <c r="B1534" t="s">
        <v>17</v>
      </c>
      <c r="D1534" s="1">
        <v>42614</v>
      </c>
      <c r="E1534" t="str" cm="1">
        <f t="array" ref="E1534">IF(AND(B1534="Housing",A1534="Rural"),"",
_xlfn.IFS(
NOT(ISBLANK(C1534)), C1534,
AND(NOT(ISBLANK(C1533)), B1533=B1534, NOT(ISBLANK(C1535)), B1535=B1534), AVERAGE(C1533,C1535),
AND(NOT(ISBLANK(C1533)), B1533=B1534, ISBLANK(C1535), NOT(ISBLANK(C1536)), B1536=B1534), C1533+(C1536-C1533)/3,
AND(ISBLANK(C1533), NOT(ISBLANK(C1532)), B1532=B1534, NOT(ISBLANK(C1535)), B1535=B1534), C1532+(C1535-C1532)*2/3,
TRUE, "Check Manually"
))</f>
        <v/>
      </c>
      <c r="F1534" t="str">
        <f>_xlfn.XLOOKUP(B1534,Bucket_Map!A:A,Bucket_Map!B:B,"ERROR - CHECK NAME")</f>
        <v>Housing</v>
      </c>
    </row>
    <row r="1535" spans="1:6" x14ac:dyDescent="0.25">
      <c r="A1535" t="s">
        <v>4</v>
      </c>
      <c r="B1535" t="s">
        <v>17</v>
      </c>
      <c r="D1535" s="1">
        <v>42644</v>
      </c>
      <c r="E1535" t="str" cm="1">
        <f t="array" ref="E1535">IF(AND(B1535="Housing",A1535="Rural"),"",
_xlfn.IFS(
NOT(ISBLANK(C1535)), C1535,
AND(NOT(ISBLANK(C1534)), B1534=B1535, NOT(ISBLANK(C1536)), B1536=B1535), AVERAGE(C1534,C1536),
AND(NOT(ISBLANK(C1534)), B1534=B1535, ISBLANK(C1536), NOT(ISBLANK(C1537)), B1537=B1535), C1534+(C1537-C1534)/3,
AND(ISBLANK(C1534), NOT(ISBLANK(C1533)), B1533=B1535, NOT(ISBLANK(C1536)), B1536=B1535), C1533+(C1536-C1533)*2/3,
TRUE, "Check Manually"
))</f>
        <v/>
      </c>
      <c r="F1535" t="str">
        <f>_xlfn.XLOOKUP(B1535,Bucket_Map!A:A,Bucket_Map!B:B,"ERROR - CHECK NAME")</f>
        <v>Housing</v>
      </c>
    </row>
    <row r="1536" spans="1:6" x14ac:dyDescent="0.25">
      <c r="A1536" t="s">
        <v>4</v>
      </c>
      <c r="B1536" t="s">
        <v>17</v>
      </c>
      <c r="D1536" s="1">
        <v>42675</v>
      </c>
      <c r="E1536" t="str" cm="1">
        <f t="array" ref="E1536">IF(AND(B1536="Housing",A1536="Rural"),"",
_xlfn.IFS(
NOT(ISBLANK(C1536)), C1536,
AND(NOT(ISBLANK(C1535)), B1535=B1536, NOT(ISBLANK(C1537)), B1537=B1536), AVERAGE(C1535,C1537),
AND(NOT(ISBLANK(C1535)), B1535=B1536, ISBLANK(C1537), NOT(ISBLANK(C1538)), B1538=B1536), C1535+(C1538-C1535)/3,
AND(ISBLANK(C1535), NOT(ISBLANK(C1534)), B1534=B1536, NOT(ISBLANK(C1537)), B1537=B1536), C1534+(C1537-C1534)*2/3,
TRUE, "Check Manually"
))</f>
        <v/>
      </c>
      <c r="F1536" t="str">
        <f>_xlfn.XLOOKUP(B1536,Bucket_Map!A:A,Bucket_Map!B:B,"ERROR - CHECK NAME")</f>
        <v>Housing</v>
      </c>
    </row>
    <row r="1537" spans="1:6" x14ac:dyDescent="0.25">
      <c r="A1537" t="s">
        <v>4</v>
      </c>
      <c r="B1537" t="s">
        <v>17</v>
      </c>
      <c r="D1537" s="1">
        <v>42705</v>
      </c>
      <c r="E1537" t="str" cm="1">
        <f t="array" ref="E1537">IF(AND(B1537="Housing",A1537="Rural"),"",
_xlfn.IFS(
NOT(ISBLANK(C1537)), C1537,
AND(NOT(ISBLANK(C1536)), B1536=B1537, NOT(ISBLANK(C1538)), B1538=B1537), AVERAGE(C1536,C1538),
AND(NOT(ISBLANK(C1536)), B1536=B1537, ISBLANK(C1538), NOT(ISBLANK(C1539)), B1539=B1537), C1536+(C1539-C1536)/3,
AND(ISBLANK(C1536), NOT(ISBLANK(C1535)), B1535=B1537, NOT(ISBLANK(C1538)), B1538=B1537), C1535+(C1538-C1535)*2/3,
TRUE, "Check Manually"
))</f>
        <v/>
      </c>
      <c r="F1537" t="str">
        <f>_xlfn.XLOOKUP(B1537,Bucket_Map!A:A,Bucket_Map!B:B,"ERROR - CHECK NAME")</f>
        <v>Housing</v>
      </c>
    </row>
    <row r="1538" spans="1:6" x14ac:dyDescent="0.25">
      <c r="A1538" t="s">
        <v>4</v>
      </c>
      <c r="B1538" t="s">
        <v>17</v>
      </c>
      <c r="D1538" s="1">
        <v>42736</v>
      </c>
      <c r="E1538" t="str" cm="1">
        <f t="array" ref="E1538">IF(AND(B1538="Housing",A1538="Rural"),"",
_xlfn.IFS(
NOT(ISBLANK(C1538)), C1538,
AND(NOT(ISBLANK(C1537)), B1537=B1538, NOT(ISBLANK(C1539)), B1539=B1538), AVERAGE(C1537,C1539),
AND(NOT(ISBLANK(C1537)), B1537=B1538, ISBLANK(C1539), NOT(ISBLANK(C1540)), B1540=B1538), C1537+(C1540-C1537)/3,
AND(ISBLANK(C1537), NOT(ISBLANK(C1536)), B1536=B1538, NOT(ISBLANK(C1539)), B1539=B1538), C1536+(C1539-C1536)*2/3,
TRUE, "Check Manually"
))</f>
        <v/>
      </c>
      <c r="F1538" t="str">
        <f>_xlfn.XLOOKUP(B1538,Bucket_Map!A:A,Bucket_Map!B:B,"ERROR - CHECK NAME")</f>
        <v>Housing</v>
      </c>
    </row>
    <row r="1539" spans="1:6" x14ac:dyDescent="0.25">
      <c r="A1539" t="s">
        <v>4</v>
      </c>
      <c r="B1539" t="s">
        <v>17</v>
      </c>
      <c r="D1539" s="1">
        <v>42767</v>
      </c>
      <c r="E1539" t="str" cm="1">
        <f t="array" ref="E1539">IF(AND(B1539="Housing",A1539="Rural"),"",
_xlfn.IFS(
NOT(ISBLANK(C1539)), C1539,
AND(NOT(ISBLANK(C1538)), B1538=B1539, NOT(ISBLANK(C1540)), B1540=B1539), AVERAGE(C1538,C1540),
AND(NOT(ISBLANK(C1538)), B1538=B1539, ISBLANK(C1540), NOT(ISBLANK(C1541)), B1541=B1539), C1538+(C1541-C1538)/3,
AND(ISBLANK(C1538), NOT(ISBLANK(C1537)), B1537=B1539, NOT(ISBLANK(C1540)), B1540=B1539), C1537+(C1540-C1537)*2/3,
TRUE, "Check Manually"
))</f>
        <v/>
      </c>
      <c r="F1539" t="str">
        <f>_xlfn.XLOOKUP(B1539,Bucket_Map!A:A,Bucket_Map!B:B,"ERROR - CHECK NAME")</f>
        <v>Housing</v>
      </c>
    </row>
    <row r="1540" spans="1:6" x14ac:dyDescent="0.25">
      <c r="A1540" t="s">
        <v>4</v>
      </c>
      <c r="B1540" t="s">
        <v>17</v>
      </c>
      <c r="D1540" s="1">
        <v>42795</v>
      </c>
      <c r="E1540" t="str" cm="1">
        <f t="array" ref="E1540">IF(AND(B1540="Housing",A1540="Rural"),"",
_xlfn.IFS(
NOT(ISBLANK(C1540)), C1540,
AND(NOT(ISBLANK(C1539)), B1539=B1540, NOT(ISBLANK(C1541)), B1541=B1540), AVERAGE(C1539,C1541),
AND(NOT(ISBLANK(C1539)), B1539=B1540, ISBLANK(C1541), NOT(ISBLANK(C1542)), B1542=B1540), C1539+(C1542-C1539)/3,
AND(ISBLANK(C1539), NOT(ISBLANK(C1538)), B1538=B1540, NOT(ISBLANK(C1541)), B1541=B1540), C1538+(C1541-C1538)*2/3,
TRUE, "Check Manually"
))</f>
        <v/>
      </c>
      <c r="F1540" t="str">
        <f>_xlfn.XLOOKUP(B1540,Bucket_Map!A:A,Bucket_Map!B:B,"ERROR - CHECK NAME")</f>
        <v>Housing</v>
      </c>
    </row>
    <row r="1541" spans="1:6" x14ac:dyDescent="0.25">
      <c r="A1541" t="s">
        <v>4</v>
      </c>
      <c r="B1541" t="s">
        <v>17</v>
      </c>
      <c r="D1541" s="1">
        <v>42826</v>
      </c>
      <c r="E1541" t="str" cm="1">
        <f t="array" ref="E1541">IF(AND(B1541="Housing",A1541="Rural"),"",
_xlfn.IFS(
NOT(ISBLANK(C1541)), C1541,
AND(NOT(ISBLANK(C1540)), B1540=B1541, NOT(ISBLANK(C1542)), B1542=B1541), AVERAGE(C1540,C1542),
AND(NOT(ISBLANK(C1540)), B1540=B1541, ISBLANK(C1542), NOT(ISBLANK(C1543)), B1543=B1541), C1540+(C1543-C1540)/3,
AND(ISBLANK(C1540), NOT(ISBLANK(C1539)), B1539=B1541, NOT(ISBLANK(C1542)), B1542=B1541), C1539+(C1542-C1539)*2/3,
TRUE, "Check Manually"
))</f>
        <v/>
      </c>
      <c r="F1541" t="str">
        <f>_xlfn.XLOOKUP(B1541,Bucket_Map!A:A,Bucket_Map!B:B,"ERROR - CHECK NAME")</f>
        <v>Housing</v>
      </c>
    </row>
    <row r="1542" spans="1:6" x14ac:dyDescent="0.25">
      <c r="A1542" t="s">
        <v>4</v>
      </c>
      <c r="B1542" t="s">
        <v>17</v>
      </c>
      <c r="D1542" s="1">
        <v>42856</v>
      </c>
      <c r="E1542" t="str" cm="1">
        <f t="array" ref="E1542">IF(AND(B1542="Housing",A1542="Rural"),"",
_xlfn.IFS(
NOT(ISBLANK(C1542)), C1542,
AND(NOT(ISBLANK(C1541)), B1541=B1542, NOT(ISBLANK(C1543)), B1543=B1542), AVERAGE(C1541,C1543),
AND(NOT(ISBLANK(C1541)), B1541=B1542, ISBLANK(C1543), NOT(ISBLANK(C1544)), B1544=B1542), C1541+(C1544-C1541)/3,
AND(ISBLANK(C1541), NOT(ISBLANK(C1540)), B1540=B1542, NOT(ISBLANK(C1543)), B1543=B1542), C1540+(C1543-C1540)*2/3,
TRUE, "Check Manually"
))</f>
        <v/>
      </c>
      <c r="F1542" t="str">
        <f>_xlfn.XLOOKUP(B1542,Bucket_Map!A:A,Bucket_Map!B:B,"ERROR - CHECK NAME")</f>
        <v>Housing</v>
      </c>
    </row>
    <row r="1543" spans="1:6" x14ac:dyDescent="0.25">
      <c r="A1543" t="s">
        <v>4</v>
      </c>
      <c r="B1543" t="s">
        <v>17</v>
      </c>
      <c r="D1543" s="1">
        <v>42887</v>
      </c>
      <c r="E1543" t="str" cm="1">
        <f t="array" ref="E1543">IF(AND(B1543="Housing",A1543="Rural"),"",
_xlfn.IFS(
NOT(ISBLANK(C1543)), C1543,
AND(NOT(ISBLANK(C1542)), B1542=B1543, NOT(ISBLANK(C1544)), B1544=B1543), AVERAGE(C1542,C1544),
AND(NOT(ISBLANK(C1542)), B1542=B1543, ISBLANK(C1544), NOT(ISBLANK(C1545)), B1545=B1543), C1542+(C1545-C1542)/3,
AND(ISBLANK(C1542), NOT(ISBLANK(C1541)), B1541=B1543, NOT(ISBLANK(C1544)), B1544=B1543), C1541+(C1544-C1541)*2/3,
TRUE, "Check Manually"
))</f>
        <v/>
      </c>
      <c r="F1543" t="str">
        <f>_xlfn.XLOOKUP(B1543,Bucket_Map!A:A,Bucket_Map!B:B,"ERROR - CHECK NAME")</f>
        <v>Housing</v>
      </c>
    </row>
    <row r="1544" spans="1:6" x14ac:dyDescent="0.25">
      <c r="A1544" t="s">
        <v>4</v>
      </c>
      <c r="B1544" t="s">
        <v>17</v>
      </c>
      <c r="D1544" s="1">
        <v>42917</v>
      </c>
      <c r="E1544" t="str" cm="1">
        <f t="array" ref="E1544">IF(AND(B1544="Housing",A1544="Rural"),"",
_xlfn.IFS(
NOT(ISBLANK(C1544)), C1544,
AND(NOT(ISBLANK(C1543)), B1543=B1544, NOT(ISBLANK(C1545)), B1545=B1544), AVERAGE(C1543,C1545),
AND(NOT(ISBLANK(C1543)), B1543=B1544, ISBLANK(C1545), NOT(ISBLANK(C1546)), B1546=B1544), C1543+(C1546-C1543)/3,
AND(ISBLANK(C1543), NOT(ISBLANK(C1542)), B1542=B1544, NOT(ISBLANK(C1545)), B1545=B1544), C1542+(C1545-C1542)*2/3,
TRUE, "Check Manually"
))</f>
        <v/>
      </c>
      <c r="F1544" t="str">
        <f>_xlfn.XLOOKUP(B1544,Bucket_Map!A:A,Bucket_Map!B:B,"ERROR - CHECK NAME")</f>
        <v>Housing</v>
      </c>
    </row>
    <row r="1545" spans="1:6" x14ac:dyDescent="0.25">
      <c r="A1545" t="s">
        <v>4</v>
      </c>
      <c r="B1545" t="s">
        <v>17</v>
      </c>
      <c r="D1545" s="1">
        <v>42948</v>
      </c>
      <c r="E1545" t="str" cm="1">
        <f t="array" ref="E1545">IF(AND(B1545="Housing",A1545="Rural"),"",
_xlfn.IFS(
NOT(ISBLANK(C1545)), C1545,
AND(NOT(ISBLANK(C1544)), B1544=B1545, NOT(ISBLANK(C1546)), B1546=B1545), AVERAGE(C1544,C1546),
AND(NOT(ISBLANK(C1544)), B1544=B1545, ISBLANK(C1546), NOT(ISBLANK(C1547)), B1547=B1545), C1544+(C1547-C1544)/3,
AND(ISBLANK(C1544), NOT(ISBLANK(C1543)), B1543=B1545, NOT(ISBLANK(C1546)), B1546=B1545), C1543+(C1546-C1543)*2/3,
TRUE, "Check Manually"
))</f>
        <v/>
      </c>
      <c r="F1545" t="str">
        <f>_xlfn.XLOOKUP(B1545,Bucket_Map!A:A,Bucket_Map!B:B,"ERROR - CHECK NAME")</f>
        <v>Housing</v>
      </c>
    </row>
    <row r="1546" spans="1:6" x14ac:dyDescent="0.25">
      <c r="A1546" t="s">
        <v>4</v>
      </c>
      <c r="B1546" t="s">
        <v>17</v>
      </c>
      <c r="D1546" s="1">
        <v>42979</v>
      </c>
      <c r="E1546" t="str" cm="1">
        <f t="array" ref="E1546">IF(AND(B1546="Housing",A1546="Rural"),"",
_xlfn.IFS(
NOT(ISBLANK(C1546)), C1546,
AND(NOT(ISBLANK(C1545)), B1545=B1546, NOT(ISBLANK(C1547)), B1547=B1546), AVERAGE(C1545,C1547),
AND(NOT(ISBLANK(C1545)), B1545=B1546, ISBLANK(C1547), NOT(ISBLANK(C1548)), B1548=B1546), C1545+(C1548-C1545)/3,
AND(ISBLANK(C1545), NOT(ISBLANK(C1544)), B1544=B1546, NOT(ISBLANK(C1547)), B1547=B1546), C1544+(C1547-C1544)*2/3,
TRUE, "Check Manually"
))</f>
        <v/>
      </c>
      <c r="F1546" t="str">
        <f>_xlfn.XLOOKUP(B1546,Bucket_Map!A:A,Bucket_Map!B:B,"ERROR - CHECK NAME")</f>
        <v>Housing</v>
      </c>
    </row>
    <row r="1547" spans="1:6" x14ac:dyDescent="0.25">
      <c r="A1547" t="s">
        <v>4</v>
      </c>
      <c r="B1547" t="s">
        <v>17</v>
      </c>
      <c r="D1547" s="1">
        <v>43009</v>
      </c>
      <c r="E1547" t="str" cm="1">
        <f t="array" ref="E1547">IF(AND(B1547="Housing",A1547="Rural"),"",
_xlfn.IFS(
NOT(ISBLANK(C1547)), C1547,
AND(NOT(ISBLANK(C1546)), B1546=B1547, NOT(ISBLANK(C1548)), B1548=B1547), AVERAGE(C1546,C1548),
AND(NOT(ISBLANK(C1546)), B1546=B1547, ISBLANK(C1548), NOT(ISBLANK(C1549)), B1549=B1547), C1546+(C1549-C1546)/3,
AND(ISBLANK(C1546), NOT(ISBLANK(C1545)), B1545=B1547, NOT(ISBLANK(C1548)), B1548=B1547), C1545+(C1548-C1545)*2/3,
TRUE, "Check Manually"
))</f>
        <v/>
      </c>
      <c r="F1547" t="str">
        <f>_xlfn.XLOOKUP(B1547,Bucket_Map!A:A,Bucket_Map!B:B,"ERROR - CHECK NAME")</f>
        <v>Housing</v>
      </c>
    </row>
    <row r="1548" spans="1:6" x14ac:dyDescent="0.25">
      <c r="A1548" t="s">
        <v>4</v>
      </c>
      <c r="B1548" t="s">
        <v>17</v>
      </c>
      <c r="D1548" s="1">
        <v>43040</v>
      </c>
      <c r="E1548" t="str" cm="1">
        <f t="array" ref="E1548">IF(AND(B1548="Housing",A1548="Rural"),"",
_xlfn.IFS(
NOT(ISBLANK(C1548)), C1548,
AND(NOT(ISBLANK(C1547)), B1547=B1548, NOT(ISBLANK(C1549)), B1549=B1548), AVERAGE(C1547,C1549),
AND(NOT(ISBLANK(C1547)), B1547=B1548, ISBLANK(C1549), NOT(ISBLANK(C1550)), B1550=B1548), C1547+(C1550-C1547)/3,
AND(ISBLANK(C1547), NOT(ISBLANK(C1546)), B1546=B1548, NOT(ISBLANK(C1549)), B1549=B1548), C1546+(C1549-C1546)*2/3,
TRUE, "Check Manually"
))</f>
        <v/>
      </c>
      <c r="F1548" t="str">
        <f>_xlfn.XLOOKUP(B1548,Bucket_Map!A:A,Bucket_Map!B:B,"ERROR - CHECK NAME")</f>
        <v>Housing</v>
      </c>
    </row>
    <row r="1549" spans="1:6" x14ac:dyDescent="0.25">
      <c r="A1549" t="s">
        <v>4</v>
      </c>
      <c r="B1549" t="s">
        <v>17</v>
      </c>
      <c r="D1549" s="1">
        <v>43070</v>
      </c>
      <c r="E1549" t="str" cm="1">
        <f t="array" ref="E1549">IF(AND(B1549="Housing",A1549="Rural"),"",
_xlfn.IFS(
NOT(ISBLANK(C1549)), C1549,
AND(NOT(ISBLANK(C1548)), B1548=B1549, NOT(ISBLANK(C1550)), B1550=B1549), AVERAGE(C1548,C1550),
AND(NOT(ISBLANK(C1548)), B1548=B1549, ISBLANK(C1550), NOT(ISBLANK(C1551)), B1551=B1549), C1548+(C1551-C1548)/3,
AND(ISBLANK(C1548), NOT(ISBLANK(C1547)), B1547=B1549, NOT(ISBLANK(C1550)), B1550=B1549), C1547+(C1550-C1547)*2/3,
TRUE, "Check Manually"
))</f>
        <v/>
      </c>
      <c r="F1549" t="str">
        <f>_xlfn.XLOOKUP(B1549,Bucket_Map!A:A,Bucket_Map!B:B,"ERROR - CHECK NAME")</f>
        <v>Housing</v>
      </c>
    </row>
    <row r="1550" spans="1:6" x14ac:dyDescent="0.25">
      <c r="A1550" t="s">
        <v>4</v>
      </c>
      <c r="B1550" t="s">
        <v>17</v>
      </c>
      <c r="D1550" s="1">
        <v>43101</v>
      </c>
      <c r="E1550" t="str" cm="1">
        <f t="array" ref="E1550">IF(AND(B1550="Housing",A1550="Rural"),"",
_xlfn.IFS(
NOT(ISBLANK(C1550)), C1550,
AND(NOT(ISBLANK(C1549)), B1549=B1550, NOT(ISBLANK(C1551)), B1551=B1550), AVERAGE(C1549,C1551),
AND(NOT(ISBLANK(C1549)), B1549=B1550, ISBLANK(C1551), NOT(ISBLANK(C1552)), B1552=B1550), C1549+(C1552-C1549)/3,
AND(ISBLANK(C1549), NOT(ISBLANK(C1548)), B1548=B1550, NOT(ISBLANK(C1551)), B1551=B1550), C1548+(C1551-C1548)*2/3,
TRUE, "Check Manually"
))</f>
        <v/>
      </c>
      <c r="F1550" t="str">
        <f>_xlfn.XLOOKUP(B1550,Bucket_Map!A:A,Bucket_Map!B:B,"ERROR - CHECK NAME")</f>
        <v>Housing</v>
      </c>
    </row>
    <row r="1551" spans="1:6" x14ac:dyDescent="0.25">
      <c r="A1551" t="s">
        <v>4</v>
      </c>
      <c r="B1551" t="s">
        <v>17</v>
      </c>
      <c r="D1551" s="1">
        <v>43132</v>
      </c>
      <c r="E1551" t="str" cm="1">
        <f t="array" ref="E1551">IF(AND(B1551="Housing",A1551="Rural"),"",
_xlfn.IFS(
NOT(ISBLANK(C1551)), C1551,
AND(NOT(ISBLANK(C1550)), B1550=B1551, NOT(ISBLANK(C1552)), B1552=B1551), AVERAGE(C1550,C1552),
AND(NOT(ISBLANK(C1550)), B1550=B1551, ISBLANK(C1552), NOT(ISBLANK(C1553)), B1553=B1551), C1550+(C1553-C1550)/3,
AND(ISBLANK(C1550), NOT(ISBLANK(C1549)), B1549=B1551, NOT(ISBLANK(C1552)), B1552=B1551), C1549+(C1552-C1549)*2/3,
TRUE, "Check Manually"
))</f>
        <v/>
      </c>
      <c r="F1551" t="str">
        <f>_xlfn.XLOOKUP(B1551,Bucket_Map!A:A,Bucket_Map!B:B,"ERROR - CHECK NAME")</f>
        <v>Housing</v>
      </c>
    </row>
    <row r="1552" spans="1:6" x14ac:dyDescent="0.25">
      <c r="A1552" t="s">
        <v>4</v>
      </c>
      <c r="B1552" t="s">
        <v>17</v>
      </c>
      <c r="D1552" s="1">
        <v>43160</v>
      </c>
      <c r="E1552" t="str" cm="1">
        <f t="array" ref="E1552">IF(AND(B1552="Housing",A1552="Rural"),"",
_xlfn.IFS(
NOT(ISBLANK(C1552)), C1552,
AND(NOT(ISBLANK(C1551)), B1551=B1552, NOT(ISBLANK(C1553)), B1553=B1552), AVERAGE(C1551,C1553),
AND(NOT(ISBLANK(C1551)), B1551=B1552, ISBLANK(C1553), NOT(ISBLANK(C1554)), B1554=B1552), C1551+(C1554-C1551)/3,
AND(ISBLANK(C1551), NOT(ISBLANK(C1550)), B1550=B1552, NOT(ISBLANK(C1553)), B1553=B1552), C1550+(C1553-C1550)*2/3,
TRUE, "Check Manually"
))</f>
        <v/>
      </c>
      <c r="F1552" t="str">
        <f>_xlfn.XLOOKUP(B1552,Bucket_Map!A:A,Bucket_Map!B:B,"ERROR - CHECK NAME")</f>
        <v>Housing</v>
      </c>
    </row>
    <row r="1553" spans="1:6" x14ac:dyDescent="0.25">
      <c r="A1553" t="s">
        <v>4</v>
      </c>
      <c r="B1553" t="s">
        <v>17</v>
      </c>
      <c r="D1553" s="1">
        <v>43191</v>
      </c>
      <c r="E1553" t="str" cm="1">
        <f t="array" ref="E1553">IF(AND(B1553="Housing",A1553="Rural"),"",
_xlfn.IFS(
NOT(ISBLANK(C1553)), C1553,
AND(NOT(ISBLANK(C1552)), B1552=B1553, NOT(ISBLANK(C1554)), B1554=B1553), AVERAGE(C1552,C1554),
AND(NOT(ISBLANK(C1552)), B1552=B1553, ISBLANK(C1554), NOT(ISBLANK(C1555)), B1555=B1553), C1552+(C1555-C1552)/3,
AND(ISBLANK(C1552), NOT(ISBLANK(C1551)), B1551=B1553, NOT(ISBLANK(C1554)), B1554=B1553), C1551+(C1554-C1551)*2/3,
TRUE, "Check Manually"
))</f>
        <v/>
      </c>
      <c r="F1553" t="str">
        <f>_xlfn.XLOOKUP(B1553,Bucket_Map!A:A,Bucket_Map!B:B,"ERROR - CHECK NAME")</f>
        <v>Housing</v>
      </c>
    </row>
    <row r="1554" spans="1:6" x14ac:dyDescent="0.25">
      <c r="A1554" t="s">
        <v>4</v>
      </c>
      <c r="B1554" t="s">
        <v>17</v>
      </c>
      <c r="D1554" s="1">
        <v>43221</v>
      </c>
      <c r="E1554" t="str" cm="1">
        <f t="array" ref="E1554">IF(AND(B1554="Housing",A1554="Rural"),"",
_xlfn.IFS(
NOT(ISBLANK(C1554)), C1554,
AND(NOT(ISBLANK(C1553)), B1553=B1554, NOT(ISBLANK(C1555)), B1555=B1554), AVERAGE(C1553,C1555),
AND(NOT(ISBLANK(C1553)), B1553=B1554, ISBLANK(C1555), NOT(ISBLANK(C1556)), B1556=B1554), C1553+(C1556-C1553)/3,
AND(ISBLANK(C1553), NOT(ISBLANK(C1552)), B1552=B1554, NOT(ISBLANK(C1555)), B1555=B1554), C1552+(C1555-C1552)*2/3,
TRUE, "Check Manually"
))</f>
        <v/>
      </c>
      <c r="F1554" t="str">
        <f>_xlfn.XLOOKUP(B1554,Bucket_Map!A:A,Bucket_Map!B:B,"ERROR - CHECK NAME")</f>
        <v>Housing</v>
      </c>
    </row>
    <row r="1555" spans="1:6" x14ac:dyDescent="0.25">
      <c r="A1555" t="s">
        <v>4</v>
      </c>
      <c r="B1555" t="s">
        <v>17</v>
      </c>
      <c r="D1555" s="1">
        <v>43252</v>
      </c>
      <c r="E1555" t="str" cm="1">
        <f t="array" ref="E1555">IF(AND(B1555="Housing",A1555="Rural"),"",
_xlfn.IFS(
NOT(ISBLANK(C1555)), C1555,
AND(NOT(ISBLANK(C1554)), B1554=B1555, NOT(ISBLANK(C1556)), B1556=B1555), AVERAGE(C1554,C1556),
AND(NOT(ISBLANK(C1554)), B1554=B1555, ISBLANK(C1556), NOT(ISBLANK(C1557)), B1557=B1555), C1554+(C1557-C1554)/3,
AND(ISBLANK(C1554), NOT(ISBLANK(C1553)), B1553=B1555, NOT(ISBLANK(C1556)), B1556=B1555), C1553+(C1556-C1553)*2/3,
TRUE, "Check Manually"
))</f>
        <v/>
      </c>
      <c r="F1555" t="str">
        <f>_xlfn.XLOOKUP(B1555,Bucket_Map!A:A,Bucket_Map!B:B,"ERROR - CHECK NAME")</f>
        <v>Housing</v>
      </c>
    </row>
    <row r="1556" spans="1:6" x14ac:dyDescent="0.25">
      <c r="A1556" t="s">
        <v>4</v>
      </c>
      <c r="B1556" t="s">
        <v>17</v>
      </c>
      <c r="D1556" s="1">
        <v>43282</v>
      </c>
      <c r="E1556" t="str" cm="1">
        <f t="array" ref="E1556">IF(AND(B1556="Housing",A1556="Rural"),"",
_xlfn.IFS(
NOT(ISBLANK(C1556)), C1556,
AND(NOT(ISBLANK(C1555)), B1555=B1556, NOT(ISBLANK(C1557)), B1557=B1556), AVERAGE(C1555,C1557),
AND(NOT(ISBLANK(C1555)), B1555=B1556, ISBLANK(C1557), NOT(ISBLANK(C1558)), B1558=B1556), C1555+(C1558-C1555)/3,
AND(ISBLANK(C1555), NOT(ISBLANK(C1554)), B1554=B1556, NOT(ISBLANK(C1557)), B1557=B1556), C1554+(C1557-C1554)*2/3,
TRUE, "Check Manually"
))</f>
        <v/>
      </c>
      <c r="F1556" t="str">
        <f>_xlfn.XLOOKUP(B1556,Bucket_Map!A:A,Bucket_Map!B:B,"ERROR - CHECK NAME")</f>
        <v>Housing</v>
      </c>
    </row>
    <row r="1557" spans="1:6" x14ac:dyDescent="0.25">
      <c r="A1557" t="s">
        <v>4</v>
      </c>
      <c r="B1557" t="s">
        <v>17</v>
      </c>
      <c r="D1557" s="1">
        <v>43313</v>
      </c>
      <c r="E1557" t="str" cm="1">
        <f t="array" ref="E1557">IF(AND(B1557="Housing",A1557="Rural"),"",
_xlfn.IFS(
NOT(ISBLANK(C1557)), C1557,
AND(NOT(ISBLANK(C1556)), B1556=B1557, NOT(ISBLANK(C1558)), B1558=B1557), AVERAGE(C1556,C1558),
AND(NOT(ISBLANK(C1556)), B1556=B1557, ISBLANK(C1558), NOT(ISBLANK(C1559)), B1559=B1557), C1556+(C1559-C1556)/3,
AND(ISBLANK(C1556), NOT(ISBLANK(C1555)), B1555=B1557, NOT(ISBLANK(C1558)), B1558=B1557), C1555+(C1558-C1555)*2/3,
TRUE, "Check Manually"
))</f>
        <v/>
      </c>
      <c r="F1557" t="str">
        <f>_xlfn.XLOOKUP(B1557,Bucket_Map!A:A,Bucket_Map!B:B,"ERROR - CHECK NAME")</f>
        <v>Housing</v>
      </c>
    </row>
    <row r="1558" spans="1:6" x14ac:dyDescent="0.25">
      <c r="A1558" t="s">
        <v>4</v>
      </c>
      <c r="B1558" t="s">
        <v>17</v>
      </c>
      <c r="D1558" s="1">
        <v>43344</v>
      </c>
      <c r="E1558" t="str" cm="1">
        <f t="array" ref="E1558">IF(AND(B1558="Housing",A1558="Rural"),"",
_xlfn.IFS(
NOT(ISBLANK(C1558)), C1558,
AND(NOT(ISBLANK(C1557)), B1557=B1558, NOT(ISBLANK(C1559)), B1559=B1558), AVERAGE(C1557,C1559),
AND(NOT(ISBLANK(C1557)), B1557=B1558, ISBLANK(C1559), NOT(ISBLANK(C1560)), B1560=B1558), C1557+(C1560-C1557)/3,
AND(ISBLANK(C1557), NOT(ISBLANK(C1556)), B1556=B1558, NOT(ISBLANK(C1559)), B1559=B1558), C1556+(C1559-C1556)*2/3,
TRUE, "Check Manually"
))</f>
        <v/>
      </c>
      <c r="F1558" t="str">
        <f>_xlfn.XLOOKUP(B1558,Bucket_Map!A:A,Bucket_Map!B:B,"ERROR - CHECK NAME")</f>
        <v>Housing</v>
      </c>
    </row>
    <row r="1559" spans="1:6" x14ac:dyDescent="0.25">
      <c r="A1559" t="s">
        <v>4</v>
      </c>
      <c r="B1559" t="s">
        <v>17</v>
      </c>
      <c r="D1559" s="1">
        <v>43374</v>
      </c>
      <c r="E1559" t="str" cm="1">
        <f t="array" ref="E1559">IF(AND(B1559="Housing",A1559="Rural"),"",
_xlfn.IFS(
NOT(ISBLANK(C1559)), C1559,
AND(NOT(ISBLANK(C1558)), B1558=B1559, NOT(ISBLANK(C1560)), B1560=B1559), AVERAGE(C1558,C1560),
AND(NOT(ISBLANK(C1558)), B1558=B1559, ISBLANK(C1560), NOT(ISBLANK(C1561)), B1561=B1559), C1558+(C1561-C1558)/3,
AND(ISBLANK(C1558), NOT(ISBLANK(C1557)), B1557=B1559, NOT(ISBLANK(C1560)), B1560=B1559), C1557+(C1560-C1557)*2/3,
TRUE, "Check Manually"
))</f>
        <v/>
      </c>
      <c r="F1559" t="str">
        <f>_xlfn.XLOOKUP(B1559,Bucket_Map!A:A,Bucket_Map!B:B,"ERROR - CHECK NAME")</f>
        <v>Housing</v>
      </c>
    </row>
    <row r="1560" spans="1:6" x14ac:dyDescent="0.25">
      <c r="A1560" t="s">
        <v>4</v>
      </c>
      <c r="B1560" t="s">
        <v>17</v>
      </c>
      <c r="D1560" s="1">
        <v>43405</v>
      </c>
      <c r="E1560" t="str" cm="1">
        <f t="array" ref="E1560">IF(AND(B1560="Housing",A1560="Rural"),"",
_xlfn.IFS(
NOT(ISBLANK(C1560)), C1560,
AND(NOT(ISBLANK(C1559)), B1559=B1560, NOT(ISBLANK(C1561)), B1561=B1560), AVERAGE(C1559,C1561),
AND(NOT(ISBLANK(C1559)), B1559=B1560, ISBLANK(C1561), NOT(ISBLANK(C1562)), B1562=B1560), C1559+(C1562-C1559)/3,
AND(ISBLANK(C1559), NOT(ISBLANK(C1558)), B1558=B1560, NOT(ISBLANK(C1561)), B1561=B1560), C1558+(C1561-C1558)*2/3,
TRUE, "Check Manually"
))</f>
        <v/>
      </c>
      <c r="F1560" t="str">
        <f>_xlfn.XLOOKUP(B1560,Bucket_Map!A:A,Bucket_Map!B:B,"ERROR - CHECK NAME")</f>
        <v>Housing</v>
      </c>
    </row>
    <row r="1561" spans="1:6" x14ac:dyDescent="0.25">
      <c r="A1561" t="s">
        <v>4</v>
      </c>
      <c r="B1561" t="s">
        <v>17</v>
      </c>
      <c r="D1561" s="1">
        <v>43435</v>
      </c>
      <c r="E1561" t="str" cm="1">
        <f t="array" ref="E1561">IF(AND(B1561="Housing",A1561="Rural"),"",
_xlfn.IFS(
NOT(ISBLANK(C1561)), C1561,
AND(NOT(ISBLANK(C1560)), B1560=B1561, NOT(ISBLANK(C1562)), B1562=B1561), AVERAGE(C1560,C1562),
AND(NOT(ISBLANK(C1560)), B1560=B1561, ISBLANK(C1562), NOT(ISBLANK(C1563)), B1563=B1561), C1560+(C1563-C1560)/3,
AND(ISBLANK(C1560), NOT(ISBLANK(C1559)), B1559=B1561, NOT(ISBLANK(C1562)), B1562=B1561), C1559+(C1562-C1559)*2/3,
TRUE, "Check Manually"
))</f>
        <v/>
      </c>
      <c r="F1561" t="str">
        <f>_xlfn.XLOOKUP(B1561,Bucket_Map!A:A,Bucket_Map!B:B,"ERROR - CHECK NAME")</f>
        <v>Housing</v>
      </c>
    </row>
    <row r="1562" spans="1:6" x14ac:dyDescent="0.25">
      <c r="A1562" t="s">
        <v>4</v>
      </c>
      <c r="B1562" t="s">
        <v>17</v>
      </c>
      <c r="D1562" s="1">
        <v>43466</v>
      </c>
      <c r="E1562" t="str" cm="1">
        <f t="array" ref="E1562">IF(AND(B1562="Housing",A1562="Rural"),"",
_xlfn.IFS(
NOT(ISBLANK(C1562)), C1562,
AND(NOT(ISBLANK(C1561)), B1561=B1562, NOT(ISBLANK(C1563)), B1563=B1562), AVERAGE(C1561,C1563),
AND(NOT(ISBLANK(C1561)), B1561=B1562, ISBLANK(C1563), NOT(ISBLANK(C1564)), B1564=B1562), C1561+(C1564-C1561)/3,
AND(ISBLANK(C1561), NOT(ISBLANK(C1560)), B1560=B1562, NOT(ISBLANK(C1563)), B1563=B1562), C1560+(C1563-C1560)*2/3,
TRUE, "Check Manually"
))</f>
        <v/>
      </c>
      <c r="F1562" t="str">
        <f>_xlfn.XLOOKUP(B1562,Bucket_Map!A:A,Bucket_Map!B:B,"ERROR - CHECK NAME")</f>
        <v>Housing</v>
      </c>
    </row>
    <row r="1563" spans="1:6" x14ac:dyDescent="0.25">
      <c r="A1563" t="s">
        <v>4</v>
      </c>
      <c r="B1563" t="s">
        <v>17</v>
      </c>
      <c r="D1563" s="1">
        <v>43497</v>
      </c>
      <c r="E1563" t="str" cm="1">
        <f t="array" ref="E1563">IF(AND(B1563="Housing",A1563="Rural"),"",
_xlfn.IFS(
NOT(ISBLANK(C1563)), C1563,
AND(NOT(ISBLANK(C1562)), B1562=B1563, NOT(ISBLANK(C1564)), B1564=B1563), AVERAGE(C1562,C1564),
AND(NOT(ISBLANK(C1562)), B1562=B1563, ISBLANK(C1564), NOT(ISBLANK(C1565)), B1565=B1563), C1562+(C1565-C1562)/3,
AND(ISBLANK(C1562), NOT(ISBLANK(C1561)), B1561=B1563, NOT(ISBLANK(C1564)), B1564=B1563), C1561+(C1564-C1561)*2/3,
TRUE, "Check Manually"
))</f>
        <v/>
      </c>
      <c r="F1563" t="str">
        <f>_xlfn.XLOOKUP(B1563,Bucket_Map!A:A,Bucket_Map!B:B,"ERROR - CHECK NAME")</f>
        <v>Housing</v>
      </c>
    </row>
    <row r="1564" spans="1:6" x14ac:dyDescent="0.25">
      <c r="A1564" t="s">
        <v>4</v>
      </c>
      <c r="B1564" t="s">
        <v>17</v>
      </c>
      <c r="D1564" s="1">
        <v>43525</v>
      </c>
      <c r="E1564" t="str" cm="1">
        <f t="array" ref="E1564">IF(AND(B1564="Housing",A1564="Rural"),"",
_xlfn.IFS(
NOT(ISBLANK(C1564)), C1564,
AND(NOT(ISBLANK(C1563)), B1563=B1564, NOT(ISBLANK(C1565)), B1565=B1564), AVERAGE(C1563,C1565),
AND(NOT(ISBLANK(C1563)), B1563=B1564, ISBLANK(C1565), NOT(ISBLANK(C1566)), B1566=B1564), C1563+(C1566-C1563)/3,
AND(ISBLANK(C1563), NOT(ISBLANK(C1562)), B1562=B1564, NOT(ISBLANK(C1565)), B1565=B1564), C1562+(C1565-C1562)*2/3,
TRUE, "Check Manually"
))</f>
        <v/>
      </c>
      <c r="F1564" t="str">
        <f>_xlfn.XLOOKUP(B1564,Bucket_Map!A:A,Bucket_Map!B:B,"ERROR - CHECK NAME")</f>
        <v>Housing</v>
      </c>
    </row>
    <row r="1565" spans="1:6" x14ac:dyDescent="0.25">
      <c r="A1565" t="s">
        <v>4</v>
      </c>
      <c r="B1565" t="s">
        <v>17</v>
      </c>
      <c r="D1565" s="1">
        <v>43586</v>
      </c>
      <c r="E1565" t="str" cm="1">
        <f t="array" ref="E1565">IF(AND(B1565="Housing",A1565="Rural"),"",
_xlfn.IFS(
NOT(ISBLANK(C1565)), C1565,
AND(NOT(ISBLANK(C1564)), B1564=B1565, NOT(ISBLANK(C1566)), B1566=B1565), AVERAGE(C1564,C1566),
AND(NOT(ISBLANK(C1564)), B1564=B1565, ISBLANK(C1566), NOT(ISBLANK(C1567)), B1567=B1565), C1564+(C1567-C1564)/3,
AND(ISBLANK(C1564), NOT(ISBLANK(C1563)), B1563=B1565, NOT(ISBLANK(C1566)), B1566=B1565), C1563+(C1566-C1563)*2/3,
TRUE, "Check Manually"
))</f>
        <v/>
      </c>
      <c r="F1565" t="str">
        <f>_xlfn.XLOOKUP(B1565,Bucket_Map!A:A,Bucket_Map!B:B,"ERROR - CHECK NAME")</f>
        <v>Housing</v>
      </c>
    </row>
    <row r="1566" spans="1:6" x14ac:dyDescent="0.25">
      <c r="A1566" t="s">
        <v>4</v>
      </c>
      <c r="B1566" t="s">
        <v>17</v>
      </c>
      <c r="D1566" s="1">
        <v>43617</v>
      </c>
      <c r="E1566" t="str" cm="1">
        <f t="array" ref="E1566">IF(AND(B1566="Housing",A1566="Rural"),"",
_xlfn.IFS(
NOT(ISBLANK(C1566)), C1566,
AND(NOT(ISBLANK(C1565)), B1565=B1566, NOT(ISBLANK(C1567)), B1567=B1566), AVERAGE(C1565,C1567),
AND(NOT(ISBLANK(C1565)), B1565=B1566, ISBLANK(C1567), NOT(ISBLANK(C1568)), B1568=B1566), C1565+(C1568-C1565)/3,
AND(ISBLANK(C1565), NOT(ISBLANK(C1564)), B1564=B1566, NOT(ISBLANK(C1567)), B1567=B1566), C1564+(C1567-C1564)*2/3,
TRUE, "Check Manually"
))</f>
        <v/>
      </c>
      <c r="F1566" t="str">
        <f>_xlfn.XLOOKUP(B1566,Bucket_Map!A:A,Bucket_Map!B:B,"ERROR - CHECK NAME")</f>
        <v>Housing</v>
      </c>
    </row>
    <row r="1567" spans="1:6" x14ac:dyDescent="0.25">
      <c r="A1567" t="s">
        <v>4</v>
      </c>
      <c r="B1567" t="s">
        <v>17</v>
      </c>
      <c r="D1567" s="1">
        <v>43647</v>
      </c>
      <c r="E1567" t="str" cm="1">
        <f t="array" ref="E1567">IF(AND(B1567="Housing",A1567="Rural"),"",
_xlfn.IFS(
NOT(ISBLANK(C1567)), C1567,
AND(NOT(ISBLANK(C1566)), B1566=B1567, NOT(ISBLANK(C1568)), B1568=B1567), AVERAGE(C1566,C1568),
AND(NOT(ISBLANK(C1566)), B1566=B1567, ISBLANK(C1568), NOT(ISBLANK(C1569)), B1569=B1567), C1566+(C1569-C1566)/3,
AND(ISBLANK(C1566), NOT(ISBLANK(C1565)), B1565=B1567, NOT(ISBLANK(C1568)), B1568=B1567), C1565+(C1568-C1565)*2/3,
TRUE, "Check Manually"
))</f>
        <v/>
      </c>
      <c r="F1567" t="str">
        <f>_xlfn.XLOOKUP(B1567,Bucket_Map!A:A,Bucket_Map!B:B,"ERROR - CHECK NAME")</f>
        <v>Housing</v>
      </c>
    </row>
    <row r="1568" spans="1:6" x14ac:dyDescent="0.25">
      <c r="A1568" t="s">
        <v>4</v>
      </c>
      <c r="B1568" t="s">
        <v>17</v>
      </c>
      <c r="D1568" s="1">
        <v>43678</v>
      </c>
      <c r="E1568" t="str" cm="1">
        <f t="array" ref="E1568">IF(AND(B1568="Housing",A1568="Rural"),"",
_xlfn.IFS(
NOT(ISBLANK(C1568)), C1568,
AND(NOT(ISBLANK(C1567)), B1567=B1568, NOT(ISBLANK(C1569)), B1569=B1568), AVERAGE(C1567,C1569),
AND(NOT(ISBLANK(C1567)), B1567=B1568, ISBLANK(C1569), NOT(ISBLANK(C1570)), B1570=B1568), C1567+(C1570-C1567)/3,
AND(ISBLANK(C1567), NOT(ISBLANK(C1566)), B1566=B1568, NOT(ISBLANK(C1569)), B1569=B1568), C1566+(C1569-C1566)*2/3,
TRUE, "Check Manually"
))</f>
        <v/>
      </c>
      <c r="F1568" t="str">
        <f>_xlfn.XLOOKUP(B1568,Bucket_Map!A:A,Bucket_Map!B:B,"ERROR - CHECK NAME")</f>
        <v>Housing</v>
      </c>
    </row>
    <row r="1569" spans="1:6" x14ac:dyDescent="0.25">
      <c r="A1569" t="s">
        <v>4</v>
      </c>
      <c r="B1569" t="s">
        <v>17</v>
      </c>
      <c r="D1569" s="1">
        <v>43709</v>
      </c>
      <c r="E1569" t="str" cm="1">
        <f t="array" ref="E1569">IF(AND(B1569="Housing",A1569="Rural"),"",
_xlfn.IFS(
NOT(ISBLANK(C1569)), C1569,
AND(NOT(ISBLANK(C1568)), B1568=B1569, NOT(ISBLANK(C1570)), B1570=B1569), AVERAGE(C1568,C1570),
AND(NOT(ISBLANK(C1568)), B1568=B1569, ISBLANK(C1570), NOT(ISBLANK(C1571)), B1571=B1569), C1568+(C1571-C1568)/3,
AND(ISBLANK(C1568), NOT(ISBLANK(C1567)), B1567=B1569, NOT(ISBLANK(C1570)), B1570=B1569), C1567+(C1570-C1567)*2/3,
TRUE, "Check Manually"
))</f>
        <v/>
      </c>
      <c r="F1569" t="str">
        <f>_xlfn.XLOOKUP(B1569,Bucket_Map!A:A,Bucket_Map!B:B,"ERROR - CHECK NAME")</f>
        <v>Housing</v>
      </c>
    </row>
    <row r="1570" spans="1:6" x14ac:dyDescent="0.25">
      <c r="A1570" t="s">
        <v>4</v>
      </c>
      <c r="B1570" t="s">
        <v>17</v>
      </c>
      <c r="D1570" s="1">
        <v>43739</v>
      </c>
      <c r="E1570" t="str" cm="1">
        <f t="array" ref="E1570">IF(AND(B1570="Housing",A1570="Rural"),"",
_xlfn.IFS(
NOT(ISBLANK(C1570)), C1570,
AND(NOT(ISBLANK(C1569)), B1569=B1570, NOT(ISBLANK(C1571)), B1571=B1570), AVERAGE(C1569,C1571),
AND(NOT(ISBLANK(C1569)), B1569=B1570, ISBLANK(C1571), NOT(ISBLANK(C1572)), B1572=B1570), C1569+(C1572-C1569)/3,
AND(ISBLANK(C1569), NOT(ISBLANK(C1568)), B1568=B1570, NOT(ISBLANK(C1571)), B1571=B1570), C1568+(C1571-C1568)*2/3,
TRUE, "Check Manually"
))</f>
        <v/>
      </c>
      <c r="F1570" t="str">
        <f>_xlfn.XLOOKUP(B1570,Bucket_Map!A:A,Bucket_Map!B:B,"ERROR - CHECK NAME")</f>
        <v>Housing</v>
      </c>
    </row>
    <row r="1571" spans="1:6" x14ac:dyDescent="0.25">
      <c r="A1571" t="s">
        <v>4</v>
      </c>
      <c r="B1571" t="s">
        <v>17</v>
      </c>
      <c r="D1571" s="1">
        <v>43770</v>
      </c>
      <c r="E1571" t="str" cm="1">
        <f t="array" ref="E1571">IF(AND(B1571="Housing",A1571="Rural"),"",
_xlfn.IFS(
NOT(ISBLANK(C1571)), C1571,
AND(NOT(ISBLANK(C1570)), B1570=B1571, NOT(ISBLANK(C1572)), B1572=B1571), AVERAGE(C1570,C1572),
AND(NOT(ISBLANK(C1570)), B1570=B1571, ISBLANK(C1572), NOT(ISBLANK(C1573)), B1573=B1571), C1570+(C1573-C1570)/3,
AND(ISBLANK(C1570), NOT(ISBLANK(C1569)), B1569=B1571, NOT(ISBLANK(C1572)), B1572=B1571), C1569+(C1572-C1569)*2/3,
TRUE, "Check Manually"
))</f>
        <v/>
      </c>
      <c r="F1571" t="str">
        <f>_xlfn.XLOOKUP(B1571,Bucket_Map!A:A,Bucket_Map!B:B,"ERROR - CHECK NAME")</f>
        <v>Housing</v>
      </c>
    </row>
    <row r="1572" spans="1:6" x14ac:dyDescent="0.25">
      <c r="A1572" t="s">
        <v>4</v>
      </c>
      <c r="B1572" t="s">
        <v>17</v>
      </c>
      <c r="D1572" s="1">
        <v>43800</v>
      </c>
      <c r="E1572" t="str" cm="1">
        <f t="array" ref="E1572">IF(AND(B1572="Housing",A1572="Rural"),"",
_xlfn.IFS(
NOT(ISBLANK(C1572)), C1572,
AND(NOT(ISBLANK(C1571)), B1571=B1572, NOT(ISBLANK(C1573)), B1573=B1572), AVERAGE(C1571,C1573),
AND(NOT(ISBLANK(C1571)), B1571=B1572, ISBLANK(C1573), NOT(ISBLANK(C1574)), B1574=B1572), C1571+(C1574-C1571)/3,
AND(ISBLANK(C1571), NOT(ISBLANK(C1570)), B1570=B1572, NOT(ISBLANK(C1573)), B1573=B1572), C1570+(C1573-C1570)*2/3,
TRUE, "Check Manually"
))</f>
        <v/>
      </c>
      <c r="F1572" t="str">
        <f>_xlfn.XLOOKUP(B1572,Bucket_Map!A:A,Bucket_Map!B:B,"ERROR - CHECK NAME")</f>
        <v>Housing</v>
      </c>
    </row>
    <row r="1573" spans="1:6" x14ac:dyDescent="0.25">
      <c r="A1573" t="s">
        <v>4</v>
      </c>
      <c r="B1573" t="s">
        <v>17</v>
      </c>
      <c r="D1573" s="1">
        <v>43831</v>
      </c>
      <c r="E1573" t="str" cm="1">
        <f t="array" ref="E1573">IF(AND(B1573="Housing",A1573="Rural"),"",
_xlfn.IFS(
NOT(ISBLANK(C1573)), C1573,
AND(NOT(ISBLANK(C1572)), B1572=B1573, NOT(ISBLANK(C1574)), B1574=B1573), AVERAGE(C1572,C1574),
AND(NOT(ISBLANK(C1572)), B1572=B1573, ISBLANK(C1574), NOT(ISBLANK(C1575)), B1575=B1573), C1572+(C1575-C1572)/3,
AND(ISBLANK(C1572), NOT(ISBLANK(C1571)), B1571=B1573, NOT(ISBLANK(C1574)), B1574=B1573), C1571+(C1574-C1571)*2/3,
TRUE, "Check Manually"
))</f>
        <v/>
      </c>
      <c r="F1573" t="str">
        <f>_xlfn.XLOOKUP(B1573,Bucket_Map!A:A,Bucket_Map!B:B,"ERROR - CHECK NAME")</f>
        <v>Housing</v>
      </c>
    </row>
    <row r="1574" spans="1:6" x14ac:dyDescent="0.25">
      <c r="A1574" t="s">
        <v>4</v>
      </c>
      <c r="B1574" t="s">
        <v>17</v>
      </c>
      <c r="D1574" s="1">
        <v>43862</v>
      </c>
      <c r="E1574" t="str" cm="1">
        <f t="array" ref="E1574">IF(AND(B1574="Housing",A1574="Rural"),"",
_xlfn.IFS(
NOT(ISBLANK(C1574)), C1574,
AND(NOT(ISBLANK(C1573)), B1573=B1574, NOT(ISBLANK(C1575)), B1575=B1574), AVERAGE(C1573,C1575),
AND(NOT(ISBLANK(C1573)), B1573=B1574, ISBLANK(C1575), NOT(ISBLANK(C1576)), B1576=B1574), C1573+(C1576-C1573)/3,
AND(ISBLANK(C1573), NOT(ISBLANK(C1572)), B1572=B1574, NOT(ISBLANK(C1575)), B1575=B1574), C1572+(C1575-C1572)*2/3,
TRUE, "Check Manually"
))</f>
        <v/>
      </c>
      <c r="F1574" t="str">
        <f>_xlfn.XLOOKUP(B1574,Bucket_Map!A:A,Bucket_Map!B:B,"ERROR - CHECK NAME")</f>
        <v>Housing</v>
      </c>
    </row>
    <row r="1575" spans="1:6" x14ac:dyDescent="0.25">
      <c r="A1575" t="s">
        <v>4</v>
      </c>
      <c r="B1575" t="s">
        <v>17</v>
      </c>
      <c r="D1575" s="1">
        <v>43891</v>
      </c>
      <c r="E1575" t="str" cm="1">
        <f t="array" ref="E1575">IF(AND(B1575="Housing",A1575="Rural"),"",
_xlfn.IFS(
NOT(ISBLANK(C1575)), C1575,
AND(NOT(ISBLANK(C1574)), B1574=B1575, NOT(ISBLANK(C1576)), B1576=B1575), AVERAGE(C1574,C1576),
AND(NOT(ISBLANK(C1574)), B1574=B1575, ISBLANK(C1576), NOT(ISBLANK(C1577)), B1577=B1575), C1574+(C1577-C1574)/3,
AND(ISBLANK(C1574), NOT(ISBLANK(C1573)), B1573=B1575, NOT(ISBLANK(C1576)), B1576=B1575), C1573+(C1576-C1573)*2/3,
TRUE, "Check Manually"
))</f>
        <v/>
      </c>
      <c r="F1575" t="str">
        <f>_xlfn.XLOOKUP(B1575,Bucket_Map!A:A,Bucket_Map!B:B,"ERROR - CHECK NAME")</f>
        <v>Housing</v>
      </c>
    </row>
    <row r="1576" spans="1:6" x14ac:dyDescent="0.25">
      <c r="A1576" t="s">
        <v>4</v>
      </c>
      <c r="B1576" t="s">
        <v>17</v>
      </c>
      <c r="D1576" s="1">
        <v>43922</v>
      </c>
      <c r="E1576" t="str" cm="1">
        <f t="array" ref="E1576">IF(AND(B1576="Housing",A1576="Rural"),"",
_xlfn.IFS(
NOT(ISBLANK(C1576)), C1576,
AND(NOT(ISBLANK(C1575)), B1575=B1576, NOT(ISBLANK(C1577)), B1577=B1576), AVERAGE(C1575,C1577),
AND(NOT(ISBLANK(C1575)), B1575=B1576, ISBLANK(C1577), NOT(ISBLANK(C1578)), B1578=B1576), C1575+(C1578-C1575)/3,
AND(ISBLANK(C1575), NOT(ISBLANK(C1574)), B1574=B1576, NOT(ISBLANK(C1577)), B1577=B1576), C1574+(C1577-C1574)*2/3,
TRUE, "Check Manually"
))</f>
        <v/>
      </c>
      <c r="F1576" t="str">
        <f>_xlfn.XLOOKUP(B1576,Bucket_Map!A:A,Bucket_Map!B:B,"ERROR - CHECK NAME")</f>
        <v>Housing</v>
      </c>
    </row>
    <row r="1577" spans="1:6" x14ac:dyDescent="0.25">
      <c r="A1577" t="s">
        <v>4</v>
      </c>
      <c r="B1577" t="s">
        <v>17</v>
      </c>
      <c r="D1577" s="1">
        <v>43952</v>
      </c>
      <c r="E1577" t="str" cm="1">
        <f t="array" ref="E1577">IF(AND(B1577="Housing",A1577="Rural"),"",
_xlfn.IFS(
NOT(ISBLANK(C1577)), C1577,
AND(NOT(ISBLANK(C1576)), B1576=B1577, NOT(ISBLANK(C1578)), B1578=B1577), AVERAGE(C1576,C1578),
AND(NOT(ISBLANK(C1576)), B1576=B1577, ISBLANK(C1578), NOT(ISBLANK(C1579)), B1579=B1577), C1576+(C1579-C1576)/3,
AND(ISBLANK(C1576), NOT(ISBLANK(C1575)), B1575=B1577, NOT(ISBLANK(C1578)), B1578=B1577), C1575+(C1578-C1575)*2/3,
TRUE, "Check Manually"
))</f>
        <v/>
      </c>
      <c r="F1577" t="str">
        <f>_xlfn.XLOOKUP(B1577,Bucket_Map!A:A,Bucket_Map!B:B,"ERROR - CHECK NAME")</f>
        <v>Housing</v>
      </c>
    </row>
    <row r="1578" spans="1:6" x14ac:dyDescent="0.25">
      <c r="A1578" t="s">
        <v>4</v>
      </c>
      <c r="B1578" t="s">
        <v>17</v>
      </c>
      <c r="D1578" s="1">
        <v>43983</v>
      </c>
      <c r="E1578" t="str" cm="1">
        <f t="array" ref="E1578">IF(AND(B1578="Housing",A1578="Rural"),"",
_xlfn.IFS(
NOT(ISBLANK(C1578)), C1578,
AND(NOT(ISBLANK(C1577)), B1577=B1578, NOT(ISBLANK(C1579)), B1579=B1578), AVERAGE(C1577,C1579),
AND(NOT(ISBLANK(C1577)), B1577=B1578, ISBLANK(C1579), NOT(ISBLANK(C1580)), B1580=B1578), C1577+(C1580-C1577)/3,
AND(ISBLANK(C1577), NOT(ISBLANK(C1576)), B1576=B1578, NOT(ISBLANK(C1579)), B1579=B1578), C1576+(C1579-C1576)*2/3,
TRUE, "Check Manually"
))</f>
        <v/>
      </c>
      <c r="F1578" t="str">
        <f>_xlfn.XLOOKUP(B1578,Bucket_Map!A:A,Bucket_Map!B:B,"ERROR - CHECK NAME")</f>
        <v>Housing</v>
      </c>
    </row>
    <row r="1579" spans="1:6" x14ac:dyDescent="0.25">
      <c r="A1579" t="s">
        <v>4</v>
      </c>
      <c r="B1579" t="s">
        <v>17</v>
      </c>
      <c r="D1579" s="1">
        <v>44013</v>
      </c>
      <c r="E1579" t="str" cm="1">
        <f t="array" ref="E1579">IF(AND(B1579="Housing",A1579="Rural"),"",
_xlfn.IFS(
NOT(ISBLANK(C1579)), C1579,
AND(NOT(ISBLANK(C1578)), B1578=B1579, NOT(ISBLANK(C1580)), B1580=B1579), AVERAGE(C1578,C1580),
AND(NOT(ISBLANK(C1578)), B1578=B1579, ISBLANK(C1580), NOT(ISBLANK(C1581)), B1581=B1579), C1578+(C1581-C1578)/3,
AND(ISBLANK(C1578), NOT(ISBLANK(C1577)), B1577=B1579, NOT(ISBLANK(C1580)), B1580=B1579), C1577+(C1580-C1577)*2/3,
TRUE, "Check Manually"
))</f>
        <v/>
      </c>
      <c r="F1579" t="str">
        <f>_xlfn.XLOOKUP(B1579,Bucket_Map!A:A,Bucket_Map!B:B,"ERROR - CHECK NAME")</f>
        <v>Housing</v>
      </c>
    </row>
    <row r="1580" spans="1:6" x14ac:dyDescent="0.25">
      <c r="A1580" t="s">
        <v>4</v>
      </c>
      <c r="B1580" t="s">
        <v>17</v>
      </c>
      <c r="D1580" s="1">
        <v>44044</v>
      </c>
      <c r="E1580" t="str" cm="1">
        <f t="array" ref="E1580">IF(AND(B1580="Housing",A1580="Rural"),"",
_xlfn.IFS(
NOT(ISBLANK(C1580)), C1580,
AND(NOT(ISBLANK(C1579)), B1579=B1580, NOT(ISBLANK(C1581)), B1581=B1580), AVERAGE(C1579,C1581),
AND(NOT(ISBLANK(C1579)), B1579=B1580, ISBLANK(C1581), NOT(ISBLANK(C1582)), B1582=B1580), C1579+(C1582-C1579)/3,
AND(ISBLANK(C1579), NOT(ISBLANK(C1578)), B1578=B1580, NOT(ISBLANK(C1581)), B1581=B1580), C1578+(C1581-C1578)*2/3,
TRUE, "Check Manually"
))</f>
        <v/>
      </c>
      <c r="F1580" t="str">
        <f>_xlfn.XLOOKUP(B1580,Bucket_Map!A:A,Bucket_Map!B:B,"ERROR - CHECK NAME")</f>
        <v>Housing</v>
      </c>
    </row>
    <row r="1581" spans="1:6" x14ac:dyDescent="0.25">
      <c r="A1581" t="s">
        <v>4</v>
      </c>
      <c r="B1581" t="s">
        <v>17</v>
      </c>
      <c r="D1581" s="1">
        <v>44075</v>
      </c>
      <c r="E1581" t="str" cm="1">
        <f t="array" ref="E1581">IF(AND(B1581="Housing",A1581="Rural"),"",
_xlfn.IFS(
NOT(ISBLANK(C1581)), C1581,
AND(NOT(ISBLANK(C1580)), B1580=B1581, NOT(ISBLANK(C1582)), B1582=B1581), AVERAGE(C1580,C1582),
AND(NOT(ISBLANK(C1580)), B1580=B1581, ISBLANK(C1582), NOT(ISBLANK(C1583)), B1583=B1581), C1580+(C1583-C1580)/3,
AND(ISBLANK(C1580), NOT(ISBLANK(C1579)), B1579=B1581, NOT(ISBLANK(C1582)), B1582=B1581), C1579+(C1582-C1579)*2/3,
TRUE, "Check Manually"
))</f>
        <v/>
      </c>
      <c r="F1581" t="str">
        <f>_xlfn.XLOOKUP(B1581,Bucket_Map!A:A,Bucket_Map!B:B,"ERROR - CHECK NAME")</f>
        <v>Housing</v>
      </c>
    </row>
    <row r="1582" spans="1:6" x14ac:dyDescent="0.25">
      <c r="A1582" t="s">
        <v>4</v>
      </c>
      <c r="B1582" t="s">
        <v>17</v>
      </c>
      <c r="D1582" s="1">
        <v>44105</v>
      </c>
      <c r="E1582" t="str" cm="1">
        <f t="array" ref="E1582">IF(AND(B1582="Housing",A1582="Rural"),"",
_xlfn.IFS(
NOT(ISBLANK(C1582)), C1582,
AND(NOT(ISBLANK(C1581)), B1581=B1582, NOT(ISBLANK(C1583)), B1583=B1582), AVERAGE(C1581,C1583),
AND(NOT(ISBLANK(C1581)), B1581=B1582, ISBLANK(C1583), NOT(ISBLANK(C1584)), B1584=B1582), C1581+(C1584-C1581)/3,
AND(ISBLANK(C1581), NOT(ISBLANK(C1580)), B1580=B1582, NOT(ISBLANK(C1583)), B1583=B1582), C1580+(C1583-C1580)*2/3,
TRUE, "Check Manually"
))</f>
        <v/>
      </c>
      <c r="F1582" t="str">
        <f>_xlfn.XLOOKUP(B1582,Bucket_Map!A:A,Bucket_Map!B:B,"ERROR - CHECK NAME")</f>
        <v>Housing</v>
      </c>
    </row>
    <row r="1583" spans="1:6" x14ac:dyDescent="0.25">
      <c r="A1583" t="s">
        <v>4</v>
      </c>
      <c r="B1583" t="s">
        <v>17</v>
      </c>
      <c r="D1583" s="1">
        <v>44136</v>
      </c>
      <c r="E1583" t="str" cm="1">
        <f t="array" ref="E1583">IF(AND(B1583="Housing",A1583="Rural"),"",
_xlfn.IFS(
NOT(ISBLANK(C1583)), C1583,
AND(NOT(ISBLANK(C1582)), B1582=B1583, NOT(ISBLANK(C1584)), B1584=B1583), AVERAGE(C1582,C1584),
AND(NOT(ISBLANK(C1582)), B1582=B1583, ISBLANK(C1584), NOT(ISBLANK(C1585)), B1585=B1583), C1582+(C1585-C1582)/3,
AND(ISBLANK(C1582), NOT(ISBLANK(C1581)), B1581=B1583, NOT(ISBLANK(C1584)), B1584=B1583), C1581+(C1584-C1581)*2/3,
TRUE, "Check Manually"
))</f>
        <v/>
      </c>
      <c r="F1583" t="str">
        <f>_xlfn.XLOOKUP(B1583,Bucket_Map!A:A,Bucket_Map!B:B,"ERROR - CHECK NAME")</f>
        <v>Housing</v>
      </c>
    </row>
    <row r="1584" spans="1:6" x14ac:dyDescent="0.25">
      <c r="A1584" t="s">
        <v>4</v>
      </c>
      <c r="B1584" t="s">
        <v>17</v>
      </c>
      <c r="D1584" s="1">
        <v>44166</v>
      </c>
      <c r="E1584" t="str" cm="1">
        <f t="array" ref="E1584">IF(AND(B1584="Housing",A1584="Rural"),"",
_xlfn.IFS(
NOT(ISBLANK(C1584)), C1584,
AND(NOT(ISBLANK(C1583)), B1583=B1584, NOT(ISBLANK(C1585)), B1585=B1584), AVERAGE(C1583,C1585),
AND(NOT(ISBLANK(C1583)), B1583=B1584, ISBLANK(C1585), NOT(ISBLANK(C1586)), B1586=B1584), C1583+(C1586-C1583)/3,
AND(ISBLANK(C1583), NOT(ISBLANK(C1582)), B1582=B1584, NOT(ISBLANK(C1585)), B1585=B1584), C1582+(C1585-C1582)*2/3,
TRUE, "Check Manually"
))</f>
        <v/>
      </c>
      <c r="F1584" t="str">
        <f>_xlfn.XLOOKUP(B1584,Bucket_Map!A:A,Bucket_Map!B:B,"ERROR - CHECK NAME")</f>
        <v>Housing</v>
      </c>
    </row>
    <row r="1585" spans="1:6" x14ac:dyDescent="0.25">
      <c r="A1585" t="s">
        <v>4</v>
      </c>
      <c r="B1585" t="s">
        <v>17</v>
      </c>
      <c r="D1585" s="1">
        <v>44197</v>
      </c>
      <c r="E1585" t="str" cm="1">
        <f t="array" ref="E1585">IF(AND(B1585="Housing",A1585="Rural"),"",
_xlfn.IFS(
NOT(ISBLANK(C1585)), C1585,
AND(NOT(ISBLANK(C1584)), B1584=B1585, NOT(ISBLANK(C1586)), B1586=B1585), AVERAGE(C1584,C1586),
AND(NOT(ISBLANK(C1584)), B1584=B1585, ISBLANK(C1586), NOT(ISBLANK(C1587)), B1587=B1585), C1584+(C1587-C1584)/3,
AND(ISBLANK(C1584), NOT(ISBLANK(C1583)), B1583=B1585, NOT(ISBLANK(C1586)), B1586=B1585), C1583+(C1586-C1583)*2/3,
TRUE, "Check Manually"
))</f>
        <v/>
      </c>
      <c r="F1585" t="str">
        <f>_xlfn.XLOOKUP(B1585,Bucket_Map!A:A,Bucket_Map!B:B,"ERROR - CHECK NAME")</f>
        <v>Housing</v>
      </c>
    </row>
    <row r="1586" spans="1:6" x14ac:dyDescent="0.25">
      <c r="A1586" t="s">
        <v>4</v>
      </c>
      <c r="B1586" t="s">
        <v>17</v>
      </c>
      <c r="D1586" s="1">
        <v>44228</v>
      </c>
      <c r="E1586" t="str" cm="1">
        <f t="array" ref="E1586">IF(AND(B1586="Housing",A1586="Rural"),"",
_xlfn.IFS(
NOT(ISBLANK(C1586)), C1586,
AND(NOT(ISBLANK(C1585)), B1585=B1586, NOT(ISBLANK(C1587)), B1587=B1586), AVERAGE(C1585,C1587),
AND(NOT(ISBLANK(C1585)), B1585=B1586, ISBLANK(C1587), NOT(ISBLANK(C1588)), B1588=B1586), C1585+(C1588-C1585)/3,
AND(ISBLANK(C1585), NOT(ISBLANK(C1584)), B1584=B1586, NOT(ISBLANK(C1587)), B1587=B1586), C1584+(C1587-C1584)*2/3,
TRUE, "Check Manually"
))</f>
        <v/>
      </c>
      <c r="F1586" t="str">
        <f>_xlfn.XLOOKUP(B1586,Bucket_Map!A:A,Bucket_Map!B:B,"ERROR - CHECK NAME")</f>
        <v>Housing</v>
      </c>
    </row>
    <row r="1587" spans="1:6" x14ac:dyDescent="0.25">
      <c r="A1587" t="s">
        <v>4</v>
      </c>
      <c r="B1587" t="s">
        <v>17</v>
      </c>
      <c r="D1587" s="1">
        <v>44256</v>
      </c>
      <c r="E1587" t="str" cm="1">
        <f t="array" ref="E1587">IF(AND(B1587="Housing",A1587="Rural"),"",
_xlfn.IFS(
NOT(ISBLANK(C1587)), C1587,
AND(NOT(ISBLANK(C1586)), B1586=B1587, NOT(ISBLANK(C1588)), B1588=B1587), AVERAGE(C1586,C1588),
AND(NOT(ISBLANK(C1586)), B1586=B1587, ISBLANK(C1588), NOT(ISBLANK(C1589)), B1589=B1587), C1586+(C1589-C1586)/3,
AND(ISBLANK(C1586), NOT(ISBLANK(C1585)), B1585=B1587, NOT(ISBLANK(C1588)), B1588=B1587), C1585+(C1588-C1585)*2/3,
TRUE, "Check Manually"
))</f>
        <v/>
      </c>
      <c r="F1587" t="str">
        <f>_xlfn.XLOOKUP(B1587,Bucket_Map!A:A,Bucket_Map!B:B,"ERROR - CHECK NAME")</f>
        <v>Housing</v>
      </c>
    </row>
    <row r="1588" spans="1:6" x14ac:dyDescent="0.25">
      <c r="A1588" t="s">
        <v>4</v>
      </c>
      <c r="B1588" t="s">
        <v>17</v>
      </c>
      <c r="D1588" s="1">
        <v>44287</v>
      </c>
      <c r="E1588" t="str" cm="1">
        <f t="array" ref="E1588">IF(AND(B1588="Housing",A1588="Rural"),"",
_xlfn.IFS(
NOT(ISBLANK(C1588)), C1588,
AND(NOT(ISBLANK(C1587)), B1587=B1588, NOT(ISBLANK(C1589)), B1589=B1588), AVERAGE(C1587,C1589),
AND(NOT(ISBLANK(C1587)), B1587=B1588, ISBLANK(C1589), NOT(ISBLANK(C1590)), B1590=B1588), C1587+(C1590-C1587)/3,
AND(ISBLANK(C1587), NOT(ISBLANK(C1586)), B1586=B1588, NOT(ISBLANK(C1589)), B1589=B1588), C1586+(C1589-C1586)*2/3,
TRUE, "Check Manually"
))</f>
        <v/>
      </c>
      <c r="F1588" t="str">
        <f>_xlfn.XLOOKUP(B1588,Bucket_Map!A:A,Bucket_Map!B:B,"ERROR - CHECK NAME")</f>
        <v>Housing</v>
      </c>
    </row>
    <row r="1589" spans="1:6" x14ac:dyDescent="0.25">
      <c r="A1589" t="s">
        <v>4</v>
      </c>
      <c r="B1589" t="s">
        <v>17</v>
      </c>
      <c r="D1589" s="1">
        <v>44317</v>
      </c>
      <c r="E1589" t="str" cm="1">
        <f t="array" ref="E1589">IF(AND(B1589="Housing",A1589="Rural"),"",
_xlfn.IFS(
NOT(ISBLANK(C1589)), C1589,
AND(NOT(ISBLANK(C1588)), B1588=B1589, NOT(ISBLANK(C1590)), B1590=B1589), AVERAGE(C1588,C1590),
AND(NOT(ISBLANK(C1588)), B1588=B1589, ISBLANK(C1590), NOT(ISBLANK(C1591)), B1591=B1589), C1588+(C1591-C1588)/3,
AND(ISBLANK(C1588), NOT(ISBLANK(C1587)), B1587=B1589, NOT(ISBLANK(C1590)), B1590=B1589), C1587+(C1590-C1587)*2/3,
TRUE, "Check Manually"
))</f>
        <v/>
      </c>
      <c r="F1589" t="str">
        <f>_xlfn.XLOOKUP(B1589,Bucket_Map!A:A,Bucket_Map!B:B,"ERROR - CHECK NAME")</f>
        <v>Housing</v>
      </c>
    </row>
    <row r="1590" spans="1:6" x14ac:dyDescent="0.25">
      <c r="A1590" t="s">
        <v>4</v>
      </c>
      <c r="B1590" t="s">
        <v>17</v>
      </c>
      <c r="D1590" s="1">
        <v>44348</v>
      </c>
      <c r="E1590" t="str" cm="1">
        <f t="array" ref="E1590">IF(AND(B1590="Housing",A1590="Rural"),"",
_xlfn.IFS(
NOT(ISBLANK(C1590)), C1590,
AND(NOT(ISBLANK(C1589)), B1589=B1590, NOT(ISBLANK(C1591)), B1591=B1590), AVERAGE(C1589,C1591),
AND(NOT(ISBLANK(C1589)), B1589=B1590, ISBLANK(C1591), NOT(ISBLANK(C1592)), B1592=B1590), C1589+(C1592-C1589)/3,
AND(ISBLANK(C1589), NOT(ISBLANK(C1588)), B1588=B1590, NOT(ISBLANK(C1591)), B1591=B1590), C1588+(C1591-C1588)*2/3,
TRUE, "Check Manually"
))</f>
        <v/>
      </c>
      <c r="F1590" t="str">
        <f>_xlfn.XLOOKUP(B1590,Bucket_Map!A:A,Bucket_Map!B:B,"ERROR - CHECK NAME")</f>
        <v>Housing</v>
      </c>
    </row>
    <row r="1591" spans="1:6" x14ac:dyDescent="0.25">
      <c r="A1591" t="s">
        <v>4</v>
      </c>
      <c r="B1591" t="s">
        <v>17</v>
      </c>
      <c r="D1591" s="1">
        <v>44378</v>
      </c>
      <c r="E1591" t="str" cm="1">
        <f t="array" ref="E1591">IF(AND(B1591="Housing",A1591="Rural"),"",
_xlfn.IFS(
NOT(ISBLANK(C1591)), C1591,
AND(NOT(ISBLANK(C1590)), B1590=B1591, NOT(ISBLANK(C1592)), B1592=B1591), AVERAGE(C1590,C1592),
AND(NOT(ISBLANK(C1590)), B1590=B1591, ISBLANK(C1592), NOT(ISBLANK(C1593)), B1593=B1591), C1590+(C1593-C1590)/3,
AND(ISBLANK(C1590), NOT(ISBLANK(C1589)), B1589=B1591, NOT(ISBLANK(C1592)), B1592=B1591), C1589+(C1592-C1589)*2/3,
TRUE, "Check Manually"
))</f>
        <v/>
      </c>
      <c r="F1591" t="str">
        <f>_xlfn.XLOOKUP(B1591,Bucket_Map!A:A,Bucket_Map!B:B,"ERROR - CHECK NAME")</f>
        <v>Housing</v>
      </c>
    </row>
    <row r="1592" spans="1:6" x14ac:dyDescent="0.25">
      <c r="A1592" t="s">
        <v>4</v>
      </c>
      <c r="B1592" t="s">
        <v>17</v>
      </c>
      <c r="D1592" s="1">
        <v>44409</v>
      </c>
      <c r="E1592" t="str" cm="1">
        <f t="array" ref="E1592">IF(AND(B1592="Housing",A1592="Rural"),"",
_xlfn.IFS(
NOT(ISBLANK(C1592)), C1592,
AND(NOT(ISBLANK(C1591)), B1591=B1592, NOT(ISBLANK(C1593)), B1593=B1592), AVERAGE(C1591,C1593),
AND(NOT(ISBLANK(C1591)), B1591=B1592, ISBLANK(C1593), NOT(ISBLANK(C1594)), B1594=B1592), C1591+(C1594-C1591)/3,
AND(ISBLANK(C1591), NOT(ISBLANK(C1590)), B1590=B1592, NOT(ISBLANK(C1593)), B1593=B1592), C1590+(C1593-C1590)*2/3,
TRUE, "Check Manually"
))</f>
        <v/>
      </c>
      <c r="F1592" t="str">
        <f>_xlfn.XLOOKUP(B1592,Bucket_Map!A:A,Bucket_Map!B:B,"ERROR - CHECK NAME")</f>
        <v>Housing</v>
      </c>
    </row>
    <row r="1593" spans="1:6" x14ac:dyDescent="0.25">
      <c r="A1593" t="s">
        <v>4</v>
      </c>
      <c r="B1593" t="s">
        <v>17</v>
      </c>
      <c r="D1593" s="1">
        <v>44440</v>
      </c>
      <c r="E1593" t="str" cm="1">
        <f t="array" ref="E1593">IF(AND(B1593="Housing",A1593="Rural"),"",
_xlfn.IFS(
NOT(ISBLANK(C1593)), C1593,
AND(NOT(ISBLANK(C1592)), B1592=B1593, NOT(ISBLANK(C1594)), B1594=B1593), AVERAGE(C1592,C1594),
AND(NOT(ISBLANK(C1592)), B1592=B1593, ISBLANK(C1594), NOT(ISBLANK(C1595)), B1595=B1593), C1592+(C1595-C1592)/3,
AND(ISBLANK(C1592), NOT(ISBLANK(C1591)), B1591=B1593, NOT(ISBLANK(C1594)), B1594=B1593), C1591+(C1594-C1591)*2/3,
TRUE, "Check Manually"
))</f>
        <v/>
      </c>
      <c r="F1593" t="str">
        <f>_xlfn.XLOOKUP(B1593,Bucket_Map!A:A,Bucket_Map!B:B,"ERROR - CHECK NAME")</f>
        <v>Housing</v>
      </c>
    </row>
    <row r="1594" spans="1:6" x14ac:dyDescent="0.25">
      <c r="A1594" t="s">
        <v>4</v>
      </c>
      <c r="B1594" t="s">
        <v>17</v>
      </c>
      <c r="D1594" s="1">
        <v>44470</v>
      </c>
      <c r="E1594" t="str" cm="1">
        <f t="array" ref="E1594">IF(AND(B1594="Housing",A1594="Rural"),"",
_xlfn.IFS(
NOT(ISBLANK(C1594)), C1594,
AND(NOT(ISBLANK(C1593)), B1593=B1594, NOT(ISBLANK(C1595)), B1595=B1594), AVERAGE(C1593,C1595),
AND(NOT(ISBLANK(C1593)), B1593=B1594, ISBLANK(C1595), NOT(ISBLANK(C1596)), B1596=B1594), C1593+(C1596-C1593)/3,
AND(ISBLANK(C1593), NOT(ISBLANK(C1592)), B1592=B1594, NOT(ISBLANK(C1595)), B1595=B1594), C1592+(C1595-C1592)*2/3,
TRUE, "Check Manually"
))</f>
        <v/>
      </c>
      <c r="F1594" t="str">
        <f>_xlfn.XLOOKUP(B1594,Bucket_Map!A:A,Bucket_Map!B:B,"ERROR - CHECK NAME")</f>
        <v>Housing</v>
      </c>
    </row>
    <row r="1595" spans="1:6" x14ac:dyDescent="0.25">
      <c r="A1595" t="s">
        <v>4</v>
      </c>
      <c r="B1595" t="s">
        <v>17</v>
      </c>
      <c r="D1595" s="1">
        <v>44501</v>
      </c>
      <c r="E1595" t="str" cm="1">
        <f t="array" ref="E1595">IF(AND(B1595="Housing",A1595="Rural"),"",
_xlfn.IFS(
NOT(ISBLANK(C1595)), C1595,
AND(NOT(ISBLANK(C1594)), B1594=B1595, NOT(ISBLANK(C1596)), B1596=B1595), AVERAGE(C1594,C1596),
AND(NOT(ISBLANK(C1594)), B1594=B1595, ISBLANK(C1596), NOT(ISBLANK(C1597)), B1597=B1595), C1594+(C1597-C1594)/3,
AND(ISBLANK(C1594), NOT(ISBLANK(C1593)), B1593=B1595, NOT(ISBLANK(C1596)), B1596=B1595), C1593+(C1596-C1593)*2/3,
TRUE, "Check Manually"
))</f>
        <v/>
      </c>
      <c r="F1595" t="str">
        <f>_xlfn.XLOOKUP(B1595,Bucket_Map!A:A,Bucket_Map!B:B,"ERROR - CHECK NAME")</f>
        <v>Housing</v>
      </c>
    </row>
    <row r="1596" spans="1:6" x14ac:dyDescent="0.25">
      <c r="A1596" t="s">
        <v>4</v>
      </c>
      <c r="B1596" t="s">
        <v>17</v>
      </c>
      <c r="D1596" s="1">
        <v>44531</v>
      </c>
      <c r="E1596" t="str" cm="1">
        <f t="array" ref="E1596">IF(AND(B1596="Housing",A1596="Rural"),"",
_xlfn.IFS(
NOT(ISBLANK(C1596)), C1596,
AND(NOT(ISBLANK(C1595)), B1595=B1596, NOT(ISBLANK(C1597)), B1597=B1596), AVERAGE(C1595,C1597),
AND(NOT(ISBLANK(C1595)), B1595=B1596, ISBLANK(C1597), NOT(ISBLANK(C1598)), B1598=B1596), C1595+(C1598-C1595)/3,
AND(ISBLANK(C1595), NOT(ISBLANK(C1594)), B1594=B1596, NOT(ISBLANK(C1597)), B1597=B1596), C1594+(C1597-C1594)*2/3,
TRUE, "Check Manually"
))</f>
        <v/>
      </c>
      <c r="F1596" t="str">
        <f>_xlfn.XLOOKUP(B1596,Bucket_Map!A:A,Bucket_Map!B:B,"ERROR - CHECK NAME")</f>
        <v>Housing</v>
      </c>
    </row>
    <row r="1597" spans="1:6" x14ac:dyDescent="0.25">
      <c r="A1597" t="s">
        <v>4</v>
      </c>
      <c r="B1597" t="s">
        <v>17</v>
      </c>
      <c r="D1597" s="1">
        <v>44562</v>
      </c>
      <c r="E1597" t="str" cm="1">
        <f t="array" ref="E1597">IF(AND(B1597="Housing",A1597="Rural"),"",
_xlfn.IFS(
NOT(ISBLANK(C1597)), C1597,
AND(NOT(ISBLANK(C1596)), B1596=B1597, NOT(ISBLANK(C1598)), B1598=B1597), AVERAGE(C1596,C1598),
AND(NOT(ISBLANK(C1596)), B1596=B1597, ISBLANK(C1598), NOT(ISBLANK(C1599)), B1599=B1597), C1596+(C1599-C1596)/3,
AND(ISBLANK(C1596), NOT(ISBLANK(C1595)), B1595=B1597, NOT(ISBLANK(C1598)), B1598=B1597), C1595+(C1598-C1595)*2/3,
TRUE, "Check Manually"
))</f>
        <v/>
      </c>
      <c r="F1597" t="str">
        <f>_xlfn.XLOOKUP(B1597,Bucket_Map!A:A,Bucket_Map!B:B,"ERROR - CHECK NAME")</f>
        <v>Housing</v>
      </c>
    </row>
    <row r="1598" spans="1:6" x14ac:dyDescent="0.25">
      <c r="A1598" t="s">
        <v>4</v>
      </c>
      <c r="B1598" t="s">
        <v>17</v>
      </c>
      <c r="D1598" s="1">
        <v>44593</v>
      </c>
      <c r="E1598" t="str" cm="1">
        <f t="array" ref="E1598">IF(AND(B1598="Housing",A1598="Rural"),"",
_xlfn.IFS(
NOT(ISBLANK(C1598)), C1598,
AND(NOT(ISBLANK(C1597)), B1597=B1598, NOT(ISBLANK(C1599)), B1599=B1598), AVERAGE(C1597,C1599),
AND(NOT(ISBLANK(C1597)), B1597=B1598, ISBLANK(C1599), NOT(ISBLANK(C1600)), B1600=B1598), C1597+(C1600-C1597)/3,
AND(ISBLANK(C1597), NOT(ISBLANK(C1596)), B1596=B1598, NOT(ISBLANK(C1599)), B1599=B1598), C1596+(C1599-C1596)*2/3,
TRUE, "Check Manually"
))</f>
        <v/>
      </c>
      <c r="F1598" t="str">
        <f>_xlfn.XLOOKUP(B1598,Bucket_Map!A:A,Bucket_Map!B:B,"ERROR - CHECK NAME")</f>
        <v>Housing</v>
      </c>
    </row>
    <row r="1599" spans="1:6" x14ac:dyDescent="0.25">
      <c r="A1599" t="s">
        <v>4</v>
      </c>
      <c r="B1599" t="s">
        <v>17</v>
      </c>
      <c r="D1599" s="1">
        <v>44621</v>
      </c>
      <c r="E1599" t="str" cm="1">
        <f t="array" ref="E1599">IF(AND(B1599="Housing",A1599="Rural"),"",
_xlfn.IFS(
NOT(ISBLANK(C1599)), C1599,
AND(NOT(ISBLANK(C1598)), B1598=B1599, NOT(ISBLANK(C1600)), B1600=B1599), AVERAGE(C1598,C1600),
AND(NOT(ISBLANK(C1598)), B1598=B1599, ISBLANK(C1600), NOT(ISBLANK(C1601)), B1601=B1599), C1598+(C1601-C1598)/3,
AND(ISBLANK(C1598), NOT(ISBLANK(C1597)), B1597=B1599, NOT(ISBLANK(C1600)), B1600=B1599), C1597+(C1600-C1597)*2/3,
TRUE, "Check Manually"
))</f>
        <v/>
      </c>
      <c r="F1599" t="str">
        <f>_xlfn.XLOOKUP(B1599,Bucket_Map!A:A,Bucket_Map!B:B,"ERROR - CHECK NAME")</f>
        <v>Housing</v>
      </c>
    </row>
    <row r="1600" spans="1:6" x14ac:dyDescent="0.25">
      <c r="A1600" t="s">
        <v>4</v>
      </c>
      <c r="B1600" t="s">
        <v>17</v>
      </c>
      <c r="D1600" s="1">
        <v>44652</v>
      </c>
      <c r="E1600" t="str" cm="1">
        <f t="array" ref="E1600">IF(AND(B1600="Housing",A1600="Rural"),"",
_xlfn.IFS(
NOT(ISBLANK(C1600)), C1600,
AND(NOT(ISBLANK(C1599)), B1599=B1600, NOT(ISBLANK(C1601)), B1601=B1600), AVERAGE(C1599,C1601),
AND(NOT(ISBLANK(C1599)), B1599=B1600, ISBLANK(C1601), NOT(ISBLANK(C1602)), B1602=B1600), C1599+(C1602-C1599)/3,
AND(ISBLANK(C1599), NOT(ISBLANK(C1598)), B1598=B1600, NOT(ISBLANK(C1601)), B1601=B1600), C1598+(C1601-C1598)*2/3,
TRUE, "Check Manually"
))</f>
        <v/>
      </c>
      <c r="F1600" t="str">
        <f>_xlfn.XLOOKUP(B1600,Bucket_Map!A:A,Bucket_Map!B:B,"ERROR - CHECK NAME")</f>
        <v>Housing</v>
      </c>
    </row>
    <row r="1601" spans="1:6" x14ac:dyDescent="0.25">
      <c r="A1601" t="s">
        <v>4</v>
      </c>
      <c r="B1601" t="s">
        <v>17</v>
      </c>
      <c r="D1601" s="1">
        <v>44682</v>
      </c>
      <c r="E1601" t="str" cm="1">
        <f t="array" ref="E1601">IF(AND(B1601="Housing",A1601="Rural"),"",
_xlfn.IFS(
NOT(ISBLANK(C1601)), C1601,
AND(NOT(ISBLANK(C1600)), B1600=B1601, NOT(ISBLANK(C1602)), B1602=B1601), AVERAGE(C1600,C1602),
AND(NOT(ISBLANK(C1600)), B1600=B1601, ISBLANK(C1602), NOT(ISBLANK(C1603)), B1603=B1601), C1600+(C1603-C1600)/3,
AND(ISBLANK(C1600), NOT(ISBLANK(C1599)), B1599=B1601, NOT(ISBLANK(C1602)), B1602=B1601), C1599+(C1602-C1599)*2/3,
TRUE, "Check Manually"
))</f>
        <v/>
      </c>
      <c r="F1601" t="str">
        <f>_xlfn.XLOOKUP(B1601,Bucket_Map!A:A,Bucket_Map!B:B,"ERROR - CHECK NAME")</f>
        <v>Housing</v>
      </c>
    </row>
    <row r="1602" spans="1:6" x14ac:dyDescent="0.25">
      <c r="A1602" t="s">
        <v>4</v>
      </c>
      <c r="B1602" t="s">
        <v>17</v>
      </c>
      <c r="D1602" s="1">
        <v>44713</v>
      </c>
      <c r="E1602" t="str" cm="1">
        <f t="array" ref="E1602">IF(AND(B1602="Housing",A1602="Rural"),"",
_xlfn.IFS(
NOT(ISBLANK(C1602)), C1602,
AND(NOT(ISBLANK(C1601)), B1601=B1602, NOT(ISBLANK(C1603)), B1603=B1602), AVERAGE(C1601,C1603),
AND(NOT(ISBLANK(C1601)), B1601=B1602, ISBLANK(C1603), NOT(ISBLANK(C1604)), B1604=B1602), C1601+(C1604-C1601)/3,
AND(ISBLANK(C1601), NOT(ISBLANK(C1600)), B1600=B1602, NOT(ISBLANK(C1603)), B1603=B1602), C1600+(C1603-C1600)*2/3,
TRUE, "Check Manually"
))</f>
        <v/>
      </c>
      <c r="F1602" t="str">
        <f>_xlfn.XLOOKUP(B1602,Bucket_Map!A:A,Bucket_Map!B:B,"ERROR - CHECK NAME")</f>
        <v>Housing</v>
      </c>
    </row>
    <row r="1603" spans="1:6" x14ac:dyDescent="0.25">
      <c r="A1603" t="s">
        <v>4</v>
      </c>
      <c r="B1603" t="s">
        <v>17</v>
      </c>
      <c r="D1603" s="1">
        <v>44743</v>
      </c>
      <c r="E1603" t="str" cm="1">
        <f t="array" ref="E1603">IF(AND(B1603="Housing",A1603="Rural"),"",
_xlfn.IFS(
NOT(ISBLANK(C1603)), C1603,
AND(NOT(ISBLANK(C1602)), B1602=B1603, NOT(ISBLANK(C1604)), B1604=B1603), AVERAGE(C1602,C1604),
AND(NOT(ISBLANK(C1602)), B1602=B1603, ISBLANK(C1604), NOT(ISBLANK(C1605)), B1605=B1603), C1602+(C1605-C1602)/3,
AND(ISBLANK(C1602), NOT(ISBLANK(C1601)), B1601=B1603, NOT(ISBLANK(C1604)), B1604=B1603), C1601+(C1604-C1601)*2/3,
TRUE, "Check Manually"
))</f>
        <v/>
      </c>
      <c r="F1603" t="str">
        <f>_xlfn.XLOOKUP(B1603,Bucket_Map!A:A,Bucket_Map!B:B,"ERROR - CHECK NAME")</f>
        <v>Housing</v>
      </c>
    </row>
    <row r="1604" spans="1:6" x14ac:dyDescent="0.25">
      <c r="A1604" t="s">
        <v>4</v>
      </c>
      <c r="B1604" t="s">
        <v>17</v>
      </c>
      <c r="D1604" s="1">
        <v>44774</v>
      </c>
      <c r="E1604" t="str" cm="1">
        <f t="array" ref="E1604">IF(AND(B1604="Housing",A1604="Rural"),"",
_xlfn.IFS(
NOT(ISBLANK(C1604)), C1604,
AND(NOT(ISBLANK(C1603)), B1603=B1604, NOT(ISBLANK(C1605)), B1605=B1604), AVERAGE(C1603,C1605),
AND(NOT(ISBLANK(C1603)), B1603=B1604, ISBLANK(C1605), NOT(ISBLANK(C1606)), B1606=B1604), C1603+(C1606-C1603)/3,
AND(ISBLANK(C1603), NOT(ISBLANK(C1602)), B1602=B1604, NOT(ISBLANK(C1605)), B1605=B1604), C1602+(C1605-C1602)*2/3,
TRUE, "Check Manually"
))</f>
        <v/>
      </c>
      <c r="F1604" t="str">
        <f>_xlfn.XLOOKUP(B1604,Bucket_Map!A:A,Bucket_Map!B:B,"ERROR - CHECK NAME")</f>
        <v>Housing</v>
      </c>
    </row>
    <row r="1605" spans="1:6" x14ac:dyDescent="0.25">
      <c r="A1605" t="s">
        <v>4</v>
      </c>
      <c r="B1605" t="s">
        <v>17</v>
      </c>
      <c r="D1605" s="1">
        <v>44805</v>
      </c>
      <c r="E1605" t="str" cm="1">
        <f t="array" ref="E1605">IF(AND(B1605="Housing",A1605="Rural"),"",
_xlfn.IFS(
NOT(ISBLANK(C1605)), C1605,
AND(NOT(ISBLANK(C1604)), B1604=B1605, NOT(ISBLANK(C1606)), B1606=B1605), AVERAGE(C1604,C1606),
AND(NOT(ISBLANK(C1604)), B1604=B1605, ISBLANK(C1606), NOT(ISBLANK(C1607)), B1607=B1605), C1604+(C1607-C1604)/3,
AND(ISBLANK(C1604), NOT(ISBLANK(C1603)), B1603=B1605, NOT(ISBLANK(C1606)), B1606=B1605), C1603+(C1606-C1603)*2/3,
TRUE, "Check Manually"
))</f>
        <v/>
      </c>
      <c r="F1605" t="str">
        <f>_xlfn.XLOOKUP(B1605,Bucket_Map!A:A,Bucket_Map!B:B,"ERROR - CHECK NAME")</f>
        <v>Housing</v>
      </c>
    </row>
    <row r="1606" spans="1:6" x14ac:dyDescent="0.25">
      <c r="A1606" t="s">
        <v>4</v>
      </c>
      <c r="B1606" t="s">
        <v>17</v>
      </c>
      <c r="D1606" s="1">
        <v>44835</v>
      </c>
      <c r="E1606" t="str" cm="1">
        <f t="array" ref="E1606">IF(AND(B1606="Housing",A1606="Rural"),"",
_xlfn.IFS(
NOT(ISBLANK(C1606)), C1606,
AND(NOT(ISBLANK(C1605)), B1605=B1606, NOT(ISBLANK(C1607)), B1607=B1606), AVERAGE(C1605,C1607),
AND(NOT(ISBLANK(C1605)), B1605=B1606, ISBLANK(C1607), NOT(ISBLANK(C1608)), B1608=B1606), C1605+(C1608-C1605)/3,
AND(ISBLANK(C1605), NOT(ISBLANK(C1604)), B1604=B1606, NOT(ISBLANK(C1607)), B1607=B1606), C1604+(C1607-C1604)*2/3,
TRUE, "Check Manually"
))</f>
        <v/>
      </c>
      <c r="F1606" t="str">
        <f>_xlfn.XLOOKUP(B1606,Bucket_Map!A:A,Bucket_Map!B:B,"ERROR - CHECK NAME")</f>
        <v>Housing</v>
      </c>
    </row>
    <row r="1607" spans="1:6" x14ac:dyDescent="0.25">
      <c r="A1607" t="s">
        <v>4</v>
      </c>
      <c r="B1607" t="s">
        <v>17</v>
      </c>
      <c r="D1607" s="1">
        <v>44866</v>
      </c>
      <c r="E1607" t="str" cm="1">
        <f t="array" ref="E1607">IF(AND(B1607="Housing",A1607="Rural"),"",
_xlfn.IFS(
NOT(ISBLANK(C1607)), C1607,
AND(NOT(ISBLANK(C1606)), B1606=B1607, NOT(ISBLANK(C1608)), B1608=B1607), AVERAGE(C1606,C1608),
AND(NOT(ISBLANK(C1606)), B1606=B1607, ISBLANK(C1608), NOT(ISBLANK(C1609)), B1609=B1607), C1606+(C1609-C1606)/3,
AND(ISBLANK(C1606), NOT(ISBLANK(C1605)), B1605=B1607, NOT(ISBLANK(C1608)), B1608=B1607), C1605+(C1608-C1605)*2/3,
TRUE, "Check Manually"
))</f>
        <v/>
      </c>
      <c r="F1607" t="str">
        <f>_xlfn.XLOOKUP(B1607,Bucket_Map!A:A,Bucket_Map!B:B,"ERROR - CHECK NAME")</f>
        <v>Housing</v>
      </c>
    </row>
    <row r="1608" spans="1:6" x14ac:dyDescent="0.25">
      <c r="A1608" t="s">
        <v>4</v>
      </c>
      <c r="B1608" t="s">
        <v>17</v>
      </c>
      <c r="D1608" s="1">
        <v>44896</v>
      </c>
      <c r="E1608" t="str" cm="1">
        <f t="array" ref="E1608">IF(AND(B1608="Housing",A1608="Rural"),"",
_xlfn.IFS(
NOT(ISBLANK(C1608)), C1608,
AND(NOT(ISBLANK(C1607)), B1607=B1608, NOT(ISBLANK(C1609)), B1609=B1608), AVERAGE(C1607,C1609),
AND(NOT(ISBLANK(C1607)), B1607=B1608, ISBLANK(C1609), NOT(ISBLANK(C1610)), B1610=B1608), C1607+(C1610-C1607)/3,
AND(ISBLANK(C1607), NOT(ISBLANK(C1606)), B1606=B1608, NOT(ISBLANK(C1609)), B1609=B1608), C1606+(C1609-C1606)*2/3,
TRUE, "Check Manually"
))</f>
        <v/>
      </c>
      <c r="F1608" t="str">
        <f>_xlfn.XLOOKUP(B1608,Bucket_Map!A:A,Bucket_Map!B:B,"ERROR - CHECK NAME")</f>
        <v>Housing</v>
      </c>
    </row>
    <row r="1609" spans="1:6" x14ac:dyDescent="0.25">
      <c r="A1609" t="s">
        <v>4</v>
      </c>
      <c r="B1609" t="s">
        <v>17</v>
      </c>
      <c r="D1609" s="1">
        <v>44927</v>
      </c>
      <c r="E1609" t="str" cm="1">
        <f t="array" ref="E1609">IF(AND(B1609="Housing",A1609="Rural"),"",
_xlfn.IFS(
NOT(ISBLANK(C1609)), C1609,
AND(NOT(ISBLANK(C1608)), B1608=B1609, NOT(ISBLANK(C1610)), B1610=B1609), AVERAGE(C1608,C1610),
AND(NOT(ISBLANK(C1608)), B1608=B1609, ISBLANK(C1610), NOT(ISBLANK(C1611)), B1611=B1609), C1608+(C1611-C1608)/3,
AND(ISBLANK(C1608), NOT(ISBLANK(C1607)), B1607=B1609, NOT(ISBLANK(C1610)), B1610=B1609), C1607+(C1610-C1607)*2/3,
TRUE, "Check Manually"
))</f>
        <v/>
      </c>
      <c r="F1609" t="str">
        <f>_xlfn.XLOOKUP(B1609,Bucket_Map!A:A,Bucket_Map!B:B,"ERROR - CHECK NAME")</f>
        <v>Housing</v>
      </c>
    </row>
    <row r="1610" spans="1:6" x14ac:dyDescent="0.25">
      <c r="A1610" t="s">
        <v>4</v>
      </c>
      <c r="B1610" t="s">
        <v>17</v>
      </c>
      <c r="D1610" s="1">
        <v>44958</v>
      </c>
      <c r="E1610" t="str" cm="1">
        <f t="array" ref="E1610">IF(AND(B1610="Housing",A1610="Rural"),"",
_xlfn.IFS(
NOT(ISBLANK(C1610)), C1610,
AND(NOT(ISBLANK(C1609)), B1609=B1610, NOT(ISBLANK(C1611)), B1611=B1610), AVERAGE(C1609,C1611),
AND(NOT(ISBLANK(C1609)), B1609=B1610, ISBLANK(C1611), NOT(ISBLANK(C1612)), B1612=B1610), C1609+(C1612-C1609)/3,
AND(ISBLANK(C1609), NOT(ISBLANK(C1608)), B1608=B1610, NOT(ISBLANK(C1611)), B1611=B1610), C1608+(C1611-C1608)*2/3,
TRUE, "Check Manually"
))</f>
        <v/>
      </c>
      <c r="F1610" t="str">
        <f>_xlfn.XLOOKUP(B1610,Bucket_Map!A:A,Bucket_Map!B:B,"ERROR - CHECK NAME")</f>
        <v>Housing</v>
      </c>
    </row>
    <row r="1611" spans="1:6" x14ac:dyDescent="0.25">
      <c r="A1611" t="s">
        <v>4</v>
      </c>
      <c r="B1611" t="s">
        <v>17</v>
      </c>
      <c r="D1611" s="1">
        <v>44986</v>
      </c>
      <c r="E1611" t="str" cm="1">
        <f t="array" ref="E1611">IF(AND(B1611="Housing",A1611="Rural"),"",
_xlfn.IFS(
NOT(ISBLANK(C1611)), C1611,
AND(NOT(ISBLANK(C1610)), B1610=B1611, NOT(ISBLANK(C1612)), B1612=B1611), AVERAGE(C1610,C1612),
AND(NOT(ISBLANK(C1610)), B1610=B1611, ISBLANK(C1612), NOT(ISBLANK(C1613)), B1613=B1611), C1610+(C1613-C1610)/3,
AND(ISBLANK(C1610), NOT(ISBLANK(C1609)), B1609=B1611, NOT(ISBLANK(C1612)), B1612=B1611), C1609+(C1612-C1609)*2/3,
TRUE, "Check Manually"
))</f>
        <v/>
      </c>
      <c r="F1611" t="str">
        <f>_xlfn.XLOOKUP(B1611,Bucket_Map!A:A,Bucket_Map!B:B,"ERROR - CHECK NAME")</f>
        <v>Housing</v>
      </c>
    </row>
    <row r="1612" spans="1:6" x14ac:dyDescent="0.25">
      <c r="A1612" t="s">
        <v>4</v>
      </c>
      <c r="B1612" t="s">
        <v>17</v>
      </c>
      <c r="D1612" s="1">
        <v>45017</v>
      </c>
      <c r="E1612" t="str" cm="1">
        <f t="array" ref="E1612">IF(AND(B1612="Housing",A1612="Rural"),"",
_xlfn.IFS(
NOT(ISBLANK(C1612)), C1612,
AND(NOT(ISBLANK(C1611)), B1611=B1612, NOT(ISBLANK(C1613)), B1613=B1612), AVERAGE(C1611,C1613),
AND(NOT(ISBLANK(C1611)), B1611=B1612, ISBLANK(C1613), NOT(ISBLANK(C1614)), B1614=B1612), C1611+(C1614-C1611)/3,
AND(ISBLANK(C1611), NOT(ISBLANK(C1610)), B1610=B1612, NOT(ISBLANK(C1613)), B1613=B1612), C1610+(C1613-C1610)*2/3,
TRUE, "Check Manually"
))</f>
        <v/>
      </c>
      <c r="F1612" t="str">
        <f>_xlfn.XLOOKUP(B1612,Bucket_Map!A:A,Bucket_Map!B:B,"ERROR - CHECK NAME")</f>
        <v>Housing</v>
      </c>
    </row>
    <row r="1613" spans="1:6" x14ac:dyDescent="0.25">
      <c r="A1613" t="s">
        <v>4</v>
      </c>
      <c r="B1613" t="s">
        <v>17</v>
      </c>
      <c r="D1613" s="1">
        <v>45047</v>
      </c>
      <c r="E1613" t="str" cm="1">
        <f t="array" ref="E1613">IF(AND(B1613="Housing",A1613="Rural"),"",
_xlfn.IFS(
NOT(ISBLANK(C1613)), C1613,
AND(NOT(ISBLANK(C1612)), B1612=B1613, NOT(ISBLANK(C1614)), B1614=B1613), AVERAGE(C1612,C1614),
AND(NOT(ISBLANK(C1612)), B1612=B1613, ISBLANK(C1614), NOT(ISBLANK(C1615)), B1615=B1613), C1612+(C1615-C1612)/3,
AND(ISBLANK(C1612), NOT(ISBLANK(C1611)), B1611=B1613, NOT(ISBLANK(C1614)), B1614=B1613), C1611+(C1614-C1611)*2/3,
TRUE, "Check Manually"
))</f>
        <v/>
      </c>
      <c r="F1613" t="str">
        <f>_xlfn.XLOOKUP(B1613,Bucket_Map!A:A,Bucket_Map!B:B,"ERROR - CHECK NAME")</f>
        <v>Housing</v>
      </c>
    </row>
    <row r="1614" spans="1:6" x14ac:dyDescent="0.25">
      <c r="A1614" t="s">
        <v>4</v>
      </c>
      <c r="B1614" t="s">
        <v>18</v>
      </c>
      <c r="C1614">
        <v>106.3</v>
      </c>
      <c r="D1614" s="1">
        <v>41275</v>
      </c>
      <c r="E1614" cm="1">
        <f t="array" ref="E1614">IF(AND(B1614="Housing",A1614="Rural"),"",
_xlfn.IFS(
NOT(ISBLANK(C1614)), C1614,
AND(NOT(ISBLANK(C1613)), B1613=B1614, NOT(ISBLANK(C1615)), B1615=B1614), AVERAGE(C1613,C1615),
AND(NOT(ISBLANK(C1613)), B1613=B1614, ISBLANK(C1615), NOT(ISBLANK(C1616)), B1616=B1614), C1613+(C1616-C1613)/3,
AND(ISBLANK(C1613), NOT(ISBLANK(C1612)), B1612=B1614, NOT(ISBLANK(C1615)), B1615=B1614), C1612+(C1615-C1612)*2/3,
TRUE, "Check Manually"
))</f>
        <v>106.3</v>
      </c>
      <c r="F1614" t="str">
        <f>_xlfn.XLOOKUP(B1614,Bucket_Map!A:A,Bucket_Map!B:B,"ERROR - CHECK NAME")</f>
        <v>Food &amp; Beverages</v>
      </c>
    </row>
    <row r="1615" spans="1:6" x14ac:dyDescent="0.25">
      <c r="A1615" t="s">
        <v>4</v>
      </c>
      <c r="B1615" t="s">
        <v>18</v>
      </c>
      <c r="C1615">
        <v>108.7</v>
      </c>
      <c r="D1615" s="1">
        <v>41306</v>
      </c>
      <c r="E1615" cm="1">
        <f t="array" ref="E1615">IF(AND(B1615="Housing",A1615="Rural"),"",
_xlfn.IFS(
NOT(ISBLANK(C1615)), C1615,
AND(NOT(ISBLANK(C1614)), B1614=B1615, NOT(ISBLANK(C1616)), B1616=B1615), AVERAGE(C1614,C1616),
AND(NOT(ISBLANK(C1614)), B1614=B1615, ISBLANK(C1616), NOT(ISBLANK(C1617)), B1617=B1615), C1614+(C1617-C1614)/3,
AND(ISBLANK(C1614), NOT(ISBLANK(C1613)), B1613=B1615, NOT(ISBLANK(C1616)), B1616=B1615), C1613+(C1616-C1613)*2/3,
TRUE, "Check Manually"
))</f>
        <v>108.7</v>
      </c>
      <c r="F1615" t="str">
        <f>_xlfn.XLOOKUP(B1615,Bucket_Map!A:A,Bucket_Map!B:B,"ERROR - CHECK NAME")</f>
        <v>Food &amp; Beverages</v>
      </c>
    </row>
    <row r="1616" spans="1:6" x14ac:dyDescent="0.25">
      <c r="A1616" t="s">
        <v>4</v>
      </c>
      <c r="B1616" t="s">
        <v>18</v>
      </c>
      <c r="C1616">
        <v>108.8</v>
      </c>
      <c r="D1616" s="1">
        <v>41334</v>
      </c>
      <c r="E1616" cm="1">
        <f t="array" ref="E1616">IF(AND(B1616="Housing",A1616="Rural"),"",
_xlfn.IFS(
NOT(ISBLANK(C1616)), C1616,
AND(NOT(ISBLANK(C1615)), B1615=B1616, NOT(ISBLANK(C1617)), B1617=B1616), AVERAGE(C1615,C1617),
AND(NOT(ISBLANK(C1615)), B1615=B1616, ISBLANK(C1617), NOT(ISBLANK(C1618)), B1618=B1616), C1615+(C1618-C1615)/3,
AND(ISBLANK(C1615), NOT(ISBLANK(C1614)), B1614=B1616, NOT(ISBLANK(C1617)), B1617=B1616), C1614+(C1617-C1614)*2/3,
TRUE, "Check Manually"
))</f>
        <v>108.8</v>
      </c>
      <c r="F1616" t="str">
        <f>_xlfn.XLOOKUP(B1616,Bucket_Map!A:A,Bucket_Map!B:B,"ERROR - CHECK NAME")</f>
        <v>Food &amp; Beverages</v>
      </c>
    </row>
    <row r="1617" spans="1:6" x14ac:dyDescent="0.25">
      <c r="A1617" t="s">
        <v>4</v>
      </c>
      <c r="B1617" t="s">
        <v>18</v>
      </c>
      <c r="C1617">
        <v>109.5</v>
      </c>
      <c r="D1617" s="1">
        <v>41365</v>
      </c>
      <c r="E1617" cm="1">
        <f t="array" ref="E1617">IF(AND(B1617="Housing",A1617="Rural"),"",
_xlfn.IFS(
NOT(ISBLANK(C1617)), C1617,
AND(NOT(ISBLANK(C1616)), B1616=B1617, NOT(ISBLANK(C1618)), B1618=B1617), AVERAGE(C1616,C1618),
AND(NOT(ISBLANK(C1616)), B1616=B1617, ISBLANK(C1618), NOT(ISBLANK(C1619)), B1619=B1617), C1616+(C1619-C1616)/3,
AND(ISBLANK(C1616), NOT(ISBLANK(C1615)), B1615=B1617, NOT(ISBLANK(C1618)), B1618=B1617), C1615+(C1618-C1615)*2/3,
TRUE, "Check Manually"
))</f>
        <v>109.5</v>
      </c>
      <c r="F1617" t="str">
        <f>_xlfn.XLOOKUP(B1617,Bucket_Map!A:A,Bucket_Map!B:B,"ERROR - CHECK NAME")</f>
        <v>Food &amp; Beverages</v>
      </c>
    </row>
    <row r="1618" spans="1:6" x14ac:dyDescent="0.25">
      <c r="A1618" t="s">
        <v>4</v>
      </c>
      <c r="B1618" t="s">
        <v>18</v>
      </c>
      <c r="C1618">
        <v>109.8</v>
      </c>
      <c r="D1618" s="1">
        <v>41395</v>
      </c>
      <c r="E1618" cm="1">
        <f t="array" ref="E1618">IF(AND(B1618="Housing",A1618="Rural"),"",
_xlfn.IFS(
NOT(ISBLANK(C1618)), C1618,
AND(NOT(ISBLANK(C1617)), B1617=B1618, NOT(ISBLANK(C1619)), B1619=B1618), AVERAGE(C1617,C1619),
AND(NOT(ISBLANK(C1617)), B1617=B1618, ISBLANK(C1619), NOT(ISBLANK(C1620)), B1620=B1618), C1617+(C1620-C1617)/3,
AND(ISBLANK(C1617), NOT(ISBLANK(C1616)), B1616=B1618, NOT(ISBLANK(C1619)), B1619=B1618), C1616+(C1619-C1616)*2/3,
TRUE, "Check Manually"
))</f>
        <v>109.8</v>
      </c>
      <c r="F1618" t="str">
        <f>_xlfn.XLOOKUP(B1618,Bucket_Map!A:A,Bucket_Map!B:B,"ERROR - CHECK NAME")</f>
        <v>Food &amp; Beverages</v>
      </c>
    </row>
    <row r="1619" spans="1:6" x14ac:dyDescent="0.25">
      <c r="A1619" t="s">
        <v>4</v>
      </c>
      <c r="B1619" t="s">
        <v>18</v>
      </c>
      <c r="C1619">
        <v>112.1</v>
      </c>
      <c r="D1619" s="1">
        <v>41426</v>
      </c>
      <c r="E1619" cm="1">
        <f t="array" ref="E1619">IF(AND(B1619="Housing",A1619="Rural"),"",
_xlfn.IFS(
NOT(ISBLANK(C1619)), C1619,
AND(NOT(ISBLANK(C1618)), B1618=B1619, NOT(ISBLANK(C1620)), B1620=B1619), AVERAGE(C1618,C1620),
AND(NOT(ISBLANK(C1618)), B1618=B1619, ISBLANK(C1620), NOT(ISBLANK(C1621)), B1621=B1619), C1618+(C1621-C1618)/3,
AND(ISBLANK(C1618), NOT(ISBLANK(C1617)), B1617=B1619, NOT(ISBLANK(C1620)), B1620=B1619), C1617+(C1620-C1617)*2/3,
TRUE, "Check Manually"
))</f>
        <v>112.1</v>
      </c>
      <c r="F1619" t="str">
        <f>_xlfn.XLOOKUP(B1619,Bucket_Map!A:A,Bucket_Map!B:B,"ERROR - CHECK NAME")</f>
        <v>Food &amp; Beverages</v>
      </c>
    </row>
    <row r="1620" spans="1:6" x14ac:dyDescent="0.25">
      <c r="A1620" t="s">
        <v>4</v>
      </c>
      <c r="B1620" t="s">
        <v>18</v>
      </c>
      <c r="C1620">
        <v>114.9</v>
      </c>
      <c r="D1620" s="1">
        <v>41456</v>
      </c>
      <c r="E1620" cm="1">
        <f t="array" ref="E1620">IF(AND(B1620="Housing",A1620="Rural"),"",
_xlfn.IFS(
NOT(ISBLANK(C1620)), C1620,
AND(NOT(ISBLANK(C1619)), B1619=B1620, NOT(ISBLANK(C1621)), B1621=B1620), AVERAGE(C1619,C1621),
AND(NOT(ISBLANK(C1619)), B1619=B1620, ISBLANK(C1621), NOT(ISBLANK(C1622)), B1622=B1620), C1619+(C1622-C1619)/3,
AND(ISBLANK(C1619), NOT(ISBLANK(C1618)), B1618=B1620, NOT(ISBLANK(C1621)), B1621=B1620), C1618+(C1621-C1618)*2/3,
TRUE, "Check Manually"
))</f>
        <v>114.9</v>
      </c>
      <c r="F1620" t="str">
        <f>_xlfn.XLOOKUP(B1620,Bucket_Map!A:A,Bucket_Map!B:B,"ERROR - CHECK NAME")</f>
        <v>Food &amp; Beverages</v>
      </c>
    </row>
    <row r="1621" spans="1:6" x14ac:dyDescent="0.25">
      <c r="A1621" t="s">
        <v>4</v>
      </c>
      <c r="B1621" t="s">
        <v>18</v>
      </c>
      <c r="C1621">
        <v>115.4</v>
      </c>
      <c r="D1621" s="1">
        <v>41487</v>
      </c>
      <c r="E1621" cm="1">
        <f t="array" ref="E1621">IF(AND(B1621="Housing",A1621="Rural"),"",
_xlfn.IFS(
NOT(ISBLANK(C1621)), C1621,
AND(NOT(ISBLANK(C1620)), B1620=B1621, NOT(ISBLANK(C1622)), B1622=B1621), AVERAGE(C1620,C1622),
AND(NOT(ISBLANK(C1620)), B1620=B1621, ISBLANK(C1622), NOT(ISBLANK(C1623)), B1623=B1621), C1620+(C1623-C1620)/3,
AND(ISBLANK(C1620), NOT(ISBLANK(C1619)), B1619=B1621, NOT(ISBLANK(C1622)), B1622=B1621), C1619+(C1622-C1619)*2/3,
TRUE, "Check Manually"
))</f>
        <v>115.4</v>
      </c>
      <c r="F1621" t="str">
        <f>_xlfn.XLOOKUP(B1621,Bucket_Map!A:A,Bucket_Map!B:B,"ERROR - CHECK NAME")</f>
        <v>Food &amp; Beverages</v>
      </c>
    </row>
    <row r="1622" spans="1:6" x14ac:dyDescent="0.25">
      <c r="A1622" t="s">
        <v>4</v>
      </c>
      <c r="B1622" t="s">
        <v>18</v>
      </c>
      <c r="C1622">
        <v>115.7</v>
      </c>
      <c r="D1622" s="1">
        <v>41518</v>
      </c>
      <c r="E1622" cm="1">
        <f t="array" ref="E1622">IF(AND(B1622="Housing",A1622="Rural"),"",
_xlfn.IFS(
NOT(ISBLANK(C1622)), C1622,
AND(NOT(ISBLANK(C1621)), B1621=B1622, NOT(ISBLANK(C1623)), B1623=B1622), AVERAGE(C1621,C1623),
AND(NOT(ISBLANK(C1621)), B1621=B1622, ISBLANK(C1623), NOT(ISBLANK(C1624)), B1624=B1622), C1621+(C1624-C1621)/3,
AND(ISBLANK(C1621), NOT(ISBLANK(C1620)), B1620=B1622, NOT(ISBLANK(C1623)), B1623=B1622), C1620+(C1623-C1620)*2/3,
TRUE, "Check Manually"
))</f>
        <v>115.7</v>
      </c>
      <c r="F1622" t="str">
        <f>_xlfn.XLOOKUP(B1622,Bucket_Map!A:A,Bucket_Map!B:B,"ERROR - CHECK NAME")</f>
        <v>Food &amp; Beverages</v>
      </c>
    </row>
    <row r="1623" spans="1:6" x14ac:dyDescent="0.25">
      <c r="A1623" t="s">
        <v>4</v>
      </c>
      <c r="B1623" t="s">
        <v>18</v>
      </c>
      <c r="C1623">
        <v>115.4</v>
      </c>
      <c r="D1623" s="1">
        <v>41548</v>
      </c>
      <c r="E1623" cm="1">
        <f t="array" ref="E1623">IF(AND(B1623="Housing",A1623="Rural"),"",
_xlfn.IFS(
NOT(ISBLANK(C1623)), C1623,
AND(NOT(ISBLANK(C1622)), B1622=B1623, NOT(ISBLANK(C1624)), B1624=B1623), AVERAGE(C1622,C1624),
AND(NOT(ISBLANK(C1622)), B1622=B1623, ISBLANK(C1624), NOT(ISBLANK(C1625)), B1625=B1623), C1622+(C1625-C1622)/3,
AND(ISBLANK(C1622), NOT(ISBLANK(C1621)), B1621=B1623, NOT(ISBLANK(C1624)), B1624=B1623), C1621+(C1624-C1621)*2/3,
TRUE, "Check Manually"
))</f>
        <v>115.4</v>
      </c>
      <c r="F1623" t="str">
        <f>_xlfn.XLOOKUP(B1623,Bucket_Map!A:A,Bucket_Map!B:B,"ERROR - CHECK NAME")</f>
        <v>Food &amp; Beverages</v>
      </c>
    </row>
    <row r="1624" spans="1:6" x14ac:dyDescent="0.25">
      <c r="A1624" t="s">
        <v>4</v>
      </c>
      <c r="B1624" t="s">
        <v>18</v>
      </c>
      <c r="C1624">
        <v>114.9</v>
      </c>
      <c r="D1624" s="1">
        <v>41579</v>
      </c>
      <c r="E1624" cm="1">
        <f t="array" ref="E1624">IF(AND(B1624="Housing",A1624="Rural"),"",
_xlfn.IFS(
NOT(ISBLANK(C1624)), C1624,
AND(NOT(ISBLANK(C1623)), B1623=B1624, NOT(ISBLANK(C1625)), B1625=B1624), AVERAGE(C1623,C1625),
AND(NOT(ISBLANK(C1623)), B1623=B1624, ISBLANK(C1625), NOT(ISBLANK(C1626)), B1626=B1624), C1623+(C1626-C1623)/3,
AND(ISBLANK(C1623), NOT(ISBLANK(C1622)), B1622=B1624, NOT(ISBLANK(C1625)), B1625=B1624), C1622+(C1625-C1622)*2/3,
TRUE, "Check Manually"
))</f>
        <v>114.9</v>
      </c>
      <c r="F1624" t="str">
        <f>_xlfn.XLOOKUP(B1624,Bucket_Map!A:A,Bucket_Map!B:B,"ERROR - CHECK NAME")</f>
        <v>Food &amp; Beverages</v>
      </c>
    </row>
    <row r="1625" spans="1:6" x14ac:dyDescent="0.25">
      <c r="A1625" t="s">
        <v>4</v>
      </c>
      <c r="B1625" t="s">
        <v>18</v>
      </c>
      <c r="C1625">
        <v>115.9</v>
      </c>
      <c r="D1625" s="1">
        <v>41609</v>
      </c>
      <c r="E1625" cm="1">
        <f t="array" ref="E1625">IF(AND(B1625="Housing",A1625="Rural"),"",
_xlfn.IFS(
NOT(ISBLANK(C1625)), C1625,
AND(NOT(ISBLANK(C1624)), B1624=B1625, NOT(ISBLANK(C1626)), B1626=B1625), AVERAGE(C1624,C1626),
AND(NOT(ISBLANK(C1624)), B1624=B1625, ISBLANK(C1626), NOT(ISBLANK(C1627)), B1627=B1625), C1624+(C1627-C1624)/3,
AND(ISBLANK(C1624), NOT(ISBLANK(C1623)), B1623=B1625, NOT(ISBLANK(C1626)), B1626=B1625), C1623+(C1626-C1623)*2/3,
TRUE, "Check Manually"
))</f>
        <v>115.9</v>
      </c>
      <c r="F1625" t="str">
        <f>_xlfn.XLOOKUP(B1625,Bucket_Map!A:A,Bucket_Map!B:B,"ERROR - CHECK NAME")</f>
        <v>Food &amp; Beverages</v>
      </c>
    </row>
    <row r="1626" spans="1:6" x14ac:dyDescent="0.25">
      <c r="A1626" t="s">
        <v>4</v>
      </c>
      <c r="B1626" t="s">
        <v>18</v>
      </c>
      <c r="C1626">
        <v>117.1</v>
      </c>
      <c r="D1626" s="1">
        <v>41640</v>
      </c>
      <c r="E1626" cm="1">
        <f t="array" ref="E1626">IF(AND(B1626="Housing",A1626="Rural"),"",
_xlfn.IFS(
NOT(ISBLANK(C1626)), C1626,
AND(NOT(ISBLANK(C1625)), B1625=B1626, NOT(ISBLANK(C1627)), B1627=B1626), AVERAGE(C1625,C1627),
AND(NOT(ISBLANK(C1625)), B1625=B1626, ISBLANK(C1627), NOT(ISBLANK(C1628)), B1628=B1626), C1625+(C1628-C1625)/3,
AND(ISBLANK(C1625), NOT(ISBLANK(C1624)), B1624=B1626, NOT(ISBLANK(C1627)), B1627=B1626), C1624+(C1627-C1624)*2/3,
TRUE, "Check Manually"
))</f>
        <v>117.1</v>
      </c>
      <c r="F1626" t="str">
        <f>_xlfn.XLOOKUP(B1626,Bucket_Map!A:A,Bucket_Map!B:B,"ERROR - CHECK NAME")</f>
        <v>Food &amp; Beverages</v>
      </c>
    </row>
    <row r="1627" spans="1:6" x14ac:dyDescent="0.25">
      <c r="A1627" t="s">
        <v>4</v>
      </c>
      <c r="B1627" t="s">
        <v>18</v>
      </c>
      <c r="C1627">
        <v>117.7</v>
      </c>
      <c r="D1627" s="1">
        <v>41671</v>
      </c>
      <c r="E1627" cm="1">
        <f t="array" ref="E1627">IF(AND(B1627="Housing",A1627="Rural"),"",
_xlfn.IFS(
NOT(ISBLANK(C1627)), C1627,
AND(NOT(ISBLANK(C1626)), B1626=B1627, NOT(ISBLANK(C1628)), B1628=B1627), AVERAGE(C1626,C1628),
AND(NOT(ISBLANK(C1626)), B1626=B1627, ISBLANK(C1628), NOT(ISBLANK(C1629)), B1629=B1627), C1626+(C1629-C1626)/3,
AND(ISBLANK(C1626), NOT(ISBLANK(C1625)), B1625=B1627, NOT(ISBLANK(C1628)), B1628=B1627), C1625+(C1628-C1625)*2/3,
TRUE, "Check Manually"
))</f>
        <v>117.7</v>
      </c>
      <c r="F1627" t="str">
        <f>_xlfn.XLOOKUP(B1627,Bucket_Map!A:A,Bucket_Map!B:B,"ERROR - CHECK NAME")</f>
        <v>Food &amp; Beverages</v>
      </c>
    </row>
    <row r="1628" spans="1:6" x14ac:dyDescent="0.25">
      <c r="A1628" t="s">
        <v>4</v>
      </c>
      <c r="B1628" t="s">
        <v>18</v>
      </c>
      <c r="C1628">
        <v>118.1</v>
      </c>
      <c r="D1628" s="1">
        <v>41699</v>
      </c>
      <c r="E1628" cm="1">
        <f t="array" ref="E1628">IF(AND(B1628="Housing",A1628="Rural"),"",
_xlfn.IFS(
NOT(ISBLANK(C1628)), C1628,
AND(NOT(ISBLANK(C1627)), B1627=B1628, NOT(ISBLANK(C1629)), B1629=B1628), AVERAGE(C1627,C1629),
AND(NOT(ISBLANK(C1627)), B1627=B1628, ISBLANK(C1629), NOT(ISBLANK(C1630)), B1630=B1628), C1627+(C1630-C1627)/3,
AND(ISBLANK(C1627), NOT(ISBLANK(C1626)), B1626=B1628, NOT(ISBLANK(C1629)), B1629=B1628), C1626+(C1629-C1626)*2/3,
TRUE, "Check Manually"
))</f>
        <v>118.1</v>
      </c>
      <c r="F1628" t="str">
        <f>_xlfn.XLOOKUP(B1628,Bucket_Map!A:A,Bucket_Map!B:B,"ERROR - CHECK NAME")</f>
        <v>Food &amp; Beverages</v>
      </c>
    </row>
    <row r="1629" spans="1:6" x14ac:dyDescent="0.25">
      <c r="A1629" t="s">
        <v>4</v>
      </c>
      <c r="B1629" t="s">
        <v>18</v>
      </c>
      <c r="C1629">
        <v>118.9</v>
      </c>
      <c r="D1629" s="1">
        <v>41730</v>
      </c>
      <c r="E1629" cm="1">
        <f t="array" ref="E1629">IF(AND(B1629="Housing",A1629="Rural"),"",
_xlfn.IFS(
NOT(ISBLANK(C1629)), C1629,
AND(NOT(ISBLANK(C1628)), B1628=B1629, NOT(ISBLANK(C1630)), B1630=B1629), AVERAGE(C1628,C1630),
AND(NOT(ISBLANK(C1628)), B1628=B1629, ISBLANK(C1630), NOT(ISBLANK(C1631)), B1631=B1629), C1628+(C1631-C1628)/3,
AND(ISBLANK(C1628), NOT(ISBLANK(C1627)), B1627=B1629, NOT(ISBLANK(C1630)), B1630=B1629), C1627+(C1630-C1627)*2/3,
TRUE, "Check Manually"
))</f>
        <v>118.9</v>
      </c>
      <c r="F1629" t="str">
        <f>_xlfn.XLOOKUP(B1629,Bucket_Map!A:A,Bucket_Map!B:B,"ERROR - CHECK NAME")</f>
        <v>Food &amp; Beverages</v>
      </c>
    </row>
    <row r="1630" spans="1:6" x14ac:dyDescent="0.25">
      <c r="A1630" t="s">
        <v>4</v>
      </c>
      <c r="B1630" t="s">
        <v>18</v>
      </c>
      <c r="C1630">
        <v>120.2</v>
      </c>
      <c r="D1630" s="1">
        <v>41760</v>
      </c>
      <c r="E1630" cm="1">
        <f t="array" ref="E1630">IF(AND(B1630="Housing",A1630="Rural"),"",
_xlfn.IFS(
NOT(ISBLANK(C1630)), C1630,
AND(NOT(ISBLANK(C1629)), B1629=B1630, NOT(ISBLANK(C1631)), B1631=B1630), AVERAGE(C1629,C1631),
AND(NOT(ISBLANK(C1629)), B1629=B1630, ISBLANK(C1631), NOT(ISBLANK(C1632)), B1632=B1630), C1629+(C1632-C1629)/3,
AND(ISBLANK(C1629), NOT(ISBLANK(C1628)), B1628=B1630, NOT(ISBLANK(C1631)), B1631=B1630), C1628+(C1631-C1628)*2/3,
TRUE, "Check Manually"
))</f>
        <v>120.2</v>
      </c>
      <c r="F1630" t="str">
        <f>_xlfn.XLOOKUP(B1630,Bucket_Map!A:A,Bucket_Map!B:B,"ERROR - CHECK NAME")</f>
        <v>Food &amp; Beverages</v>
      </c>
    </row>
    <row r="1631" spans="1:6" x14ac:dyDescent="0.25">
      <c r="A1631" t="s">
        <v>4</v>
      </c>
      <c r="B1631" t="s">
        <v>18</v>
      </c>
      <c r="C1631">
        <v>121.6</v>
      </c>
      <c r="D1631" s="1">
        <v>41791</v>
      </c>
      <c r="E1631" cm="1">
        <f t="array" ref="E1631">IF(AND(B1631="Housing",A1631="Rural"),"",
_xlfn.IFS(
NOT(ISBLANK(C1631)), C1631,
AND(NOT(ISBLANK(C1630)), B1630=B1631, NOT(ISBLANK(C1632)), B1632=B1631), AVERAGE(C1630,C1632),
AND(NOT(ISBLANK(C1630)), B1630=B1631, ISBLANK(C1632), NOT(ISBLANK(C1633)), B1633=B1631), C1630+(C1633-C1630)/3,
AND(ISBLANK(C1630), NOT(ISBLANK(C1629)), B1629=B1631, NOT(ISBLANK(C1632)), B1632=B1631), C1629+(C1632-C1629)*2/3,
TRUE, "Check Manually"
))</f>
        <v>121.6</v>
      </c>
      <c r="F1631" t="str">
        <f>_xlfn.XLOOKUP(B1631,Bucket_Map!A:A,Bucket_Map!B:B,"ERROR - CHECK NAME")</f>
        <v>Food &amp; Beverages</v>
      </c>
    </row>
    <row r="1632" spans="1:6" x14ac:dyDescent="0.25">
      <c r="A1632" t="s">
        <v>4</v>
      </c>
      <c r="B1632" t="s">
        <v>18</v>
      </c>
      <c r="C1632">
        <v>122.5</v>
      </c>
      <c r="D1632" s="1">
        <v>41821</v>
      </c>
      <c r="E1632" cm="1">
        <f t="array" ref="E1632">IF(AND(B1632="Housing",A1632="Rural"),"",
_xlfn.IFS(
NOT(ISBLANK(C1632)), C1632,
AND(NOT(ISBLANK(C1631)), B1631=B1632, NOT(ISBLANK(C1633)), B1633=B1632), AVERAGE(C1631,C1633),
AND(NOT(ISBLANK(C1631)), B1631=B1632, ISBLANK(C1633), NOT(ISBLANK(C1634)), B1634=B1632), C1631+(C1634-C1631)/3,
AND(ISBLANK(C1631), NOT(ISBLANK(C1630)), B1630=B1632, NOT(ISBLANK(C1633)), B1633=B1632), C1630+(C1633-C1630)*2/3,
TRUE, "Check Manually"
))</f>
        <v>122.5</v>
      </c>
      <c r="F1632" t="str">
        <f>_xlfn.XLOOKUP(B1632,Bucket_Map!A:A,Bucket_Map!B:B,"ERROR - CHECK NAME")</f>
        <v>Food &amp; Beverages</v>
      </c>
    </row>
    <row r="1633" spans="1:6" x14ac:dyDescent="0.25">
      <c r="A1633" t="s">
        <v>4</v>
      </c>
      <c r="B1633" t="s">
        <v>18</v>
      </c>
      <c r="C1633">
        <v>122.8</v>
      </c>
      <c r="D1633" s="1">
        <v>41852</v>
      </c>
      <c r="E1633" cm="1">
        <f t="array" ref="E1633">IF(AND(B1633="Housing",A1633="Rural"),"",
_xlfn.IFS(
NOT(ISBLANK(C1633)), C1633,
AND(NOT(ISBLANK(C1632)), B1632=B1633, NOT(ISBLANK(C1634)), B1634=B1633), AVERAGE(C1632,C1634),
AND(NOT(ISBLANK(C1632)), B1632=B1633, ISBLANK(C1634), NOT(ISBLANK(C1635)), B1635=B1633), C1632+(C1635-C1632)/3,
AND(ISBLANK(C1632), NOT(ISBLANK(C1631)), B1631=B1633, NOT(ISBLANK(C1634)), B1634=B1633), C1631+(C1634-C1631)*2/3,
TRUE, "Check Manually"
))</f>
        <v>122.8</v>
      </c>
      <c r="F1633" t="str">
        <f>_xlfn.XLOOKUP(B1633,Bucket_Map!A:A,Bucket_Map!B:B,"ERROR - CHECK NAME")</f>
        <v>Food &amp; Beverages</v>
      </c>
    </row>
    <row r="1634" spans="1:6" x14ac:dyDescent="0.25">
      <c r="A1634" t="s">
        <v>4</v>
      </c>
      <c r="B1634" t="s">
        <v>18</v>
      </c>
      <c r="C1634">
        <v>122.4</v>
      </c>
      <c r="D1634" s="1">
        <v>41883</v>
      </c>
      <c r="E1634" cm="1">
        <f t="array" ref="E1634">IF(AND(B1634="Housing",A1634="Rural"),"",
_xlfn.IFS(
NOT(ISBLANK(C1634)), C1634,
AND(NOT(ISBLANK(C1633)), B1633=B1634, NOT(ISBLANK(C1635)), B1635=B1634), AVERAGE(C1633,C1635),
AND(NOT(ISBLANK(C1633)), B1633=B1634, ISBLANK(C1635), NOT(ISBLANK(C1636)), B1636=B1634), C1633+(C1636-C1633)/3,
AND(ISBLANK(C1633), NOT(ISBLANK(C1632)), B1632=B1634, NOT(ISBLANK(C1635)), B1635=B1634), C1632+(C1635-C1632)*2/3,
TRUE, "Check Manually"
))</f>
        <v>122.4</v>
      </c>
      <c r="F1634" t="str">
        <f>_xlfn.XLOOKUP(B1634,Bucket_Map!A:A,Bucket_Map!B:B,"ERROR - CHECK NAME")</f>
        <v>Food &amp; Beverages</v>
      </c>
    </row>
    <row r="1635" spans="1:6" x14ac:dyDescent="0.25">
      <c r="A1635" t="s">
        <v>4</v>
      </c>
      <c r="B1635" t="s">
        <v>18</v>
      </c>
      <c r="C1635">
        <v>122.5</v>
      </c>
      <c r="D1635" s="1">
        <v>41913</v>
      </c>
      <c r="E1635" cm="1">
        <f t="array" ref="E1635">IF(AND(B1635="Housing",A1635="Rural"),"",
_xlfn.IFS(
NOT(ISBLANK(C1635)), C1635,
AND(NOT(ISBLANK(C1634)), B1634=B1635, NOT(ISBLANK(C1636)), B1636=B1635), AVERAGE(C1634,C1636),
AND(NOT(ISBLANK(C1634)), B1634=B1635, ISBLANK(C1636), NOT(ISBLANK(C1637)), B1637=B1635), C1634+(C1637-C1634)/3,
AND(ISBLANK(C1634), NOT(ISBLANK(C1633)), B1633=B1635, NOT(ISBLANK(C1636)), B1636=B1635), C1633+(C1636-C1633)*2/3,
TRUE, "Check Manually"
))</f>
        <v>122.5</v>
      </c>
      <c r="F1635" t="str">
        <f>_xlfn.XLOOKUP(B1635,Bucket_Map!A:A,Bucket_Map!B:B,"ERROR - CHECK NAME")</f>
        <v>Food &amp; Beverages</v>
      </c>
    </row>
    <row r="1636" spans="1:6" x14ac:dyDescent="0.25">
      <c r="A1636" t="s">
        <v>4</v>
      </c>
      <c r="B1636" t="s">
        <v>18</v>
      </c>
      <c r="C1636">
        <v>122.6</v>
      </c>
      <c r="D1636" s="1">
        <v>41944</v>
      </c>
      <c r="E1636" cm="1">
        <f t="array" ref="E1636">IF(AND(B1636="Housing",A1636="Rural"),"",
_xlfn.IFS(
NOT(ISBLANK(C1636)), C1636,
AND(NOT(ISBLANK(C1635)), B1635=B1636, NOT(ISBLANK(C1637)), B1637=B1636), AVERAGE(C1635,C1637),
AND(NOT(ISBLANK(C1635)), B1635=B1636, ISBLANK(C1637), NOT(ISBLANK(C1638)), B1638=B1636), C1635+(C1638-C1635)/3,
AND(ISBLANK(C1635), NOT(ISBLANK(C1634)), B1634=B1636, NOT(ISBLANK(C1637)), B1637=B1636), C1634+(C1637-C1634)*2/3,
TRUE, "Check Manually"
))</f>
        <v>122.6</v>
      </c>
      <c r="F1636" t="str">
        <f>_xlfn.XLOOKUP(B1636,Bucket_Map!A:A,Bucket_Map!B:B,"ERROR - CHECK NAME")</f>
        <v>Food &amp; Beverages</v>
      </c>
    </row>
    <row r="1637" spans="1:6" x14ac:dyDescent="0.25">
      <c r="A1637" t="s">
        <v>4</v>
      </c>
      <c r="B1637" t="s">
        <v>18</v>
      </c>
      <c r="C1637">
        <v>122.4</v>
      </c>
      <c r="D1637" s="1">
        <v>41974</v>
      </c>
      <c r="E1637" cm="1">
        <f t="array" ref="E1637">IF(AND(B1637="Housing",A1637="Rural"),"",
_xlfn.IFS(
NOT(ISBLANK(C1637)), C1637,
AND(NOT(ISBLANK(C1636)), B1636=B1637, NOT(ISBLANK(C1638)), B1638=B1637), AVERAGE(C1636,C1638),
AND(NOT(ISBLANK(C1636)), B1636=B1637, ISBLANK(C1638), NOT(ISBLANK(C1639)), B1639=B1637), C1636+(C1639-C1636)/3,
AND(ISBLANK(C1636), NOT(ISBLANK(C1635)), B1635=B1637, NOT(ISBLANK(C1638)), B1638=B1637), C1635+(C1638-C1635)*2/3,
TRUE, "Check Manually"
))</f>
        <v>122.4</v>
      </c>
      <c r="F1637" t="str">
        <f>_xlfn.XLOOKUP(B1637,Bucket_Map!A:A,Bucket_Map!B:B,"ERROR - CHECK NAME")</f>
        <v>Food &amp; Beverages</v>
      </c>
    </row>
    <row r="1638" spans="1:6" x14ac:dyDescent="0.25">
      <c r="A1638" t="s">
        <v>4</v>
      </c>
      <c r="B1638" t="s">
        <v>18</v>
      </c>
      <c r="C1638">
        <v>123.1</v>
      </c>
      <c r="D1638" s="1">
        <v>42005</v>
      </c>
      <c r="E1638" cm="1">
        <f t="array" ref="E1638">IF(AND(B1638="Housing",A1638="Rural"),"",
_xlfn.IFS(
NOT(ISBLANK(C1638)), C1638,
AND(NOT(ISBLANK(C1637)), B1637=B1638, NOT(ISBLANK(C1639)), B1639=B1638), AVERAGE(C1637,C1639),
AND(NOT(ISBLANK(C1637)), B1637=B1638, ISBLANK(C1639), NOT(ISBLANK(C1640)), B1640=B1638), C1637+(C1640-C1637)/3,
AND(ISBLANK(C1637), NOT(ISBLANK(C1636)), B1636=B1638, NOT(ISBLANK(C1639)), B1639=B1638), C1636+(C1639-C1636)*2/3,
TRUE, "Check Manually"
))</f>
        <v>123.1</v>
      </c>
      <c r="F1638" t="str">
        <f>_xlfn.XLOOKUP(B1638,Bucket_Map!A:A,Bucket_Map!B:B,"ERROR - CHECK NAME")</f>
        <v>Food &amp; Beverages</v>
      </c>
    </row>
    <row r="1639" spans="1:6" x14ac:dyDescent="0.25">
      <c r="A1639" t="s">
        <v>4</v>
      </c>
      <c r="B1639" t="s">
        <v>18</v>
      </c>
      <c r="C1639">
        <v>124.4</v>
      </c>
      <c r="D1639" s="1">
        <v>42036</v>
      </c>
      <c r="E1639" cm="1">
        <f t="array" ref="E1639">IF(AND(B1639="Housing",A1639="Rural"),"",
_xlfn.IFS(
NOT(ISBLANK(C1639)), C1639,
AND(NOT(ISBLANK(C1638)), B1638=B1639, NOT(ISBLANK(C1640)), B1640=B1639), AVERAGE(C1638,C1640),
AND(NOT(ISBLANK(C1638)), B1638=B1639, ISBLANK(C1640), NOT(ISBLANK(C1641)), B1641=B1639), C1638+(C1641-C1638)/3,
AND(ISBLANK(C1638), NOT(ISBLANK(C1637)), B1637=B1639, NOT(ISBLANK(C1640)), B1640=B1639), C1637+(C1640-C1637)*2/3,
TRUE, "Check Manually"
))</f>
        <v>124.4</v>
      </c>
      <c r="F1639" t="str">
        <f>_xlfn.XLOOKUP(B1639,Bucket_Map!A:A,Bucket_Map!B:B,"ERROR - CHECK NAME")</f>
        <v>Food &amp; Beverages</v>
      </c>
    </row>
    <row r="1640" spans="1:6" x14ac:dyDescent="0.25">
      <c r="A1640" t="s">
        <v>4</v>
      </c>
      <c r="B1640" t="s">
        <v>18</v>
      </c>
      <c r="C1640">
        <v>124.7</v>
      </c>
      <c r="D1640" s="1">
        <v>42064</v>
      </c>
      <c r="E1640" cm="1">
        <f t="array" ref="E1640">IF(AND(B1640="Housing",A1640="Rural"),"",
_xlfn.IFS(
NOT(ISBLANK(C1640)), C1640,
AND(NOT(ISBLANK(C1639)), B1639=B1640, NOT(ISBLANK(C1641)), B1641=B1640), AVERAGE(C1639,C1641),
AND(NOT(ISBLANK(C1639)), B1639=B1640, ISBLANK(C1641), NOT(ISBLANK(C1642)), B1642=B1640), C1639+(C1642-C1639)/3,
AND(ISBLANK(C1639), NOT(ISBLANK(C1638)), B1638=B1640, NOT(ISBLANK(C1641)), B1641=B1640), C1638+(C1641-C1638)*2/3,
TRUE, "Check Manually"
))</f>
        <v>124.7</v>
      </c>
      <c r="F1640" t="str">
        <f>_xlfn.XLOOKUP(B1640,Bucket_Map!A:A,Bucket_Map!B:B,"ERROR - CHECK NAME")</f>
        <v>Food &amp; Beverages</v>
      </c>
    </row>
    <row r="1641" spans="1:6" x14ac:dyDescent="0.25">
      <c r="A1641" t="s">
        <v>4</v>
      </c>
      <c r="B1641" t="s">
        <v>18</v>
      </c>
      <c r="C1641">
        <v>125.5</v>
      </c>
      <c r="D1641" s="1">
        <v>42095</v>
      </c>
      <c r="E1641" cm="1">
        <f t="array" ref="E1641">IF(AND(B1641="Housing",A1641="Rural"),"",
_xlfn.IFS(
NOT(ISBLANK(C1641)), C1641,
AND(NOT(ISBLANK(C1640)), B1640=B1641, NOT(ISBLANK(C1642)), B1642=B1641), AVERAGE(C1640,C1642),
AND(NOT(ISBLANK(C1640)), B1640=B1641, ISBLANK(C1642), NOT(ISBLANK(C1643)), B1643=B1641), C1640+(C1643-C1640)/3,
AND(ISBLANK(C1640), NOT(ISBLANK(C1639)), B1639=B1641, NOT(ISBLANK(C1642)), B1642=B1641), C1639+(C1642-C1639)*2/3,
TRUE, "Check Manually"
))</f>
        <v>125.5</v>
      </c>
      <c r="F1641" t="str">
        <f>_xlfn.XLOOKUP(B1641,Bucket_Map!A:A,Bucket_Map!B:B,"ERROR - CHECK NAME")</f>
        <v>Food &amp; Beverages</v>
      </c>
    </row>
    <row r="1642" spans="1:6" x14ac:dyDescent="0.25">
      <c r="A1642" t="s">
        <v>4</v>
      </c>
      <c r="B1642" t="s">
        <v>18</v>
      </c>
      <c r="C1642">
        <v>127.1</v>
      </c>
      <c r="D1642" s="1">
        <v>42125</v>
      </c>
      <c r="E1642" cm="1">
        <f t="array" ref="E1642">IF(AND(B1642="Housing",A1642="Rural"),"",
_xlfn.IFS(
NOT(ISBLANK(C1642)), C1642,
AND(NOT(ISBLANK(C1641)), B1641=B1642, NOT(ISBLANK(C1643)), B1643=B1642), AVERAGE(C1641,C1643),
AND(NOT(ISBLANK(C1641)), B1641=B1642, ISBLANK(C1643), NOT(ISBLANK(C1644)), B1644=B1642), C1641+(C1644-C1641)/3,
AND(ISBLANK(C1641), NOT(ISBLANK(C1640)), B1640=B1642, NOT(ISBLANK(C1643)), B1643=B1642), C1640+(C1643-C1640)*2/3,
TRUE, "Check Manually"
))</f>
        <v>127.1</v>
      </c>
      <c r="F1642" t="str">
        <f>_xlfn.XLOOKUP(B1642,Bucket_Map!A:A,Bucket_Map!B:B,"ERROR - CHECK NAME")</f>
        <v>Food &amp; Beverages</v>
      </c>
    </row>
    <row r="1643" spans="1:6" x14ac:dyDescent="0.25">
      <c r="A1643" t="s">
        <v>4</v>
      </c>
      <c r="B1643" t="s">
        <v>18</v>
      </c>
      <c r="C1643">
        <v>130.4</v>
      </c>
      <c r="D1643" s="1">
        <v>42156</v>
      </c>
      <c r="E1643" cm="1">
        <f t="array" ref="E1643">IF(AND(B1643="Housing",A1643="Rural"),"",
_xlfn.IFS(
NOT(ISBLANK(C1643)), C1643,
AND(NOT(ISBLANK(C1642)), B1642=B1643, NOT(ISBLANK(C1644)), B1644=B1643), AVERAGE(C1642,C1644),
AND(NOT(ISBLANK(C1642)), B1642=B1643, ISBLANK(C1644), NOT(ISBLANK(C1645)), B1645=B1643), C1642+(C1645-C1642)/3,
AND(ISBLANK(C1642), NOT(ISBLANK(C1641)), B1641=B1643, NOT(ISBLANK(C1644)), B1644=B1643), C1641+(C1644-C1641)*2/3,
TRUE, "Check Manually"
))</f>
        <v>130.4</v>
      </c>
      <c r="F1643" t="str">
        <f>_xlfn.XLOOKUP(B1643,Bucket_Map!A:A,Bucket_Map!B:B,"ERROR - CHECK NAME")</f>
        <v>Food &amp; Beverages</v>
      </c>
    </row>
    <row r="1644" spans="1:6" x14ac:dyDescent="0.25">
      <c r="A1644" t="s">
        <v>4</v>
      </c>
      <c r="B1644" t="s">
        <v>18</v>
      </c>
      <c r="C1644">
        <v>131.5</v>
      </c>
      <c r="D1644" s="1">
        <v>42186</v>
      </c>
      <c r="E1644" cm="1">
        <f t="array" ref="E1644">IF(AND(B1644="Housing",A1644="Rural"),"",
_xlfn.IFS(
NOT(ISBLANK(C1644)), C1644,
AND(NOT(ISBLANK(C1643)), B1643=B1644, NOT(ISBLANK(C1645)), B1645=B1644), AVERAGE(C1643,C1645),
AND(NOT(ISBLANK(C1643)), B1643=B1644, ISBLANK(C1645), NOT(ISBLANK(C1646)), B1646=B1644), C1643+(C1646-C1643)/3,
AND(ISBLANK(C1643), NOT(ISBLANK(C1642)), B1642=B1644, NOT(ISBLANK(C1645)), B1645=B1644), C1642+(C1645-C1642)*2/3,
TRUE, "Check Manually"
))</f>
        <v>131.5</v>
      </c>
      <c r="F1644" t="str">
        <f>_xlfn.XLOOKUP(B1644,Bucket_Map!A:A,Bucket_Map!B:B,"ERROR - CHECK NAME")</f>
        <v>Food &amp; Beverages</v>
      </c>
    </row>
    <row r="1645" spans="1:6" x14ac:dyDescent="0.25">
      <c r="A1645" t="s">
        <v>4</v>
      </c>
      <c r="B1645" t="s">
        <v>18</v>
      </c>
      <c r="C1645">
        <v>131.30000000000001</v>
      </c>
      <c r="D1645" s="1">
        <v>42217</v>
      </c>
      <c r="E1645" cm="1">
        <f t="array" ref="E1645">IF(AND(B1645="Housing",A1645="Rural"),"",
_xlfn.IFS(
NOT(ISBLANK(C1645)), C1645,
AND(NOT(ISBLANK(C1644)), B1644=B1645, NOT(ISBLANK(C1646)), B1646=B1645), AVERAGE(C1644,C1646),
AND(NOT(ISBLANK(C1644)), B1644=B1645, ISBLANK(C1646), NOT(ISBLANK(C1647)), B1647=B1645), C1644+(C1647-C1644)/3,
AND(ISBLANK(C1644), NOT(ISBLANK(C1643)), B1643=B1645, NOT(ISBLANK(C1646)), B1646=B1645), C1643+(C1646-C1643)*2/3,
TRUE, "Check Manually"
))</f>
        <v>131.30000000000001</v>
      </c>
      <c r="F1645" t="str">
        <f>_xlfn.XLOOKUP(B1645,Bucket_Map!A:A,Bucket_Map!B:B,"ERROR - CHECK NAME")</f>
        <v>Food &amp; Beverages</v>
      </c>
    </row>
    <row r="1646" spans="1:6" x14ac:dyDescent="0.25">
      <c r="A1646" t="s">
        <v>4</v>
      </c>
      <c r="B1646" t="s">
        <v>18</v>
      </c>
      <c r="C1646">
        <v>131.1</v>
      </c>
      <c r="D1646" s="1">
        <v>42248</v>
      </c>
      <c r="E1646" cm="1">
        <f t="array" ref="E1646">IF(AND(B1646="Housing",A1646="Rural"),"",
_xlfn.IFS(
NOT(ISBLANK(C1646)), C1646,
AND(NOT(ISBLANK(C1645)), B1645=B1646, NOT(ISBLANK(C1647)), B1647=B1646), AVERAGE(C1645,C1647),
AND(NOT(ISBLANK(C1645)), B1645=B1646, ISBLANK(C1647), NOT(ISBLANK(C1648)), B1648=B1646), C1645+(C1648-C1645)/3,
AND(ISBLANK(C1645), NOT(ISBLANK(C1644)), B1644=B1646, NOT(ISBLANK(C1647)), B1647=B1646), C1644+(C1647-C1644)*2/3,
TRUE, "Check Manually"
))</f>
        <v>131.1</v>
      </c>
      <c r="F1646" t="str">
        <f>_xlfn.XLOOKUP(B1646,Bucket_Map!A:A,Bucket_Map!B:B,"ERROR - CHECK NAME")</f>
        <v>Food &amp; Beverages</v>
      </c>
    </row>
    <row r="1647" spans="1:6" x14ac:dyDescent="0.25">
      <c r="A1647" t="s">
        <v>4</v>
      </c>
      <c r="B1647" t="s">
        <v>18</v>
      </c>
      <c r="C1647">
        <v>130.4</v>
      </c>
      <c r="D1647" s="1">
        <v>42278</v>
      </c>
      <c r="E1647" cm="1">
        <f t="array" ref="E1647">IF(AND(B1647="Housing",A1647="Rural"),"",
_xlfn.IFS(
NOT(ISBLANK(C1647)), C1647,
AND(NOT(ISBLANK(C1646)), B1646=B1647, NOT(ISBLANK(C1648)), B1648=B1647), AVERAGE(C1646,C1648),
AND(NOT(ISBLANK(C1646)), B1646=B1647, ISBLANK(C1648), NOT(ISBLANK(C1649)), B1649=B1647), C1646+(C1649-C1646)/3,
AND(ISBLANK(C1646), NOT(ISBLANK(C1645)), B1645=B1647, NOT(ISBLANK(C1648)), B1648=B1647), C1645+(C1648-C1645)*2/3,
TRUE, "Check Manually"
))</f>
        <v>130.4</v>
      </c>
      <c r="F1647" t="str">
        <f>_xlfn.XLOOKUP(B1647,Bucket_Map!A:A,Bucket_Map!B:B,"ERROR - CHECK NAME")</f>
        <v>Food &amp; Beverages</v>
      </c>
    </row>
    <row r="1648" spans="1:6" x14ac:dyDescent="0.25">
      <c r="A1648" t="s">
        <v>4</v>
      </c>
      <c r="B1648" t="s">
        <v>18</v>
      </c>
      <c r="C1648">
        <v>130.6</v>
      </c>
      <c r="D1648" s="1">
        <v>42309</v>
      </c>
      <c r="E1648" cm="1">
        <f t="array" ref="E1648">IF(AND(B1648="Housing",A1648="Rural"),"",
_xlfn.IFS(
NOT(ISBLANK(C1648)), C1648,
AND(NOT(ISBLANK(C1647)), B1647=B1648, NOT(ISBLANK(C1649)), B1649=B1648), AVERAGE(C1647,C1649),
AND(NOT(ISBLANK(C1647)), B1647=B1648, ISBLANK(C1649), NOT(ISBLANK(C1650)), B1650=B1648), C1647+(C1650-C1647)/3,
AND(ISBLANK(C1647), NOT(ISBLANK(C1646)), B1646=B1648, NOT(ISBLANK(C1649)), B1649=B1648), C1646+(C1649-C1646)*2/3,
TRUE, "Check Manually"
))</f>
        <v>130.6</v>
      </c>
      <c r="F1648" t="str">
        <f>_xlfn.XLOOKUP(B1648,Bucket_Map!A:A,Bucket_Map!B:B,"ERROR - CHECK NAME")</f>
        <v>Food &amp; Beverages</v>
      </c>
    </row>
    <row r="1649" spans="1:6" x14ac:dyDescent="0.25">
      <c r="A1649" t="s">
        <v>4</v>
      </c>
      <c r="B1649" t="s">
        <v>18</v>
      </c>
      <c r="C1649">
        <v>131.30000000000001</v>
      </c>
      <c r="D1649" s="1">
        <v>42339</v>
      </c>
      <c r="E1649" cm="1">
        <f t="array" ref="E1649">IF(AND(B1649="Housing",A1649="Rural"),"",
_xlfn.IFS(
NOT(ISBLANK(C1649)), C1649,
AND(NOT(ISBLANK(C1648)), B1648=B1649, NOT(ISBLANK(C1650)), B1650=B1649), AVERAGE(C1648,C1650),
AND(NOT(ISBLANK(C1648)), B1648=B1649, ISBLANK(C1650), NOT(ISBLANK(C1651)), B1651=B1649), C1648+(C1651-C1648)/3,
AND(ISBLANK(C1648), NOT(ISBLANK(C1647)), B1647=B1649, NOT(ISBLANK(C1650)), B1650=B1649), C1647+(C1650-C1647)*2/3,
TRUE, "Check Manually"
))</f>
        <v>131.30000000000001</v>
      </c>
      <c r="F1649" t="str">
        <f>_xlfn.XLOOKUP(B1649,Bucket_Map!A:A,Bucket_Map!B:B,"ERROR - CHECK NAME")</f>
        <v>Food &amp; Beverages</v>
      </c>
    </row>
    <row r="1650" spans="1:6" x14ac:dyDescent="0.25">
      <c r="A1650" t="s">
        <v>4</v>
      </c>
      <c r="B1650" t="s">
        <v>18</v>
      </c>
      <c r="C1650">
        <v>133.19999999999999</v>
      </c>
      <c r="D1650" s="1">
        <v>42370</v>
      </c>
      <c r="E1650" cm="1">
        <f t="array" ref="E1650">IF(AND(B1650="Housing",A1650="Rural"),"",
_xlfn.IFS(
NOT(ISBLANK(C1650)), C1650,
AND(NOT(ISBLANK(C1649)), B1649=B1650, NOT(ISBLANK(C1651)), B1651=B1650), AVERAGE(C1649,C1651),
AND(NOT(ISBLANK(C1649)), B1649=B1650, ISBLANK(C1651), NOT(ISBLANK(C1652)), B1652=B1650), C1649+(C1652-C1649)/3,
AND(ISBLANK(C1649), NOT(ISBLANK(C1648)), B1648=B1650, NOT(ISBLANK(C1651)), B1651=B1650), C1648+(C1651-C1648)*2/3,
TRUE, "Check Manually"
))</f>
        <v>133.19999999999999</v>
      </c>
      <c r="F1650" t="str">
        <f>_xlfn.XLOOKUP(B1650,Bucket_Map!A:A,Bucket_Map!B:B,"ERROR - CHECK NAME")</f>
        <v>Food &amp; Beverages</v>
      </c>
    </row>
    <row r="1651" spans="1:6" x14ac:dyDescent="0.25">
      <c r="A1651" t="s">
        <v>4</v>
      </c>
      <c r="B1651" t="s">
        <v>18</v>
      </c>
      <c r="C1651">
        <v>133.69999999999999</v>
      </c>
      <c r="D1651" s="1">
        <v>42401</v>
      </c>
      <c r="E1651" cm="1">
        <f t="array" ref="E1651">IF(AND(B1651="Housing",A1651="Rural"),"",
_xlfn.IFS(
NOT(ISBLANK(C1651)), C1651,
AND(NOT(ISBLANK(C1650)), B1650=B1651, NOT(ISBLANK(C1652)), B1652=B1651), AVERAGE(C1650,C1652),
AND(NOT(ISBLANK(C1650)), B1650=B1651, ISBLANK(C1652), NOT(ISBLANK(C1653)), B1653=B1651), C1650+(C1653-C1650)/3,
AND(ISBLANK(C1650), NOT(ISBLANK(C1649)), B1649=B1651, NOT(ISBLANK(C1652)), B1652=B1651), C1649+(C1652-C1649)*2/3,
TRUE, "Check Manually"
))</f>
        <v>133.69999999999999</v>
      </c>
      <c r="F1651" t="str">
        <f>_xlfn.XLOOKUP(B1651,Bucket_Map!A:A,Bucket_Map!B:B,"ERROR - CHECK NAME")</f>
        <v>Food &amp; Beverages</v>
      </c>
    </row>
    <row r="1652" spans="1:6" x14ac:dyDescent="0.25">
      <c r="A1652" t="s">
        <v>4</v>
      </c>
      <c r="B1652" t="s">
        <v>18</v>
      </c>
      <c r="C1652">
        <v>134.4</v>
      </c>
      <c r="D1652" s="1">
        <v>42430</v>
      </c>
      <c r="E1652" cm="1">
        <f t="array" ref="E1652">IF(AND(B1652="Housing",A1652="Rural"),"",
_xlfn.IFS(
NOT(ISBLANK(C1652)), C1652,
AND(NOT(ISBLANK(C1651)), B1651=B1652, NOT(ISBLANK(C1653)), B1653=B1652), AVERAGE(C1651,C1653),
AND(NOT(ISBLANK(C1651)), B1651=B1652, ISBLANK(C1653), NOT(ISBLANK(C1654)), B1654=B1652), C1651+(C1654-C1651)/3,
AND(ISBLANK(C1651), NOT(ISBLANK(C1650)), B1650=B1652, NOT(ISBLANK(C1653)), B1653=B1652), C1650+(C1653-C1650)*2/3,
TRUE, "Check Manually"
))</f>
        <v>134.4</v>
      </c>
      <c r="F1652" t="str">
        <f>_xlfn.XLOOKUP(B1652,Bucket_Map!A:A,Bucket_Map!B:B,"ERROR - CHECK NAME")</f>
        <v>Food &amp; Beverages</v>
      </c>
    </row>
    <row r="1653" spans="1:6" x14ac:dyDescent="0.25">
      <c r="A1653" t="s">
        <v>4</v>
      </c>
      <c r="B1653" t="s">
        <v>18</v>
      </c>
      <c r="C1653">
        <v>135.4</v>
      </c>
      <c r="D1653" s="1">
        <v>42461</v>
      </c>
      <c r="E1653" cm="1">
        <f t="array" ref="E1653">IF(AND(B1653="Housing",A1653="Rural"),"",
_xlfn.IFS(
NOT(ISBLANK(C1653)), C1653,
AND(NOT(ISBLANK(C1652)), B1652=B1653, NOT(ISBLANK(C1654)), B1654=B1653), AVERAGE(C1652,C1654),
AND(NOT(ISBLANK(C1652)), B1652=B1653, ISBLANK(C1654), NOT(ISBLANK(C1655)), B1655=B1653), C1652+(C1655-C1652)/3,
AND(ISBLANK(C1652), NOT(ISBLANK(C1651)), B1651=B1653, NOT(ISBLANK(C1654)), B1654=B1653), C1651+(C1654-C1651)*2/3,
TRUE, "Check Manually"
))</f>
        <v>135.4</v>
      </c>
      <c r="F1653" t="str">
        <f>_xlfn.XLOOKUP(B1653,Bucket_Map!A:A,Bucket_Map!B:B,"ERROR - CHECK NAME")</f>
        <v>Food &amp; Beverages</v>
      </c>
    </row>
    <row r="1654" spans="1:6" x14ac:dyDescent="0.25">
      <c r="A1654" t="s">
        <v>4</v>
      </c>
      <c r="B1654" t="s">
        <v>18</v>
      </c>
      <c r="C1654">
        <v>137.5</v>
      </c>
      <c r="D1654" s="1">
        <v>42491</v>
      </c>
      <c r="E1654" cm="1">
        <f t="array" ref="E1654">IF(AND(B1654="Housing",A1654="Rural"),"",
_xlfn.IFS(
NOT(ISBLANK(C1654)), C1654,
AND(NOT(ISBLANK(C1653)), B1653=B1654, NOT(ISBLANK(C1655)), B1655=B1654), AVERAGE(C1653,C1655),
AND(NOT(ISBLANK(C1653)), B1653=B1654, ISBLANK(C1655), NOT(ISBLANK(C1656)), B1656=B1654), C1653+(C1656-C1653)/3,
AND(ISBLANK(C1653), NOT(ISBLANK(C1652)), B1652=B1654, NOT(ISBLANK(C1655)), B1655=B1654), C1652+(C1655-C1652)*2/3,
TRUE, "Check Manually"
))</f>
        <v>137.5</v>
      </c>
      <c r="F1654" t="str">
        <f>_xlfn.XLOOKUP(B1654,Bucket_Map!A:A,Bucket_Map!B:B,"ERROR - CHECK NAME")</f>
        <v>Food &amp; Beverages</v>
      </c>
    </row>
    <row r="1655" spans="1:6" x14ac:dyDescent="0.25">
      <c r="A1655" t="s">
        <v>4</v>
      </c>
      <c r="B1655" t="s">
        <v>18</v>
      </c>
      <c r="C1655">
        <v>138.6</v>
      </c>
      <c r="D1655" s="1">
        <v>42522</v>
      </c>
      <c r="E1655" cm="1">
        <f t="array" ref="E1655">IF(AND(B1655="Housing",A1655="Rural"),"",
_xlfn.IFS(
NOT(ISBLANK(C1655)), C1655,
AND(NOT(ISBLANK(C1654)), B1654=B1655, NOT(ISBLANK(C1656)), B1656=B1655), AVERAGE(C1654,C1656),
AND(NOT(ISBLANK(C1654)), B1654=B1655, ISBLANK(C1656), NOT(ISBLANK(C1657)), B1657=B1655), C1654+(C1657-C1654)/3,
AND(ISBLANK(C1654), NOT(ISBLANK(C1653)), B1653=B1655, NOT(ISBLANK(C1656)), B1656=B1655), C1653+(C1656-C1653)*2/3,
TRUE, "Check Manually"
))</f>
        <v>138.6</v>
      </c>
      <c r="F1655" t="str">
        <f>_xlfn.XLOOKUP(B1655,Bucket_Map!A:A,Bucket_Map!B:B,"ERROR - CHECK NAME")</f>
        <v>Food &amp; Beverages</v>
      </c>
    </row>
    <row r="1656" spans="1:6" x14ac:dyDescent="0.25">
      <c r="A1656" t="s">
        <v>4</v>
      </c>
      <c r="B1656" t="s">
        <v>18</v>
      </c>
      <c r="C1656">
        <v>139.5</v>
      </c>
      <c r="D1656" s="1">
        <v>42552</v>
      </c>
      <c r="E1656" cm="1">
        <f t="array" ref="E1656">IF(AND(B1656="Housing",A1656="Rural"),"",
_xlfn.IFS(
NOT(ISBLANK(C1656)), C1656,
AND(NOT(ISBLANK(C1655)), B1655=B1656, NOT(ISBLANK(C1657)), B1657=B1656), AVERAGE(C1655,C1657),
AND(NOT(ISBLANK(C1655)), B1655=B1656, ISBLANK(C1657), NOT(ISBLANK(C1658)), B1658=B1656), C1655+(C1658-C1655)/3,
AND(ISBLANK(C1655), NOT(ISBLANK(C1654)), B1654=B1656, NOT(ISBLANK(C1657)), B1657=B1656), C1654+(C1657-C1654)*2/3,
TRUE, "Check Manually"
))</f>
        <v>139.5</v>
      </c>
      <c r="F1656" t="str">
        <f>_xlfn.XLOOKUP(B1656,Bucket_Map!A:A,Bucket_Map!B:B,"ERROR - CHECK NAME")</f>
        <v>Food &amp; Beverages</v>
      </c>
    </row>
    <row r="1657" spans="1:6" x14ac:dyDescent="0.25">
      <c r="A1657" t="s">
        <v>4</v>
      </c>
      <c r="B1657" t="s">
        <v>18</v>
      </c>
      <c r="C1657">
        <v>138.80000000000001</v>
      </c>
      <c r="D1657" s="1">
        <v>42583</v>
      </c>
      <c r="E1657" cm="1">
        <f t="array" ref="E1657">IF(AND(B1657="Housing",A1657="Rural"),"",
_xlfn.IFS(
NOT(ISBLANK(C1657)), C1657,
AND(NOT(ISBLANK(C1656)), B1656=B1657, NOT(ISBLANK(C1658)), B1658=B1657), AVERAGE(C1656,C1658),
AND(NOT(ISBLANK(C1656)), B1656=B1657, ISBLANK(C1658), NOT(ISBLANK(C1659)), B1659=B1657), C1656+(C1659-C1656)/3,
AND(ISBLANK(C1656), NOT(ISBLANK(C1655)), B1655=B1657, NOT(ISBLANK(C1658)), B1658=B1657), C1655+(C1658-C1655)*2/3,
TRUE, "Check Manually"
))</f>
        <v>138.80000000000001</v>
      </c>
      <c r="F1657" t="str">
        <f>_xlfn.XLOOKUP(B1657,Bucket_Map!A:A,Bucket_Map!B:B,"ERROR - CHECK NAME")</f>
        <v>Food &amp; Beverages</v>
      </c>
    </row>
    <row r="1658" spans="1:6" x14ac:dyDescent="0.25">
      <c r="A1658" t="s">
        <v>4</v>
      </c>
      <c r="B1658" t="s">
        <v>18</v>
      </c>
      <c r="C1658">
        <v>138.19999999999999</v>
      </c>
      <c r="D1658" s="1">
        <v>42614</v>
      </c>
      <c r="E1658" cm="1">
        <f t="array" ref="E1658">IF(AND(B1658="Housing",A1658="Rural"),"",
_xlfn.IFS(
NOT(ISBLANK(C1658)), C1658,
AND(NOT(ISBLANK(C1657)), B1657=B1658, NOT(ISBLANK(C1659)), B1659=B1658), AVERAGE(C1657,C1659),
AND(NOT(ISBLANK(C1657)), B1657=B1658, ISBLANK(C1659), NOT(ISBLANK(C1660)), B1660=B1658), C1657+(C1660-C1657)/3,
AND(ISBLANK(C1657), NOT(ISBLANK(C1656)), B1656=B1658, NOT(ISBLANK(C1659)), B1659=B1658), C1656+(C1659-C1656)*2/3,
TRUE, "Check Manually"
))</f>
        <v>138.19999999999999</v>
      </c>
      <c r="F1658" t="str">
        <f>_xlfn.XLOOKUP(B1658,Bucket_Map!A:A,Bucket_Map!B:B,"ERROR - CHECK NAME")</f>
        <v>Food &amp; Beverages</v>
      </c>
    </row>
    <row r="1659" spans="1:6" x14ac:dyDescent="0.25">
      <c r="A1659" t="s">
        <v>4</v>
      </c>
      <c r="B1659" t="s">
        <v>18</v>
      </c>
      <c r="C1659">
        <v>137.6</v>
      </c>
      <c r="D1659" s="1">
        <v>42644</v>
      </c>
      <c r="E1659" cm="1">
        <f t="array" ref="E1659">IF(AND(B1659="Housing",A1659="Rural"),"",
_xlfn.IFS(
NOT(ISBLANK(C1659)), C1659,
AND(NOT(ISBLANK(C1658)), B1658=B1659, NOT(ISBLANK(C1660)), B1660=B1659), AVERAGE(C1658,C1660),
AND(NOT(ISBLANK(C1658)), B1658=B1659, ISBLANK(C1660), NOT(ISBLANK(C1661)), B1661=B1659), C1658+(C1661-C1658)/3,
AND(ISBLANK(C1658), NOT(ISBLANK(C1657)), B1657=B1659, NOT(ISBLANK(C1660)), B1660=B1659), C1657+(C1660-C1657)*2/3,
TRUE, "Check Manually"
))</f>
        <v>137.6</v>
      </c>
      <c r="F1659" t="str">
        <f>_xlfn.XLOOKUP(B1659,Bucket_Map!A:A,Bucket_Map!B:B,"ERROR - CHECK NAME")</f>
        <v>Food &amp; Beverages</v>
      </c>
    </row>
    <row r="1660" spans="1:6" x14ac:dyDescent="0.25">
      <c r="A1660" t="s">
        <v>4</v>
      </c>
      <c r="B1660" t="s">
        <v>18</v>
      </c>
      <c r="C1660">
        <v>137.4</v>
      </c>
      <c r="D1660" s="1">
        <v>42675</v>
      </c>
      <c r="E1660" cm="1">
        <f t="array" ref="E1660">IF(AND(B1660="Housing",A1660="Rural"),"",
_xlfn.IFS(
NOT(ISBLANK(C1660)), C1660,
AND(NOT(ISBLANK(C1659)), B1659=B1660, NOT(ISBLANK(C1661)), B1661=B1660), AVERAGE(C1659,C1661),
AND(NOT(ISBLANK(C1659)), B1659=B1660, ISBLANK(C1661), NOT(ISBLANK(C1662)), B1662=B1660), C1659+(C1662-C1659)/3,
AND(ISBLANK(C1659), NOT(ISBLANK(C1658)), B1658=B1660, NOT(ISBLANK(C1661)), B1661=B1660), C1658+(C1661-C1658)*2/3,
TRUE, "Check Manually"
))</f>
        <v>137.4</v>
      </c>
      <c r="F1660" t="str">
        <f>_xlfn.XLOOKUP(B1660,Bucket_Map!A:A,Bucket_Map!B:B,"ERROR - CHECK NAME")</f>
        <v>Food &amp; Beverages</v>
      </c>
    </row>
    <row r="1661" spans="1:6" x14ac:dyDescent="0.25">
      <c r="A1661" t="s">
        <v>4</v>
      </c>
      <c r="B1661" t="s">
        <v>18</v>
      </c>
      <c r="C1661">
        <v>137.30000000000001</v>
      </c>
      <c r="D1661" s="1">
        <v>42705</v>
      </c>
      <c r="E1661" cm="1">
        <f t="array" ref="E1661">IF(AND(B1661="Housing",A1661="Rural"),"",
_xlfn.IFS(
NOT(ISBLANK(C1661)), C1661,
AND(NOT(ISBLANK(C1660)), B1660=B1661, NOT(ISBLANK(C1662)), B1662=B1661), AVERAGE(C1660,C1662),
AND(NOT(ISBLANK(C1660)), B1660=B1661, ISBLANK(C1662), NOT(ISBLANK(C1663)), B1663=B1661), C1660+(C1663-C1660)/3,
AND(ISBLANK(C1660), NOT(ISBLANK(C1659)), B1659=B1661, NOT(ISBLANK(C1662)), B1662=B1661), C1659+(C1662-C1659)*2/3,
TRUE, "Check Manually"
))</f>
        <v>137.30000000000001</v>
      </c>
      <c r="F1661" t="str">
        <f>_xlfn.XLOOKUP(B1661,Bucket_Map!A:A,Bucket_Map!B:B,"ERROR - CHECK NAME")</f>
        <v>Food &amp; Beverages</v>
      </c>
    </row>
    <row r="1662" spans="1:6" x14ac:dyDescent="0.25">
      <c r="A1662" t="s">
        <v>4</v>
      </c>
      <c r="B1662" t="s">
        <v>18</v>
      </c>
      <c r="C1662">
        <v>137.80000000000001</v>
      </c>
      <c r="D1662" s="1">
        <v>42736</v>
      </c>
      <c r="E1662" cm="1">
        <f t="array" ref="E1662">IF(AND(B1662="Housing",A1662="Rural"),"",
_xlfn.IFS(
NOT(ISBLANK(C1662)), C1662,
AND(NOT(ISBLANK(C1661)), B1661=B1662, NOT(ISBLANK(C1663)), B1663=B1662), AVERAGE(C1661,C1663),
AND(NOT(ISBLANK(C1661)), B1661=B1662, ISBLANK(C1663), NOT(ISBLANK(C1664)), B1664=B1662), C1661+(C1664-C1661)/3,
AND(ISBLANK(C1661), NOT(ISBLANK(C1660)), B1660=B1662, NOT(ISBLANK(C1663)), B1663=B1662), C1660+(C1663-C1660)*2/3,
TRUE, "Check Manually"
))</f>
        <v>137.80000000000001</v>
      </c>
      <c r="F1662" t="str">
        <f>_xlfn.XLOOKUP(B1662,Bucket_Map!A:A,Bucket_Map!B:B,"ERROR - CHECK NAME")</f>
        <v>Food &amp; Beverages</v>
      </c>
    </row>
    <row r="1663" spans="1:6" x14ac:dyDescent="0.25">
      <c r="A1663" t="s">
        <v>4</v>
      </c>
      <c r="B1663" t="s">
        <v>18</v>
      </c>
      <c r="C1663">
        <v>138.30000000000001</v>
      </c>
      <c r="D1663" s="1">
        <v>42767</v>
      </c>
      <c r="E1663" cm="1">
        <f t="array" ref="E1663">IF(AND(B1663="Housing",A1663="Rural"),"",
_xlfn.IFS(
NOT(ISBLANK(C1663)), C1663,
AND(NOT(ISBLANK(C1662)), B1662=B1663, NOT(ISBLANK(C1664)), B1664=B1663), AVERAGE(C1662,C1664),
AND(NOT(ISBLANK(C1662)), B1662=B1663, ISBLANK(C1664), NOT(ISBLANK(C1665)), B1665=B1663), C1662+(C1665-C1662)/3,
AND(ISBLANK(C1662), NOT(ISBLANK(C1661)), B1661=B1663, NOT(ISBLANK(C1664)), B1664=B1663), C1661+(C1664-C1661)*2/3,
TRUE, "Check Manually"
))</f>
        <v>138.30000000000001</v>
      </c>
      <c r="F1663" t="str">
        <f>_xlfn.XLOOKUP(B1663,Bucket_Map!A:A,Bucket_Map!B:B,"ERROR - CHECK NAME")</f>
        <v>Food &amp; Beverages</v>
      </c>
    </row>
    <row r="1664" spans="1:6" x14ac:dyDescent="0.25">
      <c r="A1664" t="s">
        <v>4</v>
      </c>
      <c r="B1664" t="s">
        <v>18</v>
      </c>
      <c r="C1664">
        <v>138.80000000000001</v>
      </c>
      <c r="D1664" s="1">
        <v>42795</v>
      </c>
      <c r="E1664" cm="1">
        <f t="array" ref="E1664">IF(AND(B1664="Housing",A1664="Rural"),"",
_xlfn.IFS(
NOT(ISBLANK(C1664)), C1664,
AND(NOT(ISBLANK(C1663)), B1663=B1664, NOT(ISBLANK(C1665)), B1665=B1664), AVERAGE(C1663,C1665),
AND(NOT(ISBLANK(C1663)), B1663=B1664, ISBLANK(C1665), NOT(ISBLANK(C1666)), B1666=B1664), C1663+(C1666-C1663)/3,
AND(ISBLANK(C1663), NOT(ISBLANK(C1662)), B1662=B1664, NOT(ISBLANK(C1665)), B1665=B1664), C1662+(C1665-C1662)*2/3,
TRUE, "Check Manually"
))</f>
        <v>138.80000000000001</v>
      </c>
      <c r="F1664" t="str">
        <f>_xlfn.XLOOKUP(B1664,Bucket_Map!A:A,Bucket_Map!B:B,"ERROR - CHECK NAME")</f>
        <v>Food &amp; Beverages</v>
      </c>
    </row>
    <row r="1665" spans="1:6" x14ac:dyDescent="0.25">
      <c r="A1665" t="s">
        <v>4</v>
      </c>
      <c r="B1665" t="s">
        <v>18</v>
      </c>
      <c r="C1665">
        <v>138.69999999999999</v>
      </c>
      <c r="D1665" s="1">
        <v>42826</v>
      </c>
      <c r="E1665" cm="1">
        <f t="array" ref="E1665">IF(AND(B1665="Housing",A1665="Rural"),"",
_xlfn.IFS(
NOT(ISBLANK(C1665)), C1665,
AND(NOT(ISBLANK(C1664)), B1664=B1665, NOT(ISBLANK(C1666)), B1666=B1665), AVERAGE(C1664,C1666),
AND(NOT(ISBLANK(C1664)), B1664=B1665, ISBLANK(C1666), NOT(ISBLANK(C1667)), B1667=B1665), C1664+(C1667-C1664)/3,
AND(ISBLANK(C1664), NOT(ISBLANK(C1663)), B1663=B1665, NOT(ISBLANK(C1666)), B1666=B1665), C1663+(C1666-C1663)*2/3,
TRUE, "Check Manually"
))</f>
        <v>138.69999999999999</v>
      </c>
      <c r="F1665" t="str">
        <f>_xlfn.XLOOKUP(B1665,Bucket_Map!A:A,Bucket_Map!B:B,"ERROR - CHECK NAME")</f>
        <v>Food &amp; Beverages</v>
      </c>
    </row>
    <row r="1666" spans="1:6" x14ac:dyDescent="0.25">
      <c r="A1666" t="s">
        <v>4</v>
      </c>
      <c r="B1666" t="s">
        <v>18</v>
      </c>
      <c r="C1666">
        <v>140.30000000000001</v>
      </c>
      <c r="D1666" s="1">
        <v>42856</v>
      </c>
      <c r="E1666" cm="1">
        <f t="array" ref="E1666">IF(AND(B1666="Housing",A1666="Rural"),"",
_xlfn.IFS(
NOT(ISBLANK(C1666)), C1666,
AND(NOT(ISBLANK(C1665)), B1665=B1666, NOT(ISBLANK(C1667)), B1667=B1666), AVERAGE(C1665,C1667),
AND(NOT(ISBLANK(C1665)), B1665=B1666, ISBLANK(C1667), NOT(ISBLANK(C1668)), B1668=B1666), C1665+(C1668-C1665)/3,
AND(ISBLANK(C1665), NOT(ISBLANK(C1664)), B1664=B1666, NOT(ISBLANK(C1667)), B1667=B1666), C1664+(C1667-C1664)*2/3,
TRUE, "Check Manually"
))</f>
        <v>140.30000000000001</v>
      </c>
      <c r="F1666" t="str">
        <f>_xlfn.XLOOKUP(B1666,Bucket_Map!A:A,Bucket_Map!B:B,"ERROR - CHECK NAME")</f>
        <v>Food &amp; Beverages</v>
      </c>
    </row>
    <row r="1667" spans="1:6" x14ac:dyDescent="0.25">
      <c r="A1667" t="s">
        <v>4</v>
      </c>
      <c r="B1667" t="s">
        <v>18</v>
      </c>
      <c r="C1667">
        <v>143.69999999999999</v>
      </c>
      <c r="D1667" s="1">
        <v>42887</v>
      </c>
      <c r="E1667" cm="1">
        <f t="array" ref="E1667">IF(AND(B1667="Housing",A1667="Rural"),"",
_xlfn.IFS(
NOT(ISBLANK(C1667)), C1667,
AND(NOT(ISBLANK(C1666)), B1666=B1667, NOT(ISBLANK(C1668)), B1668=B1667), AVERAGE(C1666,C1668),
AND(NOT(ISBLANK(C1666)), B1666=B1667, ISBLANK(C1668), NOT(ISBLANK(C1669)), B1669=B1667), C1666+(C1669-C1666)/3,
AND(ISBLANK(C1666), NOT(ISBLANK(C1665)), B1665=B1667, NOT(ISBLANK(C1668)), B1668=B1667), C1665+(C1668-C1665)*2/3,
TRUE, "Check Manually"
))</f>
        <v>143.69999999999999</v>
      </c>
      <c r="F1667" t="str">
        <f>_xlfn.XLOOKUP(B1667,Bucket_Map!A:A,Bucket_Map!B:B,"ERROR - CHECK NAME")</f>
        <v>Food &amp; Beverages</v>
      </c>
    </row>
    <row r="1668" spans="1:6" x14ac:dyDescent="0.25">
      <c r="A1668" t="s">
        <v>4</v>
      </c>
      <c r="B1668" t="s">
        <v>18</v>
      </c>
      <c r="C1668">
        <v>144.19999999999999</v>
      </c>
      <c r="D1668" s="1">
        <v>42917</v>
      </c>
      <c r="E1668" cm="1">
        <f t="array" ref="E1668">IF(AND(B1668="Housing",A1668="Rural"),"",
_xlfn.IFS(
NOT(ISBLANK(C1668)), C1668,
AND(NOT(ISBLANK(C1667)), B1667=B1668, NOT(ISBLANK(C1669)), B1669=B1668), AVERAGE(C1667,C1669),
AND(NOT(ISBLANK(C1667)), B1667=B1668, ISBLANK(C1669), NOT(ISBLANK(C1670)), B1670=B1668), C1667+(C1670-C1667)/3,
AND(ISBLANK(C1667), NOT(ISBLANK(C1666)), B1666=B1668, NOT(ISBLANK(C1669)), B1669=B1668), C1666+(C1669-C1666)*2/3,
TRUE, "Check Manually"
))</f>
        <v>144.19999999999999</v>
      </c>
      <c r="F1668" t="str">
        <f>_xlfn.XLOOKUP(B1668,Bucket_Map!A:A,Bucket_Map!B:B,"ERROR - CHECK NAME")</f>
        <v>Food &amp; Beverages</v>
      </c>
    </row>
    <row r="1669" spans="1:6" x14ac:dyDescent="0.25">
      <c r="A1669" t="s">
        <v>4</v>
      </c>
      <c r="B1669" t="s">
        <v>18</v>
      </c>
      <c r="C1669">
        <v>143.1</v>
      </c>
      <c r="D1669" s="1">
        <v>42948</v>
      </c>
      <c r="E1669" cm="1">
        <f t="array" ref="E1669">IF(AND(B1669="Housing",A1669="Rural"),"",
_xlfn.IFS(
NOT(ISBLANK(C1669)), C1669,
AND(NOT(ISBLANK(C1668)), B1668=B1669, NOT(ISBLANK(C1670)), B1670=B1669), AVERAGE(C1668,C1670),
AND(NOT(ISBLANK(C1668)), B1668=B1669, ISBLANK(C1670), NOT(ISBLANK(C1671)), B1671=B1669), C1668+(C1671-C1668)/3,
AND(ISBLANK(C1668), NOT(ISBLANK(C1667)), B1667=B1669, NOT(ISBLANK(C1670)), B1670=B1669), C1667+(C1670-C1667)*2/3,
TRUE, "Check Manually"
))</f>
        <v>143.1</v>
      </c>
      <c r="F1669" t="str">
        <f>_xlfn.XLOOKUP(B1669,Bucket_Map!A:A,Bucket_Map!B:B,"ERROR - CHECK NAME")</f>
        <v>Food &amp; Beverages</v>
      </c>
    </row>
    <row r="1670" spans="1:6" x14ac:dyDescent="0.25">
      <c r="A1670" t="s">
        <v>4</v>
      </c>
      <c r="B1670" t="s">
        <v>18</v>
      </c>
      <c r="C1670">
        <v>142</v>
      </c>
      <c r="D1670" s="1">
        <v>42979</v>
      </c>
      <c r="E1670" cm="1">
        <f t="array" ref="E1670">IF(AND(B1670="Housing",A1670="Rural"),"",
_xlfn.IFS(
NOT(ISBLANK(C1670)), C1670,
AND(NOT(ISBLANK(C1669)), B1669=B1670, NOT(ISBLANK(C1671)), B1671=B1670), AVERAGE(C1669,C1671),
AND(NOT(ISBLANK(C1669)), B1669=B1670, ISBLANK(C1671), NOT(ISBLANK(C1672)), B1672=B1670), C1669+(C1672-C1669)/3,
AND(ISBLANK(C1669), NOT(ISBLANK(C1668)), B1668=B1670, NOT(ISBLANK(C1671)), B1671=B1670), C1668+(C1671-C1668)*2/3,
TRUE, "Check Manually"
))</f>
        <v>142</v>
      </c>
      <c r="F1670" t="str">
        <f>_xlfn.XLOOKUP(B1670,Bucket_Map!A:A,Bucket_Map!B:B,"ERROR - CHECK NAME")</f>
        <v>Food &amp; Beverages</v>
      </c>
    </row>
    <row r="1671" spans="1:6" x14ac:dyDescent="0.25">
      <c r="A1671" t="s">
        <v>4</v>
      </c>
      <c r="B1671" t="s">
        <v>18</v>
      </c>
      <c r="C1671">
        <v>141.9</v>
      </c>
      <c r="D1671" s="1">
        <v>43009</v>
      </c>
      <c r="E1671" cm="1">
        <f t="array" ref="E1671">IF(AND(B1671="Housing",A1671="Rural"),"",
_xlfn.IFS(
NOT(ISBLANK(C1671)), C1671,
AND(NOT(ISBLANK(C1670)), B1670=B1671, NOT(ISBLANK(C1672)), B1672=B1671), AVERAGE(C1670,C1672),
AND(NOT(ISBLANK(C1670)), B1670=B1671, ISBLANK(C1672), NOT(ISBLANK(C1673)), B1673=B1671), C1670+(C1673-C1670)/3,
AND(ISBLANK(C1670), NOT(ISBLANK(C1669)), B1669=B1671, NOT(ISBLANK(C1672)), B1672=B1671), C1669+(C1672-C1669)*2/3,
TRUE, "Check Manually"
))</f>
        <v>141.9</v>
      </c>
      <c r="F1671" t="str">
        <f>_xlfn.XLOOKUP(B1671,Bucket_Map!A:A,Bucket_Map!B:B,"ERROR - CHECK NAME")</f>
        <v>Food &amp; Beverages</v>
      </c>
    </row>
    <row r="1672" spans="1:6" x14ac:dyDescent="0.25">
      <c r="A1672" t="s">
        <v>4</v>
      </c>
      <c r="B1672" t="s">
        <v>18</v>
      </c>
      <c r="C1672">
        <v>142.5</v>
      </c>
      <c r="D1672" s="1">
        <v>43040</v>
      </c>
      <c r="E1672" cm="1">
        <f t="array" ref="E1672">IF(AND(B1672="Housing",A1672="Rural"),"",
_xlfn.IFS(
NOT(ISBLANK(C1672)), C1672,
AND(NOT(ISBLANK(C1671)), B1671=B1672, NOT(ISBLANK(C1673)), B1673=B1672), AVERAGE(C1671,C1673),
AND(NOT(ISBLANK(C1671)), B1671=B1672, ISBLANK(C1673), NOT(ISBLANK(C1674)), B1674=B1672), C1671+(C1674-C1671)/3,
AND(ISBLANK(C1671), NOT(ISBLANK(C1670)), B1670=B1672, NOT(ISBLANK(C1673)), B1673=B1672), C1670+(C1673-C1670)*2/3,
TRUE, "Check Manually"
))</f>
        <v>142.5</v>
      </c>
      <c r="F1672" t="str">
        <f>_xlfn.XLOOKUP(B1672,Bucket_Map!A:A,Bucket_Map!B:B,"ERROR - CHECK NAME")</f>
        <v>Food &amp; Beverages</v>
      </c>
    </row>
    <row r="1673" spans="1:6" x14ac:dyDescent="0.25">
      <c r="A1673" t="s">
        <v>4</v>
      </c>
      <c r="B1673" t="s">
        <v>18</v>
      </c>
      <c r="C1673">
        <v>143.69999999999999</v>
      </c>
      <c r="D1673" s="1">
        <v>43070</v>
      </c>
      <c r="E1673" cm="1">
        <f t="array" ref="E1673">IF(AND(B1673="Housing",A1673="Rural"),"",
_xlfn.IFS(
NOT(ISBLANK(C1673)), C1673,
AND(NOT(ISBLANK(C1672)), B1672=B1673, NOT(ISBLANK(C1674)), B1674=B1673), AVERAGE(C1672,C1674),
AND(NOT(ISBLANK(C1672)), B1672=B1673, ISBLANK(C1674), NOT(ISBLANK(C1675)), B1675=B1673), C1672+(C1675-C1672)/3,
AND(ISBLANK(C1672), NOT(ISBLANK(C1671)), B1671=B1673, NOT(ISBLANK(C1674)), B1674=B1673), C1671+(C1674-C1671)*2/3,
TRUE, "Check Manually"
))</f>
        <v>143.69999999999999</v>
      </c>
      <c r="F1673" t="str">
        <f>_xlfn.XLOOKUP(B1673,Bucket_Map!A:A,Bucket_Map!B:B,"ERROR - CHECK NAME")</f>
        <v>Food &amp; Beverages</v>
      </c>
    </row>
    <row r="1674" spans="1:6" x14ac:dyDescent="0.25">
      <c r="A1674" t="s">
        <v>4</v>
      </c>
      <c r="B1674" t="s">
        <v>18</v>
      </c>
      <c r="C1674">
        <v>144.4</v>
      </c>
      <c r="D1674" s="1">
        <v>43101</v>
      </c>
      <c r="E1674" cm="1">
        <f t="array" ref="E1674">IF(AND(B1674="Housing",A1674="Rural"),"",
_xlfn.IFS(
NOT(ISBLANK(C1674)), C1674,
AND(NOT(ISBLANK(C1673)), B1673=B1674, NOT(ISBLANK(C1675)), B1675=B1674), AVERAGE(C1673,C1675),
AND(NOT(ISBLANK(C1673)), B1673=B1674, ISBLANK(C1675), NOT(ISBLANK(C1676)), B1676=B1674), C1673+(C1676-C1673)/3,
AND(ISBLANK(C1673), NOT(ISBLANK(C1672)), B1672=B1674, NOT(ISBLANK(C1675)), B1675=B1674), C1672+(C1675-C1672)*2/3,
TRUE, "Check Manually"
))</f>
        <v>144.4</v>
      </c>
      <c r="F1674" t="str">
        <f>_xlfn.XLOOKUP(B1674,Bucket_Map!A:A,Bucket_Map!B:B,"ERROR - CHECK NAME")</f>
        <v>Food &amp; Beverages</v>
      </c>
    </row>
    <row r="1675" spans="1:6" x14ac:dyDescent="0.25">
      <c r="A1675" t="s">
        <v>4</v>
      </c>
      <c r="B1675" t="s">
        <v>18</v>
      </c>
      <c r="C1675">
        <v>143.69999999999999</v>
      </c>
      <c r="D1675" s="1">
        <v>43132</v>
      </c>
      <c r="E1675" cm="1">
        <f t="array" ref="E1675">IF(AND(B1675="Housing",A1675="Rural"),"",
_xlfn.IFS(
NOT(ISBLANK(C1675)), C1675,
AND(NOT(ISBLANK(C1674)), B1674=B1675, NOT(ISBLANK(C1676)), B1676=B1675), AVERAGE(C1674,C1676),
AND(NOT(ISBLANK(C1674)), B1674=B1675, ISBLANK(C1676), NOT(ISBLANK(C1677)), B1677=B1675), C1674+(C1677-C1674)/3,
AND(ISBLANK(C1674), NOT(ISBLANK(C1673)), B1673=B1675, NOT(ISBLANK(C1676)), B1676=B1675), C1673+(C1676-C1673)*2/3,
TRUE, "Check Manually"
))</f>
        <v>143.69999999999999</v>
      </c>
      <c r="F1675" t="str">
        <f>_xlfn.XLOOKUP(B1675,Bucket_Map!A:A,Bucket_Map!B:B,"ERROR - CHECK NAME")</f>
        <v>Food &amp; Beverages</v>
      </c>
    </row>
    <row r="1676" spans="1:6" x14ac:dyDescent="0.25">
      <c r="A1676" t="s">
        <v>4</v>
      </c>
      <c r="B1676" t="s">
        <v>18</v>
      </c>
      <c r="C1676">
        <v>143.80000000000001</v>
      </c>
      <c r="D1676" s="1">
        <v>43160</v>
      </c>
      <c r="E1676" cm="1">
        <f t="array" ref="E1676">IF(AND(B1676="Housing",A1676="Rural"),"",
_xlfn.IFS(
NOT(ISBLANK(C1676)), C1676,
AND(NOT(ISBLANK(C1675)), B1675=B1676, NOT(ISBLANK(C1677)), B1677=B1676), AVERAGE(C1675,C1677),
AND(NOT(ISBLANK(C1675)), B1675=B1676, ISBLANK(C1677), NOT(ISBLANK(C1678)), B1678=B1676), C1675+(C1678-C1675)/3,
AND(ISBLANK(C1675), NOT(ISBLANK(C1674)), B1674=B1676, NOT(ISBLANK(C1677)), B1677=B1676), C1674+(C1677-C1674)*2/3,
TRUE, "Check Manually"
))</f>
        <v>143.80000000000001</v>
      </c>
      <c r="F1676" t="str">
        <f>_xlfn.XLOOKUP(B1676,Bucket_Map!A:A,Bucket_Map!B:B,"ERROR - CHECK NAME")</f>
        <v>Food &amp; Beverages</v>
      </c>
    </row>
    <row r="1677" spans="1:6" x14ac:dyDescent="0.25">
      <c r="A1677" t="s">
        <v>4</v>
      </c>
      <c r="B1677" t="s">
        <v>18</v>
      </c>
      <c r="C1677">
        <v>144.5</v>
      </c>
      <c r="D1677" s="1">
        <v>43191</v>
      </c>
      <c r="E1677" cm="1">
        <f t="array" ref="E1677">IF(AND(B1677="Housing",A1677="Rural"),"",
_xlfn.IFS(
NOT(ISBLANK(C1677)), C1677,
AND(NOT(ISBLANK(C1676)), B1676=B1677, NOT(ISBLANK(C1678)), B1678=B1677), AVERAGE(C1676,C1678),
AND(NOT(ISBLANK(C1676)), B1676=B1677, ISBLANK(C1678), NOT(ISBLANK(C1679)), B1679=B1677), C1676+(C1679-C1676)/3,
AND(ISBLANK(C1676), NOT(ISBLANK(C1675)), B1675=B1677, NOT(ISBLANK(C1678)), B1678=B1677), C1675+(C1678-C1675)*2/3,
TRUE, "Check Manually"
))</f>
        <v>144.5</v>
      </c>
      <c r="F1677" t="str">
        <f>_xlfn.XLOOKUP(B1677,Bucket_Map!A:A,Bucket_Map!B:B,"ERROR - CHECK NAME")</f>
        <v>Food &amp; Beverages</v>
      </c>
    </row>
    <row r="1678" spans="1:6" x14ac:dyDescent="0.25">
      <c r="A1678" t="s">
        <v>4</v>
      </c>
      <c r="B1678" t="s">
        <v>18</v>
      </c>
      <c r="C1678">
        <v>145.69999999999999</v>
      </c>
      <c r="D1678" s="1">
        <v>43221</v>
      </c>
      <c r="E1678" cm="1">
        <f t="array" ref="E1678">IF(AND(B1678="Housing",A1678="Rural"),"",
_xlfn.IFS(
NOT(ISBLANK(C1678)), C1678,
AND(NOT(ISBLANK(C1677)), B1677=B1678, NOT(ISBLANK(C1679)), B1679=B1678), AVERAGE(C1677,C1679),
AND(NOT(ISBLANK(C1677)), B1677=B1678, ISBLANK(C1679), NOT(ISBLANK(C1680)), B1680=B1678), C1677+(C1680-C1677)/3,
AND(ISBLANK(C1677), NOT(ISBLANK(C1676)), B1676=B1678, NOT(ISBLANK(C1679)), B1679=B1678), C1676+(C1679-C1676)*2/3,
TRUE, "Check Manually"
))</f>
        <v>145.69999999999999</v>
      </c>
      <c r="F1678" t="str">
        <f>_xlfn.XLOOKUP(B1678,Bucket_Map!A:A,Bucket_Map!B:B,"ERROR - CHECK NAME")</f>
        <v>Food &amp; Beverages</v>
      </c>
    </row>
    <row r="1679" spans="1:6" x14ac:dyDescent="0.25">
      <c r="A1679" t="s">
        <v>4</v>
      </c>
      <c r="B1679" t="s">
        <v>18</v>
      </c>
      <c r="C1679">
        <v>148.1</v>
      </c>
      <c r="D1679" s="1">
        <v>43252</v>
      </c>
      <c r="E1679" cm="1">
        <f t="array" ref="E1679">IF(AND(B1679="Housing",A1679="Rural"),"",
_xlfn.IFS(
NOT(ISBLANK(C1679)), C1679,
AND(NOT(ISBLANK(C1678)), B1678=B1679, NOT(ISBLANK(C1680)), B1680=B1679), AVERAGE(C1678,C1680),
AND(NOT(ISBLANK(C1678)), B1678=B1679, ISBLANK(C1680), NOT(ISBLANK(C1681)), B1681=B1679), C1678+(C1681-C1678)/3,
AND(ISBLANK(C1678), NOT(ISBLANK(C1677)), B1677=B1679, NOT(ISBLANK(C1680)), B1680=B1679), C1677+(C1680-C1677)*2/3,
TRUE, "Check Manually"
))</f>
        <v>148.1</v>
      </c>
      <c r="F1679" t="str">
        <f>_xlfn.XLOOKUP(B1679,Bucket_Map!A:A,Bucket_Map!B:B,"ERROR - CHECK NAME")</f>
        <v>Food &amp; Beverages</v>
      </c>
    </row>
    <row r="1680" spans="1:6" x14ac:dyDescent="0.25">
      <c r="A1680" t="s">
        <v>4</v>
      </c>
      <c r="B1680" t="s">
        <v>18</v>
      </c>
      <c r="C1680">
        <v>149.30000000000001</v>
      </c>
      <c r="D1680" s="1">
        <v>43282</v>
      </c>
      <c r="E1680" cm="1">
        <f t="array" ref="E1680">IF(AND(B1680="Housing",A1680="Rural"),"",
_xlfn.IFS(
NOT(ISBLANK(C1680)), C1680,
AND(NOT(ISBLANK(C1679)), B1679=B1680, NOT(ISBLANK(C1681)), B1681=B1680), AVERAGE(C1679,C1681),
AND(NOT(ISBLANK(C1679)), B1679=B1680, ISBLANK(C1681), NOT(ISBLANK(C1682)), B1682=B1680), C1679+(C1682-C1679)/3,
AND(ISBLANK(C1679), NOT(ISBLANK(C1678)), B1678=B1680, NOT(ISBLANK(C1681)), B1681=B1680), C1678+(C1681-C1678)*2/3,
TRUE, "Check Manually"
))</f>
        <v>149.30000000000001</v>
      </c>
      <c r="F1680" t="str">
        <f>_xlfn.XLOOKUP(B1680,Bucket_Map!A:A,Bucket_Map!B:B,"ERROR - CHECK NAME")</f>
        <v>Food &amp; Beverages</v>
      </c>
    </row>
    <row r="1681" spans="1:6" x14ac:dyDescent="0.25">
      <c r="A1681" t="s">
        <v>4</v>
      </c>
      <c r="B1681" t="s">
        <v>18</v>
      </c>
      <c r="C1681">
        <v>148.80000000000001</v>
      </c>
      <c r="D1681" s="1">
        <v>43313</v>
      </c>
      <c r="E1681" cm="1">
        <f t="array" ref="E1681">IF(AND(B1681="Housing",A1681="Rural"),"",
_xlfn.IFS(
NOT(ISBLANK(C1681)), C1681,
AND(NOT(ISBLANK(C1680)), B1680=B1681, NOT(ISBLANK(C1682)), B1682=B1681), AVERAGE(C1680,C1682),
AND(NOT(ISBLANK(C1680)), B1680=B1681, ISBLANK(C1682), NOT(ISBLANK(C1683)), B1683=B1681), C1680+(C1683-C1680)/3,
AND(ISBLANK(C1680), NOT(ISBLANK(C1679)), B1679=B1681, NOT(ISBLANK(C1682)), B1682=B1681), C1679+(C1682-C1679)*2/3,
TRUE, "Check Manually"
))</f>
        <v>148.80000000000001</v>
      </c>
      <c r="F1681" t="str">
        <f>_xlfn.XLOOKUP(B1681,Bucket_Map!A:A,Bucket_Map!B:B,"ERROR - CHECK NAME")</f>
        <v>Food &amp; Beverages</v>
      </c>
    </row>
    <row r="1682" spans="1:6" x14ac:dyDescent="0.25">
      <c r="A1682" t="s">
        <v>4</v>
      </c>
      <c r="B1682" t="s">
        <v>18</v>
      </c>
      <c r="C1682">
        <v>147.19999999999999</v>
      </c>
      <c r="D1682" s="1">
        <v>43344</v>
      </c>
      <c r="E1682" cm="1">
        <f t="array" ref="E1682">IF(AND(B1682="Housing",A1682="Rural"),"",
_xlfn.IFS(
NOT(ISBLANK(C1682)), C1682,
AND(NOT(ISBLANK(C1681)), B1681=B1682, NOT(ISBLANK(C1683)), B1683=B1682), AVERAGE(C1681,C1683),
AND(NOT(ISBLANK(C1681)), B1681=B1682, ISBLANK(C1683), NOT(ISBLANK(C1684)), B1684=B1682), C1681+(C1684-C1681)/3,
AND(ISBLANK(C1681), NOT(ISBLANK(C1680)), B1680=B1682, NOT(ISBLANK(C1683)), B1683=B1682), C1680+(C1683-C1680)*2/3,
TRUE, "Check Manually"
))</f>
        <v>147.19999999999999</v>
      </c>
      <c r="F1682" t="str">
        <f>_xlfn.XLOOKUP(B1682,Bucket_Map!A:A,Bucket_Map!B:B,"ERROR - CHECK NAME")</f>
        <v>Food &amp; Beverages</v>
      </c>
    </row>
    <row r="1683" spans="1:6" x14ac:dyDescent="0.25">
      <c r="A1683" t="s">
        <v>4</v>
      </c>
      <c r="B1683" t="s">
        <v>18</v>
      </c>
      <c r="C1683">
        <v>147.6</v>
      </c>
      <c r="D1683" s="1">
        <v>43374</v>
      </c>
      <c r="E1683" cm="1">
        <f t="array" ref="E1683">IF(AND(B1683="Housing",A1683="Rural"),"",
_xlfn.IFS(
NOT(ISBLANK(C1683)), C1683,
AND(NOT(ISBLANK(C1682)), B1682=B1683, NOT(ISBLANK(C1684)), B1684=B1683), AVERAGE(C1682,C1684),
AND(NOT(ISBLANK(C1682)), B1682=B1683, ISBLANK(C1684), NOT(ISBLANK(C1685)), B1685=B1683), C1682+(C1685-C1682)/3,
AND(ISBLANK(C1682), NOT(ISBLANK(C1681)), B1681=B1683, NOT(ISBLANK(C1684)), B1684=B1683), C1681+(C1684-C1681)*2/3,
TRUE, "Check Manually"
))</f>
        <v>147.6</v>
      </c>
      <c r="F1683" t="str">
        <f>_xlfn.XLOOKUP(B1683,Bucket_Map!A:A,Bucket_Map!B:B,"ERROR - CHECK NAME")</f>
        <v>Food &amp; Beverages</v>
      </c>
    </row>
    <row r="1684" spans="1:6" x14ac:dyDescent="0.25">
      <c r="A1684" t="s">
        <v>4</v>
      </c>
      <c r="B1684" t="s">
        <v>18</v>
      </c>
      <c r="C1684">
        <v>150.80000000000001</v>
      </c>
      <c r="D1684" s="1">
        <v>43405</v>
      </c>
      <c r="E1684" cm="1">
        <f t="array" ref="E1684">IF(AND(B1684="Housing",A1684="Rural"),"",
_xlfn.IFS(
NOT(ISBLANK(C1684)), C1684,
AND(NOT(ISBLANK(C1683)), B1683=B1684, NOT(ISBLANK(C1685)), B1685=B1684), AVERAGE(C1683,C1685),
AND(NOT(ISBLANK(C1683)), B1683=B1684, ISBLANK(C1685), NOT(ISBLANK(C1686)), B1686=B1684), C1683+(C1686-C1683)/3,
AND(ISBLANK(C1683), NOT(ISBLANK(C1682)), B1682=B1684, NOT(ISBLANK(C1685)), B1685=B1684), C1682+(C1685-C1682)*2/3,
TRUE, "Check Manually"
))</f>
        <v>150.80000000000001</v>
      </c>
      <c r="F1684" t="str">
        <f>_xlfn.XLOOKUP(B1684,Bucket_Map!A:A,Bucket_Map!B:B,"ERROR - CHECK NAME")</f>
        <v>Food &amp; Beverages</v>
      </c>
    </row>
    <row r="1685" spans="1:6" x14ac:dyDescent="0.25">
      <c r="A1685" t="s">
        <v>4</v>
      </c>
      <c r="B1685" t="s">
        <v>18</v>
      </c>
      <c r="C1685">
        <v>151.9</v>
      </c>
      <c r="D1685" s="1">
        <v>43435</v>
      </c>
      <c r="E1685" cm="1">
        <f t="array" ref="E1685">IF(AND(B1685="Housing",A1685="Rural"),"",
_xlfn.IFS(
NOT(ISBLANK(C1685)), C1685,
AND(NOT(ISBLANK(C1684)), B1684=B1685, NOT(ISBLANK(C1686)), B1686=B1685), AVERAGE(C1684,C1686),
AND(NOT(ISBLANK(C1684)), B1684=B1685, ISBLANK(C1686), NOT(ISBLANK(C1687)), B1687=B1685), C1684+(C1687-C1684)/3,
AND(ISBLANK(C1684), NOT(ISBLANK(C1683)), B1683=B1685, NOT(ISBLANK(C1686)), B1686=B1685), C1683+(C1686-C1683)*2/3,
TRUE, "Check Manually"
))</f>
        <v>151.9</v>
      </c>
      <c r="F1685" t="str">
        <f>_xlfn.XLOOKUP(B1685,Bucket_Map!A:A,Bucket_Map!B:B,"ERROR - CHECK NAME")</f>
        <v>Food &amp; Beverages</v>
      </c>
    </row>
    <row r="1686" spans="1:6" x14ac:dyDescent="0.25">
      <c r="A1686" t="s">
        <v>4</v>
      </c>
      <c r="B1686" t="s">
        <v>18</v>
      </c>
      <c r="C1686">
        <v>152.5</v>
      </c>
      <c r="D1686" s="1">
        <v>43466</v>
      </c>
      <c r="E1686" cm="1">
        <f t="array" ref="E1686">IF(AND(B1686="Housing",A1686="Rural"),"",
_xlfn.IFS(
NOT(ISBLANK(C1686)), C1686,
AND(NOT(ISBLANK(C1685)), B1685=B1686, NOT(ISBLANK(C1687)), B1687=B1686), AVERAGE(C1685,C1687),
AND(NOT(ISBLANK(C1685)), B1685=B1686, ISBLANK(C1687), NOT(ISBLANK(C1688)), B1688=B1686), C1685+(C1688-C1685)/3,
AND(ISBLANK(C1685), NOT(ISBLANK(C1684)), B1684=B1686, NOT(ISBLANK(C1687)), B1687=B1686), C1684+(C1687-C1684)*2/3,
TRUE, "Check Manually"
))</f>
        <v>152.5</v>
      </c>
      <c r="F1686" t="str">
        <f>_xlfn.XLOOKUP(B1686,Bucket_Map!A:A,Bucket_Map!B:B,"ERROR - CHECK NAME")</f>
        <v>Food &amp; Beverages</v>
      </c>
    </row>
    <row r="1687" spans="1:6" x14ac:dyDescent="0.25">
      <c r="A1687" t="s">
        <v>4</v>
      </c>
      <c r="B1687" t="s">
        <v>18</v>
      </c>
      <c r="C1687">
        <v>153</v>
      </c>
      <c r="D1687" s="1">
        <v>43497</v>
      </c>
      <c r="E1687" cm="1">
        <f t="array" ref="E1687">IF(AND(B1687="Housing",A1687="Rural"),"",
_xlfn.IFS(
NOT(ISBLANK(C1687)), C1687,
AND(NOT(ISBLANK(C1686)), B1686=B1687, NOT(ISBLANK(C1688)), B1688=B1687), AVERAGE(C1686,C1688),
AND(NOT(ISBLANK(C1686)), B1686=B1687, ISBLANK(C1688), NOT(ISBLANK(C1689)), B1689=B1687), C1686+(C1689-C1686)/3,
AND(ISBLANK(C1686), NOT(ISBLANK(C1685)), B1685=B1687, NOT(ISBLANK(C1688)), B1688=B1687), C1685+(C1688-C1685)*2/3,
TRUE, "Check Manually"
))</f>
        <v>153</v>
      </c>
      <c r="F1687" t="str">
        <f>_xlfn.XLOOKUP(B1687,Bucket_Map!A:A,Bucket_Map!B:B,"ERROR - CHECK NAME")</f>
        <v>Food &amp; Beverages</v>
      </c>
    </row>
    <row r="1688" spans="1:6" x14ac:dyDescent="0.25">
      <c r="A1688" t="s">
        <v>4</v>
      </c>
      <c r="B1688" t="s">
        <v>18</v>
      </c>
      <c r="C1688">
        <v>154.1</v>
      </c>
      <c r="D1688" s="1">
        <v>43525</v>
      </c>
      <c r="E1688" cm="1">
        <f t="array" ref="E1688">IF(AND(B1688="Housing",A1688="Rural"),"",
_xlfn.IFS(
NOT(ISBLANK(C1688)), C1688,
AND(NOT(ISBLANK(C1687)), B1687=B1688, NOT(ISBLANK(C1689)), B1689=B1688), AVERAGE(C1687,C1689),
AND(NOT(ISBLANK(C1687)), B1687=B1688, ISBLANK(C1689), NOT(ISBLANK(C1690)), B1690=B1688), C1687+(C1690-C1687)/3,
AND(ISBLANK(C1687), NOT(ISBLANK(C1686)), B1686=B1688, NOT(ISBLANK(C1689)), B1689=B1688), C1686+(C1689-C1686)*2/3,
TRUE, "Check Manually"
))</f>
        <v>154.1</v>
      </c>
      <c r="F1688" t="str">
        <f>_xlfn.XLOOKUP(B1688,Bucket_Map!A:A,Bucket_Map!B:B,"ERROR - CHECK NAME")</f>
        <v>Food &amp; Beverages</v>
      </c>
    </row>
    <row r="1689" spans="1:6" x14ac:dyDescent="0.25">
      <c r="A1689" t="s">
        <v>4</v>
      </c>
      <c r="B1689" t="s">
        <v>18</v>
      </c>
      <c r="C1689">
        <v>159.5</v>
      </c>
      <c r="D1689" s="1">
        <v>43586</v>
      </c>
      <c r="E1689" cm="1">
        <f t="array" ref="E1689">IF(AND(B1689="Housing",A1689="Rural"),"",
_xlfn.IFS(
NOT(ISBLANK(C1689)), C1689,
AND(NOT(ISBLANK(C1688)), B1688=B1689, NOT(ISBLANK(C1690)), B1690=B1689), AVERAGE(C1688,C1690),
AND(NOT(ISBLANK(C1688)), B1688=B1689, ISBLANK(C1690), NOT(ISBLANK(C1691)), B1691=B1689), C1688+(C1691-C1688)/3,
AND(ISBLANK(C1688), NOT(ISBLANK(C1687)), B1687=B1689, NOT(ISBLANK(C1690)), B1690=B1689), C1687+(C1690-C1687)*2/3,
TRUE, "Check Manually"
))</f>
        <v>159.5</v>
      </c>
      <c r="F1689" t="str">
        <f>_xlfn.XLOOKUP(B1689,Bucket_Map!A:A,Bucket_Map!B:B,"ERROR - CHECK NAME")</f>
        <v>Food &amp; Beverages</v>
      </c>
    </row>
    <row r="1690" spans="1:6" x14ac:dyDescent="0.25">
      <c r="A1690" t="s">
        <v>4</v>
      </c>
      <c r="B1690" t="s">
        <v>18</v>
      </c>
      <c r="C1690">
        <v>163.5</v>
      </c>
      <c r="D1690" s="1">
        <v>43617</v>
      </c>
      <c r="E1690" cm="1">
        <f t="array" ref="E1690">IF(AND(B1690="Housing",A1690="Rural"),"",
_xlfn.IFS(
NOT(ISBLANK(C1690)), C1690,
AND(NOT(ISBLANK(C1689)), B1689=B1690, NOT(ISBLANK(C1691)), B1691=B1690), AVERAGE(C1689,C1691),
AND(NOT(ISBLANK(C1689)), B1689=B1690, ISBLANK(C1691), NOT(ISBLANK(C1692)), B1692=B1690), C1689+(C1692-C1689)/3,
AND(ISBLANK(C1689), NOT(ISBLANK(C1688)), B1688=B1690, NOT(ISBLANK(C1691)), B1691=B1690), C1688+(C1691-C1688)*2/3,
TRUE, "Check Manually"
))</f>
        <v>163.5</v>
      </c>
      <c r="F1690" t="str">
        <f>_xlfn.XLOOKUP(B1690,Bucket_Map!A:A,Bucket_Map!B:B,"ERROR - CHECK NAME")</f>
        <v>Food &amp; Beverages</v>
      </c>
    </row>
    <row r="1691" spans="1:6" x14ac:dyDescent="0.25">
      <c r="A1691" t="s">
        <v>4</v>
      </c>
      <c r="B1691" t="s">
        <v>18</v>
      </c>
      <c r="C1691">
        <v>164</v>
      </c>
      <c r="D1691" s="1">
        <v>43647</v>
      </c>
      <c r="E1691" cm="1">
        <f t="array" ref="E1691">IF(AND(B1691="Housing",A1691="Rural"),"",
_xlfn.IFS(
NOT(ISBLANK(C1691)), C1691,
AND(NOT(ISBLANK(C1690)), B1690=B1691, NOT(ISBLANK(C1692)), B1692=B1691), AVERAGE(C1690,C1692),
AND(NOT(ISBLANK(C1690)), B1690=B1691, ISBLANK(C1692), NOT(ISBLANK(C1693)), B1693=B1691), C1690+(C1693-C1690)/3,
AND(ISBLANK(C1690), NOT(ISBLANK(C1689)), B1689=B1691, NOT(ISBLANK(C1692)), B1692=B1691), C1689+(C1692-C1689)*2/3,
TRUE, "Check Manually"
))</f>
        <v>164</v>
      </c>
      <c r="F1691" t="str">
        <f>_xlfn.XLOOKUP(B1691,Bucket_Map!A:A,Bucket_Map!B:B,"ERROR - CHECK NAME")</f>
        <v>Food &amp; Beverages</v>
      </c>
    </row>
    <row r="1692" spans="1:6" x14ac:dyDescent="0.25">
      <c r="A1692" t="s">
        <v>4</v>
      </c>
      <c r="B1692" t="s">
        <v>18</v>
      </c>
      <c r="C1692">
        <v>161.9</v>
      </c>
      <c r="D1692" s="1">
        <v>43678</v>
      </c>
      <c r="E1692" cm="1">
        <f t="array" ref="E1692">IF(AND(B1692="Housing",A1692="Rural"),"",
_xlfn.IFS(
NOT(ISBLANK(C1692)), C1692,
AND(NOT(ISBLANK(C1691)), B1691=B1692, NOT(ISBLANK(C1693)), B1693=B1692), AVERAGE(C1691,C1693),
AND(NOT(ISBLANK(C1691)), B1691=B1692, ISBLANK(C1693), NOT(ISBLANK(C1694)), B1694=B1692), C1691+(C1694-C1691)/3,
AND(ISBLANK(C1691), NOT(ISBLANK(C1690)), B1690=B1692, NOT(ISBLANK(C1693)), B1693=B1692), C1690+(C1693-C1690)*2/3,
TRUE, "Check Manually"
))</f>
        <v>161.9</v>
      </c>
      <c r="F1692" t="str">
        <f>_xlfn.XLOOKUP(B1692,Bucket_Map!A:A,Bucket_Map!B:B,"ERROR - CHECK NAME")</f>
        <v>Food &amp; Beverages</v>
      </c>
    </row>
    <row r="1693" spans="1:6" x14ac:dyDescent="0.25">
      <c r="A1693" t="s">
        <v>4</v>
      </c>
      <c r="B1693" t="s">
        <v>18</v>
      </c>
      <c r="C1693">
        <v>161.9</v>
      </c>
      <c r="D1693" s="1">
        <v>43709</v>
      </c>
      <c r="E1693" cm="1">
        <f t="array" ref="E1693">IF(AND(B1693="Housing",A1693="Rural"),"",
_xlfn.IFS(
NOT(ISBLANK(C1693)), C1693,
AND(NOT(ISBLANK(C1692)), B1692=B1693, NOT(ISBLANK(C1694)), B1694=B1693), AVERAGE(C1692,C1694),
AND(NOT(ISBLANK(C1692)), B1692=B1693, ISBLANK(C1694), NOT(ISBLANK(C1695)), B1695=B1693), C1692+(C1695-C1692)/3,
AND(ISBLANK(C1692), NOT(ISBLANK(C1691)), B1691=B1693, NOT(ISBLANK(C1694)), B1694=B1693), C1691+(C1694-C1691)*2/3,
TRUE, "Check Manually"
))</f>
        <v>161.9</v>
      </c>
      <c r="F1693" t="str">
        <f>_xlfn.XLOOKUP(B1693,Bucket_Map!A:A,Bucket_Map!B:B,"ERROR - CHECK NAME")</f>
        <v>Food &amp; Beverages</v>
      </c>
    </row>
    <row r="1694" spans="1:6" x14ac:dyDescent="0.25">
      <c r="A1694" t="s">
        <v>4</v>
      </c>
      <c r="B1694" t="s">
        <v>18</v>
      </c>
      <c r="C1694">
        <v>161.6</v>
      </c>
      <c r="D1694" s="1">
        <v>43739</v>
      </c>
      <c r="E1694" cm="1">
        <f t="array" ref="E1694">IF(AND(B1694="Housing",A1694="Rural"),"",
_xlfn.IFS(
NOT(ISBLANK(C1694)), C1694,
AND(NOT(ISBLANK(C1693)), B1693=B1694, NOT(ISBLANK(C1695)), B1695=B1694), AVERAGE(C1693,C1695),
AND(NOT(ISBLANK(C1693)), B1693=B1694, ISBLANK(C1695), NOT(ISBLANK(C1696)), B1696=B1694), C1693+(C1696-C1693)/3,
AND(ISBLANK(C1693), NOT(ISBLANK(C1692)), B1692=B1694, NOT(ISBLANK(C1695)), B1695=B1694), C1692+(C1695-C1692)*2/3,
TRUE, "Check Manually"
))</f>
        <v>161.6</v>
      </c>
      <c r="F1694" t="str">
        <f>_xlfn.XLOOKUP(B1694,Bucket_Map!A:A,Bucket_Map!B:B,"ERROR - CHECK NAME")</f>
        <v>Food &amp; Beverages</v>
      </c>
    </row>
    <row r="1695" spans="1:6" x14ac:dyDescent="0.25">
      <c r="A1695" t="s">
        <v>4</v>
      </c>
      <c r="B1695" t="s">
        <v>18</v>
      </c>
      <c r="C1695">
        <v>163.69999999999999</v>
      </c>
      <c r="D1695" s="1">
        <v>43770</v>
      </c>
      <c r="E1695" cm="1">
        <f t="array" ref="E1695">IF(AND(B1695="Housing",A1695="Rural"),"",
_xlfn.IFS(
NOT(ISBLANK(C1695)), C1695,
AND(NOT(ISBLANK(C1694)), B1694=B1695, NOT(ISBLANK(C1696)), B1696=B1695), AVERAGE(C1694,C1696),
AND(NOT(ISBLANK(C1694)), B1694=B1695, ISBLANK(C1696), NOT(ISBLANK(C1697)), B1697=B1695), C1694+(C1697-C1694)/3,
AND(ISBLANK(C1694), NOT(ISBLANK(C1693)), B1693=B1695, NOT(ISBLANK(C1696)), B1696=B1695), C1693+(C1696-C1693)*2/3,
TRUE, "Check Manually"
))</f>
        <v>163.69999999999999</v>
      </c>
      <c r="F1695" t="str">
        <f>_xlfn.XLOOKUP(B1695,Bucket_Map!A:A,Bucket_Map!B:B,"ERROR - CHECK NAME")</f>
        <v>Food &amp; Beverages</v>
      </c>
    </row>
    <row r="1696" spans="1:6" x14ac:dyDescent="0.25">
      <c r="A1696" t="s">
        <v>4</v>
      </c>
      <c r="B1696" t="s">
        <v>18</v>
      </c>
      <c r="C1696">
        <v>165.3</v>
      </c>
      <c r="D1696" s="1">
        <v>43800</v>
      </c>
      <c r="E1696" cm="1">
        <f t="array" ref="E1696">IF(AND(B1696="Housing",A1696="Rural"),"",
_xlfn.IFS(
NOT(ISBLANK(C1696)), C1696,
AND(NOT(ISBLANK(C1695)), B1695=B1696, NOT(ISBLANK(C1697)), B1697=B1696), AVERAGE(C1695,C1697),
AND(NOT(ISBLANK(C1695)), B1695=B1696, ISBLANK(C1697), NOT(ISBLANK(C1698)), B1698=B1696), C1695+(C1698-C1695)/3,
AND(ISBLANK(C1695), NOT(ISBLANK(C1694)), B1694=B1696, NOT(ISBLANK(C1697)), B1697=B1696), C1694+(C1697-C1694)*2/3,
TRUE, "Check Manually"
))</f>
        <v>165.3</v>
      </c>
      <c r="F1696" t="str">
        <f>_xlfn.XLOOKUP(B1696,Bucket_Map!A:A,Bucket_Map!B:B,"ERROR - CHECK NAME")</f>
        <v>Food &amp; Beverages</v>
      </c>
    </row>
    <row r="1697" spans="1:6" x14ac:dyDescent="0.25">
      <c r="A1697" t="s">
        <v>4</v>
      </c>
      <c r="B1697" t="s">
        <v>18</v>
      </c>
      <c r="C1697">
        <v>167.3</v>
      </c>
      <c r="D1697" s="1">
        <v>43831</v>
      </c>
      <c r="E1697" cm="1">
        <f t="array" ref="E1697">IF(AND(B1697="Housing",A1697="Rural"),"",
_xlfn.IFS(
NOT(ISBLANK(C1697)), C1697,
AND(NOT(ISBLANK(C1696)), B1696=B1697, NOT(ISBLANK(C1698)), B1698=B1697), AVERAGE(C1696,C1698),
AND(NOT(ISBLANK(C1696)), B1696=B1697, ISBLANK(C1698), NOT(ISBLANK(C1699)), B1699=B1697), C1696+(C1699-C1696)/3,
AND(ISBLANK(C1696), NOT(ISBLANK(C1695)), B1695=B1697, NOT(ISBLANK(C1698)), B1698=B1697), C1695+(C1698-C1695)*2/3,
TRUE, "Check Manually"
))</f>
        <v>167.3</v>
      </c>
      <c r="F1697" t="str">
        <f>_xlfn.XLOOKUP(B1697,Bucket_Map!A:A,Bucket_Map!B:B,"ERROR - CHECK NAME")</f>
        <v>Food &amp; Beverages</v>
      </c>
    </row>
    <row r="1698" spans="1:6" x14ac:dyDescent="0.25">
      <c r="A1698" t="s">
        <v>4</v>
      </c>
      <c r="B1698" t="s">
        <v>18</v>
      </c>
      <c r="C1698">
        <v>167.5</v>
      </c>
      <c r="D1698" s="1">
        <v>43862</v>
      </c>
      <c r="E1698" cm="1">
        <f t="array" ref="E1698">IF(AND(B1698="Housing",A1698="Rural"),"",
_xlfn.IFS(
NOT(ISBLANK(C1698)), C1698,
AND(NOT(ISBLANK(C1697)), B1697=B1698, NOT(ISBLANK(C1699)), B1699=B1698), AVERAGE(C1697,C1699),
AND(NOT(ISBLANK(C1697)), B1697=B1698, ISBLANK(C1699), NOT(ISBLANK(C1700)), B1700=B1698), C1697+(C1700-C1697)/3,
AND(ISBLANK(C1697), NOT(ISBLANK(C1696)), B1696=B1698, NOT(ISBLANK(C1699)), B1699=B1698), C1696+(C1699-C1696)*2/3,
TRUE, "Check Manually"
))</f>
        <v>167.5</v>
      </c>
      <c r="F1698" t="str">
        <f>_xlfn.XLOOKUP(B1698,Bucket_Map!A:A,Bucket_Map!B:B,"ERROR - CHECK NAME")</f>
        <v>Food &amp; Beverages</v>
      </c>
    </row>
    <row r="1699" spans="1:6" x14ac:dyDescent="0.25">
      <c r="A1699" t="s">
        <v>4</v>
      </c>
      <c r="B1699" t="s">
        <v>18</v>
      </c>
      <c r="C1699">
        <v>166.8</v>
      </c>
      <c r="D1699" s="1">
        <v>43891</v>
      </c>
      <c r="E1699" cm="1">
        <f t="array" ref="E1699">IF(AND(B1699="Housing",A1699="Rural"),"",
_xlfn.IFS(
NOT(ISBLANK(C1699)), C1699,
AND(NOT(ISBLANK(C1698)), B1698=B1699, NOT(ISBLANK(C1700)), B1700=B1699), AVERAGE(C1698,C1700),
AND(NOT(ISBLANK(C1698)), B1698=B1699, ISBLANK(C1700), NOT(ISBLANK(C1701)), B1701=B1699), C1698+(C1701-C1698)/3,
AND(ISBLANK(C1698), NOT(ISBLANK(C1697)), B1697=B1699, NOT(ISBLANK(C1700)), B1700=B1699), C1697+(C1700-C1697)*2/3,
TRUE, "Check Manually"
))</f>
        <v>166.8</v>
      </c>
      <c r="F1699" t="str">
        <f>_xlfn.XLOOKUP(B1699,Bucket_Map!A:A,Bucket_Map!B:B,"ERROR - CHECK NAME")</f>
        <v>Food &amp; Beverages</v>
      </c>
    </row>
    <row r="1700" spans="1:6" x14ac:dyDescent="0.25">
      <c r="A1700" t="s">
        <v>4</v>
      </c>
      <c r="B1700" t="s">
        <v>18</v>
      </c>
      <c r="D1700" s="1">
        <v>43922</v>
      </c>
      <c r="E1700" cm="1">
        <f t="array" ref="E1700">IF(AND(B1700="Housing",A1700="Rural"),"",
_xlfn.IFS(
NOT(ISBLANK(C1700)), C1700,
AND(NOT(ISBLANK(C1699)), B1699=B1700, NOT(ISBLANK(C1701)), B1701=B1700), AVERAGE(C1699,C1701),
AND(NOT(ISBLANK(C1699)), B1699=B1700, ISBLANK(C1701), NOT(ISBLANK(C1702)), B1702=B1700), C1699+(C1702-C1699)/3,
AND(ISBLANK(C1699), NOT(ISBLANK(C1698)), B1698=B1700, NOT(ISBLANK(C1701)), B1701=B1700), C1698+(C1701-C1698)*2/3,
TRUE, "Check Manually"
))</f>
        <v>174.63333333333335</v>
      </c>
      <c r="F1700" t="str">
        <f>_xlfn.XLOOKUP(B1700,Bucket_Map!A:A,Bucket_Map!B:B,"ERROR - CHECK NAME")</f>
        <v>Food &amp; Beverages</v>
      </c>
    </row>
    <row r="1701" spans="1:6" x14ac:dyDescent="0.25">
      <c r="A1701" t="s">
        <v>4</v>
      </c>
      <c r="B1701" t="s">
        <v>18</v>
      </c>
      <c r="D1701" s="1">
        <v>43952</v>
      </c>
      <c r="E1701" cm="1">
        <f t="array" ref="E1701">IF(AND(B1701="Housing",A1701="Rural"),"",
_xlfn.IFS(
NOT(ISBLANK(C1701)), C1701,
AND(NOT(ISBLANK(C1700)), B1700=B1701, NOT(ISBLANK(C1702)), B1702=B1701), AVERAGE(C1700,C1702),
AND(NOT(ISBLANK(C1700)), B1700=B1701, ISBLANK(C1702), NOT(ISBLANK(C1703)), B1703=B1701), C1700+(C1703-C1700)/3,
AND(ISBLANK(C1700), NOT(ISBLANK(C1699)), B1699=B1701, NOT(ISBLANK(C1702)), B1702=B1701), C1699+(C1702-C1699)*2/3,
TRUE, "Check Manually"
))</f>
        <v>182.46666666666667</v>
      </c>
      <c r="F1701" t="str">
        <f>_xlfn.XLOOKUP(B1701,Bucket_Map!A:A,Bucket_Map!B:B,"ERROR - CHECK NAME")</f>
        <v>Food &amp; Beverages</v>
      </c>
    </row>
    <row r="1702" spans="1:6" x14ac:dyDescent="0.25">
      <c r="A1702" t="s">
        <v>4</v>
      </c>
      <c r="B1702" t="s">
        <v>18</v>
      </c>
      <c r="C1702">
        <v>190.3</v>
      </c>
      <c r="D1702" s="1">
        <v>43983</v>
      </c>
      <c r="E1702" cm="1">
        <f t="array" ref="E1702">IF(AND(B1702="Housing",A1702="Rural"),"",
_xlfn.IFS(
NOT(ISBLANK(C1702)), C1702,
AND(NOT(ISBLANK(C1701)), B1701=B1702, NOT(ISBLANK(C1703)), B1703=B1702), AVERAGE(C1701,C1703),
AND(NOT(ISBLANK(C1701)), B1701=B1702, ISBLANK(C1703), NOT(ISBLANK(C1704)), B1704=B1702), C1701+(C1704-C1701)/3,
AND(ISBLANK(C1701), NOT(ISBLANK(C1700)), B1700=B1702, NOT(ISBLANK(C1703)), B1703=B1702), C1700+(C1703-C1700)*2/3,
TRUE, "Check Manually"
))</f>
        <v>190.3</v>
      </c>
      <c r="F1702" t="str">
        <f>_xlfn.XLOOKUP(B1702,Bucket_Map!A:A,Bucket_Map!B:B,"ERROR - CHECK NAME")</f>
        <v>Food &amp; Beverages</v>
      </c>
    </row>
    <row r="1703" spans="1:6" x14ac:dyDescent="0.25">
      <c r="A1703" t="s">
        <v>4</v>
      </c>
      <c r="B1703" t="s">
        <v>18</v>
      </c>
      <c r="C1703">
        <v>190.3</v>
      </c>
      <c r="D1703" s="1">
        <v>44013</v>
      </c>
      <c r="E1703" cm="1">
        <f t="array" ref="E1703">IF(AND(B1703="Housing",A1703="Rural"),"",
_xlfn.IFS(
NOT(ISBLANK(C1703)), C1703,
AND(NOT(ISBLANK(C1702)), B1702=B1703, NOT(ISBLANK(C1704)), B1704=B1703), AVERAGE(C1702,C1704),
AND(NOT(ISBLANK(C1702)), B1702=B1703, ISBLANK(C1704), NOT(ISBLANK(C1705)), B1705=B1703), C1702+(C1705-C1702)/3,
AND(ISBLANK(C1702), NOT(ISBLANK(C1701)), B1701=B1703, NOT(ISBLANK(C1704)), B1704=B1703), C1701+(C1704-C1701)*2/3,
TRUE, "Check Manually"
))</f>
        <v>190.3</v>
      </c>
      <c r="F1703" t="str">
        <f>_xlfn.XLOOKUP(B1703,Bucket_Map!A:A,Bucket_Map!B:B,"ERROR - CHECK NAME")</f>
        <v>Food &amp; Beverages</v>
      </c>
    </row>
    <row r="1704" spans="1:6" x14ac:dyDescent="0.25">
      <c r="A1704" t="s">
        <v>4</v>
      </c>
      <c r="B1704" t="s">
        <v>18</v>
      </c>
      <c r="C1704">
        <v>187.2</v>
      </c>
      <c r="D1704" s="1">
        <v>44044</v>
      </c>
      <c r="E1704" cm="1">
        <f t="array" ref="E1704">IF(AND(B1704="Housing",A1704="Rural"),"",
_xlfn.IFS(
NOT(ISBLANK(C1704)), C1704,
AND(NOT(ISBLANK(C1703)), B1703=B1704, NOT(ISBLANK(C1705)), B1705=B1704), AVERAGE(C1703,C1705),
AND(NOT(ISBLANK(C1703)), B1703=B1704, ISBLANK(C1705), NOT(ISBLANK(C1706)), B1706=B1704), C1703+(C1706-C1703)/3,
AND(ISBLANK(C1703), NOT(ISBLANK(C1702)), B1702=B1704, NOT(ISBLANK(C1705)), B1705=B1704), C1702+(C1705-C1702)*2/3,
TRUE, "Check Manually"
))</f>
        <v>187.2</v>
      </c>
      <c r="F1704" t="str">
        <f>_xlfn.XLOOKUP(B1704,Bucket_Map!A:A,Bucket_Map!B:B,"ERROR - CHECK NAME")</f>
        <v>Food &amp; Beverages</v>
      </c>
    </row>
    <row r="1705" spans="1:6" x14ac:dyDescent="0.25">
      <c r="A1705" t="s">
        <v>4</v>
      </c>
      <c r="B1705" t="s">
        <v>18</v>
      </c>
      <c r="C1705">
        <v>183.9</v>
      </c>
      <c r="D1705" s="1">
        <v>44075</v>
      </c>
      <c r="E1705" cm="1">
        <f t="array" ref="E1705">IF(AND(B1705="Housing",A1705="Rural"),"",
_xlfn.IFS(
NOT(ISBLANK(C1705)), C1705,
AND(NOT(ISBLANK(C1704)), B1704=B1705, NOT(ISBLANK(C1706)), B1706=B1705), AVERAGE(C1704,C1706),
AND(NOT(ISBLANK(C1704)), B1704=B1705, ISBLANK(C1706), NOT(ISBLANK(C1707)), B1707=B1705), C1704+(C1707-C1704)/3,
AND(ISBLANK(C1704), NOT(ISBLANK(C1703)), B1703=B1705, NOT(ISBLANK(C1706)), B1706=B1705), C1703+(C1706-C1703)*2/3,
TRUE, "Check Manually"
))</f>
        <v>183.9</v>
      </c>
      <c r="F1705" t="str">
        <f>_xlfn.XLOOKUP(B1705,Bucket_Map!A:A,Bucket_Map!B:B,"ERROR - CHECK NAME")</f>
        <v>Food &amp; Beverages</v>
      </c>
    </row>
    <row r="1706" spans="1:6" x14ac:dyDescent="0.25">
      <c r="A1706" t="s">
        <v>4</v>
      </c>
      <c r="B1706" t="s">
        <v>18</v>
      </c>
      <c r="C1706">
        <v>186.3</v>
      </c>
      <c r="D1706" s="1">
        <v>44105</v>
      </c>
      <c r="E1706" cm="1">
        <f t="array" ref="E1706">IF(AND(B1706="Housing",A1706="Rural"),"",
_xlfn.IFS(
NOT(ISBLANK(C1706)), C1706,
AND(NOT(ISBLANK(C1705)), B1705=B1706, NOT(ISBLANK(C1707)), B1707=B1706), AVERAGE(C1705,C1707),
AND(NOT(ISBLANK(C1705)), B1705=B1706, ISBLANK(C1707), NOT(ISBLANK(C1708)), B1708=B1706), C1705+(C1708-C1705)/3,
AND(ISBLANK(C1705), NOT(ISBLANK(C1704)), B1704=B1706, NOT(ISBLANK(C1707)), B1707=B1706), C1704+(C1707-C1704)*2/3,
TRUE, "Check Manually"
))</f>
        <v>186.3</v>
      </c>
      <c r="F1706" t="str">
        <f>_xlfn.XLOOKUP(B1706,Bucket_Map!A:A,Bucket_Map!B:B,"ERROR - CHECK NAME")</f>
        <v>Food &amp; Beverages</v>
      </c>
    </row>
    <row r="1707" spans="1:6" x14ac:dyDescent="0.25">
      <c r="A1707" t="s">
        <v>4</v>
      </c>
      <c r="B1707" t="s">
        <v>18</v>
      </c>
      <c r="C1707">
        <v>188.6</v>
      </c>
      <c r="D1707" s="1">
        <v>44136</v>
      </c>
      <c r="E1707" cm="1">
        <f t="array" ref="E1707">IF(AND(B1707="Housing",A1707="Rural"),"",
_xlfn.IFS(
NOT(ISBLANK(C1707)), C1707,
AND(NOT(ISBLANK(C1706)), B1706=B1707, NOT(ISBLANK(C1708)), B1708=B1707), AVERAGE(C1706,C1708),
AND(NOT(ISBLANK(C1706)), B1706=B1707, ISBLANK(C1708), NOT(ISBLANK(C1709)), B1709=B1707), C1706+(C1709-C1706)/3,
AND(ISBLANK(C1706), NOT(ISBLANK(C1705)), B1705=B1707, NOT(ISBLANK(C1708)), B1708=B1707), C1705+(C1708-C1705)*2/3,
TRUE, "Check Manually"
))</f>
        <v>188.6</v>
      </c>
      <c r="F1707" t="str">
        <f>_xlfn.XLOOKUP(B1707,Bucket_Map!A:A,Bucket_Map!B:B,"ERROR - CHECK NAME")</f>
        <v>Food &amp; Beverages</v>
      </c>
    </row>
    <row r="1708" spans="1:6" x14ac:dyDescent="0.25">
      <c r="A1708" t="s">
        <v>4</v>
      </c>
      <c r="B1708" t="s">
        <v>18</v>
      </c>
      <c r="C1708">
        <v>188.5</v>
      </c>
      <c r="D1708" s="1">
        <v>44166</v>
      </c>
      <c r="E1708" cm="1">
        <f t="array" ref="E1708">IF(AND(B1708="Housing",A1708="Rural"),"",
_xlfn.IFS(
NOT(ISBLANK(C1708)), C1708,
AND(NOT(ISBLANK(C1707)), B1707=B1708, NOT(ISBLANK(C1709)), B1709=B1708), AVERAGE(C1707,C1709),
AND(NOT(ISBLANK(C1707)), B1707=B1708, ISBLANK(C1709), NOT(ISBLANK(C1710)), B1710=B1708), C1707+(C1710-C1707)/3,
AND(ISBLANK(C1707), NOT(ISBLANK(C1706)), B1706=B1708, NOT(ISBLANK(C1709)), B1709=B1708), C1706+(C1709-C1706)*2/3,
TRUE, "Check Manually"
))</f>
        <v>188.5</v>
      </c>
      <c r="F1708" t="str">
        <f>_xlfn.XLOOKUP(B1708,Bucket_Map!A:A,Bucket_Map!B:B,"ERROR - CHECK NAME")</f>
        <v>Food &amp; Beverages</v>
      </c>
    </row>
    <row r="1709" spans="1:6" x14ac:dyDescent="0.25">
      <c r="A1709" t="s">
        <v>4</v>
      </c>
      <c r="B1709" t="s">
        <v>18</v>
      </c>
      <c r="C1709">
        <v>187.5</v>
      </c>
      <c r="D1709" s="1">
        <v>44197</v>
      </c>
      <c r="E1709" cm="1">
        <f t="array" ref="E1709">IF(AND(B1709="Housing",A1709="Rural"),"",
_xlfn.IFS(
NOT(ISBLANK(C1709)), C1709,
AND(NOT(ISBLANK(C1708)), B1708=B1709, NOT(ISBLANK(C1710)), B1710=B1709), AVERAGE(C1708,C1710),
AND(NOT(ISBLANK(C1708)), B1708=B1709, ISBLANK(C1710), NOT(ISBLANK(C1711)), B1711=B1709), C1708+(C1711-C1708)/3,
AND(ISBLANK(C1708), NOT(ISBLANK(C1707)), B1707=B1709, NOT(ISBLANK(C1710)), B1710=B1709), C1707+(C1710-C1707)*2/3,
TRUE, "Check Manually"
))</f>
        <v>187.5</v>
      </c>
      <c r="F1709" t="str">
        <f>_xlfn.XLOOKUP(B1709,Bucket_Map!A:A,Bucket_Map!B:B,"ERROR - CHECK NAME")</f>
        <v>Food &amp; Beverages</v>
      </c>
    </row>
    <row r="1710" spans="1:6" x14ac:dyDescent="0.25">
      <c r="A1710" t="s">
        <v>4</v>
      </c>
      <c r="B1710" t="s">
        <v>18</v>
      </c>
      <c r="C1710">
        <v>184</v>
      </c>
      <c r="D1710" s="1">
        <v>44228</v>
      </c>
      <c r="E1710" cm="1">
        <f t="array" ref="E1710">IF(AND(B1710="Housing",A1710="Rural"),"",
_xlfn.IFS(
NOT(ISBLANK(C1710)), C1710,
AND(NOT(ISBLANK(C1709)), B1709=B1710, NOT(ISBLANK(C1711)), B1711=B1710), AVERAGE(C1709,C1711),
AND(NOT(ISBLANK(C1709)), B1709=B1710, ISBLANK(C1711), NOT(ISBLANK(C1712)), B1712=B1710), C1709+(C1712-C1709)/3,
AND(ISBLANK(C1709), NOT(ISBLANK(C1708)), B1708=B1710, NOT(ISBLANK(C1711)), B1711=B1710), C1708+(C1711-C1708)*2/3,
TRUE, "Check Manually"
))</f>
        <v>184</v>
      </c>
      <c r="F1710" t="str">
        <f>_xlfn.XLOOKUP(B1710,Bucket_Map!A:A,Bucket_Map!B:B,"ERROR - CHECK NAME")</f>
        <v>Food &amp; Beverages</v>
      </c>
    </row>
    <row r="1711" spans="1:6" x14ac:dyDescent="0.25">
      <c r="A1711" t="s">
        <v>4</v>
      </c>
      <c r="B1711" t="s">
        <v>18</v>
      </c>
      <c r="C1711">
        <v>189.4</v>
      </c>
      <c r="D1711" s="1">
        <v>44256</v>
      </c>
      <c r="E1711" cm="1">
        <f t="array" ref="E1711">IF(AND(B1711="Housing",A1711="Rural"),"",
_xlfn.IFS(
NOT(ISBLANK(C1711)), C1711,
AND(NOT(ISBLANK(C1710)), B1710=B1711, NOT(ISBLANK(C1712)), B1712=B1711), AVERAGE(C1710,C1712),
AND(NOT(ISBLANK(C1710)), B1710=B1711, ISBLANK(C1712), NOT(ISBLANK(C1713)), B1713=B1711), C1710+(C1713-C1710)/3,
AND(ISBLANK(C1710), NOT(ISBLANK(C1709)), B1709=B1711, NOT(ISBLANK(C1712)), B1712=B1711), C1709+(C1712-C1709)*2/3,
TRUE, "Check Manually"
))</f>
        <v>189.4</v>
      </c>
      <c r="F1711" t="str">
        <f>_xlfn.XLOOKUP(B1711,Bucket_Map!A:A,Bucket_Map!B:B,"ERROR - CHECK NAME")</f>
        <v>Food &amp; Beverages</v>
      </c>
    </row>
    <row r="1712" spans="1:6" x14ac:dyDescent="0.25">
      <c r="A1712" t="s">
        <v>4</v>
      </c>
      <c r="B1712" t="s">
        <v>18</v>
      </c>
      <c r="C1712">
        <v>195.5</v>
      </c>
      <c r="D1712" s="1">
        <v>44287</v>
      </c>
      <c r="E1712" cm="1">
        <f t="array" ref="E1712">IF(AND(B1712="Housing",A1712="Rural"),"",
_xlfn.IFS(
NOT(ISBLANK(C1712)), C1712,
AND(NOT(ISBLANK(C1711)), B1711=B1712, NOT(ISBLANK(C1713)), B1713=B1712), AVERAGE(C1711,C1713),
AND(NOT(ISBLANK(C1711)), B1711=B1712, ISBLANK(C1713), NOT(ISBLANK(C1714)), B1714=B1712), C1711+(C1714-C1711)/3,
AND(ISBLANK(C1711), NOT(ISBLANK(C1710)), B1710=B1712, NOT(ISBLANK(C1713)), B1713=B1712), C1710+(C1713-C1710)*2/3,
TRUE, "Check Manually"
))</f>
        <v>195.5</v>
      </c>
      <c r="F1712" t="str">
        <f>_xlfn.XLOOKUP(B1712,Bucket_Map!A:A,Bucket_Map!B:B,"ERROR - CHECK NAME")</f>
        <v>Food &amp; Beverages</v>
      </c>
    </row>
    <row r="1713" spans="1:6" x14ac:dyDescent="0.25">
      <c r="A1713" t="s">
        <v>4</v>
      </c>
      <c r="B1713" t="s">
        <v>18</v>
      </c>
      <c r="C1713">
        <v>198.5</v>
      </c>
      <c r="D1713" s="1">
        <v>44317</v>
      </c>
      <c r="E1713" cm="1">
        <f t="array" ref="E1713">IF(AND(B1713="Housing",A1713="Rural"),"",
_xlfn.IFS(
NOT(ISBLANK(C1713)), C1713,
AND(NOT(ISBLANK(C1712)), B1712=B1713, NOT(ISBLANK(C1714)), B1714=B1713), AVERAGE(C1712,C1714),
AND(NOT(ISBLANK(C1712)), B1712=B1713, ISBLANK(C1714), NOT(ISBLANK(C1715)), B1715=B1713), C1712+(C1715-C1712)/3,
AND(ISBLANK(C1712), NOT(ISBLANK(C1711)), B1711=B1713, NOT(ISBLANK(C1714)), B1714=B1713), C1711+(C1714-C1711)*2/3,
TRUE, "Check Manually"
))</f>
        <v>198.5</v>
      </c>
      <c r="F1713" t="str">
        <f>_xlfn.XLOOKUP(B1713,Bucket_Map!A:A,Bucket_Map!B:B,"ERROR - CHECK NAME")</f>
        <v>Food &amp; Beverages</v>
      </c>
    </row>
    <row r="1714" spans="1:6" x14ac:dyDescent="0.25">
      <c r="A1714" t="s">
        <v>4</v>
      </c>
      <c r="B1714" t="s">
        <v>18</v>
      </c>
      <c r="C1714">
        <v>200.1</v>
      </c>
      <c r="D1714" s="1">
        <v>44348</v>
      </c>
      <c r="E1714" cm="1">
        <f t="array" ref="E1714">IF(AND(B1714="Housing",A1714="Rural"),"",
_xlfn.IFS(
NOT(ISBLANK(C1714)), C1714,
AND(NOT(ISBLANK(C1713)), B1713=B1714, NOT(ISBLANK(C1715)), B1715=B1714), AVERAGE(C1713,C1715),
AND(NOT(ISBLANK(C1713)), B1713=B1714, ISBLANK(C1715), NOT(ISBLANK(C1716)), B1716=B1714), C1713+(C1716-C1713)/3,
AND(ISBLANK(C1713), NOT(ISBLANK(C1712)), B1712=B1714, NOT(ISBLANK(C1715)), B1715=B1714), C1712+(C1715-C1712)*2/3,
TRUE, "Check Manually"
))</f>
        <v>200.1</v>
      </c>
      <c r="F1714" t="str">
        <f>_xlfn.XLOOKUP(B1714,Bucket_Map!A:A,Bucket_Map!B:B,"ERROR - CHECK NAME")</f>
        <v>Food &amp; Beverages</v>
      </c>
    </row>
    <row r="1715" spans="1:6" x14ac:dyDescent="0.25">
      <c r="A1715" t="s">
        <v>4</v>
      </c>
      <c r="B1715" t="s">
        <v>18</v>
      </c>
      <c r="C1715">
        <v>204.5</v>
      </c>
      <c r="D1715" s="1">
        <v>44378</v>
      </c>
      <c r="E1715" cm="1">
        <f t="array" ref="E1715">IF(AND(B1715="Housing",A1715="Rural"),"",
_xlfn.IFS(
NOT(ISBLANK(C1715)), C1715,
AND(NOT(ISBLANK(C1714)), B1714=B1715, NOT(ISBLANK(C1716)), B1716=B1715), AVERAGE(C1714,C1716),
AND(NOT(ISBLANK(C1714)), B1714=B1715, ISBLANK(C1716), NOT(ISBLANK(C1717)), B1717=B1715), C1714+(C1717-C1714)/3,
AND(ISBLANK(C1714), NOT(ISBLANK(C1713)), B1713=B1715, NOT(ISBLANK(C1716)), B1716=B1715), C1713+(C1716-C1713)*2/3,
TRUE, "Check Manually"
))</f>
        <v>204.5</v>
      </c>
      <c r="F1715" t="str">
        <f>_xlfn.XLOOKUP(B1715,Bucket_Map!A:A,Bucket_Map!B:B,"ERROR - CHECK NAME")</f>
        <v>Food &amp; Beverages</v>
      </c>
    </row>
    <row r="1716" spans="1:6" x14ac:dyDescent="0.25">
      <c r="A1716" t="s">
        <v>4</v>
      </c>
      <c r="B1716" t="s">
        <v>18</v>
      </c>
      <c r="C1716">
        <v>202.3</v>
      </c>
      <c r="D1716" s="1">
        <v>44409</v>
      </c>
      <c r="E1716" cm="1">
        <f t="array" ref="E1716">IF(AND(B1716="Housing",A1716="Rural"),"",
_xlfn.IFS(
NOT(ISBLANK(C1716)), C1716,
AND(NOT(ISBLANK(C1715)), B1715=B1716, NOT(ISBLANK(C1717)), B1717=B1716), AVERAGE(C1715,C1717),
AND(NOT(ISBLANK(C1715)), B1715=B1716, ISBLANK(C1717), NOT(ISBLANK(C1718)), B1718=B1716), C1715+(C1718-C1715)/3,
AND(ISBLANK(C1715), NOT(ISBLANK(C1714)), B1714=B1716, NOT(ISBLANK(C1717)), B1717=B1716), C1714+(C1717-C1714)*2/3,
TRUE, "Check Manually"
))</f>
        <v>202.3</v>
      </c>
      <c r="F1716" t="str">
        <f>_xlfn.XLOOKUP(B1716,Bucket_Map!A:A,Bucket_Map!B:B,"ERROR - CHECK NAME")</f>
        <v>Food &amp; Beverages</v>
      </c>
    </row>
    <row r="1717" spans="1:6" x14ac:dyDescent="0.25">
      <c r="A1717" t="s">
        <v>4</v>
      </c>
      <c r="B1717" t="s">
        <v>18</v>
      </c>
      <c r="C1717">
        <v>202.1</v>
      </c>
      <c r="D1717" s="1">
        <v>44440</v>
      </c>
      <c r="E1717" cm="1">
        <f t="array" ref="E1717">IF(AND(B1717="Housing",A1717="Rural"),"",
_xlfn.IFS(
NOT(ISBLANK(C1717)), C1717,
AND(NOT(ISBLANK(C1716)), B1716=B1717, NOT(ISBLANK(C1718)), B1718=B1717), AVERAGE(C1716,C1718),
AND(NOT(ISBLANK(C1716)), B1716=B1717, ISBLANK(C1718), NOT(ISBLANK(C1719)), B1719=B1717), C1716+(C1719-C1716)/3,
AND(ISBLANK(C1716), NOT(ISBLANK(C1715)), B1715=B1717, NOT(ISBLANK(C1718)), B1718=B1717), C1715+(C1718-C1715)*2/3,
TRUE, "Check Manually"
))</f>
        <v>202.1</v>
      </c>
      <c r="F1717" t="str">
        <f>_xlfn.XLOOKUP(B1717,Bucket_Map!A:A,Bucket_Map!B:B,"ERROR - CHECK NAME")</f>
        <v>Food &amp; Beverages</v>
      </c>
    </row>
    <row r="1718" spans="1:6" x14ac:dyDescent="0.25">
      <c r="A1718" t="s">
        <v>4</v>
      </c>
      <c r="B1718" t="s">
        <v>18</v>
      </c>
      <c r="C1718">
        <v>202.5</v>
      </c>
      <c r="D1718" s="1">
        <v>44470</v>
      </c>
      <c r="E1718" cm="1">
        <f t="array" ref="E1718">IF(AND(B1718="Housing",A1718="Rural"),"",
_xlfn.IFS(
NOT(ISBLANK(C1718)), C1718,
AND(NOT(ISBLANK(C1717)), B1717=B1718, NOT(ISBLANK(C1719)), B1719=B1718), AVERAGE(C1717,C1719),
AND(NOT(ISBLANK(C1717)), B1717=B1718, ISBLANK(C1719), NOT(ISBLANK(C1720)), B1720=B1718), C1717+(C1720-C1717)/3,
AND(ISBLANK(C1717), NOT(ISBLANK(C1716)), B1716=B1718, NOT(ISBLANK(C1719)), B1719=B1718), C1716+(C1719-C1716)*2/3,
TRUE, "Check Manually"
))</f>
        <v>202.5</v>
      </c>
      <c r="F1718" t="str">
        <f>_xlfn.XLOOKUP(B1718,Bucket_Map!A:A,Bucket_Map!B:B,"ERROR - CHECK NAME")</f>
        <v>Food &amp; Beverages</v>
      </c>
    </row>
    <row r="1719" spans="1:6" x14ac:dyDescent="0.25">
      <c r="A1719" t="s">
        <v>4</v>
      </c>
      <c r="B1719" t="s">
        <v>18</v>
      </c>
      <c r="C1719">
        <v>199.8</v>
      </c>
      <c r="D1719" s="1">
        <v>44501</v>
      </c>
      <c r="E1719" cm="1">
        <f t="array" ref="E1719">IF(AND(B1719="Housing",A1719="Rural"),"",
_xlfn.IFS(
NOT(ISBLANK(C1719)), C1719,
AND(NOT(ISBLANK(C1718)), B1718=B1719, NOT(ISBLANK(C1720)), B1720=B1719), AVERAGE(C1718,C1720),
AND(NOT(ISBLANK(C1718)), B1718=B1719, ISBLANK(C1720), NOT(ISBLANK(C1721)), B1721=B1719), C1718+(C1721-C1718)/3,
AND(ISBLANK(C1718), NOT(ISBLANK(C1717)), B1717=B1719, NOT(ISBLANK(C1720)), B1720=B1719), C1717+(C1720-C1717)*2/3,
TRUE, "Check Manually"
))</f>
        <v>199.8</v>
      </c>
      <c r="F1719" t="str">
        <f>_xlfn.XLOOKUP(B1719,Bucket_Map!A:A,Bucket_Map!B:B,"ERROR - CHECK NAME")</f>
        <v>Food &amp; Beverages</v>
      </c>
    </row>
    <row r="1720" spans="1:6" x14ac:dyDescent="0.25">
      <c r="A1720" t="s">
        <v>4</v>
      </c>
      <c r="B1720" t="s">
        <v>18</v>
      </c>
      <c r="C1720">
        <v>197</v>
      </c>
      <c r="D1720" s="1">
        <v>44531</v>
      </c>
      <c r="E1720" cm="1">
        <f t="array" ref="E1720">IF(AND(B1720="Housing",A1720="Rural"),"",
_xlfn.IFS(
NOT(ISBLANK(C1720)), C1720,
AND(NOT(ISBLANK(C1719)), B1719=B1720, NOT(ISBLANK(C1721)), B1721=B1720), AVERAGE(C1719,C1721),
AND(NOT(ISBLANK(C1719)), B1719=B1720, ISBLANK(C1721), NOT(ISBLANK(C1722)), B1722=B1720), C1719+(C1722-C1719)/3,
AND(ISBLANK(C1719), NOT(ISBLANK(C1718)), B1718=B1720, NOT(ISBLANK(C1721)), B1721=B1720), C1718+(C1721-C1718)*2/3,
TRUE, "Check Manually"
))</f>
        <v>197</v>
      </c>
      <c r="F1720" t="str">
        <f>_xlfn.XLOOKUP(B1720,Bucket_Map!A:A,Bucket_Map!B:B,"ERROR - CHECK NAME")</f>
        <v>Food &amp; Beverages</v>
      </c>
    </row>
    <row r="1721" spans="1:6" x14ac:dyDescent="0.25">
      <c r="A1721" t="s">
        <v>4</v>
      </c>
      <c r="B1721" t="s">
        <v>18</v>
      </c>
      <c r="C1721">
        <v>196.9</v>
      </c>
      <c r="D1721" s="1">
        <v>44562</v>
      </c>
      <c r="E1721" cm="1">
        <f t="array" ref="E1721">IF(AND(B1721="Housing",A1721="Rural"),"",
_xlfn.IFS(
NOT(ISBLANK(C1721)), C1721,
AND(NOT(ISBLANK(C1720)), B1720=B1721, NOT(ISBLANK(C1722)), B1722=B1721), AVERAGE(C1720,C1722),
AND(NOT(ISBLANK(C1720)), B1720=B1721, ISBLANK(C1722), NOT(ISBLANK(C1723)), B1723=B1721), C1720+(C1723-C1720)/3,
AND(ISBLANK(C1720), NOT(ISBLANK(C1719)), B1719=B1721, NOT(ISBLANK(C1722)), B1722=B1721), C1719+(C1722-C1719)*2/3,
TRUE, "Check Manually"
))</f>
        <v>196.9</v>
      </c>
      <c r="F1721" t="str">
        <f>_xlfn.XLOOKUP(B1721,Bucket_Map!A:A,Bucket_Map!B:B,"ERROR - CHECK NAME")</f>
        <v>Food &amp; Beverages</v>
      </c>
    </row>
    <row r="1722" spans="1:6" x14ac:dyDescent="0.25">
      <c r="A1722" t="s">
        <v>4</v>
      </c>
      <c r="B1722" t="s">
        <v>18</v>
      </c>
      <c r="C1722">
        <v>198.1</v>
      </c>
      <c r="D1722" s="1">
        <v>44593</v>
      </c>
      <c r="E1722" cm="1">
        <f t="array" ref="E1722">IF(AND(B1722="Housing",A1722="Rural"),"",
_xlfn.IFS(
NOT(ISBLANK(C1722)), C1722,
AND(NOT(ISBLANK(C1721)), B1721=B1722, NOT(ISBLANK(C1723)), B1723=B1722), AVERAGE(C1721,C1723),
AND(NOT(ISBLANK(C1721)), B1721=B1722, ISBLANK(C1723), NOT(ISBLANK(C1724)), B1724=B1722), C1721+(C1724-C1721)/3,
AND(ISBLANK(C1721), NOT(ISBLANK(C1720)), B1720=B1722, NOT(ISBLANK(C1723)), B1723=B1722), C1720+(C1723-C1720)*2/3,
TRUE, "Check Manually"
))</f>
        <v>198.1</v>
      </c>
      <c r="F1722" t="str">
        <f>_xlfn.XLOOKUP(B1722,Bucket_Map!A:A,Bucket_Map!B:B,"ERROR - CHECK NAME")</f>
        <v>Food &amp; Beverages</v>
      </c>
    </row>
    <row r="1723" spans="1:6" x14ac:dyDescent="0.25">
      <c r="A1723" t="s">
        <v>4</v>
      </c>
      <c r="B1723" t="s">
        <v>18</v>
      </c>
      <c r="C1723">
        <v>208</v>
      </c>
      <c r="D1723" s="1">
        <v>44621</v>
      </c>
      <c r="E1723" cm="1">
        <f t="array" ref="E1723">IF(AND(B1723="Housing",A1723="Rural"),"",
_xlfn.IFS(
NOT(ISBLANK(C1723)), C1723,
AND(NOT(ISBLANK(C1722)), B1722=B1723, NOT(ISBLANK(C1724)), B1724=B1723), AVERAGE(C1722,C1724),
AND(NOT(ISBLANK(C1722)), B1722=B1723, ISBLANK(C1724), NOT(ISBLANK(C1725)), B1725=B1723), C1722+(C1725-C1722)/3,
AND(ISBLANK(C1722), NOT(ISBLANK(C1721)), B1721=B1723, NOT(ISBLANK(C1724)), B1724=B1723), C1721+(C1724-C1721)*2/3,
TRUE, "Check Manually"
))</f>
        <v>208</v>
      </c>
      <c r="F1723" t="str">
        <f>_xlfn.XLOOKUP(B1723,Bucket_Map!A:A,Bucket_Map!B:B,"ERROR - CHECK NAME")</f>
        <v>Food &amp; Beverages</v>
      </c>
    </row>
    <row r="1724" spans="1:6" x14ac:dyDescent="0.25">
      <c r="A1724" t="s">
        <v>4</v>
      </c>
      <c r="B1724" t="s">
        <v>18</v>
      </c>
      <c r="C1724">
        <v>209.7</v>
      </c>
      <c r="D1724" s="1">
        <v>44652</v>
      </c>
      <c r="E1724" cm="1">
        <f t="array" ref="E1724">IF(AND(B1724="Housing",A1724="Rural"),"",
_xlfn.IFS(
NOT(ISBLANK(C1724)), C1724,
AND(NOT(ISBLANK(C1723)), B1723=B1724, NOT(ISBLANK(C1725)), B1725=B1724), AVERAGE(C1723,C1725),
AND(NOT(ISBLANK(C1723)), B1723=B1724, ISBLANK(C1725), NOT(ISBLANK(C1726)), B1726=B1724), C1723+(C1726-C1723)/3,
AND(ISBLANK(C1723), NOT(ISBLANK(C1722)), B1722=B1724, NOT(ISBLANK(C1725)), B1725=B1724), C1722+(C1725-C1722)*2/3,
TRUE, "Check Manually"
))</f>
        <v>209.7</v>
      </c>
      <c r="F1724" t="str">
        <f>_xlfn.XLOOKUP(B1724,Bucket_Map!A:A,Bucket_Map!B:B,"ERROR - CHECK NAME")</f>
        <v>Food &amp; Beverages</v>
      </c>
    </row>
    <row r="1725" spans="1:6" x14ac:dyDescent="0.25">
      <c r="A1725" t="s">
        <v>4</v>
      </c>
      <c r="B1725" t="s">
        <v>18</v>
      </c>
      <c r="C1725">
        <v>214.7</v>
      </c>
      <c r="D1725" s="1">
        <v>44682</v>
      </c>
      <c r="E1725" cm="1">
        <f t="array" ref="E1725">IF(AND(B1725="Housing",A1725="Rural"),"",
_xlfn.IFS(
NOT(ISBLANK(C1725)), C1725,
AND(NOT(ISBLANK(C1724)), B1724=B1725, NOT(ISBLANK(C1726)), B1726=B1725), AVERAGE(C1724,C1726),
AND(NOT(ISBLANK(C1724)), B1724=B1725, ISBLANK(C1726), NOT(ISBLANK(C1727)), B1727=B1725), C1724+(C1727-C1724)/3,
AND(ISBLANK(C1724), NOT(ISBLANK(C1723)), B1723=B1725, NOT(ISBLANK(C1726)), B1726=B1725), C1723+(C1726-C1723)*2/3,
TRUE, "Check Manually"
))</f>
        <v>214.7</v>
      </c>
      <c r="F1725" t="str">
        <f>_xlfn.XLOOKUP(B1725,Bucket_Map!A:A,Bucket_Map!B:B,"ERROR - CHECK NAME")</f>
        <v>Food &amp; Beverages</v>
      </c>
    </row>
    <row r="1726" spans="1:6" x14ac:dyDescent="0.25">
      <c r="A1726" t="s">
        <v>4</v>
      </c>
      <c r="B1726" t="s">
        <v>18</v>
      </c>
      <c r="C1726">
        <v>217.2</v>
      </c>
      <c r="D1726" s="1">
        <v>44713</v>
      </c>
      <c r="E1726" cm="1">
        <f t="array" ref="E1726">IF(AND(B1726="Housing",A1726="Rural"),"",
_xlfn.IFS(
NOT(ISBLANK(C1726)), C1726,
AND(NOT(ISBLANK(C1725)), B1725=B1726, NOT(ISBLANK(C1727)), B1727=B1726), AVERAGE(C1725,C1727),
AND(NOT(ISBLANK(C1725)), B1725=B1726, ISBLANK(C1727), NOT(ISBLANK(C1728)), B1728=B1726), C1725+(C1728-C1725)/3,
AND(ISBLANK(C1725), NOT(ISBLANK(C1724)), B1724=B1726, NOT(ISBLANK(C1727)), B1727=B1726), C1724+(C1727-C1724)*2/3,
TRUE, "Check Manually"
))</f>
        <v>217.2</v>
      </c>
      <c r="F1726" t="str">
        <f>_xlfn.XLOOKUP(B1726,Bucket_Map!A:A,Bucket_Map!B:B,"ERROR - CHECK NAME")</f>
        <v>Food &amp; Beverages</v>
      </c>
    </row>
    <row r="1727" spans="1:6" x14ac:dyDescent="0.25">
      <c r="A1727" t="s">
        <v>4</v>
      </c>
      <c r="B1727" t="s">
        <v>18</v>
      </c>
      <c r="C1727">
        <v>210.8</v>
      </c>
      <c r="D1727" s="1">
        <v>44743</v>
      </c>
      <c r="E1727" cm="1">
        <f t="array" ref="E1727">IF(AND(B1727="Housing",A1727="Rural"),"",
_xlfn.IFS(
NOT(ISBLANK(C1727)), C1727,
AND(NOT(ISBLANK(C1726)), B1726=B1727, NOT(ISBLANK(C1728)), B1728=B1727), AVERAGE(C1726,C1728),
AND(NOT(ISBLANK(C1726)), B1726=B1727, ISBLANK(C1728), NOT(ISBLANK(C1729)), B1729=B1727), C1726+(C1729-C1726)/3,
AND(ISBLANK(C1726), NOT(ISBLANK(C1725)), B1725=B1727, NOT(ISBLANK(C1728)), B1728=B1727), C1725+(C1728-C1725)*2/3,
TRUE, "Check Manually"
))</f>
        <v>210.8</v>
      </c>
      <c r="F1727" t="str">
        <f>_xlfn.XLOOKUP(B1727,Bucket_Map!A:A,Bucket_Map!B:B,"ERROR - CHECK NAME")</f>
        <v>Food &amp; Beverages</v>
      </c>
    </row>
    <row r="1728" spans="1:6" x14ac:dyDescent="0.25">
      <c r="A1728" t="s">
        <v>4</v>
      </c>
      <c r="B1728" t="s">
        <v>18</v>
      </c>
      <c r="C1728">
        <v>204.1</v>
      </c>
      <c r="D1728" s="1">
        <v>44774</v>
      </c>
      <c r="E1728" cm="1">
        <f t="array" ref="E1728">IF(AND(B1728="Housing",A1728="Rural"),"",
_xlfn.IFS(
NOT(ISBLANK(C1728)), C1728,
AND(NOT(ISBLANK(C1727)), B1727=B1728, NOT(ISBLANK(C1729)), B1729=B1728), AVERAGE(C1727,C1729),
AND(NOT(ISBLANK(C1727)), B1727=B1728, ISBLANK(C1729), NOT(ISBLANK(C1730)), B1730=B1728), C1727+(C1730-C1727)/3,
AND(ISBLANK(C1727), NOT(ISBLANK(C1726)), B1726=B1728, NOT(ISBLANK(C1729)), B1729=B1728), C1726+(C1729-C1726)*2/3,
TRUE, "Check Manually"
))</f>
        <v>204.1</v>
      </c>
      <c r="F1728" t="str">
        <f>_xlfn.XLOOKUP(B1728,Bucket_Map!A:A,Bucket_Map!B:B,"ERROR - CHECK NAME")</f>
        <v>Food &amp; Beverages</v>
      </c>
    </row>
    <row r="1729" spans="1:6" x14ac:dyDescent="0.25">
      <c r="A1729" t="s">
        <v>4</v>
      </c>
      <c r="B1729" t="s">
        <v>18</v>
      </c>
      <c r="C1729">
        <v>206.7</v>
      </c>
      <c r="D1729" s="1">
        <v>44805</v>
      </c>
      <c r="E1729" cm="1">
        <f t="array" ref="E1729">IF(AND(B1729="Housing",A1729="Rural"),"",
_xlfn.IFS(
NOT(ISBLANK(C1729)), C1729,
AND(NOT(ISBLANK(C1728)), B1728=B1729, NOT(ISBLANK(C1730)), B1730=B1729), AVERAGE(C1728,C1730),
AND(NOT(ISBLANK(C1728)), B1728=B1729, ISBLANK(C1730), NOT(ISBLANK(C1731)), B1731=B1729), C1728+(C1731-C1728)/3,
AND(ISBLANK(C1728), NOT(ISBLANK(C1727)), B1727=B1729, NOT(ISBLANK(C1730)), B1730=B1729), C1727+(C1730-C1727)*2/3,
TRUE, "Check Manually"
))</f>
        <v>206.7</v>
      </c>
      <c r="F1729" t="str">
        <f>_xlfn.XLOOKUP(B1729,Bucket_Map!A:A,Bucket_Map!B:B,"ERROR - CHECK NAME")</f>
        <v>Food &amp; Beverages</v>
      </c>
    </row>
    <row r="1730" spans="1:6" x14ac:dyDescent="0.25">
      <c r="A1730" t="s">
        <v>4</v>
      </c>
      <c r="B1730" t="s">
        <v>18</v>
      </c>
      <c r="C1730">
        <v>208.8</v>
      </c>
      <c r="D1730" s="1">
        <v>44835</v>
      </c>
      <c r="E1730" cm="1">
        <f t="array" ref="E1730">IF(AND(B1730="Housing",A1730="Rural"),"",
_xlfn.IFS(
NOT(ISBLANK(C1730)), C1730,
AND(NOT(ISBLANK(C1729)), B1729=B1730, NOT(ISBLANK(C1731)), B1731=B1730), AVERAGE(C1729,C1731),
AND(NOT(ISBLANK(C1729)), B1729=B1730, ISBLANK(C1731), NOT(ISBLANK(C1732)), B1732=B1730), C1729+(C1732-C1729)/3,
AND(ISBLANK(C1729), NOT(ISBLANK(C1728)), B1728=B1730, NOT(ISBLANK(C1731)), B1731=B1730), C1728+(C1731-C1728)*2/3,
TRUE, "Check Manually"
))</f>
        <v>208.8</v>
      </c>
      <c r="F1730" t="str">
        <f>_xlfn.XLOOKUP(B1730,Bucket_Map!A:A,Bucket_Map!B:B,"ERROR - CHECK NAME")</f>
        <v>Food &amp; Beverages</v>
      </c>
    </row>
    <row r="1731" spans="1:6" x14ac:dyDescent="0.25">
      <c r="A1731" t="s">
        <v>4</v>
      </c>
      <c r="B1731" t="s">
        <v>18</v>
      </c>
      <c r="C1731">
        <v>207.2</v>
      </c>
      <c r="D1731" s="1">
        <v>44866</v>
      </c>
      <c r="E1731" cm="1">
        <f t="array" ref="E1731">IF(AND(B1731="Housing",A1731="Rural"),"",
_xlfn.IFS(
NOT(ISBLANK(C1731)), C1731,
AND(NOT(ISBLANK(C1730)), B1730=B1731, NOT(ISBLANK(C1732)), B1732=B1731), AVERAGE(C1730,C1732),
AND(NOT(ISBLANK(C1730)), B1730=B1731, ISBLANK(C1732), NOT(ISBLANK(C1733)), B1733=B1731), C1730+(C1733-C1730)/3,
AND(ISBLANK(C1730), NOT(ISBLANK(C1729)), B1729=B1731, NOT(ISBLANK(C1732)), B1732=B1731), C1729+(C1732-C1729)*2/3,
TRUE, "Check Manually"
))</f>
        <v>207.2</v>
      </c>
      <c r="F1731" t="str">
        <f>_xlfn.XLOOKUP(B1731,Bucket_Map!A:A,Bucket_Map!B:B,"ERROR - CHECK NAME")</f>
        <v>Food &amp; Beverages</v>
      </c>
    </row>
    <row r="1732" spans="1:6" x14ac:dyDescent="0.25">
      <c r="A1732" t="s">
        <v>4</v>
      </c>
      <c r="B1732" t="s">
        <v>18</v>
      </c>
      <c r="C1732">
        <v>206.9</v>
      </c>
      <c r="D1732" s="1">
        <v>44896</v>
      </c>
      <c r="E1732" cm="1">
        <f t="array" ref="E1732">IF(AND(B1732="Housing",A1732="Rural"),"",
_xlfn.IFS(
NOT(ISBLANK(C1732)), C1732,
AND(NOT(ISBLANK(C1731)), B1731=B1732, NOT(ISBLANK(C1733)), B1733=B1732), AVERAGE(C1731,C1733),
AND(NOT(ISBLANK(C1731)), B1731=B1732, ISBLANK(C1733), NOT(ISBLANK(C1734)), B1734=B1732), C1731+(C1734-C1731)/3,
AND(ISBLANK(C1731), NOT(ISBLANK(C1730)), B1730=B1732, NOT(ISBLANK(C1733)), B1733=B1732), C1730+(C1733-C1730)*2/3,
TRUE, "Check Manually"
))</f>
        <v>206.9</v>
      </c>
      <c r="F1732" t="str">
        <f>_xlfn.XLOOKUP(B1732,Bucket_Map!A:A,Bucket_Map!B:B,"ERROR - CHECK NAME")</f>
        <v>Food &amp; Beverages</v>
      </c>
    </row>
    <row r="1733" spans="1:6" x14ac:dyDescent="0.25">
      <c r="A1733" t="s">
        <v>4</v>
      </c>
      <c r="B1733" t="s">
        <v>18</v>
      </c>
      <c r="C1733">
        <v>208.3</v>
      </c>
      <c r="D1733" s="1">
        <v>44927</v>
      </c>
      <c r="E1733" cm="1">
        <f t="array" ref="E1733">IF(AND(B1733="Housing",A1733="Rural"),"",
_xlfn.IFS(
NOT(ISBLANK(C1733)), C1733,
AND(NOT(ISBLANK(C1732)), B1732=B1733, NOT(ISBLANK(C1734)), B1734=B1733), AVERAGE(C1732,C1734),
AND(NOT(ISBLANK(C1732)), B1732=B1733, ISBLANK(C1734), NOT(ISBLANK(C1735)), B1735=B1733), C1732+(C1735-C1732)/3,
AND(ISBLANK(C1732), NOT(ISBLANK(C1731)), B1731=B1733, NOT(ISBLANK(C1734)), B1734=B1733), C1731+(C1734-C1731)*2/3,
TRUE, "Check Manually"
))</f>
        <v>208.3</v>
      </c>
      <c r="F1733" t="str">
        <f>_xlfn.XLOOKUP(B1733,Bucket_Map!A:A,Bucket_Map!B:B,"ERROR - CHECK NAME")</f>
        <v>Food &amp; Beverages</v>
      </c>
    </row>
    <row r="1734" spans="1:6" x14ac:dyDescent="0.25">
      <c r="A1734" t="s">
        <v>4</v>
      </c>
      <c r="B1734" t="s">
        <v>18</v>
      </c>
      <c r="C1734">
        <v>205.2</v>
      </c>
      <c r="D1734" s="1">
        <v>44958</v>
      </c>
      <c r="E1734" cm="1">
        <f t="array" ref="E1734">IF(AND(B1734="Housing",A1734="Rural"),"",
_xlfn.IFS(
NOT(ISBLANK(C1734)), C1734,
AND(NOT(ISBLANK(C1733)), B1733=B1734, NOT(ISBLANK(C1735)), B1735=B1734), AVERAGE(C1733,C1735),
AND(NOT(ISBLANK(C1733)), B1733=B1734, ISBLANK(C1735), NOT(ISBLANK(C1736)), B1736=B1734), C1733+(C1736-C1733)/3,
AND(ISBLANK(C1733), NOT(ISBLANK(C1732)), B1732=B1734, NOT(ISBLANK(C1735)), B1735=B1734), C1732+(C1735-C1732)*2/3,
TRUE, "Check Manually"
))</f>
        <v>205.2</v>
      </c>
      <c r="F1734" t="str">
        <f>_xlfn.XLOOKUP(B1734,Bucket_Map!A:A,Bucket_Map!B:B,"ERROR - CHECK NAME")</f>
        <v>Food &amp; Beverages</v>
      </c>
    </row>
    <row r="1735" spans="1:6" x14ac:dyDescent="0.25">
      <c r="A1735" t="s">
        <v>4</v>
      </c>
      <c r="B1735" t="s">
        <v>18</v>
      </c>
      <c r="C1735">
        <v>205.2</v>
      </c>
      <c r="D1735" s="1">
        <v>44986</v>
      </c>
      <c r="E1735" cm="1">
        <f t="array" ref="E1735">IF(AND(B1735="Housing",A1735="Rural"),"",
_xlfn.IFS(
NOT(ISBLANK(C1735)), C1735,
AND(NOT(ISBLANK(C1734)), B1734=B1735, NOT(ISBLANK(C1736)), B1736=B1735), AVERAGE(C1734,C1736),
AND(NOT(ISBLANK(C1734)), B1734=B1735, ISBLANK(C1736), NOT(ISBLANK(C1737)), B1737=B1735), C1734+(C1737-C1734)/3,
AND(ISBLANK(C1734), NOT(ISBLANK(C1733)), B1733=B1735, NOT(ISBLANK(C1736)), B1736=B1735), C1733+(C1736-C1733)*2/3,
TRUE, "Check Manually"
))</f>
        <v>205.2</v>
      </c>
      <c r="F1735" t="str">
        <f>_xlfn.XLOOKUP(B1735,Bucket_Map!A:A,Bucket_Map!B:B,"ERROR - CHECK NAME")</f>
        <v>Food &amp; Beverages</v>
      </c>
    </row>
    <row r="1736" spans="1:6" x14ac:dyDescent="0.25">
      <c r="A1736" t="s">
        <v>4</v>
      </c>
      <c r="B1736" t="s">
        <v>18</v>
      </c>
      <c r="C1736">
        <v>206.9</v>
      </c>
      <c r="D1736" s="1">
        <v>45017</v>
      </c>
      <c r="E1736" cm="1">
        <f t="array" ref="E1736">IF(AND(B1736="Housing",A1736="Rural"),"",
_xlfn.IFS(
NOT(ISBLANK(C1736)), C1736,
AND(NOT(ISBLANK(C1735)), B1735=B1736, NOT(ISBLANK(C1737)), B1737=B1736), AVERAGE(C1735,C1737),
AND(NOT(ISBLANK(C1735)), B1735=B1736, ISBLANK(C1737), NOT(ISBLANK(C1738)), B1738=B1736), C1735+(C1738-C1735)/3,
AND(ISBLANK(C1735), NOT(ISBLANK(C1734)), B1734=B1736, NOT(ISBLANK(C1737)), B1737=B1736), C1734+(C1737-C1734)*2/3,
TRUE, "Check Manually"
))</f>
        <v>206.9</v>
      </c>
      <c r="F1736" t="str">
        <f>_xlfn.XLOOKUP(B1736,Bucket_Map!A:A,Bucket_Map!B:B,"ERROR - CHECK NAME")</f>
        <v>Food &amp; Beverages</v>
      </c>
    </row>
    <row r="1737" spans="1:6" x14ac:dyDescent="0.25">
      <c r="A1737" t="s">
        <v>4</v>
      </c>
      <c r="B1737" t="s">
        <v>18</v>
      </c>
      <c r="C1737">
        <v>211.5</v>
      </c>
      <c r="D1737" s="1">
        <v>45047</v>
      </c>
      <c r="E1737" cm="1">
        <f t="array" ref="E1737">IF(AND(B1737="Housing",A1737="Rural"),"",
_xlfn.IFS(
NOT(ISBLANK(C1737)), C1737,
AND(NOT(ISBLANK(C1736)), B1736=B1737, NOT(ISBLANK(C1738)), B1738=B1737), AVERAGE(C1736,C1738),
AND(NOT(ISBLANK(C1736)), B1736=B1737, ISBLANK(C1738), NOT(ISBLANK(C1739)), B1739=B1737), C1736+(C1739-C1736)/3,
AND(ISBLANK(C1736), NOT(ISBLANK(C1735)), B1735=B1737, NOT(ISBLANK(C1738)), B1738=B1737), C1735+(C1738-C1735)*2/3,
TRUE, "Check Manually"
))</f>
        <v>211.5</v>
      </c>
      <c r="F1737" t="str">
        <f>_xlfn.XLOOKUP(B1737,Bucket_Map!A:A,Bucket_Map!B:B,"ERROR - CHECK NAME")</f>
        <v>Food &amp; Beverages</v>
      </c>
    </row>
    <row r="1738" spans="1:6" x14ac:dyDescent="0.25">
      <c r="A1738" t="s">
        <v>4</v>
      </c>
      <c r="B1738" t="s">
        <v>19</v>
      </c>
      <c r="C1738">
        <v>104.9</v>
      </c>
      <c r="D1738" s="1">
        <v>41275</v>
      </c>
      <c r="E1738" cm="1">
        <f t="array" ref="E1738">IF(AND(B1738="Housing",A1738="Rural"),"",
_xlfn.IFS(
NOT(ISBLANK(C1738)), C1738,
AND(NOT(ISBLANK(C1737)), B1737=B1738, NOT(ISBLANK(C1739)), B1739=B1738), AVERAGE(C1737,C1739),
AND(NOT(ISBLANK(C1737)), B1737=B1738, ISBLANK(C1739), NOT(ISBLANK(C1740)), B1740=B1738), C1737+(C1740-C1737)/3,
AND(ISBLANK(C1737), NOT(ISBLANK(C1736)), B1736=B1738, NOT(ISBLANK(C1739)), B1739=B1738), C1736+(C1739-C1736)*2/3,
TRUE, "Check Manually"
))</f>
        <v>104.9</v>
      </c>
      <c r="F1738" t="str">
        <f>_xlfn.XLOOKUP(B1738,Bucket_Map!A:A,Bucket_Map!B:B,"ERROR - CHECK NAME")</f>
        <v>Food &amp; Beverages</v>
      </c>
    </row>
    <row r="1739" spans="1:6" x14ac:dyDescent="0.25">
      <c r="A1739" t="s">
        <v>4</v>
      </c>
      <c r="B1739" t="s">
        <v>19</v>
      </c>
      <c r="C1739">
        <v>105.4</v>
      </c>
      <c r="D1739" s="1">
        <v>41306</v>
      </c>
      <c r="E1739" cm="1">
        <f t="array" ref="E1739">IF(AND(B1739="Housing",A1739="Rural"),"",
_xlfn.IFS(
NOT(ISBLANK(C1739)), C1739,
AND(NOT(ISBLANK(C1738)), B1738=B1739, NOT(ISBLANK(C1740)), B1740=B1739), AVERAGE(C1738,C1740),
AND(NOT(ISBLANK(C1738)), B1738=B1739, ISBLANK(C1740), NOT(ISBLANK(C1741)), B1741=B1739), C1738+(C1741-C1738)/3,
AND(ISBLANK(C1738), NOT(ISBLANK(C1737)), B1737=B1739, NOT(ISBLANK(C1740)), B1740=B1739), C1737+(C1740-C1737)*2/3,
TRUE, "Check Manually"
))</f>
        <v>105.4</v>
      </c>
      <c r="F1739" t="str">
        <f>_xlfn.XLOOKUP(B1739,Bucket_Map!A:A,Bucket_Map!B:B,"ERROR - CHECK NAME")</f>
        <v>Food &amp; Beverages</v>
      </c>
    </row>
    <row r="1740" spans="1:6" x14ac:dyDescent="0.25">
      <c r="A1740" t="s">
        <v>4</v>
      </c>
      <c r="B1740" t="s">
        <v>19</v>
      </c>
      <c r="C1740">
        <v>105.6</v>
      </c>
      <c r="D1740" s="1">
        <v>41334</v>
      </c>
      <c r="E1740" cm="1">
        <f t="array" ref="E1740">IF(AND(B1740="Housing",A1740="Rural"),"",
_xlfn.IFS(
NOT(ISBLANK(C1740)), C1740,
AND(NOT(ISBLANK(C1739)), B1739=B1740, NOT(ISBLANK(C1741)), B1741=B1740), AVERAGE(C1739,C1741),
AND(NOT(ISBLANK(C1739)), B1739=B1740, ISBLANK(C1741), NOT(ISBLANK(C1742)), B1742=B1740), C1739+(C1742-C1739)/3,
AND(ISBLANK(C1739), NOT(ISBLANK(C1738)), B1738=B1740, NOT(ISBLANK(C1741)), B1741=B1740), C1738+(C1741-C1738)*2/3,
TRUE, "Check Manually"
))</f>
        <v>105.6</v>
      </c>
      <c r="F1740" t="str">
        <f>_xlfn.XLOOKUP(B1740,Bucket_Map!A:A,Bucket_Map!B:B,"ERROR - CHECK NAME")</f>
        <v>Food &amp; Beverages</v>
      </c>
    </row>
    <row r="1741" spans="1:6" x14ac:dyDescent="0.25">
      <c r="A1741" t="s">
        <v>4</v>
      </c>
      <c r="B1741" t="s">
        <v>19</v>
      </c>
      <c r="C1741">
        <v>106.3</v>
      </c>
      <c r="D1741" s="1">
        <v>41365</v>
      </c>
      <c r="E1741" cm="1">
        <f t="array" ref="E1741">IF(AND(B1741="Housing",A1741="Rural"),"",
_xlfn.IFS(
NOT(ISBLANK(C1741)), C1741,
AND(NOT(ISBLANK(C1740)), B1740=B1741, NOT(ISBLANK(C1742)), B1742=B1741), AVERAGE(C1740,C1742),
AND(NOT(ISBLANK(C1740)), B1740=B1741, ISBLANK(C1742), NOT(ISBLANK(C1743)), B1743=B1741), C1740+(C1743-C1740)/3,
AND(ISBLANK(C1740), NOT(ISBLANK(C1739)), B1739=B1741, NOT(ISBLANK(C1742)), B1742=B1741), C1739+(C1742-C1739)*2/3,
TRUE, "Check Manually"
))</f>
        <v>106.3</v>
      </c>
      <c r="F1741" t="str">
        <f>_xlfn.XLOOKUP(B1741,Bucket_Map!A:A,Bucket_Map!B:B,"ERROR - CHECK NAME")</f>
        <v>Food &amp; Beverages</v>
      </c>
    </row>
    <row r="1742" spans="1:6" x14ac:dyDescent="0.25">
      <c r="A1742" t="s">
        <v>4</v>
      </c>
      <c r="B1742" t="s">
        <v>19</v>
      </c>
      <c r="C1742">
        <v>107.5</v>
      </c>
      <c r="D1742" s="1">
        <v>41395</v>
      </c>
      <c r="E1742" cm="1">
        <f t="array" ref="E1742">IF(AND(B1742="Housing",A1742="Rural"),"",
_xlfn.IFS(
NOT(ISBLANK(C1742)), C1742,
AND(NOT(ISBLANK(C1741)), B1741=B1742, NOT(ISBLANK(C1743)), B1743=B1742), AVERAGE(C1741,C1743),
AND(NOT(ISBLANK(C1741)), B1741=B1742, ISBLANK(C1743), NOT(ISBLANK(C1744)), B1744=B1742), C1741+(C1744-C1741)/3,
AND(ISBLANK(C1741), NOT(ISBLANK(C1740)), B1740=B1742, NOT(ISBLANK(C1743)), B1743=B1742), C1740+(C1743-C1740)*2/3,
TRUE, "Check Manually"
))</f>
        <v>107.5</v>
      </c>
      <c r="F1742" t="str">
        <f>_xlfn.XLOOKUP(B1742,Bucket_Map!A:A,Bucket_Map!B:B,"ERROR - CHECK NAME")</f>
        <v>Food &amp; Beverages</v>
      </c>
    </row>
    <row r="1743" spans="1:6" x14ac:dyDescent="0.25">
      <c r="A1743" t="s">
        <v>4</v>
      </c>
      <c r="B1743" t="s">
        <v>19</v>
      </c>
      <c r="C1743">
        <v>108.3</v>
      </c>
      <c r="D1743" s="1">
        <v>41426</v>
      </c>
      <c r="E1743" cm="1">
        <f t="array" ref="E1743">IF(AND(B1743="Housing",A1743="Rural"),"",
_xlfn.IFS(
NOT(ISBLANK(C1743)), C1743,
AND(NOT(ISBLANK(C1742)), B1742=B1743, NOT(ISBLANK(C1744)), B1744=B1743), AVERAGE(C1742,C1744),
AND(NOT(ISBLANK(C1742)), B1742=B1743, ISBLANK(C1744), NOT(ISBLANK(C1745)), B1745=B1743), C1742+(C1745-C1742)/3,
AND(ISBLANK(C1742), NOT(ISBLANK(C1741)), B1741=B1743, NOT(ISBLANK(C1744)), B1744=B1743), C1741+(C1744-C1741)*2/3,
TRUE, "Check Manually"
))</f>
        <v>108.3</v>
      </c>
      <c r="F1743" t="str">
        <f>_xlfn.XLOOKUP(B1743,Bucket_Map!A:A,Bucket_Map!B:B,"ERROR - CHECK NAME")</f>
        <v>Food &amp; Beverages</v>
      </c>
    </row>
    <row r="1744" spans="1:6" x14ac:dyDescent="0.25">
      <c r="A1744" t="s">
        <v>4</v>
      </c>
      <c r="B1744" t="s">
        <v>19</v>
      </c>
      <c r="C1744">
        <v>109.3</v>
      </c>
      <c r="D1744" s="1">
        <v>41456</v>
      </c>
      <c r="E1744" cm="1">
        <f t="array" ref="E1744">IF(AND(B1744="Housing",A1744="Rural"),"",
_xlfn.IFS(
NOT(ISBLANK(C1744)), C1744,
AND(NOT(ISBLANK(C1743)), B1743=B1744, NOT(ISBLANK(C1745)), B1745=B1744), AVERAGE(C1743,C1745),
AND(NOT(ISBLANK(C1743)), B1743=B1744, ISBLANK(C1745), NOT(ISBLANK(C1746)), B1746=B1744), C1743+(C1746-C1743)/3,
AND(ISBLANK(C1743), NOT(ISBLANK(C1742)), B1742=B1744, NOT(ISBLANK(C1745)), B1745=B1744), C1742+(C1745-C1742)*2/3,
TRUE, "Check Manually"
))</f>
        <v>109.3</v>
      </c>
      <c r="F1744" t="str">
        <f>_xlfn.XLOOKUP(B1744,Bucket_Map!A:A,Bucket_Map!B:B,"ERROR - CHECK NAME")</f>
        <v>Food &amp; Beverages</v>
      </c>
    </row>
    <row r="1745" spans="1:6" x14ac:dyDescent="0.25">
      <c r="A1745" t="s">
        <v>4</v>
      </c>
      <c r="B1745" t="s">
        <v>19</v>
      </c>
      <c r="C1745">
        <v>110</v>
      </c>
      <c r="D1745" s="1">
        <v>41487</v>
      </c>
      <c r="E1745" cm="1">
        <f t="array" ref="E1745">IF(AND(B1745="Housing",A1745="Rural"),"",
_xlfn.IFS(
NOT(ISBLANK(C1745)), C1745,
AND(NOT(ISBLANK(C1744)), B1744=B1745, NOT(ISBLANK(C1746)), B1746=B1745), AVERAGE(C1744,C1746),
AND(NOT(ISBLANK(C1744)), B1744=B1745, ISBLANK(C1746), NOT(ISBLANK(C1747)), B1747=B1745), C1744+(C1747-C1744)/3,
AND(ISBLANK(C1744), NOT(ISBLANK(C1743)), B1743=B1745, NOT(ISBLANK(C1746)), B1746=B1745), C1743+(C1746-C1743)*2/3,
TRUE, "Check Manually"
))</f>
        <v>110</v>
      </c>
      <c r="F1745" t="str">
        <f>_xlfn.XLOOKUP(B1745,Bucket_Map!A:A,Bucket_Map!B:B,"ERROR - CHECK NAME")</f>
        <v>Food &amp; Beverages</v>
      </c>
    </row>
    <row r="1746" spans="1:6" x14ac:dyDescent="0.25">
      <c r="A1746" t="s">
        <v>4</v>
      </c>
      <c r="B1746" t="s">
        <v>19</v>
      </c>
      <c r="C1746">
        <v>111</v>
      </c>
      <c r="D1746" s="1">
        <v>41518</v>
      </c>
      <c r="E1746" cm="1">
        <f t="array" ref="E1746">IF(AND(B1746="Housing",A1746="Rural"),"",
_xlfn.IFS(
NOT(ISBLANK(C1746)), C1746,
AND(NOT(ISBLANK(C1745)), B1745=B1746, NOT(ISBLANK(C1747)), B1747=B1746), AVERAGE(C1745,C1747),
AND(NOT(ISBLANK(C1745)), B1745=B1746, ISBLANK(C1747), NOT(ISBLANK(C1748)), B1748=B1746), C1745+(C1748-C1745)/3,
AND(ISBLANK(C1745), NOT(ISBLANK(C1744)), B1744=B1746, NOT(ISBLANK(C1747)), B1747=B1746), C1744+(C1747-C1744)*2/3,
TRUE, "Check Manually"
))</f>
        <v>111</v>
      </c>
      <c r="F1746" t="str">
        <f>_xlfn.XLOOKUP(B1746,Bucket_Map!A:A,Bucket_Map!B:B,"ERROR - CHECK NAME")</f>
        <v>Food &amp; Beverages</v>
      </c>
    </row>
    <row r="1747" spans="1:6" x14ac:dyDescent="0.25">
      <c r="A1747" t="s">
        <v>4</v>
      </c>
      <c r="B1747" t="s">
        <v>19</v>
      </c>
      <c r="C1747">
        <v>111.7</v>
      </c>
      <c r="D1747" s="1">
        <v>41548</v>
      </c>
      <c r="E1747" cm="1">
        <f t="array" ref="E1747">IF(AND(B1747="Housing",A1747="Rural"),"",
_xlfn.IFS(
NOT(ISBLANK(C1747)), C1747,
AND(NOT(ISBLANK(C1746)), B1746=B1747, NOT(ISBLANK(C1748)), B1748=B1747), AVERAGE(C1746,C1748),
AND(NOT(ISBLANK(C1746)), B1746=B1747, ISBLANK(C1748), NOT(ISBLANK(C1749)), B1749=B1747), C1746+(C1749-C1746)/3,
AND(ISBLANK(C1746), NOT(ISBLANK(C1745)), B1745=B1747, NOT(ISBLANK(C1748)), B1748=B1747), C1745+(C1748-C1745)*2/3,
TRUE, "Check Manually"
))</f>
        <v>111.7</v>
      </c>
      <c r="F1747" t="str">
        <f>_xlfn.XLOOKUP(B1747,Bucket_Map!A:A,Bucket_Map!B:B,"ERROR - CHECK NAME")</f>
        <v>Food &amp; Beverages</v>
      </c>
    </row>
    <row r="1748" spans="1:6" x14ac:dyDescent="0.25">
      <c r="A1748" t="s">
        <v>4</v>
      </c>
      <c r="B1748" t="s">
        <v>19</v>
      </c>
      <c r="C1748">
        <v>112.8</v>
      </c>
      <c r="D1748" s="1">
        <v>41579</v>
      </c>
      <c r="E1748" cm="1">
        <f t="array" ref="E1748">IF(AND(B1748="Housing",A1748="Rural"),"",
_xlfn.IFS(
NOT(ISBLANK(C1748)), C1748,
AND(NOT(ISBLANK(C1747)), B1747=B1748, NOT(ISBLANK(C1749)), B1749=B1748), AVERAGE(C1747,C1749),
AND(NOT(ISBLANK(C1747)), B1747=B1748, ISBLANK(C1749), NOT(ISBLANK(C1750)), B1750=B1748), C1747+(C1750-C1747)/3,
AND(ISBLANK(C1747), NOT(ISBLANK(C1746)), B1746=B1748, NOT(ISBLANK(C1749)), B1749=B1748), C1746+(C1749-C1746)*2/3,
TRUE, "Check Manually"
))</f>
        <v>112.8</v>
      </c>
      <c r="F1748" t="str">
        <f>_xlfn.XLOOKUP(B1748,Bucket_Map!A:A,Bucket_Map!B:B,"ERROR - CHECK NAME")</f>
        <v>Food &amp; Beverages</v>
      </c>
    </row>
    <row r="1749" spans="1:6" x14ac:dyDescent="0.25">
      <c r="A1749" t="s">
        <v>4</v>
      </c>
      <c r="B1749" t="s">
        <v>19</v>
      </c>
      <c r="C1749">
        <v>113.8</v>
      </c>
      <c r="D1749" s="1">
        <v>41609</v>
      </c>
      <c r="E1749" cm="1">
        <f t="array" ref="E1749">IF(AND(B1749="Housing",A1749="Rural"),"",
_xlfn.IFS(
NOT(ISBLANK(C1749)), C1749,
AND(NOT(ISBLANK(C1748)), B1748=B1749, NOT(ISBLANK(C1750)), B1750=B1749), AVERAGE(C1748,C1750),
AND(NOT(ISBLANK(C1748)), B1748=B1749, ISBLANK(C1750), NOT(ISBLANK(C1751)), B1751=B1749), C1748+(C1751-C1748)/3,
AND(ISBLANK(C1748), NOT(ISBLANK(C1747)), B1747=B1749, NOT(ISBLANK(C1750)), B1750=B1749), C1747+(C1750-C1747)*2/3,
TRUE, "Check Manually"
))</f>
        <v>113.8</v>
      </c>
      <c r="F1749" t="str">
        <f>_xlfn.XLOOKUP(B1749,Bucket_Map!A:A,Bucket_Map!B:B,"ERROR - CHECK NAME")</f>
        <v>Food &amp; Beverages</v>
      </c>
    </row>
    <row r="1750" spans="1:6" x14ac:dyDescent="0.25">
      <c r="A1750" t="s">
        <v>4</v>
      </c>
      <c r="B1750" t="s">
        <v>19</v>
      </c>
      <c r="C1750">
        <v>114.4</v>
      </c>
      <c r="D1750" s="1">
        <v>41640</v>
      </c>
      <c r="E1750" cm="1">
        <f t="array" ref="E1750">IF(AND(B1750="Housing",A1750="Rural"),"",
_xlfn.IFS(
NOT(ISBLANK(C1750)), C1750,
AND(NOT(ISBLANK(C1749)), B1749=B1750, NOT(ISBLANK(C1751)), B1751=B1750), AVERAGE(C1749,C1751),
AND(NOT(ISBLANK(C1749)), B1749=B1750, ISBLANK(C1751), NOT(ISBLANK(C1752)), B1752=B1750), C1749+(C1752-C1749)/3,
AND(ISBLANK(C1749), NOT(ISBLANK(C1748)), B1748=B1750, NOT(ISBLANK(C1751)), B1751=B1750), C1748+(C1751-C1748)*2/3,
TRUE, "Check Manually"
))</f>
        <v>114.4</v>
      </c>
      <c r="F1750" t="str">
        <f>_xlfn.XLOOKUP(B1750,Bucket_Map!A:A,Bucket_Map!B:B,"ERROR - CHECK NAME")</f>
        <v>Food &amp; Beverages</v>
      </c>
    </row>
    <row r="1751" spans="1:6" x14ac:dyDescent="0.25">
      <c r="A1751" t="s">
        <v>4</v>
      </c>
      <c r="B1751" t="s">
        <v>19</v>
      </c>
      <c r="C1751">
        <v>115</v>
      </c>
      <c r="D1751" s="1">
        <v>41671</v>
      </c>
      <c r="E1751" cm="1">
        <f t="array" ref="E1751">IF(AND(B1751="Housing",A1751="Rural"),"",
_xlfn.IFS(
NOT(ISBLANK(C1751)), C1751,
AND(NOT(ISBLANK(C1750)), B1750=B1751, NOT(ISBLANK(C1752)), B1752=B1751), AVERAGE(C1750,C1752),
AND(NOT(ISBLANK(C1750)), B1750=B1751, ISBLANK(C1752), NOT(ISBLANK(C1753)), B1753=B1751), C1750+(C1753-C1750)/3,
AND(ISBLANK(C1750), NOT(ISBLANK(C1749)), B1749=B1751, NOT(ISBLANK(C1752)), B1752=B1751), C1749+(C1752-C1749)*2/3,
TRUE, "Check Manually"
))</f>
        <v>115</v>
      </c>
      <c r="F1751" t="str">
        <f>_xlfn.XLOOKUP(B1751,Bucket_Map!A:A,Bucket_Map!B:B,"ERROR - CHECK NAME")</f>
        <v>Food &amp; Beverages</v>
      </c>
    </row>
    <row r="1752" spans="1:6" x14ac:dyDescent="0.25">
      <c r="A1752" t="s">
        <v>4</v>
      </c>
      <c r="B1752" t="s">
        <v>19</v>
      </c>
      <c r="C1752">
        <v>116.1</v>
      </c>
      <c r="D1752" s="1">
        <v>41699</v>
      </c>
      <c r="E1752" cm="1">
        <f t="array" ref="E1752">IF(AND(B1752="Housing",A1752="Rural"),"",
_xlfn.IFS(
NOT(ISBLANK(C1752)), C1752,
AND(NOT(ISBLANK(C1751)), B1751=B1752, NOT(ISBLANK(C1753)), B1753=B1752), AVERAGE(C1751,C1753),
AND(NOT(ISBLANK(C1751)), B1751=B1752, ISBLANK(C1753), NOT(ISBLANK(C1754)), B1754=B1752), C1751+(C1754-C1751)/3,
AND(ISBLANK(C1751), NOT(ISBLANK(C1750)), B1750=B1752, NOT(ISBLANK(C1753)), B1753=B1752), C1750+(C1753-C1750)*2/3,
TRUE, "Check Manually"
))</f>
        <v>116.1</v>
      </c>
      <c r="F1752" t="str">
        <f>_xlfn.XLOOKUP(B1752,Bucket_Map!A:A,Bucket_Map!B:B,"ERROR - CHECK NAME")</f>
        <v>Food &amp; Beverages</v>
      </c>
    </row>
    <row r="1753" spans="1:6" x14ac:dyDescent="0.25">
      <c r="A1753" t="s">
        <v>4</v>
      </c>
      <c r="B1753" t="s">
        <v>19</v>
      </c>
      <c r="C1753">
        <v>117</v>
      </c>
      <c r="D1753" s="1">
        <v>41730</v>
      </c>
      <c r="E1753" cm="1">
        <f t="array" ref="E1753">IF(AND(B1753="Housing",A1753="Rural"),"",
_xlfn.IFS(
NOT(ISBLANK(C1753)), C1753,
AND(NOT(ISBLANK(C1752)), B1752=B1753, NOT(ISBLANK(C1754)), B1754=B1753), AVERAGE(C1752,C1754),
AND(NOT(ISBLANK(C1752)), B1752=B1753, ISBLANK(C1754), NOT(ISBLANK(C1755)), B1755=B1753), C1752+(C1755-C1752)/3,
AND(ISBLANK(C1752), NOT(ISBLANK(C1751)), B1751=B1753, NOT(ISBLANK(C1754)), B1754=B1753), C1751+(C1754-C1751)*2/3,
TRUE, "Check Manually"
))</f>
        <v>117</v>
      </c>
      <c r="F1753" t="str">
        <f>_xlfn.XLOOKUP(B1753,Bucket_Map!A:A,Bucket_Map!B:B,"ERROR - CHECK NAME")</f>
        <v>Food &amp; Beverages</v>
      </c>
    </row>
    <row r="1754" spans="1:6" x14ac:dyDescent="0.25">
      <c r="A1754" t="s">
        <v>4</v>
      </c>
      <c r="B1754" t="s">
        <v>19</v>
      </c>
      <c r="C1754">
        <v>118</v>
      </c>
      <c r="D1754" s="1">
        <v>41760</v>
      </c>
      <c r="E1754" cm="1">
        <f t="array" ref="E1754">IF(AND(B1754="Housing",A1754="Rural"),"",
_xlfn.IFS(
NOT(ISBLANK(C1754)), C1754,
AND(NOT(ISBLANK(C1753)), B1753=B1754, NOT(ISBLANK(C1755)), B1755=B1754), AVERAGE(C1753,C1755),
AND(NOT(ISBLANK(C1753)), B1753=B1754, ISBLANK(C1755), NOT(ISBLANK(C1756)), B1756=B1754), C1753+(C1756-C1753)/3,
AND(ISBLANK(C1753), NOT(ISBLANK(C1752)), B1752=B1754, NOT(ISBLANK(C1755)), B1755=B1754), C1752+(C1755-C1752)*2/3,
TRUE, "Check Manually"
))</f>
        <v>118</v>
      </c>
      <c r="F1754" t="str">
        <f>_xlfn.XLOOKUP(B1754,Bucket_Map!A:A,Bucket_Map!B:B,"ERROR - CHECK NAME")</f>
        <v>Food &amp; Beverages</v>
      </c>
    </row>
    <row r="1755" spans="1:6" x14ac:dyDescent="0.25">
      <c r="A1755" t="s">
        <v>4</v>
      </c>
      <c r="B1755" t="s">
        <v>19</v>
      </c>
      <c r="C1755">
        <v>119.3</v>
      </c>
      <c r="D1755" s="1">
        <v>41791</v>
      </c>
      <c r="E1755" cm="1">
        <f t="array" ref="E1755">IF(AND(B1755="Housing",A1755="Rural"),"",
_xlfn.IFS(
NOT(ISBLANK(C1755)), C1755,
AND(NOT(ISBLANK(C1754)), B1754=B1755, NOT(ISBLANK(C1756)), B1756=B1755), AVERAGE(C1754,C1756),
AND(NOT(ISBLANK(C1754)), B1754=B1755, ISBLANK(C1756), NOT(ISBLANK(C1757)), B1757=B1755), C1754+(C1757-C1754)/3,
AND(ISBLANK(C1754), NOT(ISBLANK(C1753)), B1753=B1755, NOT(ISBLANK(C1756)), B1756=B1755), C1753+(C1756-C1753)*2/3,
TRUE, "Check Manually"
))</f>
        <v>119.3</v>
      </c>
      <c r="F1755" t="str">
        <f>_xlfn.XLOOKUP(B1755,Bucket_Map!A:A,Bucket_Map!B:B,"ERROR - CHECK NAME")</f>
        <v>Food &amp; Beverages</v>
      </c>
    </row>
    <row r="1756" spans="1:6" x14ac:dyDescent="0.25">
      <c r="A1756" t="s">
        <v>4</v>
      </c>
      <c r="B1756" t="s">
        <v>19</v>
      </c>
      <c r="C1756">
        <v>120.6</v>
      </c>
      <c r="D1756" s="1">
        <v>41821</v>
      </c>
      <c r="E1756" cm="1">
        <f t="array" ref="E1756">IF(AND(B1756="Housing",A1756="Rural"),"",
_xlfn.IFS(
NOT(ISBLANK(C1756)), C1756,
AND(NOT(ISBLANK(C1755)), B1755=B1756, NOT(ISBLANK(C1757)), B1757=B1756), AVERAGE(C1755,C1757),
AND(NOT(ISBLANK(C1755)), B1755=B1756, ISBLANK(C1757), NOT(ISBLANK(C1758)), B1758=B1756), C1755+(C1758-C1755)/3,
AND(ISBLANK(C1755), NOT(ISBLANK(C1754)), B1754=B1756, NOT(ISBLANK(C1757)), B1757=B1756), C1754+(C1757-C1754)*2/3,
TRUE, "Check Manually"
))</f>
        <v>120.6</v>
      </c>
      <c r="F1756" t="str">
        <f>_xlfn.XLOOKUP(B1756,Bucket_Map!A:A,Bucket_Map!B:B,"ERROR - CHECK NAME")</f>
        <v>Food &amp; Beverages</v>
      </c>
    </row>
    <row r="1757" spans="1:6" x14ac:dyDescent="0.25">
      <c r="A1757" t="s">
        <v>4</v>
      </c>
      <c r="B1757" t="s">
        <v>19</v>
      </c>
      <c r="C1757">
        <v>121.9</v>
      </c>
      <c r="D1757" s="1">
        <v>41852</v>
      </c>
      <c r="E1757" cm="1">
        <f t="array" ref="E1757">IF(AND(B1757="Housing",A1757="Rural"),"",
_xlfn.IFS(
NOT(ISBLANK(C1757)), C1757,
AND(NOT(ISBLANK(C1756)), B1756=B1757, NOT(ISBLANK(C1758)), B1758=B1757), AVERAGE(C1756,C1758),
AND(NOT(ISBLANK(C1756)), B1756=B1757, ISBLANK(C1758), NOT(ISBLANK(C1759)), B1759=B1757), C1756+(C1759-C1756)/3,
AND(ISBLANK(C1756), NOT(ISBLANK(C1755)), B1755=B1757, NOT(ISBLANK(C1758)), B1758=B1757), C1755+(C1758-C1755)*2/3,
TRUE, "Check Manually"
))</f>
        <v>121.9</v>
      </c>
      <c r="F1757" t="str">
        <f>_xlfn.XLOOKUP(B1757,Bucket_Map!A:A,Bucket_Map!B:B,"ERROR - CHECK NAME")</f>
        <v>Food &amp; Beverages</v>
      </c>
    </row>
    <row r="1758" spans="1:6" x14ac:dyDescent="0.25">
      <c r="A1758" t="s">
        <v>4</v>
      </c>
      <c r="B1758" t="s">
        <v>19</v>
      </c>
      <c r="C1758">
        <v>122.7</v>
      </c>
      <c r="D1758" s="1">
        <v>41883</v>
      </c>
      <c r="E1758" cm="1">
        <f t="array" ref="E1758">IF(AND(B1758="Housing",A1758="Rural"),"",
_xlfn.IFS(
NOT(ISBLANK(C1758)), C1758,
AND(NOT(ISBLANK(C1757)), B1757=B1758, NOT(ISBLANK(C1759)), B1759=B1758), AVERAGE(C1757,C1759),
AND(NOT(ISBLANK(C1757)), B1757=B1758, ISBLANK(C1759), NOT(ISBLANK(C1760)), B1760=B1758), C1757+(C1760-C1757)/3,
AND(ISBLANK(C1757), NOT(ISBLANK(C1756)), B1756=B1758, NOT(ISBLANK(C1759)), B1759=B1758), C1756+(C1759-C1756)*2/3,
TRUE, "Check Manually"
))</f>
        <v>122.7</v>
      </c>
      <c r="F1758" t="str">
        <f>_xlfn.XLOOKUP(B1758,Bucket_Map!A:A,Bucket_Map!B:B,"ERROR - CHECK NAME")</f>
        <v>Food &amp; Beverages</v>
      </c>
    </row>
    <row r="1759" spans="1:6" x14ac:dyDescent="0.25">
      <c r="A1759" t="s">
        <v>4</v>
      </c>
      <c r="B1759" t="s">
        <v>19</v>
      </c>
      <c r="C1759">
        <v>123.2</v>
      </c>
      <c r="D1759" s="1">
        <v>41913</v>
      </c>
      <c r="E1759" cm="1">
        <f t="array" ref="E1759">IF(AND(B1759="Housing",A1759="Rural"),"",
_xlfn.IFS(
NOT(ISBLANK(C1759)), C1759,
AND(NOT(ISBLANK(C1758)), B1758=B1759, NOT(ISBLANK(C1760)), B1760=B1759), AVERAGE(C1758,C1760),
AND(NOT(ISBLANK(C1758)), B1758=B1759, ISBLANK(C1760), NOT(ISBLANK(C1761)), B1761=B1759), C1758+(C1761-C1758)/3,
AND(ISBLANK(C1758), NOT(ISBLANK(C1757)), B1757=B1759, NOT(ISBLANK(C1760)), B1760=B1759), C1757+(C1760-C1757)*2/3,
TRUE, "Check Manually"
))</f>
        <v>123.2</v>
      </c>
      <c r="F1759" t="str">
        <f>_xlfn.XLOOKUP(B1759,Bucket_Map!A:A,Bucket_Map!B:B,"ERROR - CHECK NAME")</f>
        <v>Food &amp; Beverages</v>
      </c>
    </row>
    <row r="1760" spans="1:6" x14ac:dyDescent="0.25">
      <c r="A1760" t="s">
        <v>4</v>
      </c>
      <c r="B1760" t="s">
        <v>19</v>
      </c>
      <c r="C1760">
        <v>124</v>
      </c>
      <c r="D1760" s="1">
        <v>41944</v>
      </c>
      <c r="E1760" cm="1">
        <f t="array" ref="E1760">IF(AND(B1760="Housing",A1760="Rural"),"",
_xlfn.IFS(
NOT(ISBLANK(C1760)), C1760,
AND(NOT(ISBLANK(C1759)), B1759=B1760, NOT(ISBLANK(C1761)), B1761=B1760), AVERAGE(C1759,C1761),
AND(NOT(ISBLANK(C1759)), B1759=B1760, ISBLANK(C1761), NOT(ISBLANK(C1762)), B1762=B1760), C1759+(C1762-C1759)/3,
AND(ISBLANK(C1759), NOT(ISBLANK(C1758)), B1758=B1760, NOT(ISBLANK(C1761)), B1761=B1760), C1758+(C1761-C1758)*2/3,
TRUE, "Check Manually"
))</f>
        <v>124</v>
      </c>
      <c r="F1760" t="str">
        <f>_xlfn.XLOOKUP(B1760,Bucket_Map!A:A,Bucket_Map!B:B,"ERROR - CHECK NAME")</f>
        <v>Food &amp; Beverages</v>
      </c>
    </row>
    <row r="1761" spans="1:6" x14ac:dyDescent="0.25">
      <c r="A1761" t="s">
        <v>4</v>
      </c>
      <c r="B1761" t="s">
        <v>19</v>
      </c>
      <c r="C1761">
        <v>124.2</v>
      </c>
      <c r="D1761" s="1">
        <v>41974</v>
      </c>
      <c r="E1761" cm="1">
        <f t="array" ref="E1761">IF(AND(B1761="Housing",A1761="Rural"),"",
_xlfn.IFS(
NOT(ISBLANK(C1761)), C1761,
AND(NOT(ISBLANK(C1760)), B1760=B1761, NOT(ISBLANK(C1762)), B1762=B1761), AVERAGE(C1760,C1762),
AND(NOT(ISBLANK(C1760)), B1760=B1761, ISBLANK(C1762), NOT(ISBLANK(C1763)), B1763=B1761), C1760+(C1763-C1760)/3,
AND(ISBLANK(C1760), NOT(ISBLANK(C1759)), B1759=B1761, NOT(ISBLANK(C1762)), B1762=B1761), C1759+(C1762-C1759)*2/3,
TRUE, "Check Manually"
))</f>
        <v>124.2</v>
      </c>
      <c r="F1761" t="str">
        <f>_xlfn.XLOOKUP(B1761,Bucket_Map!A:A,Bucket_Map!B:B,"ERROR - CHECK NAME")</f>
        <v>Food &amp; Beverages</v>
      </c>
    </row>
    <row r="1762" spans="1:6" x14ac:dyDescent="0.25">
      <c r="A1762" t="s">
        <v>4</v>
      </c>
      <c r="B1762" t="s">
        <v>19</v>
      </c>
      <c r="C1762">
        <v>124.9</v>
      </c>
      <c r="D1762" s="1">
        <v>42005</v>
      </c>
      <c r="E1762" cm="1">
        <f t="array" ref="E1762">IF(AND(B1762="Housing",A1762="Rural"),"",
_xlfn.IFS(
NOT(ISBLANK(C1762)), C1762,
AND(NOT(ISBLANK(C1761)), B1761=B1762, NOT(ISBLANK(C1763)), B1763=B1762), AVERAGE(C1761,C1763),
AND(NOT(ISBLANK(C1761)), B1761=B1762, ISBLANK(C1763), NOT(ISBLANK(C1764)), B1764=B1762), C1761+(C1764-C1761)/3,
AND(ISBLANK(C1761), NOT(ISBLANK(C1760)), B1760=B1762, NOT(ISBLANK(C1763)), B1763=B1762), C1760+(C1763-C1760)*2/3,
TRUE, "Check Manually"
))</f>
        <v>124.9</v>
      </c>
      <c r="F1762" t="str">
        <f>_xlfn.XLOOKUP(B1762,Bucket_Map!A:A,Bucket_Map!B:B,"ERROR - CHECK NAME")</f>
        <v>Food &amp; Beverages</v>
      </c>
    </row>
    <row r="1763" spans="1:6" x14ac:dyDescent="0.25">
      <c r="A1763" t="s">
        <v>4</v>
      </c>
      <c r="B1763" t="s">
        <v>19</v>
      </c>
      <c r="C1763">
        <v>125.8</v>
      </c>
      <c r="D1763" s="1">
        <v>42036</v>
      </c>
      <c r="E1763" cm="1">
        <f t="array" ref="E1763">IF(AND(B1763="Housing",A1763="Rural"),"",
_xlfn.IFS(
NOT(ISBLANK(C1763)), C1763,
AND(NOT(ISBLANK(C1762)), B1762=B1763, NOT(ISBLANK(C1764)), B1764=B1763), AVERAGE(C1762,C1764),
AND(NOT(ISBLANK(C1762)), B1762=B1763, ISBLANK(C1764), NOT(ISBLANK(C1765)), B1765=B1763), C1762+(C1765-C1762)/3,
AND(ISBLANK(C1762), NOT(ISBLANK(C1761)), B1761=B1763, NOT(ISBLANK(C1764)), B1764=B1763), C1761+(C1764-C1761)*2/3,
TRUE, "Check Manually"
))</f>
        <v>125.8</v>
      </c>
      <c r="F1763" t="str">
        <f>_xlfn.XLOOKUP(B1763,Bucket_Map!A:A,Bucket_Map!B:B,"ERROR - CHECK NAME")</f>
        <v>Food &amp; Beverages</v>
      </c>
    </row>
    <row r="1764" spans="1:6" x14ac:dyDescent="0.25">
      <c r="A1764" t="s">
        <v>4</v>
      </c>
      <c r="B1764" t="s">
        <v>19</v>
      </c>
      <c r="C1764">
        <v>126</v>
      </c>
      <c r="D1764" s="1">
        <v>42064</v>
      </c>
      <c r="E1764" cm="1">
        <f t="array" ref="E1764">IF(AND(B1764="Housing",A1764="Rural"),"",
_xlfn.IFS(
NOT(ISBLANK(C1764)), C1764,
AND(NOT(ISBLANK(C1763)), B1763=B1764, NOT(ISBLANK(C1765)), B1765=B1764), AVERAGE(C1763,C1765),
AND(NOT(ISBLANK(C1763)), B1763=B1764, ISBLANK(C1765), NOT(ISBLANK(C1766)), B1766=B1764), C1763+(C1766-C1763)/3,
AND(ISBLANK(C1763), NOT(ISBLANK(C1762)), B1762=B1764, NOT(ISBLANK(C1765)), B1765=B1764), C1762+(C1765-C1762)*2/3,
TRUE, "Check Manually"
))</f>
        <v>126</v>
      </c>
      <c r="F1764" t="str">
        <f>_xlfn.XLOOKUP(B1764,Bucket_Map!A:A,Bucket_Map!B:B,"ERROR - CHECK NAME")</f>
        <v>Food &amp; Beverages</v>
      </c>
    </row>
    <row r="1765" spans="1:6" x14ac:dyDescent="0.25">
      <c r="A1765" t="s">
        <v>4</v>
      </c>
      <c r="B1765" t="s">
        <v>19</v>
      </c>
      <c r="C1765">
        <v>126.8</v>
      </c>
      <c r="D1765" s="1">
        <v>42095</v>
      </c>
      <c r="E1765" cm="1">
        <f t="array" ref="E1765">IF(AND(B1765="Housing",A1765="Rural"),"",
_xlfn.IFS(
NOT(ISBLANK(C1765)), C1765,
AND(NOT(ISBLANK(C1764)), B1764=B1765, NOT(ISBLANK(C1766)), B1766=B1765), AVERAGE(C1764,C1766),
AND(NOT(ISBLANK(C1764)), B1764=B1765, ISBLANK(C1766), NOT(ISBLANK(C1767)), B1767=B1765), C1764+(C1767-C1764)/3,
AND(ISBLANK(C1764), NOT(ISBLANK(C1763)), B1763=B1765, NOT(ISBLANK(C1766)), B1766=B1765), C1763+(C1766-C1763)*2/3,
TRUE, "Check Manually"
))</f>
        <v>126.8</v>
      </c>
      <c r="F1765" t="str">
        <f>_xlfn.XLOOKUP(B1765,Bucket_Map!A:A,Bucket_Map!B:B,"ERROR - CHECK NAME")</f>
        <v>Food &amp; Beverages</v>
      </c>
    </row>
    <row r="1766" spans="1:6" x14ac:dyDescent="0.25">
      <c r="A1766" t="s">
        <v>4</v>
      </c>
      <c r="B1766" t="s">
        <v>19</v>
      </c>
      <c r="C1766">
        <v>127.7</v>
      </c>
      <c r="D1766" s="1">
        <v>42125</v>
      </c>
      <c r="E1766" cm="1">
        <f t="array" ref="E1766">IF(AND(B1766="Housing",A1766="Rural"),"",
_xlfn.IFS(
NOT(ISBLANK(C1766)), C1766,
AND(NOT(ISBLANK(C1765)), B1765=B1766, NOT(ISBLANK(C1767)), B1767=B1766), AVERAGE(C1765,C1767),
AND(NOT(ISBLANK(C1765)), B1765=B1766, ISBLANK(C1767), NOT(ISBLANK(C1768)), B1768=B1766), C1765+(C1768-C1765)/3,
AND(ISBLANK(C1765), NOT(ISBLANK(C1764)), B1764=B1766, NOT(ISBLANK(C1767)), B1767=B1766), C1764+(C1767-C1764)*2/3,
TRUE, "Check Manually"
))</f>
        <v>127.7</v>
      </c>
      <c r="F1766" t="str">
        <f>_xlfn.XLOOKUP(B1766,Bucket_Map!A:A,Bucket_Map!B:B,"ERROR - CHECK NAME")</f>
        <v>Food &amp; Beverages</v>
      </c>
    </row>
    <row r="1767" spans="1:6" x14ac:dyDescent="0.25">
      <c r="A1767" t="s">
        <v>4</v>
      </c>
      <c r="B1767" t="s">
        <v>19</v>
      </c>
      <c r="C1767">
        <v>128.69999999999999</v>
      </c>
      <c r="D1767" s="1">
        <v>42156</v>
      </c>
      <c r="E1767" cm="1">
        <f t="array" ref="E1767">IF(AND(B1767="Housing",A1767="Rural"),"",
_xlfn.IFS(
NOT(ISBLANK(C1767)), C1767,
AND(NOT(ISBLANK(C1766)), B1766=B1767, NOT(ISBLANK(C1768)), B1768=B1767), AVERAGE(C1766,C1768),
AND(NOT(ISBLANK(C1766)), B1766=B1767, ISBLANK(C1768), NOT(ISBLANK(C1769)), B1769=B1767), C1766+(C1769-C1766)/3,
AND(ISBLANK(C1766), NOT(ISBLANK(C1765)), B1765=B1767, NOT(ISBLANK(C1768)), B1768=B1767), C1765+(C1768-C1765)*2/3,
TRUE, "Check Manually"
))</f>
        <v>128.69999999999999</v>
      </c>
      <c r="F1767" t="str">
        <f>_xlfn.XLOOKUP(B1767,Bucket_Map!A:A,Bucket_Map!B:B,"ERROR - CHECK NAME")</f>
        <v>Food &amp; Beverages</v>
      </c>
    </row>
    <row r="1768" spans="1:6" x14ac:dyDescent="0.25">
      <c r="A1768" t="s">
        <v>4</v>
      </c>
      <c r="B1768" t="s">
        <v>19</v>
      </c>
      <c r="C1768">
        <v>128.69999999999999</v>
      </c>
      <c r="D1768" s="1">
        <v>42186</v>
      </c>
      <c r="E1768" cm="1">
        <f t="array" ref="E1768">IF(AND(B1768="Housing",A1768="Rural"),"",
_xlfn.IFS(
NOT(ISBLANK(C1768)), C1768,
AND(NOT(ISBLANK(C1767)), B1767=B1768, NOT(ISBLANK(C1769)), B1769=B1768), AVERAGE(C1767,C1769),
AND(NOT(ISBLANK(C1767)), B1767=B1768, ISBLANK(C1769), NOT(ISBLANK(C1770)), B1770=B1768), C1767+(C1770-C1767)/3,
AND(ISBLANK(C1767), NOT(ISBLANK(C1766)), B1766=B1768, NOT(ISBLANK(C1769)), B1769=B1768), C1766+(C1769-C1766)*2/3,
TRUE, "Check Manually"
))</f>
        <v>128.69999999999999</v>
      </c>
      <c r="F1768" t="str">
        <f>_xlfn.XLOOKUP(B1768,Bucket_Map!A:A,Bucket_Map!B:B,"ERROR - CHECK NAME")</f>
        <v>Food &amp; Beverages</v>
      </c>
    </row>
    <row r="1769" spans="1:6" x14ac:dyDescent="0.25">
      <c r="A1769" t="s">
        <v>4</v>
      </c>
      <c r="B1769" t="s">
        <v>19</v>
      </c>
      <c r="C1769">
        <v>128.80000000000001</v>
      </c>
      <c r="D1769" s="1">
        <v>42217</v>
      </c>
      <c r="E1769" cm="1">
        <f t="array" ref="E1769">IF(AND(B1769="Housing",A1769="Rural"),"",
_xlfn.IFS(
NOT(ISBLANK(C1769)), C1769,
AND(NOT(ISBLANK(C1768)), B1768=B1769, NOT(ISBLANK(C1770)), B1770=B1769), AVERAGE(C1768,C1770),
AND(NOT(ISBLANK(C1768)), B1768=B1769, ISBLANK(C1770), NOT(ISBLANK(C1771)), B1771=B1769), C1768+(C1771-C1768)/3,
AND(ISBLANK(C1768), NOT(ISBLANK(C1767)), B1767=B1769, NOT(ISBLANK(C1770)), B1770=B1769), C1767+(C1770-C1767)*2/3,
TRUE, "Check Manually"
))</f>
        <v>128.80000000000001</v>
      </c>
      <c r="F1769" t="str">
        <f>_xlfn.XLOOKUP(B1769,Bucket_Map!A:A,Bucket_Map!B:B,"ERROR - CHECK NAME")</f>
        <v>Food &amp; Beverages</v>
      </c>
    </row>
    <row r="1770" spans="1:6" x14ac:dyDescent="0.25">
      <c r="A1770" t="s">
        <v>4</v>
      </c>
      <c r="B1770" t="s">
        <v>19</v>
      </c>
      <c r="C1770">
        <v>129.19999999999999</v>
      </c>
      <c r="D1770" s="1">
        <v>42248</v>
      </c>
      <c r="E1770" cm="1">
        <f t="array" ref="E1770">IF(AND(B1770="Housing",A1770="Rural"),"",
_xlfn.IFS(
NOT(ISBLANK(C1770)), C1770,
AND(NOT(ISBLANK(C1769)), B1769=B1770, NOT(ISBLANK(C1771)), B1771=B1770), AVERAGE(C1769,C1771),
AND(NOT(ISBLANK(C1769)), B1769=B1770, ISBLANK(C1771), NOT(ISBLANK(C1772)), B1772=B1770), C1769+(C1772-C1769)/3,
AND(ISBLANK(C1769), NOT(ISBLANK(C1768)), B1768=B1770, NOT(ISBLANK(C1771)), B1771=B1770), C1768+(C1771-C1768)*2/3,
TRUE, "Check Manually"
))</f>
        <v>129.19999999999999</v>
      </c>
      <c r="F1770" t="str">
        <f>_xlfn.XLOOKUP(B1770,Bucket_Map!A:A,Bucket_Map!B:B,"ERROR - CHECK NAME")</f>
        <v>Food &amp; Beverages</v>
      </c>
    </row>
    <row r="1771" spans="1:6" x14ac:dyDescent="0.25">
      <c r="A1771" t="s">
        <v>4</v>
      </c>
      <c r="B1771" t="s">
        <v>19</v>
      </c>
      <c r="C1771">
        <v>129.4</v>
      </c>
      <c r="D1771" s="1">
        <v>42278</v>
      </c>
      <c r="E1771" cm="1">
        <f t="array" ref="E1771">IF(AND(B1771="Housing",A1771="Rural"),"",
_xlfn.IFS(
NOT(ISBLANK(C1771)), C1771,
AND(NOT(ISBLANK(C1770)), B1770=B1771, NOT(ISBLANK(C1772)), B1772=B1771), AVERAGE(C1770,C1772),
AND(NOT(ISBLANK(C1770)), B1770=B1771, ISBLANK(C1772), NOT(ISBLANK(C1773)), B1773=B1771), C1770+(C1773-C1770)/3,
AND(ISBLANK(C1770), NOT(ISBLANK(C1769)), B1769=B1771, NOT(ISBLANK(C1772)), B1772=B1771), C1769+(C1772-C1769)*2/3,
TRUE, "Check Manually"
))</f>
        <v>129.4</v>
      </c>
      <c r="F1771" t="str">
        <f>_xlfn.XLOOKUP(B1771,Bucket_Map!A:A,Bucket_Map!B:B,"ERROR - CHECK NAME")</f>
        <v>Food &amp; Beverages</v>
      </c>
    </row>
    <row r="1772" spans="1:6" x14ac:dyDescent="0.25">
      <c r="A1772" t="s">
        <v>4</v>
      </c>
      <c r="B1772" t="s">
        <v>19</v>
      </c>
      <c r="C1772">
        <v>129.5</v>
      </c>
      <c r="D1772" s="1">
        <v>42309</v>
      </c>
      <c r="E1772" cm="1">
        <f t="array" ref="E1772">IF(AND(B1772="Housing",A1772="Rural"),"",
_xlfn.IFS(
NOT(ISBLANK(C1772)), C1772,
AND(NOT(ISBLANK(C1771)), B1771=B1772, NOT(ISBLANK(C1773)), B1773=B1772), AVERAGE(C1771,C1773),
AND(NOT(ISBLANK(C1771)), B1771=B1772, ISBLANK(C1773), NOT(ISBLANK(C1774)), B1774=B1772), C1771+(C1774-C1771)/3,
AND(ISBLANK(C1771), NOT(ISBLANK(C1770)), B1770=B1772, NOT(ISBLANK(C1773)), B1773=B1772), C1770+(C1773-C1770)*2/3,
TRUE, "Check Manually"
))</f>
        <v>129.5</v>
      </c>
      <c r="F1772" t="str">
        <f>_xlfn.XLOOKUP(B1772,Bucket_Map!A:A,Bucket_Map!B:B,"ERROR - CHECK NAME")</f>
        <v>Food &amp; Beverages</v>
      </c>
    </row>
    <row r="1773" spans="1:6" x14ac:dyDescent="0.25">
      <c r="A1773" t="s">
        <v>4</v>
      </c>
      <c r="B1773" t="s">
        <v>19</v>
      </c>
      <c r="C1773">
        <v>129.80000000000001</v>
      </c>
      <c r="D1773" s="1">
        <v>42339</v>
      </c>
      <c r="E1773" cm="1">
        <f t="array" ref="E1773">IF(AND(B1773="Housing",A1773="Rural"),"",
_xlfn.IFS(
NOT(ISBLANK(C1773)), C1773,
AND(NOT(ISBLANK(C1772)), B1772=B1773, NOT(ISBLANK(C1774)), B1774=B1773), AVERAGE(C1772,C1774),
AND(NOT(ISBLANK(C1772)), B1772=B1773, ISBLANK(C1774), NOT(ISBLANK(C1775)), B1775=B1773), C1772+(C1775-C1772)/3,
AND(ISBLANK(C1772), NOT(ISBLANK(C1771)), B1771=B1773, NOT(ISBLANK(C1774)), B1774=B1773), C1771+(C1774-C1771)*2/3,
TRUE, "Check Manually"
))</f>
        <v>129.80000000000001</v>
      </c>
      <c r="F1773" t="str">
        <f>_xlfn.XLOOKUP(B1773,Bucket_Map!A:A,Bucket_Map!B:B,"ERROR - CHECK NAME")</f>
        <v>Food &amp; Beverages</v>
      </c>
    </row>
    <row r="1774" spans="1:6" x14ac:dyDescent="0.25">
      <c r="A1774" t="s">
        <v>4</v>
      </c>
      <c r="B1774" t="s">
        <v>19</v>
      </c>
      <c r="C1774">
        <v>130.30000000000001</v>
      </c>
      <c r="D1774" s="1">
        <v>42370</v>
      </c>
      <c r="E1774" cm="1">
        <f t="array" ref="E1774">IF(AND(B1774="Housing",A1774="Rural"),"",
_xlfn.IFS(
NOT(ISBLANK(C1774)), C1774,
AND(NOT(ISBLANK(C1773)), B1773=B1774, NOT(ISBLANK(C1775)), B1775=B1774), AVERAGE(C1773,C1775),
AND(NOT(ISBLANK(C1773)), B1773=B1774, ISBLANK(C1775), NOT(ISBLANK(C1776)), B1776=B1774), C1773+(C1776-C1773)/3,
AND(ISBLANK(C1773), NOT(ISBLANK(C1772)), B1772=B1774, NOT(ISBLANK(C1775)), B1775=B1774), C1772+(C1775-C1772)*2/3,
TRUE, "Check Manually"
))</f>
        <v>130.30000000000001</v>
      </c>
      <c r="F1774" t="str">
        <f>_xlfn.XLOOKUP(B1774,Bucket_Map!A:A,Bucket_Map!B:B,"ERROR - CHECK NAME")</f>
        <v>Food &amp; Beverages</v>
      </c>
    </row>
    <row r="1775" spans="1:6" x14ac:dyDescent="0.25">
      <c r="A1775" t="s">
        <v>4</v>
      </c>
      <c r="B1775" t="s">
        <v>19</v>
      </c>
      <c r="C1775">
        <v>130.69999999999999</v>
      </c>
      <c r="D1775" s="1">
        <v>42401</v>
      </c>
      <c r="E1775" cm="1">
        <f t="array" ref="E1775">IF(AND(B1775="Housing",A1775="Rural"),"",
_xlfn.IFS(
NOT(ISBLANK(C1775)), C1775,
AND(NOT(ISBLANK(C1774)), B1774=B1775, NOT(ISBLANK(C1776)), B1776=B1775), AVERAGE(C1774,C1776),
AND(NOT(ISBLANK(C1774)), B1774=B1775, ISBLANK(C1776), NOT(ISBLANK(C1777)), B1777=B1775), C1774+(C1777-C1774)/3,
AND(ISBLANK(C1774), NOT(ISBLANK(C1773)), B1773=B1775, NOT(ISBLANK(C1776)), B1776=B1775), C1773+(C1776-C1773)*2/3,
TRUE, "Check Manually"
))</f>
        <v>130.69999999999999</v>
      </c>
      <c r="F1775" t="str">
        <f>_xlfn.XLOOKUP(B1775,Bucket_Map!A:A,Bucket_Map!B:B,"ERROR - CHECK NAME")</f>
        <v>Food &amp; Beverages</v>
      </c>
    </row>
    <row r="1776" spans="1:6" x14ac:dyDescent="0.25">
      <c r="A1776" t="s">
        <v>4</v>
      </c>
      <c r="B1776" t="s">
        <v>19</v>
      </c>
      <c r="C1776">
        <v>130.5</v>
      </c>
      <c r="D1776" s="1">
        <v>42430</v>
      </c>
      <c r="E1776" cm="1">
        <f t="array" ref="E1776">IF(AND(B1776="Housing",A1776="Rural"),"",
_xlfn.IFS(
NOT(ISBLANK(C1776)), C1776,
AND(NOT(ISBLANK(C1775)), B1775=B1776, NOT(ISBLANK(C1777)), B1777=B1776), AVERAGE(C1775,C1777),
AND(NOT(ISBLANK(C1775)), B1775=B1776, ISBLANK(C1777), NOT(ISBLANK(C1778)), B1778=B1776), C1775+(C1778-C1775)/3,
AND(ISBLANK(C1775), NOT(ISBLANK(C1774)), B1774=B1776, NOT(ISBLANK(C1777)), B1777=B1776), C1774+(C1777-C1774)*2/3,
TRUE, "Check Manually"
))</f>
        <v>130.5</v>
      </c>
      <c r="F1776" t="str">
        <f>_xlfn.XLOOKUP(B1776,Bucket_Map!A:A,Bucket_Map!B:B,"ERROR - CHECK NAME")</f>
        <v>Food &amp; Beverages</v>
      </c>
    </row>
    <row r="1777" spans="1:6" x14ac:dyDescent="0.25">
      <c r="A1777" t="s">
        <v>4</v>
      </c>
      <c r="B1777" t="s">
        <v>19</v>
      </c>
      <c r="C1777">
        <v>131.30000000000001</v>
      </c>
      <c r="D1777" s="1">
        <v>42461</v>
      </c>
      <c r="E1777" cm="1">
        <f t="array" ref="E1777">IF(AND(B1777="Housing",A1777="Rural"),"",
_xlfn.IFS(
NOT(ISBLANK(C1777)), C1777,
AND(NOT(ISBLANK(C1776)), B1776=B1777, NOT(ISBLANK(C1778)), B1778=B1777), AVERAGE(C1776,C1778),
AND(NOT(ISBLANK(C1776)), B1776=B1777, ISBLANK(C1778), NOT(ISBLANK(C1779)), B1779=B1777), C1776+(C1779-C1776)/3,
AND(ISBLANK(C1776), NOT(ISBLANK(C1775)), B1775=B1777, NOT(ISBLANK(C1778)), B1778=B1777), C1775+(C1778-C1775)*2/3,
TRUE, "Check Manually"
))</f>
        <v>131.30000000000001</v>
      </c>
      <c r="F1777" t="str">
        <f>_xlfn.XLOOKUP(B1777,Bucket_Map!A:A,Bucket_Map!B:B,"ERROR - CHECK NAME")</f>
        <v>Food &amp; Beverages</v>
      </c>
    </row>
    <row r="1778" spans="1:6" x14ac:dyDescent="0.25">
      <c r="A1778" t="s">
        <v>4</v>
      </c>
      <c r="B1778" t="s">
        <v>19</v>
      </c>
      <c r="C1778">
        <v>132.4</v>
      </c>
      <c r="D1778" s="1">
        <v>42491</v>
      </c>
      <c r="E1778" cm="1">
        <f t="array" ref="E1778">IF(AND(B1778="Housing",A1778="Rural"),"",
_xlfn.IFS(
NOT(ISBLANK(C1778)), C1778,
AND(NOT(ISBLANK(C1777)), B1777=B1778, NOT(ISBLANK(C1779)), B1779=B1778), AVERAGE(C1777,C1779),
AND(NOT(ISBLANK(C1777)), B1777=B1778, ISBLANK(C1779), NOT(ISBLANK(C1780)), B1780=B1778), C1777+(C1780-C1777)/3,
AND(ISBLANK(C1777), NOT(ISBLANK(C1776)), B1776=B1778, NOT(ISBLANK(C1779)), B1779=B1778), C1776+(C1779-C1776)*2/3,
TRUE, "Check Manually"
))</f>
        <v>132.4</v>
      </c>
      <c r="F1778" t="str">
        <f>_xlfn.XLOOKUP(B1778,Bucket_Map!A:A,Bucket_Map!B:B,"ERROR - CHECK NAME")</f>
        <v>Food &amp; Beverages</v>
      </c>
    </row>
    <row r="1779" spans="1:6" x14ac:dyDescent="0.25">
      <c r="A1779" t="s">
        <v>4</v>
      </c>
      <c r="B1779" t="s">
        <v>19</v>
      </c>
      <c r="C1779">
        <v>133.6</v>
      </c>
      <c r="D1779" s="1">
        <v>42522</v>
      </c>
      <c r="E1779" cm="1">
        <f t="array" ref="E1779">IF(AND(B1779="Housing",A1779="Rural"),"",
_xlfn.IFS(
NOT(ISBLANK(C1779)), C1779,
AND(NOT(ISBLANK(C1778)), B1778=B1779, NOT(ISBLANK(C1780)), B1780=B1779), AVERAGE(C1778,C1780),
AND(NOT(ISBLANK(C1778)), B1778=B1779, ISBLANK(C1780), NOT(ISBLANK(C1781)), B1781=B1779), C1778+(C1781-C1778)/3,
AND(ISBLANK(C1778), NOT(ISBLANK(C1777)), B1777=B1779, NOT(ISBLANK(C1780)), B1780=B1779), C1777+(C1780-C1777)*2/3,
TRUE, "Check Manually"
))</f>
        <v>133.6</v>
      </c>
      <c r="F1779" t="str">
        <f>_xlfn.XLOOKUP(B1779,Bucket_Map!A:A,Bucket_Map!B:B,"ERROR - CHECK NAME")</f>
        <v>Food &amp; Beverages</v>
      </c>
    </row>
    <row r="1780" spans="1:6" x14ac:dyDescent="0.25">
      <c r="A1780" t="s">
        <v>4</v>
      </c>
      <c r="B1780" t="s">
        <v>19</v>
      </c>
      <c r="C1780">
        <v>134.5</v>
      </c>
      <c r="D1780" s="1">
        <v>42552</v>
      </c>
      <c r="E1780" cm="1">
        <f t="array" ref="E1780">IF(AND(B1780="Housing",A1780="Rural"),"",
_xlfn.IFS(
NOT(ISBLANK(C1780)), C1780,
AND(NOT(ISBLANK(C1779)), B1779=B1780, NOT(ISBLANK(C1781)), B1781=B1780), AVERAGE(C1779,C1781),
AND(NOT(ISBLANK(C1779)), B1779=B1780, ISBLANK(C1781), NOT(ISBLANK(C1782)), B1782=B1780), C1779+(C1782-C1779)/3,
AND(ISBLANK(C1779), NOT(ISBLANK(C1778)), B1778=B1780, NOT(ISBLANK(C1781)), B1781=B1780), C1778+(C1781-C1778)*2/3,
TRUE, "Check Manually"
))</f>
        <v>134.5</v>
      </c>
      <c r="F1780" t="str">
        <f>_xlfn.XLOOKUP(B1780,Bucket_Map!A:A,Bucket_Map!B:B,"ERROR - CHECK NAME")</f>
        <v>Food &amp; Beverages</v>
      </c>
    </row>
    <row r="1781" spans="1:6" x14ac:dyDescent="0.25">
      <c r="A1781" t="s">
        <v>4</v>
      </c>
      <c r="B1781" t="s">
        <v>19</v>
      </c>
      <c r="C1781">
        <v>135.30000000000001</v>
      </c>
      <c r="D1781" s="1">
        <v>42583</v>
      </c>
      <c r="E1781" cm="1">
        <f t="array" ref="E1781">IF(AND(B1781="Housing",A1781="Rural"),"",
_xlfn.IFS(
NOT(ISBLANK(C1781)), C1781,
AND(NOT(ISBLANK(C1780)), B1780=B1781, NOT(ISBLANK(C1782)), B1782=B1781), AVERAGE(C1780,C1782),
AND(NOT(ISBLANK(C1780)), B1780=B1781, ISBLANK(C1782), NOT(ISBLANK(C1783)), B1783=B1781), C1780+(C1783-C1780)/3,
AND(ISBLANK(C1780), NOT(ISBLANK(C1779)), B1779=B1781, NOT(ISBLANK(C1782)), B1782=B1781), C1779+(C1782-C1779)*2/3,
TRUE, "Check Manually"
))</f>
        <v>135.30000000000001</v>
      </c>
      <c r="F1781" t="str">
        <f>_xlfn.XLOOKUP(B1781,Bucket_Map!A:A,Bucket_Map!B:B,"ERROR - CHECK NAME")</f>
        <v>Food &amp; Beverages</v>
      </c>
    </row>
    <row r="1782" spans="1:6" x14ac:dyDescent="0.25">
      <c r="A1782" t="s">
        <v>4</v>
      </c>
      <c r="B1782" t="s">
        <v>19</v>
      </c>
      <c r="C1782">
        <v>135.5</v>
      </c>
      <c r="D1782" s="1">
        <v>42614</v>
      </c>
      <c r="E1782" cm="1">
        <f t="array" ref="E1782">IF(AND(B1782="Housing",A1782="Rural"),"",
_xlfn.IFS(
NOT(ISBLANK(C1782)), C1782,
AND(NOT(ISBLANK(C1781)), B1781=B1782, NOT(ISBLANK(C1783)), B1783=B1782), AVERAGE(C1781,C1783),
AND(NOT(ISBLANK(C1781)), B1781=B1782, ISBLANK(C1783), NOT(ISBLANK(C1784)), B1784=B1782), C1781+(C1784-C1781)/3,
AND(ISBLANK(C1781), NOT(ISBLANK(C1780)), B1780=B1782, NOT(ISBLANK(C1783)), B1783=B1782), C1780+(C1783-C1780)*2/3,
TRUE, "Check Manually"
))</f>
        <v>135.5</v>
      </c>
      <c r="F1782" t="str">
        <f>_xlfn.XLOOKUP(B1782,Bucket_Map!A:A,Bucket_Map!B:B,"ERROR - CHECK NAME")</f>
        <v>Food &amp; Beverages</v>
      </c>
    </row>
    <row r="1783" spans="1:6" x14ac:dyDescent="0.25">
      <c r="A1783" t="s">
        <v>4</v>
      </c>
      <c r="B1783" t="s">
        <v>19</v>
      </c>
      <c r="C1783">
        <v>136</v>
      </c>
      <c r="D1783" s="1">
        <v>42644</v>
      </c>
      <c r="E1783" cm="1">
        <f t="array" ref="E1783">IF(AND(B1783="Housing",A1783="Rural"),"",
_xlfn.IFS(
NOT(ISBLANK(C1783)), C1783,
AND(NOT(ISBLANK(C1782)), B1782=B1783, NOT(ISBLANK(C1784)), B1784=B1783), AVERAGE(C1782,C1784),
AND(NOT(ISBLANK(C1782)), B1782=B1783, ISBLANK(C1784), NOT(ISBLANK(C1785)), B1785=B1783), C1782+(C1785-C1782)/3,
AND(ISBLANK(C1782), NOT(ISBLANK(C1781)), B1781=B1783, NOT(ISBLANK(C1784)), B1784=B1783), C1781+(C1784-C1781)*2/3,
TRUE, "Check Manually"
))</f>
        <v>136</v>
      </c>
      <c r="F1783" t="str">
        <f>_xlfn.XLOOKUP(B1783,Bucket_Map!A:A,Bucket_Map!B:B,"ERROR - CHECK NAME")</f>
        <v>Food &amp; Beverages</v>
      </c>
    </row>
    <row r="1784" spans="1:6" x14ac:dyDescent="0.25">
      <c r="A1784" t="s">
        <v>4</v>
      </c>
      <c r="B1784" t="s">
        <v>19</v>
      </c>
      <c r="C1784">
        <v>136.19999999999999</v>
      </c>
      <c r="D1784" s="1">
        <v>42675</v>
      </c>
      <c r="E1784" cm="1">
        <f t="array" ref="E1784">IF(AND(B1784="Housing",A1784="Rural"),"",
_xlfn.IFS(
NOT(ISBLANK(C1784)), C1784,
AND(NOT(ISBLANK(C1783)), B1783=B1784, NOT(ISBLANK(C1785)), B1785=B1784), AVERAGE(C1783,C1785),
AND(NOT(ISBLANK(C1783)), B1783=B1784, ISBLANK(C1785), NOT(ISBLANK(C1786)), B1786=B1784), C1783+(C1786-C1783)/3,
AND(ISBLANK(C1783), NOT(ISBLANK(C1782)), B1782=B1784, NOT(ISBLANK(C1785)), B1785=B1784), C1782+(C1785-C1782)*2/3,
TRUE, "Check Manually"
))</f>
        <v>136.19999999999999</v>
      </c>
      <c r="F1784" t="str">
        <f>_xlfn.XLOOKUP(B1784,Bucket_Map!A:A,Bucket_Map!B:B,"ERROR - CHECK NAME")</f>
        <v>Food &amp; Beverages</v>
      </c>
    </row>
    <row r="1785" spans="1:6" x14ac:dyDescent="0.25">
      <c r="A1785" t="s">
        <v>4</v>
      </c>
      <c r="B1785" t="s">
        <v>19</v>
      </c>
      <c r="C1785">
        <v>136.30000000000001</v>
      </c>
      <c r="D1785" s="1">
        <v>42705</v>
      </c>
      <c r="E1785" cm="1">
        <f t="array" ref="E1785">IF(AND(B1785="Housing",A1785="Rural"),"",
_xlfn.IFS(
NOT(ISBLANK(C1785)), C1785,
AND(NOT(ISBLANK(C1784)), B1784=B1785, NOT(ISBLANK(C1786)), B1786=B1785), AVERAGE(C1784,C1786),
AND(NOT(ISBLANK(C1784)), B1784=B1785, ISBLANK(C1786), NOT(ISBLANK(C1787)), B1787=B1785), C1784+(C1787-C1784)/3,
AND(ISBLANK(C1784), NOT(ISBLANK(C1783)), B1783=B1785, NOT(ISBLANK(C1786)), B1786=B1785), C1783+(C1786-C1783)*2/3,
TRUE, "Check Manually"
))</f>
        <v>136.30000000000001</v>
      </c>
      <c r="F1785" t="str">
        <f>_xlfn.XLOOKUP(B1785,Bucket_Map!A:A,Bucket_Map!B:B,"ERROR - CHECK NAME")</f>
        <v>Food &amp; Beverages</v>
      </c>
    </row>
    <row r="1786" spans="1:6" x14ac:dyDescent="0.25">
      <c r="A1786" t="s">
        <v>4</v>
      </c>
      <c r="B1786" t="s">
        <v>19</v>
      </c>
      <c r="C1786">
        <v>136.69999999999999</v>
      </c>
      <c r="D1786" s="1">
        <v>42736</v>
      </c>
      <c r="E1786" cm="1">
        <f t="array" ref="E1786">IF(AND(B1786="Housing",A1786="Rural"),"",
_xlfn.IFS(
NOT(ISBLANK(C1786)), C1786,
AND(NOT(ISBLANK(C1785)), B1785=B1786, NOT(ISBLANK(C1787)), B1787=B1786), AVERAGE(C1785,C1787),
AND(NOT(ISBLANK(C1785)), B1785=B1786, ISBLANK(C1787), NOT(ISBLANK(C1788)), B1788=B1786), C1785+(C1788-C1785)/3,
AND(ISBLANK(C1785), NOT(ISBLANK(C1784)), B1784=B1786, NOT(ISBLANK(C1787)), B1787=B1786), C1784+(C1787-C1784)*2/3,
TRUE, "Check Manually"
))</f>
        <v>136.69999999999999</v>
      </c>
      <c r="F1786" t="str">
        <f>_xlfn.XLOOKUP(B1786,Bucket_Map!A:A,Bucket_Map!B:B,"ERROR - CHECK NAME")</f>
        <v>Food &amp; Beverages</v>
      </c>
    </row>
    <row r="1787" spans="1:6" x14ac:dyDescent="0.25">
      <c r="A1787" t="s">
        <v>4</v>
      </c>
      <c r="B1787" t="s">
        <v>19</v>
      </c>
      <c r="C1787">
        <v>137.19999999999999</v>
      </c>
      <c r="D1787" s="1">
        <v>42767</v>
      </c>
      <c r="E1787" cm="1">
        <f t="array" ref="E1787">IF(AND(B1787="Housing",A1787="Rural"),"",
_xlfn.IFS(
NOT(ISBLANK(C1787)), C1787,
AND(NOT(ISBLANK(C1786)), B1786=B1787, NOT(ISBLANK(C1788)), B1788=B1787), AVERAGE(C1786,C1788),
AND(NOT(ISBLANK(C1786)), B1786=B1787, ISBLANK(C1788), NOT(ISBLANK(C1789)), B1789=B1787), C1786+(C1789-C1786)/3,
AND(ISBLANK(C1786), NOT(ISBLANK(C1785)), B1785=B1787, NOT(ISBLANK(C1788)), B1788=B1787), C1785+(C1788-C1785)*2/3,
TRUE, "Check Manually"
))</f>
        <v>137.19999999999999</v>
      </c>
      <c r="F1787" t="str">
        <f>_xlfn.XLOOKUP(B1787,Bucket_Map!A:A,Bucket_Map!B:B,"ERROR - CHECK NAME")</f>
        <v>Food &amp; Beverages</v>
      </c>
    </row>
    <row r="1788" spans="1:6" x14ac:dyDescent="0.25">
      <c r="A1788" t="s">
        <v>4</v>
      </c>
      <c r="B1788" t="s">
        <v>19</v>
      </c>
      <c r="C1788">
        <v>137.19999999999999</v>
      </c>
      <c r="D1788" s="1">
        <v>42795</v>
      </c>
      <c r="E1788" cm="1">
        <f t="array" ref="E1788">IF(AND(B1788="Housing",A1788="Rural"),"",
_xlfn.IFS(
NOT(ISBLANK(C1788)), C1788,
AND(NOT(ISBLANK(C1787)), B1787=B1788, NOT(ISBLANK(C1789)), B1789=B1788), AVERAGE(C1787,C1789),
AND(NOT(ISBLANK(C1787)), B1787=B1788, ISBLANK(C1789), NOT(ISBLANK(C1790)), B1790=B1788), C1787+(C1790-C1787)/3,
AND(ISBLANK(C1787), NOT(ISBLANK(C1786)), B1786=B1788, NOT(ISBLANK(C1789)), B1789=B1788), C1786+(C1789-C1786)*2/3,
TRUE, "Check Manually"
))</f>
        <v>137.19999999999999</v>
      </c>
      <c r="F1788" t="str">
        <f>_xlfn.XLOOKUP(B1788,Bucket_Map!A:A,Bucket_Map!B:B,"ERROR - CHECK NAME")</f>
        <v>Food &amp; Beverages</v>
      </c>
    </row>
    <row r="1789" spans="1:6" x14ac:dyDescent="0.25">
      <c r="A1789" t="s">
        <v>4</v>
      </c>
      <c r="B1789" t="s">
        <v>19</v>
      </c>
      <c r="C1789">
        <v>137.69999999999999</v>
      </c>
      <c r="D1789" s="1">
        <v>42826</v>
      </c>
      <c r="E1789" cm="1">
        <f t="array" ref="E1789">IF(AND(B1789="Housing",A1789="Rural"),"",
_xlfn.IFS(
NOT(ISBLANK(C1789)), C1789,
AND(NOT(ISBLANK(C1788)), B1788=B1789, NOT(ISBLANK(C1790)), B1790=B1789), AVERAGE(C1788,C1790),
AND(NOT(ISBLANK(C1788)), B1788=B1789, ISBLANK(C1790), NOT(ISBLANK(C1791)), B1791=B1789), C1788+(C1791-C1788)/3,
AND(ISBLANK(C1788), NOT(ISBLANK(C1787)), B1787=B1789, NOT(ISBLANK(C1790)), B1790=B1789), C1787+(C1790-C1787)*2/3,
TRUE, "Check Manually"
))</f>
        <v>137.69999999999999</v>
      </c>
      <c r="F1789" t="str">
        <f>_xlfn.XLOOKUP(B1789,Bucket_Map!A:A,Bucket_Map!B:B,"ERROR - CHECK NAME")</f>
        <v>Food &amp; Beverages</v>
      </c>
    </row>
    <row r="1790" spans="1:6" x14ac:dyDescent="0.25">
      <c r="A1790" t="s">
        <v>4</v>
      </c>
      <c r="B1790" t="s">
        <v>19</v>
      </c>
      <c r="C1790">
        <v>138.19999999999999</v>
      </c>
      <c r="D1790" s="1">
        <v>42856</v>
      </c>
      <c r="E1790" cm="1">
        <f t="array" ref="E1790">IF(AND(B1790="Housing",A1790="Rural"),"",
_xlfn.IFS(
NOT(ISBLANK(C1790)), C1790,
AND(NOT(ISBLANK(C1789)), B1789=B1790, NOT(ISBLANK(C1791)), B1791=B1790), AVERAGE(C1789,C1791),
AND(NOT(ISBLANK(C1789)), B1789=B1790, ISBLANK(C1791), NOT(ISBLANK(C1792)), B1792=B1790), C1789+(C1792-C1789)/3,
AND(ISBLANK(C1789), NOT(ISBLANK(C1788)), B1788=B1790, NOT(ISBLANK(C1791)), B1791=B1790), C1788+(C1791-C1788)*2/3,
TRUE, "Check Manually"
))</f>
        <v>138.19999999999999</v>
      </c>
      <c r="F1790" t="str">
        <f>_xlfn.XLOOKUP(B1790,Bucket_Map!A:A,Bucket_Map!B:B,"ERROR - CHECK NAME")</f>
        <v>Food &amp; Beverages</v>
      </c>
    </row>
    <row r="1791" spans="1:6" x14ac:dyDescent="0.25">
      <c r="A1791" t="s">
        <v>4</v>
      </c>
      <c r="B1791" t="s">
        <v>19</v>
      </c>
      <c r="C1791">
        <v>138.6</v>
      </c>
      <c r="D1791" s="1">
        <v>42887</v>
      </c>
      <c r="E1791" cm="1">
        <f t="array" ref="E1791">IF(AND(B1791="Housing",A1791="Rural"),"",
_xlfn.IFS(
NOT(ISBLANK(C1791)), C1791,
AND(NOT(ISBLANK(C1790)), B1790=B1791, NOT(ISBLANK(C1792)), B1792=B1791), AVERAGE(C1790,C1792),
AND(NOT(ISBLANK(C1790)), B1790=B1791, ISBLANK(C1792), NOT(ISBLANK(C1793)), B1793=B1791), C1790+(C1793-C1790)/3,
AND(ISBLANK(C1790), NOT(ISBLANK(C1789)), B1789=B1791, NOT(ISBLANK(C1792)), B1792=B1791), C1789+(C1792-C1789)*2/3,
TRUE, "Check Manually"
))</f>
        <v>138.6</v>
      </c>
      <c r="F1791" t="str">
        <f>_xlfn.XLOOKUP(B1791,Bucket_Map!A:A,Bucket_Map!B:B,"ERROR - CHECK NAME")</f>
        <v>Food &amp; Beverages</v>
      </c>
    </row>
    <row r="1792" spans="1:6" x14ac:dyDescent="0.25">
      <c r="A1792" t="s">
        <v>4</v>
      </c>
      <c r="B1792" t="s">
        <v>19</v>
      </c>
      <c r="C1792">
        <v>139</v>
      </c>
      <c r="D1792" s="1">
        <v>42917</v>
      </c>
      <c r="E1792" cm="1">
        <f t="array" ref="E1792">IF(AND(B1792="Housing",A1792="Rural"),"",
_xlfn.IFS(
NOT(ISBLANK(C1792)), C1792,
AND(NOT(ISBLANK(C1791)), B1791=B1792, NOT(ISBLANK(C1793)), B1793=B1792), AVERAGE(C1791,C1793),
AND(NOT(ISBLANK(C1791)), B1791=B1792, ISBLANK(C1793), NOT(ISBLANK(C1794)), B1794=B1792), C1791+(C1794-C1791)/3,
AND(ISBLANK(C1791), NOT(ISBLANK(C1790)), B1790=B1792, NOT(ISBLANK(C1793)), B1793=B1792), C1790+(C1793-C1790)*2/3,
TRUE, "Check Manually"
))</f>
        <v>139</v>
      </c>
      <c r="F1792" t="str">
        <f>_xlfn.XLOOKUP(B1792,Bucket_Map!A:A,Bucket_Map!B:B,"ERROR - CHECK NAME")</f>
        <v>Food &amp; Beverages</v>
      </c>
    </row>
    <row r="1793" spans="1:6" x14ac:dyDescent="0.25">
      <c r="A1793" t="s">
        <v>4</v>
      </c>
      <c r="B1793" t="s">
        <v>19</v>
      </c>
      <c r="C1793">
        <v>139.4</v>
      </c>
      <c r="D1793" s="1">
        <v>42948</v>
      </c>
      <c r="E1793" cm="1">
        <f t="array" ref="E1793">IF(AND(B1793="Housing",A1793="Rural"),"",
_xlfn.IFS(
NOT(ISBLANK(C1793)), C1793,
AND(NOT(ISBLANK(C1792)), B1792=B1793, NOT(ISBLANK(C1794)), B1794=B1793), AVERAGE(C1792,C1794),
AND(NOT(ISBLANK(C1792)), B1792=B1793, ISBLANK(C1794), NOT(ISBLANK(C1795)), B1795=B1793), C1792+(C1795-C1792)/3,
AND(ISBLANK(C1792), NOT(ISBLANK(C1791)), B1791=B1793, NOT(ISBLANK(C1794)), B1794=B1793), C1791+(C1794-C1791)*2/3,
TRUE, "Check Manually"
))</f>
        <v>139.4</v>
      </c>
      <c r="F1793" t="str">
        <f>_xlfn.XLOOKUP(B1793,Bucket_Map!A:A,Bucket_Map!B:B,"ERROR - CHECK NAME")</f>
        <v>Food &amp; Beverages</v>
      </c>
    </row>
    <row r="1794" spans="1:6" x14ac:dyDescent="0.25">
      <c r="A1794" t="s">
        <v>4</v>
      </c>
      <c r="B1794" t="s">
        <v>19</v>
      </c>
      <c r="C1794">
        <v>140.19999999999999</v>
      </c>
      <c r="D1794" s="1">
        <v>42979</v>
      </c>
      <c r="E1794" cm="1">
        <f t="array" ref="E1794">IF(AND(B1794="Housing",A1794="Rural"),"",
_xlfn.IFS(
NOT(ISBLANK(C1794)), C1794,
AND(NOT(ISBLANK(C1793)), B1793=B1794, NOT(ISBLANK(C1795)), B1795=B1794), AVERAGE(C1793,C1795),
AND(NOT(ISBLANK(C1793)), B1793=B1794, ISBLANK(C1795), NOT(ISBLANK(C1796)), B1796=B1794), C1793+(C1796-C1793)/3,
AND(ISBLANK(C1793), NOT(ISBLANK(C1792)), B1792=B1794, NOT(ISBLANK(C1795)), B1795=B1794), C1792+(C1795-C1792)*2/3,
TRUE, "Check Manually"
))</f>
        <v>140.19999999999999</v>
      </c>
      <c r="F1794" t="str">
        <f>_xlfn.XLOOKUP(B1794,Bucket_Map!A:A,Bucket_Map!B:B,"ERROR - CHECK NAME")</f>
        <v>Food &amp; Beverages</v>
      </c>
    </row>
    <row r="1795" spans="1:6" x14ac:dyDescent="0.25">
      <c r="A1795" t="s">
        <v>4</v>
      </c>
      <c r="B1795" t="s">
        <v>19</v>
      </c>
      <c r="C1795">
        <v>141.5</v>
      </c>
      <c r="D1795" s="1">
        <v>43009</v>
      </c>
      <c r="E1795" cm="1">
        <f t="array" ref="E1795">IF(AND(B1795="Housing",A1795="Rural"),"",
_xlfn.IFS(
NOT(ISBLANK(C1795)), C1795,
AND(NOT(ISBLANK(C1794)), B1794=B1795, NOT(ISBLANK(C1796)), B1796=B1795), AVERAGE(C1794,C1796),
AND(NOT(ISBLANK(C1794)), B1794=B1795, ISBLANK(C1796), NOT(ISBLANK(C1797)), B1797=B1795), C1794+(C1797-C1794)/3,
AND(ISBLANK(C1794), NOT(ISBLANK(C1793)), B1793=B1795, NOT(ISBLANK(C1796)), B1796=B1795), C1793+(C1796-C1793)*2/3,
TRUE, "Check Manually"
))</f>
        <v>141.5</v>
      </c>
      <c r="F1795" t="str">
        <f>_xlfn.XLOOKUP(B1795,Bucket_Map!A:A,Bucket_Map!B:B,"ERROR - CHECK NAME")</f>
        <v>Food &amp; Beverages</v>
      </c>
    </row>
    <row r="1796" spans="1:6" x14ac:dyDescent="0.25">
      <c r="A1796" t="s">
        <v>4</v>
      </c>
      <c r="B1796" t="s">
        <v>19</v>
      </c>
      <c r="C1796">
        <v>141.5</v>
      </c>
      <c r="D1796" s="1">
        <v>43040</v>
      </c>
      <c r="E1796" cm="1">
        <f t="array" ref="E1796">IF(AND(B1796="Housing",A1796="Rural"),"",
_xlfn.IFS(
NOT(ISBLANK(C1796)), C1796,
AND(NOT(ISBLANK(C1795)), B1795=B1796, NOT(ISBLANK(C1797)), B1797=B1796), AVERAGE(C1795,C1797),
AND(NOT(ISBLANK(C1795)), B1795=B1796, ISBLANK(C1797), NOT(ISBLANK(C1798)), B1798=B1796), C1795+(C1798-C1795)/3,
AND(ISBLANK(C1795), NOT(ISBLANK(C1794)), B1794=B1796, NOT(ISBLANK(C1797)), B1797=B1796), C1794+(C1797-C1794)*2/3,
TRUE, "Check Manually"
))</f>
        <v>141.5</v>
      </c>
      <c r="F1796" t="str">
        <f>_xlfn.XLOOKUP(B1796,Bucket_Map!A:A,Bucket_Map!B:B,"ERROR - CHECK NAME")</f>
        <v>Food &amp; Beverages</v>
      </c>
    </row>
    <row r="1797" spans="1:6" x14ac:dyDescent="0.25">
      <c r="A1797" t="s">
        <v>4</v>
      </c>
      <c r="B1797" t="s">
        <v>19</v>
      </c>
      <c r="C1797">
        <v>141.9</v>
      </c>
      <c r="D1797" s="1">
        <v>43070</v>
      </c>
      <c r="E1797" cm="1">
        <f t="array" ref="E1797">IF(AND(B1797="Housing",A1797="Rural"),"",
_xlfn.IFS(
NOT(ISBLANK(C1797)), C1797,
AND(NOT(ISBLANK(C1796)), B1796=B1797, NOT(ISBLANK(C1798)), B1798=B1797), AVERAGE(C1796,C1798),
AND(NOT(ISBLANK(C1796)), B1796=B1797, ISBLANK(C1798), NOT(ISBLANK(C1799)), B1799=B1797), C1796+(C1799-C1796)/3,
AND(ISBLANK(C1796), NOT(ISBLANK(C1795)), B1795=B1797, NOT(ISBLANK(C1798)), B1798=B1797), C1795+(C1798-C1795)*2/3,
TRUE, "Check Manually"
))</f>
        <v>141.9</v>
      </c>
      <c r="F1797" t="str">
        <f>_xlfn.XLOOKUP(B1797,Bucket_Map!A:A,Bucket_Map!B:B,"ERROR - CHECK NAME")</f>
        <v>Food &amp; Beverages</v>
      </c>
    </row>
    <row r="1798" spans="1:6" x14ac:dyDescent="0.25">
      <c r="A1798" t="s">
        <v>4</v>
      </c>
      <c r="B1798" t="s">
        <v>19</v>
      </c>
      <c r="C1798">
        <v>142</v>
      </c>
      <c r="D1798" s="1">
        <v>43101</v>
      </c>
      <c r="E1798" cm="1">
        <f t="array" ref="E1798">IF(AND(B1798="Housing",A1798="Rural"),"",
_xlfn.IFS(
NOT(ISBLANK(C1798)), C1798,
AND(NOT(ISBLANK(C1797)), B1797=B1798, NOT(ISBLANK(C1799)), B1799=B1798), AVERAGE(C1797,C1799),
AND(NOT(ISBLANK(C1797)), B1797=B1798, ISBLANK(C1799), NOT(ISBLANK(C1800)), B1800=B1798), C1797+(C1800-C1797)/3,
AND(ISBLANK(C1797), NOT(ISBLANK(C1796)), B1796=B1798, NOT(ISBLANK(C1799)), B1799=B1798), C1796+(C1799-C1796)*2/3,
TRUE, "Check Manually"
))</f>
        <v>142</v>
      </c>
      <c r="F1798" t="str">
        <f>_xlfn.XLOOKUP(B1798,Bucket_Map!A:A,Bucket_Map!B:B,"ERROR - CHECK NAME")</f>
        <v>Food &amp; Beverages</v>
      </c>
    </row>
    <row r="1799" spans="1:6" x14ac:dyDescent="0.25">
      <c r="A1799" t="s">
        <v>4</v>
      </c>
      <c r="B1799" t="s">
        <v>19</v>
      </c>
      <c r="C1799">
        <v>141.5</v>
      </c>
      <c r="D1799" s="1">
        <v>43132</v>
      </c>
      <c r="E1799" cm="1">
        <f t="array" ref="E1799">IF(AND(B1799="Housing",A1799="Rural"),"",
_xlfn.IFS(
NOT(ISBLANK(C1799)), C1799,
AND(NOT(ISBLANK(C1798)), B1798=B1799, NOT(ISBLANK(C1800)), B1800=B1799), AVERAGE(C1798,C1800),
AND(NOT(ISBLANK(C1798)), B1798=B1799, ISBLANK(C1800), NOT(ISBLANK(C1801)), B1801=B1799), C1798+(C1801-C1798)/3,
AND(ISBLANK(C1798), NOT(ISBLANK(C1797)), B1797=B1799, NOT(ISBLANK(C1800)), B1800=B1799), C1797+(C1800-C1797)*2/3,
TRUE, "Check Manually"
))</f>
        <v>141.5</v>
      </c>
      <c r="F1799" t="str">
        <f>_xlfn.XLOOKUP(B1799,Bucket_Map!A:A,Bucket_Map!B:B,"ERROR - CHECK NAME")</f>
        <v>Food &amp; Beverages</v>
      </c>
    </row>
    <row r="1800" spans="1:6" x14ac:dyDescent="0.25">
      <c r="A1800" t="s">
        <v>4</v>
      </c>
      <c r="B1800" t="s">
        <v>19</v>
      </c>
      <c r="C1800">
        <v>142</v>
      </c>
      <c r="D1800" s="1">
        <v>43160</v>
      </c>
      <c r="E1800" cm="1">
        <f t="array" ref="E1800">IF(AND(B1800="Housing",A1800="Rural"),"",
_xlfn.IFS(
NOT(ISBLANK(C1800)), C1800,
AND(NOT(ISBLANK(C1799)), B1799=B1800, NOT(ISBLANK(C1801)), B1801=B1800), AVERAGE(C1799,C1801),
AND(NOT(ISBLANK(C1799)), B1799=B1800, ISBLANK(C1801), NOT(ISBLANK(C1802)), B1802=B1800), C1799+(C1802-C1799)/3,
AND(ISBLANK(C1799), NOT(ISBLANK(C1798)), B1798=B1800, NOT(ISBLANK(C1801)), B1801=B1800), C1798+(C1801-C1798)*2/3,
TRUE, "Check Manually"
))</f>
        <v>142</v>
      </c>
      <c r="F1800" t="str">
        <f>_xlfn.XLOOKUP(B1800,Bucket_Map!A:A,Bucket_Map!B:B,"ERROR - CHECK NAME")</f>
        <v>Food &amp; Beverages</v>
      </c>
    </row>
    <row r="1801" spans="1:6" x14ac:dyDescent="0.25">
      <c r="A1801" t="s">
        <v>4</v>
      </c>
      <c r="B1801" t="s">
        <v>19</v>
      </c>
      <c r="C1801">
        <v>142.4</v>
      </c>
      <c r="D1801" s="1">
        <v>43191</v>
      </c>
      <c r="E1801" cm="1">
        <f t="array" ref="E1801">IF(AND(B1801="Housing",A1801="Rural"),"",
_xlfn.IFS(
NOT(ISBLANK(C1801)), C1801,
AND(NOT(ISBLANK(C1800)), B1800=B1801, NOT(ISBLANK(C1802)), B1802=B1801), AVERAGE(C1800,C1802),
AND(NOT(ISBLANK(C1800)), B1800=B1801, ISBLANK(C1802), NOT(ISBLANK(C1803)), B1803=B1801), C1800+(C1803-C1800)/3,
AND(ISBLANK(C1800), NOT(ISBLANK(C1799)), B1799=B1801, NOT(ISBLANK(C1802)), B1802=B1801), C1799+(C1802-C1799)*2/3,
TRUE, "Check Manually"
))</f>
        <v>142.4</v>
      </c>
      <c r="F1801" t="str">
        <f>_xlfn.XLOOKUP(B1801,Bucket_Map!A:A,Bucket_Map!B:B,"ERROR - CHECK NAME")</f>
        <v>Food &amp; Beverages</v>
      </c>
    </row>
    <row r="1802" spans="1:6" x14ac:dyDescent="0.25">
      <c r="A1802" t="s">
        <v>4</v>
      </c>
      <c r="B1802" t="s">
        <v>19</v>
      </c>
      <c r="C1802">
        <v>142.9</v>
      </c>
      <c r="D1802" s="1">
        <v>43221</v>
      </c>
      <c r="E1802" cm="1">
        <f t="array" ref="E1802">IF(AND(B1802="Housing",A1802="Rural"),"",
_xlfn.IFS(
NOT(ISBLANK(C1802)), C1802,
AND(NOT(ISBLANK(C1801)), B1801=B1802, NOT(ISBLANK(C1803)), B1803=B1802), AVERAGE(C1801,C1803),
AND(NOT(ISBLANK(C1801)), B1801=B1802, ISBLANK(C1803), NOT(ISBLANK(C1804)), B1804=B1802), C1801+(C1804-C1801)/3,
AND(ISBLANK(C1801), NOT(ISBLANK(C1800)), B1800=B1802, NOT(ISBLANK(C1803)), B1803=B1802), C1800+(C1803-C1800)*2/3,
TRUE, "Check Manually"
))</f>
        <v>142.9</v>
      </c>
      <c r="F1802" t="str">
        <f>_xlfn.XLOOKUP(B1802,Bucket_Map!A:A,Bucket_Map!B:B,"ERROR - CHECK NAME")</f>
        <v>Food &amp; Beverages</v>
      </c>
    </row>
    <row r="1803" spans="1:6" x14ac:dyDescent="0.25">
      <c r="A1803" t="s">
        <v>4</v>
      </c>
      <c r="B1803" t="s">
        <v>19</v>
      </c>
      <c r="C1803">
        <v>143.19999999999999</v>
      </c>
      <c r="D1803" s="1">
        <v>43252</v>
      </c>
      <c r="E1803" cm="1">
        <f t="array" ref="E1803">IF(AND(B1803="Housing",A1803="Rural"),"",
_xlfn.IFS(
NOT(ISBLANK(C1803)), C1803,
AND(NOT(ISBLANK(C1802)), B1802=B1803, NOT(ISBLANK(C1804)), B1804=B1803), AVERAGE(C1802,C1804),
AND(NOT(ISBLANK(C1802)), B1802=B1803, ISBLANK(C1804), NOT(ISBLANK(C1805)), B1805=B1803), C1802+(C1805-C1802)/3,
AND(ISBLANK(C1802), NOT(ISBLANK(C1801)), B1801=B1803, NOT(ISBLANK(C1804)), B1804=B1803), C1801+(C1804-C1801)*2/3,
TRUE, "Check Manually"
))</f>
        <v>143.19999999999999</v>
      </c>
      <c r="F1803" t="str">
        <f>_xlfn.XLOOKUP(B1803,Bucket_Map!A:A,Bucket_Map!B:B,"ERROR - CHECK NAME")</f>
        <v>Food &amp; Beverages</v>
      </c>
    </row>
    <row r="1804" spans="1:6" x14ac:dyDescent="0.25">
      <c r="A1804" t="s">
        <v>4</v>
      </c>
      <c r="B1804" t="s">
        <v>19</v>
      </c>
      <c r="C1804">
        <v>143.4</v>
      </c>
      <c r="D1804" s="1">
        <v>43282</v>
      </c>
      <c r="E1804" cm="1">
        <f t="array" ref="E1804">IF(AND(B1804="Housing",A1804="Rural"),"",
_xlfn.IFS(
NOT(ISBLANK(C1804)), C1804,
AND(NOT(ISBLANK(C1803)), B1803=B1804, NOT(ISBLANK(C1805)), B1805=B1804), AVERAGE(C1803,C1805),
AND(NOT(ISBLANK(C1803)), B1803=B1804, ISBLANK(C1805), NOT(ISBLANK(C1806)), B1806=B1804), C1803+(C1806-C1803)/3,
AND(ISBLANK(C1803), NOT(ISBLANK(C1802)), B1802=B1804, NOT(ISBLANK(C1805)), B1805=B1804), C1802+(C1805-C1802)*2/3,
TRUE, "Check Manually"
))</f>
        <v>143.4</v>
      </c>
      <c r="F1804" t="str">
        <f>_xlfn.XLOOKUP(B1804,Bucket_Map!A:A,Bucket_Map!B:B,"ERROR - CHECK NAME")</f>
        <v>Food &amp; Beverages</v>
      </c>
    </row>
    <row r="1805" spans="1:6" x14ac:dyDescent="0.25">
      <c r="A1805" t="s">
        <v>4</v>
      </c>
      <c r="B1805" t="s">
        <v>19</v>
      </c>
      <c r="C1805">
        <v>143.5</v>
      </c>
      <c r="D1805" s="1">
        <v>43313</v>
      </c>
      <c r="E1805" cm="1">
        <f t="array" ref="E1805">IF(AND(B1805="Housing",A1805="Rural"),"",
_xlfn.IFS(
NOT(ISBLANK(C1805)), C1805,
AND(NOT(ISBLANK(C1804)), B1804=B1805, NOT(ISBLANK(C1806)), B1806=B1805), AVERAGE(C1804,C1806),
AND(NOT(ISBLANK(C1804)), B1804=B1805, ISBLANK(C1806), NOT(ISBLANK(C1807)), B1807=B1805), C1804+(C1807-C1804)/3,
AND(ISBLANK(C1804), NOT(ISBLANK(C1803)), B1803=B1805, NOT(ISBLANK(C1806)), B1806=B1805), C1803+(C1806-C1803)*2/3,
TRUE, "Check Manually"
))</f>
        <v>143.5</v>
      </c>
      <c r="F1805" t="str">
        <f>_xlfn.XLOOKUP(B1805,Bucket_Map!A:A,Bucket_Map!B:B,"ERROR - CHECK NAME")</f>
        <v>Food &amp; Beverages</v>
      </c>
    </row>
    <row r="1806" spans="1:6" x14ac:dyDescent="0.25">
      <c r="A1806" t="s">
        <v>4</v>
      </c>
      <c r="B1806" t="s">
        <v>19</v>
      </c>
      <c r="C1806">
        <v>143.69999999999999</v>
      </c>
      <c r="D1806" s="1">
        <v>43344</v>
      </c>
      <c r="E1806" cm="1">
        <f t="array" ref="E1806">IF(AND(B1806="Housing",A1806="Rural"),"",
_xlfn.IFS(
NOT(ISBLANK(C1806)), C1806,
AND(NOT(ISBLANK(C1805)), B1805=B1806, NOT(ISBLANK(C1807)), B1807=B1806), AVERAGE(C1805,C1807),
AND(NOT(ISBLANK(C1805)), B1805=B1806, ISBLANK(C1807), NOT(ISBLANK(C1808)), B1808=B1806), C1805+(C1808-C1805)/3,
AND(ISBLANK(C1805), NOT(ISBLANK(C1804)), B1804=B1806, NOT(ISBLANK(C1807)), B1807=B1806), C1804+(C1807-C1804)*2/3,
TRUE, "Check Manually"
))</f>
        <v>143.69999999999999</v>
      </c>
      <c r="F1806" t="str">
        <f>_xlfn.XLOOKUP(B1806,Bucket_Map!A:A,Bucket_Map!B:B,"ERROR - CHECK NAME")</f>
        <v>Food &amp; Beverages</v>
      </c>
    </row>
    <row r="1807" spans="1:6" x14ac:dyDescent="0.25">
      <c r="A1807" t="s">
        <v>4</v>
      </c>
      <c r="B1807" t="s">
        <v>19</v>
      </c>
      <c r="C1807">
        <v>141.9</v>
      </c>
      <c r="D1807" s="1">
        <v>43374</v>
      </c>
      <c r="E1807" cm="1">
        <f t="array" ref="E1807">IF(AND(B1807="Housing",A1807="Rural"),"",
_xlfn.IFS(
NOT(ISBLANK(C1807)), C1807,
AND(NOT(ISBLANK(C1806)), B1806=B1807, NOT(ISBLANK(C1808)), B1808=B1807), AVERAGE(C1806,C1808),
AND(NOT(ISBLANK(C1806)), B1806=B1807, ISBLANK(C1808), NOT(ISBLANK(C1809)), B1809=B1807), C1806+(C1809-C1806)/3,
AND(ISBLANK(C1806), NOT(ISBLANK(C1805)), B1805=B1807, NOT(ISBLANK(C1808)), B1808=B1807), C1805+(C1808-C1805)*2/3,
TRUE, "Check Manually"
))</f>
        <v>141.9</v>
      </c>
      <c r="F1807" t="str">
        <f>_xlfn.XLOOKUP(B1807,Bucket_Map!A:A,Bucket_Map!B:B,"ERROR - CHECK NAME")</f>
        <v>Food &amp; Beverages</v>
      </c>
    </row>
    <row r="1808" spans="1:6" x14ac:dyDescent="0.25">
      <c r="A1808" t="s">
        <v>4</v>
      </c>
      <c r="B1808" t="s">
        <v>19</v>
      </c>
      <c r="C1808">
        <v>141.9</v>
      </c>
      <c r="D1808" s="1">
        <v>43405</v>
      </c>
      <c r="E1808" cm="1">
        <f t="array" ref="E1808">IF(AND(B1808="Housing",A1808="Rural"),"",
_xlfn.IFS(
NOT(ISBLANK(C1808)), C1808,
AND(NOT(ISBLANK(C1807)), B1807=B1808, NOT(ISBLANK(C1809)), B1809=B1808), AVERAGE(C1807,C1809),
AND(NOT(ISBLANK(C1807)), B1807=B1808, ISBLANK(C1809), NOT(ISBLANK(C1810)), B1810=B1808), C1807+(C1810-C1807)/3,
AND(ISBLANK(C1807), NOT(ISBLANK(C1806)), B1806=B1808, NOT(ISBLANK(C1809)), B1809=B1808), C1806+(C1809-C1806)*2/3,
TRUE, "Check Manually"
))</f>
        <v>141.9</v>
      </c>
      <c r="F1808" t="str">
        <f>_xlfn.XLOOKUP(B1808,Bucket_Map!A:A,Bucket_Map!B:B,"ERROR - CHECK NAME")</f>
        <v>Food &amp; Beverages</v>
      </c>
    </row>
    <row r="1809" spans="1:6" x14ac:dyDescent="0.25">
      <c r="A1809" t="s">
        <v>4</v>
      </c>
      <c r="B1809" t="s">
        <v>19</v>
      </c>
      <c r="C1809">
        <v>142.4</v>
      </c>
      <c r="D1809" s="1">
        <v>43435</v>
      </c>
      <c r="E1809" cm="1">
        <f t="array" ref="E1809">IF(AND(B1809="Housing",A1809="Rural"),"",
_xlfn.IFS(
NOT(ISBLANK(C1809)), C1809,
AND(NOT(ISBLANK(C1808)), B1808=B1809, NOT(ISBLANK(C1810)), B1810=B1809), AVERAGE(C1808,C1810),
AND(NOT(ISBLANK(C1808)), B1808=B1809, ISBLANK(C1810), NOT(ISBLANK(C1811)), B1811=B1809), C1808+(C1811-C1808)/3,
AND(ISBLANK(C1808), NOT(ISBLANK(C1807)), B1807=B1809, NOT(ISBLANK(C1810)), B1810=B1809), C1807+(C1810-C1807)*2/3,
TRUE, "Check Manually"
))</f>
        <v>142.4</v>
      </c>
      <c r="F1809" t="str">
        <f>_xlfn.XLOOKUP(B1809,Bucket_Map!A:A,Bucket_Map!B:B,"ERROR - CHECK NAME")</f>
        <v>Food &amp; Beverages</v>
      </c>
    </row>
    <row r="1810" spans="1:6" x14ac:dyDescent="0.25">
      <c r="A1810" t="s">
        <v>4</v>
      </c>
      <c r="B1810" t="s">
        <v>19</v>
      </c>
      <c r="C1810">
        <v>142.4</v>
      </c>
      <c r="D1810" s="1">
        <v>43466</v>
      </c>
      <c r="E1810" cm="1">
        <f t="array" ref="E1810">IF(AND(B1810="Housing",A1810="Rural"),"",
_xlfn.IFS(
NOT(ISBLANK(C1810)), C1810,
AND(NOT(ISBLANK(C1809)), B1809=B1810, NOT(ISBLANK(C1811)), B1811=B1810), AVERAGE(C1809,C1811),
AND(NOT(ISBLANK(C1809)), B1809=B1810, ISBLANK(C1811), NOT(ISBLANK(C1812)), B1812=B1810), C1809+(C1812-C1809)/3,
AND(ISBLANK(C1809), NOT(ISBLANK(C1808)), B1808=B1810, NOT(ISBLANK(C1811)), B1811=B1810), C1808+(C1811-C1808)*2/3,
TRUE, "Check Manually"
))</f>
        <v>142.4</v>
      </c>
      <c r="F1810" t="str">
        <f>_xlfn.XLOOKUP(B1810,Bucket_Map!A:A,Bucket_Map!B:B,"ERROR - CHECK NAME")</f>
        <v>Food &amp; Beverages</v>
      </c>
    </row>
    <row r="1811" spans="1:6" x14ac:dyDescent="0.25">
      <c r="A1811" t="s">
        <v>4</v>
      </c>
      <c r="B1811" t="s">
        <v>19</v>
      </c>
      <c r="C1811">
        <v>142.5</v>
      </c>
      <c r="D1811" s="1">
        <v>43497</v>
      </c>
      <c r="E1811" cm="1">
        <f t="array" ref="E1811">IF(AND(B1811="Housing",A1811="Rural"),"",
_xlfn.IFS(
NOT(ISBLANK(C1811)), C1811,
AND(NOT(ISBLANK(C1810)), B1810=B1811, NOT(ISBLANK(C1812)), B1812=B1811), AVERAGE(C1810,C1812),
AND(NOT(ISBLANK(C1810)), B1810=B1811, ISBLANK(C1812), NOT(ISBLANK(C1813)), B1813=B1811), C1810+(C1813-C1810)/3,
AND(ISBLANK(C1810), NOT(ISBLANK(C1809)), B1809=B1811, NOT(ISBLANK(C1812)), B1812=B1811), C1809+(C1812-C1809)*2/3,
TRUE, "Check Manually"
))</f>
        <v>142.5</v>
      </c>
      <c r="F1811" t="str">
        <f>_xlfn.XLOOKUP(B1811,Bucket_Map!A:A,Bucket_Map!B:B,"ERROR - CHECK NAME")</f>
        <v>Food &amp; Beverages</v>
      </c>
    </row>
    <row r="1812" spans="1:6" x14ac:dyDescent="0.25">
      <c r="A1812" t="s">
        <v>4</v>
      </c>
      <c r="B1812" t="s">
        <v>19</v>
      </c>
      <c r="C1812">
        <v>142.5</v>
      </c>
      <c r="D1812" s="1">
        <v>43525</v>
      </c>
      <c r="E1812" cm="1">
        <f t="array" ref="E1812">IF(AND(B1812="Housing",A1812="Rural"),"",
_xlfn.IFS(
NOT(ISBLANK(C1812)), C1812,
AND(NOT(ISBLANK(C1811)), B1811=B1812, NOT(ISBLANK(C1813)), B1813=B1812), AVERAGE(C1811,C1813),
AND(NOT(ISBLANK(C1811)), B1811=B1812, ISBLANK(C1813), NOT(ISBLANK(C1814)), B1814=B1812), C1811+(C1814-C1811)/3,
AND(ISBLANK(C1811), NOT(ISBLANK(C1810)), B1810=B1812, NOT(ISBLANK(C1813)), B1813=B1812), C1810+(C1813-C1810)*2/3,
TRUE, "Check Manually"
))</f>
        <v>142.5</v>
      </c>
      <c r="F1812" t="str">
        <f>_xlfn.XLOOKUP(B1812,Bucket_Map!A:A,Bucket_Map!B:B,"ERROR - CHECK NAME")</f>
        <v>Food &amp; Beverages</v>
      </c>
    </row>
    <row r="1813" spans="1:6" x14ac:dyDescent="0.25">
      <c r="A1813" t="s">
        <v>4</v>
      </c>
      <c r="B1813" t="s">
        <v>19</v>
      </c>
      <c r="C1813">
        <v>142.6</v>
      </c>
      <c r="D1813" s="1">
        <v>43586</v>
      </c>
      <c r="E1813" cm="1">
        <f t="array" ref="E1813">IF(AND(B1813="Housing",A1813="Rural"),"",
_xlfn.IFS(
NOT(ISBLANK(C1813)), C1813,
AND(NOT(ISBLANK(C1812)), B1812=B1813, NOT(ISBLANK(C1814)), B1814=B1813), AVERAGE(C1812,C1814),
AND(NOT(ISBLANK(C1812)), B1812=B1813, ISBLANK(C1814), NOT(ISBLANK(C1815)), B1815=B1813), C1812+(C1815-C1812)/3,
AND(ISBLANK(C1812), NOT(ISBLANK(C1811)), B1811=B1813, NOT(ISBLANK(C1814)), B1814=B1813), C1811+(C1814-C1811)*2/3,
TRUE, "Check Manually"
))</f>
        <v>142.6</v>
      </c>
      <c r="F1813" t="str">
        <f>_xlfn.XLOOKUP(B1813,Bucket_Map!A:A,Bucket_Map!B:B,"ERROR - CHECK NAME")</f>
        <v>Food &amp; Beverages</v>
      </c>
    </row>
    <row r="1814" spans="1:6" x14ac:dyDescent="0.25">
      <c r="A1814" t="s">
        <v>4</v>
      </c>
      <c r="B1814" t="s">
        <v>19</v>
      </c>
      <c r="C1814">
        <v>143.19999999999999</v>
      </c>
      <c r="D1814" s="1">
        <v>43617</v>
      </c>
      <c r="E1814" cm="1">
        <f t="array" ref="E1814">IF(AND(B1814="Housing",A1814="Rural"),"",
_xlfn.IFS(
NOT(ISBLANK(C1814)), C1814,
AND(NOT(ISBLANK(C1813)), B1813=B1814, NOT(ISBLANK(C1815)), B1815=B1814), AVERAGE(C1813,C1815),
AND(NOT(ISBLANK(C1813)), B1813=B1814, ISBLANK(C1815), NOT(ISBLANK(C1816)), B1816=B1814), C1813+(C1816-C1813)/3,
AND(ISBLANK(C1813), NOT(ISBLANK(C1812)), B1812=B1814, NOT(ISBLANK(C1815)), B1815=B1814), C1812+(C1815-C1812)*2/3,
TRUE, "Check Manually"
))</f>
        <v>143.19999999999999</v>
      </c>
      <c r="F1814" t="str">
        <f>_xlfn.XLOOKUP(B1814,Bucket_Map!A:A,Bucket_Map!B:B,"ERROR - CHECK NAME")</f>
        <v>Food &amp; Beverages</v>
      </c>
    </row>
    <row r="1815" spans="1:6" x14ac:dyDescent="0.25">
      <c r="A1815" t="s">
        <v>4</v>
      </c>
      <c r="B1815" t="s">
        <v>19</v>
      </c>
      <c r="C1815">
        <v>143.9</v>
      </c>
      <c r="D1815" s="1">
        <v>43647</v>
      </c>
      <c r="E1815" cm="1">
        <f t="array" ref="E1815">IF(AND(B1815="Housing",A1815="Rural"),"",
_xlfn.IFS(
NOT(ISBLANK(C1815)), C1815,
AND(NOT(ISBLANK(C1814)), B1814=B1815, NOT(ISBLANK(C1816)), B1816=B1815), AVERAGE(C1814,C1816),
AND(NOT(ISBLANK(C1814)), B1814=B1815, ISBLANK(C1816), NOT(ISBLANK(C1817)), B1817=B1815), C1814+(C1817-C1814)/3,
AND(ISBLANK(C1814), NOT(ISBLANK(C1813)), B1813=B1815, NOT(ISBLANK(C1816)), B1816=B1815), C1813+(C1816-C1813)*2/3,
TRUE, "Check Manually"
))</f>
        <v>143.9</v>
      </c>
      <c r="F1815" t="str">
        <f>_xlfn.XLOOKUP(B1815,Bucket_Map!A:A,Bucket_Map!B:B,"ERROR - CHECK NAME")</f>
        <v>Food &amp; Beverages</v>
      </c>
    </row>
    <row r="1816" spans="1:6" x14ac:dyDescent="0.25">
      <c r="A1816" t="s">
        <v>4</v>
      </c>
      <c r="B1816" t="s">
        <v>19</v>
      </c>
      <c r="C1816">
        <v>144.6</v>
      </c>
      <c r="D1816" s="1">
        <v>43678</v>
      </c>
      <c r="E1816" cm="1">
        <f t="array" ref="E1816">IF(AND(B1816="Housing",A1816="Rural"),"",
_xlfn.IFS(
NOT(ISBLANK(C1816)), C1816,
AND(NOT(ISBLANK(C1815)), B1815=B1816, NOT(ISBLANK(C1817)), B1817=B1816), AVERAGE(C1815,C1817),
AND(NOT(ISBLANK(C1815)), B1815=B1816, ISBLANK(C1817), NOT(ISBLANK(C1818)), B1818=B1816), C1815+(C1818-C1815)/3,
AND(ISBLANK(C1815), NOT(ISBLANK(C1814)), B1814=B1816, NOT(ISBLANK(C1817)), B1817=B1816), C1814+(C1817-C1814)*2/3,
TRUE, "Check Manually"
))</f>
        <v>144.6</v>
      </c>
      <c r="F1816" t="str">
        <f>_xlfn.XLOOKUP(B1816,Bucket_Map!A:A,Bucket_Map!B:B,"ERROR - CHECK NAME")</f>
        <v>Food &amp; Beverages</v>
      </c>
    </row>
    <row r="1817" spans="1:6" x14ac:dyDescent="0.25">
      <c r="A1817" t="s">
        <v>4</v>
      </c>
      <c r="B1817" t="s">
        <v>19</v>
      </c>
      <c r="C1817">
        <v>145.69999999999999</v>
      </c>
      <c r="D1817" s="1">
        <v>43709</v>
      </c>
      <c r="E1817" cm="1">
        <f t="array" ref="E1817">IF(AND(B1817="Housing",A1817="Rural"),"",
_xlfn.IFS(
NOT(ISBLANK(C1817)), C1817,
AND(NOT(ISBLANK(C1816)), B1816=B1817, NOT(ISBLANK(C1818)), B1818=B1817), AVERAGE(C1816,C1818),
AND(NOT(ISBLANK(C1816)), B1816=B1817, ISBLANK(C1818), NOT(ISBLANK(C1819)), B1819=B1817), C1816+(C1819-C1816)/3,
AND(ISBLANK(C1816), NOT(ISBLANK(C1815)), B1815=B1817, NOT(ISBLANK(C1818)), B1818=B1817), C1815+(C1818-C1815)*2/3,
TRUE, "Check Manually"
))</f>
        <v>145.69999999999999</v>
      </c>
      <c r="F1817" t="str">
        <f>_xlfn.XLOOKUP(B1817,Bucket_Map!A:A,Bucket_Map!B:B,"ERROR - CHECK NAME")</f>
        <v>Food &amp; Beverages</v>
      </c>
    </row>
    <row r="1818" spans="1:6" x14ac:dyDescent="0.25">
      <c r="A1818" t="s">
        <v>4</v>
      </c>
      <c r="B1818" t="s">
        <v>19</v>
      </c>
      <c r="C1818">
        <v>146.5</v>
      </c>
      <c r="D1818" s="1">
        <v>43739</v>
      </c>
      <c r="E1818" cm="1">
        <f t="array" ref="E1818">IF(AND(B1818="Housing",A1818="Rural"),"",
_xlfn.IFS(
NOT(ISBLANK(C1818)), C1818,
AND(NOT(ISBLANK(C1817)), B1817=B1818, NOT(ISBLANK(C1819)), B1819=B1818), AVERAGE(C1817,C1819),
AND(NOT(ISBLANK(C1817)), B1817=B1818, ISBLANK(C1819), NOT(ISBLANK(C1820)), B1820=B1818), C1817+(C1820-C1817)/3,
AND(ISBLANK(C1817), NOT(ISBLANK(C1816)), B1816=B1818, NOT(ISBLANK(C1819)), B1819=B1818), C1816+(C1819-C1816)*2/3,
TRUE, "Check Manually"
))</f>
        <v>146.5</v>
      </c>
      <c r="F1818" t="str">
        <f>_xlfn.XLOOKUP(B1818,Bucket_Map!A:A,Bucket_Map!B:B,"ERROR - CHECK NAME")</f>
        <v>Food &amp; Beverages</v>
      </c>
    </row>
    <row r="1819" spans="1:6" x14ac:dyDescent="0.25">
      <c r="A1819" t="s">
        <v>4</v>
      </c>
      <c r="B1819" t="s">
        <v>19</v>
      </c>
      <c r="C1819">
        <v>147.1</v>
      </c>
      <c r="D1819" s="1">
        <v>43770</v>
      </c>
      <c r="E1819" cm="1">
        <f t="array" ref="E1819">IF(AND(B1819="Housing",A1819="Rural"),"",
_xlfn.IFS(
NOT(ISBLANK(C1819)), C1819,
AND(NOT(ISBLANK(C1818)), B1818=B1819, NOT(ISBLANK(C1820)), B1820=B1819), AVERAGE(C1818,C1820),
AND(NOT(ISBLANK(C1818)), B1818=B1819, ISBLANK(C1820), NOT(ISBLANK(C1821)), B1821=B1819), C1818+(C1821-C1818)/3,
AND(ISBLANK(C1818), NOT(ISBLANK(C1817)), B1817=B1819, NOT(ISBLANK(C1820)), B1820=B1819), C1817+(C1820-C1817)*2/3,
TRUE, "Check Manually"
))</f>
        <v>147.1</v>
      </c>
      <c r="F1819" t="str">
        <f>_xlfn.XLOOKUP(B1819,Bucket_Map!A:A,Bucket_Map!B:B,"ERROR - CHECK NAME")</f>
        <v>Food &amp; Beverages</v>
      </c>
    </row>
    <row r="1820" spans="1:6" x14ac:dyDescent="0.25">
      <c r="A1820" t="s">
        <v>4</v>
      </c>
      <c r="B1820" t="s">
        <v>19</v>
      </c>
      <c r="C1820">
        <v>148.69999999999999</v>
      </c>
      <c r="D1820" s="1">
        <v>43800</v>
      </c>
      <c r="E1820" cm="1">
        <f t="array" ref="E1820">IF(AND(B1820="Housing",A1820="Rural"),"",
_xlfn.IFS(
NOT(ISBLANK(C1820)), C1820,
AND(NOT(ISBLANK(C1819)), B1819=B1820, NOT(ISBLANK(C1821)), B1821=B1820), AVERAGE(C1819,C1821),
AND(NOT(ISBLANK(C1819)), B1819=B1820, ISBLANK(C1821), NOT(ISBLANK(C1822)), B1822=B1820), C1819+(C1822-C1819)/3,
AND(ISBLANK(C1819), NOT(ISBLANK(C1818)), B1818=B1820, NOT(ISBLANK(C1821)), B1821=B1820), C1818+(C1821-C1818)*2/3,
TRUE, "Check Manually"
))</f>
        <v>148.69999999999999</v>
      </c>
      <c r="F1820" t="str">
        <f>_xlfn.XLOOKUP(B1820,Bucket_Map!A:A,Bucket_Map!B:B,"ERROR - CHECK NAME")</f>
        <v>Food &amp; Beverages</v>
      </c>
    </row>
    <row r="1821" spans="1:6" x14ac:dyDescent="0.25">
      <c r="A1821" t="s">
        <v>4</v>
      </c>
      <c r="B1821" t="s">
        <v>19</v>
      </c>
      <c r="C1821">
        <v>150.5</v>
      </c>
      <c r="D1821" s="1">
        <v>43831</v>
      </c>
      <c r="E1821" cm="1">
        <f t="array" ref="E1821">IF(AND(B1821="Housing",A1821="Rural"),"",
_xlfn.IFS(
NOT(ISBLANK(C1821)), C1821,
AND(NOT(ISBLANK(C1820)), B1820=B1821, NOT(ISBLANK(C1822)), B1822=B1821), AVERAGE(C1820,C1822),
AND(NOT(ISBLANK(C1820)), B1820=B1821, ISBLANK(C1822), NOT(ISBLANK(C1823)), B1823=B1821), C1820+(C1823-C1820)/3,
AND(ISBLANK(C1820), NOT(ISBLANK(C1819)), B1819=B1821, NOT(ISBLANK(C1822)), B1822=B1821), C1819+(C1822-C1819)*2/3,
TRUE, "Check Manually"
))</f>
        <v>150.5</v>
      </c>
      <c r="F1821" t="str">
        <f>_xlfn.XLOOKUP(B1821,Bucket_Map!A:A,Bucket_Map!B:B,"ERROR - CHECK NAME")</f>
        <v>Food &amp; Beverages</v>
      </c>
    </row>
    <row r="1822" spans="1:6" x14ac:dyDescent="0.25">
      <c r="A1822" t="s">
        <v>4</v>
      </c>
      <c r="B1822" t="s">
        <v>19</v>
      </c>
      <c r="C1822">
        <v>150.9</v>
      </c>
      <c r="D1822" s="1">
        <v>43862</v>
      </c>
      <c r="E1822" cm="1">
        <f t="array" ref="E1822">IF(AND(B1822="Housing",A1822="Rural"),"",
_xlfn.IFS(
NOT(ISBLANK(C1822)), C1822,
AND(NOT(ISBLANK(C1821)), B1821=B1822, NOT(ISBLANK(C1823)), B1823=B1822), AVERAGE(C1821,C1823),
AND(NOT(ISBLANK(C1821)), B1821=B1822, ISBLANK(C1823), NOT(ISBLANK(C1824)), B1824=B1822), C1821+(C1824-C1821)/3,
AND(ISBLANK(C1821), NOT(ISBLANK(C1820)), B1820=B1822, NOT(ISBLANK(C1823)), B1823=B1822), C1820+(C1823-C1820)*2/3,
TRUE, "Check Manually"
))</f>
        <v>150.9</v>
      </c>
      <c r="F1822" t="str">
        <f>_xlfn.XLOOKUP(B1822,Bucket_Map!A:A,Bucket_Map!B:B,"ERROR - CHECK NAME")</f>
        <v>Food &amp; Beverages</v>
      </c>
    </row>
    <row r="1823" spans="1:6" x14ac:dyDescent="0.25">
      <c r="A1823" t="s">
        <v>4</v>
      </c>
      <c r="B1823" t="s">
        <v>19</v>
      </c>
      <c r="C1823">
        <v>151.69999999999999</v>
      </c>
      <c r="D1823" s="1">
        <v>43891</v>
      </c>
      <c r="E1823" cm="1">
        <f t="array" ref="E1823">IF(AND(B1823="Housing",A1823="Rural"),"",
_xlfn.IFS(
NOT(ISBLANK(C1823)), C1823,
AND(NOT(ISBLANK(C1822)), B1822=B1823, NOT(ISBLANK(C1824)), B1824=B1823), AVERAGE(C1822,C1824),
AND(NOT(ISBLANK(C1822)), B1822=B1823, ISBLANK(C1824), NOT(ISBLANK(C1825)), B1825=B1823), C1822+(C1825-C1822)/3,
AND(ISBLANK(C1822), NOT(ISBLANK(C1821)), B1821=B1823, NOT(ISBLANK(C1824)), B1824=B1823), C1821+(C1824-C1821)*2/3,
TRUE, "Check Manually"
))</f>
        <v>151.69999999999999</v>
      </c>
      <c r="F1823" t="str">
        <f>_xlfn.XLOOKUP(B1823,Bucket_Map!A:A,Bucket_Map!B:B,"ERROR - CHECK NAME")</f>
        <v>Food &amp; Beverages</v>
      </c>
    </row>
    <row r="1824" spans="1:6" x14ac:dyDescent="0.25">
      <c r="A1824" t="s">
        <v>4</v>
      </c>
      <c r="B1824" t="s">
        <v>19</v>
      </c>
      <c r="C1824">
        <v>155.6</v>
      </c>
      <c r="D1824" s="1">
        <v>43922</v>
      </c>
      <c r="E1824" cm="1">
        <f t="array" ref="E1824">IF(AND(B1824="Housing",A1824="Rural"),"",
_xlfn.IFS(
NOT(ISBLANK(C1824)), C1824,
AND(NOT(ISBLANK(C1823)), B1823=B1824, NOT(ISBLANK(C1825)), B1825=B1824), AVERAGE(C1823,C1825),
AND(NOT(ISBLANK(C1823)), B1823=B1824, ISBLANK(C1825), NOT(ISBLANK(C1826)), B1826=B1824), C1823+(C1826-C1823)/3,
AND(ISBLANK(C1823), NOT(ISBLANK(C1822)), B1822=B1824, NOT(ISBLANK(C1825)), B1825=B1824), C1822+(C1825-C1822)*2/3,
TRUE, "Check Manually"
))</f>
        <v>155.6</v>
      </c>
      <c r="F1824" t="str">
        <f>_xlfn.XLOOKUP(B1824,Bucket_Map!A:A,Bucket_Map!B:B,"ERROR - CHECK NAME")</f>
        <v>Food &amp; Beverages</v>
      </c>
    </row>
    <row r="1825" spans="1:6" x14ac:dyDescent="0.25">
      <c r="A1825" t="s">
        <v>4</v>
      </c>
      <c r="B1825" t="s">
        <v>19</v>
      </c>
      <c r="D1825" s="1">
        <v>43952</v>
      </c>
      <c r="E1825" cm="1">
        <f t="array" ref="E1825">IF(AND(B1825="Housing",A1825="Rural"),"",
_xlfn.IFS(
NOT(ISBLANK(C1825)), C1825,
AND(NOT(ISBLANK(C1824)), B1824=B1825, NOT(ISBLANK(C1826)), B1826=B1825), AVERAGE(C1824,C1826),
AND(NOT(ISBLANK(C1824)), B1824=B1825, ISBLANK(C1826), NOT(ISBLANK(C1827)), B1827=B1825), C1824+(C1827-C1824)/3,
AND(ISBLANK(C1824), NOT(ISBLANK(C1823)), B1823=B1825, NOT(ISBLANK(C1826)), B1826=B1825), C1823+(C1826-C1823)*2/3,
TRUE, "Check Manually"
))</f>
        <v>154.44999999999999</v>
      </c>
      <c r="F1825" t="str">
        <f>_xlfn.XLOOKUP(B1825,Bucket_Map!A:A,Bucket_Map!B:B,"ERROR - CHECK NAME")</f>
        <v>Food &amp; Beverages</v>
      </c>
    </row>
    <row r="1826" spans="1:6" x14ac:dyDescent="0.25">
      <c r="A1826" t="s">
        <v>4</v>
      </c>
      <c r="B1826" t="s">
        <v>19</v>
      </c>
      <c r="C1826">
        <v>153.30000000000001</v>
      </c>
      <c r="D1826" s="1">
        <v>43983</v>
      </c>
      <c r="E1826" cm="1">
        <f t="array" ref="E1826">IF(AND(B1826="Housing",A1826="Rural"),"",
_xlfn.IFS(
NOT(ISBLANK(C1826)), C1826,
AND(NOT(ISBLANK(C1825)), B1825=B1826, NOT(ISBLANK(C1827)), B1827=B1826), AVERAGE(C1825,C1827),
AND(NOT(ISBLANK(C1825)), B1825=B1826, ISBLANK(C1827), NOT(ISBLANK(C1828)), B1828=B1826), C1825+(C1828-C1825)/3,
AND(ISBLANK(C1825), NOT(ISBLANK(C1824)), B1824=B1826, NOT(ISBLANK(C1827)), B1827=B1826), C1824+(C1827-C1824)*2/3,
TRUE, "Check Manually"
))</f>
        <v>153.30000000000001</v>
      </c>
      <c r="F1826" t="str">
        <f>_xlfn.XLOOKUP(B1826,Bucket_Map!A:A,Bucket_Map!B:B,"ERROR - CHECK NAME")</f>
        <v>Food &amp; Beverages</v>
      </c>
    </row>
    <row r="1827" spans="1:6" x14ac:dyDescent="0.25">
      <c r="A1827" t="s">
        <v>4</v>
      </c>
      <c r="B1827" t="s">
        <v>19</v>
      </c>
      <c r="C1827">
        <v>153.30000000000001</v>
      </c>
      <c r="D1827" s="1">
        <v>44013</v>
      </c>
      <c r="E1827" cm="1">
        <f t="array" ref="E1827">IF(AND(B1827="Housing",A1827="Rural"),"",
_xlfn.IFS(
NOT(ISBLANK(C1827)), C1827,
AND(NOT(ISBLANK(C1826)), B1826=B1827, NOT(ISBLANK(C1828)), B1828=B1827), AVERAGE(C1826,C1828),
AND(NOT(ISBLANK(C1826)), B1826=B1827, ISBLANK(C1828), NOT(ISBLANK(C1829)), B1829=B1827), C1826+(C1829-C1826)/3,
AND(ISBLANK(C1826), NOT(ISBLANK(C1825)), B1825=B1827, NOT(ISBLANK(C1828)), B1828=B1827), C1825+(C1828-C1825)*2/3,
TRUE, "Check Manually"
))</f>
        <v>153.30000000000001</v>
      </c>
      <c r="F1827" t="str">
        <f>_xlfn.XLOOKUP(B1827,Bucket_Map!A:A,Bucket_Map!B:B,"ERROR - CHECK NAME")</f>
        <v>Food &amp; Beverages</v>
      </c>
    </row>
    <row r="1828" spans="1:6" x14ac:dyDescent="0.25">
      <c r="A1828" t="s">
        <v>4</v>
      </c>
      <c r="B1828" t="s">
        <v>19</v>
      </c>
      <c r="C1828">
        <v>153.30000000000001</v>
      </c>
      <c r="D1828" s="1">
        <v>44044</v>
      </c>
      <c r="E1828" cm="1">
        <f t="array" ref="E1828">IF(AND(B1828="Housing",A1828="Rural"),"",
_xlfn.IFS(
NOT(ISBLANK(C1828)), C1828,
AND(NOT(ISBLANK(C1827)), B1827=B1828, NOT(ISBLANK(C1829)), B1829=B1828), AVERAGE(C1827,C1829),
AND(NOT(ISBLANK(C1827)), B1827=B1828, ISBLANK(C1829), NOT(ISBLANK(C1830)), B1830=B1828), C1827+(C1830-C1827)/3,
AND(ISBLANK(C1827), NOT(ISBLANK(C1826)), B1826=B1828, NOT(ISBLANK(C1829)), B1829=B1828), C1826+(C1829-C1826)*2/3,
TRUE, "Check Manually"
))</f>
        <v>153.30000000000001</v>
      </c>
      <c r="F1828" t="str">
        <f>_xlfn.XLOOKUP(B1828,Bucket_Map!A:A,Bucket_Map!B:B,"ERROR - CHECK NAME")</f>
        <v>Food &amp; Beverages</v>
      </c>
    </row>
    <row r="1829" spans="1:6" x14ac:dyDescent="0.25">
      <c r="A1829" t="s">
        <v>4</v>
      </c>
      <c r="B1829" t="s">
        <v>19</v>
      </c>
      <c r="C1829">
        <v>153.4</v>
      </c>
      <c r="D1829" s="1">
        <v>44075</v>
      </c>
      <c r="E1829" cm="1">
        <f t="array" ref="E1829">IF(AND(B1829="Housing",A1829="Rural"),"",
_xlfn.IFS(
NOT(ISBLANK(C1829)), C1829,
AND(NOT(ISBLANK(C1828)), B1828=B1829, NOT(ISBLANK(C1830)), B1830=B1829), AVERAGE(C1828,C1830),
AND(NOT(ISBLANK(C1828)), B1828=B1829, ISBLANK(C1830), NOT(ISBLANK(C1831)), B1831=B1829), C1828+(C1831-C1828)/3,
AND(ISBLANK(C1828), NOT(ISBLANK(C1827)), B1827=B1829, NOT(ISBLANK(C1830)), B1830=B1829), C1827+(C1830-C1827)*2/3,
TRUE, "Check Manually"
))</f>
        <v>153.4</v>
      </c>
      <c r="F1829" t="str">
        <f>_xlfn.XLOOKUP(B1829,Bucket_Map!A:A,Bucket_Map!B:B,"ERROR - CHECK NAME")</f>
        <v>Food &amp; Beverages</v>
      </c>
    </row>
    <row r="1830" spans="1:6" x14ac:dyDescent="0.25">
      <c r="A1830" t="s">
        <v>4</v>
      </c>
      <c r="B1830" t="s">
        <v>19</v>
      </c>
      <c r="C1830">
        <v>153.6</v>
      </c>
      <c r="D1830" s="1">
        <v>44105</v>
      </c>
      <c r="E1830" cm="1">
        <f t="array" ref="E1830">IF(AND(B1830="Housing",A1830="Rural"),"",
_xlfn.IFS(
NOT(ISBLANK(C1830)), C1830,
AND(NOT(ISBLANK(C1829)), B1829=B1830, NOT(ISBLANK(C1831)), B1831=B1830), AVERAGE(C1829,C1831),
AND(NOT(ISBLANK(C1829)), B1829=B1830, ISBLANK(C1831), NOT(ISBLANK(C1832)), B1832=B1830), C1829+(C1832-C1829)/3,
AND(ISBLANK(C1829), NOT(ISBLANK(C1828)), B1828=B1830, NOT(ISBLANK(C1831)), B1831=B1830), C1828+(C1831-C1828)*2/3,
TRUE, "Check Manually"
))</f>
        <v>153.6</v>
      </c>
      <c r="F1830" t="str">
        <f>_xlfn.XLOOKUP(B1830,Bucket_Map!A:A,Bucket_Map!B:B,"ERROR - CHECK NAME")</f>
        <v>Food &amp; Beverages</v>
      </c>
    </row>
    <row r="1831" spans="1:6" x14ac:dyDescent="0.25">
      <c r="A1831" t="s">
        <v>4</v>
      </c>
      <c r="B1831" t="s">
        <v>19</v>
      </c>
      <c r="C1831">
        <v>153.80000000000001</v>
      </c>
      <c r="D1831" s="1">
        <v>44136</v>
      </c>
      <c r="E1831" cm="1">
        <f t="array" ref="E1831">IF(AND(B1831="Housing",A1831="Rural"),"",
_xlfn.IFS(
NOT(ISBLANK(C1831)), C1831,
AND(NOT(ISBLANK(C1830)), B1830=B1831, NOT(ISBLANK(C1832)), B1832=B1831), AVERAGE(C1830,C1832),
AND(NOT(ISBLANK(C1830)), B1830=B1831, ISBLANK(C1832), NOT(ISBLANK(C1833)), B1833=B1831), C1830+(C1833-C1830)/3,
AND(ISBLANK(C1830), NOT(ISBLANK(C1829)), B1829=B1831, NOT(ISBLANK(C1832)), B1832=B1831), C1829+(C1832-C1829)*2/3,
TRUE, "Check Manually"
))</f>
        <v>153.80000000000001</v>
      </c>
      <c r="F1831" t="str">
        <f>_xlfn.XLOOKUP(B1831,Bucket_Map!A:A,Bucket_Map!B:B,"ERROR - CHECK NAME")</f>
        <v>Food &amp; Beverages</v>
      </c>
    </row>
    <row r="1832" spans="1:6" x14ac:dyDescent="0.25">
      <c r="A1832" t="s">
        <v>4</v>
      </c>
      <c r="B1832" t="s">
        <v>19</v>
      </c>
      <c r="C1832">
        <v>154</v>
      </c>
      <c r="D1832" s="1">
        <v>44166</v>
      </c>
      <c r="E1832" cm="1">
        <f t="array" ref="E1832">IF(AND(B1832="Housing",A1832="Rural"),"",
_xlfn.IFS(
NOT(ISBLANK(C1832)), C1832,
AND(NOT(ISBLANK(C1831)), B1831=B1832, NOT(ISBLANK(C1833)), B1833=B1832), AVERAGE(C1831,C1833),
AND(NOT(ISBLANK(C1831)), B1831=B1832, ISBLANK(C1833), NOT(ISBLANK(C1834)), B1834=B1832), C1831+(C1834-C1831)/3,
AND(ISBLANK(C1831), NOT(ISBLANK(C1830)), B1830=B1832, NOT(ISBLANK(C1833)), B1833=B1832), C1830+(C1833-C1830)*2/3,
TRUE, "Check Manually"
))</f>
        <v>154</v>
      </c>
      <c r="F1832" t="str">
        <f>_xlfn.XLOOKUP(B1832,Bucket_Map!A:A,Bucket_Map!B:B,"ERROR - CHECK NAME")</f>
        <v>Food &amp; Beverages</v>
      </c>
    </row>
    <row r="1833" spans="1:6" x14ac:dyDescent="0.25">
      <c r="A1833" t="s">
        <v>4</v>
      </c>
      <c r="B1833" t="s">
        <v>19</v>
      </c>
      <c r="C1833">
        <v>154</v>
      </c>
      <c r="D1833" s="1">
        <v>44197</v>
      </c>
      <c r="E1833" cm="1">
        <f t="array" ref="E1833">IF(AND(B1833="Housing",A1833="Rural"),"",
_xlfn.IFS(
NOT(ISBLANK(C1833)), C1833,
AND(NOT(ISBLANK(C1832)), B1832=B1833, NOT(ISBLANK(C1834)), B1834=B1833), AVERAGE(C1832,C1834),
AND(NOT(ISBLANK(C1832)), B1832=B1833, ISBLANK(C1834), NOT(ISBLANK(C1835)), B1835=B1833), C1832+(C1835-C1832)/3,
AND(ISBLANK(C1832), NOT(ISBLANK(C1831)), B1831=B1833, NOT(ISBLANK(C1834)), B1834=B1833), C1831+(C1834-C1831)*2/3,
TRUE, "Check Manually"
))</f>
        <v>154</v>
      </c>
      <c r="F1833" t="str">
        <f>_xlfn.XLOOKUP(B1833,Bucket_Map!A:A,Bucket_Map!B:B,"ERROR - CHECK NAME")</f>
        <v>Food &amp; Beverages</v>
      </c>
    </row>
    <row r="1834" spans="1:6" x14ac:dyDescent="0.25">
      <c r="A1834" t="s">
        <v>4</v>
      </c>
      <c r="B1834" t="s">
        <v>19</v>
      </c>
      <c r="C1834">
        <v>154.4</v>
      </c>
      <c r="D1834" s="1">
        <v>44228</v>
      </c>
      <c r="E1834" cm="1">
        <f t="array" ref="E1834">IF(AND(B1834="Housing",A1834="Rural"),"",
_xlfn.IFS(
NOT(ISBLANK(C1834)), C1834,
AND(NOT(ISBLANK(C1833)), B1833=B1834, NOT(ISBLANK(C1835)), B1835=B1834), AVERAGE(C1833,C1835),
AND(NOT(ISBLANK(C1833)), B1833=B1834, ISBLANK(C1835), NOT(ISBLANK(C1836)), B1836=B1834), C1833+(C1836-C1833)/3,
AND(ISBLANK(C1833), NOT(ISBLANK(C1832)), B1832=B1834, NOT(ISBLANK(C1835)), B1835=B1834), C1832+(C1835-C1832)*2/3,
TRUE, "Check Manually"
))</f>
        <v>154.4</v>
      </c>
      <c r="F1834" t="str">
        <f>_xlfn.XLOOKUP(B1834,Bucket_Map!A:A,Bucket_Map!B:B,"ERROR - CHECK NAME")</f>
        <v>Food &amp; Beverages</v>
      </c>
    </row>
    <row r="1835" spans="1:6" x14ac:dyDescent="0.25">
      <c r="A1835" t="s">
        <v>4</v>
      </c>
      <c r="B1835" t="s">
        <v>19</v>
      </c>
      <c r="C1835">
        <v>154.5</v>
      </c>
      <c r="D1835" s="1">
        <v>44256</v>
      </c>
      <c r="E1835" cm="1">
        <f t="array" ref="E1835">IF(AND(B1835="Housing",A1835="Rural"),"",
_xlfn.IFS(
NOT(ISBLANK(C1835)), C1835,
AND(NOT(ISBLANK(C1834)), B1834=B1835, NOT(ISBLANK(C1836)), B1836=B1835), AVERAGE(C1834,C1836),
AND(NOT(ISBLANK(C1834)), B1834=B1835, ISBLANK(C1836), NOT(ISBLANK(C1837)), B1837=B1835), C1834+(C1837-C1834)/3,
AND(ISBLANK(C1834), NOT(ISBLANK(C1833)), B1833=B1835, NOT(ISBLANK(C1836)), B1836=B1835), C1833+(C1836-C1833)*2/3,
TRUE, "Check Manually"
))</f>
        <v>154.5</v>
      </c>
      <c r="F1835" t="str">
        <f>_xlfn.XLOOKUP(B1835,Bucket_Map!A:A,Bucket_Map!B:B,"ERROR - CHECK NAME")</f>
        <v>Food &amp; Beverages</v>
      </c>
    </row>
    <row r="1836" spans="1:6" x14ac:dyDescent="0.25">
      <c r="A1836" t="s">
        <v>4</v>
      </c>
      <c r="B1836" t="s">
        <v>19</v>
      </c>
      <c r="C1836">
        <v>155</v>
      </c>
      <c r="D1836" s="1">
        <v>44287</v>
      </c>
      <c r="E1836" cm="1">
        <f t="array" ref="E1836">IF(AND(B1836="Housing",A1836="Rural"),"",
_xlfn.IFS(
NOT(ISBLANK(C1836)), C1836,
AND(NOT(ISBLANK(C1835)), B1835=B1836, NOT(ISBLANK(C1837)), B1837=B1836), AVERAGE(C1835,C1837),
AND(NOT(ISBLANK(C1835)), B1835=B1836, ISBLANK(C1837), NOT(ISBLANK(C1838)), B1838=B1836), C1835+(C1838-C1835)/3,
AND(ISBLANK(C1835), NOT(ISBLANK(C1834)), B1834=B1836, NOT(ISBLANK(C1837)), B1837=B1836), C1834+(C1837-C1834)*2/3,
TRUE, "Check Manually"
))</f>
        <v>155</v>
      </c>
      <c r="F1836" t="str">
        <f>_xlfn.XLOOKUP(B1836,Bucket_Map!A:A,Bucket_Map!B:B,"ERROR - CHECK NAME")</f>
        <v>Food &amp; Beverages</v>
      </c>
    </row>
    <row r="1837" spans="1:6" x14ac:dyDescent="0.25">
      <c r="A1837" t="s">
        <v>4</v>
      </c>
      <c r="B1837" t="s">
        <v>19</v>
      </c>
      <c r="C1837">
        <v>155.80000000000001</v>
      </c>
      <c r="D1837" s="1">
        <v>44317</v>
      </c>
      <c r="E1837" cm="1">
        <f t="array" ref="E1837">IF(AND(B1837="Housing",A1837="Rural"),"",
_xlfn.IFS(
NOT(ISBLANK(C1837)), C1837,
AND(NOT(ISBLANK(C1836)), B1836=B1837, NOT(ISBLANK(C1838)), B1838=B1837), AVERAGE(C1836,C1838),
AND(NOT(ISBLANK(C1836)), B1836=B1837, ISBLANK(C1838), NOT(ISBLANK(C1839)), B1839=B1837), C1836+(C1839-C1836)/3,
AND(ISBLANK(C1836), NOT(ISBLANK(C1835)), B1835=B1837, NOT(ISBLANK(C1838)), B1838=B1837), C1835+(C1838-C1835)*2/3,
TRUE, "Check Manually"
))</f>
        <v>155.80000000000001</v>
      </c>
      <c r="F1837" t="str">
        <f>_xlfn.XLOOKUP(B1837,Bucket_Map!A:A,Bucket_Map!B:B,"ERROR - CHECK NAME")</f>
        <v>Food &amp; Beverages</v>
      </c>
    </row>
    <row r="1838" spans="1:6" x14ac:dyDescent="0.25">
      <c r="A1838" t="s">
        <v>4</v>
      </c>
      <c r="B1838" t="s">
        <v>19</v>
      </c>
      <c r="C1838">
        <v>156.1</v>
      </c>
      <c r="D1838" s="1">
        <v>44348</v>
      </c>
      <c r="E1838" cm="1">
        <f t="array" ref="E1838">IF(AND(B1838="Housing",A1838="Rural"),"",
_xlfn.IFS(
NOT(ISBLANK(C1838)), C1838,
AND(NOT(ISBLANK(C1837)), B1837=B1838, NOT(ISBLANK(C1839)), B1839=B1838), AVERAGE(C1837,C1839),
AND(NOT(ISBLANK(C1837)), B1837=B1838, ISBLANK(C1839), NOT(ISBLANK(C1840)), B1840=B1838), C1837+(C1840-C1837)/3,
AND(ISBLANK(C1837), NOT(ISBLANK(C1836)), B1836=B1838, NOT(ISBLANK(C1839)), B1839=B1838), C1836+(C1839-C1836)*2/3,
TRUE, "Check Manually"
))</f>
        <v>156.1</v>
      </c>
      <c r="F1838" t="str">
        <f>_xlfn.XLOOKUP(B1838,Bucket_Map!A:A,Bucket_Map!B:B,"ERROR - CHECK NAME")</f>
        <v>Food &amp; Beverages</v>
      </c>
    </row>
    <row r="1839" spans="1:6" x14ac:dyDescent="0.25">
      <c r="A1839" t="s">
        <v>4</v>
      </c>
      <c r="B1839" t="s">
        <v>19</v>
      </c>
      <c r="C1839">
        <v>157.1</v>
      </c>
      <c r="D1839" s="1">
        <v>44378</v>
      </c>
      <c r="E1839" cm="1">
        <f t="array" ref="E1839">IF(AND(B1839="Housing",A1839="Rural"),"",
_xlfn.IFS(
NOT(ISBLANK(C1839)), C1839,
AND(NOT(ISBLANK(C1838)), B1838=B1839, NOT(ISBLANK(C1840)), B1840=B1839), AVERAGE(C1838,C1840),
AND(NOT(ISBLANK(C1838)), B1838=B1839, ISBLANK(C1840), NOT(ISBLANK(C1841)), B1841=B1839), C1838+(C1841-C1838)/3,
AND(ISBLANK(C1838), NOT(ISBLANK(C1837)), B1837=B1839, NOT(ISBLANK(C1840)), B1840=B1839), C1837+(C1840-C1837)*2/3,
TRUE, "Check Manually"
))</f>
        <v>157.1</v>
      </c>
      <c r="F1839" t="str">
        <f>_xlfn.XLOOKUP(B1839,Bucket_Map!A:A,Bucket_Map!B:B,"ERROR - CHECK NAME")</f>
        <v>Food &amp; Beverages</v>
      </c>
    </row>
    <row r="1840" spans="1:6" x14ac:dyDescent="0.25">
      <c r="A1840" t="s">
        <v>4</v>
      </c>
      <c r="B1840" t="s">
        <v>19</v>
      </c>
      <c r="C1840">
        <v>157.5</v>
      </c>
      <c r="D1840" s="1">
        <v>44409</v>
      </c>
      <c r="E1840" cm="1">
        <f t="array" ref="E1840">IF(AND(B1840="Housing",A1840="Rural"),"",
_xlfn.IFS(
NOT(ISBLANK(C1840)), C1840,
AND(NOT(ISBLANK(C1839)), B1839=B1840, NOT(ISBLANK(C1841)), B1841=B1840), AVERAGE(C1839,C1841),
AND(NOT(ISBLANK(C1839)), B1839=B1840, ISBLANK(C1841), NOT(ISBLANK(C1842)), B1842=B1840), C1839+(C1842-C1839)/3,
AND(ISBLANK(C1839), NOT(ISBLANK(C1838)), B1838=B1840, NOT(ISBLANK(C1841)), B1841=B1840), C1838+(C1841-C1838)*2/3,
TRUE, "Check Manually"
))</f>
        <v>157.5</v>
      </c>
      <c r="F1840" t="str">
        <f>_xlfn.XLOOKUP(B1840,Bucket_Map!A:A,Bucket_Map!B:B,"ERROR - CHECK NAME")</f>
        <v>Food &amp; Beverages</v>
      </c>
    </row>
    <row r="1841" spans="1:6" x14ac:dyDescent="0.25">
      <c r="A1841" t="s">
        <v>4</v>
      </c>
      <c r="B1841" t="s">
        <v>19</v>
      </c>
      <c r="C1841">
        <v>158</v>
      </c>
      <c r="D1841" s="1">
        <v>44440</v>
      </c>
      <c r="E1841" cm="1">
        <f t="array" ref="E1841">IF(AND(B1841="Housing",A1841="Rural"),"",
_xlfn.IFS(
NOT(ISBLANK(C1841)), C1841,
AND(NOT(ISBLANK(C1840)), B1840=B1841, NOT(ISBLANK(C1842)), B1842=B1841), AVERAGE(C1840,C1842),
AND(NOT(ISBLANK(C1840)), B1840=B1841, ISBLANK(C1842), NOT(ISBLANK(C1843)), B1843=B1841), C1840+(C1843-C1840)/3,
AND(ISBLANK(C1840), NOT(ISBLANK(C1839)), B1839=B1841, NOT(ISBLANK(C1842)), B1842=B1841), C1839+(C1842-C1839)*2/3,
TRUE, "Check Manually"
))</f>
        <v>158</v>
      </c>
      <c r="F1841" t="str">
        <f>_xlfn.XLOOKUP(B1841,Bucket_Map!A:A,Bucket_Map!B:B,"ERROR - CHECK NAME")</f>
        <v>Food &amp; Beverages</v>
      </c>
    </row>
    <row r="1842" spans="1:6" x14ac:dyDescent="0.25">
      <c r="A1842" t="s">
        <v>4</v>
      </c>
      <c r="B1842" t="s">
        <v>19</v>
      </c>
      <c r="C1842">
        <v>158.4</v>
      </c>
      <c r="D1842" s="1">
        <v>44470</v>
      </c>
      <c r="E1842" cm="1">
        <f t="array" ref="E1842">IF(AND(B1842="Housing",A1842="Rural"),"",
_xlfn.IFS(
NOT(ISBLANK(C1842)), C1842,
AND(NOT(ISBLANK(C1841)), B1841=B1842, NOT(ISBLANK(C1843)), B1843=B1842), AVERAGE(C1841,C1843),
AND(NOT(ISBLANK(C1841)), B1841=B1842, ISBLANK(C1843), NOT(ISBLANK(C1844)), B1844=B1842), C1841+(C1844-C1841)/3,
AND(ISBLANK(C1841), NOT(ISBLANK(C1840)), B1840=B1842, NOT(ISBLANK(C1843)), B1843=B1842), C1840+(C1843-C1840)*2/3,
TRUE, "Check Manually"
))</f>
        <v>158.4</v>
      </c>
      <c r="F1842" t="str">
        <f>_xlfn.XLOOKUP(B1842,Bucket_Map!A:A,Bucket_Map!B:B,"ERROR - CHECK NAME")</f>
        <v>Food &amp; Beverages</v>
      </c>
    </row>
    <row r="1843" spans="1:6" x14ac:dyDescent="0.25">
      <c r="A1843" t="s">
        <v>4</v>
      </c>
      <c r="B1843" t="s">
        <v>19</v>
      </c>
      <c r="C1843">
        <v>159.1</v>
      </c>
      <c r="D1843" s="1">
        <v>44501</v>
      </c>
      <c r="E1843" cm="1">
        <f t="array" ref="E1843">IF(AND(B1843="Housing",A1843="Rural"),"",
_xlfn.IFS(
NOT(ISBLANK(C1843)), C1843,
AND(NOT(ISBLANK(C1842)), B1842=B1843, NOT(ISBLANK(C1844)), B1844=B1843), AVERAGE(C1842,C1844),
AND(NOT(ISBLANK(C1842)), B1842=B1843, ISBLANK(C1844), NOT(ISBLANK(C1845)), B1845=B1843), C1842+(C1845-C1842)/3,
AND(ISBLANK(C1842), NOT(ISBLANK(C1841)), B1841=B1843, NOT(ISBLANK(C1844)), B1844=B1843), C1841+(C1844-C1841)*2/3,
TRUE, "Check Manually"
))</f>
        <v>159.1</v>
      </c>
      <c r="F1843" t="str">
        <f>_xlfn.XLOOKUP(B1843,Bucket_Map!A:A,Bucket_Map!B:B,"ERROR - CHECK NAME")</f>
        <v>Food &amp; Beverages</v>
      </c>
    </row>
    <row r="1844" spans="1:6" x14ac:dyDescent="0.25">
      <c r="A1844" t="s">
        <v>4</v>
      </c>
      <c r="B1844" t="s">
        <v>19</v>
      </c>
      <c r="C1844">
        <v>159.80000000000001</v>
      </c>
      <c r="D1844" s="1">
        <v>44531</v>
      </c>
      <c r="E1844" cm="1">
        <f t="array" ref="E1844">IF(AND(B1844="Housing",A1844="Rural"),"",
_xlfn.IFS(
NOT(ISBLANK(C1844)), C1844,
AND(NOT(ISBLANK(C1843)), B1843=B1844, NOT(ISBLANK(C1845)), B1845=B1844), AVERAGE(C1843,C1845),
AND(NOT(ISBLANK(C1843)), B1843=B1844, ISBLANK(C1845), NOT(ISBLANK(C1846)), B1846=B1844), C1843+(C1846-C1843)/3,
AND(ISBLANK(C1843), NOT(ISBLANK(C1842)), B1842=B1844, NOT(ISBLANK(C1845)), B1845=B1844), C1842+(C1845-C1842)*2/3,
TRUE, "Check Manually"
))</f>
        <v>159.80000000000001</v>
      </c>
      <c r="F1844" t="str">
        <f>_xlfn.XLOOKUP(B1844,Bucket_Map!A:A,Bucket_Map!B:B,"ERROR - CHECK NAME")</f>
        <v>Food &amp; Beverages</v>
      </c>
    </row>
    <row r="1845" spans="1:6" x14ac:dyDescent="0.25">
      <c r="A1845" t="s">
        <v>4</v>
      </c>
      <c r="B1845" t="s">
        <v>19</v>
      </c>
      <c r="C1845">
        <v>160.5</v>
      </c>
      <c r="D1845" s="1">
        <v>44562</v>
      </c>
      <c r="E1845" cm="1">
        <f t="array" ref="E1845">IF(AND(B1845="Housing",A1845="Rural"),"",
_xlfn.IFS(
NOT(ISBLANK(C1845)), C1845,
AND(NOT(ISBLANK(C1844)), B1844=B1845, NOT(ISBLANK(C1846)), B1846=B1845), AVERAGE(C1844,C1846),
AND(NOT(ISBLANK(C1844)), B1844=B1845, ISBLANK(C1846), NOT(ISBLANK(C1847)), B1847=B1845), C1844+(C1847-C1844)/3,
AND(ISBLANK(C1844), NOT(ISBLANK(C1843)), B1843=B1845, NOT(ISBLANK(C1846)), B1846=B1845), C1843+(C1846-C1843)*2/3,
TRUE, "Check Manually"
))</f>
        <v>160.5</v>
      </c>
      <c r="F1845" t="str">
        <f>_xlfn.XLOOKUP(B1845,Bucket_Map!A:A,Bucket_Map!B:B,"ERROR - CHECK NAME")</f>
        <v>Food &amp; Beverages</v>
      </c>
    </row>
    <row r="1846" spans="1:6" x14ac:dyDescent="0.25">
      <c r="A1846" t="s">
        <v>4</v>
      </c>
      <c r="B1846" t="s">
        <v>19</v>
      </c>
      <c r="C1846">
        <v>160.69999999999999</v>
      </c>
      <c r="D1846" s="1">
        <v>44593</v>
      </c>
      <c r="E1846" cm="1">
        <f t="array" ref="E1846">IF(AND(B1846="Housing",A1846="Rural"),"",
_xlfn.IFS(
NOT(ISBLANK(C1846)), C1846,
AND(NOT(ISBLANK(C1845)), B1845=B1846, NOT(ISBLANK(C1847)), B1847=B1846), AVERAGE(C1845,C1847),
AND(NOT(ISBLANK(C1845)), B1845=B1846, ISBLANK(C1847), NOT(ISBLANK(C1848)), B1848=B1846), C1845+(C1848-C1845)/3,
AND(ISBLANK(C1845), NOT(ISBLANK(C1844)), B1844=B1846, NOT(ISBLANK(C1847)), B1847=B1846), C1844+(C1847-C1844)*2/3,
TRUE, "Check Manually"
))</f>
        <v>160.69999999999999</v>
      </c>
      <c r="F1846" t="str">
        <f>_xlfn.XLOOKUP(B1846,Bucket_Map!A:A,Bucket_Map!B:B,"ERROR - CHECK NAME")</f>
        <v>Food &amp; Beverages</v>
      </c>
    </row>
    <row r="1847" spans="1:6" x14ac:dyDescent="0.25">
      <c r="A1847" t="s">
        <v>4</v>
      </c>
      <c r="B1847" t="s">
        <v>19</v>
      </c>
      <c r="C1847">
        <v>162</v>
      </c>
      <c r="D1847" s="1">
        <v>44621</v>
      </c>
      <c r="E1847" cm="1">
        <f t="array" ref="E1847">IF(AND(B1847="Housing",A1847="Rural"),"",
_xlfn.IFS(
NOT(ISBLANK(C1847)), C1847,
AND(NOT(ISBLANK(C1846)), B1846=B1847, NOT(ISBLANK(C1848)), B1848=B1847), AVERAGE(C1846,C1848),
AND(NOT(ISBLANK(C1846)), B1846=B1847, ISBLANK(C1848), NOT(ISBLANK(C1849)), B1849=B1847), C1846+(C1849-C1846)/3,
AND(ISBLANK(C1846), NOT(ISBLANK(C1845)), B1845=B1847, NOT(ISBLANK(C1848)), B1848=B1847), C1845+(C1848-C1845)*2/3,
TRUE, "Check Manually"
))</f>
        <v>162</v>
      </c>
      <c r="F1847" t="str">
        <f>_xlfn.XLOOKUP(B1847,Bucket_Map!A:A,Bucket_Map!B:B,"ERROR - CHECK NAME")</f>
        <v>Food &amp; Beverages</v>
      </c>
    </row>
    <row r="1848" spans="1:6" x14ac:dyDescent="0.25">
      <c r="A1848" t="s">
        <v>4</v>
      </c>
      <c r="B1848" t="s">
        <v>19</v>
      </c>
      <c r="C1848">
        <v>163.80000000000001</v>
      </c>
      <c r="D1848" s="1">
        <v>44652</v>
      </c>
      <c r="E1848" cm="1">
        <f t="array" ref="E1848">IF(AND(B1848="Housing",A1848="Rural"),"",
_xlfn.IFS(
NOT(ISBLANK(C1848)), C1848,
AND(NOT(ISBLANK(C1847)), B1847=B1848, NOT(ISBLANK(C1849)), B1849=B1848), AVERAGE(C1847,C1849),
AND(NOT(ISBLANK(C1847)), B1847=B1848, ISBLANK(C1849), NOT(ISBLANK(C1850)), B1850=B1848), C1847+(C1850-C1847)/3,
AND(ISBLANK(C1847), NOT(ISBLANK(C1846)), B1846=B1848, NOT(ISBLANK(C1849)), B1849=B1848), C1846+(C1849-C1846)*2/3,
TRUE, "Check Manually"
))</f>
        <v>163.80000000000001</v>
      </c>
      <c r="F1848" t="str">
        <f>_xlfn.XLOOKUP(B1848,Bucket_Map!A:A,Bucket_Map!B:B,"ERROR - CHECK NAME")</f>
        <v>Food &amp; Beverages</v>
      </c>
    </row>
    <row r="1849" spans="1:6" x14ac:dyDescent="0.25">
      <c r="A1849" t="s">
        <v>4</v>
      </c>
      <c r="B1849" t="s">
        <v>19</v>
      </c>
      <c r="C1849">
        <v>164.6</v>
      </c>
      <c r="D1849" s="1">
        <v>44682</v>
      </c>
      <c r="E1849" cm="1">
        <f t="array" ref="E1849">IF(AND(B1849="Housing",A1849="Rural"),"",
_xlfn.IFS(
NOT(ISBLANK(C1849)), C1849,
AND(NOT(ISBLANK(C1848)), B1848=B1849, NOT(ISBLANK(C1850)), B1850=B1849), AVERAGE(C1848,C1850),
AND(NOT(ISBLANK(C1848)), B1848=B1849, ISBLANK(C1850), NOT(ISBLANK(C1851)), B1851=B1849), C1848+(C1851-C1848)/3,
AND(ISBLANK(C1848), NOT(ISBLANK(C1847)), B1847=B1849, NOT(ISBLANK(C1850)), B1850=B1849), C1847+(C1850-C1847)*2/3,
TRUE, "Check Manually"
))</f>
        <v>164.6</v>
      </c>
      <c r="F1849" t="str">
        <f>_xlfn.XLOOKUP(B1849,Bucket_Map!A:A,Bucket_Map!B:B,"ERROR - CHECK NAME")</f>
        <v>Food &amp; Beverages</v>
      </c>
    </row>
    <row r="1850" spans="1:6" x14ac:dyDescent="0.25">
      <c r="A1850" t="s">
        <v>4</v>
      </c>
      <c r="B1850" t="s">
        <v>19</v>
      </c>
      <c r="C1850">
        <v>165.4</v>
      </c>
      <c r="D1850" s="1">
        <v>44713</v>
      </c>
      <c r="E1850" cm="1">
        <f t="array" ref="E1850">IF(AND(B1850="Housing",A1850="Rural"),"",
_xlfn.IFS(
NOT(ISBLANK(C1850)), C1850,
AND(NOT(ISBLANK(C1849)), B1849=B1850, NOT(ISBLANK(C1851)), B1851=B1850), AVERAGE(C1849,C1851),
AND(NOT(ISBLANK(C1849)), B1849=B1850, ISBLANK(C1851), NOT(ISBLANK(C1852)), B1852=B1850), C1849+(C1852-C1849)/3,
AND(ISBLANK(C1849), NOT(ISBLANK(C1848)), B1848=B1850, NOT(ISBLANK(C1851)), B1851=B1850), C1848+(C1851-C1848)*2/3,
TRUE, "Check Manually"
))</f>
        <v>165.4</v>
      </c>
      <c r="F1850" t="str">
        <f>_xlfn.XLOOKUP(B1850,Bucket_Map!A:A,Bucket_Map!B:B,"ERROR - CHECK NAME")</f>
        <v>Food &amp; Beverages</v>
      </c>
    </row>
    <row r="1851" spans="1:6" x14ac:dyDescent="0.25">
      <c r="A1851" t="s">
        <v>4</v>
      </c>
      <c r="B1851" t="s">
        <v>19</v>
      </c>
      <c r="C1851">
        <v>166.3</v>
      </c>
      <c r="D1851" s="1">
        <v>44743</v>
      </c>
      <c r="E1851" cm="1">
        <f t="array" ref="E1851">IF(AND(B1851="Housing",A1851="Rural"),"",
_xlfn.IFS(
NOT(ISBLANK(C1851)), C1851,
AND(NOT(ISBLANK(C1850)), B1850=B1851, NOT(ISBLANK(C1852)), B1852=B1851), AVERAGE(C1850,C1852),
AND(NOT(ISBLANK(C1850)), B1850=B1851, ISBLANK(C1852), NOT(ISBLANK(C1853)), B1853=B1851), C1850+(C1853-C1850)/3,
AND(ISBLANK(C1850), NOT(ISBLANK(C1849)), B1849=B1851, NOT(ISBLANK(C1852)), B1852=B1851), C1849+(C1852-C1849)*2/3,
TRUE, "Check Manually"
))</f>
        <v>166.3</v>
      </c>
      <c r="F1851" t="str">
        <f>_xlfn.XLOOKUP(B1851,Bucket_Map!A:A,Bucket_Map!B:B,"ERROR - CHECK NAME")</f>
        <v>Food &amp; Beverages</v>
      </c>
    </row>
    <row r="1852" spans="1:6" x14ac:dyDescent="0.25">
      <c r="A1852" t="s">
        <v>4</v>
      </c>
      <c r="B1852" t="s">
        <v>19</v>
      </c>
      <c r="C1852">
        <v>167.9</v>
      </c>
      <c r="D1852" s="1">
        <v>44774</v>
      </c>
      <c r="E1852" cm="1">
        <f t="array" ref="E1852">IF(AND(B1852="Housing",A1852="Rural"),"",
_xlfn.IFS(
NOT(ISBLANK(C1852)), C1852,
AND(NOT(ISBLANK(C1851)), B1851=B1852, NOT(ISBLANK(C1853)), B1853=B1852), AVERAGE(C1851,C1853),
AND(NOT(ISBLANK(C1851)), B1851=B1852, ISBLANK(C1853), NOT(ISBLANK(C1854)), B1854=B1852), C1851+(C1854-C1851)/3,
AND(ISBLANK(C1851), NOT(ISBLANK(C1850)), B1850=B1852, NOT(ISBLANK(C1853)), B1853=B1852), C1850+(C1853-C1850)*2/3,
TRUE, "Check Manually"
))</f>
        <v>167.9</v>
      </c>
      <c r="F1852" t="str">
        <f>_xlfn.XLOOKUP(B1852,Bucket_Map!A:A,Bucket_Map!B:B,"ERROR - CHECK NAME")</f>
        <v>Food &amp; Beverages</v>
      </c>
    </row>
    <row r="1853" spans="1:6" x14ac:dyDescent="0.25">
      <c r="A1853" t="s">
        <v>4</v>
      </c>
      <c r="B1853" t="s">
        <v>19</v>
      </c>
      <c r="C1853">
        <v>169.5</v>
      </c>
      <c r="D1853" s="1">
        <v>44805</v>
      </c>
      <c r="E1853" cm="1">
        <f t="array" ref="E1853">IF(AND(B1853="Housing",A1853="Rural"),"",
_xlfn.IFS(
NOT(ISBLANK(C1853)), C1853,
AND(NOT(ISBLANK(C1852)), B1852=B1853, NOT(ISBLANK(C1854)), B1854=B1853), AVERAGE(C1852,C1854),
AND(NOT(ISBLANK(C1852)), B1852=B1853, ISBLANK(C1854), NOT(ISBLANK(C1855)), B1855=B1853), C1852+(C1855-C1852)/3,
AND(ISBLANK(C1852), NOT(ISBLANK(C1851)), B1851=B1853, NOT(ISBLANK(C1854)), B1854=B1853), C1851+(C1854-C1851)*2/3,
TRUE, "Check Manually"
))</f>
        <v>169.5</v>
      </c>
      <c r="F1853" t="str">
        <f>_xlfn.XLOOKUP(B1853,Bucket_Map!A:A,Bucket_Map!B:B,"ERROR - CHECK NAME")</f>
        <v>Food &amp; Beverages</v>
      </c>
    </row>
    <row r="1854" spans="1:6" x14ac:dyDescent="0.25">
      <c r="A1854" t="s">
        <v>4</v>
      </c>
      <c r="B1854" t="s">
        <v>19</v>
      </c>
      <c r="C1854">
        <v>170.9</v>
      </c>
      <c r="D1854" s="1">
        <v>44835</v>
      </c>
      <c r="E1854" cm="1">
        <f t="array" ref="E1854">IF(AND(B1854="Housing",A1854="Rural"),"",
_xlfn.IFS(
NOT(ISBLANK(C1854)), C1854,
AND(NOT(ISBLANK(C1853)), B1853=B1854, NOT(ISBLANK(C1855)), B1855=B1854), AVERAGE(C1853,C1855),
AND(NOT(ISBLANK(C1853)), B1853=B1854, ISBLANK(C1855), NOT(ISBLANK(C1856)), B1856=B1854), C1853+(C1856-C1853)/3,
AND(ISBLANK(C1853), NOT(ISBLANK(C1852)), B1852=B1854, NOT(ISBLANK(C1855)), B1855=B1854), C1852+(C1855-C1852)*2/3,
TRUE, "Check Manually"
))</f>
        <v>170.9</v>
      </c>
      <c r="F1854" t="str">
        <f>_xlfn.XLOOKUP(B1854,Bucket_Map!A:A,Bucket_Map!B:B,"ERROR - CHECK NAME")</f>
        <v>Food &amp; Beverages</v>
      </c>
    </row>
    <row r="1855" spans="1:6" x14ac:dyDescent="0.25">
      <c r="A1855" t="s">
        <v>4</v>
      </c>
      <c r="B1855" t="s">
        <v>19</v>
      </c>
      <c r="C1855">
        <v>172.3</v>
      </c>
      <c r="D1855" s="1">
        <v>44866</v>
      </c>
      <c r="E1855" cm="1">
        <f t="array" ref="E1855">IF(AND(B1855="Housing",A1855="Rural"),"",
_xlfn.IFS(
NOT(ISBLANK(C1855)), C1855,
AND(NOT(ISBLANK(C1854)), B1854=B1855, NOT(ISBLANK(C1856)), B1856=B1855), AVERAGE(C1854,C1856),
AND(NOT(ISBLANK(C1854)), B1854=B1855, ISBLANK(C1856), NOT(ISBLANK(C1857)), B1857=B1855), C1854+(C1857-C1854)/3,
AND(ISBLANK(C1854), NOT(ISBLANK(C1853)), B1853=B1855, NOT(ISBLANK(C1856)), B1856=B1855), C1853+(C1856-C1853)*2/3,
TRUE, "Check Manually"
))</f>
        <v>172.3</v>
      </c>
      <c r="F1855" t="str">
        <f>_xlfn.XLOOKUP(B1855,Bucket_Map!A:A,Bucket_Map!B:B,"ERROR - CHECK NAME")</f>
        <v>Food &amp; Beverages</v>
      </c>
    </row>
    <row r="1856" spans="1:6" x14ac:dyDescent="0.25">
      <c r="A1856" t="s">
        <v>4</v>
      </c>
      <c r="B1856" t="s">
        <v>19</v>
      </c>
      <c r="C1856">
        <v>173.4</v>
      </c>
      <c r="D1856" s="1">
        <v>44896</v>
      </c>
      <c r="E1856" cm="1">
        <f t="array" ref="E1856">IF(AND(B1856="Housing",A1856="Rural"),"",
_xlfn.IFS(
NOT(ISBLANK(C1856)), C1856,
AND(NOT(ISBLANK(C1855)), B1855=B1856, NOT(ISBLANK(C1857)), B1857=B1856), AVERAGE(C1855,C1857),
AND(NOT(ISBLANK(C1855)), B1855=B1856, ISBLANK(C1857), NOT(ISBLANK(C1858)), B1858=B1856), C1855+(C1858-C1855)/3,
AND(ISBLANK(C1855), NOT(ISBLANK(C1854)), B1854=B1856, NOT(ISBLANK(C1857)), B1857=B1856), C1854+(C1857-C1854)*2/3,
TRUE, "Check Manually"
))</f>
        <v>173.4</v>
      </c>
      <c r="F1856" t="str">
        <f>_xlfn.XLOOKUP(B1856,Bucket_Map!A:A,Bucket_Map!B:B,"ERROR - CHECK NAME")</f>
        <v>Food &amp; Beverages</v>
      </c>
    </row>
    <row r="1857" spans="1:6" x14ac:dyDescent="0.25">
      <c r="A1857" t="s">
        <v>4</v>
      </c>
      <c r="B1857" t="s">
        <v>19</v>
      </c>
      <c r="C1857">
        <v>174.3</v>
      </c>
      <c r="D1857" s="1">
        <v>44927</v>
      </c>
      <c r="E1857" cm="1">
        <f t="array" ref="E1857">IF(AND(B1857="Housing",A1857="Rural"),"",
_xlfn.IFS(
NOT(ISBLANK(C1857)), C1857,
AND(NOT(ISBLANK(C1856)), B1856=B1857, NOT(ISBLANK(C1858)), B1858=B1857), AVERAGE(C1856,C1858),
AND(NOT(ISBLANK(C1856)), B1856=B1857, ISBLANK(C1858), NOT(ISBLANK(C1859)), B1859=B1857), C1856+(C1859-C1856)/3,
AND(ISBLANK(C1856), NOT(ISBLANK(C1855)), B1855=B1857, NOT(ISBLANK(C1858)), B1858=B1857), C1855+(C1858-C1855)*2/3,
TRUE, "Check Manually"
))</f>
        <v>174.3</v>
      </c>
      <c r="F1857" t="str">
        <f>_xlfn.XLOOKUP(B1857,Bucket_Map!A:A,Bucket_Map!B:B,"ERROR - CHECK NAME")</f>
        <v>Food &amp; Beverages</v>
      </c>
    </row>
    <row r="1858" spans="1:6" x14ac:dyDescent="0.25">
      <c r="A1858" t="s">
        <v>4</v>
      </c>
      <c r="B1858" t="s">
        <v>19</v>
      </c>
      <c r="C1858">
        <v>177</v>
      </c>
      <c r="D1858" s="1">
        <v>44958</v>
      </c>
      <c r="E1858" cm="1">
        <f t="array" ref="E1858">IF(AND(B1858="Housing",A1858="Rural"),"",
_xlfn.IFS(
NOT(ISBLANK(C1858)), C1858,
AND(NOT(ISBLANK(C1857)), B1857=B1858, NOT(ISBLANK(C1859)), B1859=B1858), AVERAGE(C1857,C1859),
AND(NOT(ISBLANK(C1857)), B1857=B1858, ISBLANK(C1859), NOT(ISBLANK(C1860)), B1860=B1858), C1857+(C1860-C1857)/3,
AND(ISBLANK(C1857), NOT(ISBLANK(C1856)), B1856=B1858, NOT(ISBLANK(C1859)), B1859=B1858), C1856+(C1859-C1856)*2/3,
TRUE, "Check Manually"
))</f>
        <v>177</v>
      </c>
      <c r="F1858" t="str">
        <f>_xlfn.XLOOKUP(B1858,Bucket_Map!A:A,Bucket_Map!B:B,"ERROR - CHECK NAME")</f>
        <v>Food &amp; Beverages</v>
      </c>
    </row>
    <row r="1859" spans="1:6" x14ac:dyDescent="0.25">
      <c r="A1859" t="s">
        <v>4</v>
      </c>
      <c r="B1859" t="s">
        <v>19</v>
      </c>
      <c r="C1859">
        <v>177</v>
      </c>
      <c r="D1859" s="1">
        <v>44986</v>
      </c>
      <c r="E1859" cm="1">
        <f t="array" ref="E1859">IF(AND(B1859="Housing",A1859="Rural"),"",
_xlfn.IFS(
NOT(ISBLANK(C1859)), C1859,
AND(NOT(ISBLANK(C1858)), B1858=B1859, NOT(ISBLANK(C1860)), B1860=B1859), AVERAGE(C1858,C1860),
AND(NOT(ISBLANK(C1858)), B1858=B1859, ISBLANK(C1860), NOT(ISBLANK(C1861)), B1861=B1859), C1858+(C1861-C1858)/3,
AND(ISBLANK(C1858), NOT(ISBLANK(C1857)), B1857=B1859, NOT(ISBLANK(C1860)), B1860=B1859), C1857+(C1860-C1857)*2/3,
TRUE, "Check Manually"
))</f>
        <v>177</v>
      </c>
      <c r="F1859" t="str">
        <f>_xlfn.XLOOKUP(B1859,Bucket_Map!A:A,Bucket_Map!B:B,"ERROR - CHECK NAME")</f>
        <v>Food &amp; Beverages</v>
      </c>
    </row>
    <row r="1860" spans="1:6" x14ac:dyDescent="0.25">
      <c r="A1860" t="s">
        <v>4</v>
      </c>
      <c r="B1860" t="s">
        <v>19</v>
      </c>
      <c r="C1860">
        <v>178.2</v>
      </c>
      <c r="D1860" s="1">
        <v>45017</v>
      </c>
      <c r="E1860" cm="1">
        <f t="array" ref="E1860">IF(AND(B1860="Housing",A1860="Rural"),"",
_xlfn.IFS(
NOT(ISBLANK(C1860)), C1860,
AND(NOT(ISBLANK(C1859)), B1859=B1860, NOT(ISBLANK(C1861)), B1861=B1860), AVERAGE(C1859,C1861),
AND(NOT(ISBLANK(C1859)), B1859=B1860, ISBLANK(C1861), NOT(ISBLANK(C1862)), B1862=B1860), C1859+(C1862-C1859)/3,
AND(ISBLANK(C1859), NOT(ISBLANK(C1858)), B1858=B1860, NOT(ISBLANK(C1861)), B1861=B1860), C1858+(C1861-C1858)*2/3,
TRUE, "Check Manually"
))</f>
        <v>178.2</v>
      </c>
      <c r="F1860" t="str">
        <f>_xlfn.XLOOKUP(B1860,Bucket_Map!A:A,Bucket_Map!B:B,"ERROR - CHECK NAME")</f>
        <v>Food &amp; Beverages</v>
      </c>
    </row>
    <row r="1861" spans="1:6" x14ac:dyDescent="0.25">
      <c r="A1861" t="s">
        <v>4</v>
      </c>
      <c r="B1861" t="s">
        <v>19</v>
      </c>
      <c r="C1861">
        <v>179.6</v>
      </c>
      <c r="D1861" s="1">
        <v>45047</v>
      </c>
      <c r="E1861" cm="1">
        <f t="array" ref="E1861">IF(AND(B1861="Housing",A1861="Rural"),"",
_xlfn.IFS(
NOT(ISBLANK(C1861)), C1861,
AND(NOT(ISBLANK(C1860)), B1860=B1861, NOT(ISBLANK(C1862)), B1862=B1861), AVERAGE(C1860,C1862),
AND(NOT(ISBLANK(C1860)), B1860=B1861, ISBLANK(C1862), NOT(ISBLANK(C1863)), B1863=B1861), C1860+(C1863-C1860)/3,
AND(ISBLANK(C1860), NOT(ISBLANK(C1859)), B1859=B1861, NOT(ISBLANK(C1862)), B1862=B1861), C1859+(C1862-C1859)*2/3,
TRUE, "Check Manually"
))</f>
        <v>179.6</v>
      </c>
      <c r="F1861" t="str">
        <f>_xlfn.XLOOKUP(B1861,Bucket_Map!A:A,Bucket_Map!B:B,"ERROR - CHECK NAME")</f>
        <v>Food &amp; Beverages</v>
      </c>
    </row>
    <row r="1862" spans="1:6" x14ac:dyDescent="0.25">
      <c r="A1862" t="s">
        <v>4</v>
      </c>
      <c r="B1862" t="s">
        <v>20</v>
      </c>
      <c r="C1862">
        <v>104</v>
      </c>
      <c r="D1862" s="1">
        <v>41275</v>
      </c>
      <c r="E1862" cm="1">
        <f t="array" ref="E1862">IF(AND(B1862="Housing",A1862="Rural"),"",
_xlfn.IFS(
NOT(ISBLANK(C1862)), C1862,
AND(NOT(ISBLANK(C1861)), B1861=B1862, NOT(ISBLANK(C1863)), B1863=B1862), AVERAGE(C1861,C1863),
AND(NOT(ISBLANK(C1861)), B1861=B1862, ISBLANK(C1863), NOT(ISBLANK(C1864)), B1864=B1862), C1861+(C1864-C1861)/3,
AND(ISBLANK(C1861), NOT(ISBLANK(C1860)), B1860=B1862, NOT(ISBLANK(C1863)), B1863=B1862), C1860+(C1863-C1860)*2/3,
TRUE, "Check Manually"
))</f>
        <v>104</v>
      </c>
      <c r="F1862" t="str">
        <f>_xlfn.XLOOKUP(B1862,Bucket_Map!A:A,Bucket_Map!B:B,"ERROR - CHECK NAME")</f>
        <v>Not Bucketed (Aggregate)</v>
      </c>
    </row>
    <row r="1863" spans="1:6" x14ac:dyDescent="0.25">
      <c r="A1863" t="s">
        <v>4</v>
      </c>
      <c r="B1863" t="s">
        <v>20</v>
      </c>
      <c r="C1863">
        <v>104.4</v>
      </c>
      <c r="D1863" s="1">
        <v>41306</v>
      </c>
      <c r="E1863" cm="1">
        <f t="array" ref="E1863">IF(AND(B1863="Housing",A1863="Rural"),"",
_xlfn.IFS(
NOT(ISBLANK(C1863)), C1863,
AND(NOT(ISBLANK(C1862)), B1862=B1863, NOT(ISBLANK(C1864)), B1864=B1863), AVERAGE(C1862,C1864),
AND(NOT(ISBLANK(C1862)), B1862=B1863, ISBLANK(C1864), NOT(ISBLANK(C1865)), B1865=B1863), C1862+(C1865-C1862)/3,
AND(ISBLANK(C1862), NOT(ISBLANK(C1861)), B1861=B1863, NOT(ISBLANK(C1864)), B1864=B1863), C1861+(C1864-C1861)*2/3,
TRUE, "Check Manually"
))</f>
        <v>104.4</v>
      </c>
      <c r="F1863" t="str">
        <f>_xlfn.XLOOKUP(B1863,Bucket_Map!A:A,Bucket_Map!B:B,"ERROR - CHECK NAME")</f>
        <v>Not Bucketed (Aggregate)</v>
      </c>
    </row>
    <row r="1864" spans="1:6" x14ac:dyDescent="0.25">
      <c r="A1864" t="s">
        <v>4</v>
      </c>
      <c r="B1864" t="s">
        <v>20</v>
      </c>
      <c r="C1864">
        <v>104.6</v>
      </c>
      <c r="D1864" s="1">
        <v>41334</v>
      </c>
      <c r="E1864" cm="1">
        <f t="array" ref="E1864">IF(AND(B1864="Housing",A1864="Rural"),"",
_xlfn.IFS(
NOT(ISBLANK(C1864)), C1864,
AND(NOT(ISBLANK(C1863)), B1863=B1864, NOT(ISBLANK(C1865)), B1865=B1864), AVERAGE(C1863,C1865),
AND(NOT(ISBLANK(C1863)), B1863=B1864, ISBLANK(C1865), NOT(ISBLANK(C1866)), B1866=B1864), C1863+(C1866-C1863)/3,
AND(ISBLANK(C1863), NOT(ISBLANK(C1862)), B1862=B1864, NOT(ISBLANK(C1865)), B1865=B1864), C1862+(C1865-C1862)*2/3,
TRUE, "Check Manually"
))</f>
        <v>104.6</v>
      </c>
      <c r="F1864" t="str">
        <f>_xlfn.XLOOKUP(B1864,Bucket_Map!A:A,Bucket_Map!B:B,"ERROR - CHECK NAME")</f>
        <v>Not Bucketed (Aggregate)</v>
      </c>
    </row>
    <row r="1865" spans="1:6" x14ac:dyDescent="0.25">
      <c r="A1865" t="s">
        <v>4</v>
      </c>
      <c r="B1865" t="s">
        <v>20</v>
      </c>
      <c r="C1865">
        <v>104.6</v>
      </c>
      <c r="D1865" s="1">
        <v>41365</v>
      </c>
      <c r="E1865" cm="1">
        <f t="array" ref="E1865">IF(AND(B1865="Housing",A1865="Rural"),"",
_xlfn.IFS(
NOT(ISBLANK(C1865)), C1865,
AND(NOT(ISBLANK(C1864)), B1864=B1865, NOT(ISBLANK(C1866)), B1866=B1865), AVERAGE(C1864,C1866),
AND(NOT(ISBLANK(C1864)), B1864=B1865, ISBLANK(C1866), NOT(ISBLANK(C1867)), B1867=B1865), C1864+(C1867-C1864)/3,
AND(ISBLANK(C1864), NOT(ISBLANK(C1863)), B1863=B1865, NOT(ISBLANK(C1866)), B1866=B1865), C1863+(C1866-C1863)*2/3,
TRUE, "Check Manually"
))</f>
        <v>104.6</v>
      </c>
      <c r="F1865" t="str">
        <f>_xlfn.XLOOKUP(B1865,Bucket_Map!A:A,Bucket_Map!B:B,"ERROR - CHECK NAME")</f>
        <v>Not Bucketed (Aggregate)</v>
      </c>
    </row>
    <row r="1866" spans="1:6" x14ac:dyDescent="0.25">
      <c r="A1866" t="s">
        <v>4</v>
      </c>
      <c r="B1866" t="s">
        <v>20</v>
      </c>
      <c r="C1866">
        <v>104.8</v>
      </c>
      <c r="D1866" s="1">
        <v>41395</v>
      </c>
      <c r="E1866" cm="1">
        <f t="array" ref="E1866">IF(AND(B1866="Housing",A1866="Rural"),"",
_xlfn.IFS(
NOT(ISBLANK(C1866)), C1866,
AND(NOT(ISBLANK(C1865)), B1865=B1866, NOT(ISBLANK(C1867)), B1867=B1866), AVERAGE(C1865,C1867),
AND(NOT(ISBLANK(C1865)), B1865=B1866, ISBLANK(C1867), NOT(ISBLANK(C1868)), B1868=B1866), C1865+(C1868-C1865)/3,
AND(ISBLANK(C1865), NOT(ISBLANK(C1864)), B1864=B1866, NOT(ISBLANK(C1867)), B1867=B1866), C1864+(C1867-C1864)*2/3,
TRUE, "Check Manually"
))</f>
        <v>104.8</v>
      </c>
      <c r="F1866" t="str">
        <f>_xlfn.XLOOKUP(B1866,Bucket_Map!A:A,Bucket_Map!B:B,"ERROR - CHECK NAME")</f>
        <v>Not Bucketed (Aggregate)</v>
      </c>
    </row>
    <row r="1867" spans="1:6" x14ac:dyDescent="0.25">
      <c r="A1867" t="s">
        <v>4</v>
      </c>
      <c r="B1867" t="s">
        <v>20</v>
      </c>
      <c r="C1867">
        <v>105.5</v>
      </c>
      <c r="D1867" s="1">
        <v>41426</v>
      </c>
      <c r="E1867" cm="1">
        <f t="array" ref="E1867">IF(AND(B1867="Housing",A1867="Rural"),"",
_xlfn.IFS(
NOT(ISBLANK(C1867)), C1867,
AND(NOT(ISBLANK(C1866)), B1866=B1867, NOT(ISBLANK(C1868)), B1868=B1867), AVERAGE(C1866,C1868),
AND(NOT(ISBLANK(C1866)), B1866=B1867, ISBLANK(C1868), NOT(ISBLANK(C1869)), B1869=B1867), C1866+(C1869-C1866)/3,
AND(ISBLANK(C1866), NOT(ISBLANK(C1865)), B1865=B1867, NOT(ISBLANK(C1868)), B1868=B1867), C1865+(C1868-C1865)*2/3,
TRUE, "Check Manually"
))</f>
        <v>105.5</v>
      </c>
      <c r="F1867" t="str">
        <f>_xlfn.XLOOKUP(B1867,Bucket_Map!A:A,Bucket_Map!B:B,"ERROR - CHECK NAME")</f>
        <v>Not Bucketed (Aggregate)</v>
      </c>
    </row>
    <row r="1868" spans="1:6" x14ac:dyDescent="0.25">
      <c r="A1868" t="s">
        <v>4</v>
      </c>
      <c r="B1868" t="s">
        <v>20</v>
      </c>
      <c r="C1868">
        <v>106.5</v>
      </c>
      <c r="D1868" s="1">
        <v>41456</v>
      </c>
      <c r="E1868" cm="1">
        <f t="array" ref="E1868">IF(AND(B1868="Housing",A1868="Rural"),"",
_xlfn.IFS(
NOT(ISBLANK(C1868)), C1868,
AND(NOT(ISBLANK(C1867)), B1867=B1868, NOT(ISBLANK(C1869)), B1869=B1868), AVERAGE(C1867,C1869),
AND(NOT(ISBLANK(C1867)), B1867=B1868, ISBLANK(C1869), NOT(ISBLANK(C1870)), B1870=B1868), C1867+(C1870-C1867)/3,
AND(ISBLANK(C1867), NOT(ISBLANK(C1866)), B1866=B1868, NOT(ISBLANK(C1869)), B1869=B1868), C1866+(C1869-C1866)*2/3,
TRUE, "Check Manually"
))</f>
        <v>106.5</v>
      </c>
      <c r="F1868" t="str">
        <f>_xlfn.XLOOKUP(B1868,Bucket_Map!A:A,Bucket_Map!B:B,"ERROR - CHECK NAME")</f>
        <v>Not Bucketed (Aggregate)</v>
      </c>
    </row>
    <row r="1869" spans="1:6" x14ac:dyDescent="0.25">
      <c r="A1869" t="s">
        <v>4</v>
      </c>
      <c r="B1869" t="s">
        <v>20</v>
      </c>
      <c r="C1869">
        <v>107.5</v>
      </c>
      <c r="D1869" s="1">
        <v>41487</v>
      </c>
      <c r="E1869" cm="1">
        <f t="array" ref="E1869">IF(AND(B1869="Housing",A1869="Rural"),"",
_xlfn.IFS(
NOT(ISBLANK(C1869)), C1869,
AND(NOT(ISBLANK(C1868)), B1868=B1869, NOT(ISBLANK(C1870)), B1870=B1869), AVERAGE(C1868,C1870),
AND(NOT(ISBLANK(C1868)), B1868=B1869, ISBLANK(C1870), NOT(ISBLANK(C1871)), B1871=B1869), C1868+(C1871-C1868)/3,
AND(ISBLANK(C1868), NOT(ISBLANK(C1867)), B1867=B1869, NOT(ISBLANK(C1870)), B1870=B1869), C1867+(C1870-C1867)*2/3,
TRUE, "Check Manually"
))</f>
        <v>107.5</v>
      </c>
      <c r="F1869" t="str">
        <f>_xlfn.XLOOKUP(B1869,Bucket_Map!A:A,Bucket_Map!B:B,"ERROR - CHECK NAME")</f>
        <v>Not Bucketed (Aggregate)</v>
      </c>
    </row>
    <row r="1870" spans="1:6" x14ac:dyDescent="0.25">
      <c r="A1870" t="s">
        <v>4</v>
      </c>
      <c r="B1870" t="s">
        <v>20</v>
      </c>
      <c r="C1870">
        <v>108.7</v>
      </c>
      <c r="D1870" s="1">
        <v>41518</v>
      </c>
      <c r="E1870" cm="1">
        <f t="array" ref="E1870">IF(AND(B1870="Housing",A1870="Rural"),"",
_xlfn.IFS(
NOT(ISBLANK(C1870)), C1870,
AND(NOT(ISBLANK(C1869)), B1869=B1870, NOT(ISBLANK(C1871)), B1871=B1870), AVERAGE(C1869,C1871),
AND(NOT(ISBLANK(C1869)), B1869=B1870, ISBLANK(C1871), NOT(ISBLANK(C1872)), B1872=B1870), C1869+(C1872-C1869)/3,
AND(ISBLANK(C1869), NOT(ISBLANK(C1868)), B1868=B1870, NOT(ISBLANK(C1871)), B1871=B1870), C1868+(C1871-C1868)*2/3,
TRUE, "Check Manually"
))</f>
        <v>108.7</v>
      </c>
      <c r="F1870" t="str">
        <f>_xlfn.XLOOKUP(B1870,Bucket_Map!A:A,Bucket_Map!B:B,"ERROR - CHECK NAME")</f>
        <v>Not Bucketed (Aggregate)</v>
      </c>
    </row>
    <row r="1871" spans="1:6" x14ac:dyDescent="0.25">
      <c r="A1871" t="s">
        <v>4</v>
      </c>
      <c r="B1871" t="s">
        <v>20</v>
      </c>
      <c r="C1871">
        <v>109.1</v>
      </c>
      <c r="D1871" s="1">
        <v>41548</v>
      </c>
      <c r="E1871" cm="1">
        <f t="array" ref="E1871">IF(AND(B1871="Housing",A1871="Rural"),"",
_xlfn.IFS(
NOT(ISBLANK(C1871)), C1871,
AND(NOT(ISBLANK(C1870)), B1870=B1871, NOT(ISBLANK(C1872)), B1872=B1871), AVERAGE(C1870,C1872),
AND(NOT(ISBLANK(C1870)), B1870=B1871, ISBLANK(C1872), NOT(ISBLANK(C1873)), B1873=B1871), C1870+(C1873-C1870)/3,
AND(ISBLANK(C1870), NOT(ISBLANK(C1869)), B1869=B1871, NOT(ISBLANK(C1872)), B1872=B1871), C1869+(C1872-C1869)*2/3,
TRUE, "Check Manually"
))</f>
        <v>109.1</v>
      </c>
      <c r="F1871" t="str">
        <f>_xlfn.XLOOKUP(B1871,Bucket_Map!A:A,Bucket_Map!B:B,"ERROR - CHECK NAME")</f>
        <v>Not Bucketed (Aggregate)</v>
      </c>
    </row>
    <row r="1872" spans="1:6" x14ac:dyDescent="0.25">
      <c r="A1872" t="s">
        <v>4</v>
      </c>
      <c r="B1872" t="s">
        <v>20</v>
      </c>
      <c r="C1872">
        <v>109.8</v>
      </c>
      <c r="D1872" s="1">
        <v>41579</v>
      </c>
      <c r="E1872" cm="1">
        <f t="array" ref="E1872">IF(AND(B1872="Housing",A1872="Rural"),"",
_xlfn.IFS(
NOT(ISBLANK(C1872)), C1872,
AND(NOT(ISBLANK(C1871)), B1871=B1872, NOT(ISBLANK(C1873)), B1873=B1872), AVERAGE(C1871,C1873),
AND(NOT(ISBLANK(C1871)), B1871=B1872, ISBLANK(C1873), NOT(ISBLANK(C1874)), B1874=B1872), C1871+(C1874-C1871)/3,
AND(ISBLANK(C1871), NOT(ISBLANK(C1870)), B1870=B1872, NOT(ISBLANK(C1873)), B1873=B1872), C1870+(C1873-C1870)*2/3,
TRUE, "Check Manually"
))</f>
        <v>109.8</v>
      </c>
      <c r="F1872" t="str">
        <f>_xlfn.XLOOKUP(B1872,Bucket_Map!A:A,Bucket_Map!B:B,"ERROR - CHECK NAME")</f>
        <v>Not Bucketed (Aggregate)</v>
      </c>
    </row>
    <row r="1873" spans="1:6" x14ac:dyDescent="0.25">
      <c r="A1873" t="s">
        <v>4</v>
      </c>
      <c r="B1873" t="s">
        <v>20</v>
      </c>
      <c r="C1873">
        <v>110.1</v>
      </c>
      <c r="D1873" s="1">
        <v>41609</v>
      </c>
      <c r="E1873" cm="1">
        <f t="array" ref="E1873">IF(AND(B1873="Housing",A1873="Rural"),"",
_xlfn.IFS(
NOT(ISBLANK(C1873)), C1873,
AND(NOT(ISBLANK(C1872)), B1872=B1873, NOT(ISBLANK(C1874)), B1874=B1873), AVERAGE(C1872,C1874),
AND(NOT(ISBLANK(C1872)), B1872=B1873, ISBLANK(C1874), NOT(ISBLANK(C1875)), B1875=B1873), C1872+(C1875-C1872)/3,
AND(ISBLANK(C1872), NOT(ISBLANK(C1871)), B1871=B1873, NOT(ISBLANK(C1874)), B1874=B1873), C1871+(C1874-C1871)*2/3,
TRUE, "Check Manually"
))</f>
        <v>110.1</v>
      </c>
      <c r="F1873" t="str">
        <f>_xlfn.XLOOKUP(B1873,Bucket_Map!A:A,Bucket_Map!B:B,"ERROR - CHECK NAME")</f>
        <v>Not Bucketed (Aggregate)</v>
      </c>
    </row>
    <row r="1874" spans="1:6" x14ac:dyDescent="0.25">
      <c r="A1874" t="s">
        <v>4</v>
      </c>
      <c r="B1874" t="s">
        <v>20</v>
      </c>
      <c r="C1874">
        <v>110.6</v>
      </c>
      <c r="D1874" s="1">
        <v>41640</v>
      </c>
      <c r="E1874" cm="1">
        <f t="array" ref="E1874">IF(AND(B1874="Housing",A1874="Rural"),"",
_xlfn.IFS(
NOT(ISBLANK(C1874)), C1874,
AND(NOT(ISBLANK(C1873)), B1873=B1874, NOT(ISBLANK(C1875)), B1875=B1874), AVERAGE(C1873,C1875),
AND(NOT(ISBLANK(C1873)), B1873=B1874, ISBLANK(C1875), NOT(ISBLANK(C1876)), B1876=B1874), C1873+(C1876-C1873)/3,
AND(ISBLANK(C1873), NOT(ISBLANK(C1872)), B1872=B1874, NOT(ISBLANK(C1875)), B1875=B1874), C1872+(C1875-C1872)*2/3,
TRUE, "Check Manually"
))</f>
        <v>110.6</v>
      </c>
      <c r="F1874" t="str">
        <f>_xlfn.XLOOKUP(B1874,Bucket_Map!A:A,Bucket_Map!B:B,"ERROR - CHECK NAME")</f>
        <v>Not Bucketed (Aggregate)</v>
      </c>
    </row>
    <row r="1875" spans="1:6" x14ac:dyDescent="0.25">
      <c r="A1875" t="s">
        <v>4</v>
      </c>
      <c r="B1875" t="s">
        <v>20</v>
      </c>
      <c r="C1875">
        <v>110.9</v>
      </c>
      <c r="D1875" s="1">
        <v>41671</v>
      </c>
      <c r="E1875" cm="1">
        <f t="array" ref="E1875">IF(AND(B1875="Housing",A1875="Rural"),"",
_xlfn.IFS(
NOT(ISBLANK(C1875)), C1875,
AND(NOT(ISBLANK(C1874)), B1874=B1875, NOT(ISBLANK(C1876)), B1876=B1875), AVERAGE(C1874,C1876),
AND(NOT(ISBLANK(C1874)), B1874=B1875, ISBLANK(C1876), NOT(ISBLANK(C1877)), B1877=B1875), C1874+(C1877-C1874)/3,
AND(ISBLANK(C1874), NOT(ISBLANK(C1873)), B1873=B1875, NOT(ISBLANK(C1876)), B1876=B1875), C1873+(C1876-C1873)*2/3,
TRUE, "Check Manually"
))</f>
        <v>110.9</v>
      </c>
      <c r="F1875" t="str">
        <f>_xlfn.XLOOKUP(B1875,Bucket_Map!A:A,Bucket_Map!B:B,"ERROR - CHECK NAME")</f>
        <v>Not Bucketed (Aggregate)</v>
      </c>
    </row>
    <row r="1876" spans="1:6" x14ac:dyDescent="0.25">
      <c r="A1876" t="s">
        <v>4</v>
      </c>
      <c r="B1876" t="s">
        <v>20</v>
      </c>
      <c r="C1876">
        <v>111.3</v>
      </c>
      <c r="D1876" s="1">
        <v>41699</v>
      </c>
      <c r="E1876" cm="1">
        <f t="array" ref="E1876">IF(AND(B1876="Housing",A1876="Rural"),"",
_xlfn.IFS(
NOT(ISBLANK(C1876)), C1876,
AND(NOT(ISBLANK(C1875)), B1875=B1876, NOT(ISBLANK(C1877)), B1877=B1876), AVERAGE(C1875,C1877),
AND(NOT(ISBLANK(C1875)), B1875=B1876, ISBLANK(C1877), NOT(ISBLANK(C1878)), B1878=B1876), C1875+(C1878-C1875)/3,
AND(ISBLANK(C1875), NOT(ISBLANK(C1874)), B1874=B1876, NOT(ISBLANK(C1877)), B1877=B1876), C1874+(C1877-C1874)*2/3,
TRUE, "Check Manually"
))</f>
        <v>111.3</v>
      </c>
      <c r="F1876" t="str">
        <f>_xlfn.XLOOKUP(B1876,Bucket_Map!A:A,Bucket_Map!B:B,"ERROR - CHECK NAME")</f>
        <v>Not Bucketed (Aggregate)</v>
      </c>
    </row>
    <row r="1877" spans="1:6" x14ac:dyDescent="0.25">
      <c r="A1877" t="s">
        <v>4</v>
      </c>
      <c r="B1877" t="s">
        <v>20</v>
      </c>
      <c r="C1877">
        <v>111.5</v>
      </c>
      <c r="D1877" s="1">
        <v>41730</v>
      </c>
      <c r="E1877" cm="1">
        <f t="array" ref="E1877">IF(AND(B1877="Housing",A1877="Rural"),"",
_xlfn.IFS(
NOT(ISBLANK(C1877)), C1877,
AND(NOT(ISBLANK(C1876)), B1876=B1877, NOT(ISBLANK(C1878)), B1878=B1877), AVERAGE(C1876,C1878),
AND(NOT(ISBLANK(C1876)), B1876=B1877, ISBLANK(C1878), NOT(ISBLANK(C1879)), B1879=B1877), C1876+(C1879-C1876)/3,
AND(ISBLANK(C1876), NOT(ISBLANK(C1875)), B1875=B1877, NOT(ISBLANK(C1878)), B1878=B1877), C1875+(C1878-C1875)*2/3,
TRUE, "Check Manually"
))</f>
        <v>111.5</v>
      </c>
      <c r="F1877" t="str">
        <f>_xlfn.XLOOKUP(B1877,Bucket_Map!A:A,Bucket_Map!B:B,"ERROR - CHECK NAME")</f>
        <v>Not Bucketed (Aggregate)</v>
      </c>
    </row>
    <row r="1878" spans="1:6" x14ac:dyDescent="0.25">
      <c r="A1878" t="s">
        <v>4</v>
      </c>
      <c r="B1878" t="s">
        <v>20</v>
      </c>
      <c r="C1878">
        <v>111.8</v>
      </c>
      <c r="D1878" s="1">
        <v>41760</v>
      </c>
      <c r="E1878" cm="1">
        <f t="array" ref="E1878">IF(AND(B1878="Housing",A1878="Rural"),"",
_xlfn.IFS(
NOT(ISBLANK(C1878)), C1878,
AND(NOT(ISBLANK(C1877)), B1877=B1878, NOT(ISBLANK(C1879)), B1879=B1878), AVERAGE(C1877,C1879),
AND(NOT(ISBLANK(C1877)), B1877=B1878, ISBLANK(C1879), NOT(ISBLANK(C1880)), B1880=B1878), C1877+(C1880-C1877)/3,
AND(ISBLANK(C1877), NOT(ISBLANK(C1876)), B1876=B1878, NOT(ISBLANK(C1879)), B1879=B1878), C1876+(C1879-C1876)*2/3,
TRUE, "Check Manually"
))</f>
        <v>111.8</v>
      </c>
      <c r="F1878" t="str">
        <f>_xlfn.XLOOKUP(B1878,Bucket_Map!A:A,Bucket_Map!B:B,"ERROR - CHECK NAME")</f>
        <v>Not Bucketed (Aggregate)</v>
      </c>
    </row>
    <row r="1879" spans="1:6" x14ac:dyDescent="0.25">
      <c r="A1879" t="s">
        <v>4</v>
      </c>
      <c r="B1879" t="s">
        <v>20</v>
      </c>
      <c r="C1879">
        <v>112.3</v>
      </c>
      <c r="D1879" s="1">
        <v>41791</v>
      </c>
      <c r="E1879" cm="1">
        <f t="array" ref="E1879">IF(AND(B1879="Housing",A1879="Rural"),"",
_xlfn.IFS(
NOT(ISBLANK(C1879)), C1879,
AND(NOT(ISBLANK(C1878)), B1878=B1879, NOT(ISBLANK(C1880)), B1880=B1879), AVERAGE(C1878,C1880),
AND(NOT(ISBLANK(C1878)), B1878=B1879, ISBLANK(C1880), NOT(ISBLANK(C1881)), B1881=B1879), C1878+(C1881-C1878)/3,
AND(ISBLANK(C1878), NOT(ISBLANK(C1877)), B1877=B1879, NOT(ISBLANK(C1880)), B1880=B1879), C1877+(C1880-C1877)*2/3,
TRUE, "Check Manually"
))</f>
        <v>112.3</v>
      </c>
      <c r="F1879" t="str">
        <f>_xlfn.XLOOKUP(B1879,Bucket_Map!A:A,Bucket_Map!B:B,"ERROR - CHECK NAME")</f>
        <v>Not Bucketed (Aggregate)</v>
      </c>
    </row>
    <row r="1880" spans="1:6" x14ac:dyDescent="0.25">
      <c r="A1880" t="s">
        <v>4</v>
      </c>
      <c r="B1880" t="s">
        <v>20</v>
      </c>
      <c r="C1880">
        <v>113.1</v>
      </c>
      <c r="D1880" s="1">
        <v>41821</v>
      </c>
      <c r="E1880" cm="1">
        <f t="array" ref="E1880">IF(AND(B1880="Housing",A1880="Rural"),"",
_xlfn.IFS(
NOT(ISBLANK(C1880)), C1880,
AND(NOT(ISBLANK(C1879)), B1879=B1880, NOT(ISBLANK(C1881)), B1881=B1880), AVERAGE(C1879,C1881),
AND(NOT(ISBLANK(C1879)), B1879=B1880, ISBLANK(C1881), NOT(ISBLANK(C1882)), B1882=B1880), C1879+(C1882-C1879)/3,
AND(ISBLANK(C1879), NOT(ISBLANK(C1878)), B1878=B1880, NOT(ISBLANK(C1881)), B1881=B1880), C1878+(C1881-C1878)*2/3,
TRUE, "Check Manually"
))</f>
        <v>113.1</v>
      </c>
      <c r="F1880" t="str">
        <f>_xlfn.XLOOKUP(B1880,Bucket_Map!A:A,Bucket_Map!B:B,"ERROR - CHECK NAME")</f>
        <v>Not Bucketed (Aggregate)</v>
      </c>
    </row>
    <row r="1881" spans="1:6" x14ac:dyDescent="0.25">
      <c r="A1881" t="s">
        <v>4</v>
      </c>
      <c r="B1881" t="s">
        <v>20</v>
      </c>
      <c r="C1881">
        <v>113.5</v>
      </c>
      <c r="D1881" s="1">
        <v>41852</v>
      </c>
      <c r="E1881" cm="1">
        <f t="array" ref="E1881">IF(AND(B1881="Housing",A1881="Rural"),"",
_xlfn.IFS(
NOT(ISBLANK(C1881)), C1881,
AND(NOT(ISBLANK(C1880)), B1880=B1881, NOT(ISBLANK(C1882)), B1882=B1881), AVERAGE(C1880,C1882),
AND(NOT(ISBLANK(C1880)), B1880=B1881, ISBLANK(C1882), NOT(ISBLANK(C1883)), B1883=B1881), C1880+(C1883-C1880)/3,
AND(ISBLANK(C1880), NOT(ISBLANK(C1879)), B1879=B1881, NOT(ISBLANK(C1882)), B1882=B1881), C1879+(C1882-C1879)*2/3,
TRUE, "Check Manually"
))</f>
        <v>113.5</v>
      </c>
      <c r="F1881" t="str">
        <f>_xlfn.XLOOKUP(B1881,Bucket_Map!A:A,Bucket_Map!B:B,"ERROR - CHECK NAME")</f>
        <v>Not Bucketed (Aggregate)</v>
      </c>
    </row>
    <row r="1882" spans="1:6" x14ac:dyDescent="0.25">
      <c r="A1882" t="s">
        <v>4</v>
      </c>
      <c r="B1882" t="s">
        <v>20</v>
      </c>
      <c r="C1882">
        <v>113.7</v>
      </c>
      <c r="D1882" s="1">
        <v>41883</v>
      </c>
      <c r="E1882" cm="1">
        <f t="array" ref="E1882">IF(AND(B1882="Housing",A1882="Rural"),"",
_xlfn.IFS(
NOT(ISBLANK(C1882)), C1882,
AND(NOT(ISBLANK(C1881)), B1881=B1882, NOT(ISBLANK(C1883)), B1883=B1882), AVERAGE(C1881,C1883),
AND(NOT(ISBLANK(C1881)), B1881=B1882, ISBLANK(C1883), NOT(ISBLANK(C1884)), B1884=B1882), C1881+(C1884-C1881)/3,
AND(ISBLANK(C1881), NOT(ISBLANK(C1880)), B1880=B1882, NOT(ISBLANK(C1883)), B1883=B1882), C1880+(C1883-C1880)*2/3,
TRUE, "Check Manually"
))</f>
        <v>113.7</v>
      </c>
      <c r="F1882" t="str">
        <f>_xlfn.XLOOKUP(B1882,Bucket_Map!A:A,Bucket_Map!B:B,"ERROR - CHECK NAME")</f>
        <v>Not Bucketed (Aggregate)</v>
      </c>
    </row>
    <row r="1883" spans="1:6" x14ac:dyDescent="0.25">
      <c r="A1883" t="s">
        <v>4</v>
      </c>
      <c r="B1883" t="s">
        <v>20</v>
      </c>
      <c r="C1883">
        <v>114</v>
      </c>
      <c r="D1883" s="1">
        <v>41913</v>
      </c>
      <c r="E1883" cm="1">
        <f t="array" ref="E1883">IF(AND(B1883="Housing",A1883="Rural"),"",
_xlfn.IFS(
NOT(ISBLANK(C1883)), C1883,
AND(NOT(ISBLANK(C1882)), B1882=B1883, NOT(ISBLANK(C1884)), B1884=B1883), AVERAGE(C1882,C1884),
AND(NOT(ISBLANK(C1882)), B1882=B1883, ISBLANK(C1884), NOT(ISBLANK(C1885)), B1885=B1883), C1882+(C1885-C1882)/3,
AND(ISBLANK(C1882), NOT(ISBLANK(C1881)), B1881=B1883, NOT(ISBLANK(C1884)), B1884=B1883), C1881+(C1884-C1881)*2/3,
TRUE, "Check Manually"
))</f>
        <v>114</v>
      </c>
      <c r="F1883" t="str">
        <f>_xlfn.XLOOKUP(B1883,Bucket_Map!A:A,Bucket_Map!B:B,"ERROR - CHECK NAME")</f>
        <v>Not Bucketed (Aggregate)</v>
      </c>
    </row>
    <row r="1884" spans="1:6" x14ac:dyDescent="0.25">
      <c r="A1884" t="s">
        <v>4</v>
      </c>
      <c r="B1884" t="s">
        <v>20</v>
      </c>
      <c r="C1884">
        <v>114.1</v>
      </c>
      <c r="D1884" s="1">
        <v>41944</v>
      </c>
      <c r="E1884" cm="1">
        <f t="array" ref="E1884">IF(AND(B1884="Housing",A1884="Rural"),"",
_xlfn.IFS(
NOT(ISBLANK(C1884)), C1884,
AND(NOT(ISBLANK(C1883)), B1883=B1884, NOT(ISBLANK(C1885)), B1885=B1884), AVERAGE(C1883,C1885),
AND(NOT(ISBLANK(C1883)), B1883=B1884, ISBLANK(C1885), NOT(ISBLANK(C1886)), B1886=B1884), C1883+(C1886-C1883)/3,
AND(ISBLANK(C1883), NOT(ISBLANK(C1882)), B1882=B1884, NOT(ISBLANK(C1885)), B1885=B1884), C1882+(C1885-C1882)*2/3,
TRUE, "Check Manually"
))</f>
        <v>114.1</v>
      </c>
      <c r="F1884" t="str">
        <f>_xlfn.XLOOKUP(B1884,Bucket_Map!A:A,Bucket_Map!B:B,"ERROR - CHECK NAME")</f>
        <v>Not Bucketed (Aggregate)</v>
      </c>
    </row>
    <row r="1885" spans="1:6" x14ac:dyDescent="0.25">
      <c r="A1885" t="s">
        <v>4</v>
      </c>
      <c r="B1885" t="s">
        <v>20</v>
      </c>
      <c r="C1885">
        <v>114.2</v>
      </c>
      <c r="D1885" s="1">
        <v>41974</v>
      </c>
      <c r="E1885" cm="1">
        <f t="array" ref="E1885">IF(AND(B1885="Housing",A1885="Rural"),"",
_xlfn.IFS(
NOT(ISBLANK(C1885)), C1885,
AND(NOT(ISBLANK(C1884)), B1884=B1885, NOT(ISBLANK(C1886)), B1886=B1885), AVERAGE(C1884,C1886),
AND(NOT(ISBLANK(C1884)), B1884=B1885, ISBLANK(C1886), NOT(ISBLANK(C1887)), B1887=B1885), C1884+(C1887-C1884)/3,
AND(ISBLANK(C1884), NOT(ISBLANK(C1883)), B1883=B1885, NOT(ISBLANK(C1886)), B1886=B1885), C1883+(C1886-C1883)*2/3,
TRUE, "Check Manually"
))</f>
        <v>114.2</v>
      </c>
      <c r="F1885" t="str">
        <f>_xlfn.XLOOKUP(B1885,Bucket_Map!A:A,Bucket_Map!B:B,"ERROR - CHECK NAME")</f>
        <v>Not Bucketed (Aggregate)</v>
      </c>
    </row>
    <row r="1886" spans="1:6" x14ac:dyDescent="0.25">
      <c r="A1886" t="s">
        <v>4</v>
      </c>
      <c r="B1886" t="s">
        <v>20</v>
      </c>
      <c r="C1886">
        <v>114.5</v>
      </c>
      <c r="D1886" s="1">
        <v>42005</v>
      </c>
      <c r="E1886" cm="1">
        <f t="array" ref="E1886">IF(AND(B1886="Housing",A1886="Rural"),"",
_xlfn.IFS(
NOT(ISBLANK(C1886)), C1886,
AND(NOT(ISBLANK(C1885)), B1885=B1886, NOT(ISBLANK(C1887)), B1887=B1886), AVERAGE(C1885,C1887),
AND(NOT(ISBLANK(C1885)), B1885=B1886, ISBLANK(C1887), NOT(ISBLANK(C1888)), B1888=B1886), C1885+(C1888-C1885)/3,
AND(ISBLANK(C1885), NOT(ISBLANK(C1884)), B1884=B1886, NOT(ISBLANK(C1887)), B1887=B1886), C1884+(C1887-C1884)*2/3,
TRUE, "Check Manually"
))</f>
        <v>114.5</v>
      </c>
      <c r="F1886" t="str">
        <f>_xlfn.XLOOKUP(B1886,Bucket_Map!A:A,Bucket_Map!B:B,"ERROR - CHECK NAME")</f>
        <v>Not Bucketed (Aggregate)</v>
      </c>
    </row>
    <row r="1887" spans="1:6" x14ac:dyDescent="0.25">
      <c r="A1887" t="s">
        <v>4</v>
      </c>
      <c r="B1887" t="s">
        <v>20</v>
      </c>
      <c r="C1887">
        <v>115</v>
      </c>
      <c r="D1887" s="1">
        <v>42036</v>
      </c>
      <c r="E1887" cm="1">
        <f t="array" ref="E1887">IF(AND(B1887="Housing",A1887="Rural"),"",
_xlfn.IFS(
NOT(ISBLANK(C1887)), C1887,
AND(NOT(ISBLANK(C1886)), B1886=B1887, NOT(ISBLANK(C1888)), B1888=B1887), AVERAGE(C1886,C1888),
AND(NOT(ISBLANK(C1886)), B1886=B1887, ISBLANK(C1888), NOT(ISBLANK(C1889)), B1889=B1887), C1886+(C1889-C1886)/3,
AND(ISBLANK(C1886), NOT(ISBLANK(C1885)), B1885=B1887, NOT(ISBLANK(C1888)), B1888=B1887), C1885+(C1888-C1885)*2/3,
TRUE, "Check Manually"
))</f>
        <v>115</v>
      </c>
      <c r="F1887" t="str">
        <f>_xlfn.XLOOKUP(B1887,Bucket_Map!A:A,Bucket_Map!B:B,"ERROR - CHECK NAME")</f>
        <v>Not Bucketed (Aggregate)</v>
      </c>
    </row>
    <row r="1888" spans="1:6" x14ac:dyDescent="0.25">
      <c r="A1888" t="s">
        <v>4</v>
      </c>
      <c r="B1888" t="s">
        <v>20</v>
      </c>
      <c r="C1888">
        <v>115.5</v>
      </c>
      <c r="D1888" s="1">
        <v>42064</v>
      </c>
      <c r="E1888" cm="1">
        <f t="array" ref="E1888">IF(AND(B1888="Housing",A1888="Rural"),"",
_xlfn.IFS(
NOT(ISBLANK(C1888)), C1888,
AND(NOT(ISBLANK(C1887)), B1887=B1888, NOT(ISBLANK(C1889)), B1889=B1888), AVERAGE(C1887,C1889),
AND(NOT(ISBLANK(C1887)), B1887=B1888, ISBLANK(C1889), NOT(ISBLANK(C1890)), B1890=B1888), C1887+(C1890-C1887)/3,
AND(ISBLANK(C1887), NOT(ISBLANK(C1886)), B1886=B1888, NOT(ISBLANK(C1889)), B1889=B1888), C1886+(C1889-C1886)*2/3,
TRUE, "Check Manually"
))</f>
        <v>115.5</v>
      </c>
      <c r="F1888" t="str">
        <f>_xlfn.XLOOKUP(B1888,Bucket_Map!A:A,Bucket_Map!B:B,"ERROR - CHECK NAME")</f>
        <v>Not Bucketed (Aggregate)</v>
      </c>
    </row>
    <row r="1889" spans="1:6" x14ac:dyDescent="0.25">
      <c r="A1889" t="s">
        <v>4</v>
      </c>
      <c r="B1889" t="s">
        <v>20</v>
      </c>
      <c r="C1889">
        <v>116</v>
      </c>
      <c r="D1889" s="1">
        <v>42095</v>
      </c>
      <c r="E1889" cm="1">
        <f t="array" ref="E1889">IF(AND(B1889="Housing",A1889="Rural"),"",
_xlfn.IFS(
NOT(ISBLANK(C1889)), C1889,
AND(NOT(ISBLANK(C1888)), B1888=B1889, NOT(ISBLANK(C1890)), B1890=B1889), AVERAGE(C1888,C1890),
AND(NOT(ISBLANK(C1888)), B1888=B1889, ISBLANK(C1890), NOT(ISBLANK(C1891)), B1891=B1889), C1888+(C1891-C1888)/3,
AND(ISBLANK(C1888), NOT(ISBLANK(C1887)), B1887=B1889, NOT(ISBLANK(C1890)), B1890=B1889), C1887+(C1890-C1887)*2/3,
TRUE, "Check Manually"
))</f>
        <v>116</v>
      </c>
      <c r="F1889" t="str">
        <f>_xlfn.XLOOKUP(B1889,Bucket_Map!A:A,Bucket_Map!B:B,"ERROR - CHECK NAME")</f>
        <v>Not Bucketed (Aggregate)</v>
      </c>
    </row>
    <row r="1890" spans="1:6" x14ac:dyDescent="0.25">
      <c r="A1890" t="s">
        <v>4</v>
      </c>
      <c r="B1890" t="s">
        <v>20</v>
      </c>
      <c r="C1890">
        <v>116.9</v>
      </c>
      <c r="D1890" s="1">
        <v>42125</v>
      </c>
      <c r="E1890" cm="1">
        <f t="array" ref="E1890">IF(AND(B1890="Housing",A1890="Rural"),"",
_xlfn.IFS(
NOT(ISBLANK(C1890)), C1890,
AND(NOT(ISBLANK(C1889)), B1889=B1890, NOT(ISBLANK(C1891)), B1891=B1890), AVERAGE(C1889,C1891),
AND(NOT(ISBLANK(C1889)), B1889=B1890, ISBLANK(C1891), NOT(ISBLANK(C1892)), B1892=B1890), C1889+(C1892-C1889)/3,
AND(ISBLANK(C1889), NOT(ISBLANK(C1888)), B1888=B1890, NOT(ISBLANK(C1891)), B1891=B1890), C1888+(C1891-C1888)*2/3,
TRUE, "Check Manually"
))</f>
        <v>116.9</v>
      </c>
      <c r="F1890" t="str">
        <f>_xlfn.XLOOKUP(B1890,Bucket_Map!A:A,Bucket_Map!B:B,"ERROR - CHECK NAME")</f>
        <v>Not Bucketed (Aggregate)</v>
      </c>
    </row>
    <row r="1891" spans="1:6" x14ac:dyDescent="0.25">
      <c r="A1891" t="s">
        <v>4</v>
      </c>
      <c r="B1891" t="s">
        <v>20</v>
      </c>
      <c r="C1891">
        <v>117.9</v>
      </c>
      <c r="D1891" s="1">
        <v>42156</v>
      </c>
      <c r="E1891" cm="1">
        <f t="array" ref="E1891">IF(AND(B1891="Housing",A1891="Rural"),"",
_xlfn.IFS(
NOT(ISBLANK(C1891)), C1891,
AND(NOT(ISBLANK(C1890)), B1890=B1891, NOT(ISBLANK(C1892)), B1892=B1891), AVERAGE(C1890,C1892),
AND(NOT(ISBLANK(C1890)), B1890=B1891, ISBLANK(C1892), NOT(ISBLANK(C1893)), B1893=B1891), C1890+(C1893-C1890)/3,
AND(ISBLANK(C1890), NOT(ISBLANK(C1889)), B1889=B1891, NOT(ISBLANK(C1892)), B1892=B1891), C1889+(C1892-C1889)*2/3,
TRUE, "Check Manually"
))</f>
        <v>117.9</v>
      </c>
      <c r="F1891" t="str">
        <f>_xlfn.XLOOKUP(B1891,Bucket_Map!A:A,Bucket_Map!B:B,"ERROR - CHECK NAME")</f>
        <v>Not Bucketed (Aggregate)</v>
      </c>
    </row>
    <row r="1892" spans="1:6" x14ac:dyDescent="0.25">
      <c r="A1892" t="s">
        <v>4</v>
      </c>
      <c r="B1892" t="s">
        <v>20</v>
      </c>
      <c r="C1892">
        <v>118.1</v>
      </c>
      <c r="D1892" s="1">
        <v>42186</v>
      </c>
      <c r="E1892" cm="1">
        <f t="array" ref="E1892">IF(AND(B1892="Housing",A1892="Rural"),"",
_xlfn.IFS(
NOT(ISBLANK(C1892)), C1892,
AND(NOT(ISBLANK(C1891)), B1891=B1892, NOT(ISBLANK(C1893)), B1893=B1892), AVERAGE(C1891,C1893),
AND(NOT(ISBLANK(C1891)), B1891=B1892, ISBLANK(C1893), NOT(ISBLANK(C1894)), B1894=B1892), C1891+(C1894-C1891)/3,
AND(ISBLANK(C1891), NOT(ISBLANK(C1890)), B1890=B1892, NOT(ISBLANK(C1893)), B1893=B1892), C1890+(C1893-C1890)*2/3,
TRUE, "Check Manually"
))</f>
        <v>118.1</v>
      </c>
      <c r="F1892" t="str">
        <f>_xlfn.XLOOKUP(B1892,Bucket_Map!A:A,Bucket_Map!B:B,"ERROR - CHECK NAME")</f>
        <v>Not Bucketed (Aggregate)</v>
      </c>
    </row>
    <row r="1893" spans="1:6" x14ac:dyDescent="0.25">
      <c r="A1893" t="s">
        <v>4</v>
      </c>
      <c r="B1893" t="s">
        <v>20</v>
      </c>
      <c r="C1893">
        <v>118.2</v>
      </c>
      <c r="D1893" s="1">
        <v>42217</v>
      </c>
      <c r="E1893" cm="1">
        <f t="array" ref="E1893">IF(AND(B1893="Housing",A1893="Rural"),"",
_xlfn.IFS(
NOT(ISBLANK(C1893)), C1893,
AND(NOT(ISBLANK(C1892)), B1892=B1893, NOT(ISBLANK(C1894)), B1894=B1893), AVERAGE(C1892,C1894),
AND(NOT(ISBLANK(C1892)), B1892=B1893, ISBLANK(C1894), NOT(ISBLANK(C1895)), B1895=B1893), C1892+(C1895-C1892)/3,
AND(ISBLANK(C1892), NOT(ISBLANK(C1891)), B1891=B1893, NOT(ISBLANK(C1894)), B1894=B1893), C1891+(C1894-C1891)*2/3,
TRUE, "Check Manually"
))</f>
        <v>118.2</v>
      </c>
      <c r="F1893" t="str">
        <f>_xlfn.XLOOKUP(B1893,Bucket_Map!A:A,Bucket_Map!B:B,"ERROR - CHECK NAME")</f>
        <v>Not Bucketed (Aggregate)</v>
      </c>
    </row>
    <row r="1894" spans="1:6" x14ac:dyDescent="0.25">
      <c r="A1894" t="s">
        <v>4</v>
      </c>
      <c r="B1894" t="s">
        <v>20</v>
      </c>
      <c r="C1894">
        <v>118.8</v>
      </c>
      <c r="D1894" s="1">
        <v>42248</v>
      </c>
      <c r="E1894" cm="1">
        <f t="array" ref="E1894">IF(AND(B1894="Housing",A1894="Rural"),"",
_xlfn.IFS(
NOT(ISBLANK(C1894)), C1894,
AND(NOT(ISBLANK(C1893)), B1893=B1894, NOT(ISBLANK(C1895)), B1895=B1894), AVERAGE(C1893,C1895),
AND(NOT(ISBLANK(C1893)), B1893=B1894, ISBLANK(C1895), NOT(ISBLANK(C1896)), B1896=B1894), C1893+(C1896-C1893)/3,
AND(ISBLANK(C1893), NOT(ISBLANK(C1892)), B1892=B1894, NOT(ISBLANK(C1895)), B1895=B1894), C1892+(C1895-C1892)*2/3,
TRUE, "Check Manually"
))</f>
        <v>118.8</v>
      </c>
      <c r="F1894" t="str">
        <f>_xlfn.XLOOKUP(B1894,Bucket_Map!A:A,Bucket_Map!B:B,"ERROR - CHECK NAME")</f>
        <v>Not Bucketed (Aggregate)</v>
      </c>
    </row>
    <row r="1895" spans="1:6" x14ac:dyDescent="0.25">
      <c r="A1895" t="s">
        <v>4</v>
      </c>
      <c r="B1895" t="s">
        <v>20</v>
      </c>
      <c r="C1895">
        <v>119.2</v>
      </c>
      <c r="D1895" s="1">
        <v>42278</v>
      </c>
      <c r="E1895" cm="1">
        <f t="array" ref="E1895">IF(AND(B1895="Housing",A1895="Rural"),"",
_xlfn.IFS(
NOT(ISBLANK(C1895)), C1895,
AND(NOT(ISBLANK(C1894)), B1894=B1895, NOT(ISBLANK(C1896)), B1896=B1895), AVERAGE(C1894,C1896),
AND(NOT(ISBLANK(C1894)), B1894=B1895, ISBLANK(C1896), NOT(ISBLANK(C1897)), B1897=B1895), C1894+(C1897-C1894)/3,
AND(ISBLANK(C1894), NOT(ISBLANK(C1893)), B1893=B1895, NOT(ISBLANK(C1896)), B1896=B1895), C1893+(C1896-C1893)*2/3,
TRUE, "Check Manually"
))</f>
        <v>119.2</v>
      </c>
      <c r="F1895" t="str">
        <f>_xlfn.XLOOKUP(B1895,Bucket_Map!A:A,Bucket_Map!B:B,"ERROR - CHECK NAME")</f>
        <v>Not Bucketed (Aggregate)</v>
      </c>
    </row>
    <row r="1896" spans="1:6" x14ac:dyDescent="0.25">
      <c r="A1896" t="s">
        <v>4</v>
      </c>
      <c r="B1896" t="s">
        <v>20</v>
      </c>
      <c r="C1896">
        <v>119.6</v>
      </c>
      <c r="D1896" s="1">
        <v>42309</v>
      </c>
      <c r="E1896" cm="1">
        <f t="array" ref="E1896">IF(AND(B1896="Housing",A1896="Rural"),"",
_xlfn.IFS(
NOT(ISBLANK(C1896)), C1896,
AND(NOT(ISBLANK(C1895)), B1895=B1896, NOT(ISBLANK(C1897)), B1897=B1896), AVERAGE(C1895,C1897),
AND(NOT(ISBLANK(C1895)), B1895=B1896, ISBLANK(C1897), NOT(ISBLANK(C1898)), B1898=B1896), C1895+(C1898-C1895)/3,
AND(ISBLANK(C1895), NOT(ISBLANK(C1894)), B1894=B1896, NOT(ISBLANK(C1897)), B1897=B1896), C1894+(C1897-C1894)*2/3,
TRUE, "Check Manually"
))</f>
        <v>119.6</v>
      </c>
      <c r="F1896" t="str">
        <f>_xlfn.XLOOKUP(B1896,Bucket_Map!A:A,Bucket_Map!B:B,"ERROR - CHECK NAME")</f>
        <v>Not Bucketed (Aggregate)</v>
      </c>
    </row>
    <row r="1897" spans="1:6" x14ac:dyDescent="0.25">
      <c r="A1897" t="s">
        <v>4</v>
      </c>
      <c r="B1897" t="s">
        <v>20</v>
      </c>
      <c r="C1897">
        <v>119.8</v>
      </c>
      <c r="D1897" s="1">
        <v>42339</v>
      </c>
      <c r="E1897" cm="1">
        <f t="array" ref="E1897">IF(AND(B1897="Housing",A1897="Rural"),"",
_xlfn.IFS(
NOT(ISBLANK(C1897)), C1897,
AND(NOT(ISBLANK(C1896)), B1896=B1897, NOT(ISBLANK(C1898)), B1898=B1897), AVERAGE(C1896,C1898),
AND(NOT(ISBLANK(C1896)), B1896=B1897, ISBLANK(C1898), NOT(ISBLANK(C1899)), B1899=B1897), C1896+(C1899-C1896)/3,
AND(ISBLANK(C1896), NOT(ISBLANK(C1895)), B1895=B1897, NOT(ISBLANK(C1898)), B1898=B1897), C1895+(C1898-C1895)*2/3,
TRUE, "Check Manually"
))</f>
        <v>119.8</v>
      </c>
      <c r="F1897" t="str">
        <f>_xlfn.XLOOKUP(B1897,Bucket_Map!A:A,Bucket_Map!B:B,"ERROR - CHECK NAME")</f>
        <v>Not Bucketed (Aggregate)</v>
      </c>
    </row>
    <row r="1898" spans="1:6" x14ac:dyDescent="0.25">
      <c r="A1898" t="s">
        <v>4</v>
      </c>
      <c r="B1898" t="s">
        <v>20</v>
      </c>
      <c r="C1898">
        <v>120.1</v>
      </c>
      <c r="D1898" s="1">
        <v>42370</v>
      </c>
      <c r="E1898" cm="1">
        <f t="array" ref="E1898">IF(AND(B1898="Housing",A1898="Rural"),"",
_xlfn.IFS(
NOT(ISBLANK(C1898)), C1898,
AND(NOT(ISBLANK(C1897)), B1897=B1898, NOT(ISBLANK(C1899)), B1899=B1898), AVERAGE(C1897,C1899),
AND(NOT(ISBLANK(C1897)), B1897=B1898, ISBLANK(C1899), NOT(ISBLANK(C1900)), B1900=B1898), C1897+(C1900-C1897)/3,
AND(ISBLANK(C1897), NOT(ISBLANK(C1896)), B1896=B1898, NOT(ISBLANK(C1899)), B1899=B1898), C1896+(C1899-C1896)*2/3,
TRUE, "Check Manually"
))</f>
        <v>120.1</v>
      </c>
      <c r="F1898" t="str">
        <f>_xlfn.XLOOKUP(B1898,Bucket_Map!A:A,Bucket_Map!B:B,"ERROR - CHECK NAME")</f>
        <v>Not Bucketed (Aggregate)</v>
      </c>
    </row>
    <row r="1899" spans="1:6" x14ac:dyDescent="0.25">
      <c r="A1899" t="s">
        <v>4</v>
      </c>
      <c r="B1899" t="s">
        <v>20</v>
      </c>
      <c r="C1899">
        <v>120.9</v>
      </c>
      <c r="D1899" s="1">
        <v>42401</v>
      </c>
      <c r="E1899" cm="1">
        <f t="array" ref="E1899">IF(AND(B1899="Housing",A1899="Rural"),"",
_xlfn.IFS(
NOT(ISBLANK(C1899)), C1899,
AND(NOT(ISBLANK(C1898)), B1898=B1899, NOT(ISBLANK(C1900)), B1900=B1899), AVERAGE(C1898,C1900),
AND(NOT(ISBLANK(C1898)), B1898=B1899, ISBLANK(C1900), NOT(ISBLANK(C1901)), B1901=B1899), C1898+(C1901-C1898)/3,
AND(ISBLANK(C1898), NOT(ISBLANK(C1897)), B1897=B1899, NOT(ISBLANK(C1900)), B1900=B1899), C1897+(C1900-C1897)*2/3,
TRUE, "Check Manually"
))</f>
        <v>120.9</v>
      </c>
      <c r="F1899" t="str">
        <f>_xlfn.XLOOKUP(B1899,Bucket_Map!A:A,Bucket_Map!B:B,"ERROR - CHECK NAME")</f>
        <v>Not Bucketed (Aggregate)</v>
      </c>
    </row>
    <row r="1900" spans="1:6" x14ac:dyDescent="0.25">
      <c r="A1900" t="s">
        <v>4</v>
      </c>
      <c r="B1900" t="s">
        <v>20</v>
      </c>
      <c r="C1900">
        <v>121.1</v>
      </c>
      <c r="D1900" s="1">
        <v>42430</v>
      </c>
      <c r="E1900" cm="1">
        <f t="array" ref="E1900">IF(AND(B1900="Housing",A1900="Rural"),"",
_xlfn.IFS(
NOT(ISBLANK(C1900)), C1900,
AND(NOT(ISBLANK(C1899)), B1899=B1900, NOT(ISBLANK(C1901)), B1901=B1900), AVERAGE(C1899,C1901),
AND(NOT(ISBLANK(C1899)), B1899=B1900, ISBLANK(C1901), NOT(ISBLANK(C1902)), B1902=B1900), C1899+(C1902-C1899)/3,
AND(ISBLANK(C1899), NOT(ISBLANK(C1898)), B1898=B1900, NOT(ISBLANK(C1901)), B1901=B1900), C1898+(C1901-C1898)*2/3,
TRUE, "Check Manually"
))</f>
        <v>121.1</v>
      </c>
      <c r="F1900" t="str">
        <f>_xlfn.XLOOKUP(B1900,Bucket_Map!A:A,Bucket_Map!B:B,"ERROR - CHECK NAME")</f>
        <v>Not Bucketed (Aggregate)</v>
      </c>
    </row>
    <row r="1901" spans="1:6" x14ac:dyDescent="0.25">
      <c r="A1901" t="s">
        <v>4</v>
      </c>
      <c r="B1901" t="s">
        <v>20</v>
      </c>
      <c r="C1901">
        <v>121.7</v>
      </c>
      <c r="D1901" s="1">
        <v>42461</v>
      </c>
      <c r="E1901" cm="1">
        <f t="array" ref="E1901">IF(AND(B1901="Housing",A1901="Rural"),"",
_xlfn.IFS(
NOT(ISBLANK(C1901)), C1901,
AND(NOT(ISBLANK(C1900)), B1900=B1901, NOT(ISBLANK(C1902)), B1902=B1901), AVERAGE(C1900,C1902),
AND(NOT(ISBLANK(C1900)), B1900=B1901, ISBLANK(C1902), NOT(ISBLANK(C1903)), B1903=B1901), C1900+(C1903-C1900)/3,
AND(ISBLANK(C1900), NOT(ISBLANK(C1899)), B1899=B1901, NOT(ISBLANK(C1902)), B1902=B1901), C1899+(C1902-C1899)*2/3,
TRUE, "Check Manually"
))</f>
        <v>121.7</v>
      </c>
      <c r="F1901" t="str">
        <f>_xlfn.XLOOKUP(B1901,Bucket_Map!A:A,Bucket_Map!B:B,"ERROR - CHECK NAME")</f>
        <v>Not Bucketed (Aggregate)</v>
      </c>
    </row>
    <row r="1902" spans="1:6" x14ac:dyDescent="0.25">
      <c r="A1902" t="s">
        <v>4</v>
      </c>
      <c r="B1902" t="s">
        <v>20</v>
      </c>
      <c r="C1902">
        <v>122.5</v>
      </c>
      <c r="D1902" s="1">
        <v>42491</v>
      </c>
      <c r="E1902" cm="1">
        <f t="array" ref="E1902">IF(AND(B1902="Housing",A1902="Rural"),"",
_xlfn.IFS(
NOT(ISBLANK(C1902)), C1902,
AND(NOT(ISBLANK(C1901)), B1901=B1902, NOT(ISBLANK(C1903)), B1903=B1902), AVERAGE(C1901,C1903),
AND(NOT(ISBLANK(C1901)), B1901=B1902, ISBLANK(C1903), NOT(ISBLANK(C1904)), B1904=B1902), C1901+(C1904-C1901)/3,
AND(ISBLANK(C1901), NOT(ISBLANK(C1900)), B1900=B1902, NOT(ISBLANK(C1903)), B1903=B1902), C1900+(C1903-C1900)*2/3,
TRUE, "Check Manually"
))</f>
        <v>122.5</v>
      </c>
      <c r="F1902" t="str">
        <f>_xlfn.XLOOKUP(B1902,Bucket_Map!A:A,Bucket_Map!B:B,"ERROR - CHECK NAME")</f>
        <v>Not Bucketed (Aggregate)</v>
      </c>
    </row>
    <row r="1903" spans="1:6" x14ac:dyDescent="0.25">
      <c r="A1903" t="s">
        <v>4</v>
      </c>
      <c r="B1903" t="s">
        <v>20</v>
      </c>
      <c r="C1903">
        <v>123.3</v>
      </c>
      <c r="D1903" s="1">
        <v>42522</v>
      </c>
      <c r="E1903" cm="1">
        <f t="array" ref="E1903">IF(AND(B1903="Housing",A1903="Rural"),"",
_xlfn.IFS(
NOT(ISBLANK(C1903)), C1903,
AND(NOT(ISBLANK(C1902)), B1902=B1903, NOT(ISBLANK(C1904)), B1904=B1903), AVERAGE(C1902,C1904),
AND(NOT(ISBLANK(C1902)), B1902=B1903, ISBLANK(C1904), NOT(ISBLANK(C1905)), B1905=B1903), C1902+(C1905-C1902)/3,
AND(ISBLANK(C1902), NOT(ISBLANK(C1901)), B1901=B1903, NOT(ISBLANK(C1904)), B1904=B1903), C1901+(C1904-C1901)*2/3,
TRUE, "Check Manually"
))</f>
        <v>123.3</v>
      </c>
      <c r="F1903" t="str">
        <f>_xlfn.XLOOKUP(B1903,Bucket_Map!A:A,Bucket_Map!B:B,"ERROR - CHECK NAME")</f>
        <v>Not Bucketed (Aggregate)</v>
      </c>
    </row>
    <row r="1904" spans="1:6" x14ac:dyDescent="0.25">
      <c r="A1904" t="s">
        <v>4</v>
      </c>
      <c r="B1904" t="s">
        <v>20</v>
      </c>
      <c r="C1904">
        <v>123.8</v>
      </c>
      <c r="D1904" s="1">
        <v>42552</v>
      </c>
      <c r="E1904" cm="1">
        <f t="array" ref="E1904">IF(AND(B1904="Housing",A1904="Rural"),"",
_xlfn.IFS(
NOT(ISBLANK(C1904)), C1904,
AND(NOT(ISBLANK(C1903)), B1903=B1904, NOT(ISBLANK(C1905)), B1905=B1904), AVERAGE(C1903,C1905),
AND(NOT(ISBLANK(C1903)), B1903=B1904, ISBLANK(C1905), NOT(ISBLANK(C1906)), B1906=B1904), C1903+(C1906-C1903)/3,
AND(ISBLANK(C1903), NOT(ISBLANK(C1902)), B1902=B1904, NOT(ISBLANK(C1905)), B1905=B1904), C1902+(C1905-C1902)*2/3,
TRUE, "Check Manually"
))</f>
        <v>123.8</v>
      </c>
      <c r="F1904" t="str">
        <f>_xlfn.XLOOKUP(B1904,Bucket_Map!A:A,Bucket_Map!B:B,"ERROR - CHECK NAME")</f>
        <v>Not Bucketed (Aggregate)</v>
      </c>
    </row>
    <row r="1905" spans="1:6" x14ac:dyDescent="0.25">
      <c r="A1905" t="s">
        <v>4</v>
      </c>
      <c r="B1905" t="s">
        <v>20</v>
      </c>
      <c r="C1905">
        <v>124.2</v>
      </c>
      <c r="D1905" s="1">
        <v>42583</v>
      </c>
      <c r="E1905" cm="1">
        <f t="array" ref="E1905">IF(AND(B1905="Housing",A1905="Rural"),"",
_xlfn.IFS(
NOT(ISBLANK(C1905)), C1905,
AND(NOT(ISBLANK(C1904)), B1904=B1905, NOT(ISBLANK(C1906)), B1906=B1905), AVERAGE(C1904,C1906),
AND(NOT(ISBLANK(C1904)), B1904=B1905, ISBLANK(C1906), NOT(ISBLANK(C1907)), B1907=B1905), C1904+(C1907-C1904)/3,
AND(ISBLANK(C1904), NOT(ISBLANK(C1903)), B1903=B1905, NOT(ISBLANK(C1906)), B1906=B1905), C1903+(C1906-C1903)*2/3,
TRUE, "Check Manually"
))</f>
        <v>124.2</v>
      </c>
      <c r="F1905" t="str">
        <f>_xlfn.XLOOKUP(B1905,Bucket_Map!A:A,Bucket_Map!B:B,"ERROR - CHECK NAME")</f>
        <v>Not Bucketed (Aggregate)</v>
      </c>
    </row>
    <row r="1906" spans="1:6" x14ac:dyDescent="0.25">
      <c r="A1906" t="s">
        <v>4</v>
      </c>
      <c r="B1906" t="s">
        <v>20</v>
      </c>
      <c r="C1906">
        <v>124.9</v>
      </c>
      <c r="D1906" s="1">
        <v>42614</v>
      </c>
      <c r="E1906" cm="1">
        <f t="array" ref="E1906">IF(AND(B1906="Housing",A1906="Rural"),"",
_xlfn.IFS(
NOT(ISBLANK(C1906)), C1906,
AND(NOT(ISBLANK(C1905)), B1905=B1906, NOT(ISBLANK(C1907)), B1907=B1906), AVERAGE(C1905,C1907),
AND(NOT(ISBLANK(C1905)), B1905=B1906, ISBLANK(C1907), NOT(ISBLANK(C1908)), B1908=B1906), C1905+(C1908-C1905)/3,
AND(ISBLANK(C1905), NOT(ISBLANK(C1904)), B1904=B1906, NOT(ISBLANK(C1907)), B1907=B1906), C1904+(C1907-C1904)*2/3,
TRUE, "Check Manually"
))</f>
        <v>124.9</v>
      </c>
      <c r="F1906" t="str">
        <f>_xlfn.XLOOKUP(B1906,Bucket_Map!A:A,Bucket_Map!B:B,"ERROR - CHECK NAME")</f>
        <v>Not Bucketed (Aggregate)</v>
      </c>
    </row>
    <row r="1907" spans="1:6" x14ac:dyDescent="0.25">
      <c r="A1907" t="s">
        <v>4</v>
      </c>
      <c r="B1907" t="s">
        <v>20</v>
      </c>
      <c r="C1907">
        <v>125.7</v>
      </c>
      <c r="D1907" s="1">
        <v>42644</v>
      </c>
      <c r="E1907" cm="1">
        <f t="array" ref="E1907">IF(AND(B1907="Housing",A1907="Rural"),"",
_xlfn.IFS(
NOT(ISBLANK(C1907)), C1907,
AND(NOT(ISBLANK(C1906)), B1906=B1907, NOT(ISBLANK(C1908)), B1908=B1907), AVERAGE(C1906,C1908),
AND(NOT(ISBLANK(C1906)), B1906=B1907, ISBLANK(C1908), NOT(ISBLANK(C1909)), B1909=B1907), C1906+(C1909-C1906)/3,
AND(ISBLANK(C1906), NOT(ISBLANK(C1905)), B1905=B1907, NOT(ISBLANK(C1908)), B1908=B1907), C1905+(C1908-C1905)*2/3,
TRUE, "Check Manually"
))</f>
        <v>125.7</v>
      </c>
      <c r="F1907" t="str">
        <f>_xlfn.XLOOKUP(B1907,Bucket_Map!A:A,Bucket_Map!B:B,"ERROR - CHECK NAME")</f>
        <v>Not Bucketed (Aggregate)</v>
      </c>
    </row>
    <row r="1908" spans="1:6" x14ac:dyDescent="0.25">
      <c r="A1908" t="s">
        <v>4</v>
      </c>
      <c r="B1908" t="s">
        <v>20</v>
      </c>
      <c r="C1908">
        <v>126.1</v>
      </c>
      <c r="D1908" s="1">
        <v>42675</v>
      </c>
      <c r="E1908" cm="1">
        <f t="array" ref="E1908">IF(AND(B1908="Housing",A1908="Rural"),"",
_xlfn.IFS(
NOT(ISBLANK(C1908)), C1908,
AND(NOT(ISBLANK(C1907)), B1907=B1908, NOT(ISBLANK(C1909)), B1909=B1908), AVERAGE(C1907,C1909),
AND(NOT(ISBLANK(C1907)), B1907=B1908, ISBLANK(C1909), NOT(ISBLANK(C1910)), B1910=B1908), C1907+(C1910-C1907)/3,
AND(ISBLANK(C1907), NOT(ISBLANK(C1906)), B1906=B1908, NOT(ISBLANK(C1909)), B1909=B1908), C1906+(C1909-C1906)*2/3,
TRUE, "Check Manually"
))</f>
        <v>126.1</v>
      </c>
      <c r="F1908" t="str">
        <f>_xlfn.XLOOKUP(B1908,Bucket_Map!A:A,Bucket_Map!B:B,"ERROR - CHECK NAME")</f>
        <v>Not Bucketed (Aggregate)</v>
      </c>
    </row>
    <row r="1909" spans="1:6" x14ac:dyDescent="0.25">
      <c r="A1909" t="s">
        <v>4</v>
      </c>
      <c r="B1909" t="s">
        <v>20</v>
      </c>
      <c r="C1909">
        <v>126.3</v>
      </c>
      <c r="D1909" s="1">
        <v>42705</v>
      </c>
      <c r="E1909" cm="1">
        <f t="array" ref="E1909">IF(AND(B1909="Housing",A1909="Rural"),"",
_xlfn.IFS(
NOT(ISBLANK(C1909)), C1909,
AND(NOT(ISBLANK(C1908)), B1908=B1909, NOT(ISBLANK(C1910)), B1910=B1909), AVERAGE(C1908,C1910),
AND(NOT(ISBLANK(C1908)), B1908=B1909, ISBLANK(C1910), NOT(ISBLANK(C1911)), B1911=B1909), C1908+(C1911-C1908)/3,
AND(ISBLANK(C1908), NOT(ISBLANK(C1907)), B1907=B1909, NOT(ISBLANK(C1910)), B1910=B1909), C1907+(C1910-C1907)*2/3,
TRUE, "Check Manually"
))</f>
        <v>126.3</v>
      </c>
      <c r="F1909" t="str">
        <f>_xlfn.XLOOKUP(B1909,Bucket_Map!A:A,Bucket_Map!B:B,"ERROR - CHECK NAME")</f>
        <v>Not Bucketed (Aggregate)</v>
      </c>
    </row>
    <row r="1910" spans="1:6" x14ac:dyDescent="0.25">
      <c r="A1910" t="s">
        <v>4</v>
      </c>
      <c r="B1910" t="s">
        <v>20</v>
      </c>
      <c r="C1910">
        <v>126.6</v>
      </c>
      <c r="D1910" s="1">
        <v>42736</v>
      </c>
      <c r="E1910" cm="1">
        <f t="array" ref="E1910">IF(AND(B1910="Housing",A1910="Rural"),"",
_xlfn.IFS(
NOT(ISBLANK(C1910)), C1910,
AND(NOT(ISBLANK(C1909)), B1909=B1910, NOT(ISBLANK(C1911)), B1911=B1910), AVERAGE(C1909,C1911),
AND(NOT(ISBLANK(C1909)), B1909=B1910, ISBLANK(C1911), NOT(ISBLANK(C1912)), B1912=B1910), C1909+(C1912-C1909)/3,
AND(ISBLANK(C1909), NOT(ISBLANK(C1908)), B1908=B1910, NOT(ISBLANK(C1911)), B1911=B1910), C1908+(C1911-C1908)*2/3,
TRUE, "Check Manually"
))</f>
        <v>126.6</v>
      </c>
      <c r="F1910" t="str">
        <f>_xlfn.XLOOKUP(B1910,Bucket_Map!A:A,Bucket_Map!B:B,"ERROR - CHECK NAME")</f>
        <v>Not Bucketed (Aggregate)</v>
      </c>
    </row>
    <row r="1911" spans="1:6" x14ac:dyDescent="0.25">
      <c r="A1911" t="s">
        <v>4</v>
      </c>
      <c r="B1911" t="s">
        <v>20</v>
      </c>
      <c r="C1911">
        <v>127</v>
      </c>
      <c r="D1911" s="1">
        <v>42767</v>
      </c>
      <c r="E1911" cm="1">
        <f t="array" ref="E1911">IF(AND(B1911="Housing",A1911="Rural"),"",
_xlfn.IFS(
NOT(ISBLANK(C1911)), C1911,
AND(NOT(ISBLANK(C1910)), B1910=B1911, NOT(ISBLANK(C1912)), B1912=B1911), AVERAGE(C1910,C1912),
AND(NOT(ISBLANK(C1910)), B1910=B1911, ISBLANK(C1912), NOT(ISBLANK(C1913)), B1913=B1911), C1910+(C1913-C1910)/3,
AND(ISBLANK(C1910), NOT(ISBLANK(C1909)), B1909=B1911, NOT(ISBLANK(C1912)), B1912=B1911), C1909+(C1912-C1909)*2/3,
TRUE, "Check Manually"
))</f>
        <v>127</v>
      </c>
      <c r="F1911" t="str">
        <f>_xlfn.XLOOKUP(B1911,Bucket_Map!A:A,Bucket_Map!B:B,"ERROR - CHECK NAME")</f>
        <v>Not Bucketed (Aggregate)</v>
      </c>
    </row>
    <row r="1912" spans="1:6" x14ac:dyDescent="0.25">
      <c r="A1912" t="s">
        <v>4</v>
      </c>
      <c r="B1912" t="s">
        <v>20</v>
      </c>
      <c r="C1912">
        <v>127.4</v>
      </c>
      <c r="D1912" s="1">
        <v>42795</v>
      </c>
      <c r="E1912" cm="1">
        <f t="array" ref="E1912">IF(AND(B1912="Housing",A1912="Rural"),"",
_xlfn.IFS(
NOT(ISBLANK(C1912)), C1912,
AND(NOT(ISBLANK(C1911)), B1911=B1912, NOT(ISBLANK(C1913)), B1913=B1912), AVERAGE(C1911,C1913),
AND(NOT(ISBLANK(C1911)), B1911=B1912, ISBLANK(C1913), NOT(ISBLANK(C1914)), B1914=B1912), C1911+(C1914-C1911)/3,
AND(ISBLANK(C1911), NOT(ISBLANK(C1910)), B1910=B1912, NOT(ISBLANK(C1913)), B1913=B1912), C1910+(C1913-C1910)*2/3,
TRUE, "Check Manually"
))</f>
        <v>127.4</v>
      </c>
      <c r="F1912" t="str">
        <f>_xlfn.XLOOKUP(B1912,Bucket_Map!A:A,Bucket_Map!B:B,"ERROR - CHECK NAME")</f>
        <v>Not Bucketed (Aggregate)</v>
      </c>
    </row>
    <row r="1913" spans="1:6" x14ac:dyDescent="0.25">
      <c r="A1913" t="s">
        <v>4</v>
      </c>
      <c r="B1913" t="s">
        <v>20</v>
      </c>
      <c r="C1913">
        <v>127.5</v>
      </c>
      <c r="D1913" s="1">
        <v>42826</v>
      </c>
      <c r="E1913" cm="1">
        <f t="array" ref="E1913">IF(AND(B1913="Housing",A1913="Rural"),"",
_xlfn.IFS(
NOT(ISBLANK(C1913)), C1913,
AND(NOT(ISBLANK(C1912)), B1912=B1913, NOT(ISBLANK(C1914)), B1914=B1913), AVERAGE(C1912,C1914),
AND(NOT(ISBLANK(C1912)), B1912=B1913, ISBLANK(C1914), NOT(ISBLANK(C1915)), B1915=B1913), C1912+(C1915-C1912)/3,
AND(ISBLANK(C1912), NOT(ISBLANK(C1911)), B1911=B1913, NOT(ISBLANK(C1914)), B1914=B1913), C1911+(C1914-C1911)*2/3,
TRUE, "Check Manually"
))</f>
        <v>127.5</v>
      </c>
      <c r="F1913" t="str">
        <f>_xlfn.XLOOKUP(B1913,Bucket_Map!A:A,Bucket_Map!B:B,"ERROR - CHECK NAME")</f>
        <v>Not Bucketed (Aggregate)</v>
      </c>
    </row>
    <row r="1914" spans="1:6" x14ac:dyDescent="0.25">
      <c r="A1914" t="s">
        <v>4</v>
      </c>
      <c r="B1914" t="s">
        <v>20</v>
      </c>
      <c r="C1914">
        <v>127.9</v>
      </c>
      <c r="D1914" s="1">
        <v>42856</v>
      </c>
      <c r="E1914" cm="1">
        <f t="array" ref="E1914">IF(AND(B1914="Housing",A1914="Rural"),"",
_xlfn.IFS(
NOT(ISBLANK(C1914)), C1914,
AND(NOT(ISBLANK(C1913)), B1913=B1914, NOT(ISBLANK(C1915)), B1915=B1914), AVERAGE(C1913,C1915),
AND(NOT(ISBLANK(C1913)), B1913=B1914, ISBLANK(C1915), NOT(ISBLANK(C1916)), B1916=B1914), C1913+(C1916-C1913)/3,
AND(ISBLANK(C1913), NOT(ISBLANK(C1912)), B1912=B1914, NOT(ISBLANK(C1915)), B1915=B1914), C1912+(C1915-C1912)*2/3,
TRUE, "Check Manually"
))</f>
        <v>127.9</v>
      </c>
      <c r="F1914" t="str">
        <f>_xlfn.XLOOKUP(B1914,Bucket_Map!A:A,Bucket_Map!B:B,"ERROR - CHECK NAME")</f>
        <v>Not Bucketed (Aggregate)</v>
      </c>
    </row>
    <row r="1915" spans="1:6" x14ac:dyDescent="0.25">
      <c r="A1915" t="s">
        <v>4</v>
      </c>
      <c r="B1915" t="s">
        <v>20</v>
      </c>
      <c r="C1915">
        <v>128.1</v>
      </c>
      <c r="D1915" s="1">
        <v>42887</v>
      </c>
      <c r="E1915" cm="1">
        <f t="array" ref="E1915">IF(AND(B1915="Housing",A1915="Rural"),"",
_xlfn.IFS(
NOT(ISBLANK(C1915)), C1915,
AND(NOT(ISBLANK(C1914)), B1914=B1915, NOT(ISBLANK(C1916)), B1916=B1915), AVERAGE(C1914,C1916),
AND(NOT(ISBLANK(C1914)), B1914=B1915, ISBLANK(C1916), NOT(ISBLANK(C1917)), B1917=B1915), C1914+(C1917-C1914)/3,
AND(ISBLANK(C1914), NOT(ISBLANK(C1913)), B1913=B1915, NOT(ISBLANK(C1916)), B1916=B1915), C1913+(C1916-C1913)*2/3,
TRUE, "Check Manually"
))</f>
        <v>128.1</v>
      </c>
      <c r="F1915" t="str">
        <f>_xlfn.XLOOKUP(B1915,Bucket_Map!A:A,Bucket_Map!B:B,"ERROR - CHECK NAME")</f>
        <v>Not Bucketed (Aggregate)</v>
      </c>
    </row>
    <row r="1916" spans="1:6" x14ac:dyDescent="0.25">
      <c r="A1916" t="s">
        <v>4</v>
      </c>
      <c r="B1916" t="s">
        <v>20</v>
      </c>
      <c r="C1916">
        <v>128.6</v>
      </c>
      <c r="D1916" s="1">
        <v>42917</v>
      </c>
      <c r="E1916" cm="1">
        <f t="array" ref="E1916">IF(AND(B1916="Housing",A1916="Rural"),"",
_xlfn.IFS(
NOT(ISBLANK(C1916)), C1916,
AND(NOT(ISBLANK(C1915)), B1915=B1916, NOT(ISBLANK(C1917)), B1917=B1916), AVERAGE(C1915,C1917),
AND(NOT(ISBLANK(C1915)), B1915=B1916, ISBLANK(C1917), NOT(ISBLANK(C1918)), B1918=B1916), C1915+(C1918-C1915)/3,
AND(ISBLANK(C1915), NOT(ISBLANK(C1914)), B1914=B1916, NOT(ISBLANK(C1917)), B1917=B1916), C1914+(C1917-C1914)*2/3,
TRUE, "Check Manually"
))</f>
        <v>128.6</v>
      </c>
      <c r="F1916" t="str">
        <f>_xlfn.XLOOKUP(B1916,Bucket_Map!A:A,Bucket_Map!B:B,"ERROR - CHECK NAME")</f>
        <v>Not Bucketed (Aggregate)</v>
      </c>
    </row>
    <row r="1917" spans="1:6" x14ac:dyDescent="0.25">
      <c r="A1917" t="s">
        <v>4</v>
      </c>
      <c r="B1917" t="s">
        <v>20</v>
      </c>
      <c r="C1917">
        <v>129.69999999999999</v>
      </c>
      <c r="D1917" s="1">
        <v>42948</v>
      </c>
      <c r="E1917" cm="1">
        <f t="array" ref="E1917">IF(AND(B1917="Housing",A1917="Rural"),"",
_xlfn.IFS(
NOT(ISBLANK(C1917)), C1917,
AND(NOT(ISBLANK(C1916)), B1916=B1917, NOT(ISBLANK(C1918)), B1918=B1917), AVERAGE(C1916,C1918),
AND(NOT(ISBLANK(C1916)), B1916=B1917, ISBLANK(C1918), NOT(ISBLANK(C1919)), B1919=B1917), C1916+(C1919-C1916)/3,
AND(ISBLANK(C1916), NOT(ISBLANK(C1915)), B1915=B1917, NOT(ISBLANK(C1918)), B1918=B1917), C1915+(C1918-C1915)*2/3,
TRUE, "Check Manually"
))</f>
        <v>129.69999999999999</v>
      </c>
      <c r="F1917" t="str">
        <f>_xlfn.XLOOKUP(B1917,Bucket_Map!A:A,Bucket_Map!B:B,"ERROR - CHECK NAME")</f>
        <v>Not Bucketed (Aggregate)</v>
      </c>
    </row>
    <row r="1918" spans="1:6" x14ac:dyDescent="0.25">
      <c r="A1918" t="s">
        <v>4</v>
      </c>
      <c r="B1918" t="s">
        <v>20</v>
      </c>
      <c r="C1918">
        <v>130.30000000000001</v>
      </c>
      <c r="D1918" s="1">
        <v>42979</v>
      </c>
      <c r="E1918" cm="1">
        <f t="array" ref="E1918">IF(AND(B1918="Housing",A1918="Rural"),"",
_xlfn.IFS(
NOT(ISBLANK(C1918)), C1918,
AND(NOT(ISBLANK(C1917)), B1917=B1918, NOT(ISBLANK(C1919)), B1919=B1918), AVERAGE(C1917,C1919),
AND(NOT(ISBLANK(C1917)), B1917=B1918, ISBLANK(C1919), NOT(ISBLANK(C1920)), B1920=B1918), C1917+(C1920-C1917)/3,
AND(ISBLANK(C1917), NOT(ISBLANK(C1916)), B1916=B1918, NOT(ISBLANK(C1919)), B1919=B1918), C1916+(C1919-C1916)*2/3,
TRUE, "Check Manually"
))</f>
        <v>130.30000000000001</v>
      </c>
      <c r="F1918" t="str">
        <f>_xlfn.XLOOKUP(B1918,Bucket_Map!A:A,Bucket_Map!B:B,"ERROR - CHECK NAME")</f>
        <v>Not Bucketed (Aggregate)</v>
      </c>
    </row>
    <row r="1919" spans="1:6" x14ac:dyDescent="0.25">
      <c r="A1919" t="s">
        <v>4</v>
      </c>
      <c r="B1919" t="s">
        <v>20</v>
      </c>
      <c r="C1919">
        <v>130.69999999999999</v>
      </c>
      <c r="D1919" s="1">
        <v>43009</v>
      </c>
      <c r="E1919" cm="1">
        <f t="array" ref="E1919">IF(AND(B1919="Housing",A1919="Rural"),"",
_xlfn.IFS(
NOT(ISBLANK(C1919)), C1919,
AND(NOT(ISBLANK(C1918)), B1918=B1919, NOT(ISBLANK(C1920)), B1920=B1919), AVERAGE(C1918,C1920),
AND(NOT(ISBLANK(C1918)), B1918=B1919, ISBLANK(C1920), NOT(ISBLANK(C1921)), B1921=B1919), C1918+(C1921-C1918)/3,
AND(ISBLANK(C1918), NOT(ISBLANK(C1917)), B1917=B1919, NOT(ISBLANK(C1920)), B1920=B1919), C1917+(C1920-C1917)*2/3,
TRUE, "Check Manually"
))</f>
        <v>130.69999999999999</v>
      </c>
      <c r="F1919" t="str">
        <f>_xlfn.XLOOKUP(B1919,Bucket_Map!A:A,Bucket_Map!B:B,"ERROR - CHECK NAME")</f>
        <v>Not Bucketed (Aggregate)</v>
      </c>
    </row>
    <row r="1920" spans="1:6" x14ac:dyDescent="0.25">
      <c r="A1920" t="s">
        <v>4</v>
      </c>
      <c r="B1920" t="s">
        <v>20</v>
      </c>
      <c r="C1920">
        <v>131.69999999999999</v>
      </c>
      <c r="D1920" s="1">
        <v>43040</v>
      </c>
      <c r="E1920" cm="1">
        <f t="array" ref="E1920">IF(AND(B1920="Housing",A1920="Rural"),"",
_xlfn.IFS(
NOT(ISBLANK(C1920)), C1920,
AND(NOT(ISBLANK(C1919)), B1919=B1920, NOT(ISBLANK(C1921)), B1921=B1920), AVERAGE(C1919,C1921),
AND(NOT(ISBLANK(C1919)), B1919=B1920, ISBLANK(C1921), NOT(ISBLANK(C1922)), B1922=B1920), C1919+(C1922-C1919)/3,
AND(ISBLANK(C1919), NOT(ISBLANK(C1918)), B1918=B1920, NOT(ISBLANK(C1921)), B1921=B1920), C1918+(C1921-C1918)*2/3,
TRUE, "Check Manually"
))</f>
        <v>131.69999999999999</v>
      </c>
      <c r="F1920" t="str">
        <f>_xlfn.XLOOKUP(B1920,Bucket_Map!A:A,Bucket_Map!B:B,"ERROR - CHECK NAME")</f>
        <v>Not Bucketed (Aggregate)</v>
      </c>
    </row>
    <row r="1921" spans="1:6" x14ac:dyDescent="0.25">
      <c r="A1921" t="s">
        <v>4</v>
      </c>
      <c r="B1921" t="s">
        <v>20</v>
      </c>
      <c r="C1921">
        <v>131.9</v>
      </c>
      <c r="D1921" s="1">
        <v>43070</v>
      </c>
      <c r="E1921" cm="1">
        <f t="array" ref="E1921">IF(AND(B1921="Housing",A1921="Rural"),"",
_xlfn.IFS(
NOT(ISBLANK(C1921)), C1921,
AND(NOT(ISBLANK(C1920)), B1920=B1921, NOT(ISBLANK(C1922)), B1922=B1921), AVERAGE(C1920,C1922),
AND(NOT(ISBLANK(C1920)), B1920=B1921, ISBLANK(C1922), NOT(ISBLANK(C1923)), B1923=B1921), C1920+(C1923-C1920)/3,
AND(ISBLANK(C1920), NOT(ISBLANK(C1919)), B1919=B1921, NOT(ISBLANK(C1922)), B1922=B1921), C1919+(C1922-C1919)*2/3,
TRUE, "Check Manually"
))</f>
        <v>131.9</v>
      </c>
      <c r="F1921" t="str">
        <f>_xlfn.XLOOKUP(B1921,Bucket_Map!A:A,Bucket_Map!B:B,"ERROR - CHECK NAME")</f>
        <v>Not Bucketed (Aggregate)</v>
      </c>
    </row>
    <row r="1922" spans="1:6" x14ac:dyDescent="0.25">
      <c r="A1922" t="s">
        <v>4</v>
      </c>
      <c r="B1922" t="s">
        <v>20</v>
      </c>
      <c r="C1922">
        <v>132.30000000000001</v>
      </c>
      <c r="D1922" s="1">
        <v>43101</v>
      </c>
      <c r="E1922" cm="1">
        <f t="array" ref="E1922">IF(AND(B1922="Housing",A1922="Rural"),"",
_xlfn.IFS(
NOT(ISBLANK(C1922)), C1922,
AND(NOT(ISBLANK(C1921)), B1921=B1922, NOT(ISBLANK(C1923)), B1923=B1922), AVERAGE(C1921,C1923),
AND(NOT(ISBLANK(C1921)), B1921=B1922, ISBLANK(C1923), NOT(ISBLANK(C1924)), B1924=B1922), C1921+(C1924-C1921)/3,
AND(ISBLANK(C1921), NOT(ISBLANK(C1920)), B1920=B1922, NOT(ISBLANK(C1923)), B1923=B1922), C1920+(C1923-C1920)*2/3,
TRUE, "Check Manually"
))</f>
        <v>132.30000000000001</v>
      </c>
      <c r="F1922" t="str">
        <f>_xlfn.XLOOKUP(B1922,Bucket_Map!A:A,Bucket_Map!B:B,"ERROR - CHECK NAME")</f>
        <v>Not Bucketed (Aggregate)</v>
      </c>
    </row>
    <row r="1923" spans="1:6" x14ac:dyDescent="0.25">
      <c r="A1923" t="s">
        <v>4</v>
      </c>
      <c r="B1923" t="s">
        <v>20</v>
      </c>
      <c r="C1923">
        <v>132.5</v>
      </c>
      <c r="D1923" s="1">
        <v>43132</v>
      </c>
      <c r="E1923" cm="1">
        <f t="array" ref="E1923">IF(AND(B1923="Housing",A1923="Rural"),"",
_xlfn.IFS(
NOT(ISBLANK(C1923)), C1923,
AND(NOT(ISBLANK(C1922)), B1922=B1923, NOT(ISBLANK(C1924)), B1924=B1923), AVERAGE(C1922,C1924),
AND(NOT(ISBLANK(C1922)), B1922=B1923, ISBLANK(C1924), NOT(ISBLANK(C1925)), B1925=B1923), C1922+(C1925-C1922)/3,
AND(ISBLANK(C1922), NOT(ISBLANK(C1921)), B1921=B1923, NOT(ISBLANK(C1924)), B1924=B1923), C1921+(C1924-C1921)*2/3,
TRUE, "Check Manually"
))</f>
        <v>132.5</v>
      </c>
      <c r="F1923" t="str">
        <f>_xlfn.XLOOKUP(B1923,Bucket_Map!A:A,Bucket_Map!B:B,"ERROR - CHECK NAME")</f>
        <v>Not Bucketed (Aggregate)</v>
      </c>
    </row>
    <row r="1924" spans="1:6" x14ac:dyDescent="0.25">
      <c r="A1924" t="s">
        <v>4</v>
      </c>
      <c r="B1924" t="s">
        <v>20</v>
      </c>
      <c r="C1924">
        <v>133.30000000000001</v>
      </c>
      <c r="D1924" s="1">
        <v>43160</v>
      </c>
      <c r="E1924" cm="1">
        <f t="array" ref="E1924">IF(AND(B1924="Housing",A1924="Rural"),"",
_xlfn.IFS(
NOT(ISBLANK(C1924)), C1924,
AND(NOT(ISBLANK(C1923)), B1923=B1924, NOT(ISBLANK(C1925)), B1925=B1924), AVERAGE(C1923,C1925),
AND(NOT(ISBLANK(C1923)), B1923=B1924, ISBLANK(C1925), NOT(ISBLANK(C1926)), B1926=B1924), C1923+(C1926-C1923)/3,
AND(ISBLANK(C1923), NOT(ISBLANK(C1922)), B1922=B1924, NOT(ISBLANK(C1925)), B1925=B1924), C1922+(C1925-C1922)*2/3,
TRUE, "Check Manually"
))</f>
        <v>133.30000000000001</v>
      </c>
      <c r="F1924" t="str">
        <f>_xlfn.XLOOKUP(B1924,Bucket_Map!A:A,Bucket_Map!B:B,"ERROR - CHECK NAME")</f>
        <v>Not Bucketed (Aggregate)</v>
      </c>
    </row>
    <row r="1925" spans="1:6" x14ac:dyDescent="0.25">
      <c r="A1925" t="s">
        <v>4</v>
      </c>
      <c r="B1925" t="s">
        <v>20</v>
      </c>
      <c r="C1925">
        <v>134.19999999999999</v>
      </c>
      <c r="D1925" s="1">
        <v>43191</v>
      </c>
      <c r="E1925" cm="1">
        <f t="array" ref="E1925">IF(AND(B1925="Housing",A1925="Rural"),"",
_xlfn.IFS(
NOT(ISBLANK(C1925)), C1925,
AND(NOT(ISBLANK(C1924)), B1924=B1925, NOT(ISBLANK(C1926)), B1926=B1925), AVERAGE(C1924,C1926),
AND(NOT(ISBLANK(C1924)), B1924=B1925, ISBLANK(C1926), NOT(ISBLANK(C1927)), B1927=B1925), C1924+(C1927-C1924)/3,
AND(ISBLANK(C1924), NOT(ISBLANK(C1923)), B1923=B1925, NOT(ISBLANK(C1926)), B1926=B1925), C1923+(C1926-C1923)*2/3,
TRUE, "Check Manually"
))</f>
        <v>134.19999999999999</v>
      </c>
      <c r="F1925" t="str">
        <f>_xlfn.XLOOKUP(B1925,Bucket_Map!A:A,Bucket_Map!B:B,"ERROR - CHECK NAME")</f>
        <v>Not Bucketed (Aggregate)</v>
      </c>
    </row>
    <row r="1926" spans="1:6" x14ac:dyDescent="0.25">
      <c r="A1926" t="s">
        <v>4</v>
      </c>
      <c r="B1926" t="s">
        <v>20</v>
      </c>
      <c r="C1926">
        <v>135.1</v>
      </c>
      <c r="D1926" s="1">
        <v>43221</v>
      </c>
      <c r="E1926" cm="1">
        <f t="array" ref="E1926">IF(AND(B1926="Housing",A1926="Rural"),"",
_xlfn.IFS(
NOT(ISBLANK(C1926)), C1926,
AND(NOT(ISBLANK(C1925)), B1925=B1926, NOT(ISBLANK(C1927)), B1927=B1926), AVERAGE(C1925,C1927),
AND(NOT(ISBLANK(C1925)), B1925=B1926, ISBLANK(C1927), NOT(ISBLANK(C1928)), B1928=B1926), C1925+(C1928-C1925)/3,
AND(ISBLANK(C1925), NOT(ISBLANK(C1924)), B1924=B1926, NOT(ISBLANK(C1927)), B1927=B1926), C1924+(C1927-C1924)*2/3,
TRUE, "Check Manually"
))</f>
        <v>135.1</v>
      </c>
      <c r="F1926" t="str">
        <f>_xlfn.XLOOKUP(B1926,Bucket_Map!A:A,Bucket_Map!B:B,"ERROR - CHECK NAME")</f>
        <v>Not Bucketed (Aggregate)</v>
      </c>
    </row>
    <row r="1927" spans="1:6" x14ac:dyDescent="0.25">
      <c r="A1927" t="s">
        <v>4</v>
      </c>
      <c r="B1927" t="s">
        <v>20</v>
      </c>
      <c r="C1927">
        <v>135.6</v>
      </c>
      <c r="D1927" s="1">
        <v>43252</v>
      </c>
      <c r="E1927" cm="1">
        <f t="array" ref="E1927">IF(AND(B1927="Housing",A1927="Rural"),"",
_xlfn.IFS(
NOT(ISBLANK(C1927)), C1927,
AND(NOT(ISBLANK(C1926)), B1926=B1927, NOT(ISBLANK(C1928)), B1928=B1927), AVERAGE(C1926,C1928),
AND(NOT(ISBLANK(C1926)), B1926=B1927, ISBLANK(C1928), NOT(ISBLANK(C1929)), B1929=B1927), C1926+(C1929-C1926)/3,
AND(ISBLANK(C1926), NOT(ISBLANK(C1925)), B1925=B1927, NOT(ISBLANK(C1928)), B1928=B1927), C1925+(C1928-C1925)*2/3,
TRUE, "Check Manually"
))</f>
        <v>135.6</v>
      </c>
      <c r="F1927" t="str">
        <f>_xlfn.XLOOKUP(B1927,Bucket_Map!A:A,Bucket_Map!B:B,"ERROR - CHECK NAME")</f>
        <v>Not Bucketed (Aggregate)</v>
      </c>
    </row>
    <row r="1928" spans="1:6" x14ac:dyDescent="0.25">
      <c r="A1928" t="s">
        <v>4</v>
      </c>
      <c r="B1928" t="s">
        <v>20</v>
      </c>
      <c r="C1928">
        <v>136</v>
      </c>
      <c r="D1928" s="1">
        <v>43282</v>
      </c>
      <c r="E1928" cm="1">
        <f t="array" ref="E1928">IF(AND(B1928="Housing",A1928="Rural"),"",
_xlfn.IFS(
NOT(ISBLANK(C1928)), C1928,
AND(NOT(ISBLANK(C1927)), B1927=B1928, NOT(ISBLANK(C1929)), B1929=B1928), AVERAGE(C1927,C1929),
AND(NOT(ISBLANK(C1927)), B1927=B1928, ISBLANK(C1929), NOT(ISBLANK(C1930)), B1930=B1928), C1927+(C1930-C1927)/3,
AND(ISBLANK(C1927), NOT(ISBLANK(C1926)), B1926=B1928, NOT(ISBLANK(C1929)), B1929=B1928), C1926+(C1929-C1926)*2/3,
TRUE, "Check Manually"
))</f>
        <v>136</v>
      </c>
      <c r="F1928" t="str">
        <f>_xlfn.XLOOKUP(B1928,Bucket_Map!A:A,Bucket_Map!B:B,"ERROR - CHECK NAME")</f>
        <v>Not Bucketed (Aggregate)</v>
      </c>
    </row>
    <row r="1929" spans="1:6" x14ac:dyDescent="0.25">
      <c r="A1929" t="s">
        <v>4</v>
      </c>
      <c r="B1929" t="s">
        <v>20</v>
      </c>
      <c r="C1929">
        <v>136.6</v>
      </c>
      <c r="D1929" s="1">
        <v>43313</v>
      </c>
      <c r="E1929" cm="1">
        <f t="array" ref="E1929">IF(AND(B1929="Housing",A1929="Rural"),"",
_xlfn.IFS(
NOT(ISBLANK(C1929)), C1929,
AND(NOT(ISBLANK(C1928)), B1928=B1929, NOT(ISBLANK(C1930)), B1930=B1929), AVERAGE(C1928,C1930),
AND(NOT(ISBLANK(C1928)), B1928=B1929, ISBLANK(C1930), NOT(ISBLANK(C1931)), B1931=B1929), C1928+(C1931-C1928)/3,
AND(ISBLANK(C1928), NOT(ISBLANK(C1927)), B1927=B1929, NOT(ISBLANK(C1930)), B1930=B1929), C1927+(C1930-C1927)*2/3,
TRUE, "Check Manually"
))</f>
        <v>136.6</v>
      </c>
      <c r="F1929" t="str">
        <f>_xlfn.XLOOKUP(B1929,Bucket_Map!A:A,Bucket_Map!B:B,"ERROR - CHECK NAME")</f>
        <v>Not Bucketed (Aggregate)</v>
      </c>
    </row>
    <row r="1930" spans="1:6" x14ac:dyDescent="0.25">
      <c r="A1930" t="s">
        <v>4</v>
      </c>
      <c r="B1930" t="s">
        <v>20</v>
      </c>
      <c r="C1930">
        <v>137.4</v>
      </c>
      <c r="D1930" s="1">
        <v>43344</v>
      </c>
      <c r="E1930" cm="1">
        <f t="array" ref="E1930">IF(AND(B1930="Housing",A1930="Rural"),"",
_xlfn.IFS(
NOT(ISBLANK(C1930)), C1930,
AND(NOT(ISBLANK(C1929)), B1929=B1930, NOT(ISBLANK(C1931)), B1931=B1930), AVERAGE(C1929,C1931),
AND(NOT(ISBLANK(C1929)), B1929=B1930, ISBLANK(C1931), NOT(ISBLANK(C1932)), B1932=B1930), C1929+(C1932-C1929)/3,
AND(ISBLANK(C1929), NOT(ISBLANK(C1928)), B1928=B1930, NOT(ISBLANK(C1931)), B1931=B1930), C1928+(C1931-C1928)*2/3,
TRUE, "Check Manually"
))</f>
        <v>137.4</v>
      </c>
      <c r="F1930" t="str">
        <f>_xlfn.XLOOKUP(B1930,Bucket_Map!A:A,Bucket_Map!B:B,"ERROR - CHECK NAME")</f>
        <v>Not Bucketed (Aggregate)</v>
      </c>
    </row>
    <row r="1931" spans="1:6" x14ac:dyDescent="0.25">
      <c r="A1931" t="s">
        <v>4</v>
      </c>
      <c r="B1931" t="s">
        <v>20</v>
      </c>
      <c r="C1931">
        <v>139.80000000000001</v>
      </c>
      <c r="D1931" s="1">
        <v>43374</v>
      </c>
      <c r="E1931" cm="1">
        <f t="array" ref="E1931">IF(AND(B1931="Housing",A1931="Rural"),"",
_xlfn.IFS(
NOT(ISBLANK(C1931)), C1931,
AND(NOT(ISBLANK(C1930)), B1930=B1931, NOT(ISBLANK(C1932)), B1932=B1931), AVERAGE(C1930,C1932),
AND(NOT(ISBLANK(C1930)), B1930=B1931, ISBLANK(C1932), NOT(ISBLANK(C1933)), B1933=B1931), C1930+(C1933-C1930)/3,
AND(ISBLANK(C1930), NOT(ISBLANK(C1929)), B1929=B1931, NOT(ISBLANK(C1932)), B1932=B1931), C1929+(C1932-C1929)*2/3,
TRUE, "Check Manually"
))</f>
        <v>139.80000000000001</v>
      </c>
      <c r="F1931" t="str">
        <f>_xlfn.XLOOKUP(B1931,Bucket_Map!A:A,Bucket_Map!B:B,"ERROR - CHECK NAME")</f>
        <v>Not Bucketed (Aggregate)</v>
      </c>
    </row>
    <row r="1932" spans="1:6" x14ac:dyDescent="0.25">
      <c r="A1932" t="s">
        <v>4</v>
      </c>
      <c r="B1932" t="s">
        <v>20</v>
      </c>
      <c r="C1932">
        <v>140.1</v>
      </c>
      <c r="D1932" s="1">
        <v>43405</v>
      </c>
      <c r="E1932" cm="1">
        <f t="array" ref="E1932">IF(AND(B1932="Housing",A1932="Rural"),"",
_xlfn.IFS(
NOT(ISBLANK(C1932)), C1932,
AND(NOT(ISBLANK(C1931)), B1931=B1932, NOT(ISBLANK(C1933)), B1933=B1932), AVERAGE(C1931,C1933),
AND(NOT(ISBLANK(C1931)), B1931=B1932, ISBLANK(C1933), NOT(ISBLANK(C1934)), B1934=B1932), C1931+(C1934-C1931)/3,
AND(ISBLANK(C1931), NOT(ISBLANK(C1930)), B1930=B1932, NOT(ISBLANK(C1933)), B1933=B1932), C1930+(C1933-C1930)*2/3,
TRUE, "Check Manually"
))</f>
        <v>140.1</v>
      </c>
      <c r="F1932" t="str">
        <f>_xlfn.XLOOKUP(B1932,Bucket_Map!A:A,Bucket_Map!B:B,"ERROR - CHECK NAME")</f>
        <v>Not Bucketed (Aggregate)</v>
      </c>
    </row>
    <row r="1933" spans="1:6" x14ac:dyDescent="0.25">
      <c r="A1933" t="s">
        <v>4</v>
      </c>
      <c r="B1933" t="s">
        <v>20</v>
      </c>
      <c r="C1933">
        <v>141.6</v>
      </c>
      <c r="D1933" s="1">
        <v>43435</v>
      </c>
      <c r="E1933" cm="1">
        <f t="array" ref="E1933">IF(AND(B1933="Housing",A1933="Rural"),"",
_xlfn.IFS(
NOT(ISBLANK(C1933)), C1933,
AND(NOT(ISBLANK(C1932)), B1932=B1933, NOT(ISBLANK(C1934)), B1934=B1933), AVERAGE(C1932,C1934),
AND(NOT(ISBLANK(C1932)), B1932=B1933, ISBLANK(C1934), NOT(ISBLANK(C1935)), B1935=B1933), C1932+(C1935-C1932)/3,
AND(ISBLANK(C1932), NOT(ISBLANK(C1931)), B1931=B1933, NOT(ISBLANK(C1934)), B1934=B1933), C1931+(C1934-C1931)*2/3,
TRUE, "Check Manually"
))</f>
        <v>141.6</v>
      </c>
      <c r="F1933" t="str">
        <f>_xlfn.XLOOKUP(B1933,Bucket_Map!A:A,Bucket_Map!B:B,"ERROR - CHECK NAME")</f>
        <v>Not Bucketed (Aggregate)</v>
      </c>
    </row>
    <row r="1934" spans="1:6" x14ac:dyDescent="0.25">
      <c r="A1934" t="s">
        <v>4</v>
      </c>
      <c r="B1934" t="s">
        <v>20</v>
      </c>
      <c r="C1934">
        <v>141.69999999999999</v>
      </c>
      <c r="D1934" s="1">
        <v>43466</v>
      </c>
      <c r="E1934" cm="1">
        <f t="array" ref="E1934">IF(AND(B1934="Housing",A1934="Rural"),"",
_xlfn.IFS(
NOT(ISBLANK(C1934)), C1934,
AND(NOT(ISBLANK(C1933)), B1933=B1934, NOT(ISBLANK(C1935)), B1935=B1934), AVERAGE(C1933,C1935),
AND(NOT(ISBLANK(C1933)), B1933=B1934, ISBLANK(C1935), NOT(ISBLANK(C1936)), B1936=B1934), C1933+(C1936-C1933)/3,
AND(ISBLANK(C1933), NOT(ISBLANK(C1932)), B1932=B1934, NOT(ISBLANK(C1935)), B1935=B1934), C1932+(C1935-C1932)*2/3,
TRUE, "Check Manually"
))</f>
        <v>141.69999999999999</v>
      </c>
      <c r="F1934" t="str">
        <f>_xlfn.XLOOKUP(B1934,Bucket_Map!A:A,Bucket_Map!B:B,"ERROR - CHECK NAME")</f>
        <v>Not Bucketed (Aggregate)</v>
      </c>
    </row>
    <row r="1935" spans="1:6" x14ac:dyDescent="0.25">
      <c r="A1935" t="s">
        <v>4</v>
      </c>
      <c r="B1935" t="s">
        <v>20</v>
      </c>
      <c r="C1935">
        <v>142.19999999999999</v>
      </c>
      <c r="D1935" s="1">
        <v>43497</v>
      </c>
      <c r="E1935" cm="1">
        <f t="array" ref="E1935">IF(AND(B1935="Housing",A1935="Rural"),"",
_xlfn.IFS(
NOT(ISBLANK(C1935)), C1935,
AND(NOT(ISBLANK(C1934)), B1934=B1935, NOT(ISBLANK(C1936)), B1936=B1935), AVERAGE(C1934,C1936),
AND(NOT(ISBLANK(C1934)), B1934=B1935, ISBLANK(C1936), NOT(ISBLANK(C1937)), B1937=B1935), C1934+(C1937-C1934)/3,
AND(ISBLANK(C1934), NOT(ISBLANK(C1933)), B1933=B1935, NOT(ISBLANK(C1936)), B1936=B1935), C1933+(C1936-C1933)*2/3,
TRUE, "Check Manually"
))</f>
        <v>142.19999999999999</v>
      </c>
      <c r="F1935" t="str">
        <f>_xlfn.XLOOKUP(B1935,Bucket_Map!A:A,Bucket_Map!B:B,"ERROR - CHECK NAME")</f>
        <v>Not Bucketed (Aggregate)</v>
      </c>
    </row>
    <row r="1936" spans="1:6" x14ac:dyDescent="0.25">
      <c r="A1936" t="s">
        <v>4</v>
      </c>
      <c r="B1936" t="s">
        <v>20</v>
      </c>
      <c r="C1936">
        <v>142.4</v>
      </c>
      <c r="D1936" s="1">
        <v>43525</v>
      </c>
      <c r="E1936" cm="1">
        <f t="array" ref="E1936">IF(AND(B1936="Housing",A1936="Rural"),"",
_xlfn.IFS(
NOT(ISBLANK(C1936)), C1936,
AND(NOT(ISBLANK(C1935)), B1935=B1936, NOT(ISBLANK(C1937)), B1937=B1936), AVERAGE(C1935,C1937),
AND(NOT(ISBLANK(C1935)), B1935=B1936, ISBLANK(C1937), NOT(ISBLANK(C1938)), B1938=B1936), C1935+(C1938-C1935)/3,
AND(ISBLANK(C1935), NOT(ISBLANK(C1934)), B1934=B1936, NOT(ISBLANK(C1937)), B1937=B1936), C1934+(C1937-C1934)*2/3,
TRUE, "Check Manually"
))</f>
        <v>142.4</v>
      </c>
      <c r="F1936" t="str">
        <f>_xlfn.XLOOKUP(B1936,Bucket_Map!A:A,Bucket_Map!B:B,"ERROR - CHECK NAME")</f>
        <v>Not Bucketed (Aggregate)</v>
      </c>
    </row>
    <row r="1937" spans="1:6" x14ac:dyDescent="0.25">
      <c r="A1937" t="s">
        <v>4</v>
      </c>
      <c r="B1937" t="s">
        <v>20</v>
      </c>
      <c r="C1937">
        <v>142.9</v>
      </c>
      <c r="D1937" s="1">
        <v>43586</v>
      </c>
      <c r="E1937" cm="1">
        <f t="array" ref="E1937">IF(AND(B1937="Housing",A1937="Rural"),"",
_xlfn.IFS(
NOT(ISBLANK(C1937)), C1937,
AND(NOT(ISBLANK(C1936)), B1936=B1937, NOT(ISBLANK(C1938)), B1938=B1937), AVERAGE(C1936,C1938),
AND(NOT(ISBLANK(C1936)), B1936=B1937, ISBLANK(C1938), NOT(ISBLANK(C1939)), B1939=B1937), C1936+(C1939-C1936)/3,
AND(ISBLANK(C1936), NOT(ISBLANK(C1935)), B1935=B1937, NOT(ISBLANK(C1938)), B1938=B1937), C1935+(C1938-C1935)*2/3,
TRUE, "Check Manually"
))</f>
        <v>142.9</v>
      </c>
      <c r="F1937" t="str">
        <f>_xlfn.XLOOKUP(B1937,Bucket_Map!A:A,Bucket_Map!B:B,"ERROR - CHECK NAME")</f>
        <v>Not Bucketed (Aggregate)</v>
      </c>
    </row>
    <row r="1938" spans="1:6" x14ac:dyDescent="0.25">
      <c r="A1938" t="s">
        <v>4</v>
      </c>
      <c r="B1938" t="s">
        <v>20</v>
      </c>
      <c r="C1938">
        <v>143.30000000000001</v>
      </c>
      <c r="D1938" s="1">
        <v>43617</v>
      </c>
      <c r="E1938" cm="1">
        <f t="array" ref="E1938">IF(AND(B1938="Housing",A1938="Rural"),"",
_xlfn.IFS(
NOT(ISBLANK(C1938)), C1938,
AND(NOT(ISBLANK(C1937)), B1937=B1938, NOT(ISBLANK(C1939)), B1939=B1938), AVERAGE(C1937,C1939),
AND(NOT(ISBLANK(C1937)), B1937=B1938, ISBLANK(C1939), NOT(ISBLANK(C1940)), B1940=B1938), C1937+(C1940-C1937)/3,
AND(ISBLANK(C1937), NOT(ISBLANK(C1936)), B1936=B1938, NOT(ISBLANK(C1939)), B1939=B1938), C1936+(C1939-C1936)*2/3,
TRUE, "Check Manually"
))</f>
        <v>143.30000000000001</v>
      </c>
      <c r="F1938" t="str">
        <f>_xlfn.XLOOKUP(B1938,Bucket_Map!A:A,Bucket_Map!B:B,"ERROR - CHECK NAME")</f>
        <v>Not Bucketed (Aggregate)</v>
      </c>
    </row>
    <row r="1939" spans="1:6" x14ac:dyDescent="0.25">
      <c r="A1939" t="s">
        <v>4</v>
      </c>
      <c r="B1939" t="s">
        <v>20</v>
      </c>
      <c r="C1939">
        <v>144.19999999999999</v>
      </c>
      <c r="D1939" s="1">
        <v>43647</v>
      </c>
      <c r="E1939" cm="1">
        <f t="array" ref="E1939">IF(AND(B1939="Housing",A1939="Rural"),"",
_xlfn.IFS(
NOT(ISBLANK(C1939)), C1939,
AND(NOT(ISBLANK(C1938)), B1938=B1939, NOT(ISBLANK(C1940)), B1940=B1939), AVERAGE(C1938,C1940),
AND(NOT(ISBLANK(C1938)), B1938=B1939, ISBLANK(C1940), NOT(ISBLANK(C1941)), B1941=B1939), C1938+(C1941-C1938)/3,
AND(ISBLANK(C1938), NOT(ISBLANK(C1937)), B1937=B1939, NOT(ISBLANK(C1940)), B1940=B1939), C1937+(C1940-C1937)*2/3,
TRUE, "Check Manually"
))</f>
        <v>144.19999999999999</v>
      </c>
      <c r="F1939" t="str">
        <f>_xlfn.XLOOKUP(B1939,Bucket_Map!A:A,Bucket_Map!B:B,"ERROR - CHECK NAME")</f>
        <v>Not Bucketed (Aggregate)</v>
      </c>
    </row>
    <row r="1940" spans="1:6" x14ac:dyDescent="0.25">
      <c r="A1940" t="s">
        <v>4</v>
      </c>
      <c r="B1940" t="s">
        <v>20</v>
      </c>
      <c r="C1940">
        <v>144.9</v>
      </c>
      <c r="D1940" s="1">
        <v>43678</v>
      </c>
      <c r="E1940" cm="1">
        <f t="array" ref="E1940">IF(AND(B1940="Housing",A1940="Rural"),"",
_xlfn.IFS(
NOT(ISBLANK(C1940)), C1940,
AND(NOT(ISBLANK(C1939)), B1939=B1940, NOT(ISBLANK(C1941)), B1941=B1940), AVERAGE(C1939,C1941),
AND(NOT(ISBLANK(C1939)), B1939=B1940, ISBLANK(C1941), NOT(ISBLANK(C1942)), B1942=B1940), C1939+(C1942-C1939)/3,
AND(ISBLANK(C1939), NOT(ISBLANK(C1938)), B1938=B1940, NOT(ISBLANK(C1941)), B1941=B1940), C1938+(C1941-C1938)*2/3,
TRUE, "Check Manually"
))</f>
        <v>144.9</v>
      </c>
      <c r="F1940" t="str">
        <f>_xlfn.XLOOKUP(B1940,Bucket_Map!A:A,Bucket_Map!B:B,"ERROR - CHECK NAME")</f>
        <v>Not Bucketed (Aggregate)</v>
      </c>
    </row>
    <row r="1941" spans="1:6" x14ac:dyDescent="0.25">
      <c r="A1941" t="s">
        <v>4</v>
      </c>
      <c r="B1941" t="s">
        <v>20</v>
      </c>
      <c r="C1941">
        <v>145.4</v>
      </c>
      <c r="D1941" s="1">
        <v>43709</v>
      </c>
      <c r="E1941" cm="1">
        <f t="array" ref="E1941">IF(AND(B1941="Housing",A1941="Rural"),"",
_xlfn.IFS(
NOT(ISBLANK(C1941)), C1941,
AND(NOT(ISBLANK(C1940)), B1940=B1941, NOT(ISBLANK(C1942)), B1942=B1941), AVERAGE(C1940,C1942),
AND(NOT(ISBLANK(C1940)), B1940=B1941, ISBLANK(C1942), NOT(ISBLANK(C1943)), B1943=B1941), C1940+(C1943-C1940)/3,
AND(ISBLANK(C1940), NOT(ISBLANK(C1939)), B1939=B1941, NOT(ISBLANK(C1942)), B1942=B1941), C1939+(C1942-C1939)*2/3,
TRUE, "Check Manually"
))</f>
        <v>145.4</v>
      </c>
      <c r="F1941" t="str">
        <f>_xlfn.XLOOKUP(B1941,Bucket_Map!A:A,Bucket_Map!B:B,"ERROR - CHECK NAME")</f>
        <v>Not Bucketed (Aggregate)</v>
      </c>
    </row>
    <row r="1942" spans="1:6" x14ac:dyDescent="0.25">
      <c r="A1942" t="s">
        <v>4</v>
      </c>
      <c r="B1942" t="s">
        <v>20</v>
      </c>
      <c r="C1942">
        <v>145.69999999999999</v>
      </c>
      <c r="D1942" s="1">
        <v>43739</v>
      </c>
      <c r="E1942" cm="1">
        <f t="array" ref="E1942">IF(AND(B1942="Housing",A1942="Rural"),"",
_xlfn.IFS(
NOT(ISBLANK(C1942)), C1942,
AND(NOT(ISBLANK(C1941)), B1941=B1942, NOT(ISBLANK(C1943)), B1943=B1942), AVERAGE(C1941,C1943),
AND(NOT(ISBLANK(C1941)), B1941=B1942, ISBLANK(C1943), NOT(ISBLANK(C1944)), B1944=B1942), C1941+(C1944-C1941)/3,
AND(ISBLANK(C1941), NOT(ISBLANK(C1940)), B1940=B1942, NOT(ISBLANK(C1943)), B1943=B1942), C1940+(C1943-C1940)*2/3,
TRUE, "Check Manually"
))</f>
        <v>145.69999999999999</v>
      </c>
      <c r="F1942" t="str">
        <f>_xlfn.XLOOKUP(B1942,Bucket_Map!A:A,Bucket_Map!B:B,"ERROR - CHECK NAME")</f>
        <v>Not Bucketed (Aggregate)</v>
      </c>
    </row>
    <row r="1943" spans="1:6" x14ac:dyDescent="0.25">
      <c r="A1943" t="s">
        <v>4</v>
      </c>
      <c r="B1943" t="s">
        <v>20</v>
      </c>
      <c r="C1943">
        <v>146.1</v>
      </c>
      <c r="D1943" s="1">
        <v>43770</v>
      </c>
      <c r="E1943" cm="1">
        <f t="array" ref="E1943">IF(AND(B1943="Housing",A1943="Rural"),"",
_xlfn.IFS(
NOT(ISBLANK(C1943)), C1943,
AND(NOT(ISBLANK(C1942)), B1942=B1943, NOT(ISBLANK(C1944)), B1944=B1943), AVERAGE(C1942,C1944),
AND(NOT(ISBLANK(C1942)), B1942=B1943, ISBLANK(C1944), NOT(ISBLANK(C1945)), B1945=B1943), C1942+(C1945-C1942)/3,
AND(ISBLANK(C1942), NOT(ISBLANK(C1941)), B1941=B1943, NOT(ISBLANK(C1944)), B1944=B1943), C1941+(C1944-C1941)*2/3,
TRUE, "Check Manually"
))</f>
        <v>146.1</v>
      </c>
      <c r="F1943" t="str">
        <f>_xlfn.XLOOKUP(B1943,Bucket_Map!A:A,Bucket_Map!B:B,"ERROR - CHECK NAME")</f>
        <v>Not Bucketed (Aggregate)</v>
      </c>
    </row>
    <row r="1944" spans="1:6" x14ac:dyDescent="0.25">
      <c r="A1944" t="s">
        <v>4</v>
      </c>
      <c r="B1944" t="s">
        <v>20</v>
      </c>
      <c r="C1944">
        <v>147.1</v>
      </c>
      <c r="D1944" s="1">
        <v>43800</v>
      </c>
      <c r="E1944" cm="1">
        <f t="array" ref="E1944">IF(AND(B1944="Housing",A1944="Rural"),"",
_xlfn.IFS(
NOT(ISBLANK(C1944)), C1944,
AND(NOT(ISBLANK(C1943)), B1943=B1944, NOT(ISBLANK(C1945)), B1945=B1944), AVERAGE(C1943,C1945),
AND(NOT(ISBLANK(C1943)), B1943=B1944, ISBLANK(C1945), NOT(ISBLANK(C1946)), B1946=B1944), C1943+(C1946-C1943)/3,
AND(ISBLANK(C1943), NOT(ISBLANK(C1942)), B1942=B1944, NOT(ISBLANK(C1945)), B1945=B1944), C1942+(C1945-C1942)*2/3,
TRUE, "Check Manually"
))</f>
        <v>147.1</v>
      </c>
      <c r="F1944" t="str">
        <f>_xlfn.XLOOKUP(B1944,Bucket_Map!A:A,Bucket_Map!B:B,"ERROR - CHECK NAME")</f>
        <v>Not Bucketed (Aggregate)</v>
      </c>
    </row>
    <row r="1945" spans="1:6" x14ac:dyDescent="0.25">
      <c r="A1945" t="s">
        <v>4</v>
      </c>
      <c r="B1945" t="s">
        <v>20</v>
      </c>
      <c r="C1945">
        <v>148.1</v>
      </c>
      <c r="D1945" s="1">
        <v>43831</v>
      </c>
      <c r="E1945" cm="1">
        <f t="array" ref="E1945">IF(AND(B1945="Housing",A1945="Rural"),"",
_xlfn.IFS(
NOT(ISBLANK(C1945)), C1945,
AND(NOT(ISBLANK(C1944)), B1944=B1945, NOT(ISBLANK(C1946)), B1946=B1945), AVERAGE(C1944,C1946),
AND(NOT(ISBLANK(C1944)), B1944=B1945, ISBLANK(C1946), NOT(ISBLANK(C1947)), B1947=B1945), C1944+(C1947-C1944)/3,
AND(ISBLANK(C1944), NOT(ISBLANK(C1943)), B1943=B1945, NOT(ISBLANK(C1946)), B1946=B1945), C1943+(C1946-C1943)*2/3,
TRUE, "Check Manually"
))</f>
        <v>148.1</v>
      </c>
      <c r="F1945" t="str">
        <f>_xlfn.XLOOKUP(B1945,Bucket_Map!A:A,Bucket_Map!B:B,"ERROR - CHECK NAME")</f>
        <v>Not Bucketed (Aggregate)</v>
      </c>
    </row>
    <row r="1946" spans="1:6" x14ac:dyDescent="0.25">
      <c r="A1946" t="s">
        <v>4</v>
      </c>
      <c r="B1946" t="s">
        <v>20</v>
      </c>
      <c r="C1946">
        <v>148.4</v>
      </c>
      <c r="D1946" s="1">
        <v>43862</v>
      </c>
      <c r="E1946" cm="1">
        <f t="array" ref="E1946">IF(AND(B1946="Housing",A1946="Rural"),"",
_xlfn.IFS(
NOT(ISBLANK(C1946)), C1946,
AND(NOT(ISBLANK(C1945)), B1945=B1946, NOT(ISBLANK(C1947)), B1947=B1946), AVERAGE(C1945,C1947),
AND(NOT(ISBLANK(C1945)), B1945=B1946, ISBLANK(C1947), NOT(ISBLANK(C1948)), B1948=B1946), C1945+(C1948-C1945)/3,
AND(ISBLANK(C1945), NOT(ISBLANK(C1944)), B1944=B1946, NOT(ISBLANK(C1947)), B1947=B1946), C1944+(C1947-C1944)*2/3,
TRUE, "Check Manually"
))</f>
        <v>148.4</v>
      </c>
      <c r="F1946" t="str">
        <f>_xlfn.XLOOKUP(B1946,Bucket_Map!A:A,Bucket_Map!B:B,"ERROR - CHECK NAME")</f>
        <v>Not Bucketed (Aggregate)</v>
      </c>
    </row>
    <row r="1947" spans="1:6" x14ac:dyDescent="0.25">
      <c r="A1947" t="s">
        <v>4</v>
      </c>
      <c r="B1947" t="s">
        <v>20</v>
      </c>
      <c r="C1947">
        <v>148.6</v>
      </c>
      <c r="D1947" s="1">
        <v>43891</v>
      </c>
      <c r="E1947" cm="1">
        <f t="array" ref="E1947">IF(AND(B1947="Housing",A1947="Rural"),"",
_xlfn.IFS(
NOT(ISBLANK(C1947)), C1947,
AND(NOT(ISBLANK(C1946)), B1946=B1947, NOT(ISBLANK(C1948)), B1948=B1947), AVERAGE(C1946,C1948),
AND(NOT(ISBLANK(C1946)), B1946=B1947, ISBLANK(C1948), NOT(ISBLANK(C1949)), B1949=B1947), C1946+(C1949-C1946)/3,
AND(ISBLANK(C1946), NOT(ISBLANK(C1945)), B1945=B1947, NOT(ISBLANK(C1948)), B1948=B1947), C1945+(C1948-C1945)*2/3,
TRUE, "Check Manually"
))</f>
        <v>148.6</v>
      </c>
      <c r="F1947" t="str">
        <f>_xlfn.XLOOKUP(B1947,Bucket_Map!A:A,Bucket_Map!B:B,"ERROR - CHECK NAME")</f>
        <v>Not Bucketed (Aggregate)</v>
      </c>
    </row>
    <row r="1948" spans="1:6" x14ac:dyDescent="0.25">
      <c r="A1948" t="s">
        <v>4</v>
      </c>
      <c r="B1948" t="s">
        <v>20</v>
      </c>
      <c r="D1948" s="1">
        <v>43922</v>
      </c>
      <c r="E1948" cm="1">
        <f t="array" ref="E1948">IF(AND(B1948="Housing",A1948="Rural"),"",
_xlfn.IFS(
NOT(ISBLANK(C1948)), C1948,
AND(NOT(ISBLANK(C1947)), B1947=B1948, NOT(ISBLANK(C1949)), B1949=B1948), AVERAGE(C1947,C1949),
AND(NOT(ISBLANK(C1947)), B1947=B1948, ISBLANK(C1949), NOT(ISBLANK(C1950)), B1950=B1948), C1947+(C1950-C1947)/3,
AND(ISBLANK(C1947), NOT(ISBLANK(C1946)), B1946=B1948, NOT(ISBLANK(C1949)), B1949=B1948), C1946+(C1949-C1946)*2/3,
TRUE, "Check Manually"
))</f>
        <v>149.63333333333333</v>
      </c>
      <c r="F1948" t="str">
        <f>_xlfn.XLOOKUP(B1948,Bucket_Map!A:A,Bucket_Map!B:B,"ERROR - CHECK NAME")</f>
        <v>Not Bucketed (Aggregate)</v>
      </c>
    </row>
    <row r="1949" spans="1:6" x14ac:dyDescent="0.25">
      <c r="A1949" t="s">
        <v>4</v>
      </c>
      <c r="B1949" t="s">
        <v>20</v>
      </c>
      <c r="D1949" s="1">
        <v>43952</v>
      </c>
      <c r="E1949" cm="1">
        <f t="array" ref="E1949">IF(AND(B1949="Housing",A1949="Rural"),"",
_xlfn.IFS(
NOT(ISBLANK(C1949)), C1949,
AND(NOT(ISBLANK(C1948)), B1948=B1949, NOT(ISBLANK(C1950)), B1950=B1949), AVERAGE(C1948,C1950),
AND(NOT(ISBLANK(C1948)), B1948=B1949, ISBLANK(C1950), NOT(ISBLANK(C1951)), B1951=B1949), C1948+(C1951-C1948)/3,
AND(ISBLANK(C1948), NOT(ISBLANK(C1947)), B1947=B1949, NOT(ISBLANK(C1950)), B1950=B1949), C1947+(C1950-C1947)*2/3,
TRUE, "Check Manually"
))</f>
        <v>150.66666666666666</v>
      </c>
      <c r="F1949" t="str">
        <f>_xlfn.XLOOKUP(B1949,Bucket_Map!A:A,Bucket_Map!B:B,"ERROR - CHECK NAME")</f>
        <v>Not Bucketed (Aggregate)</v>
      </c>
    </row>
    <row r="1950" spans="1:6" x14ac:dyDescent="0.25">
      <c r="A1950" t="s">
        <v>4</v>
      </c>
      <c r="B1950" t="s">
        <v>20</v>
      </c>
      <c r="C1950">
        <v>151.69999999999999</v>
      </c>
      <c r="D1950" s="1">
        <v>43983</v>
      </c>
      <c r="E1950" cm="1">
        <f t="array" ref="E1950">IF(AND(B1950="Housing",A1950="Rural"),"",
_xlfn.IFS(
NOT(ISBLANK(C1950)), C1950,
AND(NOT(ISBLANK(C1949)), B1949=B1950, NOT(ISBLANK(C1951)), B1951=B1950), AVERAGE(C1949,C1951),
AND(NOT(ISBLANK(C1949)), B1949=B1950, ISBLANK(C1951), NOT(ISBLANK(C1952)), B1952=B1950), C1949+(C1952-C1949)/3,
AND(ISBLANK(C1949), NOT(ISBLANK(C1948)), B1948=B1950, NOT(ISBLANK(C1951)), B1951=B1950), C1948+(C1951-C1948)*2/3,
TRUE, "Check Manually"
))</f>
        <v>151.69999999999999</v>
      </c>
      <c r="F1950" t="str">
        <f>_xlfn.XLOOKUP(B1950,Bucket_Map!A:A,Bucket_Map!B:B,"ERROR - CHECK NAME")</f>
        <v>Not Bucketed (Aggregate)</v>
      </c>
    </row>
    <row r="1951" spans="1:6" x14ac:dyDescent="0.25">
      <c r="A1951" t="s">
        <v>4</v>
      </c>
      <c r="B1951" t="s">
        <v>20</v>
      </c>
      <c r="C1951">
        <v>151.69999999999999</v>
      </c>
      <c r="D1951" s="1">
        <v>44013</v>
      </c>
      <c r="E1951" cm="1">
        <f t="array" ref="E1951">IF(AND(B1951="Housing",A1951="Rural"),"",
_xlfn.IFS(
NOT(ISBLANK(C1951)), C1951,
AND(NOT(ISBLANK(C1950)), B1950=B1951, NOT(ISBLANK(C1952)), B1952=B1951), AVERAGE(C1950,C1952),
AND(NOT(ISBLANK(C1950)), B1950=B1951, ISBLANK(C1952), NOT(ISBLANK(C1953)), B1953=B1951), C1950+(C1953-C1950)/3,
AND(ISBLANK(C1950), NOT(ISBLANK(C1949)), B1949=B1951, NOT(ISBLANK(C1952)), B1952=B1951), C1949+(C1952-C1949)*2/3,
TRUE, "Check Manually"
))</f>
        <v>151.69999999999999</v>
      </c>
      <c r="F1951" t="str">
        <f>_xlfn.XLOOKUP(B1951,Bucket_Map!A:A,Bucket_Map!B:B,"ERROR - CHECK NAME")</f>
        <v>Not Bucketed (Aggregate)</v>
      </c>
    </row>
    <row r="1952" spans="1:6" x14ac:dyDescent="0.25">
      <c r="A1952" t="s">
        <v>4</v>
      </c>
      <c r="B1952" t="s">
        <v>20</v>
      </c>
      <c r="C1952">
        <v>153</v>
      </c>
      <c r="D1952" s="1">
        <v>44044</v>
      </c>
      <c r="E1952" cm="1">
        <f t="array" ref="E1952">IF(AND(B1952="Housing",A1952="Rural"),"",
_xlfn.IFS(
NOT(ISBLANK(C1952)), C1952,
AND(NOT(ISBLANK(C1951)), B1951=B1952, NOT(ISBLANK(C1953)), B1953=B1952), AVERAGE(C1951,C1953),
AND(NOT(ISBLANK(C1951)), B1951=B1952, ISBLANK(C1953), NOT(ISBLANK(C1954)), B1954=B1952), C1951+(C1954-C1951)/3,
AND(ISBLANK(C1951), NOT(ISBLANK(C1950)), B1950=B1952, NOT(ISBLANK(C1953)), B1953=B1952), C1950+(C1953-C1950)*2/3,
TRUE, "Check Manually"
))</f>
        <v>153</v>
      </c>
      <c r="F1952" t="str">
        <f>_xlfn.XLOOKUP(B1952,Bucket_Map!A:A,Bucket_Map!B:B,"ERROR - CHECK NAME")</f>
        <v>Not Bucketed (Aggregate)</v>
      </c>
    </row>
    <row r="1953" spans="1:6" x14ac:dyDescent="0.25">
      <c r="A1953" t="s">
        <v>4</v>
      </c>
      <c r="B1953" t="s">
        <v>20</v>
      </c>
      <c r="C1953">
        <v>153.69999999999999</v>
      </c>
      <c r="D1953" s="1">
        <v>44075</v>
      </c>
      <c r="E1953" cm="1">
        <f t="array" ref="E1953">IF(AND(B1953="Housing",A1953="Rural"),"",
_xlfn.IFS(
NOT(ISBLANK(C1953)), C1953,
AND(NOT(ISBLANK(C1952)), B1952=B1953, NOT(ISBLANK(C1954)), B1954=B1953), AVERAGE(C1952,C1954),
AND(NOT(ISBLANK(C1952)), B1952=B1953, ISBLANK(C1954), NOT(ISBLANK(C1955)), B1955=B1953), C1952+(C1955-C1952)/3,
AND(ISBLANK(C1952), NOT(ISBLANK(C1951)), B1951=B1953, NOT(ISBLANK(C1954)), B1954=B1953), C1951+(C1954-C1951)*2/3,
TRUE, "Check Manually"
))</f>
        <v>153.69999999999999</v>
      </c>
      <c r="F1953" t="str">
        <f>_xlfn.XLOOKUP(B1953,Bucket_Map!A:A,Bucket_Map!B:B,"ERROR - CHECK NAME")</f>
        <v>Not Bucketed (Aggregate)</v>
      </c>
    </row>
    <row r="1954" spans="1:6" x14ac:dyDescent="0.25">
      <c r="A1954" t="s">
        <v>4</v>
      </c>
      <c r="B1954" t="s">
        <v>20</v>
      </c>
      <c r="C1954">
        <v>154.30000000000001</v>
      </c>
      <c r="D1954" s="1">
        <v>44105</v>
      </c>
      <c r="E1954" cm="1">
        <f t="array" ref="E1954">IF(AND(B1954="Housing",A1954="Rural"),"",
_xlfn.IFS(
NOT(ISBLANK(C1954)), C1954,
AND(NOT(ISBLANK(C1953)), B1953=B1954, NOT(ISBLANK(C1955)), B1955=B1954), AVERAGE(C1953,C1955),
AND(NOT(ISBLANK(C1953)), B1953=B1954, ISBLANK(C1955), NOT(ISBLANK(C1956)), B1956=B1954), C1953+(C1956-C1953)/3,
AND(ISBLANK(C1953), NOT(ISBLANK(C1952)), B1952=B1954, NOT(ISBLANK(C1955)), B1955=B1954), C1952+(C1955-C1952)*2/3,
TRUE, "Check Manually"
))</f>
        <v>154.30000000000001</v>
      </c>
      <c r="F1954" t="str">
        <f>_xlfn.XLOOKUP(B1954,Bucket_Map!A:A,Bucket_Map!B:B,"ERROR - CHECK NAME")</f>
        <v>Not Bucketed (Aggregate)</v>
      </c>
    </row>
    <row r="1955" spans="1:6" x14ac:dyDescent="0.25">
      <c r="A1955" t="s">
        <v>4</v>
      </c>
      <c r="B1955" t="s">
        <v>20</v>
      </c>
      <c r="C1955">
        <v>154.5</v>
      </c>
      <c r="D1955" s="1">
        <v>44136</v>
      </c>
      <c r="E1955" cm="1">
        <f t="array" ref="E1955">IF(AND(B1955="Housing",A1955="Rural"),"",
_xlfn.IFS(
NOT(ISBLANK(C1955)), C1955,
AND(NOT(ISBLANK(C1954)), B1954=B1955, NOT(ISBLANK(C1956)), B1956=B1955), AVERAGE(C1954,C1956),
AND(NOT(ISBLANK(C1954)), B1954=B1955, ISBLANK(C1956), NOT(ISBLANK(C1957)), B1957=B1955), C1954+(C1957-C1954)/3,
AND(ISBLANK(C1954), NOT(ISBLANK(C1953)), B1953=B1955, NOT(ISBLANK(C1956)), B1956=B1955), C1953+(C1956-C1953)*2/3,
TRUE, "Check Manually"
))</f>
        <v>154.5</v>
      </c>
      <c r="F1955" t="str">
        <f>_xlfn.XLOOKUP(B1955,Bucket_Map!A:A,Bucket_Map!B:B,"ERROR - CHECK NAME")</f>
        <v>Not Bucketed (Aggregate)</v>
      </c>
    </row>
    <row r="1956" spans="1:6" x14ac:dyDescent="0.25">
      <c r="A1956" t="s">
        <v>4</v>
      </c>
      <c r="B1956" t="s">
        <v>20</v>
      </c>
      <c r="C1956">
        <v>155.19999999999999</v>
      </c>
      <c r="D1956" s="1">
        <v>44166</v>
      </c>
      <c r="E1956" cm="1">
        <f t="array" ref="E1956">IF(AND(B1956="Housing",A1956="Rural"),"",
_xlfn.IFS(
NOT(ISBLANK(C1956)), C1956,
AND(NOT(ISBLANK(C1955)), B1955=B1956, NOT(ISBLANK(C1957)), B1957=B1956), AVERAGE(C1955,C1957),
AND(NOT(ISBLANK(C1955)), B1955=B1956, ISBLANK(C1957), NOT(ISBLANK(C1958)), B1958=B1956), C1955+(C1958-C1955)/3,
AND(ISBLANK(C1955), NOT(ISBLANK(C1954)), B1954=B1956, NOT(ISBLANK(C1957)), B1957=B1956), C1954+(C1957-C1954)*2/3,
TRUE, "Check Manually"
))</f>
        <v>155.19999999999999</v>
      </c>
      <c r="F1956" t="str">
        <f>_xlfn.XLOOKUP(B1956,Bucket_Map!A:A,Bucket_Map!B:B,"ERROR - CHECK NAME")</f>
        <v>Not Bucketed (Aggregate)</v>
      </c>
    </row>
    <row r="1957" spans="1:6" x14ac:dyDescent="0.25">
      <c r="A1957" t="s">
        <v>4</v>
      </c>
      <c r="B1957" t="s">
        <v>20</v>
      </c>
      <c r="C1957">
        <v>155.9</v>
      </c>
      <c r="D1957" s="1">
        <v>44197</v>
      </c>
      <c r="E1957" cm="1">
        <f t="array" ref="E1957">IF(AND(B1957="Housing",A1957="Rural"),"",
_xlfn.IFS(
NOT(ISBLANK(C1957)), C1957,
AND(NOT(ISBLANK(C1956)), B1956=B1957, NOT(ISBLANK(C1958)), B1958=B1957), AVERAGE(C1956,C1958),
AND(NOT(ISBLANK(C1956)), B1956=B1957, ISBLANK(C1958), NOT(ISBLANK(C1959)), B1959=B1957), C1956+(C1959-C1956)/3,
AND(ISBLANK(C1956), NOT(ISBLANK(C1955)), B1955=B1957, NOT(ISBLANK(C1958)), B1958=B1957), C1955+(C1958-C1955)*2/3,
TRUE, "Check Manually"
))</f>
        <v>155.9</v>
      </c>
      <c r="F1957" t="str">
        <f>_xlfn.XLOOKUP(B1957,Bucket_Map!A:A,Bucket_Map!B:B,"ERROR - CHECK NAME")</f>
        <v>Not Bucketed (Aggregate)</v>
      </c>
    </row>
    <row r="1958" spans="1:6" x14ac:dyDescent="0.25">
      <c r="A1958" t="s">
        <v>4</v>
      </c>
      <c r="B1958" t="s">
        <v>20</v>
      </c>
      <c r="C1958">
        <v>157.19999999999999</v>
      </c>
      <c r="D1958" s="1">
        <v>44228</v>
      </c>
      <c r="E1958" cm="1">
        <f t="array" ref="E1958">IF(AND(B1958="Housing",A1958="Rural"),"",
_xlfn.IFS(
NOT(ISBLANK(C1958)), C1958,
AND(NOT(ISBLANK(C1957)), B1957=B1958, NOT(ISBLANK(C1959)), B1959=B1958), AVERAGE(C1957,C1959),
AND(NOT(ISBLANK(C1957)), B1957=B1958, ISBLANK(C1959), NOT(ISBLANK(C1960)), B1960=B1958), C1957+(C1960-C1957)/3,
AND(ISBLANK(C1957), NOT(ISBLANK(C1956)), B1956=B1958, NOT(ISBLANK(C1959)), B1959=B1958), C1956+(C1959-C1956)*2/3,
TRUE, "Check Manually"
))</f>
        <v>157.19999999999999</v>
      </c>
      <c r="F1958" t="str">
        <f>_xlfn.XLOOKUP(B1958,Bucket_Map!A:A,Bucket_Map!B:B,"ERROR - CHECK NAME")</f>
        <v>Not Bucketed (Aggregate)</v>
      </c>
    </row>
    <row r="1959" spans="1:6" x14ac:dyDescent="0.25">
      <c r="A1959" t="s">
        <v>4</v>
      </c>
      <c r="B1959" t="s">
        <v>20</v>
      </c>
      <c r="C1959">
        <v>157.30000000000001</v>
      </c>
      <c r="D1959" s="1">
        <v>44256</v>
      </c>
      <c r="E1959" cm="1">
        <f t="array" ref="E1959">IF(AND(B1959="Housing",A1959="Rural"),"",
_xlfn.IFS(
NOT(ISBLANK(C1959)), C1959,
AND(NOT(ISBLANK(C1958)), B1958=B1959, NOT(ISBLANK(C1960)), B1960=B1959), AVERAGE(C1958,C1960),
AND(NOT(ISBLANK(C1958)), B1958=B1959, ISBLANK(C1960), NOT(ISBLANK(C1961)), B1961=B1959), C1958+(C1961-C1958)/3,
AND(ISBLANK(C1958), NOT(ISBLANK(C1957)), B1957=B1959, NOT(ISBLANK(C1960)), B1960=B1959), C1957+(C1960-C1957)*2/3,
TRUE, "Check Manually"
))</f>
        <v>157.30000000000001</v>
      </c>
      <c r="F1959" t="str">
        <f>_xlfn.XLOOKUP(B1959,Bucket_Map!A:A,Bucket_Map!B:B,"ERROR - CHECK NAME")</f>
        <v>Not Bucketed (Aggregate)</v>
      </c>
    </row>
    <row r="1960" spans="1:6" x14ac:dyDescent="0.25">
      <c r="A1960" t="s">
        <v>4</v>
      </c>
      <c r="B1960" t="s">
        <v>20</v>
      </c>
      <c r="C1960">
        <v>158</v>
      </c>
      <c r="D1960" s="1">
        <v>44287</v>
      </c>
      <c r="E1960" cm="1">
        <f t="array" ref="E1960">IF(AND(B1960="Housing",A1960="Rural"),"",
_xlfn.IFS(
NOT(ISBLANK(C1960)), C1960,
AND(NOT(ISBLANK(C1959)), B1959=B1960, NOT(ISBLANK(C1961)), B1961=B1960), AVERAGE(C1959,C1961),
AND(NOT(ISBLANK(C1959)), B1959=B1960, ISBLANK(C1961), NOT(ISBLANK(C1962)), B1962=B1960), C1959+(C1962-C1959)/3,
AND(ISBLANK(C1959), NOT(ISBLANK(C1958)), B1958=B1960, NOT(ISBLANK(C1961)), B1961=B1960), C1958+(C1961-C1958)*2/3,
TRUE, "Check Manually"
))</f>
        <v>158</v>
      </c>
      <c r="F1960" t="str">
        <f>_xlfn.XLOOKUP(B1960,Bucket_Map!A:A,Bucket_Map!B:B,"ERROR - CHECK NAME")</f>
        <v>Not Bucketed (Aggregate)</v>
      </c>
    </row>
    <row r="1961" spans="1:6" x14ac:dyDescent="0.25">
      <c r="A1961" t="s">
        <v>4</v>
      </c>
      <c r="B1961" t="s">
        <v>20</v>
      </c>
      <c r="C1961">
        <v>161.1</v>
      </c>
      <c r="D1961" s="1">
        <v>44317</v>
      </c>
      <c r="E1961" cm="1">
        <f t="array" ref="E1961">IF(AND(B1961="Housing",A1961="Rural"),"",
_xlfn.IFS(
NOT(ISBLANK(C1961)), C1961,
AND(NOT(ISBLANK(C1960)), B1960=B1961, NOT(ISBLANK(C1962)), B1962=B1961), AVERAGE(C1960,C1962),
AND(NOT(ISBLANK(C1960)), B1960=B1961, ISBLANK(C1962), NOT(ISBLANK(C1963)), B1963=B1961), C1960+(C1963-C1960)/3,
AND(ISBLANK(C1960), NOT(ISBLANK(C1959)), B1959=B1961, NOT(ISBLANK(C1962)), B1962=B1961), C1959+(C1962-C1959)*2/3,
TRUE, "Check Manually"
))</f>
        <v>161.1</v>
      </c>
      <c r="F1961" t="str">
        <f>_xlfn.XLOOKUP(B1961,Bucket_Map!A:A,Bucket_Map!B:B,"ERROR - CHECK NAME")</f>
        <v>Not Bucketed (Aggregate)</v>
      </c>
    </row>
    <row r="1962" spans="1:6" x14ac:dyDescent="0.25">
      <c r="A1962" t="s">
        <v>4</v>
      </c>
      <c r="B1962" t="s">
        <v>20</v>
      </c>
      <c r="C1962">
        <v>161.5</v>
      </c>
      <c r="D1962" s="1">
        <v>44348</v>
      </c>
      <c r="E1962" cm="1">
        <f t="array" ref="E1962">IF(AND(B1962="Housing",A1962="Rural"),"",
_xlfn.IFS(
NOT(ISBLANK(C1962)), C1962,
AND(NOT(ISBLANK(C1961)), B1961=B1962, NOT(ISBLANK(C1963)), B1963=B1962), AVERAGE(C1961,C1963),
AND(NOT(ISBLANK(C1961)), B1961=B1962, ISBLANK(C1963), NOT(ISBLANK(C1964)), B1964=B1962), C1961+(C1964-C1961)/3,
AND(ISBLANK(C1961), NOT(ISBLANK(C1960)), B1960=B1962, NOT(ISBLANK(C1963)), B1963=B1962), C1960+(C1963-C1960)*2/3,
TRUE, "Check Manually"
))</f>
        <v>161.5</v>
      </c>
      <c r="F1962" t="str">
        <f>_xlfn.XLOOKUP(B1962,Bucket_Map!A:A,Bucket_Map!B:B,"ERROR - CHECK NAME")</f>
        <v>Not Bucketed (Aggregate)</v>
      </c>
    </row>
    <row r="1963" spans="1:6" x14ac:dyDescent="0.25">
      <c r="A1963" t="s">
        <v>4</v>
      </c>
      <c r="B1963" t="s">
        <v>20</v>
      </c>
      <c r="C1963">
        <v>162.80000000000001</v>
      </c>
      <c r="D1963" s="1">
        <v>44378</v>
      </c>
      <c r="E1963" cm="1">
        <f t="array" ref="E1963">IF(AND(B1963="Housing",A1963="Rural"),"",
_xlfn.IFS(
NOT(ISBLANK(C1963)), C1963,
AND(NOT(ISBLANK(C1962)), B1962=B1963, NOT(ISBLANK(C1964)), B1964=B1963), AVERAGE(C1962,C1964),
AND(NOT(ISBLANK(C1962)), B1962=B1963, ISBLANK(C1964), NOT(ISBLANK(C1965)), B1965=B1963), C1962+(C1965-C1962)/3,
AND(ISBLANK(C1962), NOT(ISBLANK(C1961)), B1961=B1963, NOT(ISBLANK(C1964)), B1964=B1963), C1961+(C1964-C1961)*2/3,
TRUE, "Check Manually"
))</f>
        <v>162.80000000000001</v>
      </c>
      <c r="F1963" t="str">
        <f>_xlfn.XLOOKUP(B1963,Bucket_Map!A:A,Bucket_Map!B:B,"ERROR - CHECK NAME")</f>
        <v>Not Bucketed (Aggregate)</v>
      </c>
    </row>
    <row r="1964" spans="1:6" x14ac:dyDescent="0.25">
      <c r="A1964" t="s">
        <v>4</v>
      </c>
      <c r="B1964" t="s">
        <v>20</v>
      </c>
      <c r="C1964">
        <v>163.30000000000001</v>
      </c>
      <c r="D1964" s="1">
        <v>44409</v>
      </c>
      <c r="E1964" cm="1">
        <f t="array" ref="E1964">IF(AND(B1964="Housing",A1964="Rural"),"",
_xlfn.IFS(
NOT(ISBLANK(C1964)), C1964,
AND(NOT(ISBLANK(C1963)), B1963=B1964, NOT(ISBLANK(C1965)), B1965=B1964), AVERAGE(C1963,C1965),
AND(NOT(ISBLANK(C1963)), B1963=B1964, ISBLANK(C1965), NOT(ISBLANK(C1966)), B1966=B1964), C1963+(C1966-C1963)/3,
AND(ISBLANK(C1963), NOT(ISBLANK(C1962)), B1962=B1964, NOT(ISBLANK(C1965)), B1965=B1964), C1962+(C1965-C1962)*2/3,
TRUE, "Check Manually"
))</f>
        <v>163.30000000000001</v>
      </c>
      <c r="F1964" t="str">
        <f>_xlfn.XLOOKUP(B1964,Bucket_Map!A:A,Bucket_Map!B:B,"ERROR - CHECK NAME")</f>
        <v>Not Bucketed (Aggregate)</v>
      </c>
    </row>
    <row r="1965" spans="1:6" x14ac:dyDescent="0.25">
      <c r="A1965" t="s">
        <v>4</v>
      </c>
      <c r="B1965" t="s">
        <v>20</v>
      </c>
      <c r="C1965">
        <v>163.80000000000001</v>
      </c>
      <c r="D1965" s="1">
        <v>44440</v>
      </c>
      <c r="E1965" cm="1">
        <f t="array" ref="E1965">IF(AND(B1965="Housing",A1965="Rural"),"",
_xlfn.IFS(
NOT(ISBLANK(C1965)), C1965,
AND(NOT(ISBLANK(C1964)), B1964=B1965, NOT(ISBLANK(C1966)), B1966=B1965), AVERAGE(C1964,C1966),
AND(NOT(ISBLANK(C1964)), B1964=B1965, ISBLANK(C1966), NOT(ISBLANK(C1967)), B1967=B1965), C1964+(C1967-C1964)/3,
AND(ISBLANK(C1964), NOT(ISBLANK(C1963)), B1963=B1965, NOT(ISBLANK(C1966)), B1966=B1965), C1963+(C1966-C1963)*2/3,
TRUE, "Check Manually"
))</f>
        <v>163.80000000000001</v>
      </c>
      <c r="F1965" t="str">
        <f>_xlfn.XLOOKUP(B1965,Bucket_Map!A:A,Bucket_Map!B:B,"ERROR - CHECK NAME")</f>
        <v>Not Bucketed (Aggregate)</v>
      </c>
    </row>
    <row r="1966" spans="1:6" x14ac:dyDescent="0.25">
      <c r="A1966" t="s">
        <v>4</v>
      </c>
      <c r="B1966" t="s">
        <v>20</v>
      </c>
      <c r="C1966">
        <v>164.7</v>
      </c>
      <c r="D1966" s="1">
        <v>44470</v>
      </c>
      <c r="E1966" cm="1">
        <f t="array" ref="E1966">IF(AND(B1966="Housing",A1966="Rural"),"",
_xlfn.IFS(
NOT(ISBLANK(C1966)), C1966,
AND(NOT(ISBLANK(C1965)), B1965=B1966, NOT(ISBLANK(C1967)), B1967=B1966), AVERAGE(C1965,C1967),
AND(NOT(ISBLANK(C1965)), B1965=B1966, ISBLANK(C1967), NOT(ISBLANK(C1968)), B1968=B1966), C1965+(C1968-C1965)/3,
AND(ISBLANK(C1965), NOT(ISBLANK(C1964)), B1964=B1966, NOT(ISBLANK(C1967)), B1967=B1966), C1964+(C1967-C1964)*2/3,
TRUE, "Check Manually"
))</f>
        <v>164.7</v>
      </c>
      <c r="F1966" t="str">
        <f>_xlfn.XLOOKUP(B1966,Bucket_Map!A:A,Bucket_Map!B:B,"ERROR - CHECK NAME")</f>
        <v>Not Bucketed (Aggregate)</v>
      </c>
    </row>
    <row r="1967" spans="1:6" x14ac:dyDescent="0.25">
      <c r="A1967" t="s">
        <v>4</v>
      </c>
      <c r="B1967" t="s">
        <v>20</v>
      </c>
      <c r="C1967">
        <v>165.2</v>
      </c>
      <c r="D1967" s="1">
        <v>44501</v>
      </c>
      <c r="E1967" cm="1">
        <f t="array" ref="E1967">IF(AND(B1967="Housing",A1967="Rural"),"",
_xlfn.IFS(
NOT(ISBLANK(C1967)), C1967,
AND(NOT(ISBLANK(C1966)), B1966=B1967, NOT(ISBLANK(C1968)), B1968=B1967), AVERAGE(C1966,C1968),
AND(NOT(ISBLANK(C1966)), B1966=B1967, ISBLANK(C1968), NOT(ISBLANK(C1969)), B1969=B1967), C1966+(C1969-C1966)/3,
AND(ISBLANK(C1966), NOT(ISBLANK(C1965)), B1965=B1967, NOT(ISBLANK(C1968)), B1968=B1967), C1965+(C1968-C1965)*2/3,
TRUE, "Check Manually"
))</f>
        <v>165.2</v>
      </c>
      <c r="F1967" t="str">
        <f>_xlfn.XLOOKUP(B1967,Bucket_Map!A:A,Bucket_Map!B:B,"ERROR - CHECK NAME")</f>
        <v>Not Bucketed (Aggregate)</v>
      </c>
    </row>
    <row r="1968" spans="1:6" x14ac:dyDescent="0.25">
      <c r="A1968" t="s">
        <v>4</v>
      </c>
      <c r="B1968" t="s">
        <v>20</v>
      </c>
      <c r="C1968">
        <v>166</v>
      </c>
      <c r="D1968" s="1">
        <v>44531</v>
      </c>
      <c r="E1968" cm="1">
        <f t="array" ref="E1968">IF(AND(B1968="Housing",A1968="Rural"),"",
_xlfn.IFS(
NOT(ISBLANK(C1968)), C1968,
AND(NOT(ISBLANK(C1967)), B1967=B1968, NOT(ISBLANK(C1969)), B1969=B1968), AVERAGE(C1967,C1969),
AND(NOT(ISBLANK(C1967)), B1967=B1968, ISBLANK(C1969), NOT(ISBLANK(C1970)), B1970=B1968), C1967+(C1970-C1967)/3,
AND(ISBLANK(C1967), NOT(ISBLANK(C1966)), B1966=B1968, NOT(ISBLANK(C1969)), B1969=B1968), C1966+(C1969-C1966)*2/3,
TRUE, "Check Manually"
))</f>
        <v>166</v>
      </c>
      <c r="F1968" t="str">
        <f>_xlfn.XLOOKUP(B1968,Bucket_Map!A:A,Bucket_Map!B:B,"ERROR - CHECK NAME")</f>
        <v>Not Bucketed (Aggregate)</v>
      </c>
    </row>
    <row r="1969" spans="1:6" x14ac:dyDescent="0.25">
      <c r="A1969" t="s">
        <v>4</v>
      </c>
      <c r="B1969" t="s">
        <v>20</v>
      </c>
      <c r="C1969">
        <v>166.6</v>
      </c>
      <c r="D1969" s="1">
        <v>44562</v>
      </c>
      <c r="E1969" cm="1">
        <f t="array" ref="E1969">IF(AND(B1969="Housing",A1969="Rural"),"",
_xlfn.IFS(
NOT(ISBLANK(C1969)), C1969,
AND(NOT(ISBLANK(C1968)), B1968=B1969, NOT(ISBLANK(C1970)), B1970=B1969), AVERAGE(C1968,C1970),
AND(NOT(ISBLANK(C1968)), B1968=B1969, ISBLANK(C1970), NOT(ISBLANK(C1971)), B1971=B1969), C1968+(C1971-C1968)/3,
AND(ISBLANK(C1968), NOT(ISBLANK(C1967)), B1967=B1969, NOT(ISBLANK(C1970)), B1970=B1969), C1967+(C1970-C1967)*2/3,
TRUE, "Check Manually"
))</f>
        <v>166.6</v>
      </c>
      <c r="F1969" t="str">
        <f>_xlfn.XLOOKUP(B1969,Bucket_Map!A:A,Bucket_Map!B:B,"ERROR - CHECK NAME")</f>
        <v>Not Bucketed (Aggregate)</v>
      </c>
    </row>
    <row r="1970" spans="1:6" x14ac:dyDescent="0.25">
      <c r="A1970" t="s">
        <v>4</v>
      </c>
      <c r="B1970" t="s">
        <v>20</v>
      </c>
      <c r="C1970">
        <v>167.3</v>
      </c>
      <c r="D1970" s="1">
        <v>44593</v>
      </c>
      <c r="E1970" cm="1">
        <f t="array" ref="E1970">IF(AND(B1970="Housing",A1970="Rural"),"",
_xlfn.IFS(
NOT(ISBLANK(C1970)), C1970,
AND(NOT(ISBLANK(C1969)), B1969=B1970, NOT(ISBLANK(C1971)), B1971=B1970), AVERAGE(C1969,C1971),
AND(NOT(ISBLANK(C1969)), B1969=B1970, ISBLANK(C1971), NOT(ISBLANK(C1972)), B1972=B1970), C1969+(C1972-C1969)/3,
AND(ISBLANK(C1969), NOT(ISBLANK(C1968)), B1968=B1970, NOT(ISBLANK(C1971)), B1971=B1970), C1968+(C1971-C1968)*2/3,
TRUE, "Check Manually"
))</f>
        <v>167.3</v>
      </c>
      <c r="F1970" t="str">
        <f>_xlfn.XLOOKUP(B1970,Bucket_Map!A:A,Bucket_Map!B:B,"ERROR - CHECK NAME")</f>
        <v>Not Bucketed (Aggregate)</v>
      </c>
    </row>
    <row r="1971" spans="1:6" x14ac:dyDescent="0.25">
      <c r="A1971" t="s">
        <v>4</v>
      </c>
      <c r="B1971" t="s">
        <v>20</v>
      </c>
      <c r="C1971">
        <v>168.3</v>
      </c>
      <c r="D1971" s="1">
        <v>44621</v>
      </c>
      <c r="E1971" cm="1">
        <f t="array" ref="E1971">IF(AND(B1971="Housing",A1971="Rural"),"",
_xlfn.IFS(
NOT(ISBLANK(C1971)), C1971,
AND(NOT(ISBLANK(C1970)), B1970=B1971, NOT(ISBLANK(C1972)), B1972=B1971), AVERAGE(C1970,C1972),
AND(NOT(ISBLANK(C1970)), B1970=B1971, ISBLANK(C1972), NOT(ISBLANK(C1973)), B1973=B1971), C1970+(C1973-C1970)/3,
AND(ISBLANK(C1970), NOT(ISBLANK(C1969)), B1969=B1971, NOT(ISBLANK(C1972)), B1972=B1971), C1969+(C1972-C1969)*2/3,
TRUE, "Check Manually"
))</f>
        <v>168.3</v>
      </c>
      <c r="F1971" t="str">
        <f>_xlfn.XLOOKUP(B1971,Bucket_Map!A:A,Bucket_Map!B:B,"ERROR - CHECK NAME")</f>
        <v>Not Bucketed (Aggregate)</v>
      </c>
    </row>
    <row r="1972" spans="1:6" x14ac:dyDescent="0.25">
      <c r="A1972" t="s">
        <v>4</v>
      </c>
      <c r="B1972" t="s">
        <v>20</v>
      </c>
      <c r="C1972">
        <v>170.2</v>
      </c>
      <c r="D1972" s="1">
        <v>44652</v>
      </c>
      <c r="E1972" cm="1">
        <f t="array" ref="E1972">IF(AND(B1972="Housing",A1972="Rural"),"",
_xlfn.IFS(
NOT(ISBLANK(C1972)), C1972,
AND(NOT(ISBLANK(C1971)), B1971=B1972, NOT(ISBLANK(C1973)), B1973=B1972), AVERAGE(C1971,C1973),
AND(NOT(ISBLANK(C1971)), B1971=B1972, ISBLANK(C1973), NOT(ISBLANK(C1974)), B1974=B1972), C1971+(C1974-C1971)/3,
AND(ISBLANK(C1971), NOT(ISBLANK(C1970)), B1970=B1972, NOT(ISBLANK(C1973)), B1973=B1972), C1970+(C1973-C1970)*2/3,
TRUE, "Check Manually"
))</f>
        <v>170.2</v>
      </c>
      <c r="F1972" t="str">
        <f>_xlfn.XLOOKUP(B1972,Bucket_Map!A:A,Bucket_Map!B:B,"ERROR - CHECK NAME")</f>
        <v>Not Bucketed (Aggregate)</v>
      </c>
    </row>
    <row r="1973" spans="1:6" x14ac:dyDescent="0.25">
      <c r="A1973" t="s">
        <v>4</v>
      </c>
      <c r="B1973" t="s">
        <v>20</v>
      </c>
      <c r="C1973">
        <v>170.9</v>
      </c>
      <c r="D1973" s="1">
        <v>44682</v>
      </c>
      <c r="E1973" cm="1">
        <f t="array" ref="E1973">IF(AND(B1973="Housing",A1973="Rural"),"",
_xlfn.IFS(
NOT(ISBLANK(C1973)), C1973,
AND(NOT(ISBLANK(C1972)), B1972=B1973, NOT(ISBLANK(C1974)), B1974=B1973), AVERAGE(C1972,C1974),
AND(NOT(ISBLANK(C1972)), B1972=B1973, ISBLANK(C1974), NOT(ISBLANK(C1975)), B1975=B1973), C1972+(C1975-C1972)/3,
AND(ISBLANK(C1972), NOT(ISBLANK(C1971)), B1971=B1973, NOT(ISBLANK(C1974)), B1974=B1973), C1971+(C1974-C1971)*2/3,
TRUE, "Check Manually"
))</f>
        <v>170.9</v>
      </c>
      <c r="F1973" t="str">
        <f>_xlfn.XLOOKUP(B1973,Bucket_Map!A:A,Bucket_Map!B:B,"ERROR - CHECK NAME")</f>
        <v>Not Bucketed (Aggregate)</v>
      </c>
    </row>
    <row r="1974" spans="1:6" x14ac:dyDescent="0.25">
      <c r="A1974" t="s">
        <v>4</v>
      </c>
      <c r="B1974" t="s">
        <v>20</v>
      </c>
      <c r="C1974">
        <v>171</v>
      </c>
      <c r="D1974" s="1">
        <v>44713</v>
      </c>
      <c r="E1974" cm="1">
        <f t="array" ref="E1974">IF(AND(B1974="Housing",A1974="Rural"),"",
_xlfn.IFS(
NOT(ISBLANK(C1974)), C1974,
AND(NOT(ISBLANK(C1973)), B1973=B1974, NOT(ISBLANK(C1975)), B1975=B1974), AVERAGE(C1973,C1975),
AND(NOT(ISBLANK(C1973)), B1973=B1974, ISBLANK(C1975), NOT(ISBLANK(C1976)), B1976=B1974), C1973+(C1976-C1973)/3,
AND(ISBLANK(C1973), NOT(ISBLANK(C1972)), B1972=B1974, NOT(ISBLANK(C1975)), B1975=B1974), C1972+(C1975-C1972)*2/3,
TRUE, "Check Manually"
))</f>
        <v>171</v>
      </c>
      <c r="F1974" t="str">
        <f>_xlfn.XLOOKUP(B1974,Bucket_Map!A:A,Bucket_Map!B:B,"ERROR - CHECK NAME")</f>
        <v>Not Bucketed (Aggregate)</v>
      </c>
    </row>
    <row r="1975" spans="1:6" x14ac:dyDescent="0.25">
      <c r="A1975" t="s">
        <v>4</v>
      </c>
      <c r="B1975" t="s">
        <v>20</v>
      </c>
      <c r="C1975">
        <v>171.8</v>
      </c>
      <c r="D1975" s="1">
        <v>44743</v>
      </c>
      <c r="E1975" cm="1">
        <f t="array" ref="E1975">IF(AND(B1975="Housing",A1975="Rural"),"",
_xlfn.IFS(
NOT(ISBLANK(C1975)), C1975,
AND(NOT(ISBLANK(C1974)), B1974=B1975, NOT(ISBLANK(C1976)), B1976=B1975), AVERAGE(C1974,C1976),
AND(NOT(ISBLANK(C1974)), B1974=B1975, ISBLANK(C1976), NOT(ISBLANK(C1977)), B1977=B1975), C1974+(C1977-C1974)/3,
AND(ISBLANK(C1974), NOT(ISBLANK(C1973)), B1973=B1975, NOT(ISBLANK(C1976)), B1976=B1975), C1973+(C1976-C1973)*2/3,
TRUE, "Check Manually"
))</f>
        <v>171.8</v>
      </c>
      <c r="F1975" t="str">
        <f>_xlfn.XLOOKUP(B1975,Bucket_Map!A:A,Bucket_Map!B:B,"ERROR - CHECK NAME")</f>
        <v>Not Bucketed (Aggregate)</v>
      </c>
    </row>
    <row r="1976" spans="1:6" x14ac:dyDescent="0.25">
      <c r="A1976" t="s">
        <v>4</v>
      </c>
      <c r="B1976" t="s">
        <v>20</v>
      </c>
      <c r="C1976">
        <v>172.6</v>
      </c>
      <c r="D1976" s="1">
        <v>44774</v>
      </c>
      <c r="E1976" cm="1">
        <f t="array" ref="E1976">IF(AND(B1976="Housing",A1976="Rural"),"",
_xlfn.IFS(
NOT(ISBLANK(C1976)), C1976,
AND(NOT(ISBLANK(C1975)), B1975=B1976, NOT(ISBLANK(C1977)), B1977=B1976), AVERAGE(C1975,C1977),
AND(NOT(ISBLANK(C1975)), B1975=B1976, ISBLANK(C1977), NOT(ISBLANK(C1978)), B1978=B1976), C1975+(C1978-C1975)/3,
AND(ISBLANK(C1975), NOT(ISBLANK(C1974)), B1974=B1976, NOT(ISBLANK(C1977)), B1977=B1976), C1974+(C1977-C1974)*2/3,
TRUE, "Check Manually"
))</f>
        <v>172.6</v>
      </c>
      <c r="F1976" t="str">
        <f>_xlfn.XLOOKUP(B1976,Bucket_Map!A:A,Bucket_Map!B:B,"ERROR - CHECK NAME")</f>
        <v>Not Bucketed (Aggregate)</v>
      </c>
    </row>
    <row r="1977" spans="1:6" x14ac:dyDescent="0.25">
      <c r="A1977" t="s">
        <v>4</v>
      </c>
      <c r="B1977" t="s">
        <v>20</v>
      </c>
      <c r="C1977">
        <v>173.1</v>
      </c>
      <c r="D1977" s="1">
        <v>44805</v>
      </c>
      <c r="E1977" cm="1">
        <f t="array" ref="E1977">IF(AND(B1977="Housing",A1977="Rural"),"",
_xlfn.IFS(
NOT(ISBLANK(C1977)), C1977,
AND(NOT(ISBLANK(C1976)), B1976=B1977, NOT(ISBLANK(C1978)), B1978=B1977), AVERAGE(C1976,C1978),
AND(NOT(ISBLANK(C1976)), B1976=B1977, ISBLANK(C1978), NOT(ISBLANK(C1979)), B1979=B1977), C1976+(C1979-C1976)/3,
AND(ISBLANK(C1976), NOT(ISBLANK(C1975)), B1975=B1977, NOT(ISBLANK(C1978)), B1978=B1977), C1975+(C1978-C1975)*2/3,
TRUE, "Check Manually"
))</f>
        <v>173.1</v>
      </c>
      <c r="F1977" t="str">
        <f>_xlfn.XLOOKUP(B1977,Bucket_Map!A:A,Bucket_Map!B:B,"ERROR - CHECK NAME")</f>
        <v>Not Bucketed (Aggregate)</v>
      </c>
    </row>
    <row r="1978" spans="1:6" x14ac:dyDescent="0.25">
      <c r="A1978" t="s">
        <v>4</v>
      </c>
      <c r="B1978" t="s">
        <v>20</v>
      </c>
      <c r="C1978">
        <v>173.9</v>
      </c>
      <c r="D1978" s="1">
        <v>44835</v>
      </c>
      <c r="E1978" cm="1">
        <f t="array" ref="E1978">IF(AND(B1978="Housing",A1978="Rural"),"",
_xlfn.IFS(
NOT(ISBLANK(C1978)), C1978,
AND(NOT(ISBLANK(C1977)), B1977=B1978, NOT(ISBLANK(C1979)), B1979=B1978), AVERAGE(C1977,C1979),
AND(NOT(ISBLANK(C1977)), B1977=B1978, ISBLANK(C1979), NOT(ISBLANK(C1980)), B1980=B1978), C1977+(C1980-C1977)/3,
AND(ISBLANK(C1977), NOT(ISBLANK(C1976)), B1976=B1978, NOT(ISBLANK(C1979)), B1979=B1978), C1976+(C1979-C1976)*2/3,
TRUE, "Check Manually"
))</f>
        <v>173.9</v>
      </c>
      <c r="F1978" t="str">
        <f>_xlfn.XLOOKUP(B1978,Bucket_Map!A:A,Bucket_Map!B:B,"ERROR - CHECK NAME")</f>
        <v>Not Bucketed (Aggregate)</v>
      </c>
    </row>
    <row r="1979" spans="1:6" x14ac:dyDescent="0.25">
      <c r="A1979" t="s">
        <v>4</v>
      </c>
      <c r="B1979" t="s">
        <v>20</v>
      </c>
      <c r="C1979">
        <v>174.6</v>
      </c>
      <c r="D1979" s="1">
        <v>44866</v>
      </c>
      <c r="E1979" cm="1">
        <f t="array" ref="E1979">IF(AND(B1979="Housing",A1979="Rural"),"",
_xlfn.IFS(
NOT(ISBLANK(C1979)), C1979,
AND(NOT(ISBLANK(C1978)), B1978=B1979, NOT(ISBLANK(C1980)), B1980=B1979), AVERAGE(C1978,C1980),
AND(NOT(ISBLANK(C1978)), B1978=B1979, ISBLANK(C1980), NOT(ISBLANK(C1981)), B1981=B1979), C1978+(C1981-C1978)/3,
AND(ISBLANK(C1978), NOT(ISBLANK(C1977)), B1977=B1979, NOT(ISBLANK(C1980)), B1980=B1979), C1977+(C1980-C1977)*2/3,
TRUE, "Check Manually"
))</f>
        <v>174.6</v>
      </c>
      <c r="F1979" t="str">
        <f>_xlfn.XLOOKUP(B1979,Bucket_Map!A:A,Bucket_Map!B:B,"ERROR - CHECK NAME")</f>
        <v>Not Bucketed (Aggregate)</v>
      </c>
    </row>
    <row r="1980" spans="1:6" x14ac:dyDescent="0.25">
      <c r="A1980" t="s">
        <v>4</v>
      </c>
      <c r="B1980" t="s">
        <v>20</v>
      </c>
      <c r="C1980">
        <v>175.5</v>
      </c>
      <c r="D1980" s="1">
        <v>44896</v>
      </c>
      <c r="E1980" cm="1">
        <f t="array" ref="E1980">IF(AND(B1980="Housing",A1980="Rural"),"",
_xlfn.IFS(
NOT(ISBLANK(C1980)), C1980,
AND(NOT(ISBLANK(C1979)), B1979=B1980, NOT(ISBLANK(C1981)), B1981=B1980), AVERAGE(C1979,C1981),
AND(NOT(ISBLANK(C1979)), B1979=B1980, ISBLANK(C1981), NOT(ISBLANK(C1982)), B1982=B1980), C1979+(C1982-C1979)/3,
AND(ISBLANK(C1979), NOT(ISBLANK(C1978)), B1978=B1980, NOT(ISBLANK(C1981)), B1981=B1980), C1978+(C1981-C1978)*2/3,
TRUE, "Check Manually"
))</f>
        <v>175.5</v>
      </c>
      <c r="F1980" t="str">
        <f>_xlfn.XLOOKUP(B1980,Bucket_Map!A:A,Bucket_Map!B:B,"ERROR - CHECK NAME")</f>
        <v>Not Bucketed (Aggregate)</v>
      </c>
    </row>
    <row r="1981" spans="1:6" x14ac:dyDescent="0.25">
      <c r="A1981" t="s">
        <v>4</v>
      </c>
      <c r="B1981" t="s">
        <v>20</v>
      </c>
      <c r="C1981">
        <v>176.5</v>
      </c>
      <c r="D1981" s="1">
        <v>44927</v>
      </c>
      <c r="E1981" cm="1">
        <f t="array" ref="E1981">IF(AND(B1981="Housing",A1981="Rural"),"",
_xlfn.IFS(
NOT(ISBLANK(C1981)), C1981,
AND(NOT(ISBLANK(C1980)), B1980=B1981, NOT(ISBLANK(C1982)), B1982=B1981), AVERAGE(C1980,C1982),
AND(NOT(ISBLANK(C1980)), B1980=B1981, ISBLANK(C1982), NOT(ISBLANK(C1983)), B1983=B1981), C1980+(C1983-C1980)/3,
AND(ISBLANK(C1980), NOT(ISBLANK(C1979)), B1979=B1981, NOT(ISBLANK(C1982)), B1982=B1981), C1979+(C1982-C1979)*2/3,
TRUE, "Check Manually"
))</f>
        <v>176.5</v>
      </c>
      <c r="F1981" t="str">
        <f>_xlfn.XLOOKUP(B1981,Bucket_Map!A:A,Bucket_Map!B:B,"ERROR - CHECK NAME")</f>
        <v>Not Bucketed (Aggregate)</v>
      </c>
    </row>
    <row r="1982" spans="1:6" x14ac:dyDescent="0.25">
      <c r="A1982" t="s">
        <v>4</v>
      </c>
      <c r="B1982" t="s">
        <v>20</v>
      </c>
      <c r="C1982">
        <v>177.9</v>
      </c>
      <c r="D1982" s="1">
        <v>44958</v>
      </c>
      <c r="E1982" cm="1">
        <f t="array" ref="E1982">IF(AND(B1982="Housing",A1982="Rural"),"",
_xlfn.IFS(
NOT(ISBLANK(C1982)), C1982,
AND(NOT(ISBLANK(C1981)), B1981=B1982, NOT(ISBLANK(C1983)), B1983=B1982), AVERAGE(C1981,C1983),
AND(NOT(ISBLANK(C1981)), B1981=B1982, ISBLANK(C1983), NOT(ISBLANK(C1984)), B1984=B1982), C1981+(C1984-C1981)/3,
AND(ISBLANK(C1981), NOT(ISBLANK(C1980)), B1980=B1982, NOT(ISBLANK(C1983)), B1983=B1982), C1980+(C1983-C1980)*2/3,
TRUE, "Check Manually"
))</f>
        <v>177.9</v>
      </c>
      <c r="F1982" t="str">
        <f>_xlfn.XLOOKUP(B1982,Bucket_Map!A:A,Bucket_Map!B:B,"ERROR - CHECK NAME")</f>
        <v>Not Bucketed (Aggregate)</v>
      </c>
    </row>
    <row r="1983" spans="1:6" x14ac:dyDescent="0.25">
      <c r="A1983" t="s">
        <v>4</v>
      </c>
      <c r="B1983" t="s">
        <v>20</v>
      </c>
      <c r="C1983">
        <v>177.9</v>
      </c>
      <c r="D1983" s="1">
        <v>44986</v>
      </c>
      <c r="E1983" cm="1">
        <f t="array" ref="E1983">IF(AND(B1983="Housing",A1983="Rural"),"",
_xlfn.IFS(
NOT(ISBLANK(C1983)), C1983,
AND(NOT(ISBLANK(C1982)), B1982=B1983, NOT(ISBLANK(C1984)), B1984=B1983), AVERAGE(C1982,C1984),
AND(NOT(ISBLANK(C1982)), B1982=B1983, ISBLANK(C1984), NOT(ISBLANK(C1985)), B1985=B1983), C1982+(C1985-C1982)/3,
AND(ISBLANK(C1982), NOT(ISBLANK(C1981)), B1981=B1983, NOT(ISBLANK(C1984)), B1984=B1983), C1981+(C1984-C1981)*2/3,
TRUE, "Check Manually"
))</f>
        <v>177.9</v>
      </c>
      <c r="F1983" t="str">
        <f>_xlfn.XLOOKUP(B1983,Bucket_Map!A:A,Bucket_Map!B:B,"ERROR - CHECK NAME")</f>
        <v>Not Bucketed (Aggregate)</v>
      </c>
    </row>
    <row r="1984" spans="1:6" x14ac:dyDescent="0.25">
      <c r="A1984" t="s">
        <v>4</v>
      </c>
      <c r="B1984" t="s">
        <v>20</v>
      </c>
      <c r="C1984">
        <v>178.9</v>
      </c>
      <c r="D1984" s="1">
        <v>45017</v>
      </c>
      <c r="E1984" cm="1">
        <f t="array" ref="E1984">IF(AND(B1984="Housing",A1984="Rural"),"",
_xlfn.IFS(
NOT(ISBLANK(C1984)), C1984,
AND(NOT(ISBLANK(C1983)), B1983=B1984, NOT(ISBLANK(C1985)), B1985=B1984), AVERAGE(C1983,C1985),
AND(NOT(ISBLANK(C1983)), B1983=B1984, ISBLANK(C1985), NOT(ISBLANK(C1986)), B1986=B1984), C1983+(C1986-C1983)/3,
AND(ISBLANK(C1983), NOT(ISBLANK(C1982)), B1982=B1984, NOT(ISBLANK(C1985)), B1985=B1984), C1982+(C1985-C1982)*2/3,
TRUE, "Check Manually"
))</f>
        <v>178.9</v>
      </c>
      <c r="F1984" t="str">
        <f>_xlfn.XLOOKUP(B1984,Bucket_Map!A:A,Bucket_Map!B:B,"ERROR - CHECK NAME")</f>
        <v>Not Bucketed (Aggregate)</v>
      </c>
    </row>
    <row r="1985" spans="1:6" x14ac:dyDescent="0.25">
      <c r="A1985" t="s">
        <v>4</v>
      </c>
      <c r="B1985" t="s">
        <v>20</v>
      </c>
      <c r="C1985">
        <v>179.5</v>
      </c>
      <c r="D1985" s="1">
        <v>45047</v>
      </c>
      <c r="E1985" cm="1">
        <f t="array" ref="E1985">IF(AND(B1985="Housing",A1985="Rural"),"",
_xlfn.IFS(
NOT(ISBLANK(C1985)), C1985,
AND(NOT(ISBLANK(C1984)), B1984=B1985, NOT(ISBLANK(C1986)), B1986=B1985), AVERAGE(C1984,C1986),
AND(NOT(ISBLANK(C1984)), B1984=B1985, ISBLANK(C1986), NOT(ISBLANK(C1987)), B1987=B1985), C1984+(C1987-C1984)/3,
AND(ISBLANK(C1984), NOT(ISBLANK(C1983)), B1983=B1985, NOT(ISBLANK(C1986)), B1986=B1985), C1983+(C1986-C1983)*2/3,
TRUE, "Check Manually"
))</f>
        <v>179.5</v>
      </c>
      <c r="F1985" t="str">
        <f>_xlfn.XLOOKUP(B1985,Bucket_Map!A:A,Bucket_Map!B:B,"ERROR - CHECK NAME")</f>
        <v>Not Bucketed (Aggregate)</v>
      </c>
    </row>
    <row r="1986" spans="1:6" x14ac:dyDescent="0.25">
      <c r="A1986" t="s">
        <v>4</v>
      </c>
      <c r="B1986" t="s">
        <v>21</v>
      </c>
      <c r="C1986">
        <v>104.8</v>
      </c>
      <c r="D1986" s="1">
        <v>41275</v>
      </c>
      <c r="E1986" cm="1">
        <f t="array" ref="E1986">IF(AND(B1986="Housing",A1986="Rural"),"",
_xlfn.IFS(
NOT(ISBLANK(C1986)), C1986,
AND(NOT(ISBLANK(C1985)), B1985=B1986, NOT(ISBLANK(C1987)), B1987=B1986), AVERAGE(C1985,C1987),
AND(NOT(ISBLANK(C1985)), B1985=B1986, ISBLANK(C1987), NOT(ISBLANK(C1988)), B1988=B1986), C1985+(C1988-C1985)/3,
AND(ISBLANK(C1985), NOT(ISBLANK(C1984)), B1984=B1986, NOT(ISBLANK(C1987)), B1987=B1986), C1984+(C1987-C1984)*2/3,
TRUE, "Check Manually"
))</f>
        <v>104.8</v>
      </c>
      <c r="F1986" t="str">
        <f>_xlfn.XLOOKUP(B1986,Bucket_Map!A:A,Bucket_Map!B:B,"ERROR - CHECK NAME")</f>
        <v>Food &amp; Beverages</v>
      </c>
    </row>
    <row r="1987" spans="1:6" x14ac:dyDescent="0.25">
      <c r="A1987" t="s">
        <v>4</v>
      </c>
      <c r="B1987" t="s">
        <v>21</v>
      </c>
      <c r="C1987">
        <v>105.1</v>
      </c>
      <c r="D1987" s="1">
        <v>41306</v>
      </c>
      <c r="E1987" cm="1">
        <f t="array" ref="E1987">IF(AND(B1987="Housing",A1987="Rural"),"",
_xlfn.IFS(
NOT(ISBLANK(C1987)), C1987,
AND(NOT(ISBLANK(C1986)), B1986=B1987, NOT(ISBLANK(C1988)), B1988=B1987), AVERAGE(C1986,C1988),
AND(NOT(ISBLANK(C1986)), B1986=B1987, ISBLANK(C1988), NOT(ISBLANK(C1989)), B1989=B1987), C1986+(C1989-C1986)/3,
AND(ISBLANK(C1986), NOT(ISBLANK(C1985)), B1985=B1987, NOT(ISBLANK(C1988)), B1988=B1987), C1985+(C1988-C1985)*2/3,
TRUE, "Check Manually"
))</f>
        <v>105.1</v>
      </c>
      <c r="F1987" t="str">
        <f>_xlfn.XLOOKUP(B1987,Bucket_Map!A:A,Bucket_Map!B:B,"ERROR - CHECK NAME")</f>
        <v>Food &amp; Beverages</v>
      </c>
    </row>
    <row r="1988" spans="1:6" x14ac:dyDescent="0.25">
      <c r="A1988" t="s">
        <v>4</v>
      </c>
      <c r="B1988" t="s">
        <v>21</v>
      </c>
      <c r="C1988">
        <v>105.6</v>
      </c>
      <c r="D1988" s="1">
        <v>41334</v>
      </c>
      <c r="E1988" cm="1">
        <f t="array" ref="E1988">IF(AND(B1988="Housing",A1988="Rural"),"",
_xlfn.IFS(
NOT(ISBLANK(C1988)), C1988,
AND(NOT(ISBLANK(C1987)), B1987=B1988, NOT(ISBLANK(C1989)), B1989=B1988), AVERAGE(C1987,C1989),
AND(NOT(ISBLANK(C1987)), B1987=B1988, ISBLANK(C1989), NOT(ISBLANK(C1990)), B1990=B1988), C1987+(C1990-C1987)/3,
AND(ISBLANK(C1987), NOT(ISBLANK(C1986)), B1986=B1988, NOT(ISBLANK(C1989)), B1989=B1988), C1986+(C1989-C1986)*2/3,
TRUE, "Check Manually"
))</f>
        <v>105.6</v>
      </c>
      <c r="F1988" t="str">
        <f>_xlfn.XLOOKUP(B1988,Bucket_Map!A:A,Bucket_Map!B:B,"ERROR - CHECK NAME")</f>
        <v>Food &amp; Beverages</v>
      </c>
    </row>
    <row r="1989" spans="1:6" x14ac:dyDescent="0.25">
      <c r="A1989" t="s">
        <v>4</v>
      </c>
      <c r="B1989" t="s">
        <v>21</v>
      </c>
      <c r="C1989">
        <v>106.5</v>
      </c>
      <c r="D1989" s="1">
        <v>41365</v>
      </c>
      <c r="E1989" cm="1">
        <f t="array" ref="E1989">IF(AND(B1989="Housing",A1989="Rural"),"",
_xlfn.IFS(
NOT(ISBLANK(C1989)), C1989,
AND(NOT(ISBLANK(C1988)), B1988=B1989, NOT(ISBLANK(C1990)), B1990=B1989), AVERAGE(C1988,C1990),
AND(NOT(ISBLANK(C1988)), B1988=B1989, ISBLANK(C1990), NOT(ISBLANK(C1991)), B1991=B1989), C1988+(C1991-C1988)/3,
AND(ISBLANK(C1988), NOT(ISBLANK(C1987)), B1987=B1989, NOT(ISBLANK(C1990)), B1990=B1989), C1987+(C1990-C1987)*2/3,
TRUE, "Check Manually"
))</f>
        <v>106.5</v>
      </c>
      <c r="F1989" t="str">
        <f>_xlfn.XLOOKUP(B1989,Bucket_Map!A:A,Bucket_Map!B:B,"ERROR - CHECK NAME")</f>
        <v>Food &amp; Beverages</v>
      </c>
    </row>
    <row r="1990" spans="1:6" x14ac:dyDescent="0.25">
      <c r="A1990" t="s">
        <v>4</v>
      </c>
      <c r="B1990" t="s">
        <v>21</v>
      </c>
      <c r="C1990">
        <v>107.4</v>
      </c>
      <c r="D1990" s="1">
        <v>41395</v>
      </c>
      <c r="E1990" cm="1">
        <f t="array" ref="E1990">IF(AND(B1990="Housing",A1990="Rural"),"",
_xlfn.IFS(
NOT(ISBLANK(C1990)), C1990,
AND(NOT(ISBLANK(C1989)), B1989=B1990, NOT(ISBLANK(C1991)), B1991=B1990), AVERAGE(C1989,C1991),
AND(NOT(ISBLANK(C1989)), B1989=B1990, ISBLANK(C1991), NOT(ISBLANK(C1992)), B1992=B1990), C1989+(C1992-C1989)/3,
AND(ISBLANK(C1989), NOT(ISBLANK(C1988)), B1988=B1990, NOT(ISBLANK(C1991)), B1991=B1990), C1988+(C1991-C1988)*2/3,
TRUE, "Check Manually"
))</f>
        <v>107.4</v>
      </c>
      <c r="F1990" t="str">
        <f>_xlfn.XLOOKUP(B1990,Bucket_Map!A:A,Bucket_Map!B:B,"ERROR - CHECK NAME")</f>
        <v>Food &amp; Beverages</v>
      </c>
    </row>
    <row r="1991" spans="1:6" x14ac:dyDescent="0.25">
      <c r="A1991" t="s">
        <v>4</v>
      </c>
      <c r="B1991" t="s">
        <v>21</v>
      </c>
      <c r="C1991">
        <v>108.2</v>
      </c>
      <c r="D1991" s="1">
        <v>41426</v>
      </c>
      <c r="E1991" cm="1">
        <f t="array" ref="E1991">IF(AND(B1991="Housing",A1991="Rural"),"",
_xlfn.IFS(
NOT(ISBLANK(C1991)), C1991,
AND(NOT(ISBLANK(C1990)), B1990=B1991, NOT(ISBLANK(C1992)), B1992=B1991), AVERAGE(C1990,C1992),
AND(NOT(ISBLANK(C1990)), B1990=B1991, ISBLANK(C1992), NOT(ISBLANK(C1993)), B1993=B1991), C1990+(C1993-C1990)/3,
AND(ISBLANK(C1990), NOT(ISBLANK(C1989)), B1989=B1991, NOT(ISBLANK(C1992)), B1992=B1991), C1989+(C1992-C1989)*2/3,
TRUE, "Check Manually"
))</f>
        <v>108.2</v>
      </c>
      <c r="F1991" t="str">
        <f>_xlfn.XLOOKUP(B1991,Bucket_Map!A:A,Bucket_Map!B:B,"ERROR - CHECK NAME")</f>
        <v>Food &amp; Beverages</v>
      </c>
    </row>
    <row r="1992" spans="1:6" x14ac:dyDescent="0.25">
      <c r="A1992" t="s">
        <v>4</v>
      </c>
      <c r="B1992" t="s">
        <v>21</v>
      </c>
      <c r="C1992">
        <v>109.1</v>
      </c>
      <c r="D1992" s="1">
        <v>41456</v>
      </c>
      <c r="E1992" cm="1">
        <f t="array" ref="E1992">IF(AND(B1992="Housing",A1992="Rural"),"",
_xlfn.IFS(
NOT(ISBLANK(C1992)), C1992,
AND(NOT(ISBLANK(C1991)), B1991=B1992, NOT(ISBLANK(C1993)), B1993=B1992), AVERAGE(C1991,C1993),
AND(NOT(ISBLANK(C1991)), B1991=B1992, ISBLANK(C1993), NOT(ISBLANK(C1994)), B1994=B1992), C1991+(C1994-C1991)/3,
AND(ISBLANK(C1991), NOT(ISBLANK(C1990)), B1990=B1992, NOT(ISBLANK(C1993)), B1993=B1992), C1990+(C1993-C1990)*2/3,
TRUE, "Check Manually"
))</f>
        <v>109.1</v>
      </c>
      <c r="F1992" t="str">
        <f>_xlfn.XLOOKUP(B1992,Bucket_Map!A:A,Bucket_Map!B:B,"ERROR - CHECK NAME")</f>
        <v>Food &amp; Beverages</v>
      </c>
    </row>
    <row r="1993" spans="1:6" x14ac:dyDescent="0.25">
      <c r="A1993" t="s">
        <v>4</v>
      </c>
      <c r="B1993" t="s">
        <v>21</v>
      </c>
      <c r="C1993">
        <v>109.7</v>
      </c>
      <c r="D1993" s="1">
        <v>41487</v>
      </c>
      <c r="E1993" cm="1">
        <f t="array" ref="E1993">IF(AND(B1993="Housing",A1993="Rural"),"",
_xlfn.IFS(
NOT(ISBLANK(C1993)), C1993,
AND(NOT(ISBLANK(C1992)), B1992=B1993, NOT(ISBLANK(C1994)), B1994=B1993), AVERAGE(C1992,C1994),
AND(NOT(ISBLANK(C1992)), B1992=B1993, ISBLANK(C1994), NOT(ISBLANK(C1995)), B1995=B1993), C1992+(C1995-C1992)/3,
AND(ISBLANK(C1992), NOT(ISBLANK(C1991)), B1991=B1993, NOT(ISBLANK(C1994)), B1994=B1993), C1991+(C1994-C1991)*2/3,
TRUE, "Check Manually"
))</f>
        <v>109.7</v>
      </c>
      <c r="F1993" t="str">
        <f>_xlfn.XLOOKUP(B1993,Bucket_Map!A:A,Bucket_Map!B:B,"ERROR - CHECK NAME")</f>
        <v>Food &amp; Beverages</v>
      </c>
    </row>
    <row r="1994" spans="1:6" x14ac:dyDescent="0.25">
      <c r="A1994" t="s">
        <v>4</v>
      </c>
      <c r="B1994" t="s">
        <v>21</v>
      </c>
      <c r="C1994">
        <v>110.4</v>
      </c>
      <c r="D1994" s="1">
        <v>41518</v>
      </c>
      <c r="E1994" cm="1">
        <f t="array" ref="E1994">IF(AND(B1994="Housing",A1994="Rural"),"",
_xlfn.IFS(
NOT(ISBLANK(C1994)), C1994,
AND(NOT(ISBLANK(C1993)), B1993=B1994, NOT(ISBLANK(C1995)), B1995=B1994), AVERAGE(C1993,C1995),
AND(NOT(ISBLANK(C1993)), B1993=B1994, ISBLANK(C1995), NOT(ISBLANK(C1996)), B1996=B1994), C1993+(C1996-C1993)/3,
AND(ISBLANK(C1993), NOT(ISBLANK(C1992)), B1992=B1994, NOT(ISBLANK(C1995)), B1995=B1994), C1992+(C1995-C1992)*2/3,
TRUE, "Check Manually"
))</f>
        <v>110.4</v>
      </c>
      <c r="F1994" t="str">
        <f>_xlfn.XLOOKUP(B1994,Bucket_Map!A:A,Bucket_Map!B:B,"ERROR - CHECK NAME")</f>
        <v>Food &amp; Beverages</v>
      </c>
    </row>
    <row r="1995" spans="1:6" x14ac:dyDescent="0.25">
      <c r="A1995" t="s">
        <v>4</v>
      </c>
      <c r="B1995" t="s">
        <v>21</v>
      </c>
      <c r="C1995">
        <v>111.1</v>
      </c>
      <c r="D1995" s="1">
        <v>41548</v>
      </c>
      <c r="E1995" cm="1">
        <f t="array" ref="E1995">IF(AND(B1995="Housing",A1995="Rural"),"",
_xlfn.IFS(
NOT(ISBLANK(C1995)), C1995,
AND(NOT(ISBLANK(C1994)), B1994=B1995, NOT(ISBLANK(C1996)), B1996=B1995), AVERAGE(C1994,C1996),
AND(NOT(ISBLANK(C1994)), B1994=B1995, ISBLANK(C1996), NOT(ISBLANK(C1997)), B1997=B1995), C1994+(C1997-C1994)/3,
AND(ISBLANK(C1994), NOT(ISBLANK(C1993)), B1993=B1995, NOT(ISBLANK(C1996)), B1996=B1995), C1993+(C1996-C1993)*2/3,
TRUE, "Check Manually"
))</f>
        <v>111.1</v>
      </c>
      <c r="F1995" t="str">
        <f>_xlfn.XLOOKUP(B1995,Bucket_Map!A:A,Bucket_Map!B:B,"ERROR - CHECK NAME")</f>
        <v>Food &amp; Beverages</v>
      </c>
    </row>
    <row r="1996" spans="1:6" x14ac:dyDescent="0.25">
      <c r="A1996" t="s">
        <v>4</v>
      </c>
      <c r="B1996" t="s">
        <v>21</v>
      </c>
      <c r="C1996">
        <v>111.8</v>
      </c>
      <c r="D1996" s="1">
        <v>41579</v>
      </c>
      <c r="E1996" cm="1">
        <f t="array" ref="E1996">IF(AND(B1996="Housing",A1996="Rural"),"",
_xlfn.IFS(
NOT(ISBLANK(C1996)), C1996,
AND(NOT(ISBLANK(C1995)), B1995=B1996, NOT(ISBLANK(C1997)), B1997=B1996), AVERAGE(C1995,C1997),
AND(NOT(ISBLANK(C1995)), B1995=B1996, ISBLANK(C1997), NOT(ISBLANK(C1998)), B1998=B1996), C1995+(C1998-C1995)/3,
AND(ISBLANK(C1995), NOT(ISBLANK(C1994)), B1994=B1996, NOT(ISBLANK(C1997)), B1997=B1996), C1994+(C1997-C1994)*2/3,
TRUE, "Check Manually"
))</f>
        <v>111.8</v>
      </c>
      <c r="F1996" t="str">
        <f>_xlfn.XLOOKUP(B1996,Bucket_Map!A:A,Bucket_Map!B:B,"ERROR - CHECK NAME")</f>
        <v>Food &amp; Beverages</v>
      </c>
    </row>
    <row r="1997" spans="1:6" x14ac:dyDescent="0.25">
      <c r="A1997" t="s">
        <v>4</v>
      </c>
      <c r="B1997" t="s">
        <v>21</v>
      </c>
      <c r="C1997">
        <v>112.1</v>
      </c>
      <c r="D1997" s="1">
        <v>41609</v>
      </c>
      <c r="E1997" cm="1">
        <f t="array" ref="E1997">IF(AND(B1997="Housing",A1997="Rural"),"",
_xlfn.IFS(
NOT(ISBLANK(C1997)), C1997,
AND(NOT(ISBLANK(C1996)), B1996=B1997, NOT(ISBLANK(C1998)), B1998=B1997), AVERAGE(C1996,C1998),
AND(NOT(ISBLANK(C1996)), B1996=B1997, ISBLANK(C1998), NOT(ISBLANK(C1999)), B1999=B1997), C1996+(C1999-C1996)/3,
AND(ISBLANK(C1996), NOT(ISBLANK(C1995)), B1995=B1997, NOT(ISBLANK(C1998)), B1998=B1997), C1995+(C1998-C1995)*2/3,
TRUE, "Check Manually"
))</f>
        <v>112.1</v>
      </c>
      <c r="F1997" t="str">
        <f>_xlfn.XLOOKUP(B1997,Bucket_Map!A:A,Bucket_Map!B:B,"ERROR - CHECK NAME")</f>
        <v>Food &amp; Beverages</v>
      </c>
    </row>
    <row r="1998" spans="1:6" x14ac:dyDescent="0.25">
      <c r="A1998" t="s">
        <v>4</v>
      </c>
      <c r="B1998" t="s">
        <v>21</v>
      </c>
      <c r="C1998">
        <v>112.4</v>
      </c>
      <c r="D1998" s="1">
        <v>41640</v>
      </c>
      <c r="E1998" cm="1">
        <f t="array" ref="E1998">IF(AND(B1998="Housing",A1998="Rural"),"",
_xlfn.IFS(
NOT(ISBLANK(C1998)), C1998,
AND(NOT(ISBLANK(C1997)), B1997=B1998, NOT(ISBLANK(C1999)), B1999=B1998), AVERAGE(C1997,C1999),
AND(NOT(ISBLANK(C1997)), B1997=B1998, ISBLANK(C1999), NOT(ISBLANK(C2000)), B2000=B1998), C1997+(C2000-C1997)/3,
AND(ISBLANK(C1997), NOT(ISBLANK(C1996)), B1996=B1998, NOT(ISBLANK(C1999)), B1999=B1998), C1996+(C1999-C1996)*2/3,
TRUE, "Check Manually"
))</f>
        <v>112.4</v>
      </c>
      <c r="F1998" t="str">
        <f>_xlfn.XLOOKUP(B1998,Bucket_Map!A:A,Bucket_Map!B:B,"ERROR - CHECK NAME")</f>
        <v>Food &amp; Beverages</v>
      </c>
    </row>
    <row r="1999" spans="1:6" x14ac:dyDescent="0.25">
      <c r="A1999" t="s">
        <v>4</v>
      </c>
      <c r="B1999" t="s">
        <v>21</v>
      </c>
      <c r="C1999">
        <v>112.9</v>
      </c>
      <c r="D1999" s="1">
        <v>41671</v>
      </c>
      <c r="E1999" cm="1">
        <f t="array" ref="E1999">IF(AND(B1999="Housing",A1999="Rural"),"",
_xlfn.IFS(
NOT(ISBLANK(C1999)), C1999,
AND(NOT(ISBLANK(C1998)), B1998=B1999, NOT(ISBLANK(C2000)), B2000=B1999), AVERAGE(C1998,C2000),
AND(NOT(ISBLANK(C1998)), B1998=B1999, ISBLANK(C2000), NOT(ISBLANK(C2001)), B2001=B1999), C1998+(C2001-C1998)/3,
AND(ISBLANK(C1998), NOT(ISBLANK(C1997)), B1997=B1999, NOT(ISBLANK(C2000)), B2000=B1999), C1997+(C2000-C1997)*2/3,
TRUE, "Check Manually"
))</f>
        <v>112.9</v>
      </c>
      <c r="F1999" t="str">
        <f>_xlfn.XLOOKUP(B1999,Bucket_Map!A:A,Bucket_Map!B:B,"ERROR - CHECK NAME")</f>
        <v>Food &amp; Beverages</v>
      </c>
    </row>
    <row r="2000" spans="1:6" x14ac:dyDescent="0.25">
      <c r="A2000" t="s">
        <v>4</v>
      </c>
      <c r="B2000" t="s">
        <v>21</v>
      </c>
      <c r="C2000">
        <v>113</v>
      </c>
      <c r="D2000" s="1">
        <v>41699</v>
      </c>
      <c r="E2000" cm="1">
        <f t="array" ref="E2000">IF(AND(B2000="Housing",A2000="Rural"),"",
_xlfn.IFS(
NOT(ISBLANK(C2000)), C2000,
AND(NOT(ISBLANK(C1999)), B1999=B2000, NOT(ISBLANK(C2001)), B2001=B2000), AVERAGE(C1999,C2001),
AND(NOT(ISBLANK(C1999)), B1999=B2000, ISBLANK(C2001), NOT(ISBLANK(C2002)), B2002=B2000), C1999+(C2002-C1999)/3,
AND(ISBLANK(C1999), NOT(ISBLANK(C1998)), B1998=B2000, NOT(ISBLANK(C2001)), B2001=B2000), C1998+(C2001-C1998)*2/3,
TRUE, "Check Manually"
))</f>
        <v>113</v>
      </c>
      <c r="F2000" t="str">
        <f>_xlfn.XLOOKUP(B2000,Bucket_Map!A:A,Bucket_Map!B:B,"ERROR - CHECK NAME")</f>
        <v>Food &amp; Beverages</v>
      </c>
    </row>
    <row r="2001" spans="1:6" x14ac:dyDescent="0.25">
      <c r="A2001" t="s">
        <v>4</v>
      </c>
      <c r="B2001" t="s">
        <v>21</v>
      </c>
      <c r="C2001">
        <v>113.5</v>
      </c>
      <c r="D2001" s="1">
        <v>41730</v>
      </c>
      <c r="E2001" cm="1">
        <f t="array" ref="E2001">IF(AND(B2001="Housing",A2001="Rural"),"",
_xlfn.IFS(
NOT(ISBLANK(C2001)), C2001,
AND(NOT(ISBLANK(C2000)), B2000=B2001, NOT(ISBLANK(C2002)), B2002=B2001), AVERAGE(C2000,C2002),
AND(NOT(ISBLANK(C2000)), B2000=B2001, ISBLANK(C2002), NOT(ISBLANK(C2003)), B2003=B2001), C2000+(C2003-C2000)/3,
AND(ISBLANK(C2000), NOT(ISBLANK(C1999)), B1999=B2001, NOT(ISBLANK(C2002)), B2002=B2001), C1999+(C2002-C1999)*2/3,
TRUE, "Check Manually"
))</f>
        <v>113.5</v>
      </c>
      <c r="F2001" t="str">
        <f>_xlfn.XLOOKUP(B2001,Bucket_Map!A:A,Bucket_Map!B:B,"ERROR - CHECK NAME")</f>
        <v>Food &amp; Beverages</v>
      </c>
    </row>
    <row r="2002" spans="1:6" x14ac:dyDescent="0.25">
      <c r="A2002" t="s">
        <v>4</v>
      </c>
      <c r="B2002" t="s">
        <v>21</v>
      </c>
      <c r="C2002">
        <v>114.2</v>
      </c>
      <c r="D2002" s="1">
        <v>41760</v>
      </c>
      <c r="E2002" cm="1">
        <f t="array" ref="E2002">IF(AND(B2002="Housing",A2002="Rural"),"",
_xlfn.IFS(
NOT(ISBLANK(C2002)), C2002,
AND(NOT(ISBLANK(C2001)), B2001=B2002, NOT(ISBLANK(C2003)), B2003=B2002), AVERAGE(C2001,C2003),
AND(NOT(ISBLANK(C2001)), B2001=B2002, ISBLANK(C2003), NOT(ISBLANK(C2004)), B2004=B2002), C2001+(C2004-C2001)/3,
AND(ISBLANK(C2001), NOT(ISBLANK(C2000)), B2000=B2002, NOT(ISBLANK(C2003)), B2003=B2002), C2000+(C2003-C2000)*2/3,
TRUE, "Check Manually"
))</f>
        <v>114.2</v>
      </c>
      <c r="F2002" t="str">
        <f>_xlfn.XLOOKUP(B2002,Bucket_Map!A:A,Bucket_Map!B:B,"ERROR - CHECK NAME")</f>
        <v>Food &amp; Beverages</v>
      </c>
    </row>
    <row r="2003" spans="1:6" x14ac:dyDescent="0.25">
      <c r="A2003" t="s">
        <v>4</v>
      </c>
      <c r="B2003" t="s">
        <v>21</v>
      </c>
      <c r="C2003">
        <v>114.9</v>
      </c>
      <c r="D2003" s="1">
        <v>41791</v>
      </c>
      <c r="E2003" cm="1">
        <f t="array" ref="E2003">IF(AND(B2003="Housing",A2003="Rural"),"",
_xlfn.IFS(
NOT(ISBLANK(C2003)), C2003,
AND(NOT(ISBLANK(C2002)), B2002=B2003, NOT(ISBLANK(C2004)), B2004=B2003), AVERAGE(C2002,C2004),
AND(NOT(ISBLANK(C2002)), B2002=B2003, ISBLANK(C2004), NOT(ISBLANK(C2005)), B2005=B2003), C2002+(C2005-C2002)/3,
AND(ISBLANK(C2002), NOT(ISBLANK(C2001)), B2001=B2003, NOT(ISBLANK(C2004)), B2004=B2003), C2001+(C2004-C2001)*2/3,
TRUE, "Check Manually"
))</f>
        <v>114.9</v>
      </c>
      <c r="F2003" t="str">
        <f>_xlfn.XLOOKUP(B2003,Bucket_Map!A:A,Bucket_Map!B:B,"ERROR - CHECK NAME")</f>
        <v>Food &amp; Beverages</v>
      </c>
    </row>
    <row r="2004" spans="1:6" x14ac:dyDescent="0.25">
      <c r="A2004" t="s">
        <v>4</v>
      </c>
      <c r="B2004" t="s">
        <v>21</v>
      </c>
      <c r="C2004">
        <v>115.6</v>
      </c>
      <c r="D2004" s="1">
        <v>41821</v>
      </c>
      <c r="E2004" cm="1">
        <f t="array" ref="E2004">IF(AND(B2004="Housing",A2004="Rural"),"",
_xlfn.IFS(
NOT(ISBLANK(C2004)), C2004,
AND(NOT(ISBLANK(C2003)), B2003=B2004, NOT(ISBLANK(C2005)), B2005=B2004), AVERAGE(C2003,C2005),
AND(NOT(ISBLANK(C2003)), B2003=B2004, ISBLANK(C2005), NOT(ISBLANK(C2006)), B2006=B2004), C2003+(C2006-C2003)/3,
AND(ISBLANK(C2003), NOT(ISBLANK(C2002)), B2002=B2004, NOT(ISBLANK(C2005)), B2005=B2004), C2002+(C2005-C2002)*2/3,
TRUE, "Check Manually"
))</f>
        <v>115.6</v>
      </c>
      <c r="F2004" t="str">
        <f>_xlfn.XLOOKUP(B2004,Bucket_Map!A:A,Bucket_Map!B:B,"ERROR - CHECK NAME")</f>
        <v>Food &amp; Beverages</v>
      </c>
    </row>
    <row r="2005" spans="1:6" x14ac:dyDescent="0.25">
      <c r="A2005" t="s">
        <v>4</v>
      </c>
      <c r="B2005" t="s">
        <v>21</v>
      </c>
      <c r="C2005">
        <v>115.8</v>
      </c>
      <c r="D2005" s="1">
        <v>41852</v>
      </c>
      <c r="E2005" cm="1">
        <f t="array" ref="E2005">IF(AND(B2005="Housing",A2005="Rural"),"",
_xlfn.IFS(
NOT(ISBLANK(C2005)), C2005,
AND(NOT(ISBLANK(C2004)), B2004=B2005, NOT(ISBLANK(C2006)), B2006=B2005), AVERAGE(C2004,C2006),
AND(NOT(ISBLANK(C2004)), B2004=B2005, ISBLANK(C2006), NOT(ISBLANK(C2007)), B2007=B2005), C2004+(C2007-C2004)/3,
AND(ISBLANK(C2004), NOT(ISBLANK(C2003)), B2003=B2005, NOT(ISBLANK(C2006)), B2006=B2005), C2003+(C2006-C2003)*2/3,
TRUE, "Check Manually"
))</f>
        <v>115.8</v>
      </c>
      <c r="F2005" t="str">
        <f>_xlfn.XLOOKUP(B2005,Bucket_Map!A:A,Bucket_Map!B:B,"ERROR - CHECK NAME")</f>
        <v>Food &amp; Beverages</v>
      </c>
    </row>
    <row r="2006" spans="1:6" x14ac:dyDescent="0.25">
      <c r="A2006" t="s">
        <v>4</v>
      </c>
      <c r="B2006" t="s">
        <v>21</v>
      </c>
      <c r="C2006">
        <v>116.5</v>
      </c>
      <c r="D2006" s="1">
        <v>41883</v>
      </c>
      <c r="E2006" cm="1">
        <f t="array" ref="E2006">IF(AND(B2006="Housing",A2006="Rural"),"",
_xlfn.IFS(
NOT(ISBLANK(C2006)), C2006,
AND(NOT(ISBLANK(C2005)), B2005=B2006, NOT(ISBLANK(C2007)), B2007=B2006), AVERAGE(C2005,C2007),
AND(NOT(ISBLANK(C2005)), B2005=B2006, ISBLANK(C2007), NOT(ISBLANK(C2008)), B2008=B2006), C2005+(C2008-C2005)/3,
AND(ISBLANK(C2005), NOT(ISBLANK(C2004)), B2004=B2006, NOT(ISBLANK(C2007)), B2007=B2006), C2004+(C2007-C2004)*2/3,
TRUE, "Check Manually"
))</f>
        <v>116.5</v>
      </c>
      <c r="F2006" t="str">
        <f>_xlfn.XLOOKUP(B2006,Bucket_Map!A:A,Bucket_Map!B:B,"ERROR - CHECK NAME")</f>
        <v>Food &amp; Beverages</v>
      </c>
    </row>
    <row r="2007" spans="1:6" x14ac:dyDescent="0.25">
      <c r="A2007" t="s">
        <v>4</v>
      </c>
      <c r="B2007" t="s">
        <v>21</v>
      </c>
      <c r="C2007">
        <v>116.8</v>
      </c>
      <c r="D2007" s="1">
        <v>41913</v>
      </c>
      <c r="E2007" cm="1">
        <f t="array" ref="E2007">IF(AND(B2007="Housing",A2007="Rural"),"",
_xlfn.IFS(
NOT(ISBLANK(C2007)), C2007,
AND(NOT(ISBLANK(C2006)), B2006=B2007, NOT(ISBLANK(C2008)), B2008=B2007), AVERAGE(C2006,C2008),
AND(NOT(ISBLANK(C2006)), B2006=B2007, ISBLANK(C2008), NOT(ISBLANK(C2009)), B2009=B2007), C2006+(C2009-C2006)/3,
AND(ISBLANK(C2006), NOT(ISBLANK(C2005)), B2005=B2007, NOT(ISBLANK(C2008)), B2008=B2007), C2005+(C2008-C2005)*2/3,
TRUE, "Check Manually"
))</f>
        <v>116.8</v>
      </c>
      <c r="F2007" t="str">
        <f>_xlfn.XLOOKUP(B2007,Bucket_Map!A:A,Bucket_Map!B:B,"ERROR - CHECK NAME")</f>
        <v>Food &amp; Beverages</v>
      </c>
    </row>
    <row r="2008" spans="1:6" x14ac:dyDescent="0.25">
      <c r="A2008" t="s">
        <v>4</v>
      </c>
      <c r="B2008" t="s">
        <v>21</v>
      </c>
      <c r="C2008">
        <v>116.8</v>
      </c>
      <c r="D2008" s="1">
        <v>41944</v>
      </c>
      <c r="E2008" cm="1">
        <f t="array" ref="E2008">IF(AND(B2008="Housing",A2008="Rural"),"",
_xlfn.IFS(
NOT(ISBLANK(C2008)), C2008,
AND(NOT(ISBLANK(C2007)), B2007=B2008, NOT(ISBLANK(C2009)), B2009=B2008), AVERAGE(C2007,C2009),
AND(NOT(ISBLANK(C2007)), B2007=B2008, ISBLANK(C2009), NOT(ISBLANK(C2010)), B2010=B2008), C2007+(C2010-C2007)/3,
AND(ISBLANK(C2007), NOT(ISBLANK(C2006)), B2006=B2008, NOT(ISBLANK(C2009)), B2009=B2008), C2006+(C2009-C2006)*2/3,
TRUE, "Check Manually"
))</f>
        <v>116.8</v>
      </c>
      <c r="F2008" t="str">
        <f>_xlfn.XLOOKUP(B2008,Bucket_Map!A:A,Bucket_Map!B:B,"ERROR - CHECK NAME")</f>
        <v>Food &amp; Beverages</v>
      </c>
    </row>
    <row r="2009" spans="1:6" x14ac:dyDescent="0.25">
      <c r="A2009" t="s">
        <v>4</v>
      </c>
      <c r="B2009" t="s">
        <v>21</v>
      </c>
      <c r="C2009">
        <v>117.3</v>
      </c>
      <c r="D2009" s="1">
        <v>41974</v>
      </c>
      <c r="E2009" cm="1">
        <f t="array" ref="E2009">IF(AND(B2009="Housing",A2009="Rural"),"",
_xlfn.IFS(
NOT(ISBLANK(C2009)), C2009,
AND(NOT(ISBLANK(C2008)), B2008=B2009, NOT(ISBLANK(C2010)), B2010=B2009), AVERAGE(C2008,C2010),
AND(NOT(ISBLANK(C2008)), B2008=B2009, ISBLANK(C2010), NOT(ISBLANK(C2011)), B2011=B2009), C2008+(C2011-C2008)/3,
AND(ISBLANK(C2008), NOT(ISBLANK(C2007)), B2007=B2009, NOT(ISBLANK(C2010)), B2010=B2009), C2007+(C2010-C2007)*2/3,
TRUE, "Check Manually"
))</f>
        <v>117.3</v>
      </c>
      <c r="F2009" t="str">
        <f>_xlfn.XLOOKUP(B2009,Bucket_Map!A:A,Bucket_Map!B:B,"ERROR - CHECK NAME")</f>
        <v>Food &amp; Beverages</v>
      </c>
    </row>
    <row r="2010" spans="1:6" x14ac:dyDescent="0.25">
      <c r="A2010" t="s">
        <v>4</v>
      </c>
      <c r="B2010" t="s">
        <v>21</v>
      </c>
      <c r="C2010">
        <v>117.9</v>
      </c>
      <c r="D2010" s="1">
        <v>42005</v>
      </c>
      <c r="E2010" cm="1">
        <f t="array" ref="E2010">IF(AND(B2010="Housing",A2010="Rural"),"",
_xlfn.IFS(
NOT(ISBLANK(C2010)), C2010,
AND(NOT(ISBLANK(C2009)), B2009=B2010, NOT(ISBLANK(C2011)), B2011=B2010), AVERAGE(C2009,C2011),
AND(NOT(ISBLANK(C2009)), B2009=B2010, ISBLANK(C2011), NOT(ISBLANK(C2012)), B2012=B2010), C2009+(C2012-C2009)/3,
AND(ISBLANK(C2009), NOT(ISBLANK(C2008)), B2008=B2010, NOT(ISBLANK(C2011)), B2011=B2010), C2008+(C2011-C2008)*2/3,
TRUE, "Check Manually"
))</f>
        <v>117.9</v>
      </c>
      <c r="F2010" t="str">
        <f>_xlfn.XLOOKUP(B2010,Bucket_Map!A:A,Bucket_Map!B:B,"ERROR - CHECK NAME")</f>
        <v>Food &amp; Beverages</v>
      </c>
    </row>
    <row r="2011" spans="1:6" x14ac:dyDescent="0.25">
      <c r="A2011" t="s">
        <v>4</v>
      </c>
      <c r="B2011" t="s">
        <v>21</v>
      </c>
      <c r="C2011">
        <v>118.8</v>
      </c>
      <c r="D2011" s="1">
        <v>42036</v>
      </c>
      <c r="E2011" cm="1">
        <f t="array" ref="E2011">IF(AND(B2011="Housing",A2011="Rural"),"",
_xlfn.IFS(
NOT(ISBLANK(C2011)), C2011,
AND(NOT(ISBLANK(C2010)), B2010=B2011, NOT(ISBLANK(C2012)), B2012=B2011), AVERAGE(C2010,C2012),
AND(NOT(ISBLANK(C2010)), B2010=B2011, ISBLANK(C2012), NOT(ISBLANK(C2013)), B2013=B2011), C2010+(C2013-C2010)/3,
AND(ISBLANK(C2010), NOT(ISBLANK(C2009)), B2009=B2011, NOT(ISBLANK(C2012)), B2012=B2011), C2009+(C2012-C2009)*2/3,
TRUE, "Check Manually"
))</f>
        <v>118.8</v>
      </c>
      <c r="F2011" t="str">
        <f>_xlfn.XLOOKUP(B2011,Bucket_Map!A:A,Bucket_Map!B:B,"ERROR - CHECK NAME")</f>
        <v>Food &amp; Beverages</v>
      </c>
    </row>
    <row r="2012" spans="1:6" x14ac:dyDescent="0.25">
      <c r="A2012" t="s">
        <v>4</v>
      </c>
      <c r="B2012" t="s">
        <v>21</v>
      </c>
      <c r="C2012">
        <v>118.9</v>
      </c>
      <c r="D2012" s="1">
        <v>42064</v>
      </c>
      <c r="E2012" cm="1">
        <f t="array" ref="E2012">IF(AND(B2012="Housing",A2012="Rural"),"",
_xlfn.IFS(
NOT(ISBLANK(C2012)), C2012,
AND(NOT(ISBLANK(C2011)), B2011=B2012, NOT(ISBLANK(C2013)), B2013=B2012), AVERAGE(C2011,C2013),
AND(NOT(ISBLANK(C2011)), B2011=B2012, ISBLANK(C2013), NOT(ISBLANK(C2014)), B2014=B2012), C2011+(C2014-C2011)/3,
AND(ISBLANK(C2011), NOT(ISBLANK(C2010)), B2010=B2012, NOT(ISBLANK(C2013)), B2013=B2012), C2010+(C2013-C2010)*2/3,
TRUE, "Check Manually"
))</f>
        <v>118.9</v>
      </c>
      <c r="F2012" t="str">
        <f>_xlfn.XLOOKUP(B2012,Bucket_Map!A:A,Bucket_Map!B:B,"ERROR - CHECK NAME")</f>
        <v>Food &amp; Beverages</v>
      </c>
    </row>
    <row r="2013" spans="1:6" x14ac:dyDescent="0.25">
      <c r="A2013" t="s">
        <v>4</v>
      </c>
      <c r="B2013" t="s">
        <v>21</v>
      </c>
      <c r="C2013">
        <v>119.4</v>
      </c>
      <c r="D2013" s="1">
        <v>42095</v>
      </c>
      <c r="E2013" cm="1">
        <f t="array" ref="E2013">IF(AND(B2013="Housing",A2013="Rural"),"",
_xlfn.IFS(
NOT(ISBLANK(C2013)), C2013,
AND(NOT(ISBLANK(C2012)), B2012=B2013, NOT(ISBLANK(C2014)), B2014=B2013), AVERAGE(C2012,C2014),
AND(NOT(ISBLANK(C2012)), B2012=B2013, ISBLANK(C2014), NOT(ISBLANK(C2015)), B2015=B2013), C2012+(C2015-C2012)/3,
AND(ISBLANK(C2012), NOT(ISBLANK(C2011)), B2011=B2013, NOT(ISBLANK(C2014)), B2014=B2013), C2011+(C2014-C2011)*2/3,
TRUE, "Check Manually"
))</f>
        <v>119.4</v>
      </c>
      <c r="F2013" t="str">
        <f>_xlfn.XLOOKUP(B2013,Bucket_Map!A:A,Bucket_Map!B:B,"ERROR - CHECK NAME")</f>
        <v>Food &amp; Beverages</v>
      </c>
    </row>
    <row r="2014" spans="1:6" x14ac:dyDescent="0.25">
      <c r="A2014" t="s">
        <v>4</v>
      </c>
      <c r="B2014" t="s">
        <v>21</v>
      </c>
      <c r="C2014">
        <v>120.2</v>
      </c>
      <c r="D2014" s="1">
        <v>42125</v>
      </c>
      <c r="E2014" cm="1">
        <f t="array" ref="E2014">IF(AND(B2014="Housing",A2014="Rural"),"",
_xlfn.IFS(
NOT(ISBLANK(C2014)), C2014,
AND(NOT(ISBLANK(C2013)), B2013=B2014, NOT(ISBLANK(C2015)), B2015=B2014), AVERAGE(C2013,C2015),
AND(NOT(ISBLANK(C2013)), B2013=B2014, ISBLANK(C2015), NOT(ISBLANK(C2016)), B2016=B2014), C2013+(C2016-C2013)/3,
AND(ISBLANK(C2013), NOT(ISBLANK(C2012)), B2012=B2014, NOT(ISBLANK(C2015)), B2015=B2014), C2012+(C2015-C2012)*2/3,
TRUE, "Check Manually"
))</f>
        <v>120.2</v>
      </c>
      <c r="F2014" t="str">
        <f>_xlfn.XLOOKUP(B2014,Bucket_Map!A:A,Bucket_Map!B:B,"ERROR - CHECK NAME")</f>
        <v>Food &amp; Beverages</v>
      </c>
    </row>
    <row r="2015" spans="1:6" x14ac:dyDescent="0.25">
      <c r="A2015" t="s">
        <v>4</v>
      </c>
      <c r="B2015" t="s">
        <v>21</v>
      </c>
      <c r="C2015">
        <v>121.1</v>
      </c>
      <c r="D2015" s="1">
        <v>42156</v>
      </c>
      <c r="E2015" cm="1">
        <f t="array" ref="E2015">IF(AND(B2015="Housing",A2015="Rural"),"",
_xlfn.IFS(
NOT(ISBLANK(C2015)), C2015,
AND(NOT(ISBLANK(C2014)), B2014=B2015, NOT(ISBLANK(C2016)), B2016=B2015), AVERAGE(C2014,C2016),
AND(NOT(ISBLANK(C2014)), B2014=B2015, ISBLANK(C2016), NOT(ISBLANK(C2017)), B2017=B2015), C2014+(C2017-C2014)/3,
AND(ISBLANK(C2014), NOT(ISBLANK(C2013)), B2013=B2015, NOT(ISBLANK(C2016)), B2016=B2015), C2013+(C2016-C2013)*2/3,
TRUE, "Check Manually"
))</f>
        <v>121.1</v>
      </c>
      <c r="F2015" t="str">
        <f>_xlfn.XLOOKUP(B2015,Bucket_Map!A:A,Bucket_Map!B:B,"ERROR - CHECK NAME")</f>
        <v>Food &amp; Beverages</v>
      </c>
    </row>
    <row r="2016" spans="1:6" x14ac:dyDescent="0.25">
      <c r="A2016" t="s">
        <v>4</v>
      </c>
      <c r="B2016" t="s">
        <v>21</v>
      </c>
      <c r="C2016">
        <v>121</v>
      </c>
      <c r="D2016" s="1">
        <v>42186</v>
      </c>
      <c r="E2016" cm="1">
        <f t="array" ref="E2016">IF(AND(B2016="Housing",A2016="Rural"),"",
_xlfn.IFS(
NOT(ISBLANK(C2016)), C2016,
AND(NOT(ISBLANK(C2015)), B2015=B2016, NOT(ISBLANK(C2017)), B2017=B2016), AVERAGE(C2015,C2017),
AND(NOT(ISBLANK(C2015)), B2015=B2016, ISBLANK(C2017), NOT(ISBLANK(C2018)), B2018=B2016), C2015+(C2018-C2015)/3,
AND(ISBLANK(C2015), NOT(ISBLANK(C2014)), B2014=B2016, NOT(ISBLANK(C2017)), B2017=B2016), C2014+(C2017-C2014)*2/3,
TRUE, "Check Manually"
))</f>
        <v>121</v>
      </c>
      <c r="F2016" t="str">
        <f>_xlfn.XLOOKUP(B2016,Bucket_Map!A:A,Bucket_Map!B:B,"ERROR - CHECK NAME")</f>
        <v>Food &amp; Beverages</v>
      </c>
    </row>
    <row r="2017" spans="1:6" x14ac:dyDescent="0.25">
      <c r="A2017" t="s">
        <v>4</v>
      </c>
      <c r="B2017" t="s">
        <v>21</v>
      </c>
      <c r="C2017">
        <v>121.5</v>
      </c>
      <c r="D2017" s="1">
        <v>42217</v>
      </c>
      <c r="E2017" cm="1">
        <f t="array" ref="E2017">IF(AND(B2017="Housing",A2017="Rural"),"",
_xlfn.IFS(
NOT(ISBLANK(C2017)), C2017,
AND(NOT(ISBLANK(C2016)), B2016=B2017, NOT(ISBLANK(C2018)), B2018=B2017), AVERAGE(C2016,C2018),
AND(NOT(ISBLANK(C2016)), B2016=B2017, ISBLANK(C2018), NOT(ISBLANK(C2019)), B2019=B2017), C2016+(C2019-C2016)/3,
AND(ISBLANK(C2016), NOT(ISBLANK(C2015)), B2015=B2017, NOT(ISBLANK(C2018)), B2018=B2017), C2015+(C2018-C2015)*2/3,
TRUE, "Check Manually"
))</f>
        <v>121.5</v>
      </c>
      <c r="F2017" t="str">
        <f>_xlfn.XLOOKUP(B2017,Bucket_Map!A:A,Bucket_Map!B:B,"ERROR - CHECK NAME")</f>
        <v>Food &amp; Beverages</v>
      </c>
    </row>
    <row r="2018" spans="1:6" x14ac:dyDescent="0.25">
      <c r="A2018" t="s">
        <v>4</v>
      </c>
      <c r="B2018" t="s">
        <v>21</v>
      </c>
      <c r="C2018">
        <v>121.9</v>
      </c>
      <c r="D2018" s="1">
        <v>42248</v>
      </c>
      <c r="E2018" cm="1">
        <f t="array" ref="E2018">IF(AND(B2018="Housing",A2018="Rural"),"",
_xlfn.IFS(
NOT(ISBLANK(C2018)), C2018,
AND(NOT(ISBLANK(C2017)), B2017=B2018, NOT(ISBLANK(C2019)), B2019=B2018), AVERAGE(C2017,C2019),
AND(NOT(ISBLANK(C2017)), B2017=B2018, ISBLANK(C2019), NOT(ISBLANK(C2020)), B2020=B2018), C2017+(C2020-C2017)/3,
AND(ISBLANK(C2017), NOT(ISBLANK(C2016)), B2016=B2018, NOT(ISBLANK(C2019)), B2019=B2018), C2016+(C2019-C2016)*2/3,
TRUE, "Check Manually"
))</f>
        <v>121.9</v>
      </c>
      <c r="F2018" t="str">
        <f>_xlfn.XLOOKUP(B2018,Bucket_Map!A:A,Bucket_Map!B:B,"ERROR - CHECK NAME")</f>
        <v>Food &amp; Beverages</v>
      </c>
    </row>
    <row r="2019" spans="1:6" x14ac:dyDescent="0.25">
      <c r="A2019" t="s">
        <v>4</v>
      </c>
      <c r="B2019" t="s">
        <v>21</v>
      </c>
      <c r="C2019">
        <v>122.3</v>
      </c>
      <c r="D2019" s="1">
        <v>42278</v>
      </c>
      <c r="E2019" cm="1">
        <f t="array" ref="E2019">IF(AND(B2019="Housing",A2019="Rural"),"",
_xlfn.IFS(
NOT(ISBLANK(C2019)), C2019,
AND(NOT(ISBLANK(C2018)), B2018=B2019, NOT(ISBLANK(C2020)), B2020=B2019), AVERAGE(C2018,C2020),
AND(NOT(ISBLANK(C2018)), B2018=B2019, ISBLANK(C2020), NOT(ISBLANK(C2021)), B2021=B2019), C2018+(C2021-C2018)/3,
AND(ISBLANK(C2018), NOT(ISBLANK(C2017)), B2017=B2019, NOT(ISBLANK(C2020)), B2020=B2019), C2017+(C2020-C2017)*2/3,
TRUE, "Check Manually"
))</f>
        <v>122.3</v>
      </c>
      <c r="F2019" t="str">
        <f>_xlfn.XLOOKUP(B2019,Bucket_Map!A:A,Bucket_Map!B:B,"ERROR - CHECK NAME")</f>
        <v>Food &amp; Beverages</v>
      </c>
    </row>
    <row r="2020" spans="1:6" x14ac:dyDescent="0.25">
      <c r="A2020" t="s">
        <v>4</v>
      </c>
      <c r="B2020" t="s">
        <v>21</v>
      </c>
      <c r="C2020">
        <v>123.1</v>
      </c>
      <c r="D2020" s="1">
        <v>42309</v>
      </c>
      <c r="E2020" cm="1">
        <f t="array" ref="E2020">IF(AND(B2020="Housing",A2020="Rural"),"",
_xlfn.IFS(
NOT(ISBLANK(C2020)), C2020,
AND(NOT(ISBLANK(C2019)), B2019=B2020, NOT(ISBLANK(C2021)), B2021=B2020), AVERAGE(C2019,C2021),
AND(NOT(ISBLANK(C2019)), B2019=B2020, ISBLANK(C2021), NOT(ISBLANK(C2022)), B2022=B2020), C2019+(C2022-C2019)/3,
AND(ISBLANK(C2019), NOT(ISBLANK(C2018)), B2018=B2020, NOT(ISBLANK(C2021)), B2021=B2020), C2018+(C2021-C2018)*2/3,
TRUE, "Check Manually"
))</f>
        <v>123.1</v>
      </c>
      <c r="F2020" t="str">
        <f>_xlfn.XLOOKUP(B2020,Bucket_Map!A:A,Bucket_Map!B:B,"ERROR - CHECK NAME")</f>
        <v>Food &amp; Beverages</v>
      </c>
    </row>
    <row r="2021" spans="1:6" x14ac:dyDescent="0.25">
      <c r="A2021" t="s">
        <v>4</v>
      </c>
      <c r="B2021" t="s">
        <v>21</v>
      </c>
      <c r="C2021">
        <v>123.3</v>
      </c>
      <c r="D2021" s="1">
        <v>42339</v>
      </c>
      <c r="E2021" cm="1">
        <f t="array" ref="E2021">IF(AND(B2021="Housing",A2021="Rural"),"",
_xlfn.IFS(
NOT(ISBLANK(C2021)), C2021,
AND(NOT(ISBLANK(C2020)), B2020=B2021, NOT(ISBLANK(C2022)), B2022=B2021), AVERAGE(C2020,C2022),
AND(NOT(ISBLANK(C2020)), B2020=B2021, ISBLANK(C2022), NOT(ISBLANK(C2023)), B2023=B2021), C2020+(C2023-C2020)/3,
AND(ISBLANK(C2020), NOT(ISBLANK(C2019)), B2019=B2021, NOT(ISBLANK(C2022)), B2022=B2021), C2019+(C2022-C2019)*2/3,
TRUE, "Check Manually"
))</f>
        <v>123.3</v>
      </c>
      <c r="F2021" t="str">
        <f>_xlfn.XLOOKUP(B2021,Bucket_Map!A:A,Bucket_Map!B:B,"ERROR - CHECK NAME")</f>
        <v>Food &amp; Beverages</v>
      </c>
    </row>
    <row r="2022" spans="1:6" x14ac:dyDescent="0.25">
      <c r="A2022" t="s">
        <v>4</v>
      </c>
      <c r="B2022" t="s">
        <v>21</v>
      </c>
      <c r="C2022">
        <v>124.3</v>
      </c>
      <c r="D2022" s="1">
        <v>42370</v>
      </c>
      <c r="E2022" cm="1">
        <f t="array" ref="E2022">IF(AND(B2022="Housing",A2022="Rural"),"",
_xlfn.IFS(
NOT(ISBLANK(C2022)), C2022,
AND(NOT(ISBLANK(C2021)), B2021=B2022, NOT(ISBLANK(C2023)), B2023=B2022), AVERAGE(C2021,C2023),
AND(NOT(ISBLANK(C2021)), B2021=B2022, ISBLANK(C2023), NOT(ISBLANK(C2024)), B2024=B2022), C2021+(C2024-C2021)/3,
AND(ISBLANK(C2021), NOT(ISBLANK(C2020)), B2020=B2022, NOT(ISBLANK(C2023)), B2023=B2022), C2020+(C2023-C2020)*2/3,
TRUE, "Check Manually"
))</f>
        <v>124.3</v>
      </c>
      <c r="F2022" t="str">
        <f>_xlfn.XLOOKUP(B2022,Bucket_Map!A:A,Bucket_Map!B:B,"ERROR - CHECK NAME")</f>
        <v>Food &amp; Beverages</v>
      </c>
    </row>
    <row r="2023" spans="1:6" x14ac:dyDescent="0.25">
      <c r="A2023" t="s">
        <v>4</v>
      </c>
      <c r="B2023" t="s">
        <v>21</v>
      </c>
      <c r="C2023">
        <v>124.8</v>
      </c>
      <c r="D2023" s="1">
        <v>42401</v>
      </c>
      <c r="E2023" cm="1">
        <f t="array" ref="E2023">IF(AND(B2023="Housing",A2023="Rural"),"",
_xlfn.IFS(
NOT(ISBLANK(C2023)), C2023,
AND(NOT(ISBLANK(C2022)), B2022=B2023, NOT(ISBLANK(C2024)), B2024=B2023), AVERAGE(C2022,C2024),
AND(NOT(ISBLANK(C2022)), B2022=B2023, ISBLANK(C2024), NOT(ISBLANK(C2025)), B2025=B2023), C2022+(C2025-C2022)/3,
AND(ISBLANK(C2022), NOT(ISBLANK(C2021)), B2021=B2023, NOT(ISBLANK(C2024)), B2024=B2023), C2021+(C2024-C2021)*2/3,
TRUE, "Check Manually"
))</f>
        <v>124.8</v>
      </c>
      <c r="F2023" t="str">
        <f>_xlfn.XLOOKUP(B2023,Bucket_Map!A:A,Bucket_Map!B:B,"ERROR - CHECK NAME")</f>
        <v>Food &amp; Beverages</v>
      </c>
    </row>
    <row r="2024" spans="1:6" x14ac:dyDescent="0.25">
      <c r="A2024" t="s">
        <v>4</v>
      </c>
      <c r="B2024" t="s">
        <v>21</v>
      </c>
      <c r="C2024">
        <v>124.9</v>
      </c>
      <c r="D2024" s="1">
        <v>42430</v>
      </c>
      <c r="E2024" cm="1">
        <f t="array" ref="E2024">IF(AND(B2024="Housing",A2024="Rural"),"",
_xlfn.IFS(
NOT(ISBLANK(C2024)), C2024,
AND(NOT(ISBLANK(C2023)), B2023=B2024, NOT(ISBLANK(C2025)), B2025=B2024), AVERAGE(C2023,C2025),
AND(NOT(ISBLANK(C2023)), B2023=B2024, ISBLANK(C2025), NOT(ISBLANK(C2026)), B2026=B2024), C2023+(C2026-C2023)/3,
AND(ISBLANK(C2023), NOT(ISBLANK(C2022)), B2022=B2024, NOT(ISBLANK(C2025)), B2025=B2024), C2022+(C2025-C2022)*2/3,
TRUE, "Check Manually"
))</f>
        <v>124.9</v>
      </c>
      <c r="F2024" t="str">
        <f>_xlfn.XLOOKUP(B2024,Bucket_Map!A:A,Bucket_Map!B:B,"ERROR - CHECK NAME")</f>
        <v>Food &amp; Beverages</v>
      </c>
    </row>
    <row r="2025" spans="1:6" x14ac:dyDescent="0.25">
      <c r="A2025" t="s">
        <v>4</v>
      </c>
      <c r="B2025" t="s">
        <v>21</v>
      </c>
      <c r="C2025">
        <v>125.4</v>
      </c>
      <c r="D2025" s="1">
        <v>42461</v>
      </c>
      <c r="E2025" cm="1">
        <f t="array" ref="E2025">IF(AND(B2025="Housing",A2025="Rural"),"",
_xlfn.IFS(
NOT(ISBLANK(C2025)), C2025,
AND(NOT(ISBLANK(C2024)), B2024=B2025, NOT(ISBLANK(C2026)), B2026=B2025), AVERAGE(C2024,C2026),
AND(NOT(ISBLANK(C2024)), B2024=B2025, ISBLANK(C2026), NOT(ISBLANK(C2027)), B2027=B2025), C2024+(C2027-C2024)/3,
AND(ISBLANK(C2024), NOT(ISBLANK(C2023)), B2023=B2025, NOT(ISBLANK(C2026)), B2026=B2025), C2023+(C2026-C2023)*2/3,
TRUE, "Check Manually"
))</f>
        <v>125.4</v>
      </c>
      <c r="F2025" t="str">
        <f>_xlfn.XLOOKUP(B2025,Bucket_Map!A:A,Bucket_Map!B:B,"ERROR - CHECK NAME")</f>
        <v>Food &amp; Beverages</v>
      </c>
    </row>
    <row r="2026" spans="1:6" x14ac:dyDescent="0.25">
      <c r="A2026" t="s">
        <v>4</v>
      </c>
      <c r="B2026" t="s">
        <v>21</v>
      </c>
      <c r="C2026">
        <v>126.1</v>
      </c>
      <c r="D2026" s="1">
        <v>42491</v>
      </c>
      <c r="E2026" cm="1">
        <f t="array" ref="E2026">IF(AND(B2026="Housing",A2026="Rural"),"",
_xlfn.IFS(
NOT(ISBLANK(C2026)), C2026,
AND(NOT(ISBLANK(C2025)), B2025=B2026, NOT(ISBLANK(C2027)), B2027=B2026), AVERAGE(C2025,C2027),
AND(NOT(ISBLANK(C2025)), B2025=B2026, ISBLANK(C2027), NOT(ISBLANK(C2028)), B2028=B2026), C2025+(C2028-C2025)/3,
AND(ISBLANK(C2025), NOT(ISBLANK(C2024)), B2024=B2026, NOT(ISBLANK(C2027)), B2027=B2026), C2024+(C2027-C2024)*2/3,
TRUE, "Check Manually"
))</f>
        <v>126.1</v>
      </c>
      <c r="F2026" t="str">
        <f>_xlfn.XLOOKUP(B2026,Bucket_Map!A:A,Bucket_Map!B:B,"ERROR - CHECK NAME")</f>
        <v>Food &amp; Beverages</v>
      </c>
    </row>
    <row r="2027" spans="1:6" x14ac:dyDescent="0.25">
      <c r="A2027" t="s">
        <v>4</v>
      </c>
      <c r="B2027" t="s">
        <v>21</v>
      </c>
      <c r="C2027">
        <v>126.4</v>
      </c>
      <c r="D2027" s="1">
        <v>42522</v>
      </c>
      <c r="E2027" cm="1">
        <f t="array" ref="E2027">IF(AND(B2027="Housing",A2027="Rural"),"",
_xlfn.IFS(
NOT(ISBLANK(C2027)), C2027,
AND(NOT(ISBLANK(C2026)), B2026=B2027, NOT(ISBLANK(C2028)), B2028=B2027), AVERAGE(C2026,C2028),
AND(NOT(ISBLANK(C2026)), B2026=B2027, ISBLANK(C2028), NOT(ISBLANK(C2029)), B2029=B2027), C2026+(C2029-C2026)/3,
AND(ISBLANK(C2026), NOT(ISBLANK(C2025)), B2025=B2027, NOT(ISBLANK(C2028)), B2028=B2027), C2025+(C2028-C2025)*2/3,
TRUE, "Check Manually"
))</f>
        <v>126.4</v>
      </c>
      <c r="F2027" t="str">
        <f>_xlfn.XLOOKUP(B2027,Bucket_Map!A:A,Bucket_Map!B:B,"ERROR - CHECK NAME")</f>
        <v>Food &amp; Beverages</v>
      </c>
    </row>
    <row r="2028" spans="1:6" x14ac:dyDescent="0.25">
      <c r="A2028" t="s">
        <v>4</v>
      </c>
      <c r="B2028" t="s">
        <v>21</v>
      </c>
      <c r="C2028">
        <v>127.3</v>
      </c>
      <c r="D2028" s="1">
        <v>42552</v>
      </c>
      <c r="E2028" cm="1">
        <f t="array" ref="E2028">IF(AND(B2028="Housing",A2028="Rural"),"",
_xlfn.IFS(
NOT(ISBLANK(C2028)), C2028,
AND(NOT(ISBLANK(C2027)), B2027=B2028, NOT(ISBLANK(C2029)), B2029=B2028), AVERAGE(C2027,C2029),
AND(NOT(ISBLANK(C2027)), B2027=B2028, ISBLANK(C2029), NOT(ISBLANK(C2030)), B2030=B2028), C2027+(C2030-C2027)/3,
AND(ISBLANK(C2027), NOT(ISBLANK(C2026)), B2026=B2028, NOT(ISBLANK(C2029)), B2029=B2028), C2026+(C2029-C2026)*2/3,
TRUE, "Check Manually"
))</f>
        <v>127.3</v>
      </c>
      <c r="F2028" t="str">
        <f>_xlfn.XLOOKUP(B2028,Bucket_Map!A:A,Bucket_Map!B:B,"ERROR - CHECK NAME")</f>
        <v>Food &amp; Beverages</v>
      </c>
    </row>
    <row r="2029" spans="1:6" x14ac:dyDescent="0.25">
      <c r="A2029" t="s">
        <v>4</v>
      </c>
      <c r="B2029" t="s">
        <v>21</v>
      </c>
      <c r="C2029">
        <v>128.1</v>
      </c>
      <c r="D2029" s="1">
        <v>42583</v>
      </c>
      <c r="E2029" cm="1">
        <f t="array" ref="E2029">IF(AND(B2029="Housing",A2029="Rural"),"",
_xlfn.IFS(
NOT(ISBLANK(C2029)), C2029,
AND(NOT(ISBLANK(C2028)), B2028=B2029, NOT(ISBLANK(C2030)), B2030=B2029), AVERAGE(C2028,C2030),
AND(NOT(ISBLANK(C2028)), B2028=B2029, ISBLANK(C2030), NOT(ISBLANK(C2031)), B2031=B2029), C2028+(C2031-C2028)/3,
AND(ISBLANK(C2028), NOT(ISBLANK(C2027)), B2027=B2029, NOT(ISBLANK(C2030)), B2030=B2029), C2027+(C2030-C2027)*2/3,
TRUE, "Check Manually"
))</f>
        <v>128.1</v>
      </c>
      <c r="F2029" t="str">
        <f>_xlfn.XLOOKUP(B2029,Bucket_Map!A:A,Bucket_Map!B:B,"ERROR - CHECK NAME")</f>
        <v>Food &amp; Beverages</v>
      </c>
    </row>
    <row r="2030" spans="1:6" x14ac:dyDescent="0.25">
      <c r="A2030" t="s">
        <v>4</v>
      </c>
      <c r="B2030" t="s">
        <v>21</v>
      </c>
      <c r="C2030">
        <v>128.80000000000001</v>
      </c>
      <c r="D2030" s="1">
        <v>42614</v>
      </c>
      <c r="E2030" cm="1">
        <f t="array" ref="E2030">IF(AND(B2030="Housing",A2030="Rural"),"",
_xlfn.IFS(
NOT(ISBLANK(C2030)), C2030,
AND(NOT(ISBLANK(C2029)), B2029=B2030, NOT(ISBLANK(C2031)), B2031=B2030), AVERAGE(C2029,C2031),
AND(NOT(ISBLANK(C2029)), B2029=B2030, ISBLANK(C2031), NOT(ISBLANK(C2032)), B2032=B2030), C2029+(C2032-C2029)/3,
AND(ISBLANK(C2029), NOT(ISBLANK(C2028)), B2028=B2030, NOT(ISBLANK(C2031)), B2031=B2030), C2028+(C2031-C2028)*2/3,
TRUE, "Check Manually"
))</f>
        <v>128.80000000000001</v>
      </c>
      <c r="F2030" t="str">
        <f>_xlfn.XLOOKUP(B2030,Bucket_Map!A:A,Bucket_Map!B:B,"ERROR - CHECK NAME")</f>
        <v>Food &amp; Beverages</v>
      </c>
    </row>
    <row r="2031" spans="1:6" x14ac:dyDescent="0.25">
      <c r="A2031" t="s">
        <v>4</v>
      </c>
      <c r="B2031" t="s">
        <v>21</v>
      </c>
      <c r="C2031">
        <v>128.69999999999999</v>
      </c>
      <c r="D2031" s="1">
        <v>42644</v>
      </c>
      <c r="E2031" cm="1">
        <f t="array" ref="E2031">IF(AND(B2031="Housing",A2031="Rural"),"",
_xlfn.IFS(
NOT(ISBLANK(C2031)), C2031,
AND(NOT(ISBLANK(C2030)), B2030=B2031, NOT(ISBLANK(C2032)), B2032=B2031), AVERAGE(C2030,C2032),
AND(NOT(ISBLANK(C2030)), B2030=B2031, ISBLANK(C2032), NOT(ISBLANK(C2033)), B2033=B2031), C2030+(C2033-C2030)/3,
AND(ISBLANK(C2030), NOT(ISBLANK(C2029)), B2029=B2031, NOT(ISBLANK(C2032)), B2032=B2031), C2029+(C2032-C2029)*2/3,
TRUE, "Check Manually"
))</f>
        <v>128.69999999999999</v>
      </c>
      <c r="F2031" t="str">
        <f>_xlfn.XLOOKUP(B2031,Bucket_Map!A:A,Bucket_Map!B:B,"ERROR - CHECK NAME")</f>
        <v>Food &amp; Beverages</v>
      </c>
    </row>
    <row r="2032" spans="1:6" x14ac:dyDescent="0.25">
      <c r="A2032" t="s">
        <v>4</v>
      </c>
      <c r="B2032" t="s">
        <v>21</v>
      </c>
      <c r="C2032">
        <v>128.69999999999999</v>
      </c>
      <c r="D2032" s="1">
        <v>42675</v>
      </c>
      <c r="E2032" cm="1">
        <f t="array" ref="E2032">IF(AND(B2032="Housing",A2032="Rural"),"",
_xlfn.IFS(
NOT(ISBLANK(C2032)), C2032,
AND(NOT(ISBLANK(C2031)), B2031=B2032, NOT(ISBLANK(C2033)), B2033=B2032), AVERAGE(C2031,C2033),
AND(NOT(ISBLANK(C2031)), B2031=B2032, ISBLANK(C2033), NOT(ISBLANK(C2034)), B2034=B2032), C2031+(C2034-C2031)/3,
AND(ISBLANK(C2031), NOT(ISBLANK(C2030)), B2030=B2032, NOT(ISBLANK(C2033)), B2033=B2032), C2030+(C2033-C2030)*2/3,
TRUE, "Check Manually"
))</f>
        <v>128.69999999999999</v>
      </c>
      <c r="F2032" t="str">
        <f>_xlfn.XLOOKUP(B2032,Bucket_Map!A:A,Bucket_Map!B:B,"ERROR - CHECK NAME")</f>
        <v>Food &amp; Beverages</v>
      </c>
    </row>
    <row r="2033" spans="1:6" x14ac:dyDescent="0.25">
      <c r="A2033" t="s">
        <v>4</v>
      </c>
      <c r="B2033" t="s">
        <v>21</v>
      </c>
      <c r="C2033">
        <v>129.1</v>
      </c>
      <c r="D2033" s="1">
        <v>42705</v>
      </c>
      <c r="E2033" cm="1">
        <f t="array" ref="E2033">IF(AND(B2033="Housing",A2033="Rural"),"",
_xlfn.IFS(
NOT(ISBLANK(C2033)), C2033,
AND(NOT(ISBLANK(C2032)), B2032=B2033, NOT(ISBLANK(C2034)), B2034=B2033), AVERAGE(C2032,C2034),
AND(NOT(ISBLANK(C2032)), B2032=B2033, ISBLANK(C2034), NOT(ISBLANK(C2035)), B2035=B2033), C2032+(C2035-C2032)/3,
AND(ISBLANK(C2032), NOT(ISBLANK(C2031)), B2031=B2033, NOT(ISBLANK(C2034)), B2034=B2033), C2031+(C2034-C2031)*2/3,
TRUE, "Check Manually"
))</f>
        <v>129.1</v>
      </c>
      <c r="F2033" t="str">
        <f>_xlfn.XLOOKUP(B2033,Bucket_Map!A:A,Bucket_Map!B:B,"ERROR - CHECK NAME")</f>
        <v>Food &amp; Beverages</v>
      </c>
    </row>
    <row r="2034" spans="1:6" x14ac:dyDescent="0.25">
      <c r="A2034" t="s">
        <v>4</v>
      </c>
      <c r="B2034" t="s">
        <v>21</v>
      </c>
      <c r="C2034">
        <v>129</v>
      </c>
      <c r="D2034" s="1">
        <v>42736</v>
      </c>
      <c r="E2034" cm="1">
        <f t="array" ref="E2034">IF(AND(B2034="Housing",A2034="Rural"),"",
_xlfn.IFS(
NOT(ISBLANK(C2034)), C2034,
AND(NOT(ISBLANK(C2033)), B2033=B2034, NOT(ISBLANK(C2035)), B2035=B2034), AVERAGE(C2033,C2035),
AND(NOT(ISBLANK(C2033)), B2033=B2034, ISBLANK(C2035), NOT(ISBLANK(C2036)), B2036=B2034), C2033+(C2036-C2033)/3,
AND(ISBLANK(C2033), NOT(ISBLANK(C2032)), B2032=B2034, NOT(ISBLANK(C2035)), B2035=B2034), C2032+(C2035-C2032)*2/3,
TRUE, "Check Manually"
))</f>
        <v>129</v>
      </c>
      <c r="F2034" t="str">
        <f>_xlfn.XLOOKUP(B2034,Bucket_Map!A:A,Bucket_Map!B:B,"ERROR - CHECK NAME")</f>
        <v>Food &amp; Beverages</v>
      </c>
    </row>
    <row r="2035" spans="1:6" x14ac:dyDescent="0.25">
      <c r="A2035" t="s">
        <v>4</v>
      </c>
      <c r="B2035" t="s">
        <v>21</v>
      </c>
      <c r="C2035">
        <v>129.4</v>
      </c>
      <c r="D2035" s="1">
        <v>42767</v>
      </c>
      <c r="E2035" cm="1">
        <f t="array" ref="E2035">IF(AND(B2035="Housing",A2035="Rural"),"",
_xlfn.IFS(
NOT(ISBLANK(C2035)), C2035,
AND(NOT(ISBLANK(C2034)), B2034=B2035, NOT(ISBLANK(C2036)), B2036=B2035), AVERAGE(C2034,C2036),
AND(NOT(ISBLANK(C2034)), B2034=B2035, ISBLANK(C2036), NOT(ISBLANK(C2037)), B2037=B2035), C2034+(C2037-C2034)/3,
AND(ISBLANK(C2034), NOT(ISBLANK(C2033)), B2033=B2035, NOT(ISBLANK(C2036)), B2036=B2035), C2033+(C2036-C2033)*2/3,
TRUE, "Check Manually"
))</f>
        <v>129.4</v>
      </c>
      <c r="F2035" t="str">
        <f>_xlfn.XLOOKUP(B2035,Bucket_Map!A:A,Bucket_Map!B:B,"ERROR - CHECK NAME")</f>
        <v>Food &amp; Beverages</v>
      </c>
    </row>
    <row r="2036" spans="1:6" x14ac:dyDescent="0.25">
      <c r="A2036" t="s">
        <v>4</v>
      </c>
      <c r="B2036" t="s">
        <v>21</v>
      </c>
      <c r="C2036">
        <v>129.80000000000001</v>
      </c>
      <c r="D2036" s="1">
        <v>42795</v>
      </c>
      <c r="E2036" cm="1">
        <f t="array" ref="E2036">IF(AND(B2036="Housing",A2036="Rural"),"",
_xlfn.IFS(
NOT(ISBLANK(C2036)), C2036,
AND(NOT(ISBLANK(C2035)), B2035=B2036, NOT(ISBLANK(C2037)), B2037=B2036), AVERAGE(C2035,C2037),
AND(NOT(ISBLANK(C2035)), B2035=B2036, ISBLANK(C2037), NOT(ISBLANK(C2038)), B2038=B2036), C2035+(C2038-C2035)/3,
AND(ISBLANK(C2035), NOT(ISBLANK(C2034)), B2034=B2036, NOT(ISBLANK(C2037)), B2037=B2036), C2034+(C2037-C2034)*2/3,
TRUE, "Check Manually"
))</f>
        <v>129.80000000000001</v>
      </c>
      <c r="F2036" t="str">
        <f>_xlfn.XLOOKUP(B2036,Bucket_Map!A:A,Bucket_Map!B:B,"ERROR - CHECK NAME")</f>
        <v>Food &amp; Beverages</v>
      </c>
    </row>
    <row r="2037" spans="1:6" x14ac:dyDescent="0.25">
      <c r="A2037" t="s">
        <v>4</v>
      </c>
      <c r="B2037" t="s">
        <v>21</v>
      </c>
      <c r="C2037">
        <v>130</v>
      </c>
      <c r="D2037" s="1">
        <v>42826</v>
      </c>
      <c r="E2037" cm="1">
        <f t="array" ref="E2037">IF(AND(B2037="Housing",A2037="Rural"),"",
_xlfn.IFS(
NOT(ISBLANK(C2037)), C2037,
AND(NOT(ISBLANK(C2036)), B2036=B2037, NOT(ISBLANK(C2038)), B2038=B2037), AVERAGE(C2036,C2038),
AND(NOT(ISBLANK(C2036)), B2036=B2037, ISBLANK(C2038), NOT(ISBLANK(C2039)), B2039=B2037), C2036+(C2039-C2036)/3,
AND(ISBLANK(C2036), NOT(ISBLANK(C2035)), B2035=B2037, NOT(ISBLANK(C2038)), B2038=B2037), C2035+(C2038-C2035)*2/3,
TRUE, "Check Manually"
))</f>
        <v>130</v>
      </c>
      <c r="F2037" t="str">
        <f>_xlfn.XLOOKUP(B2037,Bucket_Map!A:A,Bucket_Map!B:B,"ERROR - CHECK NAME")</f>
        <v>Food &amp; Beverages</v>
      </c>
    </row>
    <row r="2038" spans="1:6" x14ac:dyDescent="0.25">
      <c r="A2038" t="s">
        <v>4</v>
      </c>
      <c r="B2038" t="s">
        <v>21</v>
      </c>
      <c r="C2038">
        <v>130.30000000000001</v>
      </c>
      <c r="D2038" s="1">
        <v>42856</v>
      </c>
      <c r="E2038" cm="1">
        <f t="array" ref="E2038">IF(AND(B2038="Housing",A2038="Rural"),"",
_xlfn.IFS(
NOT(ISBLANK(C2038)), C2038,
AND(NOT(ISBLANK(C2037)), B2037=B2038, NOT(ISBLANK(C2039)), B2039=B2038), AVERAGE(C2037,C2039),
AND(NOT(ISBLANK(C2037)), B2037=B2038, ISBLANK(C2039), NOT(ISBLANK(C2040)), B2040=B2038), C2037+(C2040-C2037)/3,
AND(ISBLANK(C2037), NOT(ISBLANK(C2036)), B2036=B2038, NOT(ISBLANK(C2039)), B2039=B2038), C2036+(C2039-C2036)*2/3,
TRUE, "Check Manually"
))</f>
        <v>130.30000000000001</v>
      </c>
      <c r="F2038" t="str">
        <f>_xlfn.XLOOKUP(B2038,Bucket_Map!A:A,Bucket_Map!B:B,"ERROR - CHECK NAME")</f>
        <v>Food &amp; Beverages</v>
      </c>
    </row>
    <row r="2039" spans="1:6" x14ac:dyDescent="0.25">
      <c r="A2039" t="s">
        <v>4</v>
      </c>
      <c r="B2039" t="s">
        <v>21</v>
      </c>
      <c r="C2039">
        <v>130.4</v>
      </c>
      <c r="D2039" s="1">
        <v>42887</v>
      </c>
      <c r="E2039" cm="1">
        <f t="array" ref="E2039">IF(AND(B2039="Housing",A2039="Rural"),"",
_xlfn.IFS(
NOT(ISBLANK(C2039)), C2039,
AND(NOT(ISBLANK(C2038)), B2038=B2039, NOT(ISBLANK(C2040)), B2040=B2039), AVERAGE(C2038,C2040),
AND(NOT(ISBLANK(C2038)), B2038=B2039, ISBLANK(C2040), NOT(ISBLANK(C2041)), B2041=B2039), C2038+(C2041-C2038)/3,
AND(ISBLANK(C2038), NOT(ISBLANK(C2037)), B2037=B2039, NOT(ISBLANK(C2040)), B2040=B2039), C2037+(C2040-C2037)*2/3,
TRUE, "Check Manually"
))</f>
        <v>130.4</v>
      </c>
      <c r="F2039" t="str">
        <f>_xlfn.XLOOKUP(B2039,Bucket_Map!A:A,Bucket_Map!B:B,"ERROR - CHECK NAME")</f>
        <v>Food &amp; Beverages</v>
      </c>
    </row>
    <row r="2040" spans="1:6" x14ac:dyDescent="0.25">
      <c r="A2040" t="s">
        <v>4</v>
      </c>
      <c r="B2040" t="s">
        <v>21</v>
      </c>
      <c r="C2040">
        <v>131.4</v>
      </c>
      <c r="D2040" s="1">
        <v>42917</v>
      </c>
      <c r="E2040" cm="1">
        <f t="array" ref="E2040">IF(AND(B2040="Housing",A2040="Rural"),"",
_xlfn.IFS(
NOT(ISBLANK(C2040)), C2040,
AND(NOT(ISBLANK(C2039)), B2039=B2040, NOT(ISBLANK(C2041)), B2041=B2040), AVERAGE(C2039,C2041),
AND(NOT(ISBLANK(C2039)), B2039=B2040, ISBLANK(C2041), NOT(ISBLANK(C2042)), B2042=B2040), C2039+(C2042-C2039)/3,
AND(ISBLANK(C2039), NOT(ISBLANK(C2038)), B2038=B2040, NOT(ISBLANK(C2041)), B2041=B2040), C2038+(C2041-C2038)*2/3,
TRUE, "Check Manually"
))</f>
        <v>131.4</v>
      </c>
      <c r="F2040" t="str">
        <f>_xlfn.XLOOKUP(B2040,Bucket_Map!A:A,Bucket_Map!B:B,"ERROR - CHECK NAME")</f>
        <v>Food &amp; Beverages</v>
      </c>
    </row>
    <row r="2041" spans="1:6" x14ac:dyDescent="0.25">
      <c r="A2041" t="s">
        <v>4</v>
      </c>
      <c r="B2041" t="s">
        <v>21</v>
      </c>
      <c r="C2041">
        <v>131.6</v>
      </c>
      <c r="D2041" s="1">
        <v>42948</v>
      </c>
      <c r="E2041" cm="1">
        <f t="array" ref="E2041">IF(AND(B2041="Housing",A2041="Rural"),"",
_xlfn.IFS(
NOT(ISBLANK(C2041)), C2041,
AND(NOT(ISBLANK(C2040)), B2040=B2041, NOT(ISBLANK(C2042)), B2042=B2041), AVERAGE(C2040,C2042),
AND(NOT(ISBLANK(C2040)), B2040=B2041, ISBLANK(C2042), NOT(ISBLANK(C2043)), B2043=B2041), C2040+(C2043-C2040)/3,
AND(ISBLANK(C2040), NOT(ISBLANK(C2039)), B2039=B2041, NOT(ISBLANK(C2042)), B2042=B2041), C2039+(C2042-C2039)*2/3,
TRUE, "Check Manually"
))</f>
        <v>131.6</v>
      </c>
      <c r="F2041" t="str">
        <f>_xlfn.XLOOKUP(B2041,Bucket_Map!A:A,Bucket_Map!B:B,"ERROR - CHECK NAME")</f>
        <v>Food &amp; Beverages</v>
      </c>
    </row>
    <row r="2042" spans="1:6" x14ac:dyDescent="0.25">
      <c r="A2042" t="s">
        <v>4</v>
      </c>
      <c r="B2042" t="s">
        <v>21</v>
      </c>
      <c r="C2042">
        <v>131.69999999999999</v>
      </c>
      <c r="D2042" s="1">
        <v>42979</v>
      </c>
      <c r="E2042" cm="1">
        <f t="array" ref="E2042">IF(AND(B2042="Housing",A2042="Rural"),"",
_xlfn.IFS(
NOT(ISBLANK(C2042)), C2042,
AND(NOT(ISBLANK(C2041)), B2041=B2042, NOT(ISBLANK(C2043)), B2043=B2042), AVERAGE(C2041,C2043),
AND(NOT(ISBLANK(C2041)), B2041=B2042, ISBLANK(C2043), NOT(ISBLANK(C2044)), B2044=B2042), C2041+(C2044-C2041)/3,
AND(ISBLANK(C2041), NOT(ISBLANK(C2040)), B2040=B2042, NOT(ISBLANK(C2043)), B2043=B2042), C2040+(C2043-C2040)*2/3,
TRUE, "Check Manually"
))</f>
        <v>131.69999999999999</v>
      </c>
      <c r="F2042" t="str">
        <f>_xlfn.XLOOKUP(B2042,Bucket_Map!A:A,Bucket_Map!B:B,"ERROR - CHECK NAME")</f>
        <v>Food &amp; Beverages</v>
      </c>
    </row>
    <row r="2043" spans="1:6" x14ac:dyDescent="0.25">
      <c r="A2043" t="s">
        <v>4</v>
      </c>
      <c r="B2043" t="s">
        <v>21</v>
      </c>
      <c r="C2043">
        <v>131.30000000000001</v>
      </c>
      <c r="D2043" s="1">
        <v>43009</v>
      </c>
      <c r="E2043" cm="1">
        <f t="array" ref="E2043">IF(AND(B2043="Housing",A2043="Rural"),"",
_xlfn.IFS(
NOT(ISBLANK(C2043)), C2043,
AND(NOT(ISBLANK(C2042)), B2042=B2043, NOT(ISBLANK(C2044)), B2044=B2043), AVERAGE(C2042,C2044),
AND(NOT(ISBLANK(C2042)), B2042=B2043, ISBLANK(C2044), NOT(ISBLANK(C2045)), B2045=B2043), C2042+(C2045-C2042)/3,
AND(ISBLANK(C2042), NOT(ISBLANK(C2041)), B2041=B2043, NOT(ISBLANK(C2044)), B2044=B2043), C2041+(C2044-C2041)*2/3,
TRUE, "Check Manually"
))</f>
        <v>131.30000000000001</v>
      </c>
      <c r="F2043" t="str">
        <f>_xlfn.XLOOKUP(B2043,Bucket_Map!A:A,Bucket_Map!B:B,"ERROR - CHECK NAME")</f>
        <v>Food &amp; Beverages</v>
      </c>
    </row>
    <row r="2044" spans="1:6" x14ac:dyDescent="0.25">
      <c r="A2044" t="s">
        <v>4</v>
      </c>
      <c r="B2044" t="s">
        <v>21</v>
      </c>
      <c r="C2044">
        <v>131.9</v>
      </c>
      <c r="D2044" s="1">
        <v>43040</v>
      </c>
      <c r="E2044" cm="1">
        <f t="array" ref="E2044">IF(AND(B2044="Housing",A2044="Rural"),"",
_xlfn.IFS(
NOT(ISBLANK(C2044)), C2044,
AND(NOT(ISBLANK(C2043)), B2043=B2044, NOT(ISBLANK(C2045)), B2045=B2044), AVERAGE(C2043,C2045),
AND(NOT(ISBLANK(C2043)), B2043=B2044, ISBLANK(C2045), NOT(ISBLANK(C2046)), B2046=B2044), C2043+(C2046-C2043)/3,
AND(ISBLANK(C2043), NOT(ISBLANK(C2042)), B2042=B2044, NOT(ISBLANK(C2045)), B2045=B2044), C2042+(C2045-C2042)*2/3,
TRUE, "Check Manually"
))</f>
        <v>131.9</v>
      </c>
      <c r="F2044" t="str">
        <f>_xlfn.XLOOKUP(B2044,Bucket_Map!A:A,Bucket_Map!B:B,"ERROR - CHECK NAME")</f>
        <v>Food &amp; Beverages</v>
      </c>
    </row>
    <row r="2045" spans="1:6" x14ac:dyDescent="0.25">
      <c r="A2045" t="s">
        <v>4</v>
      </c>
      <c r="B2045" t="s">
        <v>21</v>
      </c>
      <c r="C2045">
        <v>131.1</v>
      </c>
      <c r="D2045" s="1">
        <v>43070</v>
      </c>
      <c r="E2045" cm="1">
        <f t="array" ref="E2045">IF(AND(B2045="Housing",A2045="Rural"),"",
_xlfn.IFS(
NOT(ISBLANK(C2045)), C2045,
AND(NOT(ISBLANK(C2044)), B2044=B2045, NOT(ISBLANK(C2046)), B2046=B2045), AVERAGE(C2044,C2046),
AND(NOT(ISBLANK(C2044)), B2044=B2045, ISBLANK(C2046), NOT(ISBLANK(C2047)), B2047=B2045), C2044+(C2047-C2044)/3,
AND(ISBLANK(C2044), NOT(ISBLANK(C2043)), B2043=B2045, NOT(ISBLANK(C2046)), B2046=B2045), C2043+(C2046-C2043)*2/3,
TRUE, "Check Manually"
))</f>
        <v>131.1</v>
      </c>
      <c r="F2045" t="str">
        <f>_xlfn.XLOOKUP(B2045,Bucket_Map!A:A,Bucket_Map!B:B,"ERROR - CHECK NAME")</f>
        <v>Food &amp; Beverages</v>
      </c>
    </row>
    <row r="2046" spans="1:6" x14ac:dyDescent="0.25">
      <c r="A2046" t="s">
        <v>4</v>
      </c>
      <c r="B2046" t="s">
        <v>21</v>
      </c>
      <c r="C2046">
        <v>131.19999999999999</v>
      </c>
      <c r="D2046" s="1">
        <v>43101</v>
      </c>
      <c r="E2046" cm="1">
        <f t="array" ref="E2046">IF(AND(B2046="Housing",A2046="Rural"),"",
_xlfn.IFS(
NOT(ISBLANK(C2046)), C2046,
AND(NOT(ISBLANK(C2045)), B2045=B2046, NOT(ISBLANK(C2047)), B2047=B2046), AVERAGE(C2045,C2047),
AND(NOT(ISBLANK(C2045)), B2045=B2046, ISBLANK(C2047), NOT(ISBLANK(C2048)), B2048=B2046), C2045+(C2048-C2045)/3,
AND(ISBLANK(C2045), NOT(ISBLANK(C2044)), B2044=B2046, NOT(ISBLANK(C2047)), B2047=B2046), C2044+(C2047-C2044)*2/3,
TRUE, "Check Manually"
))</f>
        <v>131.19999999999999</v>
      </c>
      <c r="F2046" t="str">
        <f>_xlfn.XLOOKUP(B2046,Bucket_Map!A:A,Bucket_Map!B:B,"ERROR - CHECK NAME")</f>
        <v>Food &amp; Beverages</v>
      </c>
    </row>
    <row r="2047" spans="1:6" x14ac:dyDescent="0.25">
      <c r="A2047" t="s">
        <v>4</v>
      </c>
      <c r="B2047" t="s">
        <v>21</v>
      </c>
      <c r="C2047">
        <v>130.5</v>
      </c>
      <c r="D2047" s="1">
        <v>43132</v>
      </c>
      <c r="E2047" cm="1">
        <f t="array" ref="E2047">IF(AND(B2047="Housing",A2047="Rural"),"",
_xlfn.IFS(
NOT(ISBLANK(C2047)), C2047,
AND(NOT(ISBLANK(C2046)), B2046=B2047, NOT(ISBLANK(C2048)), B2048=B2047), AVERAGE(C2046,C2048),
AND(NOT(ISBLANK(C2046)), B2046=B2047, ISBLANK(C2048), NOT(ISBLANK(C2049)), B2049=B2047), C2046+(C2049-C2046)/3,
AND(ISBLANK(C2046), NOT(ISBLANK(C2045)), B2045=B2047, NOT(ISBLANK(C2048)), B2048=B2047), C2045+(C2048-C2045)*2/3,
TRUE, "Check Manually"
))</f>
        <v>130.5</v>
      </c>
      <c r="F2047" t="str">
        <f>_xlfn.XLOOKUP(B2047,Bucket_Map!A:A,Bucket_Map!B:B,"ERROR - CHECK NAME")</f>
        <v>Food &amp; Beverages</v>
      </c>
    </row>
    <row r="2048" spans="1:6" x14ac:dyDescent="0.25">
      <c r="A2048" t="s">
        <v>4</v>
      </c>
      <c r="B2048" t="s">
        <v>21</v>
      </c>
      <c r="C2048">
        <v>131.19999999999999</v>
      </c>
      <c r="D2048" s="1">
        <v>43160</v>
      </c>
      <c r="E2048" cm="1">
        <f t="array" ref="E2048">IF(AND(B2048="Housing",A2048="Rural"),"",
_xlfn.IFS(
NOT(ISBLANK(C2048)), C2048,
AND(NOT(ISBLANK(C2047)), B2047=B2048, NOT(ISBLANK(C2049)), B2049=B2048), AVERAGE(C2047,C2049),
AND(NOT(ISBLANK(C2047)), B2047=B2048, ISBLANK(C2049), NOT(ISBLANK(C2050)), B2050=B2048), C2047+(C2050-C2047)/3,
AND(ISBLANK(C2047), NOT(ISBLANK(C2046)), B2046=B2048, NOT(ISBLANK(C2049)), B2049=B2048), C2046+(C2049-C2046)*2/3,
TRUE, "Check Manually"
))</f>
        <v>131.19999999999999</v>
      </c>
      <c r="F2048" t="str">
        <f>_xlfn.XLOOKUP(B2048,Bucket_Map!A:A,Bucket_Map!B:B,"ERROR - CHECK NAME")</f>
        <v>Food &amp; Beverages</v>
      </c>
    </row>
    <row r="2049" spans="1:6" x14ac:dyDescent="0.25">
      <c r="A2049" t="s">
        <v>4</v>
      </c>
      <c r="B2049" t="s">
        <v>21</v>
      </c>
      <c r="C2049">
        <v>131.9</v>
      </c>
      <c r="D2049" s="1">
        <v>43191</v>
      </c>
      <c r="E2049" cm="1">
        <f t="array" ref="E2049">IF(AND(B2049="Housing",A2049="Rural"),"",
_xlfn.IFS(
NOT(ISBLANK(C2049)), C2049,
AND(NOT(ISBLANK(C2048)), B2048=B2049, NOT(ISBLANK(C2050)), B2050=B2049), AVERAGE(C2048,C2050),
AND(NOT(ISBLANK(C2048)), B2048=B2049, ISBLANK(C2050), NOT(ISBLANK(C2051)), B2051=B2049), C2048+(C2051-C2048)/3,
AND(ISBLANK(C2048), NOT(ISBLANK(C2047)), B2047=B2049, NOT(ISBLANK(C2050)), B2050=B2049), C2047+(C2050-C2047)*2/3,
TRUE, "Check Manually"
))</f>
        <v>131.9</v>
      </c>
      <c r="F2049" t="str">
        <f>_xlfn.XLOOKUP(B2049,Bucket_Map!A:A,Bucket_Map!B:B,"ERROR - CHECK NAME")</f>
        <v>Food &amp; Beverages</v>
      </c>
    </row>
    <row r="2050" spans="1:6" x14ac:dyDescent="0.25">
      <c r="A2050" t="s">
        <v>4</v>
      </c>
      <c r="B2050" t="s">
        <v>21</v>
      </c>
      <c r="C2050">
        <v>132.19999999999999</v>
      </c>
      <c r="D2050" s="1">
        <v>43221</v>
      </c>
      <c r="E2050" cm="1">
        <f t="array" ref="E2050">IF(AND(B2050="Housing",A2050="Rural"),"",
_xlfn.IFS(
NOT(ISBLANK(C2050)), C2050,
AND(NOT(ISBLANK(C2049)), B2049=B2050, NOT(ISBLANK(C2051)), B2051=B2050), AVERAGE(C2049,C2051),
AND(NOT(ISBLANK(C2049)), B2049=B2050, ISBLANK(C2051), NOT(ISBLANK(C2052)), B2052=B2050), C2049+(C2052-C2049)/3,
AND(ISBLANK(C2049), NOT(ISBLANK(C2048)), B2048=B2050, NOT(ISBLANK(C2051)), B2051=B2050), C2048+(C2051-C2048)*2/3,
TRUE, "Check Manually"
))</f>
        <v>132.19999999999999</v>
      </c>
      <c r="F2050" t="str">
        <f>_xlfn.XLOOKUP(B2050,Bucket_Map!A:A,Bucket_Map!B:B,"ERROR - CHECK NAME")</f>
        <v>Food &amp; Beverages</v>
      </c>
    </row>
    <row r="2051" spans="1:6" x14ac:dyDescent="0.25">
      <c r="A2051" t="s">
        <v>4</v>
      </c>
      <c r="B2051" t="s">
        <v>21</v>
      </c>
      <c r="C2051">
        <v>132.80000000000001</v>
      </c>
      <c r="D2051" s="1">
        <v>43252</v>
      </c>
      <c r="E2051" cm="1">
        <f t="array" ref="E2051">IF(AND(B2051="Housing",A2051="Rural"),"",
_xlfn.IFS(
NOT(ISBLANK(C2051)), C2051,
AND(NOT(ISBLANK(C2050)), B2050=B2051, NOT(ISBLANK(C2052)), B2052=B2051), AVERAGE(C2050,C2052),
AND(NOT(ISBLANK(C2050)), B2050=B2051, ISBLANK(C2052), NOT(ISBLANK(C2053)), B2053=B2051), C2050+(C2053-C2050)/3,
AND(ISBLANK(C2050), NOT(ISBLANK(C2049)), B2049=B2051, NOT(ISBLANK(C2052)), B2052=B2051), C2049+(C2052-C2049)*2/3,
TRUE, "Check Manually"
))</f>
        <v>132.80000000000001</v>
      </c>
      <c r="F2051" t="str">
        <f>_xlfn.XLOOKUP(B2051,Bucket_Map!A:A,Bucket_Map!B:B,"ERROR - CHECK NAME")</f>
        <v>Food &amp; Beverages</v>
      </c>
    </row>
    <row r="2052" spans="1:6" x14ac:dyDescent="0.25">
      <c r="A2052" t="s">
        <v>4</v>
      </c>
      <c r="B2052" t="s">
        <v>21</v>
      </c>
      <c r="C2052">
        <v>132.80000000000001</v>
      </c>
      <c r="D2052" s="1">
        <v>43282</v>
      </c>
      <c r="E2052" cm="1">
        <f t="array" ref="E2052">IF(AND(B2052="Housing",A2052="Rural"),"",
_xlfn.IFS(
NOT(ISBLANK(C2052)), C2052,
AND(NOT(ISBLANK(C2051)), B2051=B2052, NOT(ISBLANK(C2053)), B2053=B2052), AVERAGE(C2051,C2053),
AND(NOT(ISBLANK(C2051)), B2051=B2052, ISBLANK(C2053), NOT(ISBLANK(C2054)), B2054=B2052), C2051+(C2054-C2051)/3,
AND(ISBLANK(C2051), NOT(ISBLANK(C2050)), B2050=B2052, NOT(ISBLANK(C2053)), B2053=B2052), C2050+(C2053-C2050)*2/3,
TRUE, "Check Manually"
))</f>
        <v>132.80000000000001</v>
      </c>
      <c r="F2052" t="str">
        <f>_xlfn.XLOOKUP(B2052,Bucket_Map!A:A,Bucket_Map!B:B,"ERROR - CHECK NAME")</f>
        <v>Food &amp; Beverages</v>
      </c>
    </row>
    <row r="2053" spans="1:6" x14ac:dyDescent="0.25">
      <c r="A2053" t="s">
        <v>4</v>
      </c>
      <c r="B2053" t="s">
        <v>21</v>
      </c>
      <c r="C2053">
        <v>133.80000000000001</v>
      </c>
      <c r="D2053" s="1">
        <v>43313</v>
      </c>
      <c r="E2053" cm="1">
        <f t="array" ref="E2053">IF(AND(B2053="Housing",A2053="Rural"),"",
_xlfn.IFS(
NOT(ISBLANK(C2053)), C2053,
AND(NOT(ISBLANK(C2052)), B2052=B2053, NOT(ISBLANK(C2054)), B2054=B2053), AVERAGE(C2052,C2054),
AND(NOT(ISBLANK(C2052)), B2052=B2053, ISBLANK(C2054), NOT(ISBLANK(C2055)), B2055=B2053), C2052+(C2055-C2052)/3,
AND(ISBLANK(C2052), NOT(ISBLANK(C2051)), B2051=B2053, NOT(ISBLANK(C2054)), B2054=B2053), C2051+(C2054-C2051)*2/3,
TRUE, "Check Manually"
))</f>
        <v>133.80000000000001</v>
      </c>
      <c r="F2053" t="str">
        <f>_xlfn.XLOOKUP(B2053,Bucket_Map!A:A,Bucket_Map!B:B,"ERROR - CHECK NAME")</f>
        <v>Food &amp; Beverages</v>
      </c>
    </row>
    <row r="2054" spans="1:6" x14ac:dyDescent="0.25">
      <c r="A2054" t="s">
        <v>4</v>
      </c>
      <c r="B2054" t="s">
        <v>21</v>
      </c>
      <c r="C2054">
        <v>133.1</v>
      </c>
      <c r="D2054" s="1">
        <v>43344</v>
      </c>
      <c r="E2054" cm="1">
        <f t="array" ref="E2054">IF(AND(B2054="Housing",A2054="Rural"),"",
_xlfn.IFS(
NOT(ISBLANK(C2054)), C2054,
AND(NOT(ISBLANK(C2053)), B2053=B2054, NOT(ISBLANK(C2055)), B2055=B2054), AVERAGE(C2053,C2055),
AND(NOT(ISBLANK(C2053)), B2053=B2054, ISBLANK(C2055), NOT(ISBLANK(C2056)), B2056=B2054), C2053+(C2056-C2053)/3,
AND(ISBLANK(C2053), NOT(ISBLANK(C2052)), B2052=B2054, NOT(ISBLANK(C2055)), B2055=B2054), C2052+(C2055-C2052)*2/3,
TRUE, "Check Manually"
))</f>
        <v>133.1</v>
      </c>
      <c r="F2054" t="str">
        <f>_xlfn.XLOOKUP(B2054,Bucket_Map!A:A,Bucket_Map!B:B,"ERROR - CHECK NAME")</f>
        <v>Food &amp; Beverages</v>
      </c>
    </row>
    <row r="2055" spans="1:6" x14ac:dyDescent="0.25">
      <c r="A2055" t="s">
        <v>4</v>
      </c>
      <c r="B2055" t="s">
        <v>21</v>
      </c>
      <c r="C2055">
        <v>134.6</v>
      </c>
      <c r="D2055" s="1">
        <v>43374</v>
      </c>
      <c r="E2055" cm="1">
        <f t="array" ref="E2055">IF(AND(B2055="Housing",A2055="Rural"),"",
_xlfn.IFS(
NOT(ISBLANK(C2055)), C2055,
AND(NOT(ISBLANK(C2054)), B2054=B2055, NOT(ISBLANK(C2056)), B2056=B2055), AVERAGE(C2054,C2056),
AND(NOT(ISBLANK(C2054)), B2054=B2055, ISBLANK(C2056), NOT(ISBLANK(C2057)), B2057=B2055), C2054+(C2057-C2054)/3,
AND(ISBLANK(C2054), NOT(ISBLANK(C2053)), B2053=B2055, NOT(ISBLANK(C2056)), B2056=B2055), C2053+(C2056-C2053)*2/3,
TRUE, "Check Manually"
))</f>
        <v>134.6</v>
      </c>
      <c r="F2055" t="str">
        <f>_xlfn.XLOOKUP(B2055,Bucket_Map!A:A,Bucket_Map!B:B,"ERROR - CHECK NAME")</f>
        <v>Food &amp; Beverages</v>
      </c>
    </row>
    <row r="2056" spans="1:6" x14ac:dyDescent="0.25">
      <c r="A2056" t="s">
        <v>4</v>
      </c>
      <c r="B2056" t="s">
        <v>21</v>
      </c>
      <c r="C2056">
        <v>137.5</v>
      </c>
      <c r="D2056" s="1">
        <v>43405</v>
      </c>
      <c r="E2056" cm="1">
        <f t="array" ref="E2056">IF(AND(B2056="Housing",A2056="Rural"),"",
_xlfn.IFS(
NOT(ISBLANK(C2056)), C2056,
AND(NOT(ISBLANK(C2055)), B2055=B2056, NOT(ISBLANK(C2057)), B2057=B2056), AVERAGE(C2055,C2057),
AND(NOT(ISBLANK(C2055)), B2055=B2056, ISBLANK(C2057), NOT(ISBLANK(C2058)), B2058=B2056), C2055+(C2058-C2055)/3,
AND(ISBLANK(C2055), NOT(ISBLANK(C2054)), B2054=B2056, NOT(ISBLANK(C2057)), B2057=B2056), C2054+(C2057-C2054)*2/3,
TRUE, "Check Manually"
))</f>
        <v>137.5</v>
      </c>
      <c r="F2056" t="str">
        <f>_xlfn.XLOOKUP(B2056,Bucket_Map!A:A,Bucket_Map!B:B,"ERROR - CHECK NAME")</f>
        <v>Food &amp; Beverages</v>
      </c>
    </row>
    <row r="2057" spans="1:6" x14ac:dyDescent="0.25">
      <c r="A2057" t="s">
        <v>4</v>
      </c>
      <c r="B2057" t="s">
        <v>21</v>
      </c>
      <c r="C2057">
        <v>137.80000000000001</v>
      </c>
      <c r="D2057" s="1">
        <v>43435</v>
      </c>
      <c r="E2057" cm="1">
        <f t="array" ref="E2057">IF(AND(B2057="Housing",A2057="Rural"),"",
_xlfn.IFS(
NOT(ISBLANK(C2057)), C2057,
AND(NOT(ISBLANK(C2056)), B2056=B2057, NOT(ISBLANK(C2058)), B2058=B2057), AVERAGE(C2056,C2058),
AND(NOT(ISBLANK(C2056)), B2056=B2057, ISBLANK(C2058), NOT(ISBLANK(C2059)), B2059=B2057), C2056+(C2059-C2056)/3,
AND(ISBLANK(C2056), NOT(ISBLANK(C2055)), B2055=B2057, NOT(ISBLANK(C2058)), B2058=B2057), C2055+(C2058-C2055)*2/3,
TRUE, "Check Manually"
))</f>
        <v>137.80000000000001</v>
      </c>
      <c r="F2057" t="str">
        <f>_xlfn.XLOOKUP(B2057,Bucket_Map!A:A,Bucket_Map!B:B,"ERROR - CHECK NAME")</f>
        <v>Food &amp; Beverages</v>
      </c>
    </row>
    <row r="2058" spans="1:6" x14ac:dyDescent="0.25">
      <c r="A2058" t="s">
        <v>4</v>
      </c>
      <c r="B2058" t="s">
        <v>21</v>
      </c>
      <c r="C2058">
        <v>137</v>
      </c>
      <c r="D2058" s="1">
        <v>43466</v>
      </c>
      <c r="E2058" cm="1">
        <f t="array" ref="E2058">IF(AND(B2058="Housing",A2058="Rural"),"",
_xlfn.IFS(
NOT(ISBLANK(C2058)), C2058,
AND(NOT(ISBLANK(C2057)), B2057=B2058, NOT(ISBLANK(C2059)), B2059=B2058), AVERAGE(C2057,C2059),
AND(NOT(ISBLANK(C2057)), B2057=B2058, ISBLANK(C2059), NOT(ISBLANK(C2060)), B2060=B2058), C2057+(C2060-C2057)/3,
AND(ISBLANK(C2057), NOT(ISBLANK(C2056)), B2056=B2058, NOT(ISBLANK(C2059)), B2059=B2058), C2056+(C2059-C2056)*2/3,
TRUE, "Check Manually"
))</f>
        <v>137</v>
      </c>
      <c r="F2058" t="str">
        <f>_xlfn.XLOOKUP(B2058,Bucket_Map!A:A,Bucket_Map!B:B,"ERROR - CHECK NAME")</f>
        <v>Food &amp; Beverages</v>
      </c>
    </row>
    <row r="2059" spans="1:6" x14ac:dyDescent="0.25">
      <c r="A2059" t="s">
        <v>4</v>
      </c>
      <c r="B2059" t="s">
        <v>21</v>
      </c>
      <c r="C2059">
        <v>137.4</v>
      </c>
      <c r="D2059" s="1">
        <v>43497</v>
      </c>
      <c r="E2059" cm="1">
        <f t="array" ref="E2059">IF(AND(B2059="Housing",A2059="Rural"),"",
_xlfn.IFS(
NOT(ISBLANK(C2059)), C2059,
AND(NOT(ISBLANK(C2058)), B2058=B2059, NOT(ISBLANK(C2060)), B2060=B2059), AVERAGE(C2058,C2060),
AND(NOT(ISBLANK(C2058)), B2058=B2059, ISBLANK(C2060), NOT(ISBLANK(C2061)), B2061=B2059), C2058+(C2061-C2058)/3,
AND(ISBLANK(C2058), NOT(ISBLANK(C2057)), B2057=B2059, NOT(ISBLANK(C2060)), B2060=B2059), C2057+(C2060-C2057)*2/3,
TRUE, "Check Manually"
))</f>
        <v>137.4</v>
      </c>
      <c r="F2059" t="str">
        <f>_xlfn.XLOOKUP(B2059,Bucket_Map!A:A,Bucket_Map!B:B,"ERROR - CHECK NAME")</f>
        <v>Food &amp; Beverages</v>
      </c>
    </row>
    <row r="2060" spans="1:6" x14ac:dyDescent="0.25">
      <c r="A2060" t="s">
        <v>4</v>
      </c>
      <c r="B2060" t="s">
        <v>21</v>
      </c>
      <c r="C2060">
        <v>137.4</v>
      </c>
      <c r="D2060" s="1">
        <v>43525</v>
      </c>
      <c r="E2060" cm="1">
        <f t="array" ref="E2060">IF(AND(B2060="Housing",A2060="Rural"),"",
_xlfn.IFS(
NOT(ISBLANK(C2060)), C2060,
AND(NOT(ISBLANK(C2059)), B2059=B2060, NOT(ISBLANK(C2061)), B2061=B2060), AVERAGE(C2059,C2061),
AND(NOT(ISBLANK(C2059)), B2059=B2060, ISBLANK(C2061), NOT(ISBLANK(C2062)), B2062=B2060), C2059+(C2062-C2059)/3,
AND(ISBLANK(C2059), NOT(ISBLANK(C2058)), B2058=B2060, NOT(ISBLANK(C2061)), B2061=B2060), C2058+(C2061-C2058)*2/3,
TRUE, "Check Manually"
))</f>
        <v>137.4</v>
      </c>
      <c r="F2060" t="str">
        <f>_xlfn.XLOOKUP(B2060,Bucket_Map!A:A,Bucket_Map!B:B,"ERROR - CHECK NAME")</f>
        <v>Food &amp; Beverages</v>
      </c>
    </row>
    <row r="2061" spans="1:6" x14ac:dyDescent="0.25">
      <c r="A2061" t="s">
        <v>4</v>
      </c>
      <c r="B2061" t="s">
        <v>21</v>
      </c>
      <c r="C2061">
        <v>137.69999999999999</v>
      </c>
      <c r="D2061" s="1">
        <v>43586</v>
      </c>
      <c r="E2061" cm="1">
        <f t="array" ref="E2061">IF(AND(B2061="Housing",A2061="Rural"),"",
_xlfn.IFS(
NOT(ISBLANK(C2061)), C2061,
AND(NOT(ISBLANK(C2060)), B2060=B2061, NOT(ISBLANK(C2062)), B2062=B2061), AVERAGE(C2060,C2062),
AND(NOT(ISBLANK(C2060)), B2060=B2061, ISBLANK(C2062), NOT(ISBLANK(C2063)), B2063=B2061), C2060+(C2063-C2060)/3,
AND(ISBLANK(C2060), NOT(ISBLANK(C2059)), B2059=B2061, NOT(ISBLANK(C2062)), B2062=B2061), C2059+(C2062-C2059)*2/3,
TRUE, "Check Manually"
))</f>
        <v>137.69999999999999</v>
      </c>
      <c r="F2061" t="str">
        <f>_xlfn.XLOOKUP(B2061,Bucket_Map!A:A,Bucket_Map!B:B,"ERROR - CHECK NAME")</f>
        <v>Food &amp; Beverages</v>
      </c>
    </row>
    <row r="2062" spans="1:6" x14ac:dyDescent="0.25">
      <c r="A2062" t="s">
        <v>4</v>
      </c>
      <c r="B2062" t="s">
        <v>21</v>
      </c>
      <c r="C2062">
        <v>138</v>
      </c>
      <c r="D2062" s="1">
        <v>43617</v>
      </c>
      <c r="E2062" cm="1">
        <f t="array" ref="E2062">IF(AND(B2062="Housing",A2062="Rural"),"",
_xlfn.IFS(
NOT(ISBLANK(C2062)), C2062,
AND(NOT(ISBLANK(C2061)), B2061=B2062, NOT(ISBLANK(C2063)), B2063=B2062), AVERAGE(C2061,C2063),
AND(NOT(ISBLANK(C2061)), B2061=B2062, ISBLANK(C2063), NOT(ISBLANK(C2064)), B2064=B2062), C2061+(C2064-C2061)/3,
AND(ISBLANK(C2061), NOT(ISBLANK(C2060)), B2060=B2062, NOT(ISBLANK(C2063)), B2063=B2062), C2060+(C2063-C2060)*2/3,
TRUE, "Check Manually"
))</f>
        <v>138</v>
      </c>
      <c r="F2062" t="str">
        <f>_xlfn.XLOOKUP(B2062,Bucket_Map!A:A,Bucket_Map!B:B,"ERROR - CHECK NAME")</f>
        <v>Food &amp; Beverages</v>
      </c>
    </row>
    <row r="2063" spans="1:6" x14ac:dyDescent="0.25">
      <c r="A2063" t="s">
        <v>4</v>
      </c>
      <c r="B2063" t="s">
        <v>21</v>
      </c>
      <c r="C2063">
        <v>138.5</v>
      </c>
      <c r="D2063" s="1">
        <v>43647</v>
      </c>
      <c r="E2063" cm="1">
        <f t="array" ref="E2063">IF(AND(B2063="Housing",A2063="Rural"),"",
_xlfn.IFS(
NOT(ISBLANK(C2063)), C2063,
AND(NOT(ISBLANK(C2062)), B2062=B2063, NOT(ISBLANK(C2064)), B2064=B2063), AVERAGE(C2062,C2064),
AND(NOT(ISBLANK(C2062)), B2062=B2063, ISBLANK(C2064), NOT(ISBLANK(C2065)), B2065=B2063), C2062+(C2065-C2062)/3,
AND(ISBLANK(C2062), NOT(ISBLANK(C2061)), B2061=B2063, NOT(ISBLANK(C2064)), B2064=B2063), C2061+(C2064-C2061)*2/3,
TRUE, "Check Manually"
))</f>
        <v>138.5</v>
      </c>
      <c r="F2063" t="str">
        <f>_xlfn.XLOOKUP(B2063,Bucket_Map!A:A,Bucket_Map!B:B,"ERROR - CHECK NAME")</f>
        <v>Food &amp; Beverages</v>
      </c>
    </row>
    <row r="2064" spans="1:6" x14ac:dyDescent="0.25">
      <c r="A2064" t="s">
        <v>4</v>
      </c>
      <c r="B2064" t="s">
        <v>21</v>
      </c>
      <c r="C2064">
        <v>138.5</v>
      </c>
      <c r="D2064" s="1">
        <v>43678</v>
      </c>
      <c r="E2064" cm="1">
        <f t="array" ref="E2064">IF(AND(B2064="Housing",A2064="Rural"),"",
_xlfn.IFS(
NOT(ISBLANK(C2064)), C2064,
AND(NOT(ISBLANK(C2063)), B2063=B2064, NOT(ISBLANK(C2065)), B2065=B2064), AVERAGE(C2063,C2065),
AND(NOT(ISBLANK(C2063)), B2063=B2064, ISBLANK(C2065), NOT(ISBLANK(C2066)), B2066=B2064), C2063+(C2066-C2063)/3,
AND(ISBLANK(C2063), NOT(ISBLANK(C2062)), B2062=B2064, NOT(ISBLANK(C2065)), B2065=B2064), C2062+(C2065-C2062)*2/3,
TRUE, "Check Manually"
))</f>
        <v>138.5</v>
      </c>
      <c r="F2064" t="str">
        <f>_xlfn.XLOOKUP(B2064,Bucket_Map!A:A,Bucket_Map!B:B,"ERROR - CHECK NAME")</f>
        <v>Food &amp; Beverages</v>
      </c>
    </row>
    <row r="2065" spans="1:6" x14ac:dyDescent="0.25">
      <c r="A2065" t="s">
        <v>4</v>
      </c>
      <c r="B2065" t="s">
        <v>21</v>
      </c>
      <c r="C2065">
        <v>138.5</v>
      </c>
      <c r="D2065" s="1">
        <v>43709</v>
      </c>
      <c r="E2065" cm="1">
        <f t="array" ref="E2065">IF(AND(B2065="Housing",A2065="Rural"),"",
_xlfn.IFS(
NOT(ISBLANK(C2065)), C2065,
AND(NOT(ISBLANK(C2064)), B2064=B2065, NOT(ISBLANK(C2066)), B2066=B2065), AVERAGE(C2064,C2066),
AND(NOT(ISBLANK(C2064)), B2064=B2065, ISBLANK(C2066), NOT(ISBLANK(C2067)), B2067=B2065), C2064+(C2067-C2064)/3,
AND(ISBLANK(C2064), NOT(ISBLANK(C2063)), B2063=B2065, NOT(ISBLANK(C2066)), B2066=B2065), C2063+(C2066-C2063)*2/3,
TRUE, "Check Manually"
))</f>
        <v>138.5</v>
      </c>
      <c r="F2065" t="str">
        <f>_xlfn.XLOOKUP(B2065,Bucket_Map!A:A,Bucket_Map!B:B,"ERROR - CHECK NAME")</f>
        <v>Food &amp; Beverages</v>
      </c>
    </row>
    <row r="2066" spans="1:6" x14ac:dyDescent="0.25">
      <c r="A2066" t="s">
        <v>4</v>
      </c>
      <c r="B2066" t="s">
        <v>21</v>
      </c>
      <c r="C2066">
        <v>138.6</v>
      </c>
      <c r="D2066" s="1">
        <v>43739</v>
      </c>
      <c r="E2066" cm="1">
        <f t="array" ref="E2066">IF(AND(B2066="Housing",A2066="Rural"),"",
_xlfn.IFS(
NOT(ISBLANK(C2066)), C2066,
AND(NOT(ISBLANK(C2065)), B2065=B2066, NOT(ISBLANK(C2067)), B2067=B2066), AVERAGE(C2065,C2067),
AND(NOT(ISBLANK(C2065)), B2065=B2066, ISBLANK(C2067), NOT(ISBLANK(C2068)), B2068=B2066), C2065+(C2068-C2065)/3,
AND(ISBLANK(C2065), NOT(ISBLANK(C2064)), B2064=B2066, NOT(ISBLANK(C2067)), B2067=B2066), C2064+(C2067-C2064)*2/3,
TRUE, "Check Manually"
))</f>
        <v>138.6</v>
      </c>
      <c r="F2066" t="str">
        <f>_xlfn.XLOOKUP(B2066,Bucket_Map!A:A,Bucket_Map!B:B,"ERROR - CHECK NAME")</f>
        <v>Food &amp; Beverages</v>
      </c>
    </row>
    <row r="2067" spans="1:6" x14ac:dyDescent="0.25">
      <c r="A2067" t="s">
        <v>4</v>
      </c>
      <c r="B2067" t="s">
        <v>21</v>
      </c>
      <c r="C2067">
        <v>138.69999999999999</v>
      </c>
      <c r="D2067" s="1">
        <v>43770</v>
      </c>
      <c r="E2067" cm="1">
        <f t="array" ref="E2067">IF(AND(B2067="Housing",A2067="Rural"),"",
_xlfn.IFS(
NOT(ISBLANK(C2067)), C2067,
AND(NOT(ISBLANK(C2066)), B2066=B2067, NOT(ISBLANK(C2068)), B2068=B2067), AVERAGE(C2066,C2068),
AND(NOT(ISBLANK(C2066)), B2066=B2067, ISBLANK(C2068), NOT(ISBLANK(C2069)), B2069=B2067), C2066+(C2069-C2066)/3,
AND(ISBLANK(C2066), NOT(ISBLANK(C2065)), B2065=B2067, NOT(ISBLANK(C2068)), B2068=B2067), C2065+(C2068-C2065)*2/3,
TRUE, "Check Manually"
))</f>
        <v>138.69999999999999</v>
      </c>
      <c r="F2067" t="str">
        <f>_xlfn.XLOOKUP(B2067,Bucket_Map!A:A,Bucket_Map!B:B,"ERROR - CHECK NAME")</f>
        <v>Food &amp; Beverages</v>
      </c>
    </row>
    <row r="2068" spans="1:6" x14ac:dyDescent="0.25">
      <c r="A2068" t="s">
        <v>4</v>
      </c>
      <c r="B2068" t="s">
        <v>21</v>
      </c>
      <c r="C2068">
        <v>139.30000000000001</v>
      </c>
      <c r="D2068" s="1">
        <v>43800</v>
      </c>
      <c r="E2068" cm="1">
        <f t="array" ref="E2068">IF(AND(B2068="Housing",A2068="Rural"),"",
_xlfn.IFS(
NOT(ISBLANK(C2068)), C2068,
AND(NOT(ISBLANK(C2067)), B2067=B2068, NOT(ISBLANK(C2069)), B2069=B2068), AVERAGE(C2067,C2069),
AND(NOT(ISBLANK(C2067)), B2067=B2068, ISBLANK(C2069), NOT(ISBLANK(C2070)), B2070=B2068), C2067+(C2070-C2067)/3,
AND(ISBLANK(C2067), NOT(ISBLANK(C2066)), B2066=B2068, NOT(ISBLANK(C2069)), B2069=B2068), C2066+(C2069-C2066)*2/3,
TRUE, "Check Manually"
))</f>
        <v>139.30000000000001</v>
      </c>
      <c r="F2068" t="str">
        <f>_xlfn.XLOOKUP(B2068,Bucket_Map!A:A,Bucket_Map!B:B,"ERROR - CHECK NAME")</f>
        <v>Food &amp; Beverages</v>
      </c>
    </row>
    <row r="2069" spans="1:6" x14ac:dyDescent="0.25">
      <c r="A2069" t="s">
        <v>4</v>
      </c>
      <c r="B2069" t="s">
        <v>21</v>
      </c>
      <c r="C2069">
        <v>139.69999999999999</v>
      </c>
      <c r="D2069" s="1">
        <v>43831</v>
      </c>
      <c r="E2069" cm="1">
        <f t="array" ref="E2069">IF(AND(B2069="Housing",A2069="Rural"),"",
_xlfn.IFS(
NOT(ISBLANK(C2069)), C2069,
AND(NOT(ISBLANK(C2068)), B2068=B2069, NOT(ISBLANK(C2070)), B2070=B2069), AVERAGE(C2068,C2070),
AND(NOT(ISBLANK(C2068)), B2068=B2069, ISBLANK(C2070), NOT(ISBLANK(C2071)), B2071=B2069), C2068+(C2071-C2068)/3,
AND(ISBLANK(C2068), NOT(ISBLANK(C2067)), B2067=B2069, NOT(ISBLANK(C2070)), B2070=B2069), C2067+(C2070-C2067)*2/3,
TRUE, "Check Manually"
))</f>
        <v>139.69999999999999</v>
      </c>
      <c r="F2069" t="str">
        <f>_xlfn.XLOOKUP(B2069,Bucket_Map!A:A,Bucket_Map!B:B,"ERROR - CHECK NAME")</f>
        <v>Food &amp; Beverages</v>
      </c>
    </row>
    <row r="2070" spans="1:6" x14ac:dyDescent="0.25">
      <c r="A2070" t="s">
        <v>4</v>
      </c>
      <c r="B2070" t="s">
        <v>21</v>
      </c>
      <c r="C2070">
        <v>140.1</v>
      </c>
      <c r="D2070" s="1">
        <v>43862</v>
      </c>
      <c r="E2070" cm="1">
        <f t="array" ref="E2070">IF(AND(B2070="Housing",A2070="Rural"),"",
_xlfn.IFS(
NOT(ISBLANK(C2070)), C2070,
AND(NOT(ISBLANK(C2069)), B2069=B2070, NOT(ISBLANK(C2071)), B2071=B2070), AVERAGE(C2069,C2071),
AND(NOT(ISBLANK(C2069)), B2069=B2070, ISBLANK(C2071), NOT(ISBLANK(C2072)), B2072=B2070), C2069+(C2072-C2069)/3,
AND(ISBLANK(C2069), NOT(ISBLANK(C2068)), B2068=B2070, NOT(ISBLANK(C2071)), B2071=B2070), C2068+(C2071-C2068)*2/3,
TRUE, "Check Manually"
))</f>
        <v>140.1</v>
      </c>
      <c r="F2070" t="str">
        <f>_xlfn.XLOOKUP(B2070,Bucket_Map!A:A,Bucket_Map!B:B,"ERROR - CHECK NAME")</f>
        <v>Food &amp; Beverages</v>
      </c>
    </row>
    <row r="2071" spans="1:6" x14ac:dyDescent="0.25">
      <c r="A2071" t="s">
        <v>4</v>
      </c>
      <c r="B2071" t="s">
        <v>21</v>
      </c>
      <c r="C2071">
        <v>140.1</v>
      </c>
      <c r="D2071" s="1">
        <v>43891</v>
      </c>
      <c r="E2071" cm="1">
        <f t="array" ref="E2071">IF(AND(B2071="Housing",A2071="Rural"),"",
_xlfn.IFS(
NOT(ISBLANK(C2071)), C2071,
AND(NOT(ISBLANK(C2070)), B2070=B2071, NOT(ISBLANK(C2072)), B2072=B2071), AVERAGE(C2070,C2072),
AND(NOT(ISBLANK(C2070)), B2070=B2071, ISBLANK(C2072), NOT(ISBLANK(C2073)), B2073=B2071), C2070+(C2073-C2070)/3,
AND(ISBLANK(C2070), NOT(ISBLANK(C2069)), B2069=B2071, NOT(ISBLANK(C2072)), B2072=B2071), C2069+(C2072-C2069)*2/3,
TRUE, "Check Manually"
))</f>
        <v>140.1</v>
      </c>
      <c r="F2071" t="str">
        <f>_xlfn.XLOOKUP(B2071,Bucket_Map!A:A,Bucket_Map!B:B,"ERROR - CHECK NAME")</f>
        <v>Food &amp; Beverages</v>
      </c>
    </row>
    <row r="2072" spans="1:6" x14ac:dyDescent="0.25">
      <c r="A2072" t="s">
        <v>4</v>
      </c>
      <c r="B2072" t="s">
        <v>21</v>
      </c>
      <c r="C2072">
        <v>139.19999999999999</v>
      </c>
      <c r="D2072" s="1">
        <v>43922</v>
      </c>
      <c r="E2072" cm="1">
        <f t="array" ref="E2072">IF(AND(B2072="Housing",A2072="Rural"),"",
_xlfn.IFS(
NOT(ISBLANK(C2072)), C2072,
AND(NOT(ISBLANK(C2071)), B2071=B2072, NOT(ISBLANK(C2073)), B2073=B2072), AVERAGE(C2071,C2073),
AND(NOT(ISBLANK(C2071)), B2071=B2072, ISBLANK(C2073), NOT(ISBLANK(C2074)), B2074=B2072), C2071+(C2074-C2071)/3,
AND(ISBLANK(C2071), NOT(ISBLANK(C2070)), B2070=B2072, NOT(ISBLANK(C2073)), B2073=B2072), C2070+(C2073-C2070)*2/3,
TRUE, "Check Manually"
))</f>
        <v>139.19999999999999</v>
      </c>
      <c r="F2072" t="str">
        <f>_xlfn.XLOOKUP(B2072,Bucket_Map!A:A,Bucket_Map!B:B,"ERROR - CHECK NAME")</f>
        <v>Food &amp; Beverages</v>
      </c>
    </row>
    <row r="2073" spans="1:6" x14ac:dyDescent="0.25">
      <c r="A2073" t="s">
        <v>4</v>
      </c>
      <c r="B2073" t="s">
        <v>21</v>
      </c>
      <c r="D2073" s="1">
        <v>43952</v>
      </c>
      <c r="E2073" cm="1">
        <f t="array" ref="E2073">IF(AND(B2073="Housing",A2073="Rural"),"",
_xlfn.IFS(
NOT(ISBLANK(C2073)), C2073,
AND(NOT(ISBLANK(C2072)), B2072=B2073, NOT(ISBLANK(C2074)), B2074=B2073), AVERAGE(C2072,C2074),
AND(NOT(ISBLANK(C2072)), B2072=B2073, ISBLANK(C2074), NOT(ISBLANK(C2075)), B2075=B2073), C2072+(C2075-C2072)/3,
AND(ISBLANK(C2072), NOT(ISBLANK(C2071)), B2071=B2073, NOT(ISBLANK(C2074)), B2074=B2073), C2071+(C2074-C2071)*2/3,
TRUE, "Check Manually"
))</f>
        <v>140.64999999999998</v>
      </c>
      <c r="F2073" t="str">
        <f>_xlfn.XLOOKUP(B2073,Bucket_Map!A:A,Bucket_Map!B:B,"ERROR - CHECK NAME")</f>
        <v>Food &amp; Beverages</v>
      </c>
    </row>
    <row r="2074" spans="1:6" x14ac:dyDescent="0.25">
      <c r="A2074" t="s">
        <v>4</v>
      </c>
      <c r="B2074" t="s">
        <v>21</v>
      </c>
      <c r="C2074">
        <v>142.1</v>
      </c>
      <c r="D2074" s="1">
        <v>43983</v>
      </c>
      <c r="E2074" cm="1">
        <f t="array" ref="E2074">IF(AND(B2074="Housing",A2074="Rural"),"",
_xlfn.IFS(
NOT(ISBLANK(C2074)), C2074,
AND(NOT(ISBLANK(C2073)), B2073=B2074, NOT(ISBLANK(C2075)), B2075=B2074), AVERAGE(C2073,C2075),
AND(NOT(ISBLANK(C2073)), B2073=B2074, ISBLANK(C2075), NOT(ISBLANK(C2076)), B2076=B2074), C2073+(C2076-C2073)/3,
AND(ISBLANK(C2073), NOT(ISBLANK(C2072)), B2072=B2074, NOT(ISBLANK(C2075)), B2075=B2074), C2072+(C2075-C2072)*2/3,
TRUE, "Check Manually"
))</f>
        <v>142.1</v>
      </c>
      <c r="F2074" t="str">
        <f>_xlfn.XLOOKUP(B2074,Bucket_Map!A:A,Bucket_Map!B:B,"ERROR - CHECK NAME")</f>
        <v>Food &amp; Beverages</v>
      </c>
    </row>
    <row r="2075" spans="1:6" x14ac:dyDescent="0.25">
      <c r="A2075" t="s">
        <v>4</v>
      </c>
      <c r="B2075" t="s">
        <v>21</v>
      </c>
      <c r="C2075">
        <v>142.1</v>
      </c>
      <c r="D2075" s="1">
        <v>44013</v>
      </c>
      <c r="E2075" cm="1">
        <f t="array" ref="E2075">IF(AND(B2075="Housing",A2075="Rural"),"",
_xlfn.IFS(
NOT(ISBLANK(C2075)), C2075,
AND(NOT(ISBLANK(C2074)), B2074=B2075, NOT(ISBLANK(C2076)), B2076=B2075), AVERAGE(C2074,C2076),
AND(NOT(ISBLANK(C2074)), B2074=B2075, ISBLANK(C2076), NOT(ISBLANK(C2077)), B2077=B2075), C2074+(C2077-C2074)/3,
AND(ISBLANK(C2074), NOT(ISBLANK(C2073)), B2073=B2075, NOT(ISBLANK(C2076)), B2076=B2075), C2073+(C2076-C2073)*2/3,
TRUE, "Check Manually"
))</f>
        <v>142.1</v>
      </c>
      <c r="F2075" t="str">
        <f>_xlfn.XLOOKUP(B2075,Bucket_Map!A:A,Bucket_Map!B:B,"ERROR - CHECK NAME")</f>
        <v>Food &amp; Beverages</v>
      </c>
    </row>
    <row r="2076" spans="1:6" x14ac:dyDescent="0.25">
      <c r="A2076" t="s">
        <v>4</v>
      </c>
      <c r="B2076" t="s">
        <v>21</v>
      </c>
      <c r="C2076">
        <v>143.5</v>
      </c>
      <c r="D2076" s="1">
        <v>44044</v>
      </c>
      <c r="E2076" cm="1">
        <f t="array" ref="E2076">IF(AND(B2076="Housing",A2076="Rural"),"",
_xlfn.IFS(
NOT(ISBLANK(C2076)), C2076,
AND(NOT(ISBLANK(C2075)), B2075=B2076, NOT(ISBLANK(C2077)), B2077=B2076), AVERAGE(C2075,C2077),
AND(NOT(ISBLANK(C2075)), B2075=B2076, ISBLANK(C2077), NOT(ISBLANK(C2078)), B2078=B2076), C2075+(C2078-C2075)/3,
AND(ISBLANK(C2075), NOT(ISBLANK(C2074)), B2074=B2076, NOT(ISBLANK(C2077)), B2077=B2076), C2074+(C2077-C2074)*2/3,
TRUE, "Check Manually"
))</f>
        <v>143.5</v>
      </c>
      <c r="F2076" t="str">
        <f>_xlfn.XLOOKUP(B2076,Bucket_Map!A:A,Bucket_Map!B:B,"ERROR - CHECK NAME")</f>
        <v>Food &amp; Beverages</v>
      </c>
    </row>
    <row r="2077" spans="1:6" x14ac:dyDescent="0.25">
      <c r="A2077" t="s">
        <v>4</v>
      </c>
      <c r="B2077" t="s">
        <v>21</v>
      </c>
      <c r="C2077">
        <v>145.4</v>
      </c>
      <c r="D2077" s="1">
        <v>44075</v>
      </c>
      <c r="E2077" cm="1">
        <f t="array" ref="E2077">IF(AND(B2077="Housing",A2077="Rural"),"",
_xlfn.IFS(
NOT(ISBLANK(C2077)), C2077,
AND(NOT(ISBLANK(C2076)), B2076=B2077, NOT(ISBLANK(C2078)), B2078=B2077), AVERAGE(C2076,C2078),
AND(NOT(ISBLANK(C2076)), B2076=B2077, ISBLANK(C2078), NOT(ISBLANK(C2079)), B2079=B2077), C2076+(C2079-C2076)/3,
AND(ISBLANK(C2076), NOT(ISBLANK(C2075)), B2075=B2077, NOT(ISBLANK(C2078)), B2078=B2077), C2075+(C2078-C2075)*2/3,
TRUE, "Check Manually"
))</f>
        <v>145.4</v>
      </c>
      <c r="F2077" t="str">
        <f>_xlfn.XLOOKUP(B2077,Bucket_Map!A:A,Bucket_Map!B:B,"ERROR - CHECK NAME")</f>
        <v>Food &amp; Beverages</v>
      </c>
    </row>
    <row r="2078" spans="1:6" x14ac:dyDescent="0.25">
      <c r="A2078" t="s">
        <v>4</v>
      </c>
      <c r="B2078" t="s">
        <v>21</v>
      </c>
      <c r="C2078">
        <v>147.4</v>
      </c>
      <c r="D2078" s="1">
        <v>44105</v>
      </c>
      <c r="E2078" cm="1">
        <f t="array" ref="E2078">IF(AND(B2078="Housing",A2078="Rural"),"",
_xlfn.IFS(
NOT(ISBLANK(C2078)), C2078,
AND(NOT(ISBLANK(C2077)), B2077=B2078, NOT(ISBLANK(C2079)), B2079=B2078), AVERAGE(C2077,C2079),
AND(NOT(ISBLANK(C2077)), B2077=B2078, ISBLANK(C2079), NOT(ISBLANK(C2080)), B2080=B2078), C2077+(C2080-C2077)/3,
AND(ISBLANK(C2077), NOT(ISBLANK(C2076)), B2076=B2078, NOT(ISBLANK(C2079)), B2079=B2078), C2076+(C2079-C2076)*2/3,
TRUE, "Check Manually"
))</f>
        <v>147.4</v>
      </c>
      <c r="F2078" t="str">
        <f>_xlfn.XLOOKUP(B2078,Bucket_Map!A:A,Bucket_Map!B:B,"ERROR - CHECK NAME")</f>
        <v>Food &amp; Beverages</v>
      </c>
    </row>
    <row r="2079" spans="1:6" x14ac:dyDescent="0.25">
      <c r="A2079" t="s">
        <v>4</v>
      </c>
      <c r="B2079" t="s">
        <v>21</v>
      </c>
      <c r="C2079">
        <v>150</v>
      </c>
      <c r="D2079" s="1">
        <v>44136</v>
      </c>
      <c r="E2079" cm="1">
        <f t="array" ref="E2079">IF(AND(B2079="Housing",A2079="Rural"),"",
_xlfn.IFS(
NOT(ISBLANK(C2079)), C2079,
AND(NOT(ISBLANK(C2078)), B2078=B2079, NOT(ISBLANK(C2080)), B2080=B2079), AVERAGE(C2078,C2080),
AND(NOT(ISBLANK(C2078)), B2078=B2079, ISBLANK(C2080), NOT(ISBLANK(C2081)), B2081=B2079), C2078+(C2081-C2078)/3,
AND(ISBLANK(C2078), NOT(ISBLANK(C2077)), B2077=B2079, NOT(ISBLANK(C2080)), B2080=B2079), C2077+(C2080-C2077)*2/3,
TRUE, "Check Manually"
))</f>
        <v>150</v>
      </c>
      <c r="F2079" t="str">
        <f>_xlfn.XLOOKUP(B2079,Bucket_Map!A:A,Bucket_Map!B:B,"ERROR - CHECK NAME")</f>
        <v>Food &amp; Beverages</v>
      </c>
    </row>
    <row r="2080" spans="1:6" x14ac:dyDescent="0.25">
      <c r="A2080" t="s">
        <v>4</v>
      </c>
      <c r="B2080" t="s">
        <v>21</v>
      </c>
      <c r="C2080">
        <v>153.4</v>
      </c>
      <c r="D2080" s="1">
        <v>44166</v>
      </c>
      <c r="E2080" cm="1">
        <f t="array" ref="E2080">IF(AND(B2080="Housing",A2080="Rural"),"",
_xlfn.IFS(
NOT(ISBLANK(C2080)), C2080,
AND(NOT(ISBLANK(C2079)), B2079=B2080, NOT(ISBLANK(C2081)), B2081=B2080), AVERAGE(C2079,C2081),
AND(NOT(ISBLANK(C2079)), B2079=B2080, ISBLANK(C2081), NOT(ISBLANK(C2082)), B2082=B2080), C2079+(C2082-C2079)/3,
AND(ISBLANK(C2079), NOT(ISBLANK(C2078)), B2078=B2080, NOT(ISBLANK(C2081)), B2081=B2080), C2078+(C2081-C2078)*2/3,
TRUE, "Check Manually"
))</f>
        <v>153.4</v>
      </c>
      <c r="F2080" t="str">
        <f>_xlfn.XLOOKUP(B2080,Bucket_Map!A:A,Bucket_Map!B:B,"ERROR - CHECK NAME")</f>
        <v>Food &amp; Beverages</v>
      </c>
    </row>
    <row r="2081" spans="1:6" x14ac:dyDescent="0.25">
      <c r="A2081" t="s">
        <v>4</v>
      </c>
      <c r="B2081" t="s">
        <v>21</v>
      </c>
      <c r="C2081">
        <v>156.1</v>
      </c>
      <c r="D2081" s="1">
        <v>44197</v>
      </c>
      <c r="E2081" cm="1">
        <f t="array" ref="E2081">IF(AND(B2081="Housing",A2081="Rural"),"",
_xlfn.IFS(
NOT(ISBLANK(C2081)), C2081,
AND(NOT(ISBLANK(C2080)), B2080=B2081, NOT(ISBLANK(C2082)), B2082=B2081), AVERAGE(C2080,C2082),
AND(NOT(ISBLANK(C2080)), B2080=B2081, ISBLANK(C2082), NOT(ISBLANK(C2083)), B2083=B2081), C2080+(C2083-C2080)/3,
AND(ISBLANK(C2080), NOT(ISBLANK(C2079)), B2079=B2081, NOT(ISBLANK(C2082)), B2082=B2081), C2079+(C2082-C2079)*2/3,
TRUE, "Check Manually"
))</f>
        <v>156.1</v>
      </c>
      <c r="F2081" t="str">
        <f>_xlfn.XLOOKUP(B2081,Bucket_Map!A:A,Bucket_Map!B:B,"ERROR - CHECK NAME")</f>
        <v>Food &amp; Beverages</v>
      </c>
    </row>
    <row r="2082" spans="1:6" x14ac:dyDescent="0.25">
      <c r="A2082" t="s">
        <v>4</v>
      </c>
      <c r="B2082" t="s">
        <v>21</v>
      </c>
      <c r="C2082">
        <v>160</v>
      </c>
      <c r="D2082" s="1">
        <v>44228</v>
      </c>
      <c r="E2082" cm="1">
        <f t="array" ref="E2082">IF(AND(B2082="Housing",A2082="Rural"),"",
_xlfn.IFS(
NOT(ISBLANK(C2082)), C2082,
AND(NOT(ISBLANK(C2081)), B2081=B2082, NOT(ISBLANK(C2083)), B2083=B2082), AVERAGE(C2081,C2083),
AND(NOT(ISBLANK(C2081)), B2081=B2082, ISBLANK(C2083), NOT(ISBLANK(C2084)), B2084=B2082), C2081+(C2084-C2081)/3,
AND(ISBLANK(C2081), NOT(ISBLANK(C2080)), B2080=B2082, NOT(ISBLANK(C2083)), B2083=B2082), C2080+(C2083-C2080)*2/3,
TRUE, "Check Manually"
))</f>
        <v>160</v>
      </c>
      <c r="F2082" t="str">
        <f>_xlfn.XLOOKUP(B2082,Bucket_Map!A:A,Bucket_Map!B:B,"ERROR - CHECK NAME")</f>
        <v>Food &amp; Beverages</v>
      </c>
    </row>
    <row r="2083" spans="1:6" x14ac:dyDescent="0.25">
      <c r="A2083" t="s">
        <v>4</v>
      </c>
      <c r="B2083" t="s">
        <v>21</v>
      </c>
      <c r="C2083">
        <v>160.6</v>
      </c>
      <c r="D2083" s="1">
        <v>44256</v>
      </c>
      <c r="E2083" cm="1">
        <f t="array" ref="E2083">IF(AND(B2083="Housing",A2083="Rural"),"",
_xlfn.IFS(
NOT(ISBLANK(C2083)), C2083,
AND(NOT(ISBLANK(C2082)), B2082=B2083, NOT(ISBLANK(C2084)), B2084=B2083), AVERAGE(C2082,C2084),
AND(NOT(ISBLANK(C2082)), B2082=B2083, ISBLANK(C2084), NOT(ISBLANK(C2085)), B2085=B2083), C2082+(C2085-C2082)/3,
AND(ISBLANK(C2082), NOT(ISBLANK(C2081)), B2081=B2083, NOT(ISBLANK(C2084)), B2084=B2083), C2081+(C2084-C2081)*2/3,
TRUE, "Check Manually"
))</f>
        <v>160.6</v>
      </c>
      <c r="F2083" t="str">
        <f>_xlfn.XLOOKUP(B2083,Bucket_Map!A:A,Bucket_Map!B:B,"ERROR - CHECK NAME")</f>
        <v>Food &amp; Beverages</v>
      </c>
    </row>
    <row r="2084" spans="1:6" x14ac:dyDescent="0.25">
      <c r="A2084" t="s">
        <v>4</v>
      </c>
      <c r="B2084" t="s">
        <v>21</v>
      </c>
      <c r="C2084">
        <v>161.9</v>
      </c>
      <c r="D2084" s="1">
        <v>44287</v>
      </c>
      <c r="E2084" cm="1">
        <f t="array" ref="E2084">IF(AND(B2084="Housing",A2084="Rural"),"",
_xlfn.IFS(
NOT(ISBLANK(C2084)), C2084,
AND(NOT(ISBLANK(C2083)), B2083=B2084, NOT(ISBLANK(C2085)), B2085=B2084), AVERAGE(C2083,C2085),
AND(NOT(ISBLANK(C2083)), B2083=B2084, ISBLANK(C2085), NOT(ISBLANK(C2086)), B2086=B2084), C2083+(C2086-C2083)/3,
AND(ISBLANK(C2083), NOT(ISBLANK(C2082)), B2082=B2084, NOT(ISBLANK(C2085)), B2085=B2084), C2082+(C2085-C2082)*2/3,
TRUE, "Check Manually"
))</f>
        <v>161.9</v>
      </c>
      <c r="F2084" t="str">
        <f>_xlfn.XLOOKUP(B2084,Bucket_Map!A:A,Bucket_Map!B:B,"ERROR - CHECK NAME")</f>
        <v>Food &amp; Beverages</v>
      </c>
    </row>
    <row r="2085" spans="1:6" x14ac:dyDescent="0.25">
      <c r="A2085" t="s">
        <v>4</v>
      </c>
      <c r="B2085" t="s">
        <v>21</v>
      </c>
      <c r="C2085">
        <v>164.6</v>
      </c>
      <c r="D2085" s="1">
        <v>44317</v>
      </c>
      <c r="E2085" cm="1">
        <f t="array" ref="E2085">IF(AND(B2085="Housing",A2085="Rural"),"",
_xlfn.IFS(
NOT(ISBLANK(C2085)), C2085,
AND(NOT(ISBLANK(C2084)), B2084=B2085, NOT(ISBLANK(C2086)), B2086=B2085), AVERAGE(C2084,C2086),
AND(NOT(ISBLANK(C2084)), B2084=B2085, ISBLANK(C2086), NOT(ISBLANK(C2087)), B2087=B2085), C2084+(C2087-C2084)/3,
AND(ISBLANK(C2084), NOT(ISBLANK(C2083)), B2083=B2085, NOT(ISBLANK(C2086)), B2086=B2085), C2083+(C2086-C2083)*2/3,
TRUE, "Check Manually"
))</f>
        <v>164.6</v>
      </c>
      <c r="F2085" t="str">
        <f>_xlfn.XLOOKUP(B2085,Bucket_Map!A:A,Bucket_Map!B:B,"ERROR - CHECK NAME")</f>
        <v>Food &amp; Beverages</v>
      </c>
    </row>
    <row r="2086" spans="1:6" x14ac:dyDescent="0.25">
      <c r="A2086" t="s">
        <v>4</v>
      </c>
      <c r="B2086" t="s">
        <v>21</v>
      </c>
      <c r="C2086">
        <v>165.5</v>
      </c>
      <c r="D2086" s="1">
        <v>44348</v>
      </c>
      <c r="E2086" cm="1">
        <f t="array" ref="E2086">IF(AND(B2086="Housing",A2086="Rural"),"",
_xlfn.IFS(
NOT(ISBLANK(C2086)), C2086,
AND(NOT(ISBLANK(C2085)), B2085=B2086, NOT(ISBLANK(C2087)), B2087=B2086), AVERAGE(C2085,C2087),
AND(NOT(ISBLANK(C2085)), B2085=B2086, ISBLANK(C2087), NOT(ISBLANK(C2088)), B2088=B2086), C2085+(C2088-C2085)/3,
AND(ISBLANK(C2085), NOT(ISBLANK(C2084)), B2084=B2086, NOT(ISBLANK(C2087)), B2087=B2086), C2084+(C2087-C2084)*2/3,
TRUE, "Check Manually"
))</f>
        <v>165.5</v>
      </c>
      <c r="F2086" t="str">
        <f>_xlfn.XLOOKUP(B2086,Bucket_Map!A:A,Bucket_Map!B:B,"ERROR - CHECK NAME")</f>
        <v>Food &amp; Beverages</v>
      </c>
    </row>
    <row r="2087" spans="1:6" x14ac:dyDescent="0.25">
      <c r="A2087" t="s">
        <v>4</v>
      </c>
      <c r="B2087" t="s">
        <v>21</v>
      </c>
      <c r="C2087">
        <v>166.2</v>
      </c>
      <c r="D2087" s="1">
        <v>44378</v>
      </c>
      <c r="E2087" cm="1">
        <f t="array" ref="E2087">IF(AND(B2087="Housing",A2087="Rural"),"",
_xlfn.IFS(
NOT(ISBLANK(C2087)), C2087,
AND(NOT(ISBLANK(C2086)), B2086=B2087, NOT(ISBLANK(C2088)), B2088=B2087), AVERAGE(C2086,C2088),
AND(NOT(ISBLANK(C2086)), B2086=B2087, ISBLANK(C2088), NOT(ISBLANK(C2089)), B2089=B2087), C2086+(C2089-C2086)/3,
AND(ISBLANK(C2086), NOT(ISBLANK(C2085)), B2085=B2087, NOT(ISBLANK(C2088)), B2088=B2087), C2085+(C2088-C2085)*2/3,
TRUE, "Check Manually"
))</f>
        <v>166.2</v>
      </c>
      <c r="F2087" t="str">
        <f>_xlfn.XLOOKUP(B2087,Bucket_Map!A:A,Bucket_Map!B:B,"ERROR - CHECK NAME")</f>
        <v>Food &amp; Beverages</v>
      </c>
    </row>
    <row r="2088" spans="1:6" x14ac:dyDescent="0.25">
      <c r="A2088" t="s">
        <v>4</v>
      </c>
      <c r="B2088" t="s">
        <v>21</v>
      </c>
      <c r="C2088">
        <v>167.6</v>
      </c>
      <c r="D2088" s="1">
        <v>44409</v>
      </c>
      <c r="E2088" cm="1">
        <f t="array" ref="E2088">IF(AND(B2088="Housing",A2088="Rural"),"",
_xlfn.IFS(
NOT(ISBLANK(C2088)), C2088,
AND(NOT(ISBLANK(C2087)), B2087=B2088, NOT(ISBLANK(C2089)), B2089=B2088), AVERAGE(C2087,C2089),
AND(NOT(ISBLANK(C2087)), B2087=B2088, ISBLANK(C2089), NOT(ISBLANK(C2090)), B2090=B2088), C2087+(C2090-C2087)/3,
AND(ISBLANK(C2087), NOT(ISBLANK(C2086)), B2086=B2088, NOT(ISBLANK(C2089)), B2089=B2088), C2086+(C2089-C2086)*2/3,
TRUE, "Check Manually"
))</f>
        <v>167.6</v>
      </c>
      <c r="F2088" t="str">
        <f>_xlfn.XLOOKUP(B2088,Bucket_Map!A:A,Bucket_Map!B:B,"ERROR - CHECK NAME")</f>
        <v>Food &amp; Beverages</v>
      </c>
    </row>
    <row r="2089" spans="1:6" x14ac:dyDescent="0.25">
      <c r="A2089" t="s">
        <v>4</v>
      </c>
      <c r="B2089" t="s">
        <v>21</v>
      </c>
      <c r="C2089">
        <v>168.3</v>
      </c>
      <c r="D2089" s="1">
        <v>44440</v>
      </c>
      <c r="E2089" cm="1">
        <f t="array" ref="E2089">IF(AND(B2089="Housing",A2089="Rural"),"",
_xlfn.IFS(
NOT(ISBLANK(C2089)), C2089,
AND(NOT(ISBLANK(C2088)), B2088=B2089, NOT(ISBLANK(C2090)), B2090=B2089), AVERAGE(C2088,C2090),
AND(NOT(ISBLANK(C2088)), B2088=B2089, ISBLANK(C2090), NOT(ISBLANK(C2091)), B2091=B2089), C2088+(C2091-C2088)/3,
AND(ISBLANK(C2088), NOT(ISBLANK(C2087)), B2087=B2089, NOT(ISBLANK(C2090)), B2090=B2089), C2087+(C2090-C2087)*2/3,
TRUE, "Check Manually"
))</f>
        <v>168.3</v>
      </c>
      <c r="F2089" t="str">
        <f>_xlfn.XLOOKUP(B2089,Bucket_Map!A:A,Bucket_Map!B:B,"ERROR - CHECK NAME")</f>
        <v>Food &amp; Beverages</v>
      </c>
    </row>
    <row r="2090" spans="1:6" x14ac:dyDescent="0.25">
      <c r="A2090" t="s">
        <v>4</v>
      </c>
      <c r="B2090" t="s">
        <v>21</v>
      </c>
      <c r="C2090">
        <v>168.8</v>
      </c>
      <c r="D2090" s="1">
        <v>44470</v>
      </c>
      <c r="E2090" cm="1">
        <f t="array" ref="E2090">IF(AND(B2090="Housing",A2090="Rural"),"",
_xlfn.IFS(
NOT(ISBLANK(C2090)), C2090,
AND(NOT(ISBLANK(C2089)), B2089=B2090, NOT(ISBLANK(C2091)), B2091=B2090), AVERAGE(C2089,C2091),
AND(NOT(ISBLANK(C2089)), B2089=B2090, ISBLANK(C2091), NOT(ISBLANK(C2092)), B2092=B2090), C2089+(C2092-C2089)/3,
AND(ISBLANK(C2089), NOT(ISBLANK(C2088)), B2088=B2090, NOT(ISBLANK(C2091)), B2091=B2090), C2088+(C2091-C2088)*2/3,
TRUE, "Check Manually"
))</f>
        <v>168.8</v>
      </c>
      <c r="F2090" t="str">
        <f>_xlfn.XLOOKUP(B2090,Bucket_Map!A:A,Bucket_Map!B:B,"ERROR - CHECK NAME")</f>
        <v>Food &amp; Beverages</v>
      </c>
    </row>
    <row r="2091" spans="1:6" x14ac:dyDescent="0.25">
      <c r="A2091" t="s">
        <v>4</v>
      </c>
      <c r="B2091" t="s">
        <v>21</v>
      </c>
      <c r="C2091">
        <v>169.1</v>
      </c>
      <c r="D2091" s="1">
        <v>44501</v>
      </c>
      <c r="E2091" cm="1">
        <f t="array" ref="E2091">IF(AND(B2091="Housing",A2091="Rural"),"",
_xlfn.IFS(
NOT(ISBLANK(C2091)), C2091,
AND(NOT(ISBLANK(C2090)), B2090=B2091, NOT(ISBLANK(C2092)), B2092=B2091), AVERAGE(C2090,C2092),
AND(NOT(ISBLANK(C2090)), B2090=B2091, ISBLANK(C2092), NOT(ISBLANK(C2093)), B2093=B2091), C2090+(C2093-C2090)/3,
AND(ISBLANK(C2090), NOT(ISBLANK(C2089)), B2089=B2091, NOT(ISBLANK(C2092)), B2092=B2091), C2089+(C2092-C2089)*2/3,
TRUE, "Check Manually"
))</f>
        <v>169.1</v>
      </c>
      <c r="F2091" t="str">
        <f>_xlfn.XLOOKUP(B2091,Bucket_Map!A:A,Bucket_Map!B:B,"ERROR - CHECK NAME")</f>
        <v>Food &amp; Beverages</v>
      </c>
    </row>
    <row r="2092" spans="1:6" x14ac:dyDescent="0.25">
      <c r="A2092" t="s">
        <v>4</v>
      </c>
      <c r="B2092" t="s">
        <v>21</v>
      </c>
      <c r="C2092">
        <v>169.7</v>
      </c>
      <c r="D2092" s="1">
        <v>44531</v>
      </c>
      <c r="E2092" cm="1">
        <f t="array" ref="E2092">IF(AND(B2092="Housing",A2092="Rural"),"",
_xlfn.IFS(
NOT(ISBLANK(C2092)), C2092,
AND(NOT(ISBLANK(C2091)), B2091=B2092, NOT(ISBLANK(C2093)), B2093=B2092), AVERAGE(C2091,C2093),
AND(NOT(ISBLANK(C2091)), B2091=B2092, ISBLANK(C2093), NOT(ISBLANK(C2094)), B2094=B2092), C2091+(C2094-C2091)/3,
AND(ISBLANK(C2091), NOT(ISBLANK(C2090)), B2090=B2092, NOT(ISBLANK(C2093)), B2093=B2092), C2090+(C2093-C2090)*2/3,
TRUE, "Check Manually"
))</f>
        <v>169.7</v>
      </c>
      <c r="F2092" t="str">
        <f>_xlfn.XLOOKUP(B2092,Bucket_Map!A:A,Bucket_Map!B:B,"ERROR - CHECK NAME")</f>
        <v>Food &amp; Beverages</v>
      </c>
    </row>
    <row r="2093" spans="1:6" x14ac:dyDescent="0.25">
      <c r="A2093" t="s">
        <v>4</v>
      </c>
      <c r="B2093" t="s">
        <v>21</v>
      </c>
      <c r="C2093">
        <v>169.8</v>
      </c>
      <c r="D2093" s="1">
        <v>44562</v>
      </c>
      <c r="E2093" cm="1">
        <f t="array" ref="E2093">IF(AND(B2093="Housing",A2093="Rural"),"",
_xlfn.IFS(
NOT(ISBLANK(C2093)), C2093,
AND(NOT(ISBLANK(C2092)), B2092=B2093, NOT(ISBLANK(C2094)), B2094=B2093), AVERAGE(C2092,C2094),
AND(NOT(ISBLANK(C2092)), B2092=B2093, ISBLANK(C2094), NOT(ISBLANK(C2095)), B2095=B2093), C2092+(C2095-C2092)/3,
AND(ISBLANK(C2092), NOT(ISBLANK(C2091)), B2091=B2093, NOT(ISBLANK(C2094)), B2094=B2093), C2091+(C2094-C2091)*2/3,
TRUE, "Check Manually"
))</f>
        <v>169.8</v>
      </c>
      <c r="F2093" t="str">
        <f>_xlfn.XLOOKUP(B2093,Bucket_Map!A:A,Bucket_Map!B:B,"ERROR - CHECK NAME")</f>
        <v>Food &amp; Beverages</v>
      </c>
    </row>
    <row r="2094" spans="1:6" x14ac:dyDescent="0.25">
      <c r="A2094" t="s">
        <v>4</v>
      </c>
      <c r="B2094" t="s">
        <v>21</v>
      </c>
      <c r="C2094">
        <v>170.5</v>
      </c>
      <c r="D2094" s="1">
        <v>44593</v>
      </c>
      <c r="E2094" cm="1">
        <f t="array" ref="E2094">IF(AND(B2094="Housing",A2094="Rural"),"",
_xlfn.IFS(
NOT(ISBLANK(C2094)), C2094,
AND(NOT(ISBLANK(C2093)), B2093=B2094, NOT(ISBLANK(C2095)), B2095=B2094), AVERAGE(C2093,C2095),
AND(NOT(ISBLANK(C2093)), B2093=B2094, ISBLANK(C2095), NOT(ISBLANK(C2096)), B2096=B2094), C2093+(C2096-C2093)/3,
AND(ISBLANK(C2093), NOT(ISBLANK(C2092)), B2092=B2094, NOT(ISBLANK(C2095)), B2095=B2094), C2092+(C2095-C2092)*2/3,
TRUE, "Check Manually"
))</f>
        <v>170.5</v>
      </c>
      <c r="F2094" t="str">
        <f>_xlfn.XLOOKUP(B2094,Bucket_Map!A:A,Bucket_Map!B:B,"ERROR - CHECK NAME")</f>
        <v>Food &amp; Beverages</v>
      </c>
    </row>
    <row r="2095" spans="1:6" x14ac:dyDescent="0.25">
      <c r="A2095" t="s">
        <v>4</v>
      </c>
      <c r="B2095" t="s">
        <v>21</v>
      </c>
      <c r="C2095">
        <v>171.2</v>
      </c>
      <c r="D2095" s="1">
        <v>44621</v>
      </c>
      <c r="E2095" cm="1">
        <f t="array" ref="E2095">IF(AND(B2095="Housing",A2095="Rural"),"",
_xlfn.IFS(
NOT(ISBLANK(C2095)), C2095,
AND(NOT(ISBLANK(C2094)), B2094=B2095, NOT(ISBLANK(C2096)), B2096=B2095), AVERAGE(C2094,C2096),
AND(NOT(ISBLANK(C2094)), B2094=B2095, ISBLANK(C2096), NOT(ISBLANK(C2097)), B2097=B2095), C2094+(C2097-C2094)/3,
AND(ISBLANK(C2094), NOT(ISBLANK(C2093)), B2093=B2095, NOT(ISBLANK(C2096)), B2096=B2095), C2093+(C2096-C2093)*2/3,
TRUE, "Check Manually"
))</f>
        <v>171.2</v>
      </c>
      <c r="F2095" t="str">
        <f>_xlfn.XLOOKUP(B2095,Bucket_Map!A:A,Bucket_Map!B:B,"ERROR - CHECK NAME")</f>
        <v>Food &amp; Beverages</v>
      </c>
    </row>
    <row r="2096" spans="1:6" x14ac:dyDescent="0.25">
      <c r="A2096" t="s">
        <v>4</v>
      </c>
      <c r="B2096" t="s">
        <v>21</v>
      </c>
      <c r="C2096">
        <v>172.4</v>
      </c>
      <c r="D2096" s="1">
        <v>44652</v>
      </c>
      <c r="E2096" cm="1">
        <f t="array" ref="E2096">IF(AND(B2096="Housing",A2096="Rural"),"",
_xlfn.IFS(
NOT(ISBLANK(C2096)), C2096,
AND(NOT(ISBLANK(C2095)), B2095=B2096, NOT(ISBLANK(C2097)), B2097=B2096), AVERAGE(C2095,C2097),
AND(NOT(ISBLANK(C2095)), B2095=B2096, ISBLANK(C2097), NOT(ISBLANK(C2098)), B2098=B2096), C2095+(C2098-C2095)/3,
AND(ISBLANK(C2095), NOT(ISBLANK(C2094)), B2094=B2096, NOT(ISBLANK(C2097)), B2097=B2096), C2094+(C2097-C2094)*2/3,
TRUE, "Check Manually"
))</f>
        <v>172.4</v>
      </c>
      <c r="F2096" t="str">
        <f>_xlfn.XLOOKUP(B2096,Bucket_Map!A:A,Bucket_Map!B:B,"ERROR - CHECK NAME")</f>
        <v>Food &amp; Beverages</v>
      </c>
    </row>
    <row r="2097" spans="1:6" x14ac:dyDescent="0.25">
      <c r="A2097" t="s">
        <v>4</v>
      </c>
      <c r="B2097" t="s">
        <v>21</v>
      </c>
      <c r="C2097">
        <v>173.2</v>
      </c>
      <c r="D2097" s="1">
        <v>44682</v>
      </c>
      <c r="E2097" cm="1">
        <f t="array" ref="E2097">IF(AND(B2097="Housing",A2097="Rural"),"",
_xlfn.IFS(
NOT(ISBLANK(C2097)), C2097,
AND(NOT(ISBLANK(C2096)), B2096=B2097, NOT(ISBLANK(C2098)), B2098=B2097), AVERAGE(C2096,C2098),
AND(NOT(ISBLANK(C2096)), B2096=B2097, ISBLANK(C2098), NOT(ISBLANK(C2099)), B2099=B2097), C2096+(C2099-C2096)/3,
AND(ISBLANK(C2096), NOT(ISBLANK(C2095)), B2095=B2097, NOT(ISBLANK(C2098)), B2098=B2097), C2095+(C2098-C2095)*2/3,
TRUE, "Check Manually"
))</f>
        <v>173.2</v>
      </c>
      <c r="F2097" t="str">
        <f>_xlfn.XLOOKUP(B2097,Bucket_Map!A:A,Bucket_Map!B:B,"ERROR - CHECK NAME")</f>
        <v>Food &amp; Beverages</v>
      </c>
    </row>
    <row r="2098" spans="1:6" x14ac:dyDescent="0.25">
      <c r="A2098" t="s">
        <v>4</v>
      </c>
      <c r="B2098" t="s">
        <v>21</v>
      </c>
      <c r="C2098">
        <v>174.2</v>
      </c>
      <c r="D2098" s="1">
        <v>44713</v>
      </c>
      <c r="E2098" cm="1">
        <f t="array" ref="E2098">IF(AND(B2098="Housing",A2098="Rural"),"",
_xlfn.IFS(
NOT(ISBLANK(C2098)), C2098,
AND(NOT(ISBLANK(C2097)), B2097=B2098, NOT(ISBLANK(C2099)), B2099=B2098), AVERAGE(C2097,C2099),
AND(NOT(ISBLANK(C2097)), B2097=B2098, ISBLANK(C2099), NOT(ISBLANK(C2100)), B2100=B2098), C2097+(C2100-C2097)/3,
AND(ISBLANK(C2097), NOT(ISBLANK(C2096)), B2096=B2098, NOT(ISBLANK(C2099)), B2099=B2098), C2096+(C2099-C2096)*2/3,
TRUE, "Check Manually"
))</f>
        <v>174.2</v>
      </c>
      <c r="F2098" t="str">
        <f>_xlfn.XLOOKUP(B2098,Bucket_Map!A:A,Bucket_Map!B:B,"ERROR - CHECK NAME")</f>
        <v>Food &amp; Beverages</v>
      </c>
    </row>
    <row r="2099" spans="1:6" x14ac:dyDescent="0.25">
      <c r="A2099" t="s">
        <v>4</v>
      </c>
      <c r="B2099" t="s">
        <v>21</v>
      </c>
      <c r="C2099">
        <v>174.5</v>
      </c>
      <c r="D2099" s="1">
        <v>44743</v>
      </c>
      <c r="E2099" cm="1">
        <f t="array" ref="E2099">IF(AND(B2099="Housing",A2099="Rural"),"",
_xlfn.IFS(
NOT(ISBLANK(C2099)), C2099,
AND(NOT(ISBLANK(C2098)), B2098=B2099, NOT(ISBLANK(C2100)), B2100=B2099), AVERAGE(C2098,C2100),
AND(NOT(ISBLANK(C2098)), B2098=B2099, ISBLANK(C2100), NOT(ISBLANK(C2101)), B2101=B2099), C2098+(C2101-C2098)/3,
AND(ISBLANK(C2098), NOT(ISBLANK(C2097)), B2097=B2099, NOT(ISBLANK(C2100)), B2100=B2099), C2097+(C2100-C2097)*2/3,
TRUE, "Check Manually"
))</f>
        <v>174.5</v>
      </c>
      <c r="F2099" t="str">
        <f>_xlfn.XLOOKUP(B2099,Bucket_Map!A:A,Bucket_Map!B:B,"ERROR - CHECK NAME")</f>
        <v>Food &amp; Beverages</v>
      </c>
    </row>
    <row r="2100" spans="1:6" x14ac:dyDescent="0.25">
      <c r="A2100" t="s">
        <v>4</v>
      </c>
      <c r="B2100" t="s">
        <v>21</v>
      </c>
      <c r="C2100">
        <v>174.8</v>
      </c>
      <c r="D2100" s="1">
        <v>44774</v>
      </c>
      <c r="E2100" cm="1">
        <f t="array" ref="E2100">IF(AND(B2100="Housing",A2100="Rural"),"",
_xlfn.IFS(
NOT(ISBLANK(C2100)), C2100,
AND(NOT(ISBLANK(C2099)), B2099=B2100, NOT(ISBLANK(C2101)), B2101=B2100), AVERAGE(C2099,C2101),
AND(NOT(ISBLANK(C2099)), B2099=B2100, ISBLANK(C2101), NOT(ISBLANK(C2102)), B2102=B2100), C2099+(C2102-C2099)/3,
AND(ISBLANK(C2099), NOT(ISBLANK(C2098)), B2098=B2100, NOT(ISBLANK(C2101)), B2101=B2100), C2098+(C2101-C2098)*2/3,
TRUE, "Check Manually"
))</f>
        <v>174.8</v>
      </c>
      <c r="F2100" t="str">
        <f>_xlfn.XLOOKUP(B2100,Bucket_Map!A:A,Bucket_Map!B:B,"ERROR - CHECK NAME")</f>
        <v>Food &amp; Beverages</v>
      </c>
    </row>
    <row r="2101" spans="1:6" x14ac:dyDescent="0.25">
      <c r="A2101" t="s">
        <v>4</v>
      </c>
      <c r="B2101" t="s">
        <v>21</v>
      </c>
      <c r="C2101">
        <v>175.4</v>
      </c>
      <c r="D2101" s="1">
        <v>44805</v>
      </c>
      <c r="E2101" cm="1">
        <f t="array" ref="E2101">IF(AND(B2101="Housing",A2101="Rural"),"",
_xlfn.IFS(
NOT(ISBLANK(C2101)), C2101,
AND(NOT(ISBLANK(C2100)), B2100=B2101, NOT(ISBLANK(C2102)), B2102=B2101), AVERAGE(C2100,C2102),
AND(NOT(ISBLANK(C2100)), B2100=B2101, ISBLANK(C2102), NOT(ISBLANK(C2103)), B2103=B2101), C2100+(C2103-C2100)/3,
AND(ISBLANK(C2100), NOT(ISBLANK(C2099)), B2099=B2101, NOT(ISBLANK(C2102)), B2102=B2101), C2099+(C2102-C2099)*2/3,
TRUE, "Check Manually"
))</f>
        <v>175.4</v>
      </c>
      <c r="F2101" t="str">
        <f>_xlfn.XLOOKUP(B2101,Bucket_Map!A:A,Bucket_Map!B:B,"ERROR - CHECK NAME")</f>
        <v>Food &amp; Beverages</v>
      </c>
    </row>
    <row r="2102" spans="1:6" x14ac:dyDescent="0.25">
      <c r="A2102" t="s">
        <v>4</v>
      </c>
      <c r="B2102" t="s">
        <v>21</v>
      </c>
      <c r="C2102">
        <v>175.8</v>
      </c>
      <c r="D2102" s="1">
        <v>44835</v>
      </c>
      <c r="E2102" cm="1">
        <f t="array" ref="E2102">IF(AND(B2102="Housing",A2102="Rural"),"",
_xlfn.IFS(
NOT(ISBLANK(C2102)), C2102,
AND(NOT(ISBLANK(C2101)), B2101=B2102, NOT(ISBLANK(C2103)), B2103=B2102), AVERAGE(C2101,C2103),
AND(NOT(ISBLANK(C2101)), B2101=B2102, ISBLANK(C2103), NOT(ISBLANK(C2104)), B2104=B2102), C2101+(C2104-C2101)/3,
AND(ISBLANK(C2101), NOT(ISBLANK(C2100)), B2100=B2102, NOT(ISBLANK(C2103)), B2103=B2102), C2100+(C2103-C2100)*2/3,
TRUE, "Check Manually"
))</f>
        <v>175.8</v>
      </c>
      <c r="F2102" t="str">
        <f>_xlfn.XLOOKUP(B2102,Bucket_Map!A:A,Bucket_Map!B:B,"ERROR - CHECK NAME")</f>
        <v>Food &amp; Beverages</v>
      </c>
    </row>
    <row r="2103" spans="1:6" x14ac:dyDescent="0.25">
      <c r="A2103" t="s">
        <v>4</v>
      </c>
      <c r="B2103" t="s">
        <v>21</v>
      </c>
      <c r="C2103">
        <v>176.4</v>
      </c>
      <c r="D2103" s="1">
        <v>44866</v>
      </c>
      <c r="E2103" cm="1">
        <f t="array" ref="E2103">IF(AND(B2103="Housing",A2103="Rural"),"",
_xlfn.IFS(
NOT(ISBLANK(C2103)), C2103,
AND(NOT(ISBLANK(C2102)), B2102=B2103, NOT(ISBLANK(C2104)), B2104=B2103), AVERAGE(C2102,C2104),
AND(NOT(ISBLANK(C2102)), B2102=B2103, ISBLANK(C2104), NOT(ISBLANK(C2105)), B2105=B2103), C2102+(C2105-C2102)/3,
AND(ISBLANK(C2102), NOT(ISBLANK(C2101)), B2101=B2103, NOT(ISBLANK(C2104)), B2104=B2103), C2101+(C2104-C2101)*2/3,
TRUE, "Check Manually"
))</f>
        <v>176.4</v>
      </c>
      <c r="F2103" t="str">
        <f>_xlfn.XLOOKUP(B2103,Bucket_Map!A:A,Bucket_Map!B:B,"ERROR - CHECK NAME")</f>
        <v>Food &amp; Beverages</v>
      </c>
    </row>
    <row r="2104" spans="1:6" x14ac:dyDescent="0.25">
      <c r="A2104" t="s">
        <v>4</v>
      </c>
      <c r="B2104" t="s">
        <v>21</v>
      </c>
      <c r="C2104">
        <v>176.8</v>
      </c>
      <c r="D2104" s="1">
        <v>44896</v>
      </c>
      <c r="E2104" cm="1">
        <f t="array" ref="E2104">IF(AND(B2104="Housing",A2104="Rural"),"",
_xlfn.IFS(
NOT(ISBLANK(C2104)), C2104,
AND(NOT(ISBLANK(C2103)), B2103=B2104, NOT(ISBLANK(C2105)), B2105=B2104), AVERAGE(C2103,C2105),
AND(NOT(ISBLANK(C2103)), B2103=B2104, ISBLANK(C2105), NOT(ISBLANK(C2106)), B2106=B2104), C2103+(C2106-C2103)/3,
AND(ISBLANK(C2103), NOT(ISBLANK(C2102)), B2102=B2104, NOT(ISBLANK(C2105)), B2105=B2104), C2102+(C2105-C2102)*2/3,
TRUE, "Check Manually"
))</f>
        <v>176.8</v>
      </c>
      <c r="F2104" t="str">
        <f>_xlfn.XLOOKUP(B2104,Bucket_Map!A:A,Bucket_Map!B:B,"ERROR - CHECK NAME")</f>
        <v>Food &amp; Beverages</v>
      </c>
    </row>
    <row r="2105" spans="1:6" x14ac:dyDescent="0.25">
      <c r="A2105" t="s">
        <v>4</v>
      </c>
      <c r="B2105" t="s">
        <v>21</v>
      </c>
      <c r="C2105">
        <v>176.9</v>
      </c>
      <c r="D2105" s="1">
        <v>44927</v>
      </c>
      <c r="E2105" cm="1">
        <f t="array" ref="E2105">IF(AND(B2105="Housing",A2105="Rural"),"",
_xlfn.IFS(
NOT(ISBLANK(C2105)), C2105,
AND(NOT(ISBLANK(C2104)), B2104=B2105, NOT(ISBLANK(C2106)), B2106=B2105), AVERAGE(C2104,C2106),
AND(NOT(ISBLANK(C2104)), B2104=B2105, ISBLANK(C2106), NOT(ISBLANK(C2107)), B2107=B2105), C2104+(C2107-C2104)/3,
AND(ISBLANK(C2104), NOT(ISBLANK(C2103)), B2103=B2105, NOT(ISBLANK(C2106)), B2106=B2105), C2103+(C2106-C2103)*2/3,
TRUE, "Check Manually"
))</f>
        <v>176.9</v>
      </c>
      <c r="F2105" t="str">
        <f>_xlfn.XLOOKUP(B2105,Bucket_Map!A:A,Bucket_Map!B:B,"ERROR - CHECK NAME")</f>
        <v>Food &amp; Beverages</v>
      </c>
    </row>
    <row r="2106" spans="1:6" x14ac:dyDescent="0.25">
      <c r="A2106" t="s">
        <v>4</v>
      </c>
      <c r="B2106" t="s">
        <v>21</v>
      </c>
      <c r="C2106">
        <v>177.6</v>
      </c>
      <c r="D2106" s="1">
        <v>44958</v>
      </c>
      <c r="E2106" cm="1">
        <f t="array" ref="E2106">IF(AND(B2106="Housing",A2106="Rural"),"",
_xlfn.IFS(
NOT(ISBLANK(C2106)), C2106,
AND(NOT(ISBLANK(C2105)), B2105=B2106, NOT(ISBLANK(C2107)), B2107=B2106), AVERAGE(C2105,C2107),
AND(NOT(ISBLANK(C2105)), B2105=B2106, ISBLANK(C2107), NOT(ISBLANK(C2108)), B2108=B2106), C2105+(C2108-C2105)/3,
AND(ISBLANK(C2105), NOT(ISBLANK(C2104)), B2104=B2106, NOT(ISBLANK(C2107)), B2107=B2106), C2104+(C2107-C2104)*2/3,
TRUE, "Check Manually"
))</f>
        <v>177.6</v>
      </c>
      <c r="F2106" t="str">
        <f>_xlfn.XLOOKUP(B2106,Bucket_Map!A:A,Bucket_Map!B:B,"ERROR - CHECK NAME")</f>
        <v>Food &amp; Beverages</v>
      </c>
    </row>
    <row r="2107" spans="1:6" x14ac:dyDescent="0.25">
      <c r="A2107" t="s">
        <v>4</v>
      </c>
      <c r="B2107" t="s">
        <v>21</v>
      </c>
      <c r="C2107">
        <v>177.6</v>
      </c>
      <c r="D2107" s="1">
        <v>44986</v>
      </c>
      <c r="E2107" cm="1">
        <f t="array" ref="E2107">IF(AND(B2107="Housing",A2107="Rural"),"",
_xlfn.IFS(
NOT(ISBLANK(C2107)), C2107,
AND(NOT(ISBLANK(C2106)), B2106=B2107, NOT(ISBLANK(C2108)), B2108=B2107), AVERAGE(C2106,C2108),
AND(NOT(ISBLANK(C2106)), B2106=B2107, ISBLANK(C2108), NOT(ISBLANK(C2109)), B2109=B2107), C2106+(C2109-C2106)/3,
AND(ISBLANK(C2106), NOT(ISBLANK(C2105)), B2105=B2107, NOT(ISBLANK(C2108)), B2108=B2107), C2105+(C2108-C2105)*2/3,
TRUE, "Check Manually"
))</f>
        <v>177.6</v>
      </c>
      <c r="F2107" t="str">
        <f>_xlfn.XLOOKUP(B2107,Bucket_Map!A:A,Bucket_Map!B:B,"ERROR - CHECK NAME")</f>
        <v>Food &amp; Beverages</v>
      </c>
    </row>
    <row r="2108" spans="1:6" x14ac:dyDescent="0.25">
      <c r="A2108" t="s">
        <v>4</v>
      </c>
      <c r="B2108" t="s">
        <v>21</v>
      </c>
      <c r="C2108">
        <v>178.2</v>
      </c>
      <c r="D2108" s="1">
        <v>45017</v>
      </c>
      <c r="E2108" cm="1">
        <f t="array" ref="E2108">IF(AND(B2108="Housing",A2108="Rural"),"",
_xlfn.IFS(
NOT(ISBLANK(C2108)), C2108,
AND(NOT(ISBLANK(C2107)), B2107=B2108, NOT(ISBLANK(C2109)), B2109=B2108), AVERAGE(C2107,C2109),
AND(NOT(ISBLANK(C2107)), B2107=B2108, ISBLANK(C2109), NOT(ISBLANK(C2110)), B2110=B2108), C2107+(C2110-C2107)/3,
AND(ISBLANK(C2107), NOT(ISBLANK(C2106)), B2106=B2108, NOT(ISBLANK(C2109)), B2109=B2108), C2106+(C2109-C2106)*2/3,
TRUE, "Check Manually"
))</f>
        <v>178.2</v>
      </c>
      <c r="F2108" t="str">
        <f>_xlfn.XLOOKUP(B2108,Bucket_Map!A:A,Bucket_Map!B:B,"ERROR - CHECK NAME")</f>
        <v>Food &amp; Beverages</v>
      </c>
    </row>
    <row r="2109" spans="1:6" x14ac:dyDescent="0.25">
      <c r="A2109" t="s">
        <v>4</v>
      </c>
      <c r="B2109" t="s">
        <v>21</v>
      </c>
      <c r="C2109">
        <v>178.7</v>
      </c>
      <c r="D2109" s="1">
        <v>45047</v>
      </c>
      <c r="E2109" cm="1">
        <f t="array" ref="E2109">IF(AND(B2109="Housing",A2109="Rural"),"",
_xlfn.IFS(
NOT(ISBLANK(C2109)), C2109,
AND(NOT(ISBLANK(C2108)), B2108=B2109, NOT(ISBLANK(C2110)), B2110=B2109), AVERAGE(C2108,C2110),
AND(NOT(ISBLANK(C2108)), B2108=B2109, ISBLANK(C2110), NOT(ISBLANK(C2111)), B2111=B2109), C2108+(C2111-C2108)/3,
AND(ISBLANK(C2108), NOT(ISBLANK(C2107)), B2107=B2109, NOT(ISBLANK(C2110)), B2110=B2109), C2107+(C2110-C2107)*2/3,
TRUE, "Check Manually"
))</f>
        <v>178.7</v>
      </c>
      <c r="F2109" t="str">
        <f>_xlfn.XLOOKUP(B2109,Bucket_Map!A:A,Bucket_Map!B:B,"ERROR - CHECK NAME")</f>
        <v>Food &amp; Beverages</v>
      </c>
    </row>
    <row r="2110" spans="1:6" x14ac:dyDescent="0.25">
      <c r="A2110" t="s">
        <v>4</v>
      </c>
      <c r="B2110" t="s">
        <v>22</v>
      </c>
      <c r="C2110">
        <v>106.1</v>
      </c>
      <c r="D2110" s="1">
        <v>41275</v>
      </c>
      <c r="E2110" cm="1">
        <f t="array" ref="E2110">IF(AND(B2110="Housing",A2110="Rural"),"",
_xlfn.IFS(
NOT(ISBLANK(C2110)), C2110,
AND(NOT(ISBLANK(C2109)), B2109=B2110, NOT(ISBLANK(C2111)), B2111=B2110), AVERAGE(C2109,C2111),
AND(NOT(ISBLANK(C2109)), B2109=B2110, ISBLANK(C2111), NOT(ISBLANK(C2112)), B2112=B2110), C2109+(C2112-C2109)/3,
AND(ISBLANK(C2109), NOT(ISBLANK(C2108)), B2108=B2110, NOT(ISBLANK(C2111)), B2111=B2110), C2108+(C2111-C2108)*2/3,
TRUE, "Check Manually"
))</f>
        <v>106.1</v>
      </c>
      <c r="F2110" t="str">
        <f>_xlfn.XLOOKUP(B2110,Bucket_Map!A:A,Bucket_Map!B:B,"ERROR - CHECK NAME")</f>
        <v>Food &amp; Beverages</v>
      </c>
    </row>
    <row r="2111" spans="1:6" x14ac:dyDescent="0.25">
      <c r="A2111" t="s">
        <v>4</v>
      </c>
      <c r="B2111" t="s">
        <v>22</v>
      </c>
      <c r="C2111">
        <v>106.7</v>
      </c>
      <c r="D2111" s="1">
        <v>41306</v>
      </c>
      <c r="E2111" cm="1">
        <f t="array" ref="E2111">IF(AND(B2111="Housing",A2111="Rural"),"",
_xlfn.IFS(
NOT(ISBLANK(C2111)), C2111,
AND(NOT(ISBLANK(C2110)), B2110=B2111, NOT(ISBLANK(C2112)), B2112=B2111), AVERAGE(C2110,C2112),
AND(NOT(ISBLANK(C2110)), B2110=B2111, ISBLANK(C2112), NOT(ISBLANK(C2113)), B2113=B2111), C2110+(C2113-C2110)/3,
AND(ISBLANK(C2110), NOT(ISBLANK(C2109)), B2109=B2111, NOT(ISBLANK(C2112)), B2112=B2111), C2109+(C2112-C2109)*2/3,
TRUE, "Check Manually"
))</f>
        <v>106.7</v>
      </c>
      <c r="F2111" t="str">
        <f>_xlfn.XLOOKUP(B2111,Bucket_Map!A:A,Bucket_Map!B:B,"ERROR - CHECK NAME")</f>
        <v>Food &amp; Beverages</v>
      </c>
    </row>
    <row r="2112" spans="1:6" x14ac:dyDescent="0.25">
      <c r="A2112" t="s">
        <v>4</v>
      </c>
      <c r="B2112" t="s">
        <v>22</v>
      </c>
      <c r="C2112">
        <v>106.2</v>
      </c>
      <c r="D2112" s="1">
        <v>41334</v>
      </c>
      <c r="E2112" cm="1">
        <f t="array" ref="E2112">IF(AND(B2112="Housing",A2112="Rural"),"",
_xlfn.IFS(
NOT(ISBLANK(C2112)), C2112,
AND(NOT(ISBLANK(C2111)), B2111=B2112, NOT(ISBLANK(C2113)), B2113=B2112), AVERAGE(C2111,C2113),
AND(NOT(ISBLANK(C2111)), B2111=B2112, ISBLANK(C2113), NOT(ISBLANK(C2114)), B2114=B2112), C2111+(C2114-C2111)/3,
AND(ISBLANK(C2111), NOT(ISBLANK(C2110)), B2110=B2112, NOT(ISBLANK(C2113)), B2113=B2112), C2110+(C2113-C2110)*2/3,
TRUE, "Check Manually"
))</f>
        <v>106.2</v>
      </c>
      <c r="F2112" t="str">
        <f>_xlfn.XLOOKUP(B2112,Bucket_Map!A:A,Bucket_Map!B:B,"ERROR - CHECK NAME")</f>
        <v>Food &amp; Beverages</v>
      </c>
    </row>
    <row r="2113" spans="1:6" x14ac:dyDescent="0.25">
      <c r="A2113" t="s">
        <v>4</v>
      </c>
      <c r="B2113" t="s">
        <v>22</v>
      </c>
      <c r="C2113">
        <v>105.7</v>
      </c>
      <c r="D2113" s="1">
        <v>41365</v>
      </c>
      <c r="E2113" cm="1">
        <f t="array" ref="E2113">IF(AND(B2113="Housing",A2113="Rural"),"",
_xlfn.IFS(
NOT(ISBLANK(C2113)), C2113,
AND(NOT(ISBLANK(C2112)), B2112=B2113, NOT(ISBLANK(C2114)), B2114=B2113), AVERAGE(C2112,C2114),
AND(NOT(ISBLANK(C2112)), B2112=B2113, ISBLANK(C2114), NOT(ISBLANK(C2115)), B2115=B2113), C2112+(C2115-C2112)/3,
AND(ISBLANK(C2112), NOT(ISBLANK(C2111)), B2111=B2113, NOT(ISBLANK(C2114)), B2114=B2113), C2111+(C2114-C2111)*2/3,
TRUE, "Check Manually"
))</f>
        <v>105.7</v>
      </c>
      <c r="F2113" t="str">
        <f>_xlfn.XLOOKUP(B2113,Bucket_Map!A:A,Bucket_Map!B:B,"ERROR - CHECK NAME")</f>
        <v>Food &amp; Beverages</v>
      </c>
    </row>
    <row r="2114" spans="1:6" x14ac:dyDescent="0.25">
      <c r="A2114" t="s">
        <v>4</v>
      </c>
      <c r="B2114" t="s">
        <v>22</v>
      </c>
      <c r="C2114">
        <v>105.3</v>
      </c>
      <c r="D2114" s="1">
        <v>41395</v>
      </c>
      <c r="E2114" cm="1">
        <f t="array" ref="E2114">IF(AND(B2114="Housing",A2114="Rural"),"",
_xlfn.IFS(
NOT(ISBLANK(C2114)), C2114,
AND(NOT(ISBLANK(C2113)), B2113=B2114, NOT(ISBLANK(C2115)), B2115=B2114), AVERAGE(C2113,C2115),
AND(NOT(ISBLANK(C2113)), B2113=B2114, ISBLANK(C2115), NOT(ISBLANK(C2116)), B2116=B2114), C2113+(C2116-C2113)/3,
AND(ISBLANK(C2113), NOT(ISBLANK(C2112)), B2112=B2114, NOT(ISBLANK(C2115)), B2115=B2114), C2112+(C2115-C2112)*2/3,
TRUE, "Check Manually"
))</f>
        <v>105.3</v>
      </c>
      <c r="F2114" t="str">
        <f>_xlfn.XLOOKUP(B2114,Bucket_Map!A:A,Bucket_Map!B:B,"ERROR - CHECK NAME")</f>
        <v>Food &amp; Beverages</v>
      </c>
    </row>
    <row r="2115" spans="1:6" x14ac:dyDescent="0.25">
      <c r="A2115" t="s">
        <v>4</v>
      </c>
      <c r="B2115" t="s">
        <v>22</v>
      </c>
      <c r="C2115">
        <v>105.9</v>
      </c>
      <c r="D2115" s="1">
        <v>41426</v>
      </c>
      <c r="E2115" cm="1">
        <f t="array" ref="E2115">IF(AND(B2115="Housing",A2115="Rural"),"",
_xlfn.IFS(
NOT(ISBLANK(C2115)), C2115,
AND(NOT(ISBLANK(C2114)), B2114=B2115, NOT(ISBLANK(C2116)), B2116=B2115), AVERAGE(C2114,C2116),
AND(NOT(ISBLANK(C2114)), B2114=B2115, ISBLANK(C2116), NOT(ISBLANK(C2117)), B2117=B2115), C2114+(C2117-C2114)/3,
AND(ISBLANK(C2114), NOT(ISBLANK(C2113)), B2113=B2115, NOT(ISBLANK(C2116)), B2116=B2115), C2113+(C2116-C2113)*2/3,
TRUE, "Check Manually"
))</f>
        <v>105.9</v>
      </c>
      <c r="F2115" t="str">
        <f>_xlfn.XLOOKUP(B2115,Bucket_Map!A:A,Bucket_Map!B:B,"ERROR - CHECK NAME")</f>
        <v>Food &amp; Beverages</v>
      </c>
    </row>
    <row r="2116" spans="1:6" x14ac:dyDescent="0.25">
      <c r="A2116" t="s">
        <v>4</v>
      </c>
      <c r="B2116" t="s">
        <v>22</v>
      </c>
      <c r="C2116">
        <v>106.2</v>
      </c>
      <c r="D2116" s="1">
        <v>41456</v>
      </c>
      <c r="E2116" cm="1">
        <f t="array" ref="E2116">IF(AND(B2116="Housing",A2116="Rural"),"",
_xlfn.IFS(
NOT(ISBLANK(C2116)), C2116,
AND(NOT(ISBLANK(C2115)), B2115=B2116, NOT(ISBLANK(C2117)), B2117=B2116), AVERAGE(C2115,C2117),
AND(NOT(ISBLANK(C2115)), B2115=B2116, ISBLANK(C2117), NOT(ISBLANK(C2118)), B2118=B2116), C2115+(C2118-C2115)/3,
AND(ISBLANK(C2115), NOT(ISBLANK(C2114)), B2114=B2116, NOT(ISBLANK(C2117)), B2117=B2116), C2114+(C2117-C2114)*2/3,
TRUE, "Check Manually"
))</f>
        <v>106.2</v>
      </c>
      <c r="F2116" t="str">
        <f>_xlfn.XLOOKUP(B2116,Bucket_Map!A:A,Bucket_Map!B:B,"ERROR - CHECK NAME")</f>
        <v>Food &amp; Beverages</v>
      </c>
    </row>
    <row r="2117" spans="1:6" x14ac:dyDescent="0.25">
      <c r="A2117" t="s">
        <v>4</v>
      </c>
      <c r="B2117" t="s">
        <v>22</v>
      </c>
      <c r="C2117">
        <v>106.4</v>
      </c>
      <c r="D2117" s="1">
        <v>41487</v>
      </c>
      <c r="E2117" cm="1">
        <f t="array" ref="E2117">IF(AND(B2117="Housing",A2117="Rural"),"",
_xlfn.IFS(
NOT(ISBLANK(C2117)), C2117,
AND(NOT(ISBLANK(C2116)), B2116=B2117, NOT(ISBLANK(C2118)), B2118=B2117), AVERAGE(C2116,C2118),
AND(NOT(ISBLANK(C2116)), B2116=B2117, ISBLANK(C2118), NOT(ISBLANK(C2119)), B2119=B2117), C2116+(C2119-C2116)/3,
AND(ISBLANK(C2116), NOT(ISBLANK(C2115)), B2115=B2117, NOT(ISBLANK(C2118)), B2118=B2117), C2115+(C2118-C2115)*2/3,
TRUE, "Check Manually"
))</f>
        <v>106.4</v>
      </c>
      <c r="F2117" t="str">
        <f>_xlfn.XLOOKUP(B2117,Bucket_Map!A:A,Bucket_Map!B:B,"ERROR - CHECK NAME")</f>
        <v>Food &amp; Beverages</v>
      </c>
    </row>
    <row r="2118" spans="1:6" x14ac:dyDescent="0.25">
      <c r="A2118" t="s">
        <v>4</v>
      </c>
      <c r="B2118" t="s">
        <v>22</v>
      </c>
      <c r="C2118">
        <v>107.4</v>
      </c>
      <c r="D2118" s="1">
        <v>41518</v>
      </c>
      <c r="E2118" cm="1">
        <f t="array" ref="E2118">IF(AND(B2118="Housing",A2118="Rural"),"",
_xlfn.IFS(
NOT(ISBLANK(C2118)), C2118,
AND(NOT(ISBLANK(C2117)), B2117=B2118, NOT(ISBLANK(C2119)), B2119=B2118), AVERAGE(C2117,C2119),
AND(NOT(ISBLANK(C2117)), B2117=B2118, ISBLANK(C2119), NOT(ISBLANK(C2120)), B2120=B2118), C2117+(C2120-C2117)/3,
AND(ISBLANK(C2117), NOT(ISBLANK(C2116)), B2116=B2118, NOT(ISBLANK(C2119)), B2119=B2118), C2116+(C2119-C2116)*2/3,
TRUE, "Check Manually"
))</f>
        <v>107.4</v>
      </c>
      <c r="F2118" t="str">
        <f>_xlfn.XLOOKUP(B2118,Bucket_Map!A:A,Bucket_Map!B:B,"ERROR - CHECK NAME")</f>
        <v>Food &amp; Beverages</v>
      </c>
    </row>
    <row r="2119" spans="1:6" x14ac:dyDescent="0.25">
      <c r="A2119" t="s">
        <v>4</v>
      </c>
      <c r="B2119" t="s">
        <v>22</v>
      </c>
      <c r="C2119">
        <v>107.7</v>
      </c>
      <c r="D2119" s="1">
        <v>41548</v>
      </c>
      <c r="E2119" cm="1">
        <f t="array" ref="E2119">IF(AND(B2119="Housing",A2119="Rural"),"",
_xlfn.IFS(
NOT(ISBLANK(C2119)), C2119,
AND(NOT(ISBLANK(C2118)), B2118=B2119, NOT(ISBLANK(C2120)), B2120=B2119), AVERAGE(C2118,C2120),
AND(NOT(ISBLANK(C2118)), B2118=B2119, ISBLANK(C2120), NOT(ISBLANK(C2121)), B2121=B2119), C2118+(C2121-C2118)/3,
AND(ISBLANK(C2118), NOT(ISBLANK(C2117)), B2117=B2119, NOT(ISBLANK(C2120)), B2120=B2119), C2117+(C2120-C2117)*2/3,
TRUE, "Check Manually"
))</f>
        <v>107.7</v>
      </c>
      <c r="F2119" t="str">
        <f>_xlfn.XLOOKUP(B2119,Bucket_Map!A:A,Bucket_Map!B:B,"ERROR - CHECK NAME")</f>
        <v>Food &amp; Beverages</v>
      </c>
    </row>
    <row r="2120" spans="1:6" x14ac:dyDescent="0.25">
      <c r="A2120" t="s">
        <v>4</v>
      </c>
      <c r="B2120" t="s">
        <v>22</v>
      </c>
      <c r="C2120">
        <v>108.9</v>
      </c>
      <c r="D2120" s="1">
        <v>41579</v>
      </c>
      <c r="E2120" cm="1">
        <f t="array" ref="E2120">IF(AND(B2120="Housing",A2120="Rural"),"",
_xlfn.IFS(
NOT(ISBLANK(C2120)), C2120,
AND(NOT(ISBLANK(C2119)), B2119=B2120, NOT(ISBLANK(C2121)), B2121=B2120), AVERAGE(C2119,C2121),
AND(NOT(ISBLANK(C2119)), B2119=B2120, ISBLANK(C2121), NOT(ISBLANK(C2122)), B2122=B2120), C2119+(C2122-C2119)/3,
AND(ISBLANK(C2119), NOT(ISBLANK(C2118)), B2118=B2120, NOT(ISBLANK(C2121)), B2121=B2120), C2118+(C2121-C2118)*2/3,
TRUE, "Check Manually"
))</f>
        <v>108.9</v>
      </c>
      <c r="F2120" t="str">
        <f>_xlfn.XLOOKUP(B2120,Bucket_Map!A:A,Bucket_Map!B:B,"ERROR - CHECK NAME")</f>
        <v>Food &amp; Beverages</v>
      </c>
    </row>
    <row r="2121" spans="1:6" x14ac:dyDescent="0.25">
      <c r="A2121" t="s">
        <v>4</v>
      </c>
      <c r="B2121" t="s">
        <v>22</v>
      </c>
      <c r="C2121">
        <v>109.5</v>
      </c>
      <c r="D2121" s="1">
        <v>41609</v>
      </c>
      <c r="E2121" cm="1">
        <f t="array" ref="E2121">IF(AND(B2121="Housing",A2121="Rural"),"",
_xlfn.IFS(
NOT(ISBLANK(C2121)), C2121,
AND(NOT(ISBLANK(C2120)), B2120=B2121, NOT(ISBLANK(C2122)), B2122=B2121), AVERAGE(C2120,C2122),
AND(NOT(ISBLANK(C2120)), B2120=B2121, ISBLANK(C2122), NOT(ISBLANK(C2123)), B2123=B2121), C2120+(C2123-C2120)/3,
AND(ISBLANK(C2120), NOT(ISBLANK(C2119)), B2119=B2121, NOT(ISBLANK(C2122)), B2122=B2121), C2119+(C2122-C2119)*2/3,
TRUE, "Check Manually"
))</f>
        <v>109.5</v>
      </c>
      <c r="F2121" t="str">
        <f>_xlfn.XLOOKUP(B2121,Bucket_Map!A:A,Bucket_Map!B:B,"ERROR - CHECK NAME")</f>
        <v>Food &amp; Beverages</v>
      </c>
    </row>
    <row r="2122" spans="1:6" x14ac:dyDescent="0.25">
      <c r="A2122" t="s">
        <v>4</v>
      </c>
      <c r="B2122" t="s">
        <v>22</v>
      </c>
      <c r="C2122">
        <v>109</v>
      </c>
      <c r="D2122" s="1">
        <v>41640</v>
      </c>
      <c r="E2122" cm="1">
        <f t="array" ref="E2122">IF(AND(B2122="Housing",A2122="Rural"),"",
_xlfn.IFS(
NOT(ISBLANK(C2122)), C2122,
AND(NOT(ISBLANK(C2121)), B2121=B2122, NOT(ISBLANK(C2123)), B2123=B2122), AVERAGE(C2121,C2123),
AND(NOT(ISBLANK(C2121)), B2121=B2122, ISBLANK(C2123), NOT(ISBLANK(C2124)), B2124=B2122), C2121+(C2124-C2121)/3,
AND(ISBLANK(C2121), NOT(ISBLANK(C2120)), B2120=B2122, NOT(ISBLANK(C2123)), B2123=B2122), C2120+(C2123-C2120)*2/3,
TRUE, "Check Manually"
))</f>
        <v>109</v>
      </c>
      <c r="F2122" t="str">
        <f>_xlfn.XLOOKUP(B2122,Bucket_Map!A:A,Bucket_Map!B:B,"ERROR - CHECK NAME")</f>
        <v>Food &amp; Beverages</v>
      </c>
    </row>
    <row r="2123" spans="1:6" x14ac:dyDescent="0.25">
      <c r="A2123" t="s">
        <v>4</v>
      </c>
      <c r="B2123" t="s">
        <v>22</v>
      </c>
      <c r="C2123">
        <v>109</v>
      </c>
      <c r="D2123" s="1">
        <v>41671</v>
      </c>
      <c r="E2123" cm="1">
        <f t="array" ref="E2123">IF(AND(B2123="Housing",A2123="Rural"),"",
_xlfn.IFS(
NOT(ISBLANK(C2123)), C2123,
AND(NOT(ISBLANK(C2122)), B2122=B2123, NOT(ISBLANK(C2124)), B2124=B2123), AVERAGE(C2122,C2124),
AND(NOT(ISBLANK(C2122)), B2122=B2123, ISBLANK(C2124), NOT(ISBLANK(C2125)), B2125=B2123), C2122+(C2125-C2122)/3,
AND(ISBLANK(C2122), NOT(ISBLANK(C2121)), B2121=B2123, NOT(ISBLANK(C2124)), B2124=B2123), C2121+(C2124-C2121)*2/3,
TRUE, "Check Manually"
))</f>
        <v>109</v>
      </c>
      <c r="F2123" t="str">
        <f>_xlfn.XLOOKUP(B2123,Bucket_Map!A:A,Bucket_Map!B:B,"ERROR - CHECK NAME")</f>
        <v>Food &amp; Beverages</v>
      </c>
    </row>
    <row r="2124" spans="1:6" x14ac:dyDescent="0.25">
      <c r="A2124" t="s">
        <v>4</v>
      </c>
      <c r="B2124" t="s">
        <v>22</v>
      </c>
      <c r="C2124">
        <v>109.3</v>
      </c>
      <c r="D2124" s="1">
        <v>41699</v>
      </c>
      <c r="E2124" cm="1">
        <f t="array" ref="E2124">IF(AND(B2124="Housing",A2124="Rural"),"",
_xlfn.IFS(
NOT(ISBLANK(C2124)), C2124,
AND(NOT(ISBLANK(C2123)), B2123=B2124, NOT(ISBLANK(C2125)), B2125=B2124), AVERAGE(C2123,C2125),
AND(NOT(ISBLANK(C2123)), B2123=B2124, ISBLANK(C2125), NOT(ISBLANK(C2126)), B2126=B2124), C2123+(C2126-C2123)/3,
AND(ISBLANK(C2123), NOT(ISBLANK(C2122)), B2122=B2124, NOT(ISBLANK(C2125)), B2125=B2124), C2122+(C2125-C2122)*2/3,
TRUE, "Check Manually"
))</f>
        <v>109.3</v>
      </c>
      <c r="F2124" t="str">
        <f>_xlfn.XLOOKUP(B2124,Bucket_Map!A:A,Bucket_Map!B:B,"ERROR - CHECK NAME")</f>
        <v>Food &amp; Beverages</v>
      </c>
    </row>
    <row r="2125" spans="1:6" x14ac:dyDescent="0.25">
      <c r="A2125" t="s">
        <v>4</v>
      </c>
      <c r="B2125" t="s">
        <v>22</v>
      </c>
      <c r="C2125">
        <v>109.7</v>
      </c>
      <c r="D2125" s="1">
        <v>41730</v>
      </c>
      <c r="E2125" cm="1">
        <f t="array" ref="E2125">IF(AND(B2125="Housing",A2125="Rural"),"",
_xlfn.IFS(
NOT(ISBLANK(C2125)), C2125,
AND(NOT(ISBLANK(C2124)), B2124=B2125, NOT(ISBLANK(C2126)), B2126=B2125), AVERAGE(C2124,C2126),
AND(NOT(ISBLANK(C2124)), B2124=B2125, ISBLANK(C2126), NOT(ISBLANK(C2127)), B2127=B2125), C2124+(C2127-C2124)/3,
AND(ISBLANK(C2124), NOT(ISBLANK(C2123)), B2123=B2125, NOT(ISBLANK(C2126)), B2126=B2125), C2123+(C2126-C2123)*2/3,
TRUE, "Check Manually"
))</f>
        <v>109.7</v>
      </c>
      <c r="F2125" t="str">
        <f>_xlfn.XLOOKUP(B2125,Bucket_Map!A:A,Bucket_Map!B:B,"ERROR - CHECK NAME")</f>
        <v>Food &amp; Beverages</v>
      </c>
    </row>
    <row r="2126" spans="1:6" x14ac:dyDescent="0.25">
      <c r="A2126" t="s">
        <v>4</v>
      </c>
      <c r="B2126" t="s">
        <v>22</v>
      </c>
      <c r="C2126">
        <v>110.1</v>
      </c>
      <c r="D2126" s="1">
        <v>41760</v>
      </c>
      <c r="E2126" cm="1">
        <f t="array" ref="E2126">IF(AND(B2126="Housing",A2126="Rural"),"",
_xlfn.IFS(
NOT(ISBLANK(C2126)), C2126,
AND(NOT(ISBLANK(C2125)), B2125=B2126, NOT(ISBLANK(C2127)), B2127=B2126), AVERAGE(C2125,C2127),
AND(NOT(ISBLANK(C2125)), B2125=B2126, ISBLANK(C2127), NOT(ISBLANK(C2128)), B2128=B2126), C2125+(C2128-C2125)/3,
AND(ISBLANK(C2125), NOT(ISBLANK(C2124)), B2124=B2126, NOT(ISBLANK(C2127)), B2127=B2126), C2124+(C2127-C2124)*2/3,
TRUE, "Check Manually"
))</f>
        <v>110.1</v>
      </c>
      <c r="F2126" t="str">
        <f>_xlfn.XLOOKUP(B2126,Bucket_Map!A:A,Bucket_Map!B:B,"ERROR - CHECK NAME")</f>
        <v>Food &amp; Beverages</v>
      </c>
    </row>
    <row r="2127" spans="1:6" x14ac:dyDescent="0.25">
      <c r="A2127" t="s">
        <v>4</v>
      </c>
      <c r="B2127" t="s">
        <v>22</v>
      </c>
      <c r="C2127">
        <v>110.3</v>
      </c>
      <c r="D2127" s="1">
        <v>41791</v>
      </c>
      <c r="E2127" cm="1">
        <f t="array" ref="E2127">IF(AND(B2127="Housing",A2127="Rural"),"",
_xlfn.IFS(
NOT(ISBLANK(C2127)), C2127,
AND(NOT(ISBLANK(C2126)), B2126=B2127, NOT(ISBLANK(C2128)), B2128=B2127), AVERAGE(C2126,C2128),
AND(NOT(ISBLANK(C2126)), B2126=B2127, ISBLANK(C2128), NOT(ISBLANK(C2129)), B2129=B2127), C2126+(C2129-C2126)/3,
AND(ISBLANK(C2126), NOT(ISBLANK(C2125)), B2125=B2127, NOT(ISBLANK(C2128)), B2128=B2127), C2125+(C2128-C2125)*2/3,
TRUE, "Check Manually"
))</f>
        <v>110.3</v>
      </c>
      <c r="F2127" t="str">
        <f>_xlfn.XLOOKUP(B2127,Bucket_Map!A:A,Bucket_Map!B:B,"ERROR - CHECK NAME")</f>
        <v>Food &amp; Beverages</v>
      </c>
    </row>
    <row r="2128" spans="1:6" x14ac:dyDescent="0.25">
      <c r="A2128" t="s">
        <v>4</v>
      </c>
      <c r="B2128" t="s">
        <v>22</v>
      </c>
      <c r="C2128">
        <v>110.4</v>
      </c>
      <c r="D2128" s="1">
        <v>41821</v>
      </c>
      <c r="E2128" cm="1">
        <f t="array" ref="E2128">IF(AND(B2128="Housing",A2128="Rural"),"",
_xlfn.IFS(
NOT(ISBLANK(C2128)), C2128,
AND(NOT(ISBLANK(C2127)), B2127=B2128, NOT(ISBLANK(C2129)), B2129=B2128), AVERAGE(C2127,C2129),
AND(NOT(ISBLANK(C2127)), B2127=B2128, ISBLANK(C2129), NOT(ISBLANK(C2130)), B2130=B2128), C2127+(C2130-C2127)/3,
AND(ISBLANK(C2127), NOT(ISBLANK(C2126)), B2126=B2128, NOT(ISBLANK(C2129)), B2129=B2128), C2126+(C2129-C2126)*2/3,
TRUE, "Check Manually"
))</f>
        <v>110.4</v>
      </c>
      <c r="F2128" t="str">
        <f>_xlfn.XLOOKUP(B2128,Bucket_Map!A:A,Bucket_Map!B:B,"ERROR - CHECK NAME")</f>
        <v>Food &amp; Beverages</v>
      </c>
    </row>
    <row r="2129" spans="1:6" x14ac:dyDescent="0.25">
      <c r="A2129" t="s">
        <v>4</v>
      </c>
      <c r="B2129" t="s">
        <v>22</v>
      </c>
      <c r="C2129">
        <v>110.6</v>
      </c>
      <c r="D2129" s="1">
        <v>41852</v>
      </c>
      <c r="E2129" cm="1">
        <f t="array" ref="E2129">IF(AND(B2129="Housing",A2129="Rural"),"",
_xlfn.IFS(
NOT(ISBLANK(C2129)), C2129,
AND(NOT(ISBLANK(C2128)), B2128=B2129, NOT(ISBLANK(C2130)), B2130=B2129), AVERAGE(C2128,C2130),
AND(NOT(ISBLANK(C2128)), B2128=B2129, ISBLANK(C2130), NOT(ISBLANK(C2131)), B2131=B2129), C2128+(C2131-C2128)/3,
AND(ISBLANK(C2128), NOT(ISBLANK(C2127)), B2127=B2129, NOT(ISBLANK(C2130)), B2130=B2129), C2127+(C2130-C2127)*2/3,
TRUE, "Check Manually"
))</f>
        <v>110.6</v>
      </c>
      <c r="F2129" t="str">
        <f>_xlfn.XLOOKUP(B2129,Bucket_Map!A:A,Bucket_Map!B:B,"ERROR - CHECK NAME")</f>
        <v>Food &amp; Beverages</v>
      </c>
    </row>
    <row r="2130" spans="1:6" x14ac:dyDescent="0.25">
      <c r="A2130" t="s">
        <v>4</v>
      </c>
      <c r="B2130" t="s">
        <v>22</v>
      </c>
      <c r="C2130">
        <v>110.4</v>
      </c>
      <c r="D2130" s="1">
        <v>41883</v>
      </c>
      <c r="E2130" cm="1">
        <f t="array" ref="E2130">IF(AND(B2130="Housing",A2130="Rural"),"",
_xlfn.IFS(
NOT(ISBLANK(C2130)), C2130,
AND(NOT(ISBLANK(C2129)), B2129=B2130, NOT(ISBLANK(C2131)), B2131=B2130), AVERAGE(C2129,C2131),
AND(NOT(ISBLANK(C2129)), B2129=B2130, ISBLANK(C2131), NOT(ISBLANK(C2132)), B2132=B2130), C2129+(C2132-C2129)/3,
AND(ISBLANK(C2129), NOT(ISBLANK(C2128)), B2128=B2130, NOT(ISBLANK(C2131)), B2131=B2130), C2128+(C2131-C2128)*2/3,
TRUE, "Check Manually"
))</f>
        <v>110.4</v>
      </c>
      <c r="F2130" t="str">
        <f>_xlfn.XLOOKUP(B2130,Bucket_Map!A:A,Bucket_Map!B:B,"ERROR - CHECK NAME")</f>
        <v>Food &amp; Beverages</v>
      </c>
    </row>
    <row r="2131" spans="1:6" x14ac:dyDescent="0.25">
      <c r="A2131" t="s">
        <v>4</v>
      </c>
      <c r="B2131" t="s">
        <v>22</v>
      </c>
      <c r="C2131">
        <v>110.5</v>
      </c>
      <c r="D2131" s="1">
        <v>41913</v>
      </c>
      <c r="E2131" cm="1">
        <f t="array" ref="E2131">IF(AND(B2131="Housing",A2131="Rural"),"",
_xlfn.IFS(
NOT(ISBLANK(C2131)), C2131,
AND(NOT(ISBLANK(C2130)), B2130=B2131, NOT(ISBLANK(C2132)), B2132=B2131), AVERAGE(C2130,C2132),
AND(NOT(ISBLANK(C2130)), B2130=B2131, ISBLANK(C2132), NOT(ISBLANK(C2133)), B2133=B2131), C2130+(C2133-C2130)/3,
AND(ISBLANK(C2130), NOT(ISBLANK(C2129)), B2129=B2131, NOT(ISBLANK(C2132)), B2132=B2131), C2129+(C2132-C2129)*2/3,
TRUE, "Check Manually"
))</f>
        <v>110.5</v>
      </c>
      <c r="F2131" t="str">
        <f>_xlfn.XLOOKUP(B2131,Bucket_Map!A:A,Bucket_Map!B:B,"ERROR - CHECK NAME")</f>
        <v>Food &amp; Beverages</v>
      </c>
    </row>
    <row r="2132" spans="1:6" x14ac:dyDescent="0.25">
      <c r="A2132" t="s">
        <v>4</v>
      </c>
      <c r="B2132" t="s">
        <v>22</v>
      </c>
      <c r="C2132">
        <v>110.5</v>
      </c>
      <c r="D2132" s="1">
        <v>41944</v>
      </c>
      <c r="E2132" cm="1">
        <f t="array" ref="E2132">IF(AND(B2132="Housing",A2132="Rural"),"",
_xlfn.IFS(
NOT(ISBLANK(C2132)), C2132,
AND(NOT(ISBLANK(C2131)), B2131=B2132, NOT(ISBLANK(C2133)), B2133=B2132), AVERAGE(C2131,C2133),
AND(NOT(ISBLANK(C2131)), B2131=B2132, ISBLANK(C2133), NOT(ISBLANK(C2134)), B2134=B2132), C2131+(C2134-C2131)/3,
AND(ISBLANK(C2131), NOT(ISBLANK(C2130)), B2130=B2132, NOT(ISBLANK(C2133)), B2133=B2132), C2130+(C2133-C2130)*2/3,
TRUE, "Check Manually"
))</f>
        <v>110.5</v>
      </c>
      <c r="F2132" t="str">
        <f>_xlfn.XLOOKUP(B2132,Bucket_Map!A:A,Bucket_Map!B:B,"ERROR - CHECK NAME")</f>
        <v>Food &amp; Beverages</v>
      </c>
    </row>
    <row r="2133" spans="1:6" x14ac:dyDescent="0.25">
      <c r="A2133" t="s">
        <v>4</v>
      </c>
      <c r="B2133" t="s">
        <v>22</v>
      </c>
      <c r="C2133">
        <v>110.2</v>
      </c>
      <c r="D2133" s="1">
        <v>41974</v>
      </c>
      <c r="E2133" cm="1">
        <f t="array" ref="E2133">IF(AND(B2133="Housing",A2133="Rural"),"",
_xlfn.IFS(
NOT(ISBLANK(C2133)), C2133,
AND(NOT(ISBLANK(C2132)), B2132=B2133, NOT(ISBLANK(C2134)), B2134=B2133), AVERAGE(C2132,C2134),
AND(NOT(ISBLANK(C2132)), B2132=B2133, ISBLANK(C2134), NOT(ISBLANK(C2135)), B2135=B2133), C2132+(C2135-C2132)/3,
AND(ISBLANK(C2132), NOT(ISBLANK(C2131)), B2131=B2133, NOT(ISBLANK(C2134)), B2134=B2133), C2131+(C2134-C2131)*2/3,
TRUE, "Check Manually"
))</f>
        <v>110.2</v>
      </c>
      <c r="F2133" t="str">
        <f>_xlfn.XLOOKUP(B2133,Bucket_Map!A:A,Bucket_Map!B:B,"ERROR - CHECK NAME")</f>
        <v>Food &amp; Beverages</v>
      </c>
    </row>
    <row r="2134" spans="1:6" x14ac:dyDescent="0.25">
      <c r="A2134" t="s">
        <v>4</v>
      </c>
      <c r="B2134" t="s">
        <v>22</v>
      </c>
      <c r="C2134">
        <v>111</v>
      </c>
      <c r="D2134" s="1">
        <v>42005</v>
      </c>
      <c r="E2134" cm="1">
        <f t="array" ref="E2134">IF(AND(B2134="Housing",A2134="Rural"),"",
_xlfn.IFS(
NOT(ISBLANK(C2134)), C2134,
AND(NOT(ISBLANK(C2133)), B2133=B2134, NOT(ISBLANK(C2135)), B2135=B2134), AVERAGE(C2133,C2135),
AND(NOT(ISBLANK(C2133)), B2133=B2134, ISBLANK(C2135), NOT(ISBLANK(C2136)), B2136=B2134), C2133+(C2136-C2133)/3,
AND(ISBLANK(C2133), NOT(ISBLANK(C2132)), B2132=B2134, NOT(ISBLANK(C2135)), B2135=B2134), C2132+(C2135-C2132)*2/3,
TRUE, "Check Manually"
))</f>
        <v>111</v>
      </c>
      <c r="F2134" t="str">
        <f>_xlfn.XLOOKUP(B2134,Bucket_Map!A:A,Bucket_Map!B:B,"ERROR - CHECK NAME")</f>
        <v>Food &amp; Beverages</v>
      </c>
    </row>
    <row r="2135" spans="1:6" x14ac:dyDescent="0.25">
      <c r="A2135" t="s">
        <v>4</v>
      </c>
      <c r="B2135" t="s">
        <v>22</v>
      </c>
      <c r="C2135">
        <v>111.5</v>
      </c>
      <c r="D2135" s="1">
        <v>42036</v>
      </c>
      <c r="E2135" cm="1">
        <f t="array" ref="E2135">IF(AND(B2135="Housing",A2135="Rural"),"",
_xlfn.IFS(
NOT(ISBLANK(C2135)), C2135,
AND(NOT(ISBLANK(C2134)), B2134=B2135, NOT(ISBLANK(C2136)), B2136=B2135), AVERAGE(C2134,C2136),
AND(NOT(ISBLANK(C2134)), B2134=B2135, ISBLANK(C2136), NOT(ISBLANK(C2137)), B2137=B2135), C2134+(C2137-C2134)/3,
AND(ISBLANK(C2134), NOT(ISBLANK(C2133)), B2133=B2135, NOT(ISBLANK(C2136)), B2136=B2135), C2133+(C2136-C2133)*2/3,
TRUE, "Check Manually"
))</f>
        <v>111.5</v>
      </c>
      <c r="F2135" t="str">
        <f>_xlfn.XLOOKUP(B2135,Bucket_Map!A:A,Bucket_Map!B:B,"ERROR - CHECK NAME")</f>
        <v>Food &amp; Beverages</v>
      </c>
    </row>
    <row r="2136" spans="1:6" x14ac:dyDescent="0.25">
      <c r="A2136" t="s">
        <v>4</v>
      </c>
      <c r="B2136" t="s">
        <v>22</v>
      </c>
      <c r="C2136">
        <v>111.8</v>
      </c>
      <c r="D2136" s="1">
        <v>42064</v>
      </c>
      <c r="E2136" cm="1">
        <f t="array" ref="E2136">IF(AND(B2136="Housing",A2136="Rural"),"",
_xlfn.IFS(
NOT(ISBLANK(C2136)), C2136,
AND(NOT(ISBLANK(C2135)), B2135=B2136, NOT(ISBLANK(C2137)), B2137=B2136), AVERAGE(C2135,C2137),
AND(NOT(ISBLANK(C2135)), B2135=B2136, ISBLANK(C2137), NOT(ISBLANK(C2138)), B2138=B2136), C2135+(C2138-C2135)/3,
AND(ISBLANK(C2135), NOT(ISBLANK(C2134)), B2134=B2136, NOT(ISBLANK(C2137)), B2137=B2136), C2134+(C2137-C2134)*2/3,
TRUE, "Check Manually"
))</f>
        <v>111.8</v>
      </c>
      <c r="F2136" t="str">
        <f>_xlfn.XLOOKUP(B2136,Bucket_Map!A:A,Bucket_Map!B:B,"ERROR - CHECK NAME")</f>
        <v>Food &amp; Beverages</v>
      </c>
    </row>
    <row r="2137" spans="1:6" x14ac:dyDescent="0.25">
      <c r="A2137" t="s">
        <v>4</v>
      </c>
      <c r="B2137" t="s">
        <v>22</v>
      </c>
      <c r="C2137">
        <v>111.9</v>
      </c>
      <c r="D2137" s="1">
        <v>42095</v>
      </c>
      <c r="E2137" cm="1">
        <f t="array" ref="E2137">IF(AND(B2137="Housing",A2137="Rural"),"",
_xlfn.IFS(
NOT(ISBLANK(C2137)), C2137,
AND(NOT(ISBLANK(C2136)), B2136=B2137, NOT(ISBLANK(C2138)), B2138=B2137), AVERAGE(C2136,C2138),
AND(NOT(ISBLANK(C2136)), B2136=B2137, ISBLANK(C2138), NOT(ISBLANK(C2139)), B2139=B2137), C2136+(C2139-C2136)/3,
AND(ISBLANK(C2136), NOT(ISBLANK(C2135)), B2135=B2137, NOT(ISBLANK(C2138)), B2138=B2137), C2135+(C2138-C2135)*2/3,
TRUE, "Check Manually"
))</f>
        <v>111.9</v>
      </c>
      <c r="F2137" t="str">
        <f>_xlfn.XLOOKUP(B2137,Bucket_Map!A:A,Bucket_Map!B:B,"ERROR - CHECK NAME")</f>
        <v>Food &amp; Beverages</v>
      </c>
    </row>
    <row r="2138" spans="1:6" x14ac:dyDescent="0.25">
      <c r="A2138" t="s">
        <v>4</v>
      </c>
      <c r="B2138" t="s">
        <v>22</v>
      </c>
      <c r="C2138">
        <v>112.5</v>
      </c>
      <c r="D2138" s="1">
        <v>42125</v>
      </c>
      <c r="E2138" cm="1">
        <f t="array" ref="E2138">IF(AND(B2138="Housing",A2138="Rural"),"",
_xlfn.IFS(
NOT(ISBLANK(C2138)), C2138,
AND(NOT(ISBLANK(C2137)), B2137=B2138, NOT(ISBLANK(C2139)), B2139=B2138), AVERAGE(C2137,C2139),
AND(NOT(ISBLANK(C2137)), B2137=B2138, ISBLANK(C2139), NOT(ISBLANK(C2140)), B2140=B2138), C2137+(C2140-C2137)/3,
AND(ISBLANK(C2137), NOT(ISBLANK(C2136)), B2136=B2138, NOT(ISBLANK(C2139)), B2139=B2138), C2136+(C2139-C2136)*2/3,
TRUE, "Check Manually"
))</f>
        <v>112.5</v>
      </c>
      <c r="F2138" t="str">
        <f>_xlfn.XLOOKUP(B2138,Bucket_Map!A:A,Bucket_Map!B:B,"ERROR - CHECK NAME")</f>
        <v>Food &amp; Beverages</v>
      </c>
    </row>
    <row r="2139" spans="1:6" x14ac:dyDescent="0.25">
      <c r="A2139" t="s">
        <v>4</v>
      </c>
      <c r="B2139" t="s">
        <v>22</v>
      </c>
      <c r="C2139">
        <v>114.1</v>
      </c>
      <c r="D2139" s="1">
        <v>42156</v>
      </c>
      <c r="E2139" cm="1">
        <f t="array" ref="E2139">IF(AND(B2139="Housing",A2139="Rural"),"",
_xlfn.IFS(
NOT(ISBLANK(C2139)), C2139,
AND(NOT(ISBLANK(C2138)), B2138=B2139, NOT(ISBLANK(C2140)), B2140=B2139), AVERAGE(C2138,C2140),
AND(NOT(ISBLANK(C2138)), B2138=B2139, ISBLANK(C2140), NOT(ISBLANK(C2141)), B2141=B2139), C2138+(C2141-C2138)/3,
AND(ISBLANK(C2138), NOT(ISBLANK(C2137)), B2137=B2139, NOT(ISBLANK(C2140)), B2140=B2139), C2137+(C2140-C2137)*2/3,
TRUE, "Check Manually"
))</f>
        <v>114.1</v>
      </c>
      <c r="F2139" t="str">
        <f>_xlfn.XLOOKUP(B2139,Bucket_Map!A:A,Bucket_Map!B:B,"ERROR - CHECK NAME")</f>
        <v>Food &amp; Beverages</v>
      </c>
    </row>
    <row r="2140" spans="1:6" x14ac:dyDescent="0.25">
      <c r="A2140" t="s">
        <v>4</v>
      </c>
      <c r="B2140" t="s">
        <v>22</v>
      </c>
      <c r="C2140">
        <v>113.5</v>
      </c>
      <c r="D2140" s="1">
        <v>42186</v>
      </c>
      <c r="E2140" cm="1">
        <f t="array" ref="E2140">IF(AND(B2140="Housing",A2140="Rural"),"",
_xlfn.IFS(
NOT(ISBLANK(C2140)), C2140,
AND(NOT(ISBLANK(C2139)), B2139=B2140, NOT(ISBLANK(C2141)), B2141=B2140), AVERAGE(C2139,C2141),
AND(NOT(ISBLANK(C2139)), B2139=B2140, ISBLANK(C2141), NOT(ISBLANK(C2142)), B2142=B2140), C2139+(C2142-C2139)/3,
AND(ISBLANK(C2139), NOT(ISBLANK(C2138)), B2138=B2140, NOT(ISBLANK(C2141)), B2141=B2140), C2138+(C2141-C2138)*2/3,
TRUE, "Check Manually"
))</f>
        <v>113.5</v>
      </c>
      <c r="F2140" t="str">
        <f>_xlfn.XLOOKUP(B2140,Bucket_Map!A:A,Bucket_Map!B:B,"ERROR - CHECK NAME")</f>
        <v>Food &amp; Beverages</v>
      </c>
    </row>
    <row r="2141" spans="1:6" x14ac:dyDescent="0.25">
      <c r="A2141" t="s">
        <v>4</v>
      </c>
      <c r="B2141" t="s">
        <v>22</v>
      </c>
      <c r="C2141">
        <v>114</v>
      </c>
      <c r="D2141" s="1">
        <v>42217</v>
      </c>
      <c r="E2141" cm="1">
        <f t="array" ref="E2141">IF(AND(B2141="Housing",A2141="Rural"),"",
_xlfn.IFS(
NOT(ISBLANK(C2141)), C2141,
AND(NOT(ISBLANK(C2140)), B2140=B2141, NOT(ISBLANK(C2142)), B2142=B2141), AVERAGE(C2140,C2142),
AND(NOT(ISBLANK(C2140)), B2140=B2141, ISBLANK(C2142), NOT(ISBLANK(C2143)), B2143=B2141), C2140+(C2143-C2140)/3,
AND(ISBLANK(C2140), NOT(ISBLANK(C2139)), B2139=B2141, NOT(ISBLANK(C2142)), B2142=B2141), C2139+(C2142-C2139)*2/3,
TRUE, "Check Manually"
))</f>
        <v>114</v>
      </c>
      <c r="F2141" t="str">
        <f>_xlfn.XLOOKUP(B2141,Bucket_Map!A:A,Bucket_Map!B:B,"ERROR - CHECK NAME")</f>
        <v>Food &amp; Beverages</v>
      </c>
    </row>
    <row r="2142" spans="1:6" x14ac:dyDescent="0.25">
      <c r="A2142" t="s">
        <v>4</v>
      </c>
      <c r="B2142" t="s">
        <v>22</v>
      </c>
      <c r="C2142">
        <v>114.7</v>
      </c>
      <c r="D2142" s="1">
        <v>42248</v>
      </c>
      <c r="E2142" cm="1">
        <f t="array" ref="E2142">IF(AND(B2142="Housing",A2142="Rural"),"",
_xlfn.IFS(
NOT(ISBLANK(C2142)), C2142,
AND(NOT(ISBLANK(C2141)), B2141=B2142, NOT(ISBLANK(C2143)), B2143=B2142), AVERAGE(C2141,C2143),
AND(NOT(ISBLANK(C2141)), B2141=B2142, ISBLANK(C2143), NOT(ISBLANK(C2144)), B2144=B2142), C2141+(C2144-C2141)/3,
AND(ISBLANK(C2141), NOT(ISBLANK(C2140)), B2140=B2142, NOT(ISBLANK(C2143)), B2143=B2142), C2140+(C2143-C2140)*2/3,
TRUE, "Check Manually"
))</f>
        <v>114.7</v>
      </c>
      <c r="F2142" t="str">
        <f>_xlfn.XLOOKUP(B2142,Bucket_Map!A:A,Bucket_Map!B:B,"ERROR - CHECK NAME")</f>
        <v>Food &amp; Beverages</v>
      </c>
    </row>
    <row r="2143" spans="1:6" x14ac:dyDescent="0.25">
      <c r="A2143" t="s">
        <v>4</v>
      </c>
      <c r="B2143" t="s">
        <v>22</v>
      </c>
      <c r="C2143">
        <v>115.8</v>
      </c>
      <c r="D2143" s="1">
        <v>42278</v>
      </c>
      <c r="E2143" cm="1">
        <f t="array" ref="E2143">IF(AND(B2143="Housing",A2143="Rural"),"",
_xlfn.IFS(
NOT(ISBLANK(C2143)), C2143,
AND(NOT(ISBLANK(C2142)), B2142=B2143, NOT(ISBLANK(C2144)), B2144=B2143), AVERAGE(C2142,C2144),
AND(NOT(ISBLANK(C2142)), B2142=B2143, ISBLANK(C2144), NOT(ISBLANK(C2145)), B2145=B2143), C2142+(C2145-C2142)/3,
AND(ISBLANK(C2142), NOT(ISBLANK(C2141)), B2141=B2143, NOT(ISBLANK(C2144)), B2144=B2143), C2141+(C2144-C2141)*2/3,
TRUE, "Check Manually"
))</f>
        <v>115.8</v>
      </c>
      <c r="F2143" t="str">
        <f>_xlfn.XLOOKUP(B2143,Bucket_Map!A:A,Bucket_Map!B:B,"ERROR - CHECK NAME")</f>
        <v>Food &amp; Beverages</v>
      </c>
    </row>
    <row r="2144" spans="1:6" x14ac:dyDescent="0.25">
      <c r="A2144" t="s">
        <v>4</v>
      </c>
      <c r="B2144" t="s">
        <v>22</v>
      </c>
      <c r="C2144">
        <v>117.8</v>
      </c>
      <c r="D2144" s="1">
        <v>42309</v>
      </c>
      <c r="E2144" cm="1">
        <f t="array" ref="E2144">IF(AND(B2144="Housing",A2144="Rural"),"",
_xlfn.IFS(
NOT(ISBLANK(C2144)), C2144,
AND(NOT(ISBLANK(C2143)), B2143=B2144, NOT(ISBLANK(C2145)), B2145=B2144), AVERAGE(C2143,C2145),
AND(NOT(ISBLANK(C2143)), B2143=B2144, ISBLANK(C2145), NOT(ISBLANK(C2146)), B2146=B2144), C2143+(C2146-C2143)/3,
AND(ISBLANK(C2143), NOT(ISBLANK(C2142)), B2142=B2144, NOT(ISBLANK(C2145)), B2145=B2144), C2142+(C2145-C2142)*2/3,
TRUE, "Check Manually"
))</f>
        <v>117.8</v>
      </c>
      <c r="F2144" t="str">
        <f>_xlfn.XLOOKUP(B2144,Bucket_Map!A:A,Bucket_Map!B:B,"ERROR - CHECK NAME")</f>
        <v>Food &amp; Beverages</v>
      </c>
    </row>
    <row r="2145" spans="1:6" x14ac:dyDescent="0.25">
      <c r="A2145" t="s">
        <v>4</v>
      </c>
      <c r="B2145" t="s">
        <v>22</v>
      </c>
      <c r="C2145">
        <v>118.3</v>
      </c>
      <c r="D2145" s="1">
        <v>42339</v>
      </c>
      <c r="E2145" cm="1">
        <f t="array" ref="E2145">IF(AND(B2145="Housing",A2145="Rural"),"",
_xlfn.IFS(
NOT(ISBLANK(C2145)), C2145,
AND(NOT(ISBLANK(C2144)), B2144=B2145, NOT(ISBLANK(C2146)), B2146=B2145), AVERAGE(C2144,C2146),
AND(NOT(ISBLANK(C2144)), B2144=B2145, ISBLANK(C2146), NOT(ISBLANK(C2147)), B2147=B2145), C2144+(C2147-C2144)/3,
AND(ISBLANK(C2144), NOT(ISBLANK(C2143)), B2143=B2145, NOT(ISBLANK(C2146)), B2146=B2145), C2143+(C2146-C2143)*2/3,
TRUE, "Check Manually"
))</f>
        <v>118.3</v>
      </c>
      <c r="F2145" t="str">
        <f>_xlfn.XLOOKUP(B2145,Bucket_Map!A:A,Bucket_Map!B:B,"ERROR - CHECK NAME")</f>
        <v>Food &amp; Beverages</v>
      </c>
    </row>
    <row r="2146" spans="1:6" x14ac:dyDescent="0.25">
      <c r="A2146" t="s">
        <v>4</v>
      </c>
      <c r="B2146" t="s">
        <v>22</v>
      </c>
      <c r="C2146">
        <v>118.9</v>
      </c>
      <c r="D2146" s="1">
        <v>42370</v>
      </c>
      <c r="E2146" cm="1">
        <f t="array" ref="E2146">IF(AND(B2146="Housing",A2146="Rural"),"",
_xlfn.IFS(
NOT(ISBLANK(C2146)), C2146,
AND(NOT(ISBLANK(C2145)), B2145=B2146, NOT(ISBLANK(C2147)), B2147=B2146), AVERAGE(C2145,C2147),
AND(NOT(ISBLANK(C2145)), B2145=B2146, ISBLANK(C2147), NOT(ISBLANK(C2148)), B2148=B2146), C2145+(C2148-C2145)/3,
AND(ISBLANK(C2145), NOT(ISBLANK(C2144)), B2144=B2146, NOT(ISBLANK(C2147)), B2147=B2146), C2144+(C2147-C2144)*2/3,
TRUE, "Check Manually"
))</f>
        <v>118.9</v>
      </c>
      <c r="F2146" t="str">
        <f>_xlfn.XLOOKUP(B2146,Bucket_Map!A:A,Bucket_Map!B:B,"ERROR - CHECK NAME")</f>
        <v>Food &amp; Beverages</v>
      </c>
    </row>
    <row r="2147" spans="1:6" x14ac:dyDescent="0.25">
      <c r="A2147" t="s">
        <v>4</v>
      </c>
      <c r="B2147" t="s">
        <v>22</v>
      </c>
      <c r="C2147">
        <v>118.5</v>
      </c>
      <c r="D2147" s="1">
        <v>42401</v>
      </c>
      <c r="E2147" cm="1">
        <f t="array" ref="E2147">IF(AND(B2147="Housing",A2147="Rural"),"",
_xlfn.IFS(
NOT(ISBLANK(C2147)), C2147,
AND(NOT(ISBLANK(C2146)), B2146=B2147, NOT(ISBLANK(C2148)), B2148=B2147), AVERAGE(C2146,C2148),
AND(NOT(ISBLANK(C2146)), B2146=B2147, ISBLANK(C2148), NOT(ISBLANK(C2149)), B2149=B2147), C2146+(C2149-C2146)/3,
AND(ISBLANK(C2146), NOT(ISBLANK(C2145)), B2145=B2147, NOT(ISBLANK(C2148)), B2148=B2147), C2145+(C2148-C2145)*2/3,
TRUE, "Check Manually"
))</f>
        <v>118.5</v>
      </c>
      <c r="F2147" t="str">
        <f>_xlfn.XLOOKUP(B2147,Bucket_Map!A:A,Bucket_Map!B:B,"ERROR - CHECK NAME")</f>
        <v>Food &amp; Beverages</v>
      </c>
    </row>
    <row r="2148" spans="1:6" x14ac:dyDescent="0.25">
      <c r="A2148" t="s">
        <v>4</v>
      </c>
      <c r="B2148" t="s">
        <v>22</v>
      </c>
      <c r="C2148">
        <v>118.3</v>
      </c>
      <c r="D2148" s="1">
        <v>42430</v>
      </c>
      <c r="E2148" cm="1">
        <f t="array" ref="E2148">IF(AND(B2148="Housing",A2148="Rural"),"",
_xlfn.IFS(
NOT(ISBLANK(C2148)), C2148,
AND(NOT(ISBLANK(C2147)), B2147=B2148, NOT(ISBLANK(C2149)), B2149=B2148), AVERAGE(C2147,C2149),
AND(NOT(ISBLANK(C2147)), B2147=B2148, ISBLANK(C2149), NOT(ISBLANK(C2150)), B2150=B2148), C2147+(C2150-C2147)/3,
AND(ISBLANK(C2147), NOT(ISBLANK(C2146)), B2146=B2148, NOT(ISBLANK(C2149)), B2149=B2148), C2146+(C2149-C2146)*2/3,
TRUE, "Check Manually"
))</f>
        <v>118.3</v>
      </c>
      <c r="F2148" t="str">
        <f>_xlfn.XLOOKUP(B2148,Bucket_Map!A:A,Bucket_Map!B:B,"ERROR - CHECK NAME")</f>
        <v>Food &amp; Beverages</v>
      </c>
    </row>
    <row r="2149" spans="1:6" x14ac:dyDescent="0.25">
      <c r="A2149" t="s">
        <v>4</v>
      </c>
      <c r="B2149" t="s">
        <v>22</v>
      </c>
      <c r="C2149">
        <v>118.2</v>
      </c>
      <c r="D2149" s="1">
        <v>42461</v>
      </c>
      <c r="E2149" cm="1">
        <f t="array" ref="E2149">IF(AND(B2149="Housing",A2149="Rural"),"",
_xlfn.IFS(
NOT(ISBLANK(C2149)), C2149,
AND(NOT(ISBLANK(C2148)), B2148=B2149, NOT(ISBLANK(C2150)), B2150=B2149), AVERAGE(C2148,C2150),
AND(NOT(ISBLANK(C2148)), B2148=B2149, ISBLANK(C2150), NOT(ISBLANK(C2151)), B2151=B2149), C2148+(C2151-C2148)/3,
AND(ISBLANK(C2148), NOT(ISBLANK(C2147)), B2147=B2149, NOT(ISBLANK(C2150)), B2150=B2149), C2147+(C2150-C2147)*2/3,
TRUE, "Check Manually"
))</f>
        <v>118.2</v>
      </c>
      <c r="F2149" t="str">
        <f>_xlfn.XLOOKUP(B2149,Bucket_Map!A:A,Bucket_Map!B:B,"ERROR - CHECK NAME")</f>
        <v>Food &amp; Beverages</v>
      </c>
    </row>
    <row r="2150" spans="1:6" x14ac:dyDescent="0.25">
      <c r="A2150" t="s">
        <v>4</v>
      </c>
      <c r="B2150" t="s">
        <v>22</v>
      </c>
      <c r="C2150">
        <v>118.2</v>
      </c>
      <c r="D2150" s="1">
        <v>42491</v>
      </c>
      <c r="E2150" cm="1">
        <f t="array" ref="E2150">IF(AND(B2150="Housing",A2150="Rural"),"",
_xlfn.IFS(
NOT(ISBLANK(C2150)), C2150,
AND(NOT(ISBLANK(C2149)), B2149=B2150, NOT(ISBLANK(C2151)), B2151=B2150), AVERAGE(C2149,C2151),
AND(NOT(ISBLANK(C2149)), B2149=B2150, ISBLANK(C2151), NOT(ISBLANK(C2152)), B2152=B2150), C2149+(C2152-C2149)/3,
AND(ISBLANK(C2149), NOT(ISBLANK(C2148)), B2148=B2150, NOT(ISBLANK(C2151)), B2151=B2150), C2148+(C2151-C2148)*2/3,
TRUE, "Check Manually"
))</f>
        <v>118.2</v>
      </c>
      <c r="F2150" t="str">
        <f>_xlfn.XLOOKUP(B2150,Bucket_Map!A:A,Bucket_Map!B:B,"ERROR - CHECK NAME")</f>
        <v>Food &amp; Beverages</v>
      </c>
    </row>
    <row r="2151" spans="1:6" x14ac:dyDescent="0.25">
      <c r="A2151" t="s">
        <v>4</v>
      </c>
      <c r="B2151" t="s">
        <v>22</v>
      </c>
      <c r="C2151">
        <v>118.6</v>
      </c>
      <c r="D2151" s="1">
        <v>42522</v>
      </c>
      <c r="E2151" cm="1">
        <f t="array" ref="E2151">IF(AND(B2151="Housing",A2151="Rural"),"",
_xlfn.IFS(
NOT(ISBLANK(C2151)), C2151,
AND(NOT(ISBLANK(C2150)), B2150=B2151, NOT(ISBLANK(C2152)), B2152=B2151), AVERAGE(C2150,C2152),
AND(NOT(ISBLANK(C2150)), B2150=B2151, ISBLANK(C2152), NOT(ISBLANK(C2153)), B2153=B2151), C2150+(C2153-C2150)/3,
AND(ISBLANK(C2150), NOT(ISBLANK(C2149)), B2149=B2151, NOT(ISBLANK(C2152)), B2152=B2151), C2149+(C2152-C2149)*2/3,
TRUE, "Check Manually"
))</f>
        <v>118.6</v>
      </c>
      <c r="F2151" t="str">
        <f>_xlfn.XLOOKUP(B2151,Bucket_Map!A:A,Bucket_Map!B:B,"ERROR - CHECK NAME")</f>
        <v>Food &amp; Beverages</v>
      </c>
    </row>
    <row r="2152" spans="1:6" x14ac:dyDescent="0.25">
      <c r="A2152" t="s">
        <v>4</v>
      </c>
      <c r="B2152" t="s">
        <v>22</v>
      </c>
      <c r="C2152">
        <v>119.5</v>
      </c>
      <c r="D2152" s="1">
        <v>42552</v>
      </c>
      <c r="E2152" cm="1">
        <f t="array" ref="E2152">IF(AND(B2152="Housing",A2152="Rural"),"",
_xlfn.IFS(
NOT(ISBLANK(C2152)), C2152,
AND(NOT(ISBLANK(C2151)), B2151=B2152, NOT(ISBLANK(C2153)), B2153=B2152), AVERAGE(C2151,C2153),
AND(NOT(ISBLANK(C2151)), B2151=B2152, ISBLANK(C2153), NOT(ISBLANK(C2154)), B2154=B2152), C2151+(C2154-C2151)/3,
AND(ISBLANK(C2151), NOT(ISBLANK(C2150)), B2150=B2152, NOT(ISBLANK(C2153)), B2153=B2152), C2150+(C2153-C2150)*2/3,
TRUE, "Check Manually"
))</f>
        <v>119.5</v>
      </c>
      <c r="F2152" t="str">
        <f>_xlfn.XLOOKUP(B2152,Bucket_Map!A:A,Bucket_Map!B:B,"ERROR - CHECK NAME")</f>
        <v>Food &amp; Beverages</v>
      </c>
    </row>
    <row r="2153" spans="1:6" x14ac:dyDescent="0.25">
      <c r="A2153" t="s">
        <v>4</v>
      </c>
      <c r="B2153" t="s">
        <v>22</v>
      </c>
      <c r="C2153">
        <v>119.9</v>
      </c>
      <c r="D2153" s="1">
        <v>42583</v>
      </c>
      <c r="E2153" cm="1">
        <f t="array" ref="E2153">IF(AND(B2153="Housing",A2153="Rural"),"",
_xlfn.IFS(
NOT(ISBLANK(C2153)), C2153,
AND(NOT(ISBLANK(C2152)), B2152=B2153, NOT(ISBLANK(C2154)), B2154=B2153), AVERAGE(C2152,C2154),
AND(NOT(ISBLANK(C2152)), B2152=B2153, ISBLANK(C2154), NOT(ISBLANK(C2155)), B2155=B2153), C2152+(C2155-C2152)/3,
AND(ISBLANK(C2152), NOT(ISBLANK(C2151)), B2151=B2153, NOT(ISBLANK(C2154)), B2154=B2153), C2151+(C2154-C2151)*2/3,
TRUE, "Check Manually"
))</f>
        <v>119.9</v>
      </c>
      <c r="F2153" t="str">
        <f>_xlfn.XLOOKUP(B2153,Bucket_Map!A:A,Bucket_Map!B:B,"ERROR - CHECK NAME")</f>
        <v>Food &amp; Beverages</v>
      </c>
    </row>
    <row r="2154" spans="1:6" x14ac:dyDescent="0.25">
      <c r="A2154" t="s">
        <v>4</v>
      </c>
      <c r="B2154" t="s">
        <v>22</v>
      </c>
      <c r="C2154">
        <v>120.2</v>
      </c>
      <c r="D2154" s="1">
        <v>42614</v>
      </c>
      <c r="E2154" cm="1">
        <f t="array" ref="E2154">IF(AND(B2154="Housing",A2154="Rural"),"",
_xlfn.IFS(
NOT(ISBLANK(C2154)), C2154,
AND(NOT(ISBLANK(C2153)), B2153=B2154, NOT(ISBLANK(C2155)), B2155=B2154), AVERAGE(C2153,C2155),
AND(NOT(ISBLANK(C2153)), B2153=B2154, ISBLANK(C2155), NOT(ISBLANK(C2156)), B2156=B2154), C2153+(C2156-C2153)/3,
AND(ISBLANK(C2153), NOT(ISBLANK(C2152)), B2152=B2154, NOT(ISBLANK(C2155)), B2155=B2154), C2152+(C2155-C2152)*2/3,
TRUE, "Check Manually"
))</f>
        <v>120.2</v>
      </c>
      <c r="F2154" t="str">
        <f>_xlfn.XLOOKUP(B2154,Bucket_Map!A:A,Bucket_Map!B:B,"ERROR - CHECK NAME")</f>
        <v>Food &amp; Beverages</v>
      </c>
    </row>
    <row r="2155" spans="1:6" x14ac:dyDescent="0.25">
      <c r="A2155" t="s">
        <v>4</v>
      </c>
      <c r="B2155" t="s">
        <v>22</v>
      </c>
      <c r="C2155">
        <v>120.8</v>
      </c>
      <c r="D2155" s="1">
        <v>42644</v>
      </c>
      <c r="E2155" cm="1">
        <f t="array" ref="E2155">IF(AND(B2155="Housing",A2155="Rural"),"",
_xlfn.IFS(
NOT(ISBLANK(C2155)), C2155,
AND(NOT(ISBLANK(C2154)), B2154=B2155, NOT(ISBLANK(C2156)), B2156=B2155), AVERAGE(C2154,C2156),
AND(NOT(ISBLANK(C2154)), B2154=B2155, ISBLANK(C2156), NOT(ISBLANK(C2157)), B2157=B2155), C2154+(C2157-C2154)/3,
AND(ISBLANK(C2154), NOT(ISBLANK(C2153)), B2153=B2155, NOT(ISBLANK(C2156)), B2156=B2155), C2153+(C2156-C2153)*2/3,
TRUE, "Check Manually"
))</f>
        <v>120.8</v>
      </c>
      <c r="F2155" t="str">
        <f>_xlfn.XLOOKUP(B2155,Bucket_Map!A:A,Bucket_Map!B:B,"ERROR - CHECK NAME")</f>
        <v>Food &amp; Beverages</v>
      </c>
    </row>
    <row r="2156" spans="1:6" x14ac:dyDescent="0.25">
      <c r="A2156" t="s">
        <v>4</v>
      </c>
      <c r="B2156" t="s">
        <v>22</v>
      </c>
      <c r="C2156">
        <v>121.1</v>
      </c>
      <c r="D2156" s="1">
        <v>42675</v>
      </c>
      <c r="E2156" cm="1">
        <f t="array" ref="E2156">IF(AND(B2156="Housing",A2156="Rural"),"",
_xlfn.IFS(
NOT(ISBLANK(C2156)), C2156,
AND(NOT(ISBLANK(C2155)), B2155=B2156, NOT(ISBLANK(C2157)), B2157=B2156), AVERAGE(C2155,C2157),
AND(NOT(ISBLANK(C2155)), B2155=B2156, ISBLANK(C2157), NOT(ISBLANK(C2158)), B2158=B2156), C2155+(C2158-C2155)/3,
AND(ISBLANK(C2155), NOT(ISBLANK(C2154)), B2154=B2156, NOT(ISBLANK(C2157)), B2157=B2156), C2154+(C2157-C2154)*2/3,
TRUE, "Check Manually"
))</f>
        <v>121.1</v>
      </c>
      <c r="F2156" t="str">
        <f>_xlfn.XLOOKUP(B2156,Bucket_Map!A:A,Bucket_Map!B:B,"ERROR - CHECK NAME")</f>
        <v>Food &amp; Beverages</v>
      </c>
    </row>
    <row r="2157" spans="1:6" x14ac:dyDescent="0.25">
      <c r="A2157" t="s">
        <v>4</v>
      </c>
      <c r="B2157" t="s">
        <v>22</v>
      </c>
      <c r="C2157">
        <v>121.6</v>
      </c>
      <c r="D2157" s="1">
        <v>42705</v>
      </c>
      <c r="E2157" cm="1">
        <f t="array" ref="E2157">IF(AND(B2157="Housing",A2157="Rural"),"",
_xlfn.IFS(
NOT(ISBLANK(C2157)), C2157,
AND(NOT(ISBLANK(C2156)), B2156=B2157, NOT(ISBLANK(C2158)), B2158=B2157), AVERAGE(C2156,C2158),
AND(NOT(ISBLANK(C2156)), B2156=B2157, ISBLANK(C2158), NOT(ISBLANK(C2159)), B2159=B2157), C2156+(C2159-C2156)/3,
AND(ISBLANK(C2156), NOT(ISBLANK(C2155)), B2155=B2157, NOT(ISBLANK(C2158)), B2158=B2157), C2155+(C2158-C2155)*2/3,
TRUE, "Check Manually"
))</f>
        <v>121.6</v>
      </c>
      <c r="F2157" t="str">
        <f>_xlfn.XLOOKUP(B2157,Bucket_Map!A:A,Bucket_Map!B:B,"ERROR - CHECK NAME")</f>
        <v>Food &amp; Beverages</v>
      </c>
    </row>
    <row r="2158" spans="1:6" x14ac:dyDescent="0.25">
      <c r="A2158" t="s">
        <v>4</v>
      </c>
      <c r="B2158" t="s">
        <v>22</v>
      </c>
      <c r="C2158">
        <v>122</v>
      </c>
      <c r="D2158" s="1">
        <v>42736</v>
      </c>
      <c r="E2158" cm="1">
        <f t="array" ref="E2158">IF(AND(B2158="Housing",A2158="Rural"),"",
_xlfn.IFS(
NOT(ISBLANK(C2158)), C2158,
AND(NOT(ISBLANK(C2157)), B2157=B2158, NOT(ISBLANK(C2159)), B2159=B2158), AVERAGE(C2157,C2159),
AND(NOT(ISBLANK(C2157)), B2157=B2158, ISBLANK(C2159), NOT(ISBLANK(C2160)), B2160=B2158), C2157+(C2160-C2157)/3,
AND(ISBLANK(C2157), NOT(ISBLANK(C2156)), B2156=B2158, NOT(ISBLANK(C2159)), B2159=B2158), C2156+(C2159-C2156)*2/3,
TRUE, "Check Manually"
))</f>
        <v>122</v>
      </c>
      <c r="F2158" t="str">
        <f>_xlfn.XLOOKUP(B2158,Bucket_Map!A:A,Bucket_Map!B:B,"ERROR - CHECK NAME")</f>
        <v>Food &amp; Beverages</v>
      </c>
    </row>
    <row r="2159" spans="1:6" x14ac:dyDescent="0.25">
      <c r="A2159" t="s">
        <v>4</v>
      </c>
      <c r="B2159" t="s">
        <v>22</v>
      </c>
      <c r="C2159">
        <v>122.1</v>
      </c>
      <c r="D2159" s="1">
        <v>42767</v>
      </c>
      <c r="E2159" cm="1">
        <f t="array" ref="E2159">IF(AND(B2159="Housing",A2159="Rural"),"",
_xlfn.IFS(
NOT(ISBLANK(C2159)), C2159,
AND(NOT(ISBLANK(C2158)), B2158=B2159, NOT(ISBLANK(C2160)), B2160=B2159), AVERAGE(C2158,C2160),
AND(NOT(ISBLANK(C2158)), B2158=B2159, ISBLANK(C2160), NOT(ISBLANK(C2161)), B2161=B2159), C2158+(C2161-C2158)/3,
AND(ISBLANK(C2158), NOT(ISBLANK(C2157)), B2157=B2159, NOT(ISBLANK(C2160)), B2160=B2159), C2157+(C2160-C2157)*2/3,
TRUE, "Check Manually"
))</f>
        <v>122.1</v>
      </c>
      <c r="F2159" t="str">
        <f>_xlfn.XLOOKUP(B2159,Bucket_Map!A:A,Bucket_Map!B:B,"ERROR - CHECK NAME")</f>
        <v>Food &amp; Beverages</v>
      </c>
    </row>
    <row r="2160" spans="1:6" x14ac:dyDescent="0.25">
      <c r="A2160" t="s">
        <v>4</v>
      </c>
      <c r="B2160" t="s">
        <v>22</v>
      </c>
      <c r="C2160">
        <v>121.6</v>
      </c>
      <c r="D2160" s="1">
        <v>42795</v>
      </c>
      <c r="E2160" cm="1">
        <f t="array" ref="E2160">IF(AND(B2160="Housing",A2160="Rural"),"",
_xlfn.IFS(
NOT(ISBLANK(C2160)), C2160,
AND(NOT(ISBLANK(C2159)), B2159=B2160, NOT(ISBLANK(C2161)), B2161=B2160), AVERAGE(C2159,C2161),
AND(NOT(ISBLANK(C2159)), B2159=B2160, ISBLANK(C2161), NOT(ISBLANK(C2162)), B2162=B2160), C2159+(C2162-C2159)/3,
AND(ISBLANK(C2159), NOT(ISBLANK(C2158)), B2158=B2160, NOT(ISBLANK(C2161)), B2161=B2160), C2158+(C2161-C2158)*2/3,
TRUE, "Check Manually"
))</f>
        <v>121.6</v>
      </c>
      <c r="F2160" t="str">
        <f>_xlfn.XLOOKUP(B2160,Bucket_Map!A:A,Bucket_Map!B:B,"ERROR - CHECK NAME")</f>
        <v>Food &amp; Beverages</v>
      </c>
    </row>
    <row r="2161" spans="1:6" x14ac:dyDescent="0.25">
      <c r="A2161" t="s">
        <v>4</v>
      </c>
      <c r="B2161" t="s">
        <v>22</v>
      </c>
      <c r="C2161">
        <v>121.3</v>
      </c>
      <c r="D2161" s="1">
        <v>42826</v>
      </c>
      <c r="E2161" cm="1">
        <f t="array" ref="E2161">IF(AND(B2161="Housing",A2161="Rural"),"",
_xlfn.IFS(
NOT(ISBLANK(C2161)), C2161,
AND(NOT(ISBLANK(C2160)), B2160=B2161, NOT(ISBLANK(C2162)), B2162=B2161), AVERAGE(C2160,C2162),
AND(NOT(ISBLANK(C2160)), B2160=B2161, ISBLANK(C2162), NOT(ISBLANK(C2163)), B2163=B2161), C2160+(C2163-C2160)/3,
AND(ISBLANK(C2160), NOT(ISBLANK(C2159)), B2159=B2161, NOT(ISBLANK(C2162)), B2162=B2161), C2159+(C2162-C2159)*2/3,
TRUE, "Check Manually"
))</f>
        <v>121.3</v>
      </c>
      <c r="F2161" t="str">
        <f>_xlfn.XLOOKUP(B2161,Bucket_Map!A:A,Bucket_Map!B:B,"ERROR - CHECK NAME")</f>
        <v>Food &amp; Beverages</v>
      </c>
    </row>
    <row r="2162" spans="1:6" x14ac:dyDescent="0.25">
      <c r="A2162" t="s">
        <v>4</v>
      </c>
      <c r="B2162" t="s">
        <v>22</v>
      </c>
      <c r="C2162">
        <v>120.8</v>
      </c>
      <c r="D2162" s="1">
        <v>42856</v>
      </c>
      <c r="E2162" cm="1">
        <f t="array" ref="E2162">IF(AND(B2162="Housing",A2162="Rural"),"",
_xlfn.IFS(
NOT(ISBLANK(C2162)), C2162,
AND(NOT(ISBLANK(C2161)), B2161=B2162, NOT(ISBLANK(C2163)), B2163=B2162), AVERAGE(C2161,C2163),
AND(NOT(ISBLANK(C2161)), B2161=B2162, ISBLANK(C2163), NOT(ISBLANK(C2164)), B2164=B2162), C2161+(C2164-C2161)/3,
AND(ISBLANK(C2161), NOT(ISBLANK(C2160)), B2160=B2162, NOT(ISBLANK(C2163)), B2163=B2162), C2160+(C2163-C2160)*2/3,
TRUE, "Check Manually"
))</f>
        <v>120.8</v>
      </c>
      <c r="F2162" t="str">
        <f>_xlfn.XLOOKUP(B2162,Bucket_Map!A:A,Bucket_Map!B:B,"ERROR - CHECK NAME")</f>
        <v>Food &amp; Beverages</v>
      </c>
    </row>
    <row r="2163" spans="1:6" x14ac:dyDescent="0.25">
      <c r="A2163" t="s">
        <v>4</v>
      </c>
      <c r="B2163" t="s">
        <v>22</v>
      </c>
      <c r="C2163">
        <v>120.9</v>
      </c>
      <c r="D2163" s="1">
        <v>42887</v>
      </c>
      <c r="E2163" cm="1">
        <f t="array" ref="E2163">IF(AND(B2163="Housing",A2163="Rural"),"",
_xlfn.IFS(
NOT(ISBLANK(C2163)), C2163,
AND(NOT(ISBLANK(C2162)), B2162=B2163, NOT(ISBLANK(C2164)), B2164=B2163), AVERAGE(C2162,C2164),
AND(NOT(ISBLANK(C2162)), B2162=B2163, ISBLANK(C2164), NOT(ISBLANK(C2165)), B2165=B2163), C2162+(C2165-C2162)/3,
AND(ISBLANK(C2162), NOT(ISBLANK(C2161)), B2161=B2163, NOT(ISBLANK(C2164)), B2164=B2163), C2161+(C2164-C2161)*2/3,
TRUE, "Check Manually"
))</f>
        <v>120.9</v>
      </c>
      <c r="F2163" t="str">
        <f>_xlfn.XLOOKUP(B2163,Bucket_Map!A:A,Bucket_Map!B:B,"ERROR - CHECK NAME")</f>
        <v>Food &amp; Beverages</v>
      </c>
    </row>
    <row r="2164" spans="1:6" x14ac:dyDescent="0.25">
      <c r="A2164" t="s">
        <v>4</v>
      </c>
      <c r="B2164" t="s">
        <v>22</v>
      </c>
      <c r="C2164">
        <v>120.9</v>
      </c>
      <c r="D2164" s="1">
        <v>42917</v>
      </c>
      <c r="E2164" cm="1">
        <f t="array" ref="E2164">IF(AND(B2164="Housing",A2164="Rural"),"",
_xlfn.IFS(
NOT(ISBLANK(C2164)), C2164,
AND(NOT(ISBLANK(C2163)), B2163=B2164, NOT(ISBLANK(C2165)), B2165=B2164), AVERAGE(C2163,C2165),
AND(NOT(ISBLANK(C2163)), B2163=B2164, ISBLANK(C2165), NOT(ISBLANK(C2166)), B2166=B2164), C2163+(C2166-C2163)/3,
AND(ISBLANK(C2163), NOT(ISBLANK(C2162)), B2162=B2164, NOT(ISBLANK(C2165)), B2165=B2164), C2162+(C2165-C2162)*2/3,
TRUE, "Check Manually"
))</f>
        <v>120.9</v>
      </c>
      <c r="F2164" t="str">
        <f>_xlfn.XLOOKUP(B2164,Bucket_Map!A:A,Bucket_Map!B:B,"ERROR - CHECK NAME")</f>
        <v>Food &amp; Beverages</v>
      </c>
    </row>
    <row r="2165" spans="1:6" x14ac:dyDescent="0.25">
      <c r="A2165" t="s">
        <v>4</v>
      </c>
      <c r="B2165" t="s">
        <v>22</v>
      </c>
      <c r="C2165">
        <v>120.5</v>
      </c>
      <c r="D2165" s="1">
        <v>42948</v>
      </c>
      <c r="E2165" cm="1">
        <f t="array" ref="E2165">IF(AND(B2165="Housing",A2165="Rural"),"",
_xlfn.IFS(
NOT(ISBLANK(C2165)), C2165,
AND(NOT(ISBLANK(C2164)), B2164=B2165, NOT(ISBLANK(C2166)), B2166=B2165), AVERAGE(C2164,C2166),
AND(NOT(ISBLANK(C2164)), B2164=B2165, ISBLANK(C2166), NOT(ISBLANK(C2167)), B2167=B2165), C2164+(C2167-C2164)/3,
AND(ISBLANK(C2164), NOT(ISBLANK(C2163)), B2163=B2165, NOT(ISBLANK(C2166)), B2166=B2165), C2163+(C2166-C2163)*2/3,
TRUE, "Check Manually"
))</f>
        <v>120.5</v>
      </c>
      <c r="F2165" t="str">
        <f>_xlfn.XLOOKUP(B2165,Bucket_Map!A:A,Bucket_Map!B:B,"ERROR - CHECK NAME")</f>
        <v>Food &amp; Beverages</v>
      </c>
    </row>
    <row r="2166" spans="1:6" x14ac:dyDescent="0.25">
      <c r="A2166" t="s">
        <v>4</v>
      </c>
      <c r="B2166" t="s">
        <v>22</v>
      </c>
      <c r="C2166">
        <v>120.7</v>
      </c>
      <c r="D2166" s="1">
        <v>42979</v>
      </c>
      <c r="E2166" cm="1">
        <f t="array" ref="E2166">IF(AND(B2166="Housing",A2166="Rural"),"",
_xlfn.IFS(
NOT(ISBLANK(C2166)), C2166,
AND(NOT(ISBLANK(C2165)), B2165=B2166, NOT(ISBLANK(C2167)), B2167=B2166), AVERAGE(C2165,C2167),
AND(NOT(ISBLANK(C2165)), B2165=B2166, ISBLANK(C2167), NOT(ISBLANK(C2168)), B2168=B2166), C2165+(C2168-C2165)/3,
AND(ISBLANK(C2165), NOT(ISBLANK(C2164)), B2164=B2166, NOT(ISBLANK(C2167)), B2167=B2166), C2164+(C2167-C2164)*2/3,
TRUE, "Check Manually"
))</f>
        <v>120.7</v>
      </c>
      <c r="F2166" t="str">
        <f>_xlfn.XLOOKUP(B2166,Bucket_Map!A:A,Bucket_Map!B:B,"ERROR - CHECK NAME")</f>
        <v>Food &amp; Beverages</v>
      </c>
    </row>
    <row r="2167" spans="1:6" x14ac:dyDescent="0.25">
      <c r="A2167" t="s">
        <v>4</v>
      </c>
      <c r="B2167" t="s">
        <v>22</v>
      </c>
      <c r="C2167">
        <v>121.4</v>
      </c>
      <c r="D2167" s="1">
        <v>43009</v>
      </c>
      <c r="E2167" cm="1">
        <f t="array" ref="E2167">IF(AND(B2167="Housing",A2167="Rural"),"",
_xlfn.IFS(
NOT(ISBLANK(C2167)), C2167,
AND(NOT(ISBLANK(C2166)), B2166=B2167, NOT(ISBLANK(C2168)), B2168=B2167), AVERAGE(C2166,C2168),
AND(NOT(ISBLANK(C2166)), B2166=B2167, ISBLANK(C2168), NOT(ISBLANK(C2169)), B2169=B2167), C2166+(C2169-C2166)/3,
AND(ISBLANK(C2166), NOT(ISBLANK(C2165)), B2165=B2167, NOT(ISBLANK(C2168)), B2168=B2167), C2165+(C2168-C2165)*2/3,
TRUE, "Check Manually"
))</f>
        <v>121.4</v>
      </c>
      <c r="F2167" t="str">
        <f>_xlfn.XLOOKUP(B2167,Bucket_Map!A:A,Bucket_Map!B:B,"ERROR - CHECK NAME")</f>
        <v>Food &amp; Beverages</v>
      </c>
    </row>
    <row r="2168" spans="1:6" x14ac:dyDescent="0.25">
      <c r="A2168" t="s">
        <v>4</v>
      </c>
      <c r="B2168" t="s">
        <v>22</v>
      </c>
      <c r="C2168">
        <v>121.6</v>
      </c>
      <c r="D2168" s="1">
        <v>43040</v>
      </c>
      <c r="E2168" cm="1">
        <f t="array" ref="E2168">IF(AND(B2168="Housing",A2168="Rural"),"",
_xlfn.IFS(
NOT(ISBLANK(C2168)), C2168,
AND(NOT(ISBLANK(C2167)), B2167=B2168, NOT(ISBLANK(C2169)), B2169=B2168), AVERAGE(C2167,C2169),
AND(NOT(ISBLANK(C2167)), B2167=B2168, ISBLANK(C2169), NOT(ISBLANK(C2170)), B2170=B2168), C2167+(C2170-C2167)/3,
AND(ISBLANK(C2167), NOT(ISBLANK(C2166)), B2166=B2168, NOT(ISBLANK(C2169)), B2169=B2168), C2166+(C2169-C2166)*2/3,
TRUE, "Check Manually"
))</f>
        <v>121.6</v>
      </c>
      <c r="F2168" t="str">
        <f>_xlfn.XLOOKUP(B2168,Bucket_Map!A:A,Bucket_Map!B:B,"ERROR - CHECK NAME")</f>
        <v>Food &amp; Beverages</v>
      </c>
    </row>
    <row r="2169" spans="1:6" x14ac:dyDescent="0.25">
      <c r="A2169" t="s">
        <v>4</v>
      </c>
      <c r="B2169" t="s">
        <v>22</v>
      </c>
      <c r="C2169">
        <v>123.1</v>
      </c>
      <c r="D2169" s="1">
        <v>43070</v>
      </c>
      <c r="E2169" cm="1">
        <f t="array" ref="E2169">IF(AND(B2169="Housing",A2169="Rural"),"",
_xlfn.IFS(
NOT(ISBLANK(C2169)), C2169,
AND(NOT(ISBLANK(C2168)), B2168=B2169, NOT(ISBLANK(C2170)), B2170=B2169), AVERAGE(C2168,C2170),
AND(NOT(ISBLANK(C2168)), B2168=B2169, ISBLANK(C2170), NOT(ISBLANK(C2171)), B2171=B2169), C2168+(C2171-C2168)/3,
AND(ISBLANK(C2168), NOT(ISBLANK(C2167)), B2167=B2169, NOT(ISBLANK(C2170)), B2170=B2169), C2167+(C2170-C2167)*2/3,
TRUE, "Check Manually"
))</f>
        <v>123.1</v>
      </c>
      <c r="F2169" t="str">
        <f>_xlfn.XLOOKUP(B2169,Bucket_Map!A:A,Bucket_Map!B:B,"ERROR - CHECK NAME")</f>
        <v>Food &amp; Beverages</v>
      </c>
    </row>
    <row r="2170" spans="1:6" x14ac:dyDescent="0.25">
      <c r="A2170" t="s">
        <v>4</v>
      </c>
      <c r="B2170" t="s">
        <v>22</v>
      </c>
      <c r="C2170">
        <v>123.2</v>
      </c>
      <c r="D2170" s="1">
        <v>43101</v>
      </c>
      <c r="E2170" cm="1">
        <f t="array" ref="E2170">IF(AND(B2170="Housing",A2170="Rural"),"",
_xlfn.IFS(
NOT(ISBLANK(C2170)), C2170,
AND(NOT(ISBLANK(C2169)), B2169=B2170, NOT(ISBLANK(C2171)), B2171=B2170), AVERAGE(C2169,C2171),
AND(NOT(ISBLANK(C2169)), B2169=B2170, ISBLANK(C2171), NOT(ISBLANK(C2172)), B2172=B2170), C2169+(C2172-C2169)/3,
AND(ISBLANK(C2169), NOT(ISBLANK(C2168)), B2168=B2170, NOT(ISBLANK(C2171)), B2171=B2170), C2168+(C2171-C2168)*2/3,
TRUE, "Check Manually"
))</f>
        <v>123.2</v>
      </c>
      <c r="F2170" t="str">
        <f>_xlfn.XLOOKUP(B2170,Bucket_Map!A:A,Bucket_Map!B:B,"ERROR - CHECK NAME")</f>
        <v>Food &amp; Beverages</v>
      </c>
    </row>
    <row r="2171" spans="1:6" x14ac:dyDescent="0.25">
      <c r="A2171" t="s">
        <v>4</v>
      </c>
      <c r="B2171" t="s">
        <v>22</v>
      </c>
      <c r="C2171">
        <v>122.9</v>
      </c>
      <c r="D2171" s="1">
        <v>43132</v>
      </c>
      <c r="E2171" cm="1">
        <f t="array" ref="E2171">IF(AND(B2171="Housing",A2171="Rural"),"",
_xlfn.IFS(
NOT(ISBLANK(C2171)), C2171,
AND(NOT(ISBLANK(C2170)), B2170=B2171, NOT(ISBLANK(C2172)), B2172=B2171), AVERAGE(C2170,C2172),
AND(NOT(ISBLANK(C2170)), B2170=B2171, ISBLANK(C2172), NOT(ISBLANK(C2173)), B2173=B2171), C2170+(C2173-C2170)/3,
AND(ISBLANK(C2170), NOT(ISBLANK(C2169)), B2169=B2171, NOT(ISBLANK(C2172)), B2172=B2171), C2169+(C2172-C2169)*2/3,
TRUE, "Check Manually"
))</f>
        <v>122.9</v>
      </c>
      <c r="F2171" t="str">
        <f>_xlfn.XLOOKUP(B2171,Bucket_Map!A:A,Bucket_Map!B:B,"ERROR - CHECK NAME")</f>
        <v>Food &amp; Beverages</v>
      </c>
    </row>
    <row r="2172" spans="1:6" x14ac:dyDescent="0.25">
      <c r="A2172" t="s">
        <v>4</v>
      </c>
      <c r="B2172" t="s">
        <v>22</v>
      </c>
      <c r="C2172">
        <v>123.2</v>
      </c>
      <c r="D2172" s="1">
        <v>43160</v>
      </c>
      <c r="E2172" cm="1">
        <f t="array" ref="E2172">IF(AND(B2172="Housing",A2172="Rural"),"",
_xlfn.IFS(
NOT(ISBLANK(C2172)), C2172,
AND(NOT(ISBLANK(C2171)), B2171=B2172, NOT(ISBLANK(C2173)), B2173=B2172), AVERAGE(C2171,C2173),
AND(NOT(ISBLANK(C2171)), B2171=B2172, ISBLANK(C2173), NOT(ISBLANK(C2174)), B2174=B2172), C2171+(C2174-C2171)/3,
AND(ISBLANK(C2171), NOT(ISBLANK(C2170)), B2170=B2172, NOT(ISBLANK(C2173)), B2173=B2172), C2170+(C2173-C2170)*2/3,
TRUE, "Check Manually"
))</f>
        <v>123.2</v>
      </c>
      <c r="F2172" t="str">
        <f>_xlfn.XLOOKUP(B2172,Bucket_Map!A:A,Bucket_Map!B:B,"ERROR - CHECK NAME")</f>
        <v>Food &amp; Beverages</v>
      </c>
    </row>
    <row r="2173" spans="1:6" x14ac:dyDescent="0.25">
      <c r="A2173" t="s">
        <v>4</v>
      </c>
      <c r="B2173" t="s">
        <v>22</v>
      </c>
      <c r="C2173">
        <v>123.5</v>
      </c>
      <c r="D2173" s="1">
        <v>43191</v>
      </c>
      <c r="E2173" cm="1">
        <f t="array" ref="E2173">IF(AND(B2173="Housing",A2173="Rural"),"",
_xlfn.IFS(
NOT(ISBLANK(C2173)), C2173,
AND(NOT(ISBLANK(C2172)), B2172=B2173, NOT(ISBLANK(C2174)), B2174=B2173), AVERAGE(C2172,C2174),
AND(NOT(ISBLANK(C2172)), B2172=B2173, ISBLANK(C2174), NOT(ISBLANK(C2175)), B2175=B2173), C2172+(C2175-C2172)/3,
AND(ISBLANK(C2172), NOT(ISBLANK(C2171)), B2171=B2173, NOT(ISBLANK(C2174)), B2174=B2173), C2171+(C2174-C2171)*2/3,
TRUE, "Check Manually"
))</f>
        <v>123.5</v>
      </c>
      <c r="F2173" t="str">
        <f>_xlfn.XLOOKUP(B2173,Bucket_Map!A:A,Bucket_Map!B:B,"ERROR - CHECK NAME")</f>
        <v>Food &amp; Beverages</v>
      </c>
    </row>
    <row r="2174" spans="1:6" x14ac:dyDescent="0.25">
      <c r="A2174" t="s">
        <v>4</v>
      </c>
      <c r="B2174" t="s">
        <v>22</v>
      </c>
      <c r="C2174">
        <v>123.6</v>
      </c>
      <c r="D2174" s="1">
        <v>43221</v>
      </c>
      <c r="E2174" cm="1">
        <f t="array" ref="E2174">IF(AND(B2174="Housing",A2174="Rural"),"",
_xlfn.IFS(
NOT(ISBLANK(C2174)), C2174,
AND(NOT(ISBLANK(C2173)), B2173=B2174, NOT(ISBLANK(C2175)), B2175=B2174), AVERAGE(C2173,C2175),
AND(NOT(ISBLANK(C2173)), B2173=B2174, ISBLANK(C2175), NOT(ISBLANK(C2176)), B2176=B2174), C2173+(C2176-C2173)/3,
AND(ISBLANK(C2173), NOT(ISBLANK(C2172)), B2172=B2174, NOT(ISBLANK(C2175)), B2175=B2174), C2172+(C2175-C2172)*2/3,
TRUE, "Check Manually"
))</f>
        <v>123.6</v>
      </c>
      <c r="F2174" t="str">
        <f>_xlfn.XLOOKUP(B2174,Bucket_Map!A:A,Bucket_Map!B:B,"ERROR - CHECK NAME")</f>
        <v>Food &amp; Beverages</v>
      </c>
    </row>
    <row r="2175" spans="1:6" x14ac:dyDescent="0.25">
      <c r="A2175" t="s">
        <v>4</v>
      </c>
      <c r="B2175" t="s">
        <v>22</v>
      </c>
      <c r="C2175">
        <v>124</v>
      </c>
      <c r="D2175" s="1">
        <v>43252</v>
      </c>
      <c r="E2175" cm="1">
        <f t="array" ref="E2175">IF(AND(B2175="Housing",A2175="Rural"),"",
_xlfn.IFS(
NOT(ISBLANK(C2175)), C2175,
AND(NOT(ISBLANK(C2174)), B2174=B2175, NOT(ISBLANK(C2176)), B2176=B2175), AVERAGE(C2174,C2176),
AND(NOT(ISBLANK(C2174)), B2174=B2175, ISBLANK(C2176), NOT(ISBLANK(C2177)), B2177=B2175), C2174+(C2177-C2174)/3,
AND(ISBLANK(C2174), NOT(ISBLANK(C2173)), B2173=B2175, NOT(ISBLANK(C2176)), B2176=B2175), C2173+(C2176-C2173)*2/3,
TRUE, "Check Manually"
))</f>
        <v>124</v>
      </c>
      <c r="F2175" t="str">
        <f>_xlfn.XLOOKUP(B2175,Bucket_Map!A:A,Bucket_Map!B:B,"ERROR - CHECK NAME")</f>
        <v>Food &amp; Beverages</v>
      </c>
    </row>
    <row r="2176" spans="1:6" x14ac:dyDescent="0.25">
      <c r="A2176" t="s">
        <v>4</v>
      </c>
      <c r="B2176" t="s">
        <v>22</v>
      </c>
      <c r="C2176">
        <v>124.1</v>
      </c>
      <c r="D2176" s="1">
        <v>43282</v>
      </c>
      <c r="E2176" cm="1">
        <f t="array" ref="E2176">IF(AND(B2176="Housing",A2176="Rural"),"",
_xlfn.IFS(
NOT(ISBLANK(C2176)), C2176,
AND(NOT(ISBLANK(C2175)), B2175=B2176, NOT(ISBLANK(C2177)), B2177=B2176), AVERAGE(C2175,C2177),
AND(NOT(ISBLANK(C2175)), B2175=B2176, ISBLANK(C2177), NOT(ISBLANK(C2178)), B2178=B2176), C2175+(C2178-C2175)/3,
AND(ISBLANK(C2175), NOT(ISBLANK(C2174)), B2174=B2176, NOT(ISBLANK(C2177)), B2177=B2176), C2174+(C2177-C2174)*2/3,
TRUE, "Check Manually"
))</f>
        <v>124.1</v>
      </c>
      <c r="F2176" t="str">
        <f>_xlfn.XLOOKUP(B2176,Bucket_Map!A:A,Bucket_Map!B:B,"ERROR - CHECK NAME")</f>
        <v>Food &amp; Beverages</v>
      </c>
    </row>
    <row r="2177" spans="1:6" x14ac:dyDescent="0.25">
      <c r="A2177" t="s">
        <v>4</v>
      </c>
      <c r="B2177" t="s">
        <v>22</v>
      </c>
      <c r="C2177">
        <v>125</v>
      </c>
      <c r="D2177" s="1">
        <v>43313</v>
      </c>
      <c r="E2177" cm="1">
        <f t="array" ref="E2177">IF(AND(B2177="Housing",A2177="Rural"),"",
_xlfn.IFS(
NOT(ISBLANK(C2177)), C2177,
AND(NOT(ISBLANK(C2176)), B2176=B2177, NOT(ISBLANK(C2178)), B2178=B2177), AVERAGE(C2176,C2178),
AND(NOT(ISBLANK(C2176)), B2176=B2177, ISBLANK(C2178), NOT(ISBLANK(C2179)), B2179=B2177), C2176+(C2179-C2176)/3,
AND(ISBLANK(C2176), NOT(ISBLANK(C2175)), B2175=B2177, NOT(ISBLANK(C2178)), B2178=B2177), C2175+(C2178-C2175)*2/3,
TRUE, "Check Manually"
))</f>
        <v>125</v>
      </c>
      <c r="F2177" t="str">
        <f>_xlfn.XLOOKUP(B2177,Bucket_Map!A:A,Bucket_Map!B:B,"ERROR - CHECK NAME")</f>
        <v>Food &amp; Beverages</v>
      </c>
    </row>
    <row r="2178" spans="1:6" x14ac:dyDescent="0.25">
      <c r="A2178" t="s">
        <v>4</v>
      </c>
      <c r="B2178" t="s">
        <v>22</v>
      </c>
      <c r="C2178">
        <v>124.6</v>
      </c>
      <c r="D2178" s="1">
        <v>43344</v>
      </c>
      <c r="E2178" cm="1">
        <f t="array" ref="E2178">IF(AND(B2178="Housing",A2178="Rural"),"",
_xlfn.IFS(
NOT(ISBLANK(C2178)), C2178,
AND(NOT(ISBLANK(C2177)), B2177=B2178, NOT(ISBLANK(C2179)), B2179=B2178), AVERAGE(C2177,C2179),
AND(NOT(ISBLANK(C2177)), B2177=B2178, ISBLANK(C2179), NOT(ISBLANK(C2180)), B2180=B2178), C2177+(C2180-C2177)/3,
AND(ISBLANK(C2177), NOT(ISBLANK(C2176)), B2176=B2178, NOT(ISBLANK(C2179)), B2179=B2178), C2176+(C2179-C2176)*2/3,
TRUE, "Check Manually"
))</f>
        <v>124.6</v>
      </c>
      <c r="F2178" t="str">
        <f>_xlfn.XLOOKUP(B2178,Bucket_Map!A:A,Bucket_Map!B:B,"ERROR - CHECK NAME")</f>
        <v>Food &amp; Beverages</v>
      </c>
    </row>
    <row r="2179" spans="1:6" x14ac:dyDescent="0.25">
      <c r="A2179" t="s">
        <v>4</v>
      </c>
      <c r="B2179" t="s">
        <v>22</v>
      </c>
      <c r="C2179">
        <v>123.5</v>
      </c>
      <c r="D2179" s="1">
        <v>43374</v>
      </c>
      <c r="E2179" cm="1">
        <f t="array" ref="E2179">IF(AND(B2179="Housing",A2179="Rural"),"",
_xlfn.IFS(
NOT(ISBLANK(C2179)), C2179,
AND(NOT(ISBLANK(C2178)), B2178=B2179, NOT(ISBLANK(C2180)), B2180=B2179), AVERAGE(C2178,C2180),
AND(NOT(ISBLANK(C2178)), B2178=B2179, ISBLANK(C2180), NOT(ISBLANK(C2181)), B2181=B2179), C2178+(C2181-C2178)/3,
AND(ISBLANK(C2178), NOT(ISBLANK(C2177)), B2177=B2179, NOT(ISBLANK(C2180)), B2180=B2179), C2177+(C2180-C2177)*2/3,
TRUE, "Check Manually"
))</f>
        <v>123.5</v>
      </c>
      <c r="F2179" t="str">
        <f>_xlfn.XLOOKUP(B2179,Bucket_Map!A:A,Bucket_Map!B:B,"ERROR - CHECK NAME")</f>
        <v>Food &amp; Beverages</v>
      </c>
    </row>
    <row r="2180" spans="1:6" x14ac:dyDescent="0.25">
      <c r="A2180" t="s">
        <v>4</v>
      </c>
      <c r="B2180" t="s">
        <v>22</v>
      </c>
      <c r="C2180">
        <v>122.8</v>
      </c>
      <c r="D2180" s="1">
        <v>43405</v>
      </c>
      <c r="E2180" cm="1">
        <f t="array" ref="E2180">IF(AND(B2180="Housing",A2180="Rural"),"",
_xlfn.IFS(
NOT(ISBLANK(C2180)), C2180,
AND(NOT(ISBLANK(C2179)), B2179=B2180, NOT(ISBLANK(C2181)), B2181=B2180), AVERAGE(C2179,C2181),
AND(NOT(ISBLANK(C2179)), B2179=B2180, ISBLANK(C2181), NOT(ISBLANK(C2182)), B2182=B2180), C2179+(C2182-C2179)/3,
AND(ISBLANK(C2179), NOT(ISBLANK(C2178)), B2178=B2180, NOT(ISBLANK(C2181)), B2181=B2180), C2178+(C2181-C2178)*2/3,
TRUE, "Check Manually"
))</f>
        <v>122.8</v>
      </c>
      <c r="F2180" t="str">
        <f>_xlfn.XLOOKUP(B2180,Bucket_Map!A:A,Bucket_Map!B:B,"ERROR - CHECK NAME")</f>
        <v>Food &amp; Beverages</v>
      </c>
    </row>
    <row r="2181" spans="1:6" x14ac:dyDescent="0.25">
      <c r="A2181" t="s">
        <v>4</v>
      </c>
      <c r="B2181" t="s">
        <v>22</v>
      </c>
      <c r="C2181">
        <v>124.2</v>
      </c>
      <c r="D2181" s="1">
        <v>43435</v>
      </c>
      <c r="E2181" cm="1">
        <f t="array" ref="E2181">IF(AND(B2181="Housing",A2181="Rural"),"",
_xlfn.IFS(
NOT(ISBLANK(C2181)), C2181,
AND(NOT(ISBLANK(C2180)), B2180=B2181, NOT(ISBLANK(C2182)), B2182=B2181), AVERAGE(C2180,C2182),
AND(NOT(ISBLANK(C2180)), B2180=B2181, ISBLANK(C2182), NOT(ISBLANK(C2183)), B2183=B2181), C2180+(C2183-C2180)/3,
AND(ISBLANK(C2180), NOT(ISBLANK(C2179)), B2179=B2181, NOT(ISBLANK(C2182)), B2182=B2181), C2179+(C2182-C2179)*2/3,
TRUE, "Check Manually"
))</f>
        <v>124.2</v>
      </c>
      <c r="F2181" t="str">
        <f>_xlfn.XLOOKUP(B2181,Bucket_Map!A:A,Bucket_Map!B:B,"ERROR - CHECK NAME")</f>
        <v>Food &amp; Beverages</v>
      </c>
    </row>
    <row r="2182" spans="1:6" x14ac:dyDescent="0.25">
      <c r="A2182" t="s">
        <v>4</v>
      </c>
      <c r="B2182" t="s">
        <v>22</v>
      </c>
      <c r="C2182">
        <v>123.9</v>
      </c>
      <c r="D2182" s="1">
        <v>43466</v>
      </c>
      <c r="E2182" cm="1">
        <f t="array" ref="E2182">IF(AND(B2182="Housing",A2182="Rural"),"",
_xlfn.IFS(
NOT(ISBLANK(C2182)), C2182,
AND(NOT(ISBLANK(C2181)), B2181=B2182, NOT(ISBLANK(C2183)), B2183=B2182), AVERAGE(C2181,C2183),
AND(NOT(ISBLANK(C2181)), B2181=B2182, ISBLANK(C2183), NOT(ISBLANK(C2184)), B2184=B2182), C2181+(C2184-C2181)/3,
AND(ISBLANK(C2181), NOT(ISBLANK(C2180)), B2180=B2182, NOT(ISBLANK(C2183)), B2183=B2182), C2180+(C2183-C2180)*2/3,
TRUE, "Check Manually"
))</f>
        <v>123.9</v>
      </c>
      <c r="F2182" t="str">
        <f>_xlfn.XLOOKUP(B2182,Bucket_Map!A:A,Bucket_Map!B:B,"ERROR - CHECK NAME")</f>
        <v>Food &amp; Beverages</v>
      </c>
    </row>
    <row r="2183" spans="1:6" x14ac:dyDescent="0.25">
      <c r="A2183" t="s">
        <v>4</v>
      </c>
      <c r="B2183" t="s">
        <v>22</v>
      </c>
      <c r="C2183">
        <v>124.1</v>
      </c>
      <c r="D2183" s="1">
        <v>43497</v>
      </c>
      <c r="E2183" cm="1">
        <f t="array" ref="E2183">IF(AND(B2183="Housing",A2183="Rural"),"",
_xlfn.IFS(
NOT(ISBLANK(C2183)), C2183,
AND(NOT(ISBLANK(C2182)), B2182=B2183, NOT(ISBLANK(C2184)), B2184=B2183), AVERAGE(C2182,C2184),
AND(NOT(ISBLANK(C2182)), B2182=B2183, ISBLANK(C2184), NOT(ISBLANK(C2185)), B2185=B2183), C2182+(C2185-C2182)/3,
AND(ISBLANK(C2182), NOT(ISBLANK(C2181)), B2181=B2183, NOT(ISBLANK(C2184)), B2184=B2183), C2181+(C2184-C2181)*2/3,
TRUE, "Check Manually"
))</f>
        <v>124.1</v>
      </c>
      <c r="F2183" t="str">
        <f>_xlfn.XLOOKUP(B2183,Bucket_Map!A:A,Bucket_Map!B:B,"ERROR - CHECK NAME")</f>
        <v>Food &amp; Beverages</v>
      </c>
    </row>
    <row r="2184" spans="1:6" x14ac:dyDescent="0.25">
      <c r="A2184" t="s">
        <v>4</v>
      </c>
      <c r="B2184" t="s">
        <v>22</v>
      </c>
      <c r="C2184">
        <v>124.1</v>
      </c>
      <c r="D2184" s="1">
        <v>43525</v>
      </c>
      <c r="E2184" cm="1">
        <f t="array" ref="E2184">IF(AND(B2184="Housing",A2184="Rural"),"",
_xlfn.IFS(
NOT(ISBLANK(C2184)), C2184,
AND(NOT(ISBLANK(C2183)), B2183=B2184, NOT(ISBLANK(C2185)), B2185=B2184), AVERAGE(C2183,C2185),
AND(NOT(ISBLANK(C2183)), B2183=B2184, ISBLANK(C2185), NOT(ISBLANK(C2186)), B2186=B2184), C2183+(C2186-C2183)/3,
AND(ISBLANK(C2183), NOT(ISBLANK(C2182)), B2182=B2184, NOT(ISBLANK(C2185)), B2185=B2184), C2182+(C2185-C2182)*2/3,
TRUE, "Check Manually"
))</f>
        <v>124.1</v>
      </c>
      <c r="F2184" t="str">
        <f>_xlfn.XLOOKUP(B2184,Bucket_Map!A:A,Bucket_Map!B:B,"ERROR - CHECK NAME")</f>
        <v>Food &amp; Beverages</v>
      </c>
    </row>
    <row r="2185" spans="1:6" x14ac:dyDescent="0.25">
      <c r="A2185" t="s">
        <v>4</v>
      </c>
      <c r="B2185" t="s">
        <v>22</v>
      </c>
      <c r="C2185">
        <v>124</v>
      </c>
      <c r="D2185" s="1">
        <v>43586</v>
      </c>
      <c r="E2185" cm="1">
        <f t="array" ref="E2185">IF(AND(B2185="Housing",A2185="Rural"),"",
_xlfn.IFS(
NOT(ISBLANK(C2185)), C2185,
AND(NOT(ISBLANK(C2184)), B2184=B2185, NOT(ISBLANK(C2186)), B2186=B2185), AVERAGE(C2184,C2186),
AND(NOT(ISBLANK(C2184)), B2184=B2185, ISBLANK(C2186), NOT(ISBLANK(C2187)), B2187=B2185), C2184+(C2187-C2184)/3,
AND(ISBLANK(C2184), NOT(ISBLANK(C2183)), B2183=B2185, NOT(ISBLANK(C2186)), B2186=B2185), C2183+(C2186-C2183)*2/3,
TRUE, "Check Manually"
))</f>
        <v>124</v>
      </c>
      <c r="F2185" t="str">
        <f>_xlfn.XLOOKUP(B2185,Bucket_Map!A:A,Bucket_Map!B:B,"ERROR - CHECK NAME")</f>
        <v>Food &amp; Beverages</v>
      </c>
    </row>
    <row r="2186" spans="1:6" x14ac:dyDescent="0.25">
      <c r="A2186" t="s">
        <v>4</v>
      </c>
      <c r="B2186" t="s">
        <v>22</v>
      </c>
      <c r="C2186">
        <v>124.3</v>
      </c>
      <c r="D2186" s="1">
        <v>43617</v>
      </c>
      <c r="E2186" cm="1">
        <f t="array" ref="E2186">IF(AND(B2186="Housing",A2186="Rural"),"",
_xlfn.IFS(
NOT(ISBLANK(C2186)), C2186,
AND(NOT(ISBLANK(C2185)), B2185=B2186, NOT(ISBLANK(C2187)), B2187=B2186), AVERAGE(C2185,C2187),
AND(NOT(ISBLANK(C2185)), B2185=B2186, ISBLANK(C2187), NOT(ISBLANK(C2188)), B2188=B2186), C2185+(C2188-C2185)/3,
AND(ISBLANK(C2185), NOT(ISBLANK(C2184)), B2184=B2186, NOT(ISBLANK(C2187)), B2187=B2186), C2184+(C2187-C2184)*2/3,
TRUE, "Check Manually"
))</f>
        <v>124.3</v>
      </c>
      <c r="F2186" t="str">
        <f>_xlfn.XLOOKUP(B2186,Bucket_Map!A:A,Bucket_Map!B:B,"ERROR - CHECK NAME")</f>
        <v>Food &amp; Beverages</v>
      </c>
    </row>
    <row r="2187" spans="1:6" x14ac:dyDescent="0.25">
      <c r="A2187" t="s">
        <v>4</v>
      </c>
      <c r="B2187" t="s">
        <v>22</v>
      </c>
      <c r="C2187">
        <v>124.4</v>
      </c>
      <c r="D2187" s="1">
        <v>43647</v>
      </c>
      <c r="E2187" cm="1">
        <f t="array" ref="E2187">IF(AND(B2187="Housing",A2187="Rural"),"",
_xlfn.IFS(
NOT(ISBLANK(C2187)), C2187,
AND(NOT(ISBLANK(C2186)), B2186=B2187, NOT(ISBLANK(C2188)), B2188=B2187), AVERAGE(C2186,C2188),
AND(NOT(ISBLANK(C2186)), B2186=B2187, ISBLANK(C2188), NOT(ISBLANK(C2189)), B2189=B2187), C2186+(C2189-C2186)/3,
AND(ISBLANK(C2186), NOT(ISBLANK(C2185)), B2185=B2187, NOT(ISBLANK(C2188)), B2188=B2187), C2185+(C2188-C2185)*2/3,
TRUE, "Check Manually"
))</f>
        <v>124.4</v>
      </c>
      <c r="F2187" t="str">
        <f>_xlfn.XLOOKUP(B2187,Bucket_Map!A:A,Bucket_Map!B:B,"ERROR - CHECK NAME")</f>
        <v>Food &amp; Beverages</v>
      </c>
    </row>
    <row r="2188" spans="1:6" x14ac:dyDescent="0.25">
      <c r="A2188" t="s">
        <v>4</v>
      </c>
      <c r="B2188" t="s">
        <v>22</v>
      </c>
      <c r="C2188">
        <v>124.7</v>
      </c>
      <c r="D2188" s="1">
        <v>43678</v>
      </c>
      <c r="E2188" cm="1">
        <f t="array" ref="E2188">IF(AND(B2188="Housing",A2188="Rural"),"",
_xlfn.IFS(
NOT(ISBLANK(C2188)), C2188,
AND(NOT(ISBLANK(C2187)), B2187=B2188, NOT(ISBLANK(C2189)), B2189=B2188), AVERAGE(C2187,C2189),
AND(NOT(ISBLANK(C2187)), B2187=B2188, ISBLANK(C2189), NOT(ISBLANK(C2190)), B2190=B2188), C2187+(C2190-C2187)/3,
AND(ISBLANK(C2187), NOT(ISBLANK(C2186)), B2186=B2188, NOT(ISBLANK(C2189)), B2189=B2188), C2186+(C2189-C2186)*2/3,
TRUE, "Check Manually"
))</f>
        <v>124.7</v>
      </c>
      <c r="F2188" t="str">
        <f>_xlfn.XLOOKUP(B2188,Bucket_Map!A:A,Bucket_Map!B:B,"ERROR - CHECK NAME")</f>
        <v>Food &amp; Beverages</v>
      </c>
    </row>
    <row r="2189" spans="1:6" x14ac:dyDescent="0.25">
      <c r="A2189" t="s">
        <v>4</v>
      </c>
      <c r="B2189" t="s">
        <v>22</v>
      </c>
      <c r="C2189">
        <v>125.1</v>
      </c>
      <c r="D2189" s="1">
        <v>43709</v>
      </c>
      <c r="E2189" cm="1">
        <f t="array" ref="E2189">IF(AND(B2189="Housing",A2189="Rural"),"",
_xlfn.IFS(
NOT(ISBLANK(C2189)), C2189,
AND(NOT(ISBLANK(C2188)), B2188=B2189, NOT(ISBLANK(C2190)), B2190=B2189), AVERAGE(C2188,C2190),
AND(NOT(ISBLANK(C2188)), B2188=B2189, ISBLANK(C2190), NOT(ISBLANK(C2191)), B2191=B2189), C2188+(C2191-C2188)/3,
AND(ISBLANK(C2188), NOT(ISBLANK(C2187)), B2187=B2189, NOT(ISBLANK(C2190)), B2190=B2189), C2187+(C2190-C2187)*2/3,
TRUE, "Check Manually"
))</f>
        <v>125.1</v>
      </c>
      <c r="F2189" t="str">
        <f>_xlfn.XLOOKUP(B2189,Bucket_Map!A:A,Bucket_Map!B:B,"ERROR - CHECK NAME")</f>
        <v>Food &amp; Beverages</v>
      </c>
    </row>
    <row r="2190" spans="1:6" x14ac:dyDescent="0.25">
      <c r="A2190" t="s">
        <v>4</v>
      </c>
      <c r="B2190" t="s">
        <v>22</v>
      </c>
      <c r="C2190">
        <v>125.6</v>
      </c>
      <c r="D2190" s="1">
        <v>43739</v>
      </c>
      <c r="E2190" cm="1">
        <f t="array" ref="E2190">IF(AND(B2190="Housing",A2190="Rural"),"",
_xlfn.IFS(
NOT(ISBLANK(C2190)), C2190,
AND(NOT(ISBLANK(C2189)), B2189=B2190, NOT(ISBLANK(C2191)), B2191=B2190), AVERAGE(C2189,C2191),
AND(NOT(ISBLANK(C2189)), B2189=B2190, ISBLANK(C2191), NOT(ISBLANK(C2192)), B2192=B2190), C2189+(C2192-C2189)/3,
AND(ISBLANK(C2189), NOT(ISBLANK(C2188)), B2188=B2190, NOT(ISBLANK(C2191)), B2191=B2190), C2188+(C2191-C2188)*2/3,
TRUE, "Check Manually"
))</f>
        <v>125.6</v>
      </c>
      <c r="F2190" t="str">
        <f>_xlfn.XLOOKUP(B2190,Bucket_Map!A:A,Bucket_Map!B:B,"ERROR - CHECK NAME")</f>
        <v>Food &amp; Beverages</v>
      </c>
    </row>
    <row r="2191" spans="1:6" x14ac:dyDescent="0.25">
      <c r="A2191" t="s">
        <v>4</v>
      </c>
      <c r="B2191" t="s">
        <v>22</v>
      </c>
      <c r="C2191">
        <v>126</v>
      </c>
      <c r="D2191" s="1">
        <v>43770</v>
      </c>
      <c r="E2191" cm="1">
        <f t="array" ref="E2191">IF(AND(B2191="Housing",A2191="Rural"),"",
_xlfn.IFS(
NOT(ISBLANK(C2191)), C2191,
AND(NOT(ISBLANK(C2190)), B2190=B2191, NOT(ISBLANK(C2192)), B2192=B2191), AVERAGE(C2190,C2192),
AND(NOT(ISBLANK(C2190)), B2190=B2191, ISBLANK(C2192), NOT(ISBLANK(C2193)), B2193=B2191), C2190+(C2193-C2190)/3,
AND(ISBLANK(C2190), NOT(ISBLANK(C2189)), B2189=B2191, NOT(ISBLANK(C2192)), B2192=B2191), C2189+(C2192-C2189)*2/3,
TRUE, "Check Manually"
))</f>
        <v>126</v>
      </c>
      <c r="F2191" t="str">
        <f>_xlfn.XLOOKUP(B2191,Bucket_Map!A:A,Bucket_Map!B:B,"ERROR - CHECK NAME")</f>
        <v>Food &amp; Beverages</v>
      </c>
    </row>
    <row r="2192" spans="1:6" x14ac:dyDescent="0.25">
      <c r="A2192" t="s">
        <v>4</v>
      </c>
      <c r="B2192" t="s">
        <v>22</v>
      </c>
      <c r="C2192">
        <v>127.5</v>
      </c>
      <c r="D2192" s="1">
        <v>43800</v>
      </c>
      <c r="E2192" cm="1">
        <f t="array" ref="E2192">IF(AND(B2192="Housing",A2192="Rural"),"",
_xlfn.IFS(
NOT(ISBLANK(C2192)), C2192,
AND(NOT(ISBLANK(C2191)), B2191=B2192, NOT(ISBLANK(C2193)), B2193=B2192), AVERAGE(C2191,C2193),
AND(NOT(ISBLANK(C2191)), B2191=B2192, ISBLANK(C2193), NOT(ISBLANK(C2194)), B2194=B2192), C2191+(C2194-C2191)/3,
AND(ISBLANK(C2191), NOT(ISBLANK(C2190)), B2190=B2192, NOT(ISBLANK(C2193)), B2193=B2192), C2190+(C2193-C2190)*2/3,
TRUE, "Check Manually"
))</f>
        <v>127.5</v>
      </c>
      <c r="F2192" t="str">
        <f>_xlfn.XLOOKUP(B2192,Bucket_Map!A:A,Bucket_Map!B:B,"ERROR - CHECK NAME")</f>
        <v>Food &amp; Beverages</v>
      </c>
    </row>
    <row r="2193" spans="1:6" x14ac:dyDescent="0.25">
      <c r="A2193" t="s">
        <v>4</v>
      </c>
      <c r="B2193" t="s">
        <v>22</v>
      </c>
      <c r="C2193">
        <v>132</v>
      </c>
      <c r="D2193" s="1">
        <v>43831</v>
      </c>
      <c r="E2193" cm="1">
        <f t="array" ref="E2193">IF(AND(B2193="Housing",A2193="Rural"),"",
_xlfn.IFS(
NOT(ISBLANK(C2193)), C2193,
AND(NOT(ISBLANK(C2192)), B2192=B2193, NOT(ISBLANK(C2194)), B2194=B2193), AVERAGE(C2192,C2194),
AND(NOT(ISBLANK(C2192)), B2192=B2193, ISBLANK(C2194), NOT(ISBLANK(C2195)), B2195=B2193), C2192+(C2195-C2192)/3,
AND(ISBLANK(C2192), NOT(ISBLANK(C2191)), B2191=B2193, NOT(ISBLANK(C2194)), B2194=B2193), C2191+(C2194-C2191)*2/3,
TRUE, "Check Manually"
))</f>
        <v>132</v>
      </c>
      <c r="F2193" t="str">
        <f>_xlfn.XLOOKUP(B2193,Bucket_Map!A:A,Bucket_Map!B:B,"ERROR - CHECK NAME")</f>
        <v>Food &amp; Beverages</v>
      </c>
    </row>
    <row r="2194" spans="1:6" x14ac:dyDescent="0.25">
      <c r="A2194" t="s">
        <v>4</v>
      </c>
      <c r="B2194" t="s">
        <v>22</v>
      </c>
      <c r="C2194">
        <v>133.69999999999999</v>
      </c>
      <c r="D2194" s="1">
        <v>43862</v>
      </c>
      <c r="E2194" cm="1">
        <f t="array" ref="E2194">IF(AND(B2194="Housing",A2194="Rural"),"",
_xlfn.IFS(
NOT(ISBLANK(C2194)), C2194,
AND(NOT(ISBLANK(C2193)), B2193=B2194, NOT(ISBLANK(C2195)), B2195=B2194), AVERAGE(C2193,C2195),
AND(NOT(ISBLANK(C2193)), B2193=B2194, ISBLANK(C2195), NOT(ISBLANK(C2196)), B2196=B2194), C2193+(C2196-C2193)/3,
AND(ISBLANK(C2193), NOT(ISBLANK(C2192)), B2192=B2194, NOT(ISBLANK(C2195)), B2195=B2194), C2192+(C2195-C2192)*2/3,
TRUE, "Check Manually"
))</f>
        <v>133.69999999999999</v>
      </c>
      <c r="F2194" t="str">
        <f>_xlfn.XLOOKUP(B2194,Bucket_Map!A:A,Bucket_Map!B:B,"ERROR - CHECK NAME")</f>
        <v>Food &amp; Beverages</v>
      </c>
    </row>
    <row r="2195" spans="1:6" x14ac:dyDescent="0.25">
      <c r="A2195" t="s">
        <v>4</v>
      </c>
      <c r="B2195" t="s">
        <v>22</v>
      </c>
      <c r="C2195">
        <v>133.30000000000001</v>
      </c>
      <c r="D2195" s="1">
        <v>43891</v>
      </c>
      <c r="E2195" cm="1">
        <f t="array" ref="E2195">IF(AND(B2195="Housing",A2195="Rural"),"",
_xlfn.IFS(
NOT(ISBLANK(C2195)), C2195,
AND(NOT(ISBLANK(C2194)), B2194=B2195, NOT(ISBLANK(C2196)), B2196=B2195), AVERAGE(C2194,C2196),
AND(NOT(ISBLANK(C2194)), B2194=B2195, ISBLANK(C2196), NOT(ISBLANK(C2197)), B2197=B2195), C2194+(C2197-C2194)/3,
AND(ISBLANK(C2194), NOT(ISBLANK(C2193)), B2193=B2195, NOT(ISBLANK(C2196)), B2196=B2195), C2193+(C2196-C2193)*2/3,
TRUE, "Check Manually"
))</f>
        <v>133.30000000000001</v>
      </c>
      <c r="F2195" t="str">
        <f>_xlfn.XLOOKUP(B2195,Bucket_Map!A:A,Bucket_Map!B:B,"ERROR - CHECK NAME")</f>
        <v>Food &amp; Beverages</v>
      </c>
    </row>
    <row r="2196" spans="1:6" x14ac:dyDescent="0.25">
      <c r="A2196" t="s">
        <v>4</v>
      </c>
      <c r="B2196" t="s">
        <v>22</v>
      </c>
      <c r="C2196">
        <v>137.1</v>
      </c>
      <c r="D2196" s="1">
        <v>43922</v>
      </c>
      <c r="E2196" cm="1">
        <f t="array" ref="E2196">IF(AND(B2196="Housing",A2196="Rural"),"",
_xlfn.IFS(
NOT(ISBLANK(C2196)), C2196,
AND(NOT(ISBLANK(C2195)), B2195=B2196, NOT(ISBLANK(C2197)), B2197=B2196), AVERAGE(C2195,C2197),
AND(NOT(ISBLANK(C2195)), B2195=B2196, ISBLANK(C2197), NOT(ISBLANK(C2198)), B2198=B2196), C2195+(C2198-C2195)/3,
AND(ISBLANK(C2195), NOT(ISBLANK(C2194)), B2194=B2196, NOT(ISBLANK(C2197)), B2197=B2196), C2194+(C2197-C2194)*2/3,
TRUE, "Check Manually"
))</f>
        <v>137.1</v>
      </c>
      <c r="F2196" t="str">
        <f>_xlfn.XLOOKUP(B2196,Bucket_Map!A:A,Bucket_Map!B:B,"ERROR - CHECK NAME")</f>
        <v>Food &amp; Beverages</v>
      </c>
    </row>
    <row r="2197" spans="1:6" x14ac:dyDescent="0.25">
      <c r="A2197" t="s">
        <v>4</v>
      </c>
      <c r="B2197" t="s">
        <v>22</v>
      </c>
      <c r="D2197" s="1">
        <v>43952</v>
      </c>
      <c r="E2197" cm="1">
        <f t="array" ref="E2197">IF(AND(B2197="Housing",A2197="Rural"),"",
_xlfn.IFS(
NOT(ISBLANK(C2197)), C2197,
AND(NOT(ISBLANK(C2196)), B2196=B2197, NOT(ISBLANK(C2198)), B2198=B2197), AVERAGE(C2196,C2198),
AND(NOT(ISBLANK(C2196)), B2196=B2197, ISBLANK(C2198), NOT(ISBLANK(C2199)), B2199=B2197), C2196+(C2199-C2196)/3,
AND(ISBLANK(C2196), NOT(ISBLANK(C2195)), B2195=B2197, NOT(ISBLANK(C2198)), B2198=B2197), C2195+(C2198-C2195)*2/3,
TRUE, "Check Manually"
))</f>
        <v>137.64999999999998</v>
      </c>
      <c r="F2197" t="str">
        <f>_xlfn.XLOOKUP(B2197,Bucket_Map!A:A,Bucket_Map!B:B,"ERROR - CHECK NAME")</f>
        <v>Food &amp; Beverages</v>
      </c>
    </row>
    <row r="2198" spans="1:6" x14ac:dyDescent="0.25">
      <c r="A2198" t="s">
        <v>4</v>
      </c>
      <c r="B2198" t="s">
        <v>22</v>
      </c>
      <c r="C2198">
        <v>138.19999999999999</v>
      </c>
      <c r="D2198" s="1">
        <v>43983</v>
      </c>
      <c r="E2198" cm="1">
        <f t="array" ref="E2198">IF(AND(B2198="Housing",A2198="Rural"),"",
_xlfn.IFS(
NOT(ISBLANK(C2198)), C2198,
AND(NOT(ISBLANK(C2197)), B2197=B2198, NOT(ISBLANK(C2199)), B2199=B2198), AVERAGE(C2197,C2199),
AND(NOT(ISBLANK(C2197)), B2197=B2198, ISBLANK(C2199), NOT(ISBLANK(C2200)), B2200=B2198), C2197+(C2200-C2197)/3,
AND(ISBLANK(C2197), NOT(ISBLANK(C2196)), B2196=B2198, NOT(ISBLANK(C2199)), B2199=B2198), C2196+(C2199-C2196)*2/3,
TRUE, "Check Manually"
))</f>
        <v>138.19999999999999</v>
      </c>
      <c r="F2198" t="str">
        <f>_xlfn.XLOOKUP(B2198,Bucket_Map!A:A,Bucket_Map!B:B,"ERROR - CHECK NAME")</f>
        <v>Food &amp; Beverages</v>
      </c>
    </row>
    <row r="2199" spans="1:6" x14ac:dyDescent="0.25">
      <c r="A2199" t="s">
        <v>4</v>
      </c>
      <c r="B2199" t="s">
        <v>22</v>
      </c>
      <c r="C2199">
        <v>138.19999999999999</v>
      </c>
      <c r="D2199" s="1">
        <v>44013</v>
      </c>
      <c r="E2199" cm="1">
        <f t="array" ref="E2199">IF(AND(B2199="Housing",A2199="Rural"),"",
_xlfn.IFS(
NOT(ISBLANK(C2199)), C2199,
AND(NOT(ISBLANK(C2198)), B2198=B2199, NOT(ISBLANK(C2200)), B2200=B2199), AVERAGE(C2198,C2200),
AND(NOT(ISBLANK(C2198)), B2198=B2199, ISBLANK(C2200), NOT(ISBLANK(C2201)), B2201=B2199), C2198+(C2201-C2198)/3,
AND(ISBLANK(C2198), NOT(ISBLANK(C2197)), B2197=B2199, NOT(ISBLANK(C2200)), B2200=B2199), C2197+(C2200-C2197)*2/3,
TRUE, "Check Manually"
))</f>
        <v>138.19999999999999</v>
      </c>
      <c r="F2199" t="str">
        <f>_xlfn.XLOOKUP(B2199,Bucket_Map!A:A,Bucket_Map!B:B,"ERROR - CHECK NAME")</f>
        <v>Food &amp; Beverages</v>
      </c>
    </row>
    <row r="2200" spans="1:6" x14ac:dyDescent="0.25">
      <c r="A2200" t="s">
        <v>4</v>
      </c>
      <c r="B2200" t="s">
        <v>22</v>
      </c>
      <c r="C2200">
        <v>139.80000000000001</v>
      </c>
      <c r="D2200" s="1">
        <v>44044</v>
      </c>
      <c r="E2200" cm="1">
        <f t="array" ref="E2200">IF(AND(B2200="Housing",A2200="Rural"),"",
_xlfn.IFS(
NOT(ISBLANK(C2200)), C2200,
AND(NOT(ISBLANK(C2199)), B2199=B2200, NOT(ISBLANK(C2201)), B2201=B2200), AVERAGE(C2199,C2201),
AND(NOT(ISBLANK(C2199)), B2199=B2200, ISBLANK(C2201), NOT(ISBLANK(C2202)), B2202=B2200), C2199+(C2202-C2199)/3,
AND(ISBLANK(C2199), NOT(ISBLANK(C2198)), B2198=B2200, NOT(ISBLANK(C2201)), B2201=B2200), C2198+(C2201-C2198)*2/3,
TRUE, "Check Manually"
))</f>
        <v>139.80000000000001</v>
      </c>
      <c r="F2200" t="str">
        <f>_xlfn.XLOOKUP(B2200,Bucket_Map!A:A,Bucket_Map!B:B,"ERROR - CHECK NAME")</f>
        <v>Food &amp; Beverages</v>
      </c>
    </row>
    <row r="2201" spans="1:6" x14ac:dyDescent="0.25">
      <c r="A2201" t="s">
        <v>4</v>
      </c>
      <c r="B2201" t="s">
        <v>22</v>
      </c>
      <c r="C2201">
        <v>140.4</v>
      </c>
      <c r="D2201" s="1">
        <v>44075</v>
      </c>
      <c r="E2201" cm="1">
        <f t="array" ref="E2201">IF(AND(B2201="Housing",A2201="Rural"),"",
_xlfn.IFS(
NOT(ISBLANK(C2201)), C2201,
AND(NOT(ISBLANK(C2200)), B2200=B2201, NOT(ISBLANK(C2202)), B2202=B2201), AVERAGE(C2200,C2202),
AND(NOT(ISBLANK(C2200)), B2200=B2201, ISBLANK(C2202), NOT(ISBLANK(C2203)), B2203=B2201), C2200+(C2203-C2200)/3,
AND(ISBLANK(C2200), NOT(ISBLANK(C2199)), B2199=B2201, NOT(ISBLANK(C2202)), B2202=B2201), C2199+(C2202-C2199)*2/3,
TRUE, "Check Manually"
))</f>
        <v>140.4</v>
      </c>
      <c r="F2201" t="str">
        <f>_xlfn.XLOOKUP(B2201,Bucket_Map!A:A,Bucket_Map!B:B,"ERROR - CHECK NAME")</f>
        <v>Food &amp; Beverages</v>
      </c>
    </row>
    <row r="2202" spans="1:6" x14ac:dyDescent="0.25">
      <c r="A2202" t="s">
        <v>4</v>
      </c>
      <c r="B2202" t="s">
        <v>22</v>
      </c>
      <c r="C2202">
        <v>142.6</v>
      </c>
      <c r="D2202" s="1">
        <v>44105</v>
      </c>
      <c r="E2202" cm="1">
        <f t="array" ref="E2202">IF(AND(B2202="Housing",A2202="Rural"),"",
_xlfn.IFS(
NOT(ISBLANK(C2202)), C2202,
AND(NOT(ISBLANK(C2201)), B2201=B2202, NOT(ISBLANK(C2203)), B2203=B2202), AVERAGE(C2201,C2203),
AND(NOT(ISBLANK(C2201)), B2201=B2202, ISBLANK(C2203), NOT(ISBLANK(C2204)), B2204=B2202), C2201+(C2204-C2201)/3,
AND(ISBLANK(C2201), NOT(ISBLANK(C2200)), B2200=B2202, NOT(ISBLANK(C2203)), B2203=B2202), C2200+(C2203-C2200)*2/3,
TRUE, "Check Manually"
))</f>
        <v>142.6</v>
      </c>
      <c r="F2202" t="str">
        <f>_xlfn.XLOOKUP(B2202,Bucket_Map!A:A,Bucket_Map!B:B,"ERROR - CHECK NAME")</f>
        <v>Food &amp; Beverages</v>
      </c>
    </row>
    <row r="2203" spans="1:6" x14ac:dyDescent="0.25">
      <c r="A2203" t="s">
        <v>4</v>
      </c>
      <c r="B2203" t="s">
        <v>22</v>
      </c>
      <c r="C2203">
        <v>145.4</v>
      </c>
      <c r="D2203" s="1">
        <v>44136</v>
      </c>
      <c r="E2203" cm="1">
        <f t="array" ref="E2203">IF(AND(B2203="Housing",A2203="Rural"),"",
_xlfn.IFS(
NOT(ISBLANK(C2203)), C2203,
AND(NOT(ISBLANK(C2202)), B2202=B2203, NOT(ISBLANK(C2204)), B2204=B2203), AVERAGE(C2202,C2204),
AND(NOT(ISBLANK(C2202)), B2202=B2203, ISBLANK(C2204), NOT(ISBLANK(C2205)), B2205=B2203), C2202+(C2205-C2202)/3,
AND(ISBLANK(C2202), NOT(ISBLANK(C2201)), B2201=B2203, NOT(ISBLANK(C2204)), B2204=B2203), C2201+(C2204-C2201)*2/3,
TRUE, "Check Manually"
))</f>
        <v>145.4</v>
      </c>
      <c r="F2203" t="str">
        <f>_xlfn.XLOOKUP(B2203,Bucket_Map!A:A,Bucket_Map!B:B,"ERROR - CHECK NAME")</f>
        <v>Food &amp; Beverages</v>
      </c>
    </row>
    <row r="2204" spans="1:6" x14ac:dyDescent="0.25">
      <c r="A2204" t="s">
        <v>4</v>
      </c>
      <c r="B2204" t="s">
        <v>22</v>
      </c>
      <c r="C2204">
        <v>150</v>
      </c>
      <c r="D2204" s="1">
        <v>44166</v>
      </c>
      <c r="E2204" cm="1">
        <f t="array" ref="E2204">IF(AND(B2204="Housing",A2204="Rural"),"",
_xlfn.IFS(
NOT(ISBLANK(C2204)), C2204,
AND(NOT(ISBLANK(C2203)), B2203=B2204, NOT(ISBLANK(C2205)), B2205=B2204), AVERAGE(C2203,C2205),
AND(NOT(ISBLANK(C2203)), B2203=B2204, ISBLANK(C2205), NOT(ISBLANK(C2206)), B2206=B2204), C2203+(C2206-C2203)/3,
AND(ISBLANK(C2203), NOT(ISBLANK(C2202)), B2202=B2204, NOT(ISBLANK(C2205)), B2205=B2204), C2202+(C2205-C2202)*2/3,
TRUE, "Check Manually"
))</f>
        <v>150</v>
      </c>
      <c r="F2204" t="str">
        <f>_xlfn.XLOOKUP(B2204,Bucket_Map!A:A,Bucket_Map!B:B,"ERROR - CHECK NAME")</f>
        <v>Food &amp; Beverages</v>
      </c>
    </row>
    <row r="2205" spans="1:6" x14ac:dyDescent="0.25">
      <c r="A2205" t="s">
        <v>4</v>
      </c>
      <c r="B2205" t="s">
        <v>22</v>
      </c>
      <c r="C2205">
        <v>154.80000000000001</v>
      </c>
      <c r="D2205" s="1">
        <v>44197</v>
      </c>
      <c r="E2205" cm="1">
        <f t="array" ref="E2205">IF(AND(B2205="Housing",A2205="Rural"),"",
_xlfn.IFS(
NOT(ISBLANK(C2205)), C2205,
AND(NOT(ISBLANK(C2204)), B2204=B2205, NOT(ISBLANK(C2206)), B2206=B2205), AVERAGE(C2204,C2206),
AND(NOT(ISBLANK(C2204)), B2204=B2205, ISBLANK(C2206), NOT(ISBLANK(C2207)), B2207=B2205), C2204+(C2207-C2204)/3,
AND(ISBLANK(C2204), NOT(ISBLANK(C2203)), B2203=B2205, NOT(ISBLANK(C2206)), B2206=B2205), C2203+(C2206-C2203)*2/3,
TRUE, "Check Manually"
))</f>
        <v>154.80000000000001</v>
      </c>
      <c r="F2205" t="str">
        <f>_xlfn.XLOOKUP(B2205,Bucket_Map!A:A,Bucket_Map!B:B,"ERROR - CHECK NAME")</f>
        <v>Food &amp; Beverages</v>
      </c>
    </row>
    <row r="2206" spans="1:6" x14ac:dyDescent="0.25">
      <c r="A2206" t="s">
        <v>4</v>
      </c>
      <c r="B2206" t="s">
        <v>22</v>
      </c>
      <c r="C2206">
        <v>163</v>
      </c>
      <c r="D2206" s="1">
        <v>44228</v>
      </c>
      <c r="E2206" cm="1">
        <f t="array" ref="E2206">IF(AND(B2206="Housing",A2206="Rural"),"",
_xlfn.IFS(
NOT(ISBLANK(C2206)), C2206,
AND(NOT(ISBLANK(C2205)), B2205=B2206, NOT(ISBLANK(C2207)), B2207=B2206), AVERAGE(C2205,C2207),
AND(NOT(ISBLANK(C2205)), B2205=B2206, ISBLANK(C2207), NOT(ISBLANK(C2208)), B2208=B2206), C2205+(C2208-C2205)/3,
AND(ISBLANK(C2205), NOT(ISBLANK(C2204)), B2204=B2206, NOT(ISBLANK(C2207)), B2207=B2206), C2204+(C2207-C2204)*2/3,
TRUE, "Check Manually"
))</f>
        <v>163</v>
      </c>
      <c r="F2206" t="str">
        <f>_xlfn.XLOOKUP(B2206,Bucket_Map!A:A,Bucket_Map!B:B,"ERROR - CHECK NAME")</f>
        <v>Food &amp; Beverages</v>
      </c>
    </row>
    <row r="2207" spans="1:6" x14ac:dyDescent="0.25">
      <c r="A2207" t="s">
        <v>4</v>
      </c>
      <c r="B2207" t="s">
        <v>22</v>
      </c>
      <c r="C2207">
        <v>168.2</v>
      </c>
      <c r="D2207" s="1">
        <v>44256</v>
      </c>
      <c r="E2207" cm="1">
        <f t="array" ref="E2207">IF(AND(B2207="Housing",A2207="Rural"),"",
_xlfn.IFS(
NOT(ISBLANK(C2207)), C2207,
AND(NOT(ISBLANK(C2206)), B2206=B2207, NOT(ISBLANK(C2208)), B2208=B2207), AVERAGE(C2206,C2208),
AND(NOT(ISBLANK(C2206)), B2206=B2207, ISBLANK(C2208), NOT(ISBLANK(C2209)), B2209=B2207), C2206+(C2209-C2206)/3,
AND(ISBLANK(C2206), NOT(ISBLANK(C2205)), B2205=B2207, NOT(ISBLANK(C2208)), B2208=B2207), C2205+(C2208-C2205)*2/3,
TRUE, "Check Manually"
))</f>
        <v>168.2</v>
      </c>
      <c r="F2207" t="str">
        <f>_xlfn.XLOOKUP(B2207,Bucket_Map!A:A,Bucket_Map!B:B,"ERROR - CHECK NAME")</f>
        <v>Food &amp; Beverages</v>
      </c>
    </row>
    <row r="2208" spans="1:6" x14ac:dyDescent="0.25">
      <c r="A2208" t="s">
        <v>4</v>
      </c>
      <c r="B2208" t="s">
        <v>22</v>
      </c>
      <c r="C2208">
        <v>175.2</v>
      </c>
      <c r="D2208" s="1">
        <v>44287</v>
      </c>
      <c r="E2208" cm="1">
        <f t="array" ref="E2208">IF(AND(B2208="Housing",A2208="Rural"),"",
_xlfn.IFS(
NOT(ISBLANK(C2208)), C2208,
AND(NOT(ISBLANK(C2207)), B2207=B2208, NOT(ISBLANK(C2209)), B2209=B2208), AVERAGE(C2207,C2209),
AND(NOT(ISBLANK(C2207)), B2207=B2208, ISBLANK(C2209), NOT(ISBLANK(C2210)), B2210=B2208), C2207+(C2210-C2207)/3,
AND(ISBLANK(C2207), NOT(ISBLANK(C2206)), B2206=B2208, NOT(ISBLANK(C2209)), B2209=B2208), C2206+(C2209-C2206)*2/3,
TRUE, "Check Manually"
))</f>
        <v>175.2</v>
      </c>
      <c r="F2208" t="str">
        <f>_xlfn.XLOOKUP(B2208,Bucket_Map!A:A,Bucket_Map!B:B,"ERROR - CHECK NAME")</f>
        <v>Food &amp; Beverages</v>
      </c>
    </row>
    <row r="2209" spans="1:6" x14ac:dyDescent="0.25">
      <c r="A2209" t="s">
        <v>4</v>
      </c>
      <c r="B2209" t="s">
        <v>22</v>
      </c>
      <c r="C2209">
        <v>184.4</v>
      </c>
      <c r="D2209" s="1">
        <v>44317</v>
      </c>
      <c r="E2209" cm="1">
        <f t="array" ref="E2209">IF(AND(B2209="Housing",A2209="Rural"),"",
_xlfn.IFS(
NOT(ISBLANK(C2209)), C2209,
AND(NOT(ISBLANK(C2208)), B2208=B2209, NOT(ISBLANK(C2210)), B2210=B2209), AVERAGE(C2208,C2210),
AND(NOT(ISBLANK(C2208)), B2208=B2209, ISBLANK(C2210), NOT(ISBLANK(C2211)), B2211=B2209), C2208+(C2211-C2208)/3,
AND(ISBLANK(C2208), NOT(ISBLANK(C2207)), B2207=B2209, NOT(ISBLANK(C2210)), B2210=B2209), C2207+(C2210-C2207)*2/3,
TRUE, "Check Manually"
))</f>
        <v>184.4</v>
      </c>
      <c r="F2209" t="str">
        <f>_xlfn.XLOOKUP(B2209,Bucket_Map!A:A,Bucket_Map!B:B,"ERROR - CHECK NAME")</f>
        <v>Food &amp; Beverages</v>
      </c>
    </row>
    <row r="2210" spans="1:6" x14ac:dyDescent="0.25">
      <c r="A2210" t="s">
        <v>4</v>
      </c>
      <c r="B2210" t="s">
        <v>22</v>
      </c>
      <c r="C2210">
        <v>190.4</v>
      </c>
      <c r="D2210" s="1">
        <v>44348</v>
      </c>
      <c r="E2210" cm="1">
        <f t="array" ref="E2210">IF(AND(B2210="Housing",A2210="Rural"),"",
_xlfn.IFS(
NOT(ISBLANK(C2210)), C2210,
AND(NOT(ISBLANK(C2209)), B2209=B2210, NOT(ISBLANK(C2211)), B2211=B2210), AVERAGE(C2209,C2211),
AND(NOT(ISBLANK(C2209)), B2209=B2210, ISBLANK(C2211), NOT(ISBLANK(C2212)), B2212=B2210), C2209+(C2212-C2209)/3,
AND(ISBLANK(C2209), NOT(ISBLANK(C2208)), B2208=B2210, NOT(ISBLANK(C2211)), B2211=B2210), C2208+(C2211-C2208)*2/3,
TRUE, "Check Manually"
))</f>
        <v>190.4</v>
      </c>
      <c r="F2210" t="str">
        <f>_xlfn.XLOOKUP(B2210,Bucket_Map!A:A,Bucket_Map!B:B,"ERROR - CHECK NAME")</f>
        <v>Food &amp; Beverages</v>
      </c>
    </row>
    <row r="2211" spans="1:6" x14ac:dyDescent="0.25">
      <c r="A2211" t="s">
        <v>4</v>
      </c>
      <c r="B2211" t="s">
        <v>22</v>
      </c>
      <c r="C2211">
        <v>188.7</v>
      </c>
      <c r="D2211" s="1">
        <v>44378</v>
      </c>
      <c r="E2211" cm="1">
        <f t="array" ref="E2211">IF(AND(B2211="Housing",A2211="Rural"),"",
_xlfn.IFS(
NOT(ISBLANK(C2211)), C2211,
AND(NOT(ISBLANK(C2210)), B2210=B2211, NOT(ISBLANK(C2212)), B2212=B2211), AVERAGE(C2210,C2212),
AND(NOT(ISBLANK(C2210)), B2210=B2211, ISBLANK(C2212), NOT(ISBLANK(C2213)), B2213=B2211), C2210+(C2213-C2210)/3,
AND(ISBLANK(C2210), NOT(ISBLANK(C2209)), B2209=B2211, NOT(ISBLANK(C2212)), B2212=B2211), C2209+(C2212-C2209)*2/3,
TRUE, "Check Manually"
))</f>
        <v>188.7</v>
      </c>
      <c r="F2211" t="str">
        <f>_xlfn.XLOOKUP(B2211,Bucket_Map!A:A,Bucket_Map!B:B,"ERROR - CHECK NAME")</f>
        <v>Food &amp; Beverages</v>
      </c>
    </row>
    <row r="2212" spans="1:6" x14ac:dyDescent="0.25">
      <c r="A2212" t="s">
        <v>4</v>
      </c>
      <c r="B2212" t="s">
        <v>22</v>
      </c>
      <c r="C2212">
        <v>190.9</v>
      </c>
      <c r="D2212" s="1">
        <v>44409</v>
      </c>
      <c r="E2212" cm="1">
        <f t="array" ref="E2212">IF(AND(B2212="Housing",A2212="Rural"),"",
_xlfn.IFS(
NOT(ISBLANK(C2212)), C2212,
AND(NOT(ISBLANK(C2211)), B2211=B2212, NOT(ISBLANK(C2213)), B2213=B2212), AVERAGE(C2211,C2213),
AND(NOT(ISBLANK(C2211)), B2211=B2212, ISBLANK(C2213), NOT(ISBLANK(C2214)), B2214=B2212), C2211+(C2214-C2211)/3,
AND(ISBLANK(C2211), NOT(ISBLANK(C2210)), B2210=B2212, NOT(ISBLANK(C2213)), B2213=B2212), C2210+(C2213-C2210)*2/3,
TRUE, "Check Manually"
))</f>
        <v>190.9</v>
      </c>
      <c r="F2212" t="str">
        <f>_xlfn.XLOOKUP(B2212,Bucket_Map!A:A,Bucket_Map!B:B,"ERROR - CHECK NAME")</f>
        <v>Food &amp; Beverages</v>
      </c>
    </row>
    <row r="2213" spans="1:6" x14ac:dyDescent="0.25">
      <c r="A2213" t="s">
        <v>4</v>
      </c>
      <c r="B2213" t="s">
        <v>22</v>
      </c>
      <c r="C2213">
        <v>195.5</v>
      </c>
      <c r="D2213" s="1">
        <v>44440</v>
      </c>
      <c r="E2213" cm="1">
        <f t="array" ref="E2213">IF(AND(B2213="Housing",A2213="Rural"),"",
_xlfn.IFS(
NOT(ISBLANK(C2213)), C2213,
AND(NOT(ISBLANK(C2212)), B2212=B2213, NOT(ISBLANK(C2214)), B2214=B2213), AVERAGE(C2212,C2214),
AND(NOT(ISBLANK(C2212)), B2212=B2213, ISBLANK(C2214), NOT(ISBLANK(C2215)), B2215=B2213), C2212+(C2215-C2212)/3,
AND(ISBLANK(C2212), NOT(ISBLANK(C2211)), B2211=B2213, NOT(ISBLANK(C2214)), B2214=B2213), C2211+(C2214-C2211)*2/3,
TRUE, "Check Manually"
))</f>
        <v>195.5</v>
      </c>
      <c r="F2213" t="str">
        <f>_xlfn.XLOOKUP(B2213,Bucket_Map!A:A,Bucket_Map!B:B,"ERROR - CHECK NAME")</f>
        <v>Food &amp; Beverages</v>
      </c>
    </row>
    <row r="2214" spans="1:6" x14ac:dyDescent="0.25">
      <c r="A2214" t="s">
        <v>4</v>
      </c>
      <c r="B2214" t="s">
        <v>22</v>
      </c>
      <c r="C2214">
        <v>198.8</v>
      </c>
      <c r="D2214" s="1">
        <v>44470</v>
      </c>
      <c r="E2214" cm="1">
        <f t="array" ref="E2214">IF(AND(B2214="Housing",A2214="Rural"),"",
_xlfn.IFS(
NOT(ISBLANK(C2214)), C2214,
AND(NOT(ISBLANK(C2213)), B2213=B2214, NOT(ISBLANK(C2215)), B2215=B2214), AVERAGE(C2213,C2215),
AND(NOT(ISBLANK(C2213)), B2213=B2214, ISBLANK(C2215), NOT(ISBLANK(C2216)), B2216=B2214), C2213+(C2216-C2213)/3,
AND(ISBLANK(C2213), NOT(ISBLANK(C2212)), B2212=B2214, NOT(ISBLANK(C2215)), B2215=B2214), C2212+(C2215-C2212)*2/3,
TRUE, "Check Manually"
))</f>
        <v>198.8</v>
      </c>
      <c r="F2214" t="str">
        <f>_xlfn.XLOOKUP(B2214,Bucket_Map!A:A,Bucket_Map!B:B,"ERROR - CHECK NAME")</f>
        <v>Food &amp; Beverages</v>
      </c>
    </row>
    <row r="2215" spans="1:6" x14ac:dyDescent="0.25">
      <c r="A2215" t="s">
        <v>4</v>
      </c>
      <c r="B2215" t="s">
        <v>22</v>
      </c>
      <c r="C2215">
        <v>198.4</v>
      </c>
      <c r="D2215" s="1">
        <v>44501</v>
      </c>
      <c r="E2215" cm="1">
        <f t="array" ref="E2215">IF(AND(B2215="Housing",A2215="Rural"),"",
_xlfn.IFS(
NOT(ISBLANK(C2215)), C2215,
AND(NOT(ISBLANK(C2214)), B2214=B2215, NOT(ISBLANK(C2216)), B2216=B2215), AVERAGE(C2214,C2216),
AND(NOT(ISBLANK(C2214)), B2214=B2215, ISBLANK(C2216), NOT(ISBLANK(C2217)), B2217=B2215), C2214+(C2217-C2214)/3,
AND(ISBLANK(C2214), NOT(ISBLANK(C2213)), B2213=B2215, NOT(ISBLANK(C2216)), B2216=B2215), C2213+(C2216-C2213)*2/3,
TRUE, "Check Manually"
))</f>
        <v>198.4</v>
      </c>
      <c r="F2215" t="str">
        <f>_xlfn.XLOOKUP(B2215,Bucket_Map!A:A,Bucket_Map!B:B,"ERROR - CHECK NAME")</f>
        <v>Food &amp; Beverages</v>
      </c>
    </row>
    <row r="2216" spans="1:6" x14ac:dyDescent="0.25">
      <c r="A2216" t="s">
        <v>4</v>
      </c>
      <c r="B2216" t="s">
        <v>22</v>
      </c>
      <c r="C2216">
        <v>195.8</v>
      </c>
      <c r="D2216" s="1">
        <v>44531</v>
      </c>
      <c r="E2216" cm="1">
        <f t="array" ref="E2216">IF(AND(B2216="Housing",A2216="Rural"),"",
_xlfn.IFS(
NOT(ISBLANK(C2216)), C2216,
AND(NOT(ISBLANK(C2215)), B2215=B2216, NOT(ISBLANK(C2217)), B2217=B2216), AVERAGE(C2215,C2217),
AND(NOT(ISBLANK(C2215)), B2215=B2216, ISBLANK(C2217), NOT(ISBLANK(C2218)), B2218=B2216), C2215+(C2218-C2215)/3,
AND(ISBLANK(C2215), NOT(ISBLANK(C2214)), B2214=B2216, NOT(ISBLANK(C2217)), B2217=B2216), C2214+(C2217-C2214)*2/3,
TRUE, "Check Manually"
))</f>
        <v>195.8</v>
      </c>
      <c r="F2216" t="str">
        <f>_xlfn.XLOOKUP(B2216,Bucket_Map!A:A,Bucket_Map!B:B,"ERROR - CHECK NAME")</f>
        <v>Food &amp; Beverages</v>
      </c>
    </row>
    <row r="2217" spans="1:6" x14ac:dyDescent="0.25">
      <c r="A2217" t="s">
        <v>4</v>
      </c>
      <c r="B2217" t="s">
        <v>22</v>
      </c>
      <c r="C2217">
        <v>192.6</v>
      </c>
      <c r="D2217" s="1">
        <v>44562</v>
      </c>
      <c r="E2217" cm="1">
        <f t="array" ref="E2217">IF(AND(B2217="Housing",A2217="Rural"),"",
_xlfn.IFS(
NOT(ISBLANK(C2217)), C2217,
AND(NOT(ISBLANK(C2216)), B2216=B2217, NOT(ISBLANK(C2218)), B2218=B2217), AVERAGE(C2216,C2218),
AND(NOT(ISBLANK(C2216)), B2216=B2217, ISBLANK(C2218), NOT(ISBLANK(C2219)), B2219=B2217), C2216+(C2219-C2216)/3,
AND(ISBLANK(C2216), NOT(ISBLANK(C2215)), B2215=B2217, NOT(ISBLANK(C2218)), B2218=B2217), C2215+(C2218-C2215)*2/3,
TRUE, "Check Manually"
))</f>
        <v>192.6</v>
      </c>
      <c r="F2217" t="str">
        <f>_xlfn.XLOOKUP(B2217,Bucket_Map!A:A,Bucket_Map!B:B,"ERROR - CHECK NAME")</f>
        <v>Food &amp; Beverages</v>
      </c>
    </row>
    <row r="2218" spans="1:6" x14ac:dyDescent="0.25">
      <c r="A2218" t="s">
        <v>4</v>
      </c>
      <c r="B2218" t="s">
        <v>22</v>
      </c>
      <c r="C2218">
        <v>192.6</v>
      </c>
      <c r="D2218" s="1">
        <v>44593</v>
      </c>
      <c r="E2218" cm="1">
        <f t="array" ref="E2218">IF(AND(B2218="Housing",A2218="Rural"),"",
_xlfn.IFS(
NOT(ISBLANK(C2218)), C2218,
AND(NOT(ISBLANK(C2217)), B2217=B2218, NOT(ISBLANK(C2219)), B2219=B2218), AVERAGE(C2217,C2219),
AND(NOT(ISBLANK(C2217)), B2217=B2218, ISBLANK(C2219), NOT(ISBLANK(C2220)), B2220=B2218), C2217+(C2220-C2217)/3,
AND(ISBLANK(C2217), NOT(ISBLANK(C2216)), B2216=B2218, NOT(ISBLANK(C2219)), B2219=B2218), C2216+(C2219-C2216)*2/3,
TRUE, "Check Manually"
))</f>
        <v>192.6</v>
      </c>
      <c r="F2218" t="str">
        <f>_xlfn.XLOOKUP(B2218,Bucket_Map!A:A,Bucket_Map!B:B,"ERROR - CHECK NAME")</f>
        <v>Food &amp; Beverages</v>
      </c>
    </row>
    <row r="2219" spans="1:6" x14ac:dyDescent="0.25">
      <c r="A2219" t="s">
        <v>4</v>
      </c>
      <c r="B2219" t="s">
        <v>22</v>
      </c>
      <c r="C2219">
        <v>203.1</v>
      </c>
      <c r="D2219" s="1">
        <v>44621</v>
      </c>
      <c r="E2219" cm="1">
        <f t="array" ref="E2219">IF(AND(B2219="Housing",A2219="Rural"),"",
_xlfn.IFS(
NOT(ISBLANK(C2219)), C2219,
AND(NOT(ISBLANK(C2218)), B2218=B2219, NOT(ISBLANK(C2220)), B2220=B2219), AVERAGE(C2218,C2220),
AND(NOT(ISBLANK(C2218)), B2218=B2219, ISBLANK(C2220), NOT(ISBLANK(C2221)), B2221=B2219), C2218+(C2221-C2218)/3,
AND(ISBLANK(C2218), NOT(ISBLANK(C2217)), B2217=B2219, NOT(ISBLANK(C2220)), B2220=B2219), C2217+(C2220-C2217)*2/3,
TRUE, "Check Manually"
))</f>
        <v>203.1</v>
      </c>
      <c r="F2219" t="str">
        <f>_xlfn.XLOOKUP(B2219,Bucket_Map!A:A,Bucket_Map!B:B,"ERROR - CHECK NAME")</f>
        <v>Food &amp; Beverages</v>
      </c>
    </row>
    <row r="2220" spans="1:6" x14ac:dyDescent="0.25">
      <c r="A2220" t="s">
        <v>4</v>
      </c>
      <c r="B2220" t="s">
        <v>22</v>
      </c>
      <c r="C2220">
        <v>207.4</v>
      </c>
      <c r="D2220" s="1">
        <v>44652</v>
      </c>
      <c r="E2220" cm="1">
        <f t="array" ref="E2220">IF(AND(B2220="Housing",A2220="Rural"),"",
_xlfn.IFS(
NOT(ISBLANK(C2220)), C2220,
AND(NOT(ISBLANK(C2219)), B2219=B2220, NOT(ISBLANK(C2221)), B2221=B2220), AVERAGE(C2219,C2221),
AND(NOT(ISBLANK(C2219)), B2219=B2220, ISBLANK(C2221), NOT(ISBLANK(C2222)), B2222=B2220), C2219+(C2222-C2219)/3,
AND(ISBLANK(C2219), NOT(ISBLANK(C2218)), B2218=B2220, NOT(ISBLANK(C2221)), B2221=B2220), C2218+(C2221-C2218)*2/3,
TRUE, "Check Manually"
))</f>
        <v>207.4</v>
      </c>
      <c r="F2220" t="str">
        <f>_xlfn.XLOOKUP(B2220,Bucket_Map!A:A,Bucket_Map!B:B,"ERROR - CHECK NAME")</f>
        <v>Food &amp; Beverages</v>
      </c>
    </row>
    <row r="2221" spans="1:6" x14ac:dyDescent="0.25">
      <c r="A2221" t="s">
        <v>4</v>
      </c>
      <c r="B2221" t="s">
        <v>22</v>
      </c>
      <c r="C2221">
        <v>209.9</v>
      </c>
      <c r="D2221" s="1">
        <v>44682</v>
      </c>
      <c r="E2221" cm="1">
        <f t="array" ref="E2221">IF(AND(B2221="Housing",A2221="Rural"),"",
_xlfn.IFS(
NOT(ISBLANK(C2221)), C2221,
AND(NOT(ISBLANK(C2220)), B2220=B2221, NOT(ISBLANK(C2222)), B2222=B2221), AVERAGE(C2220,C2222),
AND(NOT(ISBLANK(C2220)), B2220=B2221, ISBLANK(C2222), NOT(ISBLANK(C2223)), B2223=B2221), C2220+(C2223-C2220)/3,
AND(ISBLANK(C2220), NOT(ISBLANK(C2219)), B2219=B2221, NOT(ISBLANK(C2222)), B2222=B2221), C2219+(C2222-C2219)*2/3,
TRUE, "Check Manually"
))</f>
        <v>209.9</v>
      </c>
      <c r="F2221" t="str">
        <f>_xlfn.XLOOKUP(B2221,Bucket_Map!A:A,Bucket_Map!B:B,"ERROR - CHECK NAME")</f>
        <v>Food &amp; Beverages</v>
      </c>
    </row>
    <row r="2222" spans="1:6" x14ac:dyDescent="0.25">
      <c r="A2222" t="s">
        <v>4</v>
      </c>
      <c r="B2222" t="s">
        <v>22</v>
      </c>
      <c r="C2222">
        <v>208.1</v>
      </c>
      <c r="D2222" s="1">
        <v>44713</v>
      </c>
      <c r="E2222" cm="1">
        <f t="array" ref="E2222">IF(AND(B2222="Housing",A2222="Rural"),"",
_xlfn.IFS(
NOT(ISBLANK(C2222)), C2222,
AND(NOT(ISBLANK(C2221)), B2221=B2222, NOT(ISBLANK(C2223)), B2223=B2222), AVERAGE(C2221,C2223),
AND(NOT(ISBLANK(C2221)), B2221=B2222, ISBLANK(C2223), NOT(ISBLANK(C2224)), B2224=B2222), C2221+(C2224-C2221)/3,
AND(ISBLANK(C2221), NOT(ISBLANK(C2220)), B2220=B2222, NOT(ISBLANK(C2223)), B2223=B2222), C2220+(C2223-C2220)*2/3,
TRUE, "Check Manually"
))</f>
        <v>208.1</v>
      </c>
      <c r="F2222" t="str">
        <f>_xlfn.XLOOKUP(B2222,Bucket_Map!A:A,Bucket_Map!B:B,"ERROR - CHECK NAME")</f>
        <v>Food &amp; Beverages</v>
      </c>
    </row>
    <row r="2223" spans="1:6" x14ac:dyDescent="0.25">
      <c r="A2223" t="s">
        <v>4</v>
      </c>
      <c r="B2223" t="s">
        <v>22</v>
      </c>
      <c r="C2223">
        <v>202.2</v>
      </c>
      <c r="D2223" s="1">
        <v>44743</v>
      </c>
      <c r="E2223" cm="1">
        <f t="array" ref="E2223">IF(AND(B2223="Housing",A2223="Rural"),"",
_xlfn.IFS(
NOT(ISBLANK(C2223)), C2223,
AND(NOT(ISBLANK(C2222)), B2222=B2223, NOT(ISBLANK(C2224)), B2224=B2223), AVERAGE(C2222,C2224),
AND(NOT(ISBLANK(C2222)), B2222=B2223, ISBLANK(C2224), NOT(ISBLANK(C2225)), B2225=B2223), C2222+(C2225-C2222)/3,
AND(ISBLANK(C2222), NOT(ISBLANK(C2221)), B2221=B2223, NOT(ISBLANK(C2224)), B2224=B2223), C2221+(C2224-C2221)*2/3,
TRUE, "Check Manually"
))</f>
        <v>202.2</v>
      </c>
      <c r="F2223" t="str">
        <f>_xlfn.XLOOKUP(B2223,Bucket_Map!A:A,Bucket_Map!B:B,"ERROR - CHECK NAME")</f>
        <v>Food &amp; Beverages</v>
      </c>
    </row>
    <row r="2224" spans="1:6" x14ac:dyDescent="0.25">
      <c r="A2224" t="s">
        <v>4</v>
      </c>
      <c r="B2224" t="s">
        <v>22</v>
      </c>
      <c r="C2224">
        <v>198.1</v>
      </c>
      <c r="D2224" s="1">
        <v>44774</v>
      </c>
      <c r="E2224" cm="1">
        <f t="array" ref="E2224">IF(AND(B2224="Housing",A2224="Rural"),"",
_xlfn.IFS(
NOT(ISBLANK(C2224)), C2224,
AND(NOT(ISBLANK(C2223)), B2223=B2224, NOT(ISBLANK(C2225)), B2225=B2224), AVERAGE(C2223,C2225),
AND(NOT(ISBLANK(C2223)), B2223=B2224, ISBLANK(C2225), NOT(ISBLANK(C2226)), B2226=B2224), C2223+(C2226-C2223)/3,
AND(ISBLANK(C2223), NOT(ISBLANK(C2222)), B2222=B2224, NOT(ISBLANK(C2225)), B2225=B2224), C2222+(C2225-C2222)*2/3,
TRUE, "Check Manually"
))</f>
        <v>198.1</v>
      </c>
      <c r="F2224" t="str">
        <f>_xlfn.XLOOKUP(B2224,Bucket_Map!A:A,Bucket_Map!B:B,"ERROR - CHECK NAME")</f>
        <v>Food &amp; Beverages</v>
      </c>
    </row>
    <row r="2225" spans="1:6" x14ac:dyDescent="0.25">
      <c r="A2225" t="s">
        <v>4</v>
      </c>
      <c r="B2225" t="s">
        <v>22</v>
      </c>
      <c r="C2225">
        <v>194.1</v>
      </c>
      <c r="D2225" s="1">
        <v>44805</v>
      </c>
      <c r="E2225" cm="1">
        <f t="array" ref="E2225">IF(AND(B2225="Housing",A2225="Rural"),"",
_xlfn.IFS(
NOT(ISBLANK(C2225)), C2225,
AND(NOT(ISBLANK(C2224)), B2224=B2225, NOT(ISBLANK(C2226)), B2226=B2225), AVERAGE(C2224,C2226),
AND(NOT(ISBLANK(C2224)), B2224=B2225, ISBLANK(C2226), NOT(ISBLANK(C2227)), B2227=B2225), C2224+(C2227-C2224)/3,
AND(ISBLANK(C2224), NOT(ISBLANK(C2223)), B2223=B2225, NOT(ISBLANK(C2226)), B2226=B2225), C2223+(C2226-C2223)*2/3,
TRUE, "Check Manually"
))</f>
        <v>194.1</v>
      </c>
      <c r="F2225" t="str">
        <f>_xlfn.XLOOKUP(B2225,Bucket_Map!A:A,Bucket_Map!B:B,"ERROR - CHECK NAME")</f>
        <v>Food &amp; Beverages</v>
      </c>
    </row>
    <row r="2226" spans="1:6" x14ac:dyDescent="0.25">
      <c r="A2226" t="s">
        <v>4</v>
      </c>
      <c r="B2226" t="s">
        <v>22</v>
      </c>
      <c r="C2226">
        <v>191.6</v>
      </c>
      <c r="D2226" s="1">
        <v>44835</v>
      </c>
      <c r="E2226" cm="1">
        <f t="array" ref="E2226">IF(AND(B2226="Housing",A2226="Rural"),"",
_xlfn.IFS(
NOT(ISBLANK(C2226)), C2226,
AND(NOT(ISBLANK(C2225)), B2225=B2226, NOT(ISBLANK(C2227)), B2227=B2226), AVERAGE(C2225,C2227),
AND(NOT(ISBLANK(C2225)), B2225=B2226, ISBLANK(C2227), NOT(ISBLANK(C2228)), B2228=B2226), C2225+(C2228-C2225)/3,
AND(ISBLANK(C2225), NOT(ISBLANK(C2224)), B2224=B2226, NOT(ISBLANK(C2227)), B2227=B2226), C2224+(C2227-C2224)*2/3,
TRUE, "Check Manually"
))</f>
        <v>191.6</v>
      </c>
      <c r="F2226" t="str">
        <f>_xlfn.XLOOKUP(B2226,Bucket_Map!A:A,Bucket_Map!B:B,"ERROR - CHECK NAME")</f>
        <v>Food &amp; Beverages</v>
      </c>
    </row>
    <row r="2227" spans="1:6" x14ac:dyDescent="0.25">
      <c r="A2227" t="s">
        <v>4</v>
      </c>
      <c r="B2227" t="s">
        <v>22</v>
      </c>
      <c r="C2227">
        <v>194</v>
      </c>
      <c r="D2227" s="1">
        <v>44866</v>
      </c>
      <c r="E2227" cm="1">
        <f t="array" ref="E2227">IF(AND(B2227="Housing",A2227="Rural"),"",
_xlfn.IFS(
NOT(ISBLANK(C2227)), C2227,
AND(NOT(ISBLANK(C2226)), B2226=B2227, NOT(ISBLANK(C2228)), B2228=B2227), AVERAGE(C2226,C2228),
AND(NOT(ISBLANK(C2226)), B2226=B2227, ISBLANK(C2228), NOT(ISBLANK(C2229)), B2229=B2227), C2226+(C2229-C2226)/3,
AND(ISBLANK(C2226), NOT(ISBLANK(C2225)), B2225=B2227, NOT(ISBLANK(C2228)), B2228=B2227), C2225+(C2228-C2225)*2/3,
TRUE, "Check Manually"
))</f>
        <v>194</v>
      </c>
      <c r="F2227" t="str">
        <f>_xlfn.XLOOKUP(B2227,Bucket_Map!A:A,Bucket_Map!B:B,"ERROR - CHECK NAME")</f>
        <v>Food &amp; Beverages</v>
      </c>
    </row>
    <row r="2228" spans="1:6" x14ac:dyDescent="0.25">
      <c r="A2228" t="s">
        <v>4</v>
      </c>
      <c r="B2228" t="s">
        <v>22</v>
      </c>
      <c r="C2228">
        <v>193.9</v>
      </c>
      <c r="D2228" s="1">
        <v>44896</v>
      </c>
      <c r="E2228" cm="1">
        <f t="array" ref="E2228">IF(AND(B2228="Housing",A2228="Rural"),"",
_xlfn.IFS(
NOT(ISBLANK(C2228)), C2228,
AND(NOT(ISBLANK(C2227)), B2227=B2228, NOT(ISBLANK(C2229)), B2229=B2228), AVERAGE(C2227,C2229),
AND(NOT(ISBLANK(C2227)), B2227=B2228, ISBLANK(C2229), NOT(ISBLANK(C2230)), B2230=B2228), C2227+(C2230-C2227)/3,
AND(ISBLANK(C2227), NOT(ISBLANK(C2226)), B2226=B2228, NOT(ISBLANK(C2229)), B2229=B2228), C2226+(C2229-C2226)*2/3,
TRUE, "Check Manually"
))</f>
        <v>193.9</v>
      </c>
      <c r="F2228" t="str">
        <f>_xlfn.XLOOKUP(B2228,Bucket_Map!A:A,Bucket_Map!B:B,"ERROR - CHECK NAME")</f>
        <v>Food &amp; Beverages</v>
      </c>
    </row>
    <row r="2229" spans="1:6" x14ac:dyDescent="0.25">
      <c r="A2229" t="s">
        <v>4</v>
      </c>
      <c r="B2229" t="s">
        <v>22</v>
      </c>
      <c r="C2229">
        <v>192.6</v>
      </c>
      <c r="D2229" s="1">
        <v>44927</v>
      </c>
      <c r="E2229" cm="1">
        <f t="array" ref="E2229">IF(AND(B2229="Housing",A2229="Rural"),"",
_xlfn.IFS(
NOT(ISBLANK(C2229)), C2229,
AND(NOT(ISBLANK(C2228)), B2228=B2229, NOT(ISBLANK(C2230)), B2230=B2229), AVERAGE(C2228,C2230),
AND(NOT(ISBLANK(C2228)), B2228=B2229, ISBLANK(C2230), NOT(ISBLANK(C2231)), B2231=B2229), C2228+(C2231-C2228)/3,
AND(ISBLANK(C2228), NOT(ISBLANK(C2227)), B2227=B2229, NOT(ISBLANK(C2230)), B2230=B2229), C2227+(C2230-C2227)*2/3,
TRUE, "Check Manually"
))</f>
        <v>192.6</v>
      </c>
      <c r="F2229" t="str">
        <f>_xlfn.XLOOKUP(B2229,Bucket_Map!A:A,Bucket_Map!B:B,"ERROR - CHECK NAME")</f>
        <v>Food &amp; Beverages</v>
      </c>
    </row>
    <row r="2230" spans="1:6" x14ac:dyDescent="0.25">
      <c r="A2230" t="s">
        <v>4</v>
      </c>
      <c r="B2230" t="s">
        <v>22</v>
      </c>
      <c r="C2230">
        <v>183.4</v>
      </c>
      <c r="D2230" s="1">
        <v>44958</v>
      </c>
      <c r="E2230" cm="1">
        <f t="array" ref="E2230">IF(AND(B2230="Housing",A2230="Rural"),"",
_xlfn.IFS(
NOT(ISBLANK(C2230)), C2230,
AND(NOT(ISBLANK(C2229)), B2229=B2230, NOT(ISBLANK(C2231)), B2231=B2230), AVERAGE(C2229,C2231),
AND(NOT(ISBLANK(C2229)), B2229=B2230, ISBLANK(C2231), NOT(ISBLANK(C2232)), B2232=B2230), C2229+(C2232-C2229)/3,
AND(ISBLANK(C2229), NOT(ISBLANK(C2228)), B2228=B2230, NOT(ISBLANK(C2231)), B2231=B2230), C2228+(C2231-C2228)*2/3,
TRUE, "Check Manually"
))</f>
        <v>183.4</v>
      </c>
      <c r="F2230" t="str">
        <f>_xlfn.XLOOKUP(B2230,Bucket_Map!A:A,Bucket_Map!B:B,"ERROR - CHECK NAME")</f>
        <v>Food &amp; Beverages</v>
      </c>
    </row>
    <row r="2231" spans="1:6" x14ac:dyDescent="0.25">
      <c r="A2231" t="s">
        <v>4</v>
      </c>
      <c r="B2231" t="s">
        <v>22</v>
      </c>
      <c r="C2231">
        <v>183.3</v>
      </c>
      <c r="D2231" s="1">
        <v>44986</v>
      </c>
      <c r="E2231" cm="1">
        <f t="array" ref="E2231">IF(AND(B2231="Housing",A2231="Rural"),"",
_xlfn.IFS(
NOT(ISBLANK(C2231)), C2231,
AND(NOT(ISBLANK(C2230)), B2230=B2231, NOT(ISBLANK(C2232)), B2232=B2231), AVERAGE(C2230,C2232),
AND(NOT(ISBLANK(C2230)), B2230=B2231, ISBLANK(C2232), NOT(ISBLANK(C2233)), B2233=B2231), C2230+(C2233-C2230)/3,
AND(ISBLANK(C2230), NOT(ISBLANK(C2229)), B2229=B2231, NOT(ISBLANK(C2232)), B2232=B2231), C2229+(C2232-C2229)*2/3,
TRUE, "Check Manually"
))</f>
        <v>183.3</v>
      </c>
      <c r="F2231" t="str">
        <f>_xlfn.XLOOKUP(B2231,Bucket_Map!A:A,Bucket_Map!B:B,"ERROR - CHECK NAME")</f>
        <v>Food &amp; Beverages</v>
      </c>
    </row>
    <row r="2232" spans="1:6" x14ac:dyDescent="0.25">
      <c r="A2232" t="s">
        <v>4</v>
      </c>
      <c r="B2232" t="s">
        <v>22</v>
      </c>
      <c r="C2232">
        <v>178.5</v>
      </c>
      <c r="D2232" s="1">
        <v>45017</v>
      </c>
      <c r="E2232" cm="1">
        <f t="array" ref="E2232">IF(AND(B2232="Housing",A2232="Rural"),"",
_xlfn.IFS(
NOT(ISBLANK(C2232)), C2232,
AND(NOT(ISBLANK(C2231)), B2231=B2232, NOT(ISBLANK(C2233)), B2233=B2232), AVERAGE(C2231,C2233),
AND(NOT(ISBLANK(C2231)), B2231=B2232, ISBLANK(C2233), NOT(ISBLANK(C2234)), B2234=B2232), C2231+(C2234-C2231)/3,
AND(ISBLANK(C2231), NOT(ISBLANK(C2230)), B2230=B2232, NOT(ISBLANK(C2233)), B2233=B2232), C2230+(C2233-C2230)*2/3,
TRUE, "Check Manually"
))</f>
        <v>178.5</v>
      </c>
      <c r="F2232" t="str">
        <f>_xlfn.XLOOKUP(B2232,Bucket_Map!A:A,Bucket_Map!B:B,"ERROR - CHECK NAME")</f>
        <v>Food &amp; Beverages</v>
      </c>
    </row>
    <row r="2233" spans="1:6" x14ac:dyDescent="0.25">
      <c r="A2233" t="s">
        <v>4</v>
      </c>
      <c r="B2233" t="s">
        <v>22</v>
      </c>
      <c r="C2233">
        <v>173.3</v>
      </c>
      <c r="D2233" s="1">
        <v>45047</v>
      </c>
      <c r="E2233" cm="1">
        <f t="array" ref="E2233">IF(AND(B2233="Housing",A2233="Rural"),"",
_xlfn.IFS(
NOT(ISBLANK(C2233)), C2233,
AND(NOT(ISBLANK(C2232)), B2232=B2233, NOT(ISBLANK(C2234)), B2234=B2233), AVERAGE(C2232,C2234),
AND(NOT(ISBLANK(C2232)), B2232=B2233, ISBLANK(C2234), NOT(ISBLANK(C2235)), B2235=B2233), C2232+(C2235-C2232)/3,
AND(ISBLANK(C2232), NOT(ISBLANK(C2231)), B2231=B2233, NOT(ISBLANK(C2234)), B2234=B2233), C2231+(C2234-C2231)*2/3,
TRUE, "Check Manually"
))</f>
        <v>173.3</v>
      </c>
      <c r="F2233" t="str">
        <f>_xlfn.XLOOKUP(B2233,Bucket_Map!A:A,Bucket_Map!B:B,"ERROR - CHECK NAME")</f>
        <v>Food &amp; Beverages</v>
      </c>
    </row>
    <row r="2234" spans="1:6" x14ac:dyDescent="0.25">
      <c r="A2234" t="s">
        <v>4</v>
      </c>
      <c r="B2234" t="s">
        <v>23</v>
      </c>
      <c r="C2234">
        <v>105.1</v>
      </c>
      <c r="D2234" s="1">
        <v>41275</v>
      </c>
      <c r="E2234" cm="1">
        <f t="array" ref="E2234">IF(AND(B2234="Housing",A2234="Rural"),"",
_xlfn.IFS(
NOT(ISBLANK(C2234)), C2234,
AND(NOT(ISBLANK(C2233)), B2233=B2234, NOT(ISBLANK(C2235)), B2235=B2234), AVERAGE(C2233,C2235),
AND(NOT(ISBLANK(C2233)), B2233=B2234, ISBLANK(C2235), NOT(ISBLANK(C2236)), B2236=B2234), C2233+(C2236-C2233)/3,
AND(ISBLANK(C2233), NOT(ISBLANK(C2232)), B2232=B2234, NOT(ISBLANK(C2235)), B2235=B2234), C2232+(C2235-C2232)*2/3,
TRUE, "Check Manually"
))</f>
        <v>105.1</v>
      </c>
      <c r="F2234" t="str">
        <f>_xlfn.XLOOKUP(B2234,Bucket_Map!A:A,Bucket_Map!B:B,"ERROR - CHECK NAME")</f>
        <v>Pan, Tobacco &amp; Intoxicants</v>
      </c>
    </row>
    <row r="2235" spans="1:6" x14ac:dyDescent="0.25">
      <c r="A2235" t="s">
        <v>4</v>
      </c>
      <c r="B2235" t="s">
        <v>23</v>
      </c>
      <c r="C2235">
        <v>105.6</v>
      </c>
      <c r="D2235" s="1">
        <v>41306</v>
      </c>
      <c r="E2235" cm="1">
        <f t="array" ref="E2235">IF(AND(B2235="Housing",A2235="Rural"),"",
_xlfn.IFS(
NOT(ISBLANK(C2235)), C2235,
AND(NOT(ISBLANK(C2234)), B2234=B2235, NOT(ISBLANK(C2236)), B2236=B2235), AVERAGE(C2234,C2236),
AND(NOT(ISBLANK(C2234)), B2234=B2235, ISBLANK(C2236), NOT(ISBLANK(C2237)), B2237=B2235), C2234+(C2237-C2234)/3,
AND(ISBLANK(C2234), NOT(ISBLANK(C2233)), B2233=B2235, NOT(ISBLANK(C2236)), B2236=B2235), C2233+(C2236-C2233)*2/3,
TRUE, "Check Manually"
))</f>
        <v>105.6</v>
      </c>
      <c r="F2235" t="str">
        <f>_xlfn.XLOOKUP(B2235,Bucket_Map!A:A,Bucket_Map!B:B,"ERROR - CHECK NAME")</f>
        <v>Pan, Tobacco &amp; Intoxicants</v>
      </c>
    </row>
    <row r="2236" spans="1:6" x14ac:dyDescent="0.25">
      <c r="A2236" t="s">
        <v>4</v>
      </c>
      <c r="B2236" t="s">
        <v>23</v>
      </c>
      <c r="C2236">
        <v>106.5</v>
      </c>
      <c r="D2236" s="1">
        <v>41334</v>
      </c>
      <c r="E2236" cm="1">
        <f t="array" ref="E2236">IF(AND(B2236="Housing",A2236="Rural"),"",
_xlfn.IFS(
NOT(ISBLANK(C2236)), C2236,
AND(NOT(ISBLANK(C2235)), B2235=B2236, NOT(ISBLANK(C2237)), B2237=B2236), AVERAGE(C2235,C2237),
AND(NOT(ISBLANK(C2235)), B2235=B2236, ISBLANK(C2237), NOT(ISBLANK(C2238)), B2238=B2236), C2235+(C2238-C2235)/3,
AND(ISBLANK(C2235), NOT(ISBLANK(C2234)), B2234=B2236, NOT(ISBLANK(C2237)), B2237=B2236), C2234+(C2237-C2234)*2/3,
TRUE, "Check Manually"
))</f>
        <v>106.5</v>
      </c>
      <c r="F2236" t="str">
        <f>_xlfn.XLOOKUP(B2236,Bucket_Map!A:A,Bucket_Map!B:B,"ERROR - CHECK NAME")</f>
        <v>Pan, Tobacco &amp; Intoxicants</v>
      </c>
    </row>
    <row r="2237" spans="1:6" x14ac:dyDescent="0.25">
      <c r="A2237" t="s">
        <v>4</v>
      </c>
      <c r="B2237" t="s">
        <v>23</v>
      </c>
      <c r="C2237">
        <v>107.1</v>
      </c>
      <c r="D2237" s="1">
        <v>41365</v>
      </c>
      <c r="E2237" cm="1">
        <f t="array" ref="E2237">IF(AND(B2237="Housing",A2237="Rural"),"",
_xlfn.IFS(
NOT(ISBLANK(C2237)), C2237,
AND(NOT(ISBLANK(C2236)), B2236=B2237, NOT(ISBLANK(C2238)), B2238=B2237), AVERAGE(C2236,C2238),
AND(NOT(ISBLANK(C2236)), B2236=B2237, ISBLANK(C2238), NOT(ISBLANK(C2239)), B2239=B2237), C2236+(C2239-C2236)/3,
AND(ISBLANK(C2236), NOT(ISBLANK(C2235)), B2235=B2237, NOT(ISBLANK(C2238)), B2238=B2237), C2235+(C2238-C2235)*2/3,
TRUE, "Check Manually"
))</f>
        <v>107.1</v>
      </c>
      <c r="F2237" t="str">
        <f>_xlfn.XLOOKUP(B2237,Bucket_Map!A:A,Bucket_Map!B:B,"ERROR - CHECK NAME")</f>
        <v>Pan, Tobacco &amp; Intoxicants</v>
      </c>
    </row>
    <row r="2238" spans="1:6" x14ac:dyDescent="0.25">
      <c r="A2238" t="s">
        <v>4</v>
      </c>
      <c r="B2238" t="s">
        <v>23</v>
      </c>
      <c r="C2238">
        <v>108.1</v>
      </c>
      <c r="D2238" s="1">
        <v>41395</v>
      </c>
      <c r="E2238" cm="1">
        <f t="array" ref="E2238">IF(AND(B2238="Housing",A2238="Rural"),"",
_xlfn.IFS(
NOT(ISBLANK(C2238)), C2238,
AND(NOT(ISBLANK(C2237)), B2237=B2238, NOT(ISBLANK(C2239)), B2239=B2238), AVERAGE(C2237,C2239),
AND(NOT(ISBLANK(C2237)), B2237=B2238, ISBLANK(C2239), NOT(ISBLANK(C2240)), B2240=B2238), C2237+(C2240-C2237)/3,
AND(ISBLANK(C2237), NOT(ISBLANK(C2236)), B2236=B2238, NOT(ISBLANK(C2239)), B2239=B2238), C2236+(C2239-C2236)*2/3,
TRUE, "Check Manually"
))</f>
        <v>108.1</v>
      </c>
      <c r="F2238" t="str">
        <f>_xlfn.XLOOKUP(B2238,Bucket_Map!A:A,Bucket_Map!B:B,"ERROR - CHECK NAME")</f>
        <v>Pan, Tobacco &amp; Intoxicants</v>
      </c>
    </row>
    <row r="2239" spans="1:6" x14ac:dyDescent="0.25">
      <c r="A2239" t="s">
        <v>4</v>
      </c>
      <c r="B2239" t="s">
        <v>23</v>
      </c>
      <c r="C2239">
        <v>109</v>
      </c>
      <c r="D2239" s="1">
        <v>41426</v>
      </c>
      <c r="E2239" cm="1">
        <f t="array" ref="E2239">IF(AND(B2239="Housing",A2239="Rural"),"",
_xlfn.IFS(
NOT(ISBLANK(C2239)), C2239,
AND(NOT(ISBLANK(C2238)), B2238=B2239, NOT(ISBLANK(C2240)), B2240=B2239), AVERAGE(C2238,C2240),
AND(NOT(ISBLANK(C2238)), B2238=B2239, ISBLANK(C2240), NOT(ISBLANK(C2241)), B2241=B2239), C2238+(C2241-C2238)/3,
AND(ISBLANK(C2238), NOT(ISBLANK(C2237)), B2237=B2239, NOT(ISBLANK(C2240)), B2240=B2239), C2237+(C2240-C2237)*2/3,
TRUE, "Check Manually"
))</f>
        <v>109</v>
      </c>
      <c r="F2239" t="str">
        <f>_xlfn.XLOOKUP(B2239,Bucket_Map!A:A,Bucket_Map!B:B,"ERROR - CHECK NAME")</f>
        <v>Pan, Tobacco &amp; Intoxicants</v>
      </c>
    </row>
    <row r="2240" spans="1:6" x14ac:dyDescent="0.25">
      <c r="A2240" t="s">
        <v>4</v>
      </c>
      <c r="B2240" t="s">
        <v>23</v>
      </c>
      <c r="C2240">
        <v>109.8</v>
      </c>
      <c r="D2240" s="1">
        <v>41456</v>
      </c>
      <c r="E2240" cm="1">
        <f t="array" ref="E2240">IF(AND(B2240="Housing",A2240="Rural"),"",
_xlfn.IFS(
NOT(ISBLANK(C2240)), C2240,
AND(NOT(ISBLANK(C2239)), B2239=B2240, NOT(ISBLANK(C2241)), B2241=B2240), AVERAGE(C2239,C2241),
AND(NOT(ISBLANK(C2239)), B2239=B2240, ISBLANK(C2241), NOT(ISBLANK(C2242)), B2242=B2240), C2239+(C2242-C2239)/3,
AND(ISBLANK(C2239), NOT(ISBLANK(C2238)), B2238=B2240, NOT(ISBLANK(C2241)), B2241=B2240), C2238+(C2241-C2238)*2/3,
TRUE, "Check Manually"
))</f>
        <v>109.8</v>
      </c>
      <c r="F2240" t="str">
        <f>_xlfn.XLOOKUP(B2240,Bucket_Map!A:A,Bucket_Map!B:B,"ERROR - CHECK NAME")</f>
        <v>Pan, Tobacco &amp; Intoxicants</v>
      </c>
    </row>
    <row r="2241" spans="1:6" x14ac:dyDescent="0.25">
      <c r="A2241" t="s">
        <v>4</v>
      </c>
      <c r="B2241" t="s">
        <v>23</v>
      </c>
      <c r="C2241">
        <v>110.7</v>
      </c>
      <c r="D2241" s="1">
        <v>41487</v>
      </c>
      <c r="E2241" cm="1">
        <f t="array" ref="E2241">IF(AND(B2241="Housing",A2241="Rural"),"",
_xlfn.IFS(
NOT(ISBLANK(C2241)), C2241,
AND(NOT(ISBLANK(C2240)), B2240=B2241, NOT(ISBLANK(C2242)), B2242=B2241), AVERAGE(C2240,C2242),
AND(NOT(ISBLANK(C2240)), B2240=B2241, ISBLANK(C2242), NOT(ISBLANK(C2243)), B2243=B2241), C2240+(C2243-C2240)/3,
AND(ISBLANK(C2240), NOT(ISBLANK(C2239)), B2239=B2241, NOT(ISBLANK(C2242)), B2242=B2241), C2239+(C2242-C2239)*2/3,
TRUE, "Check Manually"
))</f>
        <v>110.7</v>
      </c>
      <c r="F2241" t="str">
        <f>_xlfn.XLOOKUP(B2241,Bucket_Map!A:A,Bucket_Map!B:B,"ERROR - CHECK NAME")</f>
        <v>Pan, Tobacco &amp; Intoxicants</v>
      </c>
    </row>
    <row r="2242" spans="1:6" x14ac:dyDescent="0.25">
      <c r="A2242" t="s">
        <v>4</v>
      </c>
      <c r="B2242" t="s">
        <v>23</v>
      </c>
      <c r="C2242">
        <v>111.7</v>
      </c>
      <c r="D2242" s="1">
        <v>41518</v>
      </c>
      <c r="E2242" cm="1">
        <f t="array" ref="E2242">IF(AND(B2242="Housing",A2242="Rural"),"",
_xlfn.IFS(
NOT(ISBLANK(C2242)), C2242,
AND(NOT(ISBLANK(C2241)), B2241=B2242, NOT(ISBLANK(C2243)), B2243=B2242), AVERAGE(C2241,C2243),
AND(NOT(ISBLANK(C2241)), B2241=B2242, ISBLANK(C2243), NOT(ISBLANK(C2244)), B2244=B2242), C2241+(C2244-C2241)/3,
AND(ISBLANK(C2241), NOT(ISBLANK(C2240)), B2240=B2242, NOT(ISBLANK(C2243)), B2243=B2242), C2240+(C2243-C2240)*2/3,
TRUE, "Check Manually"
))</f>
        <v>111.7</v>
      </c>
      <c r="F2242" t="str">
        <f>_xlfn.XLOOKUP(B2242,Bucket_Map!A:A,Bucket_Map!B:B,"ERROR - CHECK NAME")</f>
        <v>Pan, Tobacco &amp; Intoxicants</v>
      </c>
    </row>
    <row r="2243" spans="1:6" x14ac:dyDescent="0.25">
      <c r="A2243" t="s">
        <v>4</v>
      </c>
      <c r="B2243" t="s">
        <v>23</v>
      </c>
      <c r="C2243">
        <v>112.2</v>
      </c>
      <c r="D2243" s="1">
        <v>41548</v>
      </c>
      <c r="E2243" cm="1">
        <f t="array" ref="E2243">IF(AND(B2243="Housing",A2243="Rural"),"",
_xlfn.IFS(
NOT(ISBLANK(C2243)), C2243,
AND(NOT(ISBLANK(C2242)), B2242=B2243, NOT(ISBLANK(C2244)), B2244=B2243), AVERAGE(C2242,C2244),
AND(NOT(ISBLANK(C2242)), B2242=B2243, ISBLANK(C2244), NOT(ISBLANK(C2245)), B2245=B2243), C2242+(C2245-C2242)/3,
AND(ISBLANK(C2242), NOT(ISBLANK(C2241)), B2241=B2243, NOT(ISBLANK(C2244)), B2244=B2243), C2241+(C2244-C2241)*2/3,
TRUE, "Check Manually"
))</f>
        <v>112.2</v>
      </c>
      <c r="F2243" t="str">
        <f>_xlfn.XLOOKUP(B2243,Bucket_Map!A:A,Bucket_Map!B:B,"ERROR - CHECK NAME")</f>
        <v>Pan, Tobacco &amp; Intoxicants</v>
      </c>
    </row>
    <row r="2244" spans="1:6" x14ac:dyDescent="0.25">
      <c r="A2244" t="s">
        <v>4</v>
      </c>
      <c r="B2244" t="s">
        <v>23</v>
      </c>
      <c r="C2244">
        <v>112.8</v>
      </c>
      <c r="D2244" s="1">
        <v>41579</v>
      </c>
      <c r="E2244" cm="1">
        <f t="array" ref="E2244">IF(AND(B2244="Housing",A2244="Rural"),"",
_xlfn.IFS(
NOT(ISBLANK(C2244)), C2244,
AND(NOT(ISBLANK(C2243)), B2243=B2244, NOT(ISBLANK(C2245)), B2245=B2244), AVERAGE(C2243,C2245),
AND(NOT(ISBLANK(C2243)), B2243=B2244, ISBLANK(C2245), NOT(ISBLANK(C2246)), B2246=B2244), C2243+(C2246-C2243)/3,
AND(ISBLANK(C2243), NOT(ISBLANK(C2242)), B2242=B2244, NOT(ISBLANK(C2245)), B2245=B2244), C2242+(C2245-C2242)*2/3,
TRUE, "Check Manually"
))</f>
        <v>112.8</v>
      </c>
      <c r="F2244" t="str">
        <f>_xlfn.XLOOKUP(B2244,Bucket_Map!A:A,Bucket_Map!B:B,"ERROR - CHECK NAME")</f>
        <v>Pan, Tobacco &amp; Intoxicants</v>
      </c>
    </row>
    <row r="2245" spans="1:6" x14ac:dyDescent="0.25">
      <c r="A2245" t="s">
        <v>4</v>
      </c>
      <c r="B2245" t="s">
        <v>23</v>
      </c>
      <c r="C2245">
        <v>113.6</v>
      </c>
      <c r="D2245" s="1">
        <v>41609</v>
      </c>
      <c r="E2245" cm="1">
        <f t="array" ref="E2245">IF(AND(B2245="Housing",A2245="Rural"),"",
_xlfn.IFS(
NOT(ISBLANK(C2245)), C2245,
AND(NOT(ISBLANK(C2244)), B2244=B2245, NOT(ISBLANK(C2246)), B2246=B2245), AVERAGE(C2244,C2246),
AND(NOT(ISBLANK(C2244)), B2244=B2245, ISBLANK(C2246), NOT(ISBLANK(C2247)), B2247=B2245), C2244+(C2247-C2244)/3,
AND(ISBLANK(C2244), NOT(ISBLANK(C2243)), B2243=B2245, NOT(ISBLANK(C2246)), B2246=B2245), C2243+(C2246-C2243)*2/3,
TRUE, "Check Manually"
))</f>
        <v>113.6</v>
      </c>
      <c r="F2245" t="str">
        <f>_xlfn.XLOOKUP(B2245,Bucket_Map!A:A,Bucket_Map!B:B,"ERROR - CHECK NAME")</f>
        <v>Pan, Tobacco &amp; Intoxicants</v>
      </c>
    </row>
    <row r="2246" spans="1:6" x14ac:dyDescent="0.25">
      <c r="A2246" t="s">
        <v>4</v>
      </c>
      <c r="B2246" t="s">
        <v>23</v>
      </c>
      <c r="C2246">
        <v>114</v>
      </c>
      <c r="D2246" s="1">
        <v>41640</v>
      </c>
      <c r="E2246" cm="1">
        <f t="array" ref="E2246">IF(AND(B2246="Housing",A2246="Rural"),"",
_xlfn.IFS(
NOT(ISBLANK(C2246)), C2246,
AND(NOT(ISBLANK(C2245)), B2245=B2246, NOT(ISBLANK(C2247)), B2247=B2246), AVERAGE(C2245,C2247),
AND(NOT(ISBLANK(C2245)), B2245=B2246, ISBLANK(C2247), NOT(ISBLANK(C2248)), B2248=B2246), C2245+(C2248-C2245)/3,
AND(ISBLANK(C2245), NOT(ISBLANK(C2244)), B2244=B2246, NOT(ISBLANK(C2247)), B2247=B2246), C2244+(C2247-C2244)*2/3,
TRUE, "Check Manually"
))</f>
        <v>114</v>
      </c>
      <c r="F2246" t="str">
        <f>_xlfn.XLOOKUP(B2246,Bucket_Map!A:A,Bucket_Map!B:B,"ERROR - CHECK NAME")</f>
        <v>Pan, Tobacco &amp; Intoxicants</v>
      </c>
    </row>
    <row r="2247" spans="1:6" x14ac:dyDescent="0.25">
      <c r="A2247" t="s">
        <v>4</v>
      </c>
      <c r="B2247" t="s">
        <v>23</v>
      </c>
      <c r="C2247">
        <v>114.2</v>
      </c>
      <c r="D2247" s="1">
        <v>41671</v>
      </c>
      <c r="E2247" cm="1">
        <f t="array" ref="E2247">IF(AND(B2247="Housing",A2247="Rural"),"",
_xlfn.IFS(
NOT(ISBLANK(C2247)), C2247,
AND(NOT(ISBLANK(C2246)), B2246=B2247, NOT(ISBLANK(C2248)), B2248=B2247), AVERAGE(C2246,C2248),
AND(NOT(ISBLANK(C2246)), B2246=B2247, ISBLANK(C2248), NOT(ISBLANK(C2249)), B2249=B2247), C2246+(C2249-C2246)/3,
AND(ISBLANK(C2246), NOT(ISBLANK(C2245)), B2245=B2247, NOT(ISBLANK(C2248)), B2248=B2247), C2245+(C2248-C2245)*2/3,
TRUE, "Check Manually"
))</f>
        <v>114.2</v>
      </c>
      <c r="F2247" t="str">
        <f>_xlfn.XLOOKUP(B2247,Bucket_Map!A:A,Bucket_Map!B:B,"ERROR - CHECK NAME")</f>
        <v>Pan, Tobacco &amp; Intoxicants</v>
      </c>
    </row>
    <row r="2248" spans="1:6" x14ac:dyDescent="0.25">
      <c r="A2248" t="s">
        <v>4</v>
      </c>
      <c r="B2248" t="s">
        <v>23</v>
      </c>
      <c r="C2248">
        <v>114.6</v>
      </c>
      <c r="D2248" s="1">
        <v>41699</v>
      </c>
      <c r="E2248" cm="1">
        <f t="array" ref="E2248">IF(AND(B2248="Housing",A2248="Rural"),"",
_xlfn.IFS(
NOT(ISBLANK(C2248)), C2248,
AND(NOT(ISBLANK(C2247)), B2247=B2248, NOT(ISBLANK(C2249)), B2249=B2248), AVERAGE(C2247,C2249),
AND(NOT(ISBLANK(C2247)), B2247=B2248, ISBLANK(C2249), NOT(ISBLANK(C2250)), B2250=B2248), C2247+(C2250-C2247)/3,
AND(ISBLANK(C2247), NOT(ISBLANK(C2246)), B2246=B2248, NOT(ISBLANK(C2249)), B2249=B2248), C2246+(C2249-C2246)*2/3,
TRUE, "Check Manually"
))</f>
        <v>114.6</v>
      </c>
      <c r="F2248" t="str">
        <f>_xlfn.XLOOKUP(B2248,Bucket_Map!A:A,Bucket_Map!B:B,"ERROR - CHECK NAME")</f>
        <v>Pan, Tobacco &amp; Intoxicants</v>
      </c>
    </row>
    <row r="2249" spans="1:6" x14ac:dyDescent="0.25">
      <c r="A2249" t="s">
        <v>4</v>
      </c>
      <c r="B2249" t="s">
        <v>23</v>
      </c>
      <c r="C2249">
        <v>115.4</v>
      </c>
      <c r="D2249" s="1">
        <v>41730</v>
      </c>
      <c r="E2249" cm="1">
        <f t="array" ref="E2249">IF(AND(B2249="Housing",A2249="Rural"),"",
_xlfn.IFS(
NOT(ISBLANK(C2249)), C2249,
AND(NOT(ISBLANK(C2248)), B2248=B2249, NOT(ISBLANK(C2250)), B2250=B2249), AVERAGE(C2248,C2250),
AND(NOT(ISBLANK(C2248)), B2248=B2249, ISBLANK(C2250), NOT(ISBLANK(C2251)), B2251=B2249), C2248+(C2251-C2248)/3,
AND(ISBLANK(C2248), NOT(ISBLANK(C2247)), B2247=B2249, NOT(ISBLANK(C2250)), B2250=B2249), C2247+(C2250-C2247)*2/3,
TRUE, "Check Manually"
))</f>
        <v>115.4</v>
      </c>
      <c r="F2249" t="str">
        <f>_xlfn.XLOOKUP(B2249,Bucket_Map!A:A,Bucket_Map!B:B,"ERROR - CHECK NAME")</f>
        <v>Pan, Tobacco &amp; Intoxicants</v>
      </c>
    </row>
    <row r="2250" spans="1:6" x14ac:dyDescent="0.25">
      <c r="A2250" t="s">
        <v>4</v>
      </c>
      <c r="B2250" t="s">
        <v>23</v>
      </c>
      <c r="C2250">
        <v>116.3</v>
      </c>
      <c r="D2250" s="1">
        <v>41760</v>
      </c>
      <c r="E2250" cm="1">
        <f t="array" ref="E2250">IF(AND(B2250="Housing",A2250="Rural"),"",
_xlfn.IFS(
NOT(ISBLANK(C2250)), C2250,
AND(NOT(ISBLANK(C2249)), B2249=B2250, NOT(ISBLANK(C2251)), B2251=B2250), AVERAGE(C2249,C2251),
AND(NOT(ISBLANK(C2249)), B2249=B2250, ISBLANK(C2251), NOT(ISBLANK(C2252)), B2252=B2250), C2249+(C2252-C2249)/3,
AND(ISBLANK(C2249), NOT(ISBLANK(C2248)), B2248=B2250, NOT(ISBLANK(C2251)), B2251=B2250), C2248+(C2251-C2248)*2/3,
TRUE, "Check Manually"
))</f>
        <v>116.3</v>
      </c>
      <c r="F2250" t="str">
        <f>_xlfn.XLOOKUP(B2250,Bucket_Map!A:A,Bucket_Map!B:B,"ERROR - CHECK NAME")</f>
        <v>Pan, Tobacco &amp; Intoxicants</v>
      </c>
    </row>
    <row r="2251" spans="1:6" x14ac:dyDescent="0.25">
      <c r="A2251" t="s">
        <v>4</v>
      </c>
      <c r="B2251" t="s">
        <v>23</v>
      </c>
      <c r="C2251">
        <v>117.3</v>
      </c>
      <c r="D2251" s="1">
        <v>41791</v>
      </c>
      <c r="E2251" cm="1">
        <f t="array" ref="E2251">IF(AND(B2251="Housing",A2251="Rural"),"",
_xlfn.IFS(
NOT(ISBLANK(C2251)), C2251,
AND(NOT(ISBLANK(C2250)), B2250=B2251, NOT(ISBLANK(C2252)), B2252=B2251), AVERAGE(C2250,C2252),
AND(NOT(ISBLANK(C2250)), B2250=B2251, ISBLANK(C2252), NOT(ISBLANK(C2253)), B2253=B2251), C2250+(C2253-C2250)/3,
AND(ISBLANK(C2250), NOT(ISBLANK(C2249)), B2249=B2251, NOT(ISBLANK(C2252)), B2252=B2251), C2249+(C2252-C2249)*2/3,
TRUE, "Check Manually"
))</f>
        <v>117.3</v>
      </c>
      <c r="F2251" t="str">
        <f>_xlfn.XLOOKUP(B2251,Bucket_Map!A:A,Bucket_Map!B:B,"ERROR - CHECK NAME")</f>
        <v>Pan, Tobacco &amp; Intoxicants</v>
      </c>
    </row>
    <row r="2252" spans="1:6" x14ac:dyDescent="0.25">
      <c r="A2252" t="s">
        <v>4</v>
      </c>
      <c r="B2252" t="s">
        <v>23</v>
      </c>
      <c r="C2252">
        <v>118</v>
      </c>
      <c r="D2252" s="1">
        <v>41821</v>
      </c>
      <c r="E2252" cm="1">
        <f t="array" ref="E2252">IF(AND(B2252="Housing",A2252="Rural"),"",
_xlfn.IFS(
NOT(ISBLANK(C2252)), C2252,
AND(NOT(ISBLANK(C2251)), B2251=B2252, NOT(ISBLANK(C2253)), B2253=B2252), AVERAGE(C2251,C2253),
AND(NOT(ISBLANK(C2251)), B2251=B2252, ISBLANK(C2253), NOT(ISBLANK(C2254)), B2254=B2252), C2251+(C2254-C2251)/3,
AND(ISBLANK(C2251), NOT(ISBLANK(C2250)), B2250=B2252, NOT(ISBLANK(C2253)), B2253=B2252), C2250+(C2253-C2250)*2/3,
TRUE, "Check Manually"
))</f>
        <v>118</v>
      </c>
      <c r="F2252" t="str">
        <f>_xlfn.XLOOKUP(B2252,Bucket_Map!A:A,Bucket_Map!B:B,"ERROR - CHECK NAME")</f>
        <v>Pan, Tobacco &amp; Intoxicants</v>
      </c>
    </row>
    <row r="2253" spans="1:6" x14ac:dyDescent="0.25">
      <c r="A2253" t="s">
        <v>4</v>
      </c>
      <c r="B2253" t="s">
        <v>23</v>
      </c>
      <c r="C2253">
        <v>118.8</v>
      </c>
      <c r="D2253" s="1">
        <v>41852</v>
      </c>
      <c r="E2253" cm="1">
        <f t="array" ref="E2253">IF(AND(B2253="Housing",A2253="Rural"),"",
_xlfn.IFS(
NOT(ISBLANK(C2253)), C2253,
AND(NOT(ISBLANK(C2252)), B2252=B2253, NOT(ISBLANK(C2254)), B2254=B2253), AVERAGE(C2252,C2254),
AND(NOT(ISBLANK(C2252)), B2252=B2253, ISBLANK(C2254), NOT(ISBLANK(C2255)), B2255=B2253), C2252+(C2255-C2252)/3,
AND(ISBLANK(C2252), NOT(ISBLANK(C2251)), B2251=B2253, NOT(ISBLANK(C2254)), B2254=B2253), C2251+(C2254-C2251)*2/3,
TRUE, "Check Manually"
))</f>
        <v>118.8</v>
      </c>
      <c r="F2253" t="str">
        <f>_xlfn.XLOOKUP(B2253,Bucket_Map!A:A,Bucket_Map!B:B,"ERROR - CHECK NAME")</f>
        <v>Pan, Tobacco &amp; Intoxicants</v>
      </c>
    </row>
    <row r="2254" spans="1:6" x14ac:dyDescent="0.25">
      <c r="A2254" t="s">
        <v>4</v>
      </c>
      <c r="B2254" t="s">
        <v>23</v>
      </c>
      <c r="C2254">
        <v>119.5</v>
      </c>
      <c r="D2254" s="1">
        <v>41883</v>
      </c>
      <c r="E2254" cm="1">
        <f t="array" ref="E2254">IF(AND(B2254="Housing",A2254="Rural"),"",
_xlfn.IFS(
NOT(ISBLANK(C2254)), C2254,
AND(NOT(ISBLANK(C2253)), B2253=B2254, NOT(ISBLANK(C2255)), B2255=B2254), AVERAGE(C2253,C2255),
AND(NOT(ISBLANK(C2253)), B2253=B2254, ISBLANK(C2255), NOT(ISBLANK(C2256)), B2256=B2254), C2253+(C2256-C2253)/3,
AND(ISBLANK(C2253), NOT(ISBLANK(C2252)), B2252=B2254, NOT(ISBLANK(C2255)), B2255=B2254), C2252+(C2255-C2252)*2/3,
TRUE, "Check Manually"
))</f>
        <v>119.5</v>
      </c>
      <c r="F2254" t="str">
        <f>_xlfn.XLOOKUP(B2254,Bucket_Map!A:A,Bucket_Map!B:B,"ERROR - CHECK NAME")</f>
        <v>Pan, Tobacco &amp; Intoxicants</v>
      </c>
    </row>
    <row r="2255" spans="1:6" x14ac:dyDescent="0.25">
      <c r="A2255" t="s">
        <v>4</v>
      </c>
      <c r="B2255" t="s">
        <v>23</v>
      </c>
      <c r="C2255">
        <v>120</v>
      </c>
      <c r="D2255" s="1">
        <v>41913</v>
      </c>
      <c r="E2255" cm="1">
        <f t="array" ref="E2255">IF(AND(B2255="Housing",A2255="Rural"),"",
_xlfn.IFS(
NOT(ISBLANK(C2255)), C2255,
AND(NOT(ISBLANK(C2254)), B2254=B2255, NOT(ISBLANK(C2256)), B2256=B2255), AVERAGE(C2254,C2256),
AND(NOT(ISBLANK(C2254)), B2254=B2255, ISBLANK(C2256), NOT(ISBLANK(C2257)), B2257=B2255), C2254+(C2257-C2254)/3,
AND(ISBLANK(C2254), NOT(ISBLANK(C2253)), B2253=B2255, NOT(ISBLANK(C2256)), B2256=B2255), C2253+(C2256-C2253)*2/3,
TRUE, "Check Manually"
))</f>
        <v>120</v>
      </c>
      <c r="F2255" t="str">
        <f>_xlfn.XLOOKUP(B2255,Bucket_Map!A:A,Bucket_Map!B:B,"ERROR - CHECK NAME")</f>
        <v>Pan, Tobacco &amp; Intoxicants</v>
      </c>
    </row>
    <row r="2256" spans="1:6" x14ac:dyDescent="0.25">
      <c r="A2256" t="s">
        <v>4</v>
      </c>
      <c r="B2256" t="s">
        <v>23</v>
      </c>
      <c r="C2256">
        <v>120.8</v>
      </c>
      <c r="D2256" s="1">
        <v>41944</v>
      </c>
      <c r="E2256" cm="1">
        <f t="array" ref="E2256">IF(AND(B2256="Housing",A2256="Rural"),"",
_xlfn.IFS(
NOT(ISBLANK(C2256)), C2256,
AND(NOT(ISBLANK(C2255)), B2255=B2256, NOT(ISBLANK(C2257)), B2257=B2256), AVERAGE(C2255,C2257),
AND(NOT(ISBLANK(C2255)), B2255=B2256, ISBLANK(C2257), NOT(ISBLANK(C2258)), B2258=B2256), C2255+(C2258-C2255)/3,
AND(ISBLANK(C2255), NOT(ISBLANK(C2254)), B2254=B2256, NOT(ISBLANK(C2257)), B2257=B2256), C2254+(C2257-C2254)*2/3,
TRUE, "Check Manually"
))</f>
        <v>120.8</v>
      </c>
      <c r="F2256" t="str">
        <f>_xlfn.XLOOKUP(B2256,Bucket_Map!A:A,Bucket_Map!B:B,"ERROR - CHECK NAME")</f>
        <v>Pan, Tobacco &amp; Intoxicants</v>
      </c>
    </row>
    <row r="2257" spans="1:6" x14ac:dyDescent="0.25">
      <c r="A2257" t="s">
        <v>4</v>
      </c>
      <c r="B2257" t="s">
        <v>23</v>
      </c>
      <c r="C2257">
        <v>121.7</v>
      </c>
      <c r="D2257" s="1">
        <v>41974</v>
      </c>
      <c r="E2257" cm="1">
        <f t="array" ref="E2257">IF(AND(B2257="Housing",A2257="Rural"),"",
_xlfn.IFS(
NOT(ISBLANK(C2257)), C2257,
AND(NOT(ISBLANK(C2256)), B2256=B2257, NOT(ISBLANK(C2258)), B2258=B2257), AVERAGE(C2256,C2258),
AND(NOT(ISBLANK(C2256)), B2256=B2257, ISBLANK(C2258), NOT(ISBLANK(C2259)), B2259=B2257), C2256+(C2259-C2256)/3,
AND(ISBLANK(C2256), NOT(ISBLANK(C2255)), B2255=B2257, NOT(ISBLANK(C2258)), B2258=B2257), C2255+(C2258-C2255)*2/3,
TRUE, "Check Manually"
))</f>
        <v>121.7</v>
      </c>
      <c r="F2257" t="str">
        <f>_xlfn.XLOOKUP(B2257,Bucket_Map!A:A,Bucket_Map!B:B,"ERROR - CHECK NAME")</f>
        <v>Pan, Tobacco &amp; Intoxicants</v>
      </c>
    </row>
    <row r="2258" spans="1:6" x14ac:dyDescent="0.25">
      <c r="A2258" t="s">
        <v>4</v>
      </c>
      <c r="B2258" t="s">
        <v>23</v>
      </c>
      <c r="C2258">
        <v>122.7</v>
      </c>
      <c r="D2258" s="1">
        <v>42005</v>
      </c>
      <c r="E2258" cm="1">
        <f t="array" ref="E2258">IF(AND(B2258="Housing",A2258="Rural"),"",
_xlfn.IFS(
NOT(ISBLANK(C2258)), C2258,
AND(NOT(ISBLANK(C2257)), B2257=B2258, NOT(ISBLANK(C2259)), B2259=B2258), AVERAGE(C2257,C2259),
AND(NOT(ISBLANK(C2257)), B2257=B2258, ISBLANK(C2259), NOT(ISBLANK(C2260)), B2260=B2258), C2257+(C2260-C2257)/3,
AND(ISBLANK(C2257), NOT(ISBLANK(C2256)), B2256=B2258, NOT(ISBLANK(C2259)), B2259=B2258), C2256+(C2259-C2256)*2/3,
TRUE, "Check Manually"
))</f>
        <v>122.7</v>
      </c>
      <c r="F2258" t="str">
        <f>_xlfn.XLOOKUP(B2258,Bucket_Map!A:A,Bucket_Map!B:B,"ERROR - CHECK NAME")</f>
        <v>Pan, Tobacco &amp; Intoxicants</v>
      </c>
    </row>
    <row r="2259" spans="1:6" x14ac:dyDescent="0.25">
      <c r="A2259" t="s">
        <v>4</v>
      </c>
      <c r="B2259" t="s">
        <v>23</v>
      </c>
      <c r="C2259">
        <v>124.2</v>
      </c>
      <c r="D2259" s="1">
        <v>42036</v>
      </c>
      <c r="E2259" cm="1">
        <f t="array" ref="E2259">IF(AND(B2259="Housing",A2259="Rural"),"",
_xlfn.IFS(
NOT(ISBLANK(C2259)), C2259,
AND(NOT(ISBLANK(C2258)), B2258=B2259, NOT(ISBLANK(C2260)), B2260=B2259), AVERAGE(C2258,C2260),
AND(NOT(ISBLANK(C2258)), B2258=B2259, ISBLANK(C2260), NOT(ISBLANK(C2261)), B2261=B2259), C2258+(C2261-C2258)/3,
AND(ISBLANK(C2258), NOT(ISBLANK(C2257)), B2257=B2259, NOT(ISBLANK(C2260)), B2260=B2259), C2257+(C2260-C2257)*2/3,
TRUE, "Check Manually"
))</f>
        <v>124.2</v>
      </c>
      <c r="F2259" t="str">
        <f>_xlfn.XLOOKUP(B2259,Bucket_Map!A:A,Bucket_Map!B:B,"ERROR - CHECK NAME")</f>
        <v>Pan, Tobacco &amp; Intoxicants</v>
      </c>
    </row>
    <row r="2260" spans="1:6" x14ac:dyDescent="0.25">
      <c r="A2260" t="s">
        <v>4</v>
      </c>
      <c r="B2260" t="s">
        <v>23</v>
      </c>
      <c r="C2260">
        <v>124.7</v>
      </c>
      <c r="D2260" s="1">
        <v>42064</v>
      </c>
      <c r="E2260" cm="1">
        <f t="array" ref="E2260">IF(AND(B2260="Housing",A2260="Rural"),"",
_xlfn.IFS(
NOT(ISBLANK(C2260)), C2260,
AND(NOT(ISBLANK(C2259)), B2259=B2260, NOT(ISBLANK(C2261)), B2261=B2260), AVERAGE(C2259,C2261),
AND(NOT(ISBLANK(C2259)), B2259=B2260, ISBLANK(C2261), NOT(ISBLANK(C2262)), B2262=B2260), C2259+(C2262-C2259)/3,
AND(ISBLANK(C2259), NOT(ISBLANK(C2258)), B2258=B2260, NOT(ISBLANK(C2261)), B2261=B2260), C2258+(C2261-C2258)*2/3,
TRUE, "Check Manually"
))</f>
        <v>124.7</v>
      </c>
      <c r="F2260" t="str">
        <f>_xlfn.XLOOKUP(B2260,Bucket_Map!A:A,Bucket_Map!B:B,"ERROR - CHECK NAME")</f>
        <v>Pan, Tobacco &amp; Intoxicants</v>
      </c>
    </row>
    <row r="2261" spans="1:6" x14ac:dyDescent="0.25">
      <c r="A2261" t="s">
        <v>4</v>
      </c>
      <c r="B2261" t="s">
        <v>23</v>
      </c>
      <c r="C2261">
        <v>125.7</v>
      </c>
      <c r="D2261" s="1">
        <v>42095</v>
      </c>
      <c r="E2261" cm="1">
        <f t="array" ref="E2261">IF(AND(B2261="Housing",A2261="Rural"),"",
_xlfn.IFS(
NOT(ISBLANK(C2261)), C2261,
AND(NOT(ISBLANK(C2260)), B2260=B2261, NOT(ISBLANK(C2262)), B2262=B2261), AVERAGE(C2260,C2262),
AND(NOT(ISBLANK(C2260)), B2260=B2261, ISBLANK(C2262), NOT(ISBLANK(C2263)), B2263=B2261), C2260+(C2263-C2260)/3,
AND(ISBLANK(C2260), NOT(ISBLANK(C2259)), B2259=B2261, NOT(ISBLANK(C2262)), B2262=B2261), C2259+(C2262-C2259)*2/3,
TRUE, "Check Manually"
))</f>
        <v>125.7</v>
      </c>
      <c r="F2261" t="str">
        <f>_xlfn.XLOOKUP(B2261,Bucket_Map!A:A,Bucket_Map!B:B,"ERROR - CHECK NAME")</f>
        <v>Pan, Tobacco &amp; Intoxicants</v>
      </c>
    </row>
    <row r="2262" spans="1:6" x14ac:dyDescent="0.25">
      <c r="A2262" t="s">
        <v>4</v>
      </c>
      <c r="B2262" t="s">
        <v>23</v>
      </c>
      <c r="C2262">
        <v>126.7</v>
      </c>
      <c r="D2262" s="1">
        <v>42125</v>
      </c>
      <c r="E2262" cm="1">
        <f t="array" ref="E2262">IF(AND(B2262="Housing",A2262="Rural"),"",
_xlfn.IFS(
NOT(ISBLANK(C2262)), C2262,
AND(NOT(ISBLANK(C2261)), B2261=B2262, NOT(ISBLANK(C2263)), B2263=B2262), AVERAGE(C2261,C2263),
AND(NOT(ISBLANK(C2261)), B2261=B2262, ISBLANK(C2263), NOT(ISBLANK(C2264)), B2264=B2262), C2261+(C2264-C2261)/3,
AND(ISBLANK(C2261), NOT(ISBLANK(C2260)), B2260=B2262, NOT(ISBLANK(C2263)), B2263=B2262), C2260+(C2263-C2260)*2/3,
TRUE, "Check Manually"
))</f>
        <v>126.7</v>
      </c>
      <c r="F2262" t="str">
        <f>_xlfn.XLOOKUP(B2262,Bucket_Map!A:A,Bucket_Map!B:B,"ERROR - CHECK NAME")</f>
        <v>Pan, Tobacco &amp; Intoxicants</v>
      </c>
    </row>
    <row r="2263" spans="1:6" x14ac:dyDescent="0.25">
      <c r="A2263" t="s">
        <v>4</v>
      </c>
      <c r="B2263" t="s">
        <v>23</v>
      </c>
      <c r="C2263">
        <v>128.19999999999999</v>
      </c>
      <c r="D2263" s="1">
        <v>42156</v>
      </c>
      <c r="E2263" cm="1">
        <f t="array" ref="E2263">IF(AND(B2263="Housing",A2263="Rural"),"",
_xlfn.IFS(
NOT(ISBLANK(C2263)), C2263,
AND(NOT(ISBLANK(C2262)), B2262=B2263, NOT(ISBLANK(C2264)), B2264=B2263), AVERAGE(C2262,C2264),
AND(NOT(ISBLANK(C2262)), B2262=B2263, ISBLANK(C2264), NOT(ISBLANK(C2265)), B2265=B2263), C2262+(C2265-C2262)/3,
AND(ISBLANK(C2262), NOT(ISBLANK(C2261)), B2261=B2263, NOT(ISBLANK(C2264)), B2264=B2263), C2261+(C2264-C2261)*2/3,
TRUE, "Check Manually"
))</f>
        <v>128.19999999999999</v>
      </c>
      <c r="F2263" t="str">
        <f>_xlfn.XLOOKUP(B2263,Bucket_Map!A:A,Bucket_Map!B:B,"ERROR - CHECK NAME")</f>
        <v>Pan, Tobacco &amp; Intoxicants</v>
      </c>
    </row>
    <row r="2264" spans="1:6" x14ac:dyDescent="0.25">
      <c r="A2264" t="s">
        <v>4</v>
      </c>
      <c r="B2264" t="s">
        <v>23</v>
      </c>
      <c r="C2264">
        <v>129.4</v>
      </c>
      <c r="D2264" s="1">
        <v>42186</v>
      </c>
      <c r="E2264" cm="1">
        <f t="array" ref="E2264">IF(AND(B2264="Housing",A2264="Rural"),"",
_xlfn.IFS(
NOT(ISBLANK(C2264)), C2264,
AND(NOT(ISBLANK(C2263)), B2263=B2264, NOT(ISBLANK(C2265)), B2265=B2264), AVERAGE(C2263,C2265),
AND(NOT(ISBLANK(C2263)), B2263=B2264, ISBLANK(C2265), NOT(ISBLANK(C2266)), B2266=B2264), C2263+(C2266-C2263)/3,
AND(ISBLANK(C2263), NOT(ISBLANK(C2262)), B2262=B2264, NOT(ISBLANK(C2265)), B2265=B2264), C2262+(C2265-C2262)*2/3,
TRUE, "Check Manually"
))</f>
        <v>129.4</v>
      </c>
      <c r="F2264" t="str">
        <f>_xlfn.XLOOKUP(B2264,Bucket_Map!A:A,Bucket_Map!B:B,"ERROR - CHECK NAME")</f>
        <v>Pan, Tobacco &amp; Intoxicants</v>
      </c>
    </row>
    <row r="2265" spans="1:6" x14ac:dyDescent="0.25">
      <c r="A2265" t="s">
        <v>4</v>
      </c>
      <c r="B2265" t="s">
        <v>23</v>
      </c>
      <c r="C2265">
        <v>130.1</v>
      </c>
      <c r="D2265" s="1">
        <v>42217</v>
      </c>
      <c r="E2265" cm="1">
        <f t="array" ref="E2265">IF(AND(B2265="Housing",A2265="Rural"),"",
_xlfn.IFS(
NOT(ISBLANK(C2265)), C2265,
AND(NOT(ISBLANK(C2264)), B2264=B2265, NOT(ISBLANK(C2266)), B2266=B2265), AVERAGE(C2264,C2266),
AND(NOT(ISBLANK(C2264)), B2264=B2265, ISBLANK(C2266), NOT(ISBLANK(C2267)), B2267=B2265), C2264+(C2267-C2264)/3,
AND(ISBLANK(C2264), NOT(ISBLANK(C2263)), B2263=B2265, NOT(ISBLANK(C2266)), B2266=B2265), C2263+(C2266-C2263)*2/3,
TRUE, "Check Manually"
))</f>
        <v>130.1</v>
      </c>
      <c r="F2265" t="str">
        <f>_xlfn.XLOOKUP(B2265,Bucket_Map!A:A,Bucket_Map!B:B,"ERROR - CHECK NAME")</f>
        <v>Pan, Tobacco &amp; Intoxicants</v>
      </c>
    </row>
    <row r="2266" spans="1:6" x14ac:dyDescent="0.25">
      <c r="A2266" t="s">
        <v>4</v>
      </c>
      <c r="B2266" t="s">
        <v>23</v>
      </c>
      <c r="C2266">
        <v>131</v>
      </c>
      <c r="D2266" s="1">
        <v>42248</v>
      </c>
      <c r="E2266" cm="1">
        <f t="array" ref="E2266">IF(AND(B2266="Housing",A2266="Rural"),"",
_xlfn.IFS(
NOT(ISBLANK(C2266)), C2266,
AND(NOT(ISBLANK(C2265)), B2265=B2266, NOT(ISBLANK(C2267)), B2267=B2266), AVERAGE(C2265,C2267),
AND(NOT(ISBLANK(C2265)), B2265=B2266, ISBLANK(C2267), NOT(ISBLANK(C2268)), B2268=B2266), C2265+(C2268-C2265)/3,
AND(ISBLANK(C2265), NOT(ISBLANK(C2264)), B2264=B2266, NOT(ISBLANK(C2267)), B2267=B2266), C2264+(C2267-C2264)*2/3,
TRUE, "Check Manually"
))</f>
        <v>131</v>
      </c>
      <c r="F2266" t="str">
        <f>_xlfn.XLOOKUP(B2266,Bucket_Map!A:A,Bucket_Map!B:B,"ERROR - CHECK NAME")</f>
        <v>Pan, Tobacco &amp; Intoxicants</v>
      </c>
    </row>
    <row r="2267" spans="1:6" x14ac:dyDescent="0.25">
      <c r="A2267" t="s">
        <v>4</v>
      </c>
      <c r="B2267" t="s">
        <v>23</v>
      </c>
      <c r="C2267">
        <v>131.5</v>
      </c>
      <c r="D2267" s="1">
        <v>42278</v>
      </c>
      <c r="E2267" cm="1">
        <f t="array" ref="E2267">IF(AND(B2267="Housing",A2267="Rural"),"",
_xlfn.IFS(
NOT(ISBLANK(C2267)), C2267,
AND(NOT(ISBLANK(C2266)), B2266=B2267, NOT(ISBLANK(C2268)), B2268=B2267), AVERAGE(C2266,C2268),
AND(NOT(ISBLANK(C2266)), B2266=B2267, ISBLANK(C2268), NOT(ISBLANK(C2269)), B2269=B2267), C2266+(C2269-C2266)/3,
AND(ISBLANK(C2266), NOT(ISBLANK(C2265)), B2265=B2267, NOT(ISBLANK(C2268)), B2268=B2267), C2265+(C2268-C2265)*2/3,
TRUE, "Check Manually"
))</f>
        <v>131.5</v>
      </c>
      <c r="F2267" t="str">
        <f>_xlfn.XLOOKUP(B2267,Bucket_Map!A:A,Bucket_Map!B:B,"ERROR - CHECK NAME")</f>
        <v>Pan, Tobacco &amp; Intoxicants</v>
      </c>
    </row>
    <row r="2268" spans="1:6" x14ac:dyDescent="0.25">
      <c r="A2268" t="s">
        <v>4</v>
      </c>
      <c r="B2268" t="s">
        <v>23</v>
      </c>
      <c r="C2268">
        <v>132.19999999999999</v>
      </c>
      <c r="D2268" s="1">
        <v>42309</v>
      </c>
      <c r="E2268" cm="1">
        <f t="array" ref="E2268">IF(AND(B2268="Housing",A2268="Rural"),"",
_xlfn.IFS(
NOT(ISBLANK(C2268)), C2268,
AND(NOT(ISBLANK(C2267)), B2267=B2268, NOT(ISBLANK(C2269)), B2269=B2268), AVERAGE(C2267,C2269),
AND(NOT(ISBLANK(C2267)), B2267=B2268, ISBLANK(C2269), NOT(ISBLANK(C2270)), B2270=B2268), C2267+(C2270-C2267)/3,
AND(ISBLANK(C2267), NOT(ISBLANK(C2266)), B2266=B2268, NOT(ISBLANK(C2269)), B2269=B2268), C2266+(C2269-C2266)*2/3,
TRUE, "Check Manually"
))</f>
        <v>132.19999999999999</v>
      </c>
      <c r="F2268" t="str">
        <f>_xlfn.XLOOKUP(B2268,Bucket_Map!A:A,Bucket_Map!B:B,"ERROR - CHECK NAME")</f>
        <v>Pan, Tobacco &amp; Intoxicants</v>
      </c>
    </row>
    <row r="2269" spans="1:6" x14ac:dyDescent="0.25">
      <c r="A2269" t="s">
        <v>4</v>
      </c>
      <c r="B2269" t="s">
        <v>23</v>
      </c>
      <c r="C2269">
        <v>133.1</v>
      </c>
      <c r="D2269" s="1">
        <v>42339</v>
      </c>
      <c r="E2269" cm="1">
        <f t="array" ref="E2269">IF(AND(B2269="Housing",A2269="Rural"),"",
_xlfn.IFS(
NOT(ISBLANK(C2269)), C2269,
AND(NOT(ISBLANK(C2268)), B2268=B2269, NOT(ISBLANK(C2270)), B2270=B2269), AVERAGE(C2268,C2270),
AND(NOT(ISBLANK(C2268)), B2268=B2269, ISBLANK(C2270), NOT(ISBLANK(C2271)), B2271=B2269), C2268+(C2271-C2268)/3,
AND(ISBLANK(C2268), NOT(ISBLANK(C2267)), B2267=B2269, NOT(ISBLANK(C2270)), B2270=B2269), C2267+(C2270-C2267)*2/3,
TRUE, "Check Manually"
))</f>
        <v>133.1</v>
      </c>
      <c r="F2269" t="str">
        <f>_xlfn.XLOOKUP(B2269,Bucket_Map!A:A,Bucket_Map!B:B,"ERROR - CHECK NAME")</f>
        <v>Pan, Tobacco &amp; Intoxicants</v>
      </c>
    </row>
    <row r="2270" spans="1:6" x14ac:dyDescent="0.25">
      <c r="A2270" t="s">
        <v>4</v>
      </c>
      <c r="B2270" t="s">
        <v>23</v>
      </c>
      <c r="C2270">
        <v>133.6</v>
      </c>
      <c r="D2270" s="1">
        <v>42370</v>
      </c>
      <c r="E2270" cm="1">
        <f t="array" ref="E2270">IF(AND(B2270="Housing",A2270="Rural"),"",
_xlfn.IFS(
NOT(ISBLANK(C2270)), C2270,
AND(NOT(ISBLANK(C2269)), B2269=B2270, NOT(ISBLANK(C2271)), B2271=B2270), AVERAGE(C2269,C2271),
AND(NOT(ISBLANK(C2269)), B2269=B2270, ISBLANK(C2271), NOT(ISBLANK(C2272)), B2272=B2270), C2269+(C2272-C2269)/3,
AND(ISBLANK(C2269), NOT(ISBLANK(C2268)), B2268=B2270, NOT(ISBLANK(C2271)), B2271=B2270), C2268+(C2271-C2268)*2/3,
TRUE, "Check Manually"
))</f>
        <v>133.6</v>
      </c>
      <c r="F2270" t="str">
        <f>_xlfn.XLOOKUP(B2270,Bucket_Map!A:A,Bucket_Map!B:B,"ERROR - CHECK NAME")</f>
        <v>Pan, Tobacco &amp; Intoxicants</v>
      </c>
    </row>
    <row r="2271" spans="1:6" x14ac:dyDescent="0.25">
      <c r="A2271" t="s">
        <v>4</v>
      </c>
      <c r="B2271" t="s">
        <v>23</v>
      </c>
      <c r="C2271">
        <v>134.4</v>
      </c>
      <c r="D2271" s="1">
        <v>42401</v>
      </c>
      <c r="E2271" cm="1">
        <f t="array" ref="E2271">IF(AND(B2271="Housing",A2271="Rural"),"",
_xlfn.IFS(
NOT(ISBLANK(C2271)), C2271,
AND(NOT(ISBLANK(C2270)), B2270=B2271, NOT(ISBLANK(C2272)), B2272=B2271), AVERAGE(C2270,C2272),
AND(NOT(ISBLANK(C2270)), B2270=B2271, ISBLANK(C2272), NOT(ISBLANK(C2273)), B2273=B2271), C2270+(C2273-C2270)/3,
AND(ISBLANK(C2270), NOT(ISBLANK(C2269)), B2269=B2271, NOT(ISBLANK(C2272)), B2272=B2271), C2269+(C2272-C2269)*2/3,
TRUE, "Check Manually"
))</f>
        <v>134.4</v>
      </c>
      <c r="F2271" t="str">
        <f>_xlfn.XLOOKUP(B2271,Bucket_Map!A:A,Bucket_Map!B:B,"ERROR - CHECK NAME")</f>
        <v>Pan, Tobacco &amp; Intoxicants</v>
      </c>
    </row>
    <row r="2272" spans="1:6" x14ac:dyDescent="0.25">
      <c r="A2272" t="s">
        <v>4</v>
      </c>
      <c r="B2272" t="s">
        <v>23</v>
      </c>
      <c r="C2272">
        <v>135</v>
      </c>
      <c r="D2272" s="1">
        <v>42430</v>
      </c>
      <c r="E2272" cm="1">
        <f t="array" ref="E2272">IF(AND(B2272="Housing",A2272="Rural"),"",
_xlfn.IFS(
NOT(ISBLANK(C2272)), C2272,
AND(NOT(ISBLANK(C2271)), B2271=B2272, NOT(ISBLANK(C2273)), B2273=B2272), AVERAGE(C2271,C2273),
AND(NOT(ISBLANK(C2271)), B2271=B2272, ISBLANK(C2273), NOT(ISBLANK(C2274)), B2274=B2272), C2271+(C2274-C2271)/3,
AND(ISBLANK(C2271), NOT(ISBLANK(C2270)), B2270=B2272, NOT(ISBLANK(C2273)), B2273=B2272), C2270+(C2273-C2270)*2/3,
TRUE, "Check Manually"
))</f>
        <v>135</v>
      </c>
      <c r="F2272" t="str">
        <f>_xlfn.XLOOKUP(B2272,Bucket_Map!A:A,Bucket_Map!B:B,"ERROR - CHECK NAME")</f>
        <v>Pan, Tobacco &amp; Intoxicants</v>
      </c>
    </row>
    <row r="2273" spans="1:6" x14ac:dyDescent="0.25">
      <c r="A2273" t="s">
        <v>4</v>
      </c>
      <c r="B2273" t="s">
        <v>23</v>
      </c>
      <c r="C2273">
        <v>135.5</v>
      </c>
      <c r="D2273" s="1">
        <v>42461</v>
      </c>
      <c r="E2273" cm="1">
        <f t="array" ref="E2273">IF(AND(B2273="Housing",A2273="Rural"),"",
_xlfn.IFS(
NOT(ISBLANK(C2273)), C2273,
AND(NOT(ISBLANK(C2272)), B2272=B2273, NOT(ISBLANK(C2274)), B2274=B2273), AVERAGE(C2272,C2274),
AND(NOT(ISBLANK(C2272)), B2272=B2273, ISBLANK(C2274), NOT(ISBLANK(C2275)), B2275=B2273), C2272+(C2275-C2272)/3,
AND(ISBLANK(C2272), NOT(ISBLANK(C2271)), B2271=B2273, NOT(ISBLANK(C2274)), B2274=B2273), C2271+(C2274-C2271)*2/3,
TRUE, "Check Manually"
))</f>
        <v>135.5</v>
      </c>
      <c r="F2273" t="str">
        <f>_xlfn.XLOOKUP(B2273,Bucket_Map!A:A,Bucket_Map!B:B,"ERROR - CHECK NAME")</f>
        <v>Pan, Tobacco &amp; Intoxicants</v>
      </c>
    </row>
    <row r="2274" spans="1:6" x14ac:dyDescent="0.25">
      <c r="A2274" t="s">
        <v>4</v>
      </c>
      <c r="B2274" t="s">
        <v>23</v>
      </c>
      <c r="C2274">
        <v>136</v>
      </c>
      <c r="D2274" s="1">
        <v>42491</v>
      </c>
      <c r="E2274" cm="1">
        <f t="array" ref="E2274">IF(AND(B2274="Housing",A2274="Rural"),"",
_xlfn.IFS(
NOT(ISBLANK(C2274)), C2274,
AND(NOT(ISBLANK(C2273)), B2273=B2274, NOT(ISBLANK(C2275)), B2275=B2274), AVERAGE(C2273,C2275),
AND(NOT(ISBLANK(C2273)), B2273=B2274, ISBLANK(C2275), NOT(ISBLANK(C2276)), B2276=B2274), C2273+(C2276-C2273)/3,
AND(ISBLANK(C2273), NOT(ISBLANK(C2272)), B2272=B2274, NOT(ISBLANK(C2275)), B2275=B2274), C2272+(C2275-C2272)*2/3,
TRUE, "Check Manually"
))</f>
        <v>136</v>
      </c>
      <c r="F2274" t="str">
        <f>_xlfn.XLOOKUP(B2274,Bucket_Map!A:A,Bucket_Map!B:B,"ERROR - CHECK NAME")</f>
        <v>Pan, Tobacco &amp; Intoxicants</v>
      </c>
    </row>
    <row r="2275" spans="1:6" x14ac:dyDescent="0.25">
      <c r="A2275" t="s">
        <v>4</v>
      </c>
      <c r="B2275" t="s">
        <v>23</v>
      </c>
      <c r="C2275">
        <v>137.19999999999999</v>
      </c>
      <c r="D2275" s="1">
        <v>42522</v>
      </c>
      <c r="E2275" cm="1">
        <f t="array" ref="E2275">IF(AND(B2275="Housing",A2275="Rural"),"",
_xlfn.IFS(
NOT(ISBLANK(C2275)), C2275,
AND(NOT(ISBLANK(C2274)), B2274=B2275, NOT(ISBLANK(C2276)), B2276=B2275), AVERAGE(C2274,C2276),
AND(NOT(ISBLANK(C2274)), B2274=B2275, ISBLANK(C2276), NOT(ISBLANK(C2277)), B2277=B2275), C2274+(C2277-C2274)/3,
AND(ISBLANK(C2274), NOT(ISBLANK(C2273)), B2273=B2275, NOT(ISBLANK(C2276)), B2276=B2275), C2273+(C2276-C2273)*2/3,
TRUE, "Check Manually"
))</f>
        <v>137.19999999999999</v>
      </c>
      <c r="F2275" t="str">
        <f>_xlfn.XLOOKUP(B2275,Bucket_Map!A:A,Bucket_Map!B:B,"ERROR - CHECK NAME")</f>
        <v>Pan, Tobacco &amp; Intoxicants</v>
      </c>
    </row>
    <row r="2276" spans="1:6" x14ac:dyDescent="0.25">
      <c r="A2276" t="s">
        <v>4</v>
      </c>
      <c r="B2276" t="s">
        <v>23</v>
      </c>
      <c r="C2276">
        <v>138</v>
      </c>
      <c r="D2276" s="1">
        <v>42552</v>
      </c>
      <c r="E2276" cm="1">
        <f t="array" ref="E2276">IF(AND(B2276="Housing",A2276="Rural"),"",
_xlfn.IFS(
NOT(ISBLANK(C2276)), C2276,
AND(NOT(ISBLANK(C2275)), B2275=B2276, NOT(ISBLANK(C2277)), B2277=B2276), AVERAGE(C2275,C2277),
AND(NOT(ISBLANK(C2275)), B2275=B2276, ISBLANK(C2277), NOT(ISBLANK(C2278)), B2278=B2276), C2275+(C2278-C2275)/3,
AND(ISBLANK(C2275), NOT(ISBLANK(C2274)), B2274=B2276, NOT(ISBLANK(C2277)), B2277=B2276), C2274+(C2277-C2274)*2/3,
TRUE, "Check Manually"
))</f>
        <v>138</v>
      </c>
      <c r="F2276" t="str">
        <f>_xlfn.XLOOKUP(B2276,Bucket_Map!A:A,Bucket_Map!B:B,"ERROR - CHECK NAME")</f>
        <v>Pan, Tobacco &amp; Intoxicants</v>
      </c>
    </row>
    <row r="2277" spans="1:6" x14ac:dyDescent="0.25">
      <c r="A2277" t="s">
        <v>4</v>
      </c>
      <c r="B2277" t="s">
        <v>23</v>
      </c>
      <c r="C2277">
        <v>138.9</v>
      </c>
      <c r="D2277" s="1">
        <v>42583</v>
      </c>
      <c r="E2277" cm="1">
        <f t="array" ref="E2277">IF(AND(B2277="Housing",A2277="Rural"),"",
_xlfn.IFS(
NOT(ISBLANK(C2277)), C2277,
AND(NOT(ISBLANK(C2276)), B2276=B2277, NOT(ISBLANK(C2278)), B2278=B2277), AVERAGE(C2276,C2278),
AND(NOT(ISBLANK(C2276)), B2276=B2277, ISBLANK(C2278), NOT(ISBLANK(C2279)), B2279=B2277), C2276+(C2279-C2276)/3,
AND(ISBLANK(C2276), NOT(ISBLANK(C2275)), B2275=B2277, NOT(ISBLANK(C2278)), B2278=B2277), C2275+(C2278-C2275)*2/3,
TRUE, "Check Manually"
))</f>
        <v>138.9</v>
      </c>
      <c r="F2277" t="str">
        <f>_xlfn.XLOOKUP(B2277,Bucket_Map!A:A,Bucket_Map!B:B,"ERROR - CHECK NAME")</f>
        <v>Pan, Tobacco &amp; Intoxicants</v>
      </c>
    </row>
    <row r="2278" spans="1:6" x14ac:dyDescent="0.25">
      <c r="A2278" t="s">
        <v>4</v>
      </c>
      <c r="B2278" t="s">
        <v>23</v>
      </c>
      <c r="C2278">
        <v>139.9</v>
      </c>
      <c r="D2278" s="1">
        <v>42614</v>
      </c>
      <c r="E2278" cm="1">
        <f t="array" ref="E2278">IF(AND(B2278="Housing",A2278="Rural"),"",
_xlfn.IFS(
NOT(ISBLANK(C2278)), C2278,
AND(NOT(ISBLANK(C2277)), B2277=B2278, NOT(ISBLANK(C2279)), B2279=B2278), AVERAGE(C2277,C2279),
AND(NOT(ISBLANK(C2277)), B2277=B2278, ISBLANK(C2279), NOT(ISBLANK(C2280)), B2280=B2278), C2277+(C2280-C2277)/3,
AND(ISBLANK(C2277), NOT(ISBLANK(C2276)), B2276=B2278, NOT(ISBLANK(C2279)), B2279=B2278), C2276+(C2279-C2276)*2/3,
TRUE, "Check Manually"
))</f>
        <v>139.9</v>
      </c>
      <c r="F2278" t="str">
        <f>_xlfn.XLOOKUP(B2278,Bucket_Map!A:A,Bucket_Map!B:B,"ERROR - CHECK NAME")</f>
        <v>Pan, Tobacco &amp; Intoxicants</v>
      </c>
    </row>
    <row r="2279" spans="1:6" x14ac:dyDescent="0.25">
      <c r="A2279" t="s">
        <v>4</v>
      </c>
      <c r="B2279" t="s">
        <v>23</v>
      </c>
      <c r="C2279">
        <v>140.9</v>
      </c>
      <c r="D2279" s="1">
        <v>42644</v>
      </c>
      <c r="E2279" cm="1">
        <f t="array" ref="E2279">IF(AND(B2279="Housing",A2279="Rural"),"",
_xlfn.IFS(
NOT(ISBLANK(C2279)), C2279,
AND(NOT(ISBLANK(C2278)), B2278=B2279, NOT(ISBLANK(C2280)), B2280=B2279), AVERAGE(C2278,C2280),
AND(NOT(ISBLANK(C2278)), B2278=B2279, ISBLANK(C2280), NOT(ISBLANK(C2281)), B2281=B2279), C2278+(C2281-C2278)/3,
AND(ISBLANK(C2278), NOT(ISBLANK(C2277)), B2277=B2279, NOT(ISBLANK(C2280)), B2280=B2279), C2277+(C2280-C2277)*2/3,
TRUE, "Check Manually"
))</f>
        <v>140.9</v>
      </c>
      <c r="F2279" t="str">
        <f>_xlfn.XLOOKUP(B2279,Bucket_Map!A:A,Bucket_Map!B:B,"ERROR - CHECK NAME")</f>
        <v>Pan, Tobacco &amp; Intoxicants</v>
      </c>
    </row>
    <row r="2280" spans="1:6" x14ac:dyDescent="0.25">
      <c r="A2280" t="s">
        <v>4</v>
      </c>
      <c r="B2280" t="s">
        <v>23</v>
      </c>
      <c r="C2280">
        <v>141.19999999999999</v>
      </c>
      <c r="D2280" s="1">
        <v>42675</v>
      </c>
      <c r="E2280" cm="1">
        <f t="array" ref="E2280">IF(AND(B2280="Housing",A2280="Rural"),"",
_xlfn.IFS(
NOT(ISBLANK(C2280)), C2280,
AND(NOT(ISBLANK(C2279)), B2279=B2280, NOT(ISBLANK(C2281)), B2281=B2280), AVERAGE(C2279,C2281),
AND(NOT(ISBLANK(C2279)), B2279=B2280, ISBLANK(C2281), NOT(ISBLANK(C2282)), B2282=B2280), C2279+(C2282-C2279)/3,
AND(ISBLANK(C2279), NOT(ISBLANK(C2278)), B2278=B2280, NOT(ISBLANK(C2281)), B2281=B2280), C2278+(C2281-C2278)*2/3,
TRUE, "Check Manually"
))</f>
        <v>141.19999999999999</v>
      </c>
      <c r="F2280" t="str">
        <f>_xlfn.XLOOKUP(B2280,Bucket_Map!A:A,Bucket_Map!B:B,"ERROR - CHECK NAME")</f>
        <v>Pan, Tobacco &amp; Intoxicants</v>
      </c>
    </row>
    <row r="2281" spans="1:6" x14ac:dyDescent="0.25">
      <c r="A2281" t="s">
        <v>4</v>
      </c>
      <c r="B2281" t="s">
        <v>23</v>
      </c>
      <c r="C2281">
        <v>142.4</v>
      </c>
      <c r="D2281" s="1">
        <v>42705</v>
      </c>
      <c r="E2281" cm="1">
        <f t="array" ref="E2281">IF(AND(B2281="Housing",A2281="Rural"),"",
_xlfn.IFS(
NOT(ISBLANK(C2281)), C2281,
AND(NOT(ISBLANK(C2280)), B2280=B2281, NOT(ISBLANK(C2282)), B2282=B2281), AVERAGE(C2280,C2282),
AND(NOT(ISBLANK(C2280)), B2280=B2281, ISBLANK(C2282), NOT(ISBLANK(C2283)), B2283=B2281), C2280+(C2283-C2280)/3,
AND(ISBLANK(C2280), NOT(ISBLANK(C2279)), B2279=B2281, NOT(ISBLANK(C2282)), B2282=B2281), C2279+(C2282-C2279)*2/3,
TRUE, "Check Manually"
))</f>
        <v>142.4</v>
      </c>
      <c r="F2281" t="str">
        <f>_xlfn.XLOOKUP(B2281,Bucket_Map!A:A,Bucket_Map!B:B,"ERROR - CHECK NAME")</f>
        <v>Pan, Tobacco &amp; Intoxicants</v>
      </c>
    </row>
    <row r="2282" spans="1:6" x14ac:dyDescent="0.25">
      <c r="A2282" t="s">
        <v>4</v>
      </c>
      <c r="B2282" t="s">
        <v>23</v>
      </c>
      <c r="C2282">
        <v>143.1</v>
      </c>
      <c r="D2282" s="1">
        <v>42736</v>
      </c>
      <c r="E2282" cm="1">
        <f t="array" ref="E2282">IF(AND(B2282="Housing",A2282="Rural"),"",
_xlfn.IFS(
NOT(ISBLANK(C2282)), C2282,
AND(NOT(ISBLANK(C2281)), B2281=B2282, NOT(ISBLANK(C2283)), B2283=B2282), AVERAGE(C2281,C2283),
AND(NOT(ISBLANK(C2281)), B2281=B2282, ISBLANK(C2283), NOT(ISBLANK(C2284)), B2284=B2282), C2281+(C2284-C2281)/3,
AND(ISBLANK(C2281), NOT(ISBLANK(C2280)), B2280=B2282, NOT(ISBLANK(C2283)), B2283=B2282), C2280+(C2283-C2280)*2/3,
TRUE, "Check Manually"
))</f>
        <v>143.1</v>
      </c>
      <c r="F2282" t="str">
        <f>_xlfn.XLOOKUP(B2282,Bucket_Map!A:A,Bucket_Map!B:B,"ERROR - CHECK NAME")</f>
        <v>Pan, Tobacco &amp; Intoxicants</v>
      </c>
    </row>
    <row r="2283" spans="1:6" x14ac:dyDescent="0.25">
      <c r="A2283" t="s">
        <v>4</v>
      </c>
      <c r="B2283" t="s">
        <v>23</v>
      </c>
      <c r="C2283">
        <v>143.69999999999999</v>
      </c>
      <c r="D2283" s="1">
        <v>42767</v>
      </c>
      <c r="E2283" cm="1">
        <f t="array" ref="E2283">IF(AND(B2283="Housing",A2283="Rural"),"",
_xlfn.IFS(
NOT(ISBLANK(C2283)), C2283,
AND(NOT(ISBLANK(C2282)), B2282=B2283, NOT(ISBLANK(C2284)), B2284=B2283), AVERAGE(C2282,C2284),
AND(NOT(ISBLANK(C2282)), B2282=B2283, ISBLANK(C2284), NOT(ISBLANK(C2285)), B2285=B2283), C2282+(C2285-C2282)/3,
AND(ISBLANK(C2282), NOT(ISBLANK(C2281)), B2281=B2283, NOT(ISBLANK(C2284)), B2284=B2283), C2281+(C2284-C2281)*2/3,
TRUE, "Check Manually"
))</f>
        <v>143.69999999999999</v>
      </c>
      <c r="F2283" t="str">
        <f>_xlfn.XLOOKUP(B2283,Bucket_Map!A:A,Bucket_Map!B:B,"ERROR - CHECK NAME")</f>
        <v>Pan, Tobacco &amp; Intoxicants</v>
      </c>
    </row>
    <row r="2284" spans="1:6" x14ac:dyDescent="0.25">
      <c r="A2284" t="s">
        <v>4</v>
      </c>
      <c r="B2284" t="s">
        <v>23</v>
      </c>
      <c r="C2284">
        <v>144.19999999999999</v>
      </c>
      <c r="D2284" s="1">
        <v>42795</v>
      </c>
      <c r="E2284" cm="1">
        <f t="array" ref="E2284">IF(AND(B2284="Housing",A2284="Rural"),"",
_xlfn.IFS(
NOT(ISBLANK(C2284)), C2284,
AND(NOT(ISBLANK(C2283)), B2283=B2284, NOT(ISBLANK(C2285)), B2285=B2284), AVERAGE(C2283,C2285),
AND(NOT(ISBLANK(C2283)), B2283=B2284, ISBLANK(C2285), NOT(ISBLANK(C2286)), B2286=B2284), C2283+(C2286-C2283)/3,
AND(ISBLANK(C2283), NOT(ISBLANK(C2282)), B2282=B2284, NOT(ISBLANK(C2285)), B2285=B2284), C2282+(C2285-C2282)*2/3,
TRUE, "Check Manually"
))</f>
        <v>144.19999999999999</v>
      </c>
      <c r="F2284" t="str">
        <f>_xlfn.XLOOKUP(B2284,Bucket_Map!A:A,Bucket_Map!B:B,"ERROR - CHECK NAME")</f>
        <v>Pan, Tobacco &amp; Intoxicants</v>
      </c>
    </row>
    <row r="2285" spans="1:6" x14ac:dyDescent="0.25">
      <c r="A2285" t="s">
        <v>4</v>
      </c>
      <c r="B2285" t="s">
        <v>23</v>
      </c>
      <c r="C2285">
        <v>144.4</v>
      </c>
      <c r="D2285" s="1">
        <v>42826</v>
      </c>
      <c r="E2285" cm="1">
        <f t="array" ref="E2285">IF(AND(B2285="Housing",A2285="Rural"),"",
_xlfn.IFS(
NOT(ISBLANK(C2285)), C2285,
AND(NOT(ISBLANK(C2284)), B2284=B2285, NOT(ISBLANK(C2286)), B2286=B2285), AVERAGE(C2284,C2286),
AND(NOT(ISBLANK(C2284)), B2284=B2285, ISBLANK(C2286), NOT(ISBLANK(C2287)), B2287=B2285), C2284+(C2287-C2284)/3,
AND(ISBLANK(C2284), NOT(ISBLANK(C2283)), B2283=B2285, NOT(ISBLANK(C2286)), B2286=B2285), C2283+(C2286-C2283)*2/3,
TRUE, "Check Manually"
))</f>
        <v>144.4</v>
      </c>
      <c r="F2285" t="str">
        <f>_xlfn.XLOOKUP(B2285,Bucket_Map!A:A,Bucket_Map!B:B,"ERROR - CHECK NAME")</f>
        <v>Pan, Tobacco &amp; Intoxicants</v>
      </c>
    </row>
    <row r="2286" spans="1:6" x14ac:dyDescent="0.25">
      <c r="A2286" t="s">
        <v>4</v>
      </c>
      <c r="B2286" t="s">
        <v>23</v>
      </c>
      <c r="C2286">
        <v>145.5</v>
      </c>
      <c r="D2286" s="1">
        <v>42856</v>
      </c>
      <c r="E2286" cm="1">
        <f t="array" ref="E2286">IF(AND(B2286="Housing",A2286="Rural"),"",
_xlfn.IFS(
NOT(ISBLANK(C2286)), C2286,
AND(NOT(ISBLANK(C2285)), B2285=B2286, NOT(ISBLANK(C2287)), B2287=B2286), AVERAGE(C2285,C2287),
AND(NOT(ISBLANK(C2285)), B2285=B2286, ISBLANK(C2287), NOT(ISBLANK(C2288)), B2288=B2286), C2285+(C2288-C2285)/3,
AND(ISBLANK(C2285), NOT(ISBLANK(C2284)), B2284=B2286, NOT(ISBLANK(C2287)), B2287=B2286), C2284+(C2287-C2284)*2/3,
TRUE, "Check Manually"
))</f>
        <v>145.5</v>
      </c>
      <c r="F2286" t="str">
        <f>_xlfn.XLOOKUP(B2286,Bucket_Map!A:A,Bucket_Map!B:B,"ERROR - CHECK NAME")</f>
        <v>Pan, Tobacco &amp; Intoxicants</v>
      </c>
    </row>
    <row r="2287" spans="1:6" x14ac:dyDescent="0.25">
      <c r="A2287" t="s">
        <v>4</v>
      </c>
      <c r="B2287" t="s">
        <v>23</v>
      </c>
      <c r="C2287">
        <v>145.80000000000001</v>
      </c>
      <c r="D2287" s="1">
        <v>42887</v>
      </c>
      <c r="E2287" cm="1">
        <f t="array" ref="E2287">IF(AND(B2287="Housing",A2287="Rural"),"",
_xlfn.IFS(
NOT(ISBLANK(C2287)), C2287,
AND(NOT(ISBLANK(C2286)), B2286=B2287, NOT(ISBLANK(C2288)), B2288=B2287), AVERAGE(C2286,C2288),
AND(NOT(ISBLANK(C2286)), B2286=B2287, ISBLANK(C2288), NOT(ISBLANK(C2289)), B2289=B2287), C2286+(C2289-C2286)/3,
AND(ISBLANK(C2286), NOT(ISBLANK(C2285)), B2285=B2287, NOT(ISBLANK(C2288)), B2288=B2287), C2285+(C2288-C2285)*2/3,
TRUE, "Check Manually"
))</f>
        <v>145.80000000000001</v>
      </c>
      <c r="F2287" t="str">
        <f>_xlfn.XLOOKUP(B2287,Bucket_Map!A:A,Bucket_Map!B:B,"ERROR - CHECK NAME")</f>
        <v>Pan, Tobacco &amp; Intoxicants</v>
      </c>
    </row>
    <row r="2288" spans="1:6" x14ac:dyDescent="0.25">
      <c r="A2288" t="s">
        <v>4</v>
      </c>
      <c r="B2288" t="s">
        <v>23</v>
      </c>
      <c r="C2288">
        <v>147.4</v>
      </c>
      <c r="D2288" s="1">
        <v>42917</v>
      </c>
      <c r="E2288" cm="1">
        <f t="array" ref="E2288">IF(AND(B2288="Housing",A2288="Rural"),"",
_xlfn.IFS(
NOT(ISBLANK(C2288)), C2288,
AND(NOT(ISBLANK(C2287)), B2287=B2288, NOT(ISBLANK(C2289)), B2289=B2288), AVERAGE(C2287,C2289),
AND(NOT(ISBLANK(C2287)), B2287=B2288, ISBLANK(C2289), NOT(ISBLANK(C2290)), B2290=B2288), C2287+(C2290-C2287)/3,
AND(ISBLANK(C2287), NOT(ISBLANK(C2286)), B2286=B2288, NOT(ISBLANK(C2289)), B2289=B2288), C2286+(C2289-C2286)*2/3,
TRUE, "Check Manually"
))</f>
        <v>147.4</v>
      </c>
      <c r="F2288" t="str">
        <f>_xlfn.XLOOKUP(B2288,Bucket_Map!A:A,Bucket_Map!B:B,"ERROR - CHECK NAME")</f>
        <v>Pan, Tobacco &amp; Intoxicants</v>
      </c>
    </row>
    <row r="2289" spans="1:6" x14ac:dyDescent="0.25">
      <c r="A2289" t="s">
        <v>4</v>
      </c>
      <c r="B2289" t="s">
        <v>23</v>
      </c>
      <c r="C2289">
        <v>149</v>
      </c>
      <c r="D2289" s="1">
        <v>42948</v>
      </c>
      <c r="E2289" cm="1">
        <f t="array" ref="E2289">IF(AND(B2289="Housing",A2289="Rural"),"",
_xlfn.IFS(
NOT(ISBLANK(C2289)), C2289,
AND(NOT(ISBLANK(C2288)), B2288=B2289, NOT(ISBLANK(C2290)), B2290=B2289), AVERAGE(C2288,C2290),
AND(NOT(ISBLANK(C2288)), B2288=B2289, ISBLANK(C2290), NOT(ISBLANK(C2291)), B2291=B2289), C2288+(C2291-C2288)/3,
AND(ISBLANK(C2288), NOT(ISBLANK(C2287)), B2287=B2289, NOT(ISBLANK(C2290)), B2290=B2289), C2287+(C2290-C2287)*2/3,
TRUE, "Check Manually"
))</f>
        <v>149</v>
      </c>
      <c r="F2289" t="str">
        <f>_xlfn.XLOOKUP(B2289,Bucket_Map!A:A,Bucket_Map!B:B,"ERROR - CHECK NAME")</f>
        <v>Pan, Tobacco &amp; Intoxicants</v>
      </c>
    </row>
    <row r="2290" spans="1:6" x14ac:dyDescent="0.25">
      <c r="A2290" t="s">
        <v>4</v>
      </c>
      <c r="B2290" t="s">
        <v>23</v>
      </c>
      <c r="C2290">
        <v>149.80000000000001</v>
      </c>
      <c r="D2290" s="1">
        <v>42979</v>
      </c>
      <c r="E2290" cm="1">
        <f t="array" ref="E2290">IF(AND(B2290="Housing",A2290="Rural"),"",
_xlfn.IFS(
NOT(ISBLANK(C2290)), C2290,
AND(NOT(ISBLANK(C2289)), B2289=B2290, NOT(ISBLANK(C2291)), B2291=B2290), AVERAGE(C2289,C2291),
AND(NOT(ISBLANK(C2289)), B2289=B2290, ISBLANK(C2291), NOT(ISBLANK(C2292)), B2292=B2290), C2289+(C2292-C2289)/3,
AND(ISBLANK(C2289), NOT(ISBLANK(C2288)), B2288=B2290, NOT(ISBLANK(C2291)), B2291=B2290), C2288+(C2291-C2288)*2/3,
TRUE, "Check Manually"
))</f>
        <v>149.80000000000001</v>
      </c>
      <c r="F2290" t="str">
        <f>_xlfn.XLOOKUP(B2290,Bucket_Map!A:A,Bucket_Map!B:B,"ERROR - CHECK NAME")</f>
        <v>Pan, Tobacco &amp; Intoxicants</v>
      </c>
    </row>
    <row r="2291" spans="1:6" x14ac:dyDescent="0.25">
      <c r="A2291" t="s">
        <v>4</v>
      </c>
      <c r="B2291" t="s">
        <v>23</v>
      </c>
      <c r="C2291">
        <v>150.5</v>
      </c>
      <c r="D2291" s="1">
        <v>43009</v>
      </c>
      <c r="E2291" cm="1">
        <f t="array" ref="E2291">IF(AND(B2291="Housing",A2291="Rural"),"",
_xlfn.IFS(
NOT(ISBLANK(C2291)), C2291,
AND(NOT(ISBLANK(C2290)), B2290=B2291, NOT(ISBLANK(C2292)), B2292=B2291), AVERAGE(C2290,C2292),
AND(NOT(ISBLANK(C2290)), B2290=B2291, ISBLANK(C2292), NOT(ISBLANK(C2293)), B2293=B2291), C2290+(C2293-C2290)/3,
AND(ISBLANK(C2290), NOT(ISBLANK(C2289)), B2289=B2291, NOT(ISBLANK(C2292)), B2292=B2291), C2289+(C2292-C2289)*2/3,
TRUE, "Check Manually"
))</f>
        <v>150.5</v>
      </c>
      <c r="F2291" t="str">
        <f>_xlfn.XLOOKUP(B2291,Bucket_Map!A:A,Bucket_Map!B:B,"ERROR - CHECK NAME")</f>
        <v>Pan, Tobacco &amp; Intoxicants</v>
      </c>
    </row>
    <row r="2292" spans="1:6" x14ac:dyDescent="0.25">
      <c r="A2292" t="s">
        <v>4</v>
      </c>
      <c r="B2292" t="s">
        <v>23</v>
      </c>
      <c r="C2292">
        <v>152.1</v>
      </c>
      <c r="D2292" s="1">
        <v>43040</v>
      </c>
      <c r="E2292" cm="1">
        <f t="array" ref="E2292">IF(AND(B2292="Housing",A2292="Rural"),"",
_xlfn.IFS(
NOT(ISBLANK(C2292)), C2292,
AND(NOT(ISBLANK(C2291)), B2291=B2292, NOT(ISBLANK(C2293)), B2293=B2292), AVERAGE(C2291,C2293),
AND(NOT(ISBLANK(C2291)), B2291=B2292, ISBLANK(C2293), NOT(ISBLANK(C2294)), B2294=B2292), C2291+(C2294-C2291)/3,
AND(ISBLANK(C2291), NOT(ISBLANK(C2290)), B2290=B2292, NOT(ISBLANK(C2293)), B2293=B2292), C2290+(C2293-C2290)*2/3,
TRUE, "Check Manually"
))</f>
        <v>152.1</v>
      </c>
      <c r="F2292" t="str">
        <f>_xlfn.XLOOKUP(B2292,Bucket_Map!A:A,Bucket_Map!B:B,"ERROR - CHECK NAME")</f>
        <v>Pan, Tobacco &amp; Intoxicants</v>
      </c>
    </row>
    <row r="2293" spans="1:6" x14ac:dyDescent="0.25">
      <c r="A2293" t="s">
        <v>4</v>
      </c>
      <c r="B2293" t="s">
        <v>23</v>
      </c>
      <c r="C2293">
        <v>153.19999999999999</v>
      </c>
      <c r="D2293" s="1">
        <v>43070</v>
      </c>
      <c r="E2293" cm="1">
        <f t="array" ref="E2293">IF(AND(B2293="Housing",A2293="Rural"),"",
_xlfn.IFS(
NOT(ISBLANK(C2293)), C2293,
AND(NOT(ISBLANK(C2292)), B2292=B2293, NOT(ISBLANK(C2294)), B2294=B2293), AVERAGE(C2292,C2294),
AND(NOT(ISBLANK(C2292)), B2292=B2293, ISBLANK(C2294), NOT(ISBLANK(C2295)), B2295=B2293), C2292+(C2295-C2292)/3,
AND(ISBLANK(C2292), NOT(ISBLANK(C2291)), B2291=B2293, NOT(ISBLANK(C2294)), B2294=B2293), C2291+(C2294-C2291)*2/3,
TRUE, "Check Manually"
))</f>
        <v>153.19999999999999</v>
      </c>
      <c r="F2293" t="str">
        <f>_xlfn.XLOOKUP(B2293,Bucket_Map!A:A,Bucket_Map!B:B,"ERROR - CHECK NAME")</f>
        <v>Pan, Tobacco &amp; Intoxicants</v>
      </c>
    </row>
    <row r="2294" spans="1:6" x14ac:dyDescent="0.25">
      <c r="A2294" t="s">
        <v>4</v>
      </c>
      <c r="B2294" t="s">
        <v>23</v>
      </c>
      <c r="C2294">
        <v>153.6</v>
      </c>
      <c r="D2294" s="1">
        <v>43101</v>
      </c>
      <c r="E2294" cm="1">
        <f t="array" ref="E2294">IF(AND(B2294="Housing",A2294="Rural"),"",
_xlfn.IFS(
NOT(ISBLANK(C2294)), C2294,
AND(NOT(ISBLANK(C2293)), B2293=B2294, NOT(ISBLANK(C2295)), B2295=B2294), AVERAGE(C2293,C2295),
AND(NOT(ISBLANK(C2293)), B2293=B2294, ISBLANK(C2295), NOT(ISBLANK(C2296)), B2296=B2294), C2293+(C2296-C2293)/3,
AND(ISBLANK(C2293), NOT(ISBLANK(C2292)), B2292=B2294, NOT(ISBLANK(C2295)), B2295=B2294), C2292+(C2295-C2292)*2/3,
TRUE, "Check Manually"
))</f>
        <v>153.6</v>
      </c>
      <c r="F2294" t="str">
        <f>_xlfn.XLOOKUP(B2294,Bucket_Map!A:A,Bucket_Map!B:B,"ERROR - CHECK NAME")</f>
        <v>Pan, Tobacco &amp; Intoxicants</v>
      </c>
    </row>
    <row r="2295" spans="1:6" x14ac:dyDescent="0.25">
      <c r="A2295" t="s">
        <v>4</v>
      </c>
      <c r="B2295" t="s">
        <v>23</v>
      </c>
      <c r="C2295">
        <v>153.30000000000001</v>
      </c>
      <c r="D2295" s="1">
        <v>43132</v>
      </c>
      <c r="E2295" cm="1">
        <f t="array" ref="E2295">IF(AND(B2295="Housing",A2295="Rural"),"",
_xlfn.IFS(
NOT(ISBLANK(C2295)), C2295,
AND(NOT(ISBLANK(C2294)), B2294=B2295, NOT(ISBLANK(C2296)), B2296=B2295), AVERAGE(C2294,C2296),
AND(NOT(ISBLANK(C2294)), B2294=B2295, ISBLANK(C2296), NOT(ISBLANK(C2297)), B2297=B2295), C2294+(C2297-C2294)/3,
AND(ISBLANK(C2294), NOT(ISBLANK(C2293)), B2293=B2295, NOT(ISBLANK(C2296)), B2296=B2295), C2293+(C2296-C2293)*2/3,
TRUE, "Check Manually"
))</f>
        <v>153.30000000000001</v>
      </c>
      <c r="F2295" t="str">
        <f>_xlfn.XLOOKUP(B2295,Bucket_Map!A:A,Bucket_Map!B:B,"ERROR - CHECK NAME")</f>
        <v>Pan, Tobacco &amp; Intoxicants</v>
      </c>
    </row>
    <row r="2296" spans="1:6" x14ac:dyDescent="0.25">
      <c r="A2296" t="s">
        <v>4</v>
      </c>
      <c r="B2296" t="s">
        <v>23</v>
      </c>
      <c r="C2296">
        <v>155.1</v>
      </c>
      <c r="D2296" s="1">
        <v>43160</v>
      </c>
      <c r="E2296" cm="1">
        <f t="array" ref="E2296">IF(AND(B2296="Housing",A2296="Rural"),"",
_xlfn.IFS(
NOT(ISBLANK(C2296)), C2296,
AND(NOT(ISBLANK(C2295)), B2295=B2296, NOT(ISBLANK(C2297)), B2297=B2296), AVERAGE(C2295,C2297),
AND(NOT(ISBLANK(C2295)), B2295=B2296, ISBLANK(C2297), NOT(ISBLANK(C2298)), B2298=B2296), C2295+(C2298-C2295)/3,
AND(ISBLANK(C2295), NOT(ISBLANK(C2294)), B2294=B2296, NOT(ISBLANK(C2297)), B2297=B2296), C2294+(C2297-C2294)*2/3,
TRUE, "Check Manually"
))</f>
        <v>155.1</v>
      </c>
      <c r="F2296" t="str">
        <f>_xlfn.XLOOKUP(B2296,Bucket_Map!A:A,Bucket_Map!B:B,"ERROR - CHECK NAME")</f>
        <v>Pan, Tobacco &amp; Intoxicants</v>
      </c>
    </row>
    <row r="2297" spans="1:6" x14ac:dyDescent="0.25">
      <c r="A2297" t="s">
        <v>4</v>
      </c>
      <c r="B2297" t="s">
        <v>23</v>
      </c>
      <c r="C2297">
        <v>156.1</v>
      </c>
      <c r="D2297" s="1">
        <v>43191</v>
      </c>
      <c r="E2297" cm="1">
        <f t="array" ref="E2297">IF(AND(B2297="Housing",A2297="Rural"),"",
_xlfn.IFS(
NOT(ISBLANK(C2297)), C2297,
AND(NOT(ISBLANK(C2296)), B2296=B2297, NOT(ISBLANK(C2298)), B2298=B2297), AVERAGE(C2296,C2298),
AND(NOT(ISBLANK(C2296)), B2296=B2297, ISBLANK(C2298), NOT(ISBLANK(C2299)), B2299=B2297), C2296+(C2299-C2296)/3,
AND(ISBLANK(C2296), NOT(ISBLANK(C2295)), B2295=B2297, NOT(ISBLANK(C2298)), B2298=B2297), C2295+(C2298-C2295)*2/3,
TRUE, "Check Manually"
))</f>
        <v>156.1</v>
      </c>
      <c r="F2297" t="str">
        <f>_xlfn.XLOOKUP(B2297,Bucket_Map!A:A,Bucket_Map!B:B,"ERROR - CHECK NAME")</f>
        <v>Pan, Tobacco &amp; Intoxicants</v>
      </c>
    </row>
    <row r="2298" spans="1:6" x14ac:dyDescent="0.25">
      <c r="A2298" t="s">
        <v>4</v>
      </c>
      <c r="B2298" t="s">
        <v>23</v>
      </c>
      <c r="C2298">
        <v>157</v>
      </c>
      <c r="D2298" s="1">
        <v>43221</v>
      </c>
      <c r="E2298" cm="1">
        <f t="array" ref="E2298">IF(AND(B2298="Housing",A2298="Rural"),"",
_xlfn.IFS(
NOT(ISBLANK(C2298)), C2298,
AND(NOT(ISBLANK(C2297)), B2297=B2298, NOT(ISBLANK(C2299)), B2299=B2298), AVERAGE(C2297,C2299),
AND(NOT(ISBLANK(C2297)), B2297=B2298, ISBLANK(C2299), NOT(ISBLANK(C2300)), B2300=B2298), C2297+(C2300-C2297)/3,
AND(ISBLANK(C2297), NOT(ISBLANK(C2296)), B2296=B2298, NOT(ISBLANK(C2299)), B2299=B2298), C2296+(C2299-C2296)*2/3,
TRUE, "Check Manually"
))</f>
        <v>157</v>
      </c>
      <c r="F2298" t="str">
        <f>_xlfn.XLOOKUP(B2298,Bucket_Map!A:A,Bucket_Map!B:B,"ERROR - CHECK NAME")</f>
        <v>Pan, Tobacco &amp; Intoxicants</v>
      </c>
    </row>
    <row r="2299" spans="1:6" x14ac:dyDescent="0.25">
      <c r="A2299" t="s">
        <v>4</v>
      </c>
      <c r="B2299" t="s">
        <v>23</v>
      </c>
      <c r="C2299">
        <v>157.30000000000001</v>
      </c>
      <c r="D2299" s="1">
        <v>43252</v>
      </c>
      <c r="E2299" cm="1">
        <f t="array" ref="E2299">IF(AND(B2299="Housing",A2299="Rural"),"",
_xlfn.IFS(
NOT(ISBLANK(C2299)), C2299,
AND(NOT(ISBLANK(C2298)), B2298=B2299, NOT(ISBLANK(C2300)), B2300=B2299), AVERAGE(C2298,C2300),
AND(NOT(ISBLANK(C2298)), B2298=B2299, ISBLANK(C2300), NOT(ISBLANK(C2301)), B2301=B2299), C2298+(C2301-C2298)/3,
AND(ISBLANK(C2298), NOT(ISBLANK(C2297)), B2297=B2299, NOT(ISBLANK(C2300)), B2300=B2299), C2297+(C2300-C2297)*2/3,
TRUE, "Check Manually"
))</f>
        <v>157.30000000000001</v>
      </c>
      <c r="F2299" t="str">
        <f>_xlfn.XLOOKUP(B2299,Bucket_Map!A:A,Bucket_Map!B:B,"ERROR - CHECK NAME")</f>
        <v>Pan, Tobacco &amp; Intoxicants</v>
      </c>
    </row>
    <row r="2300" spans="1:6" x14ac:dyDescent="0.25">
      <c r="A2300" t="s">
        <v>4</v>
      </c>
      <c r="B2300" t="s">
        <v>23</v>
      </c>
      <c r="C2300">
        <v>156.1</v>
      </c>
      <c r="D2300" s="1">
        <v>43282</v>
      </c>
      <c r="E2300" cm="1">
        <f t="array" ref="E2300">IF(AND(B2300="Housing",A2300="Rural"),"",
_xlfn.IFS(
NOT(ISBLANK(C2300)), C2300,
AND(NOT(ISBLANK(C2299)), B2299=B2300, NOT(ISBLANK(C2301)), B2301=B2300), AVERAGE(C2299,C2301),
AND(NOT(ISBLANK(C2299)), B2299=B2300, ISBLANK(C2301), NOT(ISBLANK(C2302)), B2302=B2300), C2299+(C2302-C2299)/3,
AND(ISBLANK(C2299), NOT(ISBLANK(C2298)), B2298=B2300, NOT(ISBLANK(C2301)), B2301=B2300), C2298+(C2301-C2298)*2/3,
TRUE, "Check Manually"
))</f>
        <v>156.1</v>
      </c>
      <c r="F2300" t="str">
        <f>_xlfn.XLOOKUP(B2300,Bucket_Map!A:A,Bucket_Map!B:B,"ERROR - CHECK NAME")</f>
        <v>Pan, Tobacco &amp; Intoxicants</v>
      </c>
    </row>
    <row r="2301" spans="1:6" x14ac:dyDescent="0.25">
      <c r="A2301" t="s">
        <v>4</v>
      </c>
      <c r="B2301" t="s">
        <v>23</v>
      </c>
      <c r="C2301">
        <v>156.4</v>
      </c>
      <c r="D2301" s="1">
        <v>43313</v>
      </c>
      <c r="E2301" cm="1">
        <f t="array" ref="E2301">IF(AND(B2301="Housing",A2301="Rural"),"",
_xlfn.IFS(
NOT(ISBLANK(C2301)), C2301,
AND(NOT(ISBLANK(C2300)), B2300=B2301, NOT(ISBLANK(C2302)), B2302=B2301), AVERAGE(C2300,C2302),
AND(NOT(ISBLANK(C2300)), B2300=B2301, ISBLANK(C2302), NOT(ISBLANK(C2303)), B2303=B2301), C2300+(C2303-C2300)/3,
AND(ISBLANK(C2300), NOT(ISBLANK(C2299)), B2299=B2301, NOT(ISBLANK(C2302)), B2302=B2301), C2299+(C2302-C2299)*2/3,
TRUE, "Check Manually"
))</f>
        <v>156.4</v>
      </c>
      <c r="F2301" t="str">
        <f>_xlfn.XLOOKUP(B2301,Bucket_Map!A:A,Bucket_Map!B:B,"ERROR - CHECK NAME")</f>
        <v>Pan, Tobacco &amp; Intoxicants</v>
      </c>
    </row>
    <row r="2302" spans="1:6" x14ac:dyDescent="0.25">
      <c r="A2302" t="s">
        <v>4</v>
      </c>
      <c r="B2302" t="s">
        <v>23</v>
      </c>
      <c r="C2302">
        <v>157.69999999999999</v>
      </c>
      <c r="D2302" s="1">
        <v>43344</v>
      </c>
      <c r="E2302" cm="1">
        <f t="array" ref="E2302">IF(AND(B2302="Housing",A2302="Rural"),"",
_xlfn.IFS(
NOT(ISBLANK(C2302)), C2302,
AND(NOT(ISBLANK(C2301)), B2301=B2302, NOT(ISBLANK(C2303)), B2303=B2302), AVERAGE(C2301,C2303),
AND(NOT(ISBLANK(C2301)), B2301=B2302, ISBLANK(C2303), NOT(ISBLANK(C2304)), B2304=B2302), C2301+(C2304-C2301)/3,
AND(ISBLANK(C2301), NOT(ISBLANK(C2300)), B2300=B2302, NOT(ISBLANK(C2303)), B2303=B2302), C2300+(C2303-C2300)*2/3,
TRUE, "Check Manually"
))</f>
        <v>157.69999999999999</v>
      </c>
      <c r="F2302" t="str">
        <f>_xlfn.XLOOKUP(B2302,Bucket_Map!A:A,Bucket_Map!B:B,"ERROR - CHECK NAME")</f>
        <v>Pan, Tobacco &amp; Intoxicants</v>
      </c>
    </row>
    <row r="2303" spans="1:6" x14ac:dyDescent="0.25">
      <c r="A2303" t="s">
        <v>4</v>
      </c>
      <c r="B2303" t="s">
        <v>23</v>
      </c>
      <c r="C2303">
        <v>159.6</v>
      </c>
      <c r="D2303" s="1">
        <v>43374</v>
      </c>
      <c r="E2303" cm="1">
        <f t="array" ref="E2303">IF(AND(B2303="Housing",A2303="Rural"),"",
_xlfn.IFS(
NOT(ISBLANK(C2303)), C2303,
AND(NOT(ISBLANK(C2302)), B2302=B2303, NOT(ISBLANK(C2304)), B2304=B2303), AVERAGE(C2302,C2304),
AND(NOT(ISBLANK(C2302)), B2302=B2303, ISBLANK(C2304), NOT(ISBLANK(C2305)), B2305=B2303), C2302+(C2305-C2302)/3,
AND(ISBLANK(C2302), NOT(ISBLANK(C2301)), B2301=B2303, NOT(ISBLANK(C2304)), B2304=B2303), C2301+(C2304-C2301)*2/3,
TRUE, "Check Manually"
))</f>
        <v>159.6</v>
      </c>
      <c r="F2303" t="str">
        <f>_xlfn.XLOOKUP(B2303,Bucket_Map!A:A,Bucket_Map!B:B,"ERROR - CHECK NAME")</f>
        <v>Pan, Tobacco &amp; Intoxicants</v>
      </c>
    </row>
    <row r="2304" spans="1:6" x14ac:dyDescent="0.25">
      <c r="A2304" t="s">
        <v>4</v>
      </c>
      <c r="B2304" t="s">
        <v>23</v>
      </c>
      <c r="C2304">
        <v>161.9</v>
      </c>
      <c r="D2304" s="1">
        <v>43405</v>
      </c>
      <c r="E2304" cm="1">
        <f t="array" ref="E2304">IF(AND(B2304="Housing",A2304="Rural"),"",
_xlfn.IFS(
NOT(ISBLANK(C2304)), C2304,
AND(NOT(ISBLANK(C2303)), B2303=B2304, NOT(ISBLANK(C2305)), B2305=B2304), AVERAGE(C2303,C2305),
AND(NOT(ISBLANK(C2303)), B2303=B2304, ISBLANK(C2305), NOT(ISBLANK(C2306)), B2306=B2304), C2303+(C2306-C2303)/3,
AND(ISBLANK(C2303), NOT(ISBLANK(C2302)), B2302=B2304, NOT(ISBLANK(C2305)), B2305=B2304), C2302+(C2305-C2302)*2/3,
TRUE, "Check Manually"
))</f>
        <v>161.9</v>
      </c>
      <c r="F2304" t="str">
        <f>_xlfn.XLOOKUP(B2304,Bucket_Map!A:A,Bucket_Map!B:B,"ERROR - CHECK NAME")</f>
        <v>Pan, Tobacco &amp; Intoxicants</v>
      </c>
    </row>
    <row r="2305" spans="1:6" x14ac:dyDescent="0.25">
      <c r="A2305" t="s">
        <v>4</v>
      </c>
      <c r="B2305" t="s">
        <v>23</v>
      </c>
      <c r="C2305">
        <v>162.4</v>
      </c>
      <c r="D2305" s="1">
        <v>43435</v>
      </c>
      <c r="E2305" cm="1">
        <f t="array" ref="E2305">IF(AND(B2305="Housing",A2305="Rural"),"",
_xlfn.IFS(
NOT(ISBLANK(C2305)), C2305,
AND(NOT(ISBLANK(C2304)), B2304=B2305, NOT(ISBLANK(C2306)), B2306=B2305), AVERAGE(C2304,C2306),
AND(NOT(ISBLANK(C2304)), B2304=B2305, ISBLANK(C2306), NOT(ISBLANK(C2307)), B2307=B2305), C2304+(C2307-C2304)/3,
AND(ISBLANK(C2304), NOT(ISBLANK(C2303)), B2303=B2305, NOT(ISBLANK(C2306)), B2306=B2305), C2303+(C2306-C2303)*2/3,
TRUE, "Check Manually"
))</f>
        <v>162.4</v>
      </c>
      <c r="F2305" t="str">
        <f>_xlfn.XLOOKUP(B2305,Bucket_Map!A:A,Bucket_Map!B:B,"ERROR - CHECK NAME")</f>
        <v>Pan, Tobacco &amp; Intoxicants</v>
      </c>
    </row>
    <row r="2306" spans="1:6" x14ac:dyDescent="0.25">
      <c r="A2306" t="s">
        <v>4</v>
      </c>
      <c r="B2306" t="s">
        <v>23</v>
      </c>
      <c r="C2306">
        <v>162.69999999999999</v>
      </c>
      <c r="D2306" s="1">
        <v>43466</v>
      </c>
      <c r="E2306" cm="1">
        <f t="array" ref="E2306">IF(AND(B2306="Housing",A2306="Rural"),"",
_xlfn.IFS(
NOT(ISBLANK(C2306)), C2306,
AND(NOT(ISBLANK(C2305)), B2305=B2306, NOT(ISBLANK(C2307)), B2307=B2306), AVERAGE(C2305,C2307),
AND(NOT(ISBLANK(C2305)), B2305=B2306, ISBLANK(C2307), NOT(ISBLANK(C2308)), B2308=B2306), C2305+(C2308-C2305)/3,
AND(ISBLANK(C2305), NOT(ISBLANK(C2304)), B2304=B2306, NOT(ISBLANK(C2307)), B2307=B2306), C2304+(C2307-C2304)*2/3,
TRUE, "Check Manually"
))</f>
        <v>162.69999999999999</v>
      </c>
      <c r="F2306" t="str">
        <f>_xlfn.XLOOKUP(B2306,Bucket_Map!A:A,Bucket_Map!B:B,"ERROR - CHECK NAME")</f>
        <v>Pan, Tobacco &amp; Intoxicants</v>
      </c>
    </row>
    <row r="2307" spans="1:6" x14ac:dyDescent="0.25">
      <c r="A2307" t="s">
        <v>4</v>
      </c>
      <c r="B2307" t="s">
        <v>23</v>
      </c>
      <c r="C2307">
        <v>162.80000000000001</v>
      </c>
      <c r="D2307" s="1">
        <v>43497</v>
      </c>
      <c r="E2307" cm="1">
        <f t="array" ref="E2307">IF(AND(B2307="Housing",A2307="Rural"),"",
_xlfn.IFS(
NOT(ISBLANK(C2307)), C2307,
AND(NOT(ISBLANK(C2306)), B2306=B2307, NOT(ISBLANK(C2308)), B2308=B2307), AVERAGE(C2306,C2308),
AND(NOT(ISBLANK(C2306)), B2306=B2307, ISBLANK(C2308), NOT(ISBLANK(C2309)), B2309=B2307), C2306+(C2309-C2306)/3,
AND(ISBLANK(C2306), NOT(ISBLANK(C2305)), B2305=B2307, NOT(ISBLANK(C2308)), B2308=B2307), C2305+(C2308-C2305)*2/3,
TRUE, "Check Manually"
))</f>
        <v>162.80000000000001</v>
      </c>
      <c r="F2307" t="str">
        <f>_xlfn.XLOOKUP(B2307,Bucket_Map!A:A,Bucket_Map!B:B,"ERROR - CHECK NAME")</f>
        <v>Pan, Tobacco &amp; Intoxicants</v>
      </c>
    </row>
    <row r="2308" spans="1:6" x14ac:dyDescent="0.25">
      <c r="A2308" t="s">
        <v>4</v>
      </c>
      <c r="B2308" t="s">
        <v>23</v>
      </c>
      <c r="C2308">
        <v>162.9</v>
      </c>
      <c r="D2308" s="1">
        <v>43525</v>
      </c>
      <c r="E2308" cm="1">
        <f t="array" ref="E2308">IF(AND(B2308="Housing",A2308="Rural"),"",
_xlfn.IFS(
NOT(ISBLANK(C2308)), C2308,
AND(NOT(ISBLANK(C2307)), B2307=B2308, NOT(ISBLANK(C2309)), B2309=B2308), AVERAGE(C2307,C2309),
AND(NOT(ISBLANK(C2307)), B2307=B2308, ISBLANK(C2309), NOT(ISBLANK(C2310)), B2310=B2308), C2307+(C2310-C2307)/3,
AND(ISBLANK(C2307), NOT(ISBLANK(C2306)), B2306=B2308, NOT(ISBLANK(C2309)), B2309=B2308), C2306+(C2309-C2306)*2/3,
TRUE, "Check Manually"
))</f>
        <v>162.9</v>
      </c>
      <c r="F2308" t="str">
        <f>_xlfn.XLOOKUP(B2308,Bucket_Map!A:A,Bucket_Map!B:B,"ERROR - CHECK NAME")</f>
        <v>Pan, Tobacco &amp; Intoxicants</v>
      </c>
    </row>
    <row r="2309" spans="1:6" x14ac:dyDescent="0.25">
      <c r="A2309" t="s">
        <v>4</v>
      </c>
      <c r="B2309" t="s">
        <v>23</v>
      </c>
      <c r="C2309">
        <v>163.30000000000001</v>
      </c>
      <c r="D2309" s="1">
        <v>43586</v>
      </c>
      <c r="E2309" cm="1">
        <f t="array" ref="E2309">IF(AND(B2309="Housing",A2309="Rural"),"",
_xlfn.IFS(
NOT(ISBLANK(C2309)), C2309,
AND(NOT(ISBLANK(C2308)), B2308=B2309, NOT(ISBLANK(C2310)), B2310=B2309), AVERAGE(C2308,C2310),
AND(NOT(ISBLANK(C2308)), B2308=B2309, ISBLANK(C2310), NOT(ISBLANK(C2311)), B2311=B2309), C2308+(C2311-C2308)/3,
AND(ISBLANK(C2308), NOT(ISBLANK(C2307)), B2307=B2309, NOT(ISBLANK(C2310)), B2310=B2309), C2307+(C2310-C2307)*2/3,
TRUE, "Check Manually"
))</f>
        <v>163.30000000000001</v>
      </c>
      <c r="F2309" t="str">
        <f>_xlfn.XLOOKUP(B2309,Bucket_Map!A:A,Bucket_Map!B:B,"ERROR - CHECK NAME")</f>
        <v>Pan, Tobacco &amp; Intoxicants</v>
      </c>
    </row>
    <row r="2310" spans="1:6" x14ac:dyDescent="0.25">
      <c r="A2310" t="s">
        <v>4</v>
      </c>
      <c r="B2310" t="s">
        <v>23</v>
      </c>
      <c r="C2310">
        <v>164.2</v>
      </c>
      <c r="D2310" s="1">
        <v>43617</v>
      </c>
      <c r="E2310" cm="1">
        <f t="array" ref="E2310">IF(AND(B2310="Housing",A2310="Rural"),"",
_xlfn.IFS(
NOT(ISBLANK(C2310)), C2310,
AND(NOT(ISBLANK(C2309)), B2309=B2310, NOT(ISBLANK(C2311)), B2311=B2310), AVERAGE(C2309,C2311),
AND(NOT(ISBLANK(C2309)), B2309=B2310, ISBLANK(C2311), NOT(ISBLANK(C2312)), B2312=B2310), C2309+(C2312-C2309)/3,
AND(ISBLANK(C2309), NOT(ISBLANK(C2308)), B2308=B2310, NOT(ISBLANK(C2311)), B2311=B2310), C2308+(C2311-C2308)*2/3,
TRUE, "Check Manually"
))</f>
        <v>164.2</v>
      </c>
      <c r="F2310" t="str">
        <f>_xlfn.XLOOKUP(B2310,Bucket_Map!A:A,Bucket_Map!B:B,"ERROR - CHECK NAME")</f>
        <v>Pan, Tobacco &amp; Intoxicants</v>
      </c>
    </row>
    <row r="2311" spans="1:6" x14ac:dyDescent="0.25">
      <c r="A2311" t="s">
        <v>4</v>
      </c>
      <c r="B2311" t="s">
        <v>23</v>
      </c>
      <c r="C2311">
        <v>164.5</v>
      </c>
      <c r="D2311" s="1">
        <v>43647</v>
      </c>
      <c r="E2311" cm="1">
        <f t="array" ref="E2311">IF(AND(B2311="Housing",A2311="Rural"),"",
_xlfn.IFS(
NOT(ISBLANK(C2311)), C2311,
AND(NOT(ISBLANK(C2310)), B2310=B2311, NOT(ISBLANK(C2312)), B2312=B2311), AVERAGE(C2310,C2312),
AND(NOT(ISBLANK(C2310)), B2310=B2311, ISBLANK(C2312), NOT(ISBLANK(C2313)), B2313=B2311), C2310+(C2313-C2310)/3,
AND(ISBLANK(C2310), NOT(ISBLANK(C2309)), B2309=B2311, NOT(ISBLANK(C2312)), B2312=B2311), C2309+(C2312-C2309)*2/3,
TRUE, "Check Manually"
))</f>
        <v>164.5</v>
      </c>
      <c r="F2311" t="str">
        <f>_xlfn.XLOOKUP(B2311,Bucket_Map!A:A,Bucket_Map!B:B,"ERROR - CHECK NAME")</f>
        <v>Pan, Tobacco &amp; Intoxicants</v>
      </c>
    </row>
    <row r="2312" spans="1:6" x14ac:dyDescent="0.25">
      <c r="A2312" t="s">
        <v>4</v>
      </c>
      <c r="B2312" t="s">
        <v>23</v>
      </c>
      <c r="C2312">
        <v>165.1</v>
      </c>
      <c r="D2312" s="1">
        <v>43678</v>
      </c>
      <c r="E2312" cm="1">
        <f t="array" ref="E2312">IF(AND(B2312="Housing",A2312="Rural"),"",
_xlfn.IFS(
NOT(ISBLANK(C2312)), C2312,
AND(NOT(ISBLANK(C2311)), B2311=B2312, NOT(ISBLANK(C2313)), B2313=B2312), AVERAGE(C2311,C2313),
AND(NOT(ISBLANK(C2311)), B2311=B2312, ISBLANK(C2313), NOT(ISBLANK(C2314)), B2314=B2312), C2311+(C2314-C2311)/3,
AND(ISBLANK(C2311), NOT(ISBLANK(C2310)), B2310=B2312, NOT(ISBLANK(C2313)), B2313=B2312), C2310+(C2313-C2310)*2/3,
TRUE, "Check Manually"
))</f>
        <v>165.1</v>
      </c>
      <c r="F2312" t="str">
        <f>_xlfn.XLOOKUP(B2312,Bucket_Map!A:A,Bucket_Map!B:B,"ERROR - CHECK NAME")</f>
        <v>Pan, Tobacco &amp; Intoxicants</v>
      </c>
    </row>
    <row r="2313" spans="1:6" x14ac:dyDescent="0.25">
      <c r="A2313" t="s">
        <v>4</v>
      </c>
      <c r="B2313" t="s">
        <v>23</v>
      </c>
      <c r="C2313">
        <v>165.7</v>
      </c>
      <c r="D2313" s="1">
        <v>43709</v>
      </c>
      <c r="E2313" cm="1">
        <f t="array" ref="E2313">IF(AND(B2313="Housing",A2313="Rural"),"",
_xlfn.IFS(
NOT(ISBLANK(C2313)), C2313,
AND(NOT(ISBLANK(C2312)), B2312=B2313, NOT(ISBLANK(C2314)), B2314=B2313), AVERAGE(C2312,C2314),
AND(NOT(ISBLANK(C2312)), B2312=B2313, ISBLANK(C2314), NOT(ISBLANK(C2315)), B2315=B2313), C2312+(C2315-C2312)/3,
AND(ISBLANK(C2312), NOT(ISBLANK(C2311)), B2311=B2313, NOT(ISBLANK(C2314)), B2314=B2313), C2311+(C2314-C2311)*2/3,
TRUE, "Check Manually"
))</f>
        <v>165.7</v>
      </c>
      <c r="F2313" t="str">
        <f>_xlfn.XLOOKUP(B2313,Bucket_Map!A:A,Bucket_Map!B:B,"ERROR - CHECK NAME")</f>
        <v>Pan, Tobacco &amp; Intoxicants</v>
      </c>
    </row>
    <row r="2314" spans="1:6" x14ac:dyDescent="0.25">
      <c r="A2314" t="s">
        <v>4</v>
      </c>
      <c r="B2314" t="s">
        <v>23</v>
      </c>
      <c r="C2314">
        <v>166.3</v>
      </c>
      <c r="D2314" s="1">
        <v>43739</v>
      </c>
      <c r="E2314" cm="1">
        <f t="array" ref="E2314">IF(AND(B2314="Housing",A2314="Rural"),"",
_xlfn.IFS(
NOT(ISBLANK(C2314)), C2314,
AND(NOT(ISBLANK(C2313)), B2313=B2314, NOT(ISBLANK(C2315)), B2315=B2314), AVERAGE(C2313,C2315),
AND(NOT(ISBLANK(C2313)), B2313=B2314, ISBLANK(C2315), NOT(ISBLANK(C2316)), B2316=B2314), C2313+(C2316-C2313)/3,
AND(ISBLANK(C2313), NOT(ISBLANK(C2312)), B2312=B2314, NOT(ISBLANK(C2315)), B2315=B2314), C2312+(C2315-C2312)*2/3,
TRUE, "Check Manually"
))</f>
        <v>166.3</v>
      </c>
      <c r="F2314" t="str">
        <f>_xlfn.XLOOKUP(B2314,Bucket_Map!A:A,Bucket_Map!B:B,"ERROR - CHECK NAME")</f>
        <v>Pan, Tobacco &amp; Intoxicants</v>
      </c>
    </row>
    <row r="2315" spans="1:6" x14ac:dyDescent="0.25">
      <c r="A2315" t="s">
        <v>4</v>
      </c>
      <c r="B2315" t="s">
        <v>23</v>
      </c>
      <c r="C2315">
        <v>167.2</v>
      </c>
      <c r="D2315" s="1">
        <v>43770</v>
      </c>
      <c r="E2315" cm="1">
        <f t="array" ref="E2315">IF(AND(B2315="Housing",A2315="Rural"),"",
_xlfn.IFS(
NOT(ISBLANK(C2315)), C2315,
AND(NOT(ISBLANK(C2314)), B2314=B2315, NOT(ISBLANK(C2316)), B2316=B2315), AVERAGE(C2314,C2316),
AND(NOT(ISBLANK(C2314)), B2314=B2315, ISBLANK(C2316), NOT(ISBLANK(C2317)), B2317=B2315), C2314+(C2317-C2314)/3,
AND(ISBLANK(C2314), NOT(ISBLANK(C2313)), B2313=B2315, NOT(ISBLANK(C2316)), B2316=B2315), C2313+(C2316-C2313)*2/3,
TRUE, "Check Manually"
))</f>
        <v>167.2</v>
      </c>
      <c r="F2315" t="str">
        <f>_xlfn.XLOOKUP(B2315,Bucket_Map!A:A,Bucket_Map!B:B,"ERROR - CHECK NAME")</f>
        <v>Pan, Tobacco &amp; Intoxicants</v>
      </c>
    </row>
    <row r="2316" spans="1:6" x14ac:dyDescent="0.25">
      <c r="A2316" t="s">
        <v>4</v>
      </c>
      <c r="B2316" t="s">
        <v>23</v>
      </c>
      <c r="C2316">
        <v>167.8</v>
      </c>
      <c r="D2316" s="1">
        <v>43800</v>
      </c>
      <c r="E2316" cm="1">
        <f t="array" ref="E2316">IF(AND(B2316="Housing",A2316="Rural"),"",
_xlfn.IFS(
NOT(ISBLANK(C2316)), C2316,
AND(NOT(ISBLANK(C2315)), B2315=B2316, NOT(ISBLANK(C2317)), B2317=B2316), AVERAGE(C2315,C2317),
AND(NOT(ISBLANK(C2315)), B2315=B2316, ISBLANK(C2317), NOT(ISBLANK(C2318)), B2318=B2316), C2315+(C2318-C2315)/3,
AND(ISBLANK(C2315), NOT(ISBLANK(C2314)), B2314=B2316, NOT(ISBLANK(C2317)), B2317=B2316), C2314+(C2317-C2314)*2/3,
TRUE, "Check Manually"
))</f>
        <v>167.8</v>
      </c>
      <c r="F2316" t="str">
        <f>_xlfn.XLOOKUP(B2316,Bucket_Map!A:A,Bucket_Map!B:B,"ERROR - CHECK NAME")</f>
        <v>Pan, Tobacco &amp; Intoxicants</v>
      </c>
    </row>
    <row r="2317" spans="1:6" x14ac:dyDescent="0.25">
      <c r="A2317" t="s">
        <v>4</v>
      </c>
      <c r="B2317" t="s">
        <v>23</v>
      </c>
      <c r="C2317">
        <v>168.6</v>
      </c>
      <c r="D2317" s="1">
        <v>43831</v>
      </c>
      <c r="E2317" cm="1">
        <f t="array" ref="E2317">IF(AND(B2317="Housing",A2317="Rural"),"",
_xlfn.IFS(
NOT(ISBLANK(C2317)), C2317,
AND(NOT(ISBLANK(C2316)), B2316=B2317, NOT(ISBLANK(C2318)), B2318=B2317), AVERAGE(C2316,C2318),
AND(NOT(ISBLANK(C2316)), B2316=B2317, ISBLANK(C2318), NOT(ISBLANK(C2319)), B2319=B2317), C2316+(C2319-C2316)/3,
AND(ISBLANK(C2316), NOT(ISBLANK(C2315)), B2315=B2317, NOT(ISBLANK(C2318)), B2318=B2317), C2315+(C2318-C2315)*2/3,
TRUE, "Check Manually"
))</f>
        <v>168.6</v>
      </c>
      <c r="F2317" t="str">
        <f>_xlfn.XLOOKUP(B2317,Bucket_Map!A:A,Bucket_Map!B:B,"ERROR - CHECK NAME")</f>
        <v>Pan, Tobacco &amp; Intoxicants</v>
      </c>
    </row>
    <row r="2318" spans="1:6" x14ac:dyDescent="0.25">
      <c r="A2318" t="s">
        <v>4</v>
      </c>
      <c r="B2318" t="s">
        <v>23</v>
      </c>
      <c r="C2318">
        <v>169.4</v>
      </c>
      <c r="D2318" s="1">
        <v>43862</v>
      </c>
      <c r="E2318" cm="1">
        <f t="array" ref="E2318">IF(AND(B2318="Housing",A2318="Rural"),"",
_xlfn.IFS(
NOT(ISBLANK(C2318)), C2318,
AND(NOT(ISBLANK(C2317)), B2317=B2318, NOT(ISBLANK(C2319)), B2319=B2318), AVERAGE(C2317,C2319),
AND(NOT(ISBLANK(C2317)), B2317=B2318, ISBLANK(C2319), NOT(ISBLANK(C2320)), B2320=B2318), C2317+(C2320-C2317)/3,
AND(ISBLANK(C2317), NOT(ISBLANK(C2316)), B2316=B2318, NOT(ISBLANK(C2319)), B2319=B2318), C2316+(C2319-C2316)*2/3,
TRUE, "Check Manually"
))</f>
        <v>169.4</v>
      </c>
      <c r="F2318" t="str">
        <f>_xlfn.XLOOKUP(B2318,Bucket_Map!A:A,Bucket_Map!B:B,"ERROR - CHECK NAME")</f>
        <v>Pan, Tobacco &amp; Intoxicants</v>
      </c>
    </row>
    <row r="2319" spans="1:6" x14ac:dyDescent="0.25">
      <c r="A2319" t="s">
        <v>4</v>
      </c>
      <c r="B2319" t="s">
        <v>23</v>
      </c>
      <c r="C2319">
        <v>170.5</v>
      </c>
      <c r="D2319" s="1">
        <v>43891</v>
      </c>
      <c r="E2319" cm="1">
        <f t="array" ref="E2319">IF(AND(B2319="Housing",A2319="Rural"),"",
_xlfn.IFS(
NOT(ISBLANK(C2319)), C2319,
AND(NOT(ISBLANK(C2318)), B2318=B2319, NOT(ISBLANK(C2320)), B2320=B2319), AVERAGE(C2318,C2320),
AND(NOT(ISBLANK(C2318)), B2318=B2319, ISBLANK(C2320), NOT(ISBLANK(C2321)), B2321=B2319), C2318+(C2321-C2318)/3,
AND(ISBLANK(C2318), NOT(ISBLANK(C2317)), B2317=B2319, NOT(ISBLANK(C2320)), B2320=B2319), C2317+(C2320-C2317)*2/3,
TRUE, "Check Manually"
))</f>
        <v>170.5</v>
      </c>
      <c r="F2319" t="str">
        <f>_xlfn.XLOOKUP(B2319,Bucket_Map!A:A,Bucket_Map!B:B,"ERROR - CHECK NAME")</f>
        <v>Pan, Tobacco &amp; Intoxicants</v>
      </c>
    </row>
    <row r="2320" spans="1:6" x14ac:dyDescent="0.25">
      <c r="A2320" t="s">
        <v>4</v>
      </c>
      <c r="B2320" t="s">
        <v>23</v>
      </c>
      <c r="D2320" s="1">
        <v>43922</v>
      </c>
      <c r="E2320" cm="1">
        <f t="array" ref="E2320">IF(AND(B2320="Housing",A2320="Rural"),"",
_xlfn.IFS(
NOT(ISBLANK(C2320)), C2320,
AND(NOT(ISBLANK(C2319)), B2319=B2320, NOT(ISBLANK(C2321)), B2321=B2320), AVERAGE(C2319,C2321),
AND(NOT(ISBLANK(C2319)), B2319=B2320, ISBLANK(C2321), NOT(ISBLANK(C2322)), B2322=B2320), C2319+(C2322-C2319)/3,
AND(ISBLANK(C2319), NOT(ISBLANK(C2318)), B2318=B2320, NOT(ISBLANK(C2321)), B2321=B2320), C2318+(C2321-C2318)*2/3,
TRUE, "Check Manually"
))</f>
        <v>174.46666666666667</v>
      </c>
      <c r="F2320" t="str">
        <f>_xlfn.XLOOKUP(B2320,Bucket_Map!A:A,Bucket_Map!B:B,"ERROR - CHECK NAME")</f>
        <v>Pan, Tobacco &amp; Intoxicants</v>
      </c>
    </row>
    <row r="2321" spans="1:6" x14ac:dyDescent="0.25">
      <c r="A2321" t="s">
        <v>4</v>
      </c>
      <c r="B2321" t="s">
        <v>23</v>
      </c>
      <c r="D2321" s="1">
        <v>43952</v>
      </c>
      <c r="E2321" cm="1">
        <f t="array" ref="E2321">IF(AND(B2321="Housing",A2321="Rural"),"",
_xlfn.IFS(
NOT(ISBLANK(C2321)), C2321,
AND(NOT(ISBLANK(C2320)), B2320=B2321, NOT(ISBLANK(C2322)), B2322=B2321), AVERAGE(C2320,C2322),
AND(NOT(ISBLANK(C2320)), B2320=B2321, ISBLANK(C2322), NOT(ISBLANK(C2323)), B2323=B2321), C2320+(C2323-C2320)/3,
AND(ISBLANK(C2320), NOT(ISBLANK(C2319)), B2319=B2321, NOT(ISBLANK(C2322)), B2322=B2321), C2319+(C2322-C2319)*2/3,
TRUE, "Check Manually"
))</f>
        <v>178.43333333333334</v>
      </c>
      <c r="F2321" t="str">
        <f>_xlfn.XLOOKUP(B2321,Bucket_Map!A:A,Bucket_Map!B:B,"ERROR - CHECK NAME")</f>
        <v>Pan, Tobacco &amp; Intoxicants</v>
      </c>
    </row>
    <row r="2322" spans="1:6" x14ac:dyDescent="0.25">
      <c r="A2322" t="s">
        <v>4</v>
      </c>
      <c r="B2322" t="s">
        <v>23</v>
      </c>
      <c r="C2322">
        <v>182.4</v>
      </c>
      <c r="D2322" s="1">
        <v>43983</v>
      </c>
      <c r="E2322" cm="1">
        <f t="array" ref="E2322">IF(AND(B2322="Housing",A2322="Rural"),"",
_xlfn.IFS(
NOT(ISBLANK(C2322)), C2322,
AND(NOT(ISBLANK(C2321)), B2321=B2322, NOT(ISBLANK(C2323)), B2323=B2322), AVERAGE(C2321,C2323),
AND(NOT(ISBLANK(C2321)), B2321=B2322, ISBLANK(C2323), NOT(ISBLANK(C2324)), B2324=B2322), C2321+(C2324-C2321)/3,
AND(ISBLANK(C2321), NOT(ISBLANK(C2320)), B2320=B2322, NOT(ISBLANK(C2323)), B2323=B2322), C2320+(C2323-C2320)*2/3,
TRUE, "Check Manually"
))</f>
        <v>182.4</v>
      </c>
      <c r="F2322" t="str">
        <f>_xlfn.XLOOKUP(B2322,Bucket_Map!A:A,Bucket_Map!B:B,"ERROR - CHECK NAME")</f>
        <v>Pan, Tobacco &amp; Intoxicants</v>
      </c>
    </row>
    <row r="2323" spans="1:6" x14ac:dyDescent="0.25">
      <c r="A2323" t="s">
        <v>4</v>
      </c>
      <c r="B2323" t="s">
        <v>23</v>
      </c>
      <c r="C2323">
        <v>182.4</v>
      </c>
      <c r="D2323" s="1">
        <v>44013</v>
      </c>
      <c r="E2323" cm="1">
        <f t="array" ref="E2323">IF(AND(B2323="Housing",A2323="Rural"),"",
_xlfn.IFS(
NOT(ISBLANK(C2323)), C2323,
AND(NOT(ISBLANK(C2322)), B2322=B2323, NOT(ISBLANK(C2324)), B2324=B2323), AVERAGE(C2322,C2324),
AND(NOT(ISBLANK(C2322)), B2322=B2323, ISBLANK(C2324), NOT(ISBLANK(C2325)), B2325=B2323), C2322+(C2325-C2322)/3,
AND(ISBLANK(C2322), NOT(ISBLANK(C2321)), B2321=B2323, NOT(ISBLANK(C2324)), B2324=B2323), C2321+(C2324-C2321)*2/3,
TRUE, "Check Manually"
))</f>
        <v>182.4</v>
      </c>
      <c r="F2323" t="str">
        <f>_xlfn.XLOOKUP(B2323,Bucket_Map!A:A,Bucket_Map!B:B,"ERROR - CHECK NAME")</f>
        <v>Pan, Tobacco &amp; Intoxicants</v>
      </c>
    </row>
    <row r="2324" spans="1:6" x14ac:dyDescent="0.25">
      <c r="A2324" t="s">
        <v>4</v>
      </c>
      <c r="B2324" t="s">
        <v>23</v>
      </c>
      <c r="C2324">
        <v>180.9</v>
      </c>
      <c r="D2324" s="1">
        <v>44044</v>
      </c>
      <c r="E2324" cm="1">
        <f t="array" ref="E2324">IF(AND(B2324="Housing",A2324="Rural"),"",
_xlfn.IFS(
NOT(ISBLANK(C2324)), C2324,
AND(NOT(ISBLANK(C2323)), B2323=B2324, NOT(ISBLANK(C2325)), B2325=B2324), AVERAGE(C2323,C2325),
AND(NOT(ISBLANK(C2323)), B2323=B2324, ISBLANK(C2325), NOT(ISBLANK(C2326)), B2326=B2324), C2323+(C2326-C2323)/3,
AND(ISBLANK(C2323), NOT(ISBLANK(C2322)), B2322=B2324, NOT(ISBLANK(C2325)), B2325=B2324), C2322+(C2325-C2322)*2/3,
TRUE, "Check Manually"
))</f>
        <v>180.9</v>
      </c>
      <c r="F2324" t="str">
        <f>_xlfn.XLOOKUP(B2324,Bucket_Map!A:A,Bucket_Map!B:B,"ERROR - CHECK NAME")</f>
        <v>Pan, Tobacco &amp; Intoxicants</v>
      </c>
    </row>
    <row r="2325" spans="1:6" x14ac:dyDescent="0.25">
      <c r="A2325" t="s">
        <v>4</v>
      </c>
      <c r="B2325" t="s">
        <v>23</v>
      </c>
      <c r="C2325">
        <v>182.9</v>
      </c>
      <c r="D2325" s="1">
        <v>44075</v>
      </c>
      <c r="E2325" cm="1">
        <f t="array" ref="E2325">IF(AND(B2325="Housing",A2325="Rural"),"",
_xlfn.IFS(
NOT(ISBLANK(C2325)), C2325,
AND(NOT(ISBLANK(C2324)), B2324=B2325, NOT(ISBLANK(C2326)), B2326=B2325), AVERAGE(C2324,C2326),
AND(NOT(ISBLANK(C2324)), B2324=B2325, ISBLANK(C2326), NOT(ISBLANK(C2327)), B2327=B2325), C2324+(C2327-C2324)/3,
AND(ISBLANK(C2324), NOT(ISBLANK(C2323)), B2323=B2325, NOT(ISBLANK(C2326)), B2326=B2325), C2323+(C2326-C2323)*2/3,
TRUE, "Check Manually"
))</f>
        <v>182.9</v>
      </c>
      <c r="F2325" t="str">
        <f>_xlfn.XLOOKUP(B2325,Bucket_Map!A:A,Bucket_Map!B:B,"ERROR - CHECK NAME")</f>
        <v>Pan, Tobacco &amp; Intoxicants</v>
      </c>
    </row>
    <row r="2326" spans="1:6" x14ac:dyDescent="0.25">
      <c r="A2326" t="s">
        <v>4</v>
      </c>
      <c r="B2326" t="s">
        <v>23</v>
      </c>
      <c r="C2326">
        <v>182.7</v>
      </c>
      <c r="D2326" s="1">
        <v>44105</v>
      </c>
      <c r="E2326" cm="1">
        <f t="array" ref="E2326">IF(AND(B2326="Housing",A2326="Rural"),"",
_xlfn.IFS(
NOT(ISBLANK(C2326)), C2326,
AND(NOT(ISBLANK(C2325)), B2325=B2326, NOT(ISBLANK(C2327)), B2327=B2326), AVERAGE(C2325,C2327),
AND(NOT(ISBLANK(C2325)), B2325=B2326, ISBLANK(C2327), NOT(ISBLANK(C2328)), B2328=B2326), C2325+(C2328-C2325)/3,
AND(ISBLANK(C2325), NOT(ISBLANK(C2324)), B2324=B2326, NOT(ISBLANK(C2327)), B2327=B2326), C2324+(C2327-C2324)*2/3,
TRUE, "Check Manually"
))</f>
        <v>182.7</v>
      </c>
      <c r="F2326" t="str">
        <f>_xlfn.XLOOKUP(B2326,Bucket_Map!A:A,Bucket_Map!B:B,"ERROR - CHECK NAME")</f>
        <v>Pan, Tobacco &amp; Intoxicants</v>
      </c>
    </row>
    <row r="2327" spans="1:6" x14ac:dyDescent="0.25">
      <c r="A2327" t="s">
        <v>4</v>
      </c>
      <c r="B2327" t="s">
        <v>23</v>
      </c>
      <c r="C2327">
        <v>183.4</v>
      </c>
      <c r="D2327" s="1">
        <v>44136</v>
      </c>
      <c r="E2327" cm="1">
        <f t="array" ref="E2327">IF(AND(B2327="Housing",A2327="Rural"),"",
_xlfn.IFS(
NOT(ISBLANK(C2327)), C2327,
AND(NOT(ISBLANK(C2326)), B2326=B2327, NOT(ISBLANK(C2328)), B2328=B2327), AVERAGE(C2326,C2328),
AND(NOT(ISBLANK(C2326)), B2326=B2327, ISBLANK(C2328), NOT(ISBLANK(C2329)), B2329=B2327), C2326+(C2329-C2326)/3,
AND(ISBLANK(C2326), NOT(ISBLANK(C2325)), B2325=B2327, NOT(ISBLANK(C2328)), B2328=B2327), C2325+(C2328-C2325)*2/3,
TRUE, "Check Manually"
))</f>
        <v>183.4</v>
      </c>
      <c r="F2327" t="str">
        <f>_xlfn.XLOOKUP(B2327,Bucket_Map!A:A,Bucket_Map!B:B,"ERROR - CHECK NAME")</f>
        <v>Pan, Tobacco &amp; Intoxicants</v>
      </c>
    </row>
    <row r="2328" spans="1:6" x14ac:dyDescent="0.25">
      <c r="A2328" t="s">
        <v>4</v>
      </c>
      <c r="B2328" t="s">
        <v>23</v>
      </c>
      <c r="C2328">
        <v>183.6</v>
      </c>
      <c r="D2328" s="1">
        <v>44166</v>
      </c>
      <c r="E2328" cm="1">
        <f t="array" ref="E2328">IF(AND(B2328="Housing",A2328="Rural"),"",
_xlfn.IFS(
NOT(ISBLANK(C2328)), C2328,
AND(NOT(ISBLANK(C2327)), B2327=B2328, NOT(ISBLANK(C2329)), B2329=B2328), AVERAGE(C2327,C2329),
AND(NOT(ISBLANK(C2327)), B2327=B2328, ISBLANK(C2329), NOT(ISBLANK(C2330)), B2330=B2328), C2327+(C2330-C2327)/3,
AND(ISBLANK(C2327), NOT(ISBLANK(C2326)), B2326=B2328, NOT(ISBLANK(C2329)), B2329=B2328), C2326+(C2329-C2326)*2/3,
TRUE, "Check Manually"
))</f>
        <v>183.6</v>
      </c>
      <c r="F2328" t="str">
        <f>_xlfn.XLOOKUP(B2328,Bucket_Map!A:A,Bucket_Map!B:B,"ERROR - CHECK NAME")</f>
        <v>Pan, Tobacco &amp; Intoxicants</v>
      </c>
    </row>
    <row r="2329" spans="1:6" x14ac:dyDescent="0.25">
      <c r="A2329" t="s">
        <v>4</v>
      </c>
      <c r="B2329" t="s">
        <v>23</v>
      </c>
      <c r="C2329">
        <v>184.6</v>
      </c>
      <c r="D2329" s="1">
        <v>44197</v>
      </c>
      <c r="E2329" cm="1">
        <f t="array" ref="E2329">IF(AND(B2329="Housing",A2329="Rural"),"",
_xlfn.IFS(
NOT(ISBLANK(C2329)), C2329,
AND(NOT(ISBLANK(C2328)), B2328=B2329, NOT(ISBLANK(C2330)), B2330=B2329), AVERAGE(C2328,C2330),
AND(NOT(ISBLANK(C2328)), B2328=B2329, ISBLANK(C2330), NOT(ISBLANK(C2331)), B2331=B2329), C2328+(C2331-C2328)/3,
AND(ISBLANK(C2328), NOT(ISBLANK(C2327)), B2327=B2329, NOT(ISBLANK(C2330)), B2330=B2329), C2327+(C2330-C2327)*2/3,
TRUE, "Check Manually"
))</f>
        <v>184.6</v>
      </c>
      <c r="F2329" t="str">
        <f>_xlfn.XLOOKUP(B2329,Bucket_Map!A:A,Bucket_Map!B:B,"ERROR - CHECK NAME")</f>
        <v>Pan, Tobacco &amp; Intoxicants</v>
      </c>
    </row>
    <row r="2330" spans="1:6" x14ac:dyDescent="0.25">
      <c r="A2330" t="s">
        <v>4</v>
      </c>
      <c r="B2330" t="s">
        <v>23</v>
      </c>
      <c r="C2330">
        <v>186.5</v>
      </c>
      <c r="D2330" s="1">
        <v>44228</v>
      </c>
      <c r="E2330" cm="1">
        <f t="array" ref="E2330">IF(AND(B2330="Housing",A2330="Rural"),"",
_xlfn.IFS(
NOT(ISBLANK(C2330)), C2330,
AND(NOT(ISBLANK(C2329)), B2329=B2330, NOT(ISBLANK(C2331)), B2331=B2330), AVERAGE(C2329,C2331),
AND(NOT(ISBLANK(C2329)), B2329=B2330, ISBLANK(C2331), NOT(ISBLANK(C2332)), B2332=B2330), C2329+(C2332-C2329)/3,
AND(ISBLANK(C2329), NOT(ISBLANK(C2328)), B2328=B2330, NOT(ISBLANK(C2331)), B2331=B2330), C2328+(C2331-C2328)*2/3,
TRUE, "Check Manually"
))</f>
        <v>186.5</v>
      </c>
      <c r="F2330" t="str">
        <f>_xlfn.XLOOKUP(B2330,Bucket_Map!A:A,Bucket_Map!B:B,"ERROR - CHECK NAME")</f>
        <v>Pan, Tobacco &amp; Intoxicants</v>
      </c>
    </row>
    <row r="2331" spans="1:6" x14ac:dyDescent="0.25">
      <c r="A2331" t="s">
        <v>4</v>
      </c>
      <c r="B2331" t="s">
        <v>23</v>
      </c>
      <c r="C2331">
        <v>186.1</v>
      </c>
      <c r="D2331" s="1">
        <v>44256</v>
      </c>
      <c r="E2331" cm="1">
        <f t="array" ref="E2331">IF(AND(B2331="Housing",A2331="Rural"),"",
_xlfn.IFS(
NOT(ISBLANK(C2331)), C2331,
AND(NOT(ISBLANK(C2330)), B2330=B2331, NOT(ISBLANK(C2332)), B2332=B2331), AVERAGE(C2330,C2332),
AND(NOT(ISBLANK(C2330)), B2330=B2331, ISBLANK(C2332), NOT(ISBLANK(C2333)), B2333=B2331), C2330+(C2333-C2330)/3,
AND(ISBLANK(C2330), NOT(ISBLANK(C2329)), B2329=B2331, NOT(ISBLANK(C2332)), B2332=B2331), C2329+(C2332-C2329)*2/3,
TRUE, "Check Manually"
))</f>
        <v>186.1</v>
      </c>
      <c r="F2331" t="str">
        <f>_xlfn.XLOOKUP(B2331,Bucket_Map!A:A,Bucket_Map!B:B,"ERROR - CHECK NAME")</f>
        <v>Pan, Tobacco &amp; Intoxicants</v>
      </c>
    </row>
    <row r="2332" spans="1:6" x14ac:dyDescent="0.25">
      <c r="A2332" t="s">
        <v>4</v>
      </c>
      <c r="B2332" t="s">
        <v>23</v>
      </c>
      <c r="C2332">
        <v>186.8</v>
      </c>
      <c r="D2332" s="1">
        <v>44287</v>
      </c>
      <c r="E2332" cm="1">
        <f t="array" ref="E2332">IF(AND(B2332="Housing",A2332="Rural"),"",
_xlfn.IFS(
NOT(ISBLANK(C2332)), C2332,
AND(NOT(ISBLANK(C2331)), B2331=B2332, NOT(ISBLANK(C2333)), B2333=B2332), AVERAGE(C2331,C2333),
AND(NOT(ISBLANK(C2331)), B2331=B2332, ISBLANK(C2333), NOT(ISBLANK(C2334)), B2334=B2332), C2331+(C2334-C2331)/3,
AND(ISBLANK(C2331), NOT(ISBLANK(C2330)), B2330=B2332, NOT(ISBLANK(C2333)), B2333=B2332), C2330+(C2333-C2330)*2/3,
TRUE, "Check Manually"
))</f>
        <v>186.8</v>
      </c>
      <c r="F2332" t="str">
        <f>_xlfn.XLOOKUP(B2332,Bucket_Map!A:A,Bucket_Map!B:B,"ERROR - CHECK NAME")</f>
        <v>Pan, Tobacco &amp; Intoxicants</v>
      </c>
    </row>
    <row r="2333" spans="1:6" x14ac:dyDescent="0.25">
      <c r="A2333" t="s">
        <v>4</v>
      </c>
      <c r="B2333" t="s">
        <v>23</v>
      </c>
      <c r="C2333">
        <v>189.6</v>
      </c>
      <c r="D2333" s="1">
        <v>44317</v>
      </c>
      <c r="E2333" cm="1">
        <f t="array" ref="E2333">IF(AND(B2333="Housing",A2333="Rural"),"",
_xlfn.IFS(
NOT(ISBLANK(C2333)), C2333,
AND(NOT(ISBLANK(C2332)), B2332=B2333, NOT(ISBLANK(C2334)), B2334=B2333), AVERAGE(C2332,C2334),
AND(NOT(ISBLANK(C2332)), B2332=B2333, ISBLANK(C2334), NOT(ISBLANK(C2335)), B2335=B2333), C2332+(C2335-C2332)/3,
AND(ISBLANK(C2332), NOT(ISBLANK(C2331)), B2331=B2333, NOT(ISBLANK(C2334)), B2334=B2333), C2331+(C2334-C2331)*2/3,
TRUE, "Check Manually"
))</f>
        <v>189.6</v>
      </c>
      <c r="F2333" t="str">
        <f>_xlfn.XLOOKUP(B2333,Bucket_Map!A:A,Bucket_Map!B:B,"ERROR - CHECK NAME")</f>
        <v>Pan, Tobacco &amp; Intoxicants</v>
      </c>
    </row>
    <row r="2334" spans="1:6" x14ac:dyDescent="0.25">
      <c r="A2334" t="s">
        <v>4</v>
      </c>
      <c r="B2334" t="s">
        <v>23</v>
      </c>
      <c r="C2334">
        <v>189.1</v>
      </c>
      <c r="D2334" s="1">
        <v>44348</v>
      </c>
      <c r="E2334" cm="1">
        <f t="array" ref="E2334">IF(AND(B2334="Housing",A2334="Rural"),"",
_xlfn.IFS(
NOT(ISBLANK(C2334)), C2334,
AND(NOT(ISBLANK(C2333)), B2333=B2334, NOT(ISBLANK(C2335)), B2335=B2334), AVERAGE(C2333,C2335),
AND(NOT(ISBLANK(C2333)), B2333=B2334, ISBLANK(C2335), NOT(ISBLANK(C2336)), B2336=B2334), C2333+(C2336-C2333)/3,
AND(ISBLANK(C2333), NOT(ISBLANK(C2332)), B2332=B2334, NOT(ISBLANK(C2335)), B2335=B2334), C2332+(C2335-C2332)*2/3,
TRUE, "Check Manually"
))</f>
        <v>189.1</v>
      </c>
      <c r="F2334" t="str">
        <f>_xlfn.XLOOKUP(B2334,Bucket_Map!A:A,Bucket_Map!B:B,"ERROR - CHECK NAME")</f>
        <v>Pan, Tobacco &amp; Intoxicants</v>
      </c>
    </row>
    <row r="2335" spans="1:6" x14ac:dyDescent="0.25">
      <c r="A2335" t="s">
        <v>4</v>
      </c>
      <c r="B2335" t="s">
        <v>23</v>
      </c>
      <c r="C2335">
        <v>189.7</v>
      </c>
      <c r="D2335" s="1">
        <v>44378</v>
      </c>
      <c r="E2335" cm="1">
        <f t="array" ref="E2335">IF(AND(B2335="Housing",A2335="Rural"),"",
_xlfn.IFS(
NOT(ISBLANK(C2335)), C2335,
AND(NOT(ISBLANK(C2334)), B2334=B2335, NOT(ISBLANK(C2336)), B2336=B2335), AVERAGE(C2334,C2336),
AND(NOT(ISBLANK(C2334)), B2334=B2335, ISBLANK(C2336), NOT(ISBLANK(C2337)), B2337=B2335), C2334+(C2337-C2334)/3,
AND(ISBLANK(C2334), NOT(ISBLANK(C2333)), B2333=B2335, NOT(ISBLANK(C2336)), B2336=B2335), C2333+(C2336-C2333)*2/3,
TRUE, "Check Manually"
))</f>
        <v>189.7</v>
      </c>
      <c r="F2335" t="str">
        <f>_xlfn.XLOOKUP(B2335,Bucket_Map!A:A,Bucket_Map!B:B,"ERROR - CHECK NAME")</f>
        <v>Pan, Tobacco &amp; Intoxicants</v>
      </c>
    </row>
    <row r="2336" spans="1:6" x14ac:dyDescent="0.25">
      <c r="A2336" t="s">
        <v>4</v>
      </c>
      <c r="B2336" t="s">
        <v>23</v>
      </c>
      <c r="C2336">
        <v>190.2</v>
      </c>
      <c r="D2336" s="1">
        <v>44409</v>
      </c>
      <c r="E2336" cm="1">
        <f t="array" ref="E2336">IF(AND(B2336="Housing",A2336="Rural"),"",
_xlfn.IFS(
NOT(ISBLANK(C2336)), C2336,
AND(NOT(ISBLANK(C2335)), B2335=B2336, NOT(ISBLANK(C2337)), B2337=B2336), AVERAGE(C2335,C2337),
AND(NOT(ISBLANK(C2335)), B2335=B2336, ISBLANK(C2337), NOT(ISBLANK(C2338)), B2338=B2336), C2335+(C2338-C2335)/3,
AND(ISBLANK(C2335), NOT(ISBLANK(C2334)), B2334=B2336, NOT(ISBLANK(C2337)), B2337=B2336), C2334+(C2337-C2334)*2/3,
TRUE, "Check Manually"
))</f>
        <v>190.2</v>
      </c>
      <c r="F2336" t="str">
        <f>_xlfn.XLOOKUP(B2336,Bucket_Map!A:A,Bucket_Map!B:B,"ERROR - CHECK NAME")</f>
        <v>Pan, Tobacco &amp; Intoxicants</v>
      </c>
    </row>
    <row r="2337" spans="1:6" x14ac:dyDescent="0.25">
      <c r="A2337" t="s">
        <v>4</v>
      </c>
      <c r="B2337" t="s">
        <v>23</v>
      </c>
      <c r="C2337">
        <v>190.5</v>
      </c>
      <c r="D2337" s="1">
        <v>44440</v>
      </c>
      <c r="E2337" cm="1">
        <f t="array" ref="E2337">IF(AND(B2337="Housing",A2337="Rural"),"",
_xlfn.IFS(
NOT(ISBLANK(C2337)), C2337,
AND(NOT(ISBLANK(C2336)), B2336=B2337, NOT(ISBLANK(C2338)), B2338=B2337), AVERAGE(C2336,C2338),
AND(NOT(ISBLANK(C2336)), B2336=B2337, ISBLANK(C2338), NOT(ISBLANK(C2339)), B2339=B2337), C2336+(C2339-C2336)/3,
AND(ISBLANK(C2336), NOT(ISBLANK(C2335)), B2335=B2337, NOT(ISBLANK(C2338)), B2338=B2337), C2335+(C2338-C2335)*2/3,
TRUE, "Check Manually"
))</f>
        <v>190.5</v>
      </c>
      <c r="F2337" t="str">
        <f>_xlfn.XLOOKUP(B2337,Bucket_Map!A:A,Bucket_Map!B:B,"ERROR - CHECK NAME")</f>
        <v>Pan, Tobacco &amp; Intoxicants</v>
      </c>
    </row>
    <row r="2338" spans="1:6" x14ac:dyDescent="0.25">
      <c r="A2338" t="s">
        <v>4</v>
      </c>
      <c r="B2338" t="s">
        <v>23</v>
      </c>
      <c r="C2338">
        <v>191.2</v>
      </c>
      <c r="D2338" s="1">
        <v>44470</v>
      </c>
      <c r="E2338" cm="1">
        <f t="array" ref="E2338">IF(AND(B2338="Housing",A2338="Rural"),"",
_xlfn.IFS(
NOT(ISBLANK(C2338)), C2338,
AND(NOT(ISBLANK(C2337)), B2337=B2338, NOT(ISBLANK(C2339)), B2339=B2338), AVERAGE(C2337,C2339),
AND(NOT(ISBLANK(C2337)), B2337=B2338, ISBLANK(C2339), NOT(ISBLANK(C2340)), B2340=B2338), C2337+(C2340-C2337)/3,
AND(ISBLANK(C2337), NOT(ISBLANK(C2336)), B2336=B2338, NOT(ISBLANK(C2339)), B2339=B2338), C2336+(C2339-C2336)*2/3,
TRUE, "Check Manually"
))</f>
        <v>191.2</v>
      </c>
      <c r="F2338" t="str">
        <f>_xlfn.XLOOKUP(B2338,Bucket_Map!A:A,Bucket_Map!B:B,"ERROR - CHECK NAME")</f>
        <v>Pan, Tobacco &amp; Intoxicants</v>
      </c>
    </row>
    <row r="2339" spans="1:6" x14ac:dyDescent="0.25">
      <c r="A2339" t="s">
        <v>4</v>
      </c>
      <c r="B2339" t="s">
        <v>23</v>
      </c>
      <c r="C2339">
        <v>191.4</v>
      </c>
      <c r="D2339" s="1">
        <v>44501</v>
      </c>
      <c r="E2339" cm="1">
        <f t="array" ref="E2339">IF(AND(B2339="Housing",A2339="Rural"),"",
_xlfn.IFS(
NOT(ISBLANK(C2339)), C2339,
AND(NOT(ISBLANK(C2338)), B2338=B2339, NOT(ISBLANK(C2340)), B2340=B2339), AVERAGE(C2338,C2340),
AND(NOT(ISBLANK(C2338)), B2338=B2339, ISBLANK(C2340), NOT(ISBLANK(C2341)), B2341=B2339), C2338+(C2341-C2338)/3,
AND(ISBLANK(C2338), NOT(ISBLANK(C2337)), B2337=B2339, NOT(ISBLANK(C2340)), B2340=B2339), C2337+(C2340-C2337)*2/3,
TRUE, "Check Manually"
))</f>
        <v>191.4</v>
      </c>
      <c r="F2339" t="str">
        <f>_xlfn.XLOOKUP(B2339,Bucket_Map!A:A,Bucket_Map!B:B,"ERROR - CHECK NAME")</f>
        <v>Pan, Tobacco &amp; Intoxicants</v>
      </c>
    </row>
    <row r="2340" spans="1:6" x14ac:dyDescent="0.25">
      <c r="A2340" t="s">
        <v>4</v>
      </c>
      <c r="B2340" t="s">
        <v>23</v>
      </c>
      <c r="C2340">
        <v>190.8</v>
      </c>
      <c r="D2340" s="1">
        <v>44531</v>
      </c>
      <c r="E2340" cm="1">
        <f t="array" ref="E2340">IF(AND(B2340="Housing",A2340="Rural"),"",
_xlfn.IFS(
NOT(ISBLANK(C2340)), C2340,
AND(NOT(ISBLANK(C2339)), B2339=B2340, NOT(ISBLANK(C2341)), B2341=B2340), AVERAGE(C2339,C2341),
AND(NOT(ISBLANK(C2339)), B2339=B2340, ISBLANK(C2341), NOT(ISBLANK(C2342)), B2342=B2340), C2339+(C2342-C2339)/3,
AND(ISBLANK(C2339), NOT(ISBLANK(C2338)), B2338=B2340, NOT(ISBLANK(C2341)), B2341=B2340), C2338+(C2341-C2338)*2/3,
TRUE, "Check Manually"
))</f>
        <v>190.8</v>
      </c>
      <c r="F2340" t="str">
        <f>_xlfn.XLOOKUP(B2340,Bucket_Map!A:A,Bucket_Map!B:B,"ERROR - CHECK NAME")</f>
        <v>Pan, Tobacco &amp; Intoxicants</v>
      </c>
    </row>
    <row r="2341" spans="1:6" x14ac:dyDescent="0.25">
      <c r="A2341" t="s">
        <v>4</v>
      </c>
      <c r="B2341" t="s">
        <v>23</v>
      </c>
      <c r="C2341">
        <v>190.7</v>
      </c>
      <c r="D2341" s="1">
        <v>44562</v>
      </c>
      <c r="E2341" cm="1">
        <f t="array" ref="E2341">IF(AND(B2341="Housing",A2341="Rural"),"",
_xlfn.IFS(
NOT(ISBLANK(C2341)), C2341,
AND(NOT(ISBLANK(C2340)), B2340=B2341, NOT(ISBLANK(C2342)), B2342=B2341), AVERAGE(C2340,C2342),
AND(NOT(ISBLANK(C2340)), B2340=B2341, ISBLANK(C2342), NOT(ISBLANK(C2343)), B2343=B2341), C2340+(C2343-C2340)/3,
AND(ISBLANK(C2340), NOT(ISBLANK(C2339)), B2339=B2341, NOT(ISBLANK(C2342)), B2342=B2341), C2339+(C2342-C2339)*2/3,
TRUE, "Check Manually"
))</f>
        <v>190.7</v>
      </c>
      <c r="F2341" t="str">
        <f>_xlfn.XLOOKUP(B2341,Bucket_Map!A:A,Bucket_Map!B:B,"ERROR - CHECK NAME")</f>
        <v>Pan, Tobacco &amp; Intoxicants</v>
      </c>
    </row>
    <row r="2342" spans="1:6" x14ac:dyDescent="0.25">
      <c r="A2342" t="s">
        <v>4</v>
      </c>
      <c r="B2342" t="s">
        <v>23</v>
      </c>
      <c r="C2342">
        <v>191.5</v>
      </c>
      <c r="D2342" s="1">
        <v>44593</v>
      </c>
      <c r="E2342" cm="1">
        <f t="array" ref="E2342">IF(AND(B2342="Housing",A2342="Rural"),"",
_xlfn.IFS(
NOT(ISBLANK(C2342)), C2342,
AND(NOT(ISBLANK(C2341)), B2341=B2342, NOT(ISBLANK(C2343)), B2343=B2342), AVERAGE(C2341,C2343),
AND(NOT(ISBLANK(C2341)), B2341=B2342, ISBLANK(C2343), NOT(ISBLANK(C2344)), B2344=B2342), C2341+(C2344-C2341)/3,
AND(ISBLANK(C2341), NOT(ISBLANK(C2340)), B2340=B2342, NOT(ISBLANK(C2343)), B2343=B2342), C2340+(C2343-C2340)*2/3,
TRUE, "Check Manually"
))</f>
        <v>191.5</v>
      </c>
      <c r="F2342" t="str">
        <f>_xlfn.XLOOKUP(B2342,Bucket_Map!A:A,Bucket_Map!B:B,"ERROR - CHECK NAME")</f>
        <v>Pan, Tobacco &amp; Intoxicants</v>
      </c>
    </row>
    <row r="2343" spans="1:6" x14ac:dyDescent="0.25">
      <c r="A2343" t="s">
        <v>4</v>
      </c>
      <c r="B2343" t="s">
        <v>23</v>
      </c>
      <c r="C2343">
        <v>192.3</v>
      </c>
      <c r="D2343" s="1">
        <v>44621</v>
      </c>
      <c r="E2343" cm="1">
        <f t="array" ref="E2343">IF(AND(B2343="Housing",A2343="Rural"),"",
_xlfn.IFS(
NOT(ISBLANK(C2343)), C2343,
AND(NOT(ISBLANK(C2342)), B2342=B2343, NOT(ISBLANK(C2344)), B2344=B2343), AVERAGE(C2342,C2344),
AND(NOT(ISBLANK(C2342)), B2342=B2343, ISBLANK(C2344), NOT(ISBLANK(C2345)), B2345=B2343), C2342+(C2345-C2342)/3,
AND(ISBLANK(C2342), NOT(ISBLANK(C2341)), B2341=B2343, NOT(ISBLANK(C2344)), B2344=B2343), C2341+(C2344-C2341)*2/3,
TRUE, "Check Manually"
))</f>
        <v>192.3</v>
      </c>
      <c r="F2343" t="str">
        <f>_xlfn.XLOOKUP(B2343,Bucket_Map!A:A,Bucket_Map!B:B,"ERROR - CHECK NAME")</f>
        <v>Pan, Tobacco &amp; Intoxicants</v>
      </c>
    </row>
    <row r="2344" spans="1:6" x14ac:dyDescent="0.25">
      <c r="A2344" t="s">
        <v>4</v>
      </c>
      <c r="B2344" t="s">
        <v>23</v>
      </c>
      <c r="C2344">
        <v>192.8</v>
      </c>
      <c r="D2344" s="1">
        <v>44652</v>
      </c>
      <c r="E2344" cm="1">
        <f t="array" ref="E2344">IF(AND(B2344="Housing",A2344="Rural"),"",
_xlfn.IFS(
NOT(ISBLANK(C2344)), C2344,
AND(NOT(ISBLANK(C2343)), B2343=B2344, NOT(ISBLANK(C2345)), B2345=B2344), AVERAGE(C2343,C2345),
AND(NOT(ISBLANK(C2343)), B2343=B2344, ISBLANK(C2345), NOT(ISBLANK(C2346)), B2346=B2344), C2343+(C2346-C2343)/3,
AND(ISBLANK(C2343), NOT(ISBLANK(C2342)), B2342=B2344, NOT(ISBLANK(C2345)), B2345=B2344), C2342+(C2345-C2342)*2/3,
TRUE, "Check Manually"
))</f>
        <v>192.8</v>
      </c>
      <c r="F2344" t="str">
        <f>_xlfn.XLOOKUP(B2344,Bucket_Map!A:A,Bucket_Map!B:B,"ERROR - CHECK NAME")</f>
        <v>Pan, Tobacco &amp; Intoxicants</v>
      </c>
    </row>
    <row r="2345" spans="1:6" x14ac:dyDescent="0.25">
      <c r="A2345" t="s">
        <v>4</v>
      </c>
      <c r="B2345" t="s">
        <v>23</v>
      </c>
      <c r="C2345">
        <v>192.9</v>
      </c>
      <c r="D2345" s="1">
        <v>44682</v>
      </c>
      <c r="E2345" cm="1">
        <f t="array" ref="E2345">IF(AND(B2345="Housing",A2345="Rural"),"",
_xlfn.IFS(
NOT(ISBLANK(C2345)), C2345,
AND(NOT(ISBLANK(C2344)), B2344=B2345, NOT(ISBLANK(C2346)), B2346=B2345), AVERAGE(C2344,C2346),
AND(NOT(ISBLANK(C2344)), B2344=B2345, ISBLANK(C2346), NOT(ISBLANK(C2347)), B2347=B2345), C2344+(C2347-C2344)/3,
AND(ISBLANK(C2344), NOT(ISBLANK(C2343)), B2343=B2345, NOT(ISBLANK(C2346)), B2346=B2345), C2343+(C2346-C2343)*2/3,
TRUE, "Check Manually"
))</f>
        <v>192.9</v>
      </c>
      <c r="F2345" t="str">
        <f>_xlfn.XLOOKUP(B2345,Bucket_Map!A:A,Bucket_Map!B:B,"ERROR - CHECK NAME")</f>
        <v>Pan, Tobacco &amp; Intoxicants</v>
      </c>
    </row>
    <row r="2346" spans="1:6" x14ac:dyDescent="0.25">
      <c r="A2346" t="s">
        <v>4</v>
      </c>
      <c r="B2346" t="s">
        <v>23</v>
      </c>
      <c r="C2346">
        <v>192.9</v>
      </c>
      <c r="D2346" s="1">
        <v>44713</v>
      </c>
      <c r="E2346" cm="1">
        <f t="array" ref="E2346">IF(AND(B2346="Housing",A2346="Rural"),"",
_xlfn.IFS(
NOT(ISBLANK(C2346)), C2346,
AND(NOT(ISBLANK(C2345)), B2345=B2346, NOT(ISBLANK(C2347)), B2347=B2346), AVERAGE(C2345,C2347),
AND(NOT(ISBLANK(C2345)), B2345=B2346, ISBLANK(C2347), NOT(ISBLANK(C2348)), B2348=B2346), C2345+(C2348-C2345)/3,
AND(ISBLANK(C2345), NOT(ISBLANK(C2344)), B2344=B2346, NOT(ISBLANK(C2347)), B2347=B2346), C2344+(C2347-C2344)*2/3,
TRUE, "Check Manually"
))</f>
        <v>192.9</v>
      </c>
      <c r="F2346" t="str">
        <f>_xlfn.XLOOKUP(B2346,Bucket_Map!A:A,Bucket_Map!B:B,"ERROR - CHECK NAME")</f>
        <v>Pan, Tobacco &amp; Intoxicants</v>
      </c>
    </row>
    <row r="2347" spans="1:6" x14ac:dyDescent="0.25">
      <c r="A2347" t="s">
        <v>4</v>
      </c>
      <c r="B2347" t="s">
        <v>23</v>
      </c>
      <c r="C2347">
        <v>193.2</v>
      </c>
      <c r="D2347" s="1">
        <v>44743</v>
      </c>
      <c r="E2347" cm="1">
        <f t="array" ref="E2347">IF(AND(B2347="Housing",A2347="Rural"),"",
_xlfn.IFS(
NOT(ISBLANK(C2347)), C2347,
AND(NOT(ISBLANK(C2346)), B2346=B2347, NOT(ISBLANK(C2348)), B2348=B2347), AVERAGE(C2346,C2348),
AND(NOT(ISBLANK(C2346)), B2346=B2347, ISBLANK(C2348), NOT(ISBLANK(C2349)), B2349=B2347), C2346+(C2349-C2346)/3,
AND(ISBLANK(C2346), NOT(ISBLANK(C2345)), B2345=B2347, NOT(ISBLANK(C2348)), B2348=B2347), C2345+(C2348-C2345)*2/3,
TRUE, "Check Manually"
))</f>
        <v>193.2</v>
      </c>
      <c r="F2347" t="str">
        <f>_xlfn.XLOOKUP(B2347,Bucket_Map!A:A,Bucket_Map!B:B,"ERROR - CHECK NAME")</f>
        <v>Pan, Tobacco &amp; Intoxicants</v>
      </c>
    </row>
    <row r="2348" spans="1:6" x14ac:dyDescent="0.25">
      <c r="A2348" t="s">
        <v>4</v>
      </c>
      <c r="B2348" t="s">
        <v>23</v>
      </c>
      <c r="C2348">
        <v>193.7</v>
      </c>
      <c r="D2348" s="1">
        <v>44774</v>
      </c>
      <c r="E2348" cm="1">
        <f t="array" ref="E2348">IF(AND(B2348="Housing",A2348="Rural"),"",
_xlfn.IFS(
NOT(ISBLANK(C2348)), C2348,
AND(NOT(ISBLANK(C2347)), B2347=B2348, NOT(ISBLANK(C2349)), B2349=B2348), AVERAGE(C2347,C2349),
AND(NOT(ISBLANK(C2347)), B2347=B2348, ISBLANK(C2349), NOT(ISBLANK(C2350)), B2350=B2348), C2347+(C2350-C2347)/3,
AND(ISBLANK(C2347), NOT(ISBLANK(C2346)), B2346=B2348, NOT(ISBLANK(C2349)), B2349=B2348), C2346+(C2349-C2346)*2/3,
TRUE, "Check Manually"
))</f>
        <v>193.7</v>
      </c>
      <c r="F2348" t="str">
        <f>_xlfn.XLOOKUP(B2348,Bucket_Map!A:A,Bucket_Map!B:B,"ERROR - CHECK NAME")</f>
        <v>Pan, Tobacco &amp; Intoxicants</v>
      </c>
    </row>
    <row r="2349" spans="1:6" x14ac:dyDescent="0.25">
      <c r="A2349" t="s">
        <v>4</v>
      </c>
      <c r="B2349" t="s">
        <v>23</v>
      </c>
      <c r="C2349">
        <v>194.5</v>
      </c>
      <c r="D2349" s="1">
        <v>44805</v>
      </c>
      <c r="E2349" cm="1">
        <f t="array" ref="E2349">IF(AND(B2349="Housing",A2349="Rural"),"",
_xlfn.IFS(
NOT(ISBLANK(C2349)), C2349,
AND(NOT(ISBLANK(C2348)), B2348=B2349, NOT(ISBLANK(C2350)), B2350=B2349), AVERAGE(C2348,C2350),
AND(NOT(ISBLANK(C2348)), B2348=B2349, ISBLANK(C2350), NOT(ISBLANK(C2351)), B2351=B2349), C2348+(C2351-C2348)/3,
AND(ISBLANK(C2348), NOT(ISBLANK(C2347)), B2347=B2349, NOT(ISBLANK(C2350)), B2350=B2349), C2347+(C2350-C2347)*2/3,
TRUE, "Check Manually"
))</f>
        <v>194.5</v>
      </c>
      <c r="F2349" t="str">
        <f>_xlfn.XLOOKUP(B2349,Bucket_Map!A:A,Bucket_Map!B:B,"ERROR - CHECK NAME")</f>
        <v>Pan, Tobacco &amp; Intoxicants</v>
      </c>
    </row>
    <row r="2350" spans="1:6" x14ac:dyDescent="0.25">
      <c r="A2350" t="s">
        <v>4</v>
      </c>
      <c r="B2350" t="s">
        <v>23</v>
      </c>
      <c r="C2350">
        <v>194.9</v>
      </c>
      <c r="D2350" s="1">
        <v>44835</v>
      </c>
      <c r="E2350" cm="1">
        <f t="array" ref="E2350">IF(AND(B2350="Housing",A2350="Rural"),"",
_xlfn.IFS(
NOT(ISBLANK(C2350)), C2350,
AND(NOT(ISBLANK(C2349)), B2349=B2350, NOT(ISBLANK(C2351)), B2351=B2350), AVERAGE(C2349,C2351),
AND(NOT(ISBLANK(C2349)), B2349=B2350, ISBLANK(C2351), NOT(ISBLANK(C2352)), B2352=B2350), C2349+(C2352-C2349)/3,
AND(ISBLANK(C2349), NOT(ISBLANK(C2348)), B2348=B2350, NOT(ISBLANK(C2351)), B2351=B2350), C2348+(C2351-C2348)*2/3,
TRUE, "Check Manually"
))</f>
        <v>194.9</v>
      </c>
      <c r="F2350" t="str">
        <f>_xlfn.XLOOKUP(B2350,Bucket_Map!A:A,Bucket_Map!B:B,"ERROR - CHECK NAME")</f>
        <v>Pan, Tobacco &amp; Intoxicants</v>
      </c>
    </row>
    <row r="2351" spans="1:6" x14ac:dyDescent="0.25">
      <c r="A2351" t="s">
        <v>4</v>
      </c>
      <c r="B2351" t="s">
        <v>23</v>
      </c>
      <c r="C2351">
        <v>195.5</v>
      </c>
      <c r="D2351" s="1">
        <v>44866</v>
      </c>
      <c r="E2351" cm="1">
        <f t="array" ref="E2351">IF(AND(B2351="Housing",A2351="Rural"),"",
_xlfn.IFS(
NOT(ISBLANK(C2351)), C2351,
AND(NOT(ISBLANK(C2350)), B2350=B2351, NOT(ISBLANK(C2352)), B2352=B2351), AVERAGE(C2350,C2352),
AND(NOT(ISBLANK(C2350)), B2350=B2351, ISBLANK(C2352), NOT(ISBLANK(C2353)), B2353=B2351), C2350+(C2353-C2350)/3,
AND(ISBLANK(C2350), NOT(ISBLANK(C2349)), B2349=B2351, NOT(ISBLANK(C2352)), B2352=B2351), C2349+(C2352-C2349)*2/3,
TRUE, "Check Manually"
))</f>
        <v>195.5</v>
      </c>
      <c r="F2351" t="str">
        <f>_xlfn.XLOOKUP(B2351,Bucket_Map!A:A,Bucket_Map!B:B,"ERROR - CHECK NAME")</f>
        <v>Pan, Tobacco &amp; Intoxicants</v>
      </c>
    </row>
    <row r="2352" spans="1:6" x14ac:dyDescent="0.25">
      <c r="A2352" t="s">
        <v>4</v>
      </c>
      <c r="B2352" t="s">
        <v>23</v>
      </c>
      <c r="C2352">
        <v>195.9</v>
      </c>
      <c r="D2352" s="1">
        <v>44896</v>
      </c>
      <c r="E2352" cm="1">
        <f t="array" ref="E2352">IF(AND(B2352="Housing",A2352="Rural"),"",
_xlfn.IFS(
NOT(ISBLANK(C2352)), C2352,
AND(NOT(ISBLANK(C2351)), B2351=B2352, NOT(ISBLANK(C2353)), B2353=B2352), AVERAGE(C2351,C2353),
AND(NOT(ISBLANK(C2351)), B2351=B2352, ISBLANK(C2353), NOT(ISBLANK(C2354)), B2354=B2352), C2351+(C2354-C2351)/3,
AND(ISBLANK(C2351), NOT(ISBLANK(C2350)), B2350=B2352, NOT(ISBLANK(C2353)), B2353=B2352), C2350+(C2353-C2350)*2/3,
TRUE, "Check Manually"
))</f>
        <v>195.9</v>
      </c>
      <c r="F2352" t="str">
        <f>_xlfn.XLOOKUP(B2352,Bucket_Map!A:A,Bucket_Map!B:B,"ERROR - CHECK NAME")</f>
        <v>Pan, Tobacco &amp; Intoxicants</v>
      </c>
    </row>
    <row r="2353" spans="1:6" x14ac:dyDescent="0.25">
      <c r="A2353" t="s">
        <v>4</v>
      </c>
      <c r="B2353" t="s">
        <v>23</v>
      </c>
      <c r="C2353">
        <v>196.9</v>
      </c>
      <c r="D2353" s="1">
        <v>44927</v>
      </c>
      <c r="E2353" cm="1">
        <f t="array" ref="E2353">IF(AND(B2353="Housing",A2353="Rural"),"",
_xlfn.IFS(
NOT(ISBLANK(C2353)), C2353,
AND(NOT(ISBLANK(C2352)), B2352=B2353, NOT(ISBLANK(C2354)), B2354=B2353), AVERAGE(C2352,C2354),
AND(NOT(ISBLANK(C2352)), B2352=B2353, ISBLANK(C2354), NOT(ISBLANK(C2355)), B2355=B2353), C2352+(C2355-C2352)/3,
AND(ISBLANK(C2352), NOT(ISBLANK(C2351)), B2351=B2353, NOT(ISBLANK(C2354)), B2354=B2353), C2351+(C2354-C2351)*2/3,
TRUE, "Check Manually"
))</f>
        <v>196.9</v>
      </c>
      <c r="F2353" t="str">
        <f>_xlfn.XLOOKUP(B2353,Bucket_Map!A:A,Bucket_Map!B:B,"ERROR - CHECK NAME")</f>
        <v>Pan, Tobacco &amp; Intoxicants</v>
      </c>
    </row>
    <row r="2354" spans="1:6" x14ac:dyDescent="0.25">
      <c r="A2354" t="s">
        <v>4</v>
      </c>
      <c r="B2354" t="s">
        <v>23</v>
      </c>
      <c r="C2354">
        <v>198.3</v>
      </c>
      <c r="D2354" s="1">
        <v>44958</v>
      </c>
      <c r="E2354" cm="1">
        <f t="array" ref="E2354">IF(AND(B2354="Housing",A2354="Rural"),"",
_xlfn.IFS(
NOT(ISBLANK(C2354)), C2354,
AND(NOT(ISBLANK(C2353)), B2353=B2354, NOT(ISBLANK(C2355)), B2355=B2354), AVERAGE(C2353,C2355),
AND(NOT(ISBLANK(C2353)), B2353=B2354, ISBLANK(C2355), NOT(ISBLANK(C2356)), B2356=B2354), C2353+(C2356-C2353)/3,
AND(ISBLANK(C2353), NOT(ISBLANK(C2352)), B2352=B2354, NOT(ISBLANK(C2355)), B2355=B2354), C2352+(C2355-C2352)*2/3,
TRUE, "Check Manually"
))</f>
        <v>198.3</v>
      </c>
      <c r="F2354" t="str">
        <f>_xlfn.XLOOKUP(B2354,Bucket_Map!A:A,Bucket_Map!B:B,"ERROR - CHECK NAME")</f>
        <v>Pan, Tobacco &amp; Intoxicants</v>
      </c>
    </row>
    <row r="2355" spans="1:6" x14ac:dyDescent="0.25">
      <c r="A2355" t="s">
        <v>4</v>
      </c>
      <c r="B2355" t="s">
        <v>23</v>
      </c>
      <c r="C2355">
        <v>198.4</v>
      </c>
      <c r="D2355" s="1">
        <v>44986</v>
      </c>
      <c r="E2355" cm="1">
        <f t="array" ref="E2355">IF(AND(B2355="Housing",A2355="Rural"),"",
_xlfn.IFS(
NOT(ISBLANK(C2355)), C2355,
AND(NOT(ISBLANK(C2354)), B2354=B2355, NOT(ISBLANK(C2356)), B2356=B2355), AVERAGE(C2354,C2356),
AND(NOT(ISBLANK(C2354)), B2354=B2355, ISBLANK(C2356), NOT(ISBLANK(C2357)), B2357=B2355), C2354+(C2357-C2354)/3,
AND(ISBLANK(C2354), NOT(ISBLANK(C2353)), B2353=B2355, NOT(ISBLANK(C2356)), B2356=B2355), C2353+(C2356-C2353)*2/3,
TRUE, "Check Manually"
))</f>
        <v>198.4</v>
      </c>
      <c r="F2355" t="str">
        <f>_xlfn.XLOOKUP(B2355,Bucket_Map!A:A,Bucket_Map!B:B,"ERROR - CHECK NAME")</f>
        <v>Pan, Tobacco &amp; Intoxicants</v>
      </c>
    </row>
    <row r="2356" spans="1:6" x14ac:dyDescent="0.25">
      <c r="A2356" t="s">
        <v>4</v>
      </c>
      <c r="B2356" t="s">
        <v>23</v>
      </c>
      <c r="C2356">
        <v>199.5</v>
      </c>
      <c r="D2356" s="1">
        <v>45017</v>
      </c>
      <c r="E2356" cm="1">
        <f t="array" ref="E2356">IF(AND(B2356="Housing",A2356="Rural"),"",
_xlfn.IFS(
NOT(ISBLANK(C2356)), C2356,
AND(NOT(ISBLANK(C2355)), B2355=B2356, NOT(ISBLANK(C2357)), B2357=B2356), AVERAGE(C2355,C2357),
AND(NOT(ISBLANK(C2355)), B2355=B2356, ISBLANK(C2357), NOT(ISBLANK(C2358)), B2358=B2356), C2355+(C2358-C2355)/3,
AND(ISBLANK(C2355), NOT(ISBLANK(C2354)), B2354=B2356, NOT(ISBLANK(C2357)), B2357=B2356), C2354+(C2357-C2354)*2/3,
TRUE, "Check Manually"
))</f>
        <v>199.5</v>
      </c>
      <c r="F2356" t="str">
        <f>_xlfn.XLOOKUP(B2356,Bucket_Map!A:A,Bucket_Map!B:B,"ERROR - CHECK NAME")</f>
        <v>Pan, Tobacco &amp; Intoxicants</v>
      </c>
    </row>
    <row r="2357" spans="1:6" x14ac:dyDescent="0.25">
      <c r="A2357" t="s">
        <v>4</v>
      </c>
      <c r="B2357" t="s">
        <v>23</v>
      </c>
      <c r="C2357">
        <v>199.9</v>
      </c>
      <c r="D2357" s="1">
        <v>45047</v>
      </c>
      <c r="E2357" cm="1">
        <f t="array" ref="E2357">IF(AND(B2357="Housing",A2357="Rural"),"",
_xlfn.IFS(
NOT(ISBLANK(C2357)), C2357,
AND(NOT(ISBLANK(C2356)), B2356=B2357, NOT(ISBLANK(C2358)), B2358=B2357), AVERAGE(C2356,C2358),
AND(NOT(ISBLANK(C2356)), B2356=B2357, ISBLANK(C2358), NOT(ISBLANK(C2359)), B2359=B2357), C2356+(C2359-C2356)/3,
AND(ISBLANK(C2356), NOT(ISBLANK(C2355)), B2355=B2357, NOT(ISBLANK(C2358)), B2358=B2357), C2355+(C2358-C2355)*2/3,
TRUE, "Check Manually"
))</f>
        <v>199.9</v>
      </c>
      <c r="F2357" t="str">
        <f>_xlfn.XLOOKUP(B2357,Bucket_Map!A:A,Bucket_Map!B:B,"ERROR - CHECK NAME")</f>
        <v>Pan, Tobacco &amp; Intoxicants</v>
      </c>
    </row>
    <row r="2358" spans="1:6" x14ac:dyDescent="0.25">
      <c r="A2358" t="s">
        <v>4</v>
      </c>
      <c r="B2358" t="s">
        <v>24</v>
      </c>
      <c r="C2358">
        <v>104.7</v>
      </c>
      <c r="D2358" s="1">
        <v>41275</v>
      </c>
      <c r="E2358" cm="1">
        <f t="array" ref="E2358">IF(AND(B2358="Housing",A2358="Rural"),"",
_xlfn.IFS(
NOT(ISBLANK(C2358)), C2358,
AND(NOT(ISBLANK(C2357)), B2357=B2358, NOT(ISBLANK(C2359)), B2359=B2358), AVERAGE(C2357,C2359),
AND(NOT(ISBLANK(C2357)), B2357=B2358, ISBLANK(C2359), NOT(ISBLANK(C2360)), B2360=B2358), C2357+(C2360-C2357)/3,
AND(ISBLANK(C2357), NOT(ISBLANK(C2356)), B2356=B2358, NOT(ISBLANK(C2359)), B2359=B2358), C2356+(C2359-C2356)*2/3,
TRUE, "Check Manually"
))</f>
        <v>104.7</v>
      </c>
      <c r="F2358" t="str">
        <f>_xlfn.XLOOKUP(B2358,Bucket_Map!A:A,Bucket_Map!B:B,"ERROR - CHECK NAME")</f>
        <v>Personal Care &amp; Effects</v>
      </c>
    </row>
    <row r="2359" spans="1:6" x14ac:dyDescent="0.25">
      <c r="A2359" t="s">
        <v>4</v>
      </c>
      <c r="B2359" t="s">
        <v>24</v>
      </c>
      <c r="C2359">
        <v>104.6</v>
      </c>
      <c r="D2359" s="1">
        <v>41306</v>
      </c>
      <c r="E2359" cm="1">
        <f t="array" ref="E2359">IF(AND(B2359="Housing",A2359="Rural"),"",
_xlfn.IFS(
NOT(ISBLANK(C2359)), C2359,
AND(NOT(ISBLANK(C2358)), B2358=B2359, NOT(ISBLANK(C2360)), B2360=B2359), AVERAGE(C2358,C2360),
AND(NOT(ISBLANK(C2358)), B2358=B2359, ISBLANK(C2360), NOT(ISBLANK(C2361)), B2361=B2359), C2358+(C2361-C2358)/3,
AND(ISBLANK(C2358), NOT(ISBLANK(C2357)), B2357=B2359, NOT(ISBLANK(C2360)), B2360=B2359), C2357+(C2360-C2357)*2/3,
TRUE, "Check Manually"
))</f>
        <v>104.6</v>
      </c>
      <c r="F2359" t="str">
        <f>_xlfn.XLOOKUP(B2359,Bucket_Map!A:A,Bucket_Map!B:B,"ERROR - CHECK NAME")</f>
        <v>Personal Care &amp; Effects</v>
      </c>
    </row>
    <row r="2360" spans="1:6" x14ac:dyDescent="0.25">
      <c r="A2360" t="s">
        <v>4</v>
      </c>
      <c r="B2360" t="s">
        <v>24</v>
      </c>
      <c r="C2360">
        <v>104.3</v>
      </c>
      <c r="D2360" s="1">
        <v>41334</v>
      </c>
      <c r="E2360" cm="1">
        <f t="array" ref="E2360">IF(AND(B2360="Housing",A2360="Rural"),"",
_xlfn.IFS(
NOT(ISBLANK(C2360)), C2360,
AND(NOT(ISBLANK(C2359)), B2359=B2360, NOT(ISBLANK(C2361)), B2361=B2360), AVERAGE(C2359,C2361),
AND(NOT(ISBLANK(C2359)), B2359=B2360, ISBLANK(C2361), NOT(ISBLANK(C2362)), B2362=B2360), C2359+(C2362-C2359)/3,
AND(ISBLANK(C2359), NOT(ISBLANK(C2358)), B2358=B2360, NOT(ISBLANK(C2361)), B2361=B2360), C2358+(C2361-C2358)*2/3,
TRUE, "Check Manually"
))</f>
        <v>104.3</v>
      </c>
      <c r="F2360" t="str">
        <f>_xlfn.XLOOKUP(B2360,Bucket_Map!A:A,Bucket_Map!B:B,"ERROR - CHECK NAME")</f>
        <v>Personal Care &amp; Effects</v>
      </c>
    </row>
    <row r="2361" spans="1:6" x14ac:dyDescent="0.25">
      <c r="A2361" t="s">
        <v>4</v>
      </c>
      <c r="B2361" t="s">
        <v>24</v>
      </c>
      <c r="C2361">
        <v>102.7</v>
      </c>
      <c r="D2361" s="1">
        <v>41365</v>
      </c>
      <c r="E2361" cm="1">
        <f t="array" ref="E2361">IF(AND(B2361="Housing",A2361="Rural"),"",
_xlfn.IFS(
NOT(ISBLANK(C2361)), C2361,
AND(NOT(ISBLANK(C2360)), B2360=B2361, NOT(ISBLANK(C2362)), B2362=B2361), AVERAGE(C2360,C2362),
AND(NOT(ISBLANK(C2360)), B2360=B2361, ISBLANK(C2362), NOT(ISBLANK(C2363)), B2363=B2361), C2360+(C2363-C2360)/3,
AND(ISBLANK(C2360), NOT(ISBLANK(C2359)), B2359=B2361, NOT(ISBLANK(C2362)), B2362=B2361), C2359+(C2362-C2359)*2/3,
TRUE, "Check Manually"
))</f>
        <v>102.7</v>
      </c>
      <c r="F2361" t="str">
        <f>_xlfn.XLOOKUP(B2361,Bucket_Map!A:A,Bucket_Map!B:B,"ERROR - CHECK NAME")</f>
        <v>Personal Care &amp; Effects</v>
      </c>
    </row>
    <row r="2362" spans="1:6" x14ac:dyDescent="0.25">
      <c r="A2362" t="s">
        <v>4</v>
      </c>
      <c r="B2362" t="s">
        <v>24</v>
      </c>
      <c r="C2362">
        <v>102.1</v>
      </c>
      <c r="D2362" s="1">
        <v>41395</v>
      </c>
      <c r="E2362" cm="1">
        <f t="array" ref="E2362">IF(AND(B2362="Housing",A2362="Rural"),"",
_xlfn.IFS(
NOT(ISBLANK(C2362)), C2362,
AND(NOT(ISBLANK(C2361)), B2361=B2362, NOT(ISBLANK(C2363)), B2363=B2362), AVERAGE(C2361,C2363),
AND(NOT(ISBLANK(C2361)), B2361=B2362, ISBLANK(C2363), NOT(ISBLANK(C2364)), B2364=B2362), C2361+(C2364-C2361)/3,
AND(ISBLANK(C2361), NOT(ISBLANK(C2360)), B2360=B2362, NOT(ISBLANK(C2363)), B2363=B2362), C2360+(C2363-C2360)*2/3,
TRUE, "Check Manually"
))</f>
        <v>102.1</v>
      </c>
      <c r="F2362" t="str">
        <f>_xlfn.XLOOKUP(B2362,Bucket_Map!A:A,Bucket_Map!B:B,"ERROR - CHECK NAME")</f>
        <v>Personal Care &amp; Effects</v>
      </c>
    </row>
    <row r="2363" spans="1:6" x14ac:dyDescent="0.25">
      <c r="A2363" t="s">
        <v>4</v>
      </c>
      <c r="B2363" t="s">
        <v>24</v>
      </c>
      <c r="C2363">
        <v>102.5</v>
      </c>
      <c r="D2363" s="1">
        <v>41426</v>
      </c>
      <c r="E2363" cm="1">
        <f t="array" ref="E2363">IF(AND(B2363="Housing",A2363="Rural"),"",
_xlfn.IFS(
NOT(ISBLANK(C2363)), C2363,
AND(NOT(ISBLANK(C2362)), B2362=B2363, NOT(ISBLANK(C2364)), B2364=B2363), AVERAGE(C2362,C2364),
AND(NOT(ISBLANK(C2362)), B2362=B2363, ISBLANK(C2364), NOT(ISBLANK(C2365)), B2365=B2363), C2362+(C2365-C2362)/3,
AND(ISBLANK(C2362), NOT(ISBLANK(C2361)), B2361=B2363, NOT(ISBLANK(C2364)), B2364=B2363), C2361+(C2364-C2361)*2/3,
TRUE, "Check Manually"
))</f>
        <v>102.5</v>
      </c>
      <c r="F2363" t="str">
        <f>_xlfn.XLOOKUP(B2363,Bucket_Map!A:A,Bucket_Map!B:B,"ERROR - CHECK NAME")</f>
        <v>Personal Care &amp; Effects</v>
      </c>
    </row>
    <row r="2364" spans="1:6" x14ac:dyDescent="0.25">
      <c r="A2364" t="s">
        <v>4</v>
      </c>
      <c r="B2364" t="s">
        <v>24</v>
      </c>
      <c r="C2364">
        <v>102.5</v>
      </c>
      <c r="D2364" s="1">
        <v>41456</v>
      </c>
      <c r="E2364" cm="1">
        <f t="array" ref="E2364">IF(AND(B2364="Housing",A2364="Rural"),"",
_xlfn.IFS(
NOT(ISBLANK(C2364)), C2364,
AND(NOT(ISBLANK(C2363)), B2363=B2364, NOT(ISBLANK(C2365)), B2365=B2364), AVERAGE(C2363,C2365),
AND(NOT(ISBLANK(C2363)), B2363=B2364, ISBLANK(C2365), NOT(ISBLANK(C2366)), B2366=B2364), C2363+(C2366-C2363)/3,
AND(ISBLANK(C2363), NOT(ISBLANK(C2362)), B2362=B2364, NOT(ISBLANK(C2365)), B2365=B2364), C2362+(C2365-C2362)*2/3,
TRUE, "Check Manually"
))</f>
        <v>102.5</v>
      </c>
      <c r="F2364" t="str">
        <f>_xlfn.XLOOKUP(B2364,Bucket_Map!A:A,Bucket_Map!B:B,"ERROR - CHECK NAME")</f>
        <v>Personal Care &amp; Effects</v>
      </c>
    </row>
    <row r="2365" spans="1:6" x14ac:dyDescent="0.25">
      <c r="A2365" t="s">
        <v>4</v>
      </c>
      <c r="B2365" t="s">
        <v>24</v>
      </c>
      <c r="C2365">
        <v>105</v>
      </c>
      <c r="D2365" s="1">
        <v>41487</v>
      </c>
      <c r="E2365" cm="1">
        <f t="array" ref="E2365">IF(AND(B2365="Housing",A2365="Rural"),"",
_xlfn.IFS(
NOT(ISBLANK(C2365)), C2365,
AND(NOT(ISBLANK(C2364)), B2364=B2365, NOT(ISBLANK(C2366)), B2366=B2365), AVERAGE(C2364,C2366),
AND(NOT(ISBLANK(C2364)), B2364=B2365, ISBLANK(C2366), NOT(ISBLANK(C2367)), B2367=B2365), C2364+(C2367-C2364)/3,
AND(ISBLANK(C2364), NOT(ISBLANK(C2363)), B2363=B2365, NOT(ISBLANK(C2366)), B2366=B2365), C2363+(C2366-C2363)*2/3,
TRUE, "Check Manually"
))</f>
        <v>105</v>
      </c>
      <c r="F2365" t="str">
        <f>_xlfn.XLOOKUP(B2365,Bucket_Map!A:A,Bucket_Map!B:B,"ERROR - CHECK NAME")</f>
        <v>Personal Care &amp; Effects</v>
      </c>
    </row>
    <row r="2366" spans="1:6" x14ac:dyDescent="0.25">
      <c r="A2366" t="s">
        <v>4</v>
      </c>
      <c r="B2366" t="s">
        <v>24</v>
      </c>
      <c r="C2366">
        <v>106.7</v>
      </c>
      <c r="D2366" s="1">
        <v>41518</v>
      </c>
      <c r="E2366" cm="1">
        <f t="array" ref="E2366">IF(AND(B2366="Housing",A2366="Rural"),"",
_xlfn.IFS(
NOT(ISBLANK(C2366)), C2366,
AND(NOT(ISBLANK(C2365)), B2365=B2366, NOT(ISBLANK(C2367)), B2367=B2366), AVERAGE(C2365,C2367),
AND(NOT(ISBLANK(C2365)), B2365=B2366, ISBLANK(C2367), NOT(ISBLANK(C2368)), B2368=B2366), C2365+(C2368-C2365)/3,
AND(ISBLANK(C2365), NOT(ISBLANK(C2364)), B2364=B2366, NOT(ISBLANK(C2367)), B2367=B2366), C2364+(C2367-C2364)*2/3,
TRUE, "Check Manually"
))</f>
        <v>106.7</v>
      </c>
      <c r="F2366" t="str">
        <f>_xlfn.XLOOKUP(B2366,Bucket_Map!A:A,Bucket_Map!B:B,"ERROR - CHECK NAME")</f>
        <v>Personal Care &amp; Effects</v>
      </c>
    </row>
    <row r="2367" spans="1:6" x14ac:dyDescent="0.25">
      <c r="A2367" t="s">
        <v>4</v>
      </c>
      <c r="B2367" t="s">
        <v>24</v>
      </c>
      <c r="C2367">
        <v>107.5</v>
      </c>
      <c r="D2367" s="1">
        <v>41548</v>
      </c>
      <c r="E2367" cm="1">
        <f t="array" ref="E2367">IF(AND(B2367="Housing",A2367="Rural"),"",
_xlfn.IFS(
NOT(ISBLANK(C2367)), C2367,
AND(NOT(ISBLANK(C2366)), B2366=B2367, NOT(ISBLANK(C2368)), B2368=B2367), AVERAGE(C2366,C2368),
AND(NOT(ISBLANK(C2366)), B2366=B2367, ISBLANK(C2368), NOT(ISBLANK(C2369)), B2369=B2367), C2366+(C2369-C2366)/3,
AND(ISBLANK(C2366), NOT(ISBLANK(C2365)), B2365=B2367, NOT(ISBLANK(C2368)), B2368=B2367), C2365+(C2368-C2365)*2/3,
TRUE, "Check Manually"
))</f>
        <v>107.5</v>
      </c>
      <c r="F2367" t="str">
        <f>_xlfn.XLOOKUP(B2367,Bucket_Map!A:A,Bucket_Map!B:B,"ERROR - CHECK NAME")</f>
        <v>Personal Care &amp; Effects</v>
      </c>
    </row>
    <row r="2368" spans="1:6" x14ac:dyDescent="0.25">
      <c r="A2368" t="s">
        <v>4</v>
      </c>
      <c r="B2368" t="s">
        <v>24</v>
      </c>
      <c r="C2368">
        <v>108.2</v>
      </c>
      <c r="D2368" s="1">
        <v>41579</v>
      </c>
      <c r="E2368" cm="1">
        <f t="array" ref="E2368">IF(AND(B2368="Housing",A2368="Rural"),"",
_xlfn.IFS(
NOT(ISBLANK(C2368)), C2368,
AND(NOT(ISBLANK(C2367)), B2367=B2368, NOT(ISBLANK(C2369)), B2369=B2368), AVERAGE(C2367,C2369),
AND(NOT(ISBLANK(C2367)), B2367=B2368, ISBLANK(C2369), NOT(ISBLANK(C2370)), B2370=B2368), C2367+(C2370-C2367)/3,
AND(ISBLANK(C2367), NOT(ISBLANK(C2366)), B2366=B2368, NOT(ISBLANK(C2369)), B2369=B2368), C2366+(C2369-C2366)*2/3,
TRUE, "Check Manually"
))</f>
        <v>108.2</v>
      </c>
      <c r="F2368" t="str">
        <f>_xlfn.XLOOKUP(B2368,Bucket_Map!A:A,Bucket_Map!B:B,"ERROR - CHECK NAME")</f>
        <v>Personal Care &amp; Effects</v>
      </c>
    </row>
    <row r="2369" spans="1:6" x14ac:dyDescent="0.25">
      <c r="A2369" t="s">
        <v>4</v>
      </c>
      <c r="B2369" t="s">
        <v>24</v>
      </c>
      <c r="C2369">
        <v>108.1</v>
      </c>
      <c r="D2369" s="1">
        <v>41609</v>
      </c>
      <c r="E2369" cm="1">
        <f t="array" ref="E2369">IF(AND(B2369="Housing",A2369="Rural"),"",
_xlfn.IFS(
NOT(ISBLANK(C2369)), C2369,
AND(NOT(ISBLANK(C2368)), B2368=B2369, NOT(ISBLANK(C2370)), B2370=B2369), AVERAGE(C2368,C2370),
AND(NOT(ISBLANK(C2368)), B2368=B2369, ISBLANK(C2370), NOT(ISBLANK(C2371)), B2371=B2369), C2368+(C2371-C2368)/3,
AND(ISBLANK(C2368), NOT(ISBLANK(C2367)), B2367=B2369, NOT(ISBLANK(C2370)), B2370=B2369), C2367+(C2370-C2367)*2/3,
TRUE, "Check Manually"
))</f>
        <v>108.1</v>
      </c>
      <c r="F2369" t="str">
        <f>_xlfn.XLOOKUP(B2369,Bucket_Map!A:A,Bucket_Map!B:B,"ERROR - CHECK NAME")</f>
        <v>Personal Care &amp; Effects</v>
      </c>
    </row>
    <row r="2370" spans="1:6" x14ac:dyDescent="0.25">
      <c r="A2370" t="s">
        <v>4</v>
      </c>
      <c r="B2370" t="s">
        <v>24</v>
      </c>
      <c r="C2370">
        <v>108.3</v>
      </c>
      <c r="D2370" s="1">
        <v>41640</v>
      </c>
      <c r="E2370" cm="1">
        <f t="array" ref="E2370">IF(AND(B2370="Housing",A2370="Rural"),"",
_xlfn.IFS(
NOT(ISBLANK(C2370)), C2370,
AND(NOT(ISBLANK(C2369)), B2369=B2370, NOT(ISBLANK(C2371)), B2371=B2370), AVERAGE(C2369,C2371),
AND(NOT(ISBLANK(C2369)), B2369=B2370, ISBLANK(C2371), NOT(ISBLANK(C2372)), B2372=B2370), C2369+(C2372-C2369)/3,
AND(ISBLANK(C2369), NOT(ISBLANK(C2368)), B2368=B2370, NOT(ISBLANK(C2371)), B2371=B2370), C2368+(C2371-C2368)*2/3,
TRUE, "Check Manually"
))</f>
        <v>108.3</v>
      </c>
      <c r="F2370" t="str">
        <f>_xlfn.XLOOKUP(B2370,Bucket_Map!A:A,Bucket_Map!B:B,"ERROR - CHECK NAME")</f>
        <v>Personal Care &amp; Effects</v>
      </c>
    </row>
    <row r="2371" spans="1:6" x14ac:dyDescent="0.25">
      <c r="A2371" t="s">
        <v>4</v>
      </c>
      <c r="B2371" t="s">
        <v>24</v>
      </c>
      <c r="C2371">
        <v>108.7</v>
      </c>
      <c r="D2371" s="1">
        <v>41671</v>
      </c>
      <c r="E2371" cm="1">
        <f t="array" ref="E2371">IF(AND(B2371="Housing",A2371="Rural"),"",
_xlfn.IFS(
NOT(ISBLANK(C2371)), C2371,
AND(NOT(ISBLANK(C2370)), B2370=B2371, NOT(ISBLANK(C2372)), B2372=B2371), AVERAGE(C2370,C2372),
AND(NOT(ISBLANK(C2370)), B2370=B2371, ISBLANK(C2372), NOT(ISBLANK(C2373)), B2373=B2371), C2370+(C2373-C2370)/3,
AND(ISBLANK(C2370), NOT(ISBLANK(C2369)), B2369=B2371, NOT(ISBLANK(C2372)), B2372=B2371), C2369+(C2372-C2369)*2/3,
TRUE, "Check Manually"
))</f>
        <v>108.7</v>
      </c>
      <c r="F2371" t="str">
        <f>_xlfn.XLOOKUP(B2371,Bucket_Map!A:A,Bucket_Map!B:B,"ERROR - CHECK NAME")</f>
        <v>Personal Care &amp; Effects</v>
      </c>
    </row>
    <row r="2372" spans="1:6" x14ac:dyDescent="0.25">
      <c r="A2372" t="s">
        <v>4</v>
      </c>
      <c r="B2372" t="s">
        <v>24</v>
      </c>
      <c r="C2372">
        <v>108.9</v>
      </c>
      <c r="D2372" s="1">
        <v>41699</v>
      </c>
      <c r="E2372" cm="1">
        <f t="array" ref="E2372">IF(AND(B2372="Housing",A2372="Rural"),"",
_xlfn.IFS(
NOT(ISBLANK(C2372)), C2372,
AND(NOT(ISBLANK(C2371)), B2371=B2372, NOT(ISBLANK(C2373)), B2373=B2372), AVERAGE(C2371,C2373),
AND(NOT(ISBLANK(C2371)), B2371=B2372, ISBLANK(C2373), NOT(ISBLANK(C2374)), B2374=B2372), C2371+(C2374-C2371)/3,
AND(ISBLANK(C2371), NOT(ISBLANK(C2370)), B2370=B2372, NOT(ISBLANK(C2373)), B2373=B2372), C2370+(C2373-C2370)*2/3,
TRUE, "Check Manually"
))</f>
        <v>108.9</v>
      </c>
      <c r="F2372" t="str">
        <f>_xlfn.XLOOKUP(B2372,Bucket_Map!A:A,Bucket_Map!B:B,"ERROR - CHECK NAME")</f>
        <v>Personal Care &amp; Effects</v>
      </c>
    </row>
    <row r="2373" spans="1:6" x14ac:dyDescent="0.25">
      <c r="A2373" t="s">
        <v>4</v>
      </c>
      <c r="B2373" t="s">
        <v>24</v>
      </c>
      <c r="C2373">
        <v>108.9</v>
      </c>
      <c r="D2373" s="1">
        <v>41730</v>
      </c>
      <c r="E2373" cm="1">
        <f t="array" ref="E2373">IF(AND(B2373="Housing",A2373="Rural"),"",
_xlfn.IFS(
NOT(ISBLANK(C2373)), C2373,
AND(NOT(ISBLANK(C2372)), B2372=B2373, NOT(ISBLANK(C2374)), B2374=B2373), AVERAGE(C2372,C2374),
AND(NOT(ISBLANK(C2372)), B2372=B2373, ISBLANK(C2374), NOT(ISBLANK(C2375)), B2375=B2373), C2372+(C2375-C2372)/3,
AND(ISBLANK(C2372), NOT(ISBLANK(C2371)), B2371=B2373, NOT(ISBLANK(C2374)), B2374=B2373), C2371+(C2374-C2371)*2/3,
TRUE, "Check Manually"
))</f>
        <v>108.9</v>
      </c>
      <c r="F2373" t="str">
        <f>_xlfn.XLOOKUP(B2373,Bucket_Map!A:A,Bucket_Map!B:B,"ERROR - CHECK NAME")</f>
        <v>Personal Care &amp; Effects</v>
      </c>
    </row>
    <row r="2374" spans="1:6" x14ac:dyDescent="0.25">
      <c r="A2374" t="s">
        <v>4</v>
      </c>
      <c r="B2374" t="s">
        <v>24</v>
      </c>
      <c r="C2374">
        <v>108.9</v>
      </c>
      <c r="D2374" s="1">
        <v>41760</v>
      </c>
      <c r="E2374" cm="1">
        <f t="array" ref="E2374">IF(AND(B2374="Housing",A2374="Rural"),"",
_xlfn.IFS(
NOT(ISBLANK(C2374)), C2374,
AND(NOT(ISBLANK(C2373)), B2373=B2374, NOT(ISBLANK(C2375)), B2375=B2374), AVERAGE(C2373,C2375),
AND(NOT(ISBLANK(C2373)), B2373=B2374, ISBLANK(C2375), NOT(ISBLANK(C2376)), B2376=B2374), C2373+(C2376-C2373)/3,
AND(ISBLANK(C2373), NOT(ISBLANK(C2372)), B2372=B2374, NOT(ISBLANK(C2375)), B2375=B2374), C2372+(C2375-C2372)*2/3,
TRUE, "Check Manually"
))</f>
        <v>108.9</v>
      </c>
      <c r="F2374" t="str">
        <f>_xlfn.XLOOKUP(B2374,Bucket_Map!A:A,Bucket_Map!B:B,"ERROR - CHECK NAME")</f>
        <v>Personal Care &amp; Effects</v>
      </c>
    </row>
    <row r="2375" spans="1:6" x14ac:dyDescent="0.25">
      <c r="A2375" t="s">
        <v>4</v>
      </c>
      <c r="B2375" t="s">
        <v>24</v>
      </c>
      <c r="C2375">
        <v>108</v>
      </c>
      <c r="D2375" s="1">
        <v>41791</v>
      </c>
      <c r="E2375" cm="1">
        <f t="array" ref="E2375">IF(AND(B2375="Housing",A2375="Rural"),"",
_xlfn.IFS(
NOT(ISBLANK(C2375)), C2375,
AND(NOT(ISBLANK(C2374)), B2374=B2375, NOT(ISBLANK(C2376)), B2376=B2375), AVERAGE(C2374,C2376),
AND(NOT(ISBLANK(C2374)), B2374=B2375, ISBLANK(C2376), NOT(ISBLANK(C2377)), B2377=B2375), C2374+(C2377-C2374)/3,
AND(ISBLANK(C2374), NOT(ISBLANK(C2373)), B2373=B2375, NOT(ISBLANK(C2376)), B2376=B2375), C2373+(C2376-C2373)*2/3,
TRUE, "Check Manually"
))</f>
        <v>108</v>
      </c>
      <c r="F2375" t="str">
        <f>_xlfn.XLOOKUP(B2375,Bucket_Map!A:A,Bucket_Map!B:B,"ERROR - CHECK NAME")</f>
        <v>Personal Care &amp; Effects</v>
      </c>
    </row>
    <row r="2376" spans="1:6" x14ac:dyDescent="0.25">
      <c r="A2376" t="s">
        <v>4</v>
      </c>
      <c r="B2376" t="s">
        <v>24</v>
      </c>
      <c r="C2376">
        <v>108.8</v>
      </c>
      <c r="D2376" s="1">
        <v>41821</v>
      </c>
      <c r="E2376" cm="1">
        <f t="array" ref="E2376">IF(AND(B2376="Housing",A2376="Rural"),"",
_xlfn.IFS(
NOT(ISBLANK(C2376)), C2376,
AND(NOT(ISBLANK(C2375)), B2375=B2376, NOT(ISBLANK(C2377)), B2377=B2376), AVERAGE(C2375,C2377),
AND(NOT(ISBLANK(C2375)), B2375=B2376, ISBLANK(C2377), NOT(ISBLANK(C2378)), B2378=B2376), C2375+(C2378-C2375)/3,
AND(ISBLANK(C2375), NOT(ISBLANK(C2374)), B2374=B2376, NOT(ISBLANK(C2377)), B2377=B2376), C2374+(C2377-C2374)*2/3,
TRUE, "Check Manually"
))</f>
        <v>108.8</v>
      </c>
      <c r="F2376" t="str">
        <f>_xlfn.XLOOKUP(B2376,Bucket_Map!A:A,Bucket_Map!B:B,"ERROR - CHECK NAME")</f>
        <v>Personal Care &amp; Effects</v>
      </c>
    </row>
    <row r="2377" spans="1:6" x14ac:dyDescent="0.25">
      <c r="A2377" t="s">
        <v>4</v>
      </c>
      <c r="B2377" t="s">
        <v>24</v>
      </c>
      <c r="C2377">
        <v>109.4</v>
      </c>
      <c r="D2377" s="1">
        <v>41852</v>
      </c>
      <c r="E2377" cm="1">
        <f t="array" ref="E2377">IF(AND(B2377="Housing",A2377="Rural"),"",
_xlfn.IFS(
NOT(ISBLANK(C2377)), C2377,
AND(NOT(ISBLANK(C2376)), B2376=B2377, NOT(ISBLANK(C2378)), B2378=B2377), AVERAGE(C2376,C2378),
AND(NOT(ISBLANK(C2376)), B2376=B2377, ISBLANK(C2378), NOT(ISBLANK(C2379)), B2379=B2377), C2376+(C2379-C2376)/3,
AND(ISBLANK(C2376), NOT(ISBLANK(C2375)), B2375=B2377, NOT(ISBLANK(C2378)), B2378=B2377), C2375+(C2378-C2375)*2/3,
TRUE, "Check Manually"
))</f>
        <v>109.4</v>
      </c>
      <c r="F2377" t="str">
        <f>_xlfn.XLOOKUP(B2377,Bucket_Map!A:A,Bucket_Map!B:B,"ERROR - CHECK NAME")</f>
        <v>Personal Care &amp; Effects</v>
      </c>
    </row>
    <row r="2378" spans="1:6" x14ac:dyDescent="0.25">
      <c r="A2378" t="s">
        <v>4</v>
      </c>
      <c r="B2378" t="s">
        <v>24</v>
      </c>
      <c r="C2378">
        <v>109.1</v>
      </c>
      <c r="D2378" s="1">
        <v>41883</v>
      </c>
      <c r="E2378" cm="1">
        <f t="array" ref="E2378">IF(AND(B2378="Housing",A2378="Rural"),"",
_xlfn.IFS(
NOT(ISBLANK(C2378)), C2378,
AND(NOT(ISBLANK(C2377)), B2377=B2378, NOT(ISBLANK(C2379)), B2379=B2378), AVERAGE(C2377,C2379),
AND(NOT(ISBLANK(C2377)), B2377=B2378, ISBLANK(C2379), NOT(ISBLANK(C2380)), B2380=B2378), C2377+(C2380-C2377)/3,
AND(ISBLANK(C2377), NOT(ISBLANK(C2376)), B2376=B2378, NOT(ISBLANK(C2379)), B2379=B2378), C2376+(C2379-C2376)*2/3,
TRUE, "Check Manually"
))</f>
        <v>109.1</v>
      </c>
      <c r="F2378" t="str">
        <f>_xlfn.XLOOKUP(B2378,Bucket_Map!A:A,Bucket_Map!B:B,"ERROR - CHECK NAME")</f>
        <v>Personal Care &amp; Effects</v>
      </c>
    </row>
    <row r="2379" spans="1:6" x14ac:dyDescent="0.25">
      <c r="A2379" t="s">
        <v>4</v>
      </c>
      <c r="B2379" t="s">
        <v>24</v>
      </c>
      <c r="C2379">
        <v>109.3</v>
      </c>
      <c r="D2379" s="1">
        <v>41913</v>
      </c>
      <c r="E2379" cm="1">
        <f t="array" ref="E2379">IF(AND(B2379="Housing",A2379="Rural"),"",
_xlfn.IFS(
NOT(ISBLANK(C2379)), C2379,
AND(NOT(ISBLANK(C2378)), B2378=B2379, NOT(ISBLANK(C2380)), B2380=B2379), AVERAGE(C2378,C2380),
AND(NOT(ISBLANK(C2378)), B2378=B2379, ISBLANK(C2380), NOT(ISBLANK(C2381)), B2381=B2379), C2378+(C2381-C2378)/3,
AND(ISBLANK(C2378), NOT(ISBLANK(C2377)), B2377=B2379, NOT(ISBLANK(C2380)), B2380=B2379), C2377+(C2380-C2377)*2/3,
TRUE, "Check Manually"
))</f>
        <v>109.3</v>
      </c>
      <c r="F2379" t="str">
        <f>_xlfn.XLOOKUP(B2379,Bucket_Map!A:A,Bucket_Map!B:B,"ERROR - CHECK NAME")</f>
        <v>Personal Care &amp; Effects</v>
      </c>
    </row>
    <row r="2380" spans="1:6" x14ac:dyDescent="0.25">
      <c r="A2380" t="s">
        <v>4</v>
      </c>
      <c r="B2380" t="s">
        <v>24</v>
      </c>
      <c r="C2380">
        <v>108.8</v>
      </c>
      <c r="D2380" s="1">
        <v>41944</v>
      </c>
      <c r="E2380" cm="1">
        <f t="array" ref="E2380">IF(AND(B2380="Housing",A2380="Rural"),"",
_xlfn.IFS(
NOT(ISBLANK(C2380)), C2380,
AND(NOT(ISBLANK(C2379)), B2379=B2380, NOT(ISBLANK(C2381)), B2381=B2380), AVERAGE(C2379,C2381),
AND(NOT(ISBLANK(C2379)), B2379=B2380, ISBLANK(C2381), NOT(ISBLANK(C2382)), B2382=B2380), C2379+(C2382-C2379)/3,
AND(ISBLANK(C2379), NOT(ISBLANK(C2378)), B2378=B2380, NOT(ISBLANK(C2381)), B2381=B2380), C2378+(C2381-C2378)*2/3,
TRUE, "Check Manually"
))</f>
        <v>108.8</v>
      </c>
      <c r="F2380" t="str">
        <f>_xlfn.XLOOKUP(B2380,Bucket_Map!A:A,Bucket_Map!B:B,"ERROR - CHECK NAME")</f>
        <v>Personal Care &amp; Effects</v>
      </c>
    </row>
    <row r="2381" spans="1:6" x14ac:dyDescent="0.25">
      <c r="A2381" t="s">
        <v>4</v>
      </c>
      <c r="B2381" t="s">
        <v>24</v>
      </c>
      <c r="C2381">
        <v>109.4</v>
      </c>
      <c r="D2381" s="1">
        <v>41974</v>
      </c>
      <c r="E2381" cm="1">
        <f t="array" ref="E2381">IF(AND(B2381="Housing",A2381="Rural"),"",
_xlfn.IFS(
NOT(ISBLANK(C2381)), C2381,
AND(NOT(ISBLANK(C2380)), B2380=B2381, NOT(ISBLANK(C2382)), B2382=B2381), AVERAGE(C2380,C2382),
AND(NOT(ISBLANK(C2380)), B2380=B2381, ISBLANK(C2382), NOT(ISBLANK(C2383)), B2383=B2381), C2380+(C2383-C2380)/3,
AND(ISBLANK(C2380), NOT(ISBLANK(C2379)), B2379=B2381, NOT(ISBLANK(C2382)), B2382=B2381), C2379+(C2382-C2379)*2/3,
TRUE, "Check Manually"
))</f>
        <v>109.4</v>
      </c>
      <c r="F2381" t="str">
        <f>_xlfn.XLOOKUP(B2381,Bucket_Map!A:A,Bucket_Map!B:B,"ERROR - CHECK NAME")</f>
        <v>Personal Care &amp; Effects</v>
      </c>
    </row>
    <row r="2382" spans="1:6" x14ac:dyDescent="0.25">
      <c r="A2382" t="s">
        <v>4</v>
      </c>
      <c r="B2382" t="s">
        <v>24</v>
      </c>
      <c r="C2382">
        <v>110.2</v>
      </c>
      <c r="D2382" s="1">
        <v>42005</v>
      </c>
      <c r="E2382" cm="1">
        <f t="array" ref="E2382">IF(AND(B2382="Housing",A2382="Rural"),"",
_xlfn.IFS(
NOT(ISBLANK(C2382)), C2382,
AND(NOT(ISBLANK(C2381)), B2381=B2382, NOT(ISBLANK(C2383)), B2383=B2382), AVERAGE(C2381,C2383),
AND(NOT(ISBLANK(C2381)), B2381=B2382, ISBLANK(C2383), NOT(ISBLANK(C2384)), B2384=B2382), C2381+(C2384-C2381)/3,
AND(ISBLANK(C2381), NOT(ISBLANK(C2380)), B2380=B2382, NOT(ISBLANK(C2383)), B2383=B2382), C2380+(C2383-C2380)*2/3,
TRUE, "Check Manually"
))</f>
        <v>110.2</v>
      </c>
      <c r="F2382" t="str">
        <f>_xlfn.XLOOKUP(B2382,Bucket_Map!A:A,Bucket_Map!B:B,"ERROR - CHECK NAME")</f>
        <v>Personal Care &amp; Effects</v>
      </c>
    </row>
    <row r="2383" spans="1:6" x14ac:dyDescent="0.25">
      <c r="A2383" t="s">
        <v>4</v>
      </c>
      <c r="B2383" t="s">
        <v>24</v>
      </c>
      <c r="C2383">
        <v>110.8</v>
      </c>
      <c r="D2383" s="1">
        <v>42036</v>
      </c>
      <c r="E2383" cm="1">
        <f t="array" ref="E2383">IF(AND(B2383="Housing",A2383="Rural"),"",
_xlfn.IFS(
NOT(ISBLANK(C2383)), C2383,
AND(NOT(ISBLANK(C2382)), B2382=B2383, NOT(ISBLANK(C2384)), B2384=B2383), AVERAGE(C2382,C2384),
AND(NOT(ISBLANK(C2382)), B2382=B2383, ISBLANK(C2384), NOT(ISBLANK(C2385)), B2385=B2383), C2382+(C2385-C2382)/3,
AND(ISBLANK(C2382), NOT(ISBLANK(C2381)), B2381=B2383, NOT(ISBLANK(C2384)), B2384=B2383), C2381+(C2384-C2381)*2/3,
TRUE, "Check Manually"
))</f>
        <v>110.8</v>
      </c>
      <c r="F2383" t="str">
        <f>_xlfn.XLOOKUP(B2383,Bucket_Map!A:A,Bucket_Map!B:B,"ERROR - CHECK NAME")</f>
        <v>Personal Care &amp; Effects</v>
      </c>
    </row>
    <row r="2384" spans="1:6" x14ac:dyDescent="0.25">
      <c r="A2384" t="s">
        <v>4</v>
      </c>
      <c r="B2384" t="s">
        <v>24</v>
      </c>
      <c r="C2384">
        <v>110.8</v>
      </c>
      <c r="D2384" s="1">
        <v>42064</v>
      </c>
      <c r="E2384" cm="1">
        <f t="array" ref="E2384">IF(AND(B2384="Housing",A2384="Rural"),"",
_xlfn.IFS(
NOT(ISBLANK(C2384)), C2384,
AND(NOT(ISBLANK(C2383)), B2383=B2384, NOT(ISBLANK(C2385)), B2385=B2384), AVERAGE(C2383,C2385),
AND(NOT(ISBLANK(C2383)), B2383=B2384, ISBLANK(C2385), NOT(ISBLANK(C2386)), B2386=B2384), C2383+(C2386-C2383)/3,
AND(ISBLANK(C2383), NOT(ISBLANK(C2382)), B2382=B2384, NOT(ISBLANK(C2385)), B2385=B2384), C2382+(C2385-C2382)*2/3,
TRUE, "Check Manually"
))</f>
        <v>110.8</v>
      </c>
      <c r="F2384" t="str">
        <f>_xlfn.XLOOKUP(B2384,Bucket_Map!A:A,Bucket_Map!B:B,"ERROR - CHECK NAME")</f>
        <v>Personal Care &amp; Effects</v>
      </c>
    </row>
    <row r="2385" spans="1:6" x14ac:dyDescent="0.25">
      <c r="A2385" t="s">
        <v>4</v>
      </c>
      <c r="B2385" t="s">
        <v>24</v>
      </c>
      <c r="C2385">
        <v>111.6</v>
      </c>
      <c r="D2385" s="1">
        <v>42095</v>
      </c>
      <c r="E2385" cm="1">
        <f t="array" ref="E2385">IF(AND(B2385="Housing",A2385="Rural"),"",
_xlfn.IFS(
NOT(ISBLANK(C2385)), C2385,
AND(NOT(ISBLANK(C2384)), B2384=B2385, NOT(ISBLANK(C2386)), B2386=B2385), AVERAGE(C2384,C2386),
AND(NOT(ISBLANK(C2384)), B2384=B2385, ISBLANK(C2386), NOT(ISBLANK(C2387)), B2387=B2385), C2384+(C2387-C2384)/3,
AND(ISBLANK(C2384), NOT(ISBLANK(C2383)), B2383=B2385, NOT(ISBLANK(C2386)), B2386=B2385), C2383+(C2386-C2383)*2/3,
TRUE, "Check Manually"
))</f>
        <v>111.6</v>
      </c>
      <c r="F2385" t="str">
        <f>_xlfn.XLOOKUP(B2385,Bucket_Map!A:A,Bucket_Map!B:B,"ERROR - CHECK NAME")</f>
        <v>Personal Care &amp; Effects</v>
      </c>
    </row>
    <row r="2386" spans="1:6" x14ac:dyDescent="0.25">
      <c r="A2386" t="s">
        <v>4</v>
      </c>
      <c r="B2386" t="s">
        <v>24</v>
      </c>
      <c r="C2386">
        <v>112.3</v>
      </c>
      <c r="D2386" s="1">
        <v>42125</v>
      </c>
      <c r="E2386" cm="1">
        <f t="array" ref="E2386">IF(AND(B2386="Housing",A2386="Rural"),"",
_xlfn.IFS(
NOT(ISBLANK(C2386)), C2386,
AND(NOT(ISBLANK(C2385)), B2385=B2386, NOT(ISBLANK(C2387)), B2387=B2386), AVERAGE(C2385,C2387),
AND(NOT(ISBLANK(C2385)), B2385=B2386, ISBLANK(C2387), NOT(ISBLANK(C2388)), B2388=B2386), C2385+(C2388-C2385)/3,
AND(ISBLANK(C2385), NOT(ISBLANK(C2384)), B2384=B2386, NOT(ISBLANK(C2387)), B2387=B2386), C2384+(C2387-C2384)*2/3,
TRUE, "Check Manually"
))</f>
        <v>112.3</v>
      </c>
      <c r="F2386" t="str">
        <f>_xlfn.XLOOKUP(B2386,Bucket_Map!A:A,Bucket_Map!B:B,"ERROR - CHECK NAME")</f>
        <v>Personal Care &amp; Effects</v>
      </c>
    </row>
    <row r="2387" spans="1:6" x14ac:dyDescent="0.25">
      <c r="A2387" t="s">
        <v>4</v>
      </c>
      <c r="B2387" t="s">
        <v>24</v>
      </c>
      <c r="C2387">
        <v>113</v>
      </c>
      <c r="D2387" s="1">
        <v>42156</v>
      </c>
      <c r="E2387" cm="1">
        <f t="array" ref="E2387">IF(AND(B2387="Housing",A2387="Rural"),"",
_xlfn.IFS(
NOT(ISBLANK(C2387)), C2387,
AND(NOT(ISBLANK(C2386)), B2386=B2387, NOT(ISBLANK(C2388)), B2388=B2387), AVERAGE(C2386,C2388),
AND(NOT(ISBLANK(C2386)), B2386=B2387, ISBLANK(C2388), NOT(ISBLANK(C2389)), B2389=B2387), C2386+(C2389-C2386)/3,
AND(ISBLANK(C2386), NOT(ISBLANK(C2385)), B2385=B2387, NOT(ISBLANK(C2388)), B2388=B2387), C2385+(C2388-C2385)*2/3,
TRUE, "Check Manually"
))</f>
        <v>113</v>
      </c>
      <c r="F2387" t="str">
        <f>_xlfn.XLOOKUP(B2387,Bucket_Map!A:A,Bucket_Map!B:B,"ERROR - CHECK NAME")</f>
        <v>Personal Care &amp; Effects</v>
      </c>
    </row>
    <row r="2388" spans="1:6" x14ac:dyDescent="0.25">
      <c r="A2388" t="s">
        <v>4</v>
      </c>
      <c r="B2388" t="s">
        <v>24</v>
      </c>
      <c r="C2388">
        <v>112.7</v>
      </c>
      <c r="D2388" s="1">
        <v>42186</v>
      </c>
      <c r="E2388" cm="1">
        <f t="array" ref="E2388">IF(AND(B2388="Housing",A2388="Rural"),"",
_xlfn.IFS(
NOT(ISBLANK(C2388)), C2388,
AND(NOT(ISBLANK(C2387)), B2387=B2388, NOT(ISBLANK(C2389)), B2389=B2388), AVERAGE(C2387,C2389),
AND(NOT(ISBLANK(C2387)), B2387=B2388, ISBLANK(C2389), NOT(ISBLANK(C2390)), B2390=B2388), C2387+(C2390-C2387)/3,
AND(ISBLANK(C2387), NOT(ISBLANK(C2386)), B2386=B2388, NOT(ISBLANK(C2389)), B2389=B2388), C2386+(C2389-C2386)*2/3,
TRUE, "Check Manually"
))</f>
        <v>112.7</v>
      </c>
      <c r="F2388" t="str">
        <f>_xlfn.XLOOKUP(B2388,Bucket_Map!A:A,Bucket_Map!B:B,"ERROR - CHECK NAME")</f>
        <v>Personal Care &amp; Effects</v>
      </c>
    </row>
    <row r="2389" spans="1:6" x14ac:dyDescent="0.25">
      <c r="A2389" t="s">
        <v>4</v>
      </c>
      <c r="B2389" t="s">
        <v>24</v>
      </c>
      <c r="C2389">
        <v>112.5</v>
      </c>
      <c r="D2389" s="1">
        <v>42217</v>
      </c>
      <c r="E2389" cm="1">
        <f t="array" ref="E2389">IF(AND(B2389="Housing",A2389="Rural"),"",
_xlfn.IFS(
NOT(ISBLANK(C2389)), C2389,
AND(NOT(ISBLANK(C2388)), B2388=B2389, NOT(ISBLANK(C2390)), B2390=B2389), AVERAGE(C2388,C2390),
AND(NOT(ISBLANK(C2388)), B2388=B2389, ISBLANK(C2390), NOT(ISBLANK(C2391)), B2391=B2389), C2388+(C2391-C2388)/3,
AND(ISBLANK(C2388), NOT(ISBLANK(C2387)), B2387=B2389, NOT(ISBLANK(C2390)), B2390=B2389), C2387+(C2390-C2387)*2/3,
TRUE, "Check Manually"
))</f>
        <v>112.5</v>
      </c>
      <c r="F2389" t="str">
        <f>_xlfn.XLOOKUP(B2389,Bucket_Map!A:A,Bucket_Map!B:B,"ERROR - CHECK NAME")</f>
        <v>Personal Care &amp; Effects</v>
      </c>
    </row>
    <row r="2390" spans="1:6" x14ac:dyDescent="0.25">
      <c r="A2390" t="s">
        <v>4</v>
      </c>
      <c r="B2390" t="s">
        <v>24</v>
      </c>
      <c r="C2390">
        <v>113.7</v>
      </c>
      <c r="D2390" s="1">
        <v>42248</v>
      </c>
      <c r="E2390" cm="1">
        <f t="array" ref="E2390">IF(AND(B2390="Housing",A2390="Rural"),"",
_xlfn.IFS(
NOT(ISBLANK(C2390)), C2390,
AND(NOT(ISBLANK(C2389)), B2389=B2390, NOT(ISBLANK(C2391)), B2391=B2390), AVERAGE(C2389,C2391),
AND(NOT(ISBLANK(C2389)), B2389=B2390, ISBLANK(C2391), NOT(ISBLANK(C2392)), B2392=B2390), C2389+(C2392-C2389)/3,
AND(ISBLANK(C2389), NOT(ISBLANK(C2388)), B2388=B2390, NOT(ISBLANK(C2391)), B2391=B2390), C2388+(C2391-C2388)*2/3,
TRUE, "Check Manually"
))</f>
        <v>113.7</v>
      </c>
      <c r="F2390" t="str">
        <f>_xlfn.XLOOKUP(B2390,Bucket_Map!A:A,Bucket_Map!B:B,"ERROR - CHECK NAME")</f>
        <v>Personal Care &amp; Effects</v>
      </c>
    </row>
    <row r="2391" spans="1:6" x14ac:dyDescent="0.25">
      <c r="A2391" t="s">
        <v>4</v>
      </c>
      <c r="B2391" t="s">
        <v>24</v>
      </c>
      <c r="C2391">
        <v>114.2</v>
      </c>
      <c r="D2391" s="1">
        <v>42278</v>
      </c>
      <c r="E2391" cm="1">
        <f t="array" ref="E2391">IF(AND(B2391="Housing",A2391="Rural"),"",
_xlfn.IFS(
NOT(ISBLANK(C2391)), C2391,
AND(NOT(ISBLANK(C2390)), B2390=B2391, NOT(ISBLANK(C2392)), B2392=B2391), AVERAGE(C2390,C2392),
AND(NOT(ISBLANK(C2390)), B2390=B2391, ISBLANK(C2392), NOT(ISBLANK(C2393)), B2393=B2391), C2390+(C2393-C2390)/3,
AND(ISBLANK(C2390), NOT(ISBLANK(C2389)), B2389=B2391, NOT(ISBLANK(C2392)), B2392=B2391), C2389+(C2392-C2389)*2/3,
TRUE, "Check Manually"
))</f>
        <v>114.2</v>
      </c>
      <c r="F2391" t="str">
        <f>_xlfn.XLOOKUP(B2391,Bucket_Map!A:A,Bucket_Map!B:B,"ERROR - CHECK NAME")</f>
        <v>Personal Care &amp; Effects</v>
      </c>
    </row>
    <row r="2392" spans="1:6" x14ac:dyDescent="0.25">
      <c r="A2392" t="s">
        <v>4</v>
      </c>
      <c r="B2392" t="s">
        <v>24</v>
      </c>
      <c r="C2392">
        <v>114.2</v>
      </c>
      <c r="D2392" s="1">
        <v>42309</v>
      </c>
      <c r="E2392" cm="1">
        <f t="array" ref="E2392">IF(AND(B2392="Housing",A2392="Rural"),"",
_xlfn.IFS(
NOT(ISBLANK(C2392)), C2392,
AND(NOT(ISBLANK(C2391)), B2391=B2392, NOT(ISBLANK(C2393)), B2393=B2392), AVERAGE(C2391,C2393),
AND(NOT(ISBLANK(C2391)), B2391=B2392, ISBLANK(C2393), NOT(ISBLANK(C2394)), B2394=B2392), C2391+(C2394-C2391)/3,
AND(ISBLANK(C2391), NOT(ISBLANK(C2390)), B2390=B2392, NOT(ISBLANK(C2393)), B2393=B2392), C2390+(C2393-C2390)*2/3,
TRUE, "Check Manually"
))</f>
        <v>114.2</v>
      </c>
      <c r="F2392" t="str">
        <f>_xlfn.XLOOKUP(B2392,Bucket_Map!A:A,Bucket_Map!B:B,"ERROR - CHECK NAME")</f>
        <v>Personal Care &amp; Effects</v>
      </c>
    </row>
    <row r="2393" spans="1:6" x14ac:dyDescent="0.25">
      <c r="A2393" t="s">
        <v>4</v>
      </c>
      <c r="B2393" t="s">
        <v>24</v>
      </c>
      <c r="C2393">
        <v>114.1</v>
      </c>
      <c r="D2393" s="1">
        <v>42339</v>
      </c>
      <c r="E2393" cm="1">
        <f t="array" ref="E2393">IF(AND(B2393="Housing",A2393="Rural"),"",
_xlfn.IFS(
NOT(ISBLANK(C2393)), C2393,
AND(NOT(ISBLANK(C2392)), B2392=B2393, NOT(ISBLANK(C2394)), B2394=B2393), AVERAGE(C2392,C2394),
AND(NOT(ISBLANK(C2392)), B2392=B2393, ISBLANK(C2394), NOT(ISBLANK(C2395)), B2395=B2393), C2392+(C2395-C2392)/3,
AND(ISBLANK(C2392), NOT(ISBLANK(C2391)), B2391=B2393, NOT(ISBLANK(C2394)), B2394=B2393), C2391+(C2394-C2391)*2/3,
TRUE, "Check Manually"
))</f>
        <v>114.1</v>
      </c>
      <c r="F2393" t="str">
        <f>_xlfn.XLOOKUP(B2393,Bucket_Map!A:A,Bucket_Map!B:B,"ERROR - CHECK NAME")</f>
        <v>Personal Care &amp; Effects</v>
      </c>
    </row>
    <row r="2394" spans="1:6" x14ac:dyDescent="0.25">
      <c r="A2394" t="s">
        <v>4</v>
      </c>
      <c r="B2394" t="s">
        <v>24</v>
      </c>
      <c r="C2394">
        <v>114.9</v>
      </c>
      <c r="D2394" s="1">
        <v>42370</v>
      </c>
      <c r="E2394" cm="1">
        <f t="array" ref="E2394">IF(AND(B2394="Housing",A2394="Rural"),"",
_xlfn.IFS(
NOT(ISBLANK(C2394)), C2394,
AND(NOT(ISBLANK(C2393)), B2393=B2394, NOT(ISBLANK(C2395)), B2395=B2394), AVERAGE(C2393,C2395),
AND(NOT(ISBLANK(C2393)), B2393=B2394, ISBLANK(C2395), NOT(ISBLANK(C2396)), B2396=B2394), C2393+(C2396-C2393)/3,
AND(ISBLANK(C2393), NOT(ISBLANK(C2392)), B2392=B2394, NOT(ISBLANK(C2395)), B2395=B2394), C2392+(C2395-C2392)*2/3,
TRUE, "Check Manually"
))</f>
        <v>114.9</v>
      </c>
      <c r="F2394" t="str">
        <f>_xlfn.XLOOKUP(B2394,Bucket_Map!A:A,Bucket_Map!B:B,"ERROR - CHECK NAME")</f>
        <v>Personal Care &amp; Effects</v>
      </c>
    </row>
    <row r="2395" spans="1:6" x14ac:dyDescent="0.25">
      <c r="A2395" t="s">
        <v>4</v>
      </c>
      <c r="B2395" t="s">
        <v>24</v>
      </c>
      <c r="C2395">
        <v>116.8</v>
      </c>
      <c r="D2395" s="1">
        <v>42401</v>
      </c>
      <c r="E2395" cm="1">
        <f t="array" ref="E2395">IF(AND(B2395="Housing",A2395="Rural"),"",
_xlfn.IFS(
NOT(ISBLANK(C2395)), C2395,
AND(NOT(ISBLANK(C2394)), B2394=B2395, NOT(ISBLANK(C2396)), B2396=B2395), AVERAGE(C2394,C2396),
AND(NOT(ISBLANK(C2394)), B2394=B2395, ISBLANK(C2396), NOT(ISBLANK(C2397)), B2397=B2395), C2394+(C2397-C2394)/3,
AND(ISBLANK(C2394), NOT(ISBLANK(C2393)), B2393=B2395, NOT(ISBLANK(C2396)), B2396=B2395), C2393+(C2396-C2393)*2/3,
TRUE, "Check Manually"
))</f>
        <v>116.8</v>
      </c>
      <c r="F2395" t="str">
        <f>_xlfn.XLOOKUP(B2395,Bucket_Map!A:A,Bucket_Map!B:B,"ERROR - CHECK NAME")</f>
        <v>Personal Care &amp; Effects</v>
      </c>
    </row>
    <row r="2396" spans="1:6" x14ac:dyDescent="0.25">
      <c r="A2396" t="s">
        <v>4</v>
      </c>
      <c r="B2396" t="s">
        <v>24</v>
      </c>
      <c r="C2396">
        <v>117.4</v>
      </c>
      <c r="D2396" s="1">
        <v>42430</v>
      </c>
      <c r="E2396" cm="1">
        <f t="array" ref="E2396">IF(AND(B2396="Housing",A2396="Rural"),"",
_xlfn.IFS(
NOT(ISBLANK(C2396)), C2396,
AND(NOT(ISBLANK(C2395)), B2395=B2396, NOT(ISBLANK(C2397)), B2397=B2396), AVERAGE(C2395,C2397),
AND(NOT(ISBLANK(C2395)), B2395=B2396, ISBLANK(C2397), NOT(ISBLANK(C2398)), B2398=B2396), C2395+(C2398-C2395)/3,
AND(ISBLANK(C2395), NOT(ISBLANK(C2394)), B2394=B2396, NOT(ISBLANK(C2397)), B2397=B2396), C2394+(C2397-C2394)*2/3,
TRUE, "Check Manually"
))</f>
        <v>117.4</v>
      </c>
      <c r="F2396" t="str">
        <f>_xlfn.XLOOKUP(B2396,Bucket_Map!A:A,Bucket_Map!B:B,"ERROR - CHECK NAME")</f>
        <v>Personal Care &amp; Effects</v>
      </c>
    </row>
    <row r="2397" spans="1:6" x14ac:dyDescent="0.25">
      <c r="A2397" t="s">
        <v>4</v>
      </c>
      <c r="B2397" t="s">
        <v>24</v>
      </c>
      <c r="C2397">
        <v>118.4</v>
      </c>
      <c r="D2397" s="1">
        <v>42461</v>
      </c>
      <c r="E2397" cm="1">
        <f t="array" ref="E2397">IF(AND(B2397="Housing",A2397="Rural"),"",
_xlfn.IFS(
NOT(ISBLANK(C2397)), C2397,
AND(NOT(ISBLANK(C2396)), B2396=B2397, NOT(ISBLANK(C2398)), B2398=B2397), AVERAGE(C2396,C2398),
AND(NOT(ISBLANK(C2396)), B2396=B2397, ISBLANK(C2398), NOT(ISBLANK(C2399)), B2399=B2397), C2396+(C2399-C2396)/3,
AND(ISBLANK(C2396), NOT(ISBLANK(C2395)), B2395=B2397, NOT(ISBLANK(C2398)), B2398=B2397), C2395+(C2398-C2395)*2/3,
TRUE, "Check Manually"
))</f>
        <v>118.4</v>
      </c>
      <c r="F2397" t="str">
        <f>_xlfn.XLOOKUP(B2397,Bucket_Map!A:A,Bucket_Map!B:B,"ERROR - CHECK NAME")</f>
        <v>Personal Care &amp; Effects</v>
      </c>
    </row>
    <row r="2398" spans="1:6" x14ac:dyDescent="0.25">
      <c r="A2398" t="s">
        <v>4</v>
      </c>
      <c r="B2398" t="s">
        <v>24</v>
      </c>
      <c r="C2398">
        <v>119.7</v>
      </c>
      <c r="D2398" s="1">
        <v>42491</v>
      </c>
      <c r="E2398" cm="1">
        <f t="array" ref="E2398">IF(AND(B2398="Housing",A2398="Rural"),"",
_xlfn.IFS(
NOT(ISBLANK(C2398)), C2398,
AND(NOT(ISBLANK(C2397)), B2397=B2398, NOT(ISBLANK(C2399)), B2399=B2398), AVERAGE(C2397,C2399),
AND(NOT(ISBLANK(C2397)), B2397=B2398, ISBLANK(C2399), NOT(ISBLANK(C2400)), B2400=B2398), C2397+(C2400-C2397)/3,
AND(ISBLANK(C2397), NOT(ISBLANK(C2396)), B2396=B2398, NOT(ISBLANK(C2399)), B2399=B2398), C2396+(C2399-C2396)*2/3,
TRUE, "Check Manually"
))</f>
        <v>119.7</v>
      </c>
      <c r="F2398" t="str">
        <f>_xlfn.XLOOKUP(B2398,Bucket_Map!A:A,Bucket_Map!B:B,"ERROR - CHECK NAME")</f>
        <v>Personal Care &amp; Effects</v>
      </c>
    </row>
    <row r="2399" spans="1:6" x14ac:dyDescent="0.25">
      <c r="A2399" t="s">
        <v>4</v>
      </c>
      <c r="B2399" t="s">
        <v>24</v>
      </c>
      <c r="C2399">
        <v>119.9</v>
      </c>
      <c r="D2399" s="1">
        <v>42522</v>
      </c>
      <c r="E2399" cm="1">
        <f t="array" ref="E2399">IF(AND(B2399="Housing",A2399="Rural"),"",
_xlfn.IFS(
NOT(ISBLANK(C2399)), C2399,
AND(NOT(ISBLANK(C2398)), B2398=B2399, NOT(ISBLANK(C2400)), B2400=B2399), AVERAGE(C2398,C2400),
AND(NOT(ISBLANK(C2398)), B2398=B2399, ISBLANK(C2400), NOT(ISBLANK(C2401)), B2401=B2399), C2398+(C2401-C2398)/3,
AND(ISBLANK(C2398), NOT(ISBLANK(C2397)), B2397=B2399, NOT(ISBLANK(C2400)), B2400=B2399), C2397+(C2400-C2397)*2/3,
TRUE, "Check Manually"
))</f>
        <v>119.9</v>
      </c>
      <c r="F2399" t="str">
        <f>_xlfn.XLOOKUP(B2399,Bucket_Map!A:A,Bucket_Map!B:B,"ERROR - CHECK NAME")</f>
        <v>Personal Care &amp; Effects</v>
      </c>
    </row>
    <row r="2400" spans="1:6" x14ac:dyDescent="0.25">
      <c r="A2400" t="s">
        <v>4</v>
      </c>
      <c r="B2400" t="s">
        <v>24</v>
      </c>
      <c r="C2400">
        <v>120.9</v>
      </c>
      <c r="D2400" s="1">
        <v>42552</v>
      </c>
      <c r="E2400" cm="1">
        <f t="array" ref="E2400">IF(AND(B2400="Housing",A2400="Rural"),"",
_xlfn.IFS(
NOT(ISBLANK(C2400)), C2400,
AND(NOT(ISBLANK(C2399)), B2399=B2400, NOT(ISBLANK(C2401)), B2401=B2400), AVERAGE(C2399,C2401),
AND(NOT(ISBLANK(C2399)), B2399=B2400, ISBLANK(C2401), NOT(ISBLANK(C2402)), B2402=B2400), C2399+(C2402-C2399)/3,
AND(ISBLANK(C2399), NOT(ISBLANK(C2398)), B2398=B2400, NOT(ISBLANK(C2401)), B2401=B2400), C2398+(C2401-C2398)*2/3,
TRUE, "Check Manually"
))</f>
        <v>120.9</v>
      </c>
      <c r="F2400" t="str">
        <f>_xlfn.XLOOKUP(B2400,Bucket_Map!A:A,Bucket_Map!B:B,"ERROR - CHECK NAME")</f>
        <v>Personal Care &amp; Effects</v>
      </c>
    </row>
    <row r="2401" spans="1:6" x14ac:dyDescent="0.25">
      <c r="A2401" t="s">
        <v>4</v>
      </c>
      <c r="B2401" t="s">
        <v>24</v>
      </c>
      <c r="C2401">
        <v>122</v>
      </c>
      <c r="D2401" s="1">
        <v>42583</v>
      </c>
      <c r="E2401" cm="1">
        <f t="array" ref="E2401">IF(AND(B2401="Housing",A2401="Rural"),"",
_xlfn.IFS(
NOT(ISBLANK(C2401)), C2401,
AND(NOT(ISBLANK(C2400)), B2400=B2401, NOT(ISBLANK(C2402)), B2402=B2401), AVERAGE(C2400,C2402),
AND(NOT(ISBLANK(C2400)), B2400=B2401, ISBLANK(C2402), NOT(ISBLANK(C2403)), B2403=B2401), C2400+(C2403-C2400)/3,
AND(ISBLANK(C2400), NOT(ISBLANK(C2399)), B2399=B2401, NOT(ISBLANK(C2402)), B2402=B2401), C2399+(C2402-C2399)*2/3,
TRUE, "Check Manually"
))</f>
        <v>122</v>
      </c>
      <c r="F2401" t="str">
        <f>_xlfn.XLOOKUP(B2401,Bucket_Map!A:A,Bucket_Map!B:B,"ERROR - CHECK NAME")</f>
        <v>Personal Care &amp; Effects</v>
      </c>
    </row>
    <row r="2402" spans="1:6" x14ac:dyDescent="0.25">
      <c r="A2402" t="s">
        <v>4</v>
      </c>
      <c r="B2402" t="s">
        <v>24</v>
      </c>
      <c r="C2402">
        <v>122.8</v>
      </c>
      <c r="D2402" s="1">
        <v>42614</v>
      </c>
      <c r="E2402" cm="1">
        <f t="array" ref="E2402">IF(AND(B2402="Housing",A2402="Rural"),"",
_xlfn.IFS(
NOT(ISBLANK(C2402)), C2402,
AND(NOT(ISBLANK(C2401)), B2401=B2402, NOT(ISBLANK(C2403)), B2403=B2402), AVERAGE(C2401,C2403),
AND(NOT(ISBLANK(C2401)), B2401=B2402, ISBLANK(C2403), NOT(ISBLANK(C2404)), B2404=B2402), C2401+(C2404-C2401)/3,
AND(ISBLANK(C2401), NOT(ISBLANK(C2400)), B2400=B2402, NOT(ISBLANK(C2403)), B2403=B2402), C2400+(C2403-C2400)*2/3,
TRUE, "Check Manually"
))</f>
        <v>122.8</v>
      </c>
      <c r="F2402" t="str">
        <f>_xlfn.XLOOKUP(B2402,Bucket_Map!A:A,Bucket_Map!B:B,"ERROR - CHECK NAME")</f>
        <v>Personal Care &amp; Effects</v>
      </c>
    </row>
    <row r="2403" spans="1:6" x14ac:dyDescent="0.25">
      <c r="A2403" t="s">
        <v>4</v>
      </c>
      <c r="B2403" t="s">
        <v>24</v>
      </c>
      <c r="C2403">
        <v>123</v>
      </c>
      <c r="D2403" s="1">
        <v>42644</v>
      </c>
      <c r="E2403" cm="1">
        <f t="array" ref="E2403">IF(AND(B2403="Housing",A2403="Rural"),"",
_xlfn.IFS(
NOT(ISBLANK(C2403)), C2403,
AND(NOT(ISBLANK(C2402)), B2402=B2403, NOT(ISBLANK(C2404)), B2404=B2403), AVERAGE(C2402,C2404),
AND(NOT(ISBLANK(C2402)), B2402=B2403, ISBLANK(C2404), NOT(ISBLANK(C2405)), B2405=B2403), C2402+(C2405-C2402)/3,
AND(ISBLANK(C2402), NOT(ISBLANK(C2401)), B2401=B2403, NOT(ISBLANK(C2404)), B2404=B2403), C2401+(C2404-C2401)*2/3,
TRUE, "Check Manually"
))</f>
        <v>123</v>
      </c>
      <c r="F2403" t="str">
        <f>_xlfn.XLOOKUP(B2403,Bucket_Map!A:A,Bucket_Map!B:B,"ERROR - CHECK NAME")</f>
        <v>Personal Care &amp; Effects</v>
      </c>
    </row>
    <row r="2404" spans="1:6" x14ac:dyDescent="0.25">
      <c r="A2404" t="s">
        <v>4</v>
      </c>
      <c r="B2404" t="s">
        <v>24</v>
      </c>
      <c r="C2404">
        <v>123.5</v>
      </c>
      <c r="D2404" s="1">
        <v>42675</v>
      </c>
      <c r="E2404" cm="1">
        <f t="array" ref="E2404">IF(AND(B2404="Housing",A2404="Rural"),"",
_xlfn.IFS(
NOT(ISBLANK(C2404)), C2404,
AND(NOT(ISBLANK(C2403)), B2403=B2404, NOT(ISBLANK(C2405)), B2405=B2404), AVERAGE(C2403,C2405),
AND(NOT(ISBLANK(C2403)), B2403=B2404, ISBLANK(C2405), NOT(ISBLANK(C2406)), B2406=B2404), C2403+(C2406-C2403)/3,
AND(ISBLANK(C2403), NOT(ISBLANK(C2402)), B2402=B2404, NOT(ISBLANK(C2405)), B2405=B2404), C2402+(C2405-C2402)*2/3,
TRUE, "Check Manually"
))</f>
        <v>123.5</v>
      </c>
      <c r="F2404" t="str">
        <f>_xlfn.XLOOKUP(B2404,Bucket_Map!A:A,Bucket_Map!B:B,"ERROR - CHECK NAME")</f>
        <v>Personal Care &amp; Effects</v>
      </c>
    </row>
    <row r="2405" spans="1:6" x14ac:dyDescent="0.25">
      <c r="A2405" t="s">
        <v>4</v>
      </c>
      <c r="B2405" t="s">
        <v>24</v>
      </c>
      <c r="C2405">
        <v>121.9</v>
      </c>
      <c r="D2405" s="1">
        <v>42705</v>
      </c>
      <c r="E2405" cm="1">
        <f t="array" ref="E2405">IF(AND(B2405="Housing",A2405="Rural"),"",
_xlfn.IFS(
NOT(ISBLANK(C2405)), C2405,
AND(NOT(ISBLANK(C2404)), B2404=B2405, NOT(ISBLANK(C2406)), B2406=B2405), AVERAGE(C2404,C2406),
AND(NOT(ISBLANK(C2404)), B2404=B2405, ISBLANK(C2406), NOT(ISBLANK(C2407)), B2407=B2405), C2404+(C2407-C2404)/3,
AND(ISBLANK(C2404), NOT(ISBLANK(C2403)), B2403=B2405, NOT(ISBLANK(C2406)), B2406=B2405), C2403+(C2406-C2403)*2/3,
TRUE, "Check Manually"
))</f>
        <v>121.9</v>
      </c>
      <c r="F2405" t="str">
        <f>_xlfn.XLOOKUP(B2405,Bucket_Map!A:A,Bucket_Map!B:B,"ERROR - CHECK NAME")</f>
        <v>Personal Care &amp; Effects</v>
      </c>
    </row>
    <row r="2406" spans="1:6" x14ac:dyDescent="0.25">
      <c r="A2406" t="s">
        <v>4</v>
      </c>
      <c r="B2406" t="s">
        <v>24</v>
      </c>
      <c r="C2406">
        <v>122.3</v>
      </c>
      <c r="D2406" s="1">
        <v>42736</v>
      </c>
      <c r="E2406" cm="1">
        <f t="array" ref="E2406">IF(AND(B2406="Housing",A2406="Rural"),"",
_xlfn.IFS(
NOT(ISBLANK(C2406)), C2406,
AND(NOT(ISBLANK(C2405)), B2405=B2406, NOT(ISBLANK(C2407)), B2407=B2406), AVERAGE(C2405,C2407),
AND(NOT(ISBLANK(C2405)), B2405=B2406, ISBLANK(C2407), NOT(ISBLANK(C2408)), B2408=B2406), C2405+(C2408-C2405)/3,
AND(ISBLANK(C2405), NOT(ISBLANK(C2404)), B2404=B2406, NOT(ISBLANK(C2407)), B2407=B2406), C2404+(C2407-C2404)*2/3,
TRUE, "Check Manually"
))</f>
        <v>122.3</v>
      </c>
      <c r="F2406" t="str">
        <f>_xlfn.XLOOKUP(B2406,Bucket_Map!A:A,Bucket_Map!B:B,"ERROR - CHECK NAME")</f>
        <v>Personal Care &amp; Effects</v>
      </c>
    </row>
    <row r="2407" spans="1:6" x14ac:dyDescent="0.25">
      <c r="A2407" t="s">
        <v>4</v>
      </c>
      <c r="B2407" t="s">
        <v>24</v>
      </c>
      <c r="C2407">
        <v>123.2</v>
      </c>
      <c r="D2407" s="1">
        <v>42767</v>
      </c>
      <c r="E2407" cm="1">
        <f t="array" ref="E2407">IF(AND(B2407="Housing",A2407="Rural"),"",
_xlfn.IFS(
NOT(ISBLANK(C2407)), C2407,
AND(NOT(ISBLANK(C2406)), B2406=B2407, NOT(ISBLANK(C2408)), B2408=B2407), AVERAGE(C2406,C2408),
AND(NOT(ISBLANK(C2406)), B2406=B2407, ISBLANK(C2408), NOT(ISBLANK(C2409)), B2409=B2407), C2406+(C2409-C2406)/3,
AND(ISBLANK(C2406), NOT(ISBLANK(C2405)), B2405=B2407, NOT(ISBLANK(C2408)), B2408=B2407), C2405+(C2408-C2405)*2/3,
TRUE, "Check Manually"
))</f>
        <v>123.2</v>
      </c>
      <c r="F2407" t="str">
        <f>_xlfn.XLOOKUP(B2407,Bucket_Map!A:A,Bucket_Map!B:B,"ERROR - CHECK NAME")</f>
        <v>Personal Care &amp; Effects</v>
      </c>
    </row>
    <row r="2408" spans="1:6" x14ac:dyDescent="0.25">
      <c r="A2408" t="s">
        <v>4</v>
      </c>
      <c r="B2408" t="s">
        <v>24</v>
      </c>
      <c r="C2408">
        <v>123.3</v>
      </c>
      <c r="D2408" s="1">
        <v>42795</v>
      </c>
      <c r="E2408" cm="1">
        <f t="array" ref="E2408">IF(AND(B2408="Housing",A2408="Rural"),"",
_xlfn.IFS(
NOT(ISBLANK(C2408)), C2408,
AND(NOT(ISBLANK(C2407)), B2407=B2408, NOT(ISBLANK(C2409)), B2409=B2408), AVERAGE(C2407,C2409),
AND(NOT(ISBLANK(C2407)), B2407=B2408, ISBLANK(C2409), NOT(ISBLANK(C2410)), B2410=B2408), C2407+(C2410-C2407)/3,
AND(ISBLANK(C2407), NOT(ISBLANK(C2406)), B2406=B2408, NOT(ISBLANK(C2409)), B2409=B2408), C2406+(C2409-C2406)*2/3,
TRUE, "Check Manually"
))</f>
        <v>123.3</v>
      </c>
      <c r="F2408" t="str">
        <f>_xlfn.XLOOKUP(B2408,Bucket_Map!A:A,Bucket_Map!B:B,"ERROR - CHECK NAME")</f>
        <v>Personal Care &amp; Effects</v>
      </c>
    </row>
    <row r="2409" spans="1:6" x14ac:dyDescent="0.25">
      <c r="A2409" t="s">
        <v>4</v>
      </c>
      <c r="B2409" t="s">
        <v>24</v>
      </c>
      <c r="C2409">
        <v>123.7</v>
      </c>
      <c r="D2409" s="1">
        <v>42826</v>
      </c>
      <c r="E2409" cm="1">
        <f t="array" ref="E2409">IF(AND(B2409="Housing",A2409="Rural"),"",
_xlfn.IFS(
NOT(ISBLANK(C2409)), C2409,
AND(NOT(ISBLANK(C2408)), B2408=B2409, NOT(ISBLANK(C2410)), B2410=B2409), AVERAGE(C2408,C2410),
AND(NOT(ISBLANK(C2408)), B2408=B2409, ISBLANK(C2410), NOT(ISBLANK(C2411)), B2411=B2409), C2408+(C2411-C2408)/3,
AND(ISBLANK(C2408), NOT(ISBLANK(C2407)), B2407=B2409, NOT(ISBLANK(C2410)), B2410=B2409), C2407+(C2410-C2407)*2/3,
TRUE, "Check Manually"
))</f>
        <v>123.7</v>
      </c>
      <c r="F2409" t="str">
        <f>_xlfn.XLOOKUP(B2409,Bucket_Map!A:A,Bucket_Map!B:B,"ERROR - CHECK NAME")</f>
        <v>Personal Care &amp; Effects</v>
      </c>
    </row>
    <row r="2410" spans="1:6" x14ac:dyDescent="0.25">
      <c r="A2410" t="s">
        <v>4</v>
      </c>
      <c r="B2410" t="s">
        <v>24</v>
      </c>
      <c r="C2410">
        <v>123.7</v>
      </c>
      <c r="D2410" s="1">
        <v>42856</v>
      </c>
      <c r="E2410" cm="1">
        <f t="array" ref="E2410">IF(AND(B2410="Housing",A2410="Rural"),"",
_xlfn.IFS(
NOT(ISBLANK(C2410)), C2410,
AND(NOT(ISBLANK(C2409)), B2409=B2410, NOT(ISBLANK(C2411)), B2411=B2410), AVERAGE(C2409,C2411),
AND(NOT(ISBLANK(C2409)), B2409=B2410, ISBLANK(C2411), NOT(ISBLANK(C2412)), B2412=B2410), C2409+(C2412-C2409)/3,
AND(ISBLANK(C2409), NOT(ISBLANK(C2408)), B2408=B2410, NOT(ISBLANK(C2411)), B2411=B2410), C2408+(C2411-C2408)*2/3,
TRUE, "Check Manually"
))</f>
        <v>123.7</v>
      </c>
      <c r="F2410" t="str">
        <f>_xlfn.XLOOKUP(B2410,Bucket_Map!A:A,Bucket_Map!B:B,"ERROR - CHECK NAME")</f>
        <v>Personal Care &amp; Effects</v>
      </c>
    </row>
    <row r="2411" spans="1:6" x14ac:dyDescent="0.25">
      <c r="A2411" t="s">
        <v>4</v>
      </c>
      <c r="B2411" t="s">
        <v>24</v>
      </c>
      <c r="C2411">
        <v>124.1</v>
      </c>
      <c r="D2411" s="1">
        <v>42887</v>
      </c>
      <c r="E2411" cm="1">
        <f t="array" ref="E2411">IF(AND(B2411="Housing",A2411="Rural"),"",
_xlfn.IFS(
NOT(ISBLANK(C2411)), C2411,
AND(NOT(ISBLANK(C2410)), B2410=B2411, NOT(ISBLANK(C2412)), B2412=B2411), AVERAGE(C2410,C2412),
AND(NOT(ISBLANK(C2410)), B2410=B2411, ISBLANK(C2412), NOT(ISBLANK(C2413)), B2413=B2411), C2410+(C2413-C2410)/3,
AND(ISBLANK(C2410), NOT(ISBLANK(C2409)), B2409=B2411, NOT(ISBLANK(C2412)), B2412=B2411), C2409+(C2412-C2409)*2/3,
TRUE, "Check Manually"
))</f>
        <v>124.1</v>
      </c>
      <c r="F2411" t="str">
        <f>_xlfn.XLOOKUP(B2411,Bucket_Map!A:A,Bucket_Map!B:B,"ERROR - CHECK NAME")</f>
        <v>Personal Care &amp; Effects</v>
      </c>
    </row>
    <row r="2412" spans="1:6" x14ac:dyDescent="0.25">
      <c r="A2412" t="s">
        <v>4</v>
      </c>
      <c r="B2412" t="s">
        <v>24</v>
      </c>
      <c r="C2412">
        <v>124.4</v>
      </c>
      <c r="D2412" s="1">
        <v>42917</v>
      </c>
      <c r="E2412" cm="1">
        <f t="array" ref="E2412">IF(AND(B2412="Housing",A2412="Rural"),"",
_xlfn.IFS(
NOT(ISBLANK(C2412)), C2412,
AND(NOT(ISBLANK(C2411)), B2411=B2412, NOT(ISBLANK(C2413)), B2413=B2412), AVERAGE(C2411,C2413),
AND(NOT(ISBLANK(C2411)), B2411=B2412, ISBLANK(C2413), NOT(ISBLANK(C2414)), B2414=B2412), C2411+(C2414-C2411)/3,
AND(ISBLANK(C2411), NOT(ISBLANK(C2410)), B2410=B2412, NOT(ISBLANK(C2413)), B2413=B2412), C2410+(C2413-C2410)*2/3,
TRUE, "Check Manually"
))</f>
        <v>124.4</v>
      </c>
      <c r="F2412" t="str">
        <f>_xlfn.XLOOKUP(B2412,Bucket_Map!A:A,Bucket_Map!B:B,"ERROR - CHECK NAME")</f>
        <v>Personal Care &amp; Effects</v>
      </c>
    </row>
    <row r="2413" spans="1:6" x14ac:dyDescent="0.25">
      <c r="A2413" t="s">
        <v>4</v>
      </c>
      <c r="B2413" t="s">
        <v>24</v>
      </c>
      <c r="C2413">
        <v>125.4</v>
      </c>
      <c r="D2413" s="1">
        <v>42948</v>
      </c>
      <c r="E2413" cm="1">
        <f t="array" ref="E2413">IF(AND(B2413="Housing",A2413="Rural"),"",
_xlfn.IFS(
NOT(ISBLANK(C2413)), C2413,
AND(NOT(ISBLANK(C2412)), B2412=B2413, NOT(ISBLANK(C2414)), B2414=B2413), AVERAGE(C2412,C2414),
AND(NOT(ISBLANK(C2412)), B2412=B2413, ISBLANK(C2414), NOT(ISBLANK(C2415)), B2415=B2413), C2412+(C2415-C2412)/3,
AND(ISBLANK(C2412), NOT(ISBLANK(C2411)), B2411=B2413, NOT(ISBLANK(C2414)), B2414=B2413), C2411+(C2414-C2411)*2/3,
TRUE, "Check Manually"
))</f>
        <v>125.4</v>
      </c>
      <c r="F2413" t="str">
        <f>_xlfn.XLOOKUP(B2413,Bucket_Map!A:A,Bucket_Map!B:B,"ERROR - CHECK NAME")</f>
        <v>Personal Care &amp; Effects</v>
      </c>
    </row>
    <row r="2414" spans="1:6" x14ac:dyDescent="0.25">
      <c r="A2414" t="s">
        <v>4</v>
      </c>
      <c r="B2414" t="s">
        <v>24</v>
      </c>
      <c r="C2414">
        <v>126.7</v>
      </c>
      <c r="D2414" s="1">
        <v>42979</v>
      </c>
      <c r="E2414" cm="1">
        <f t="array" ref="E2414">IF(AND(B2414="Housing",A2414="Rural"),"",
_xlfn.IFS(
NOT(ISBLANK(C2414)), C2414,
AND(NOT(ISBLANK(C2413)), B2413=B2414, NOT(ISBLANK(C2415)), B2415=B2414), AVERAGE(C2413,C2415),
AND(NOT(ISBLANK(C2413)), B2413=B2414, ISBLANK(C2415), NOT(ISBLANK(C2416)), B2416=B2414), C2413+(C2416-C2413)/3,
AND(ISBLANK(C2413), NOT(ISBLANK(C2412)), B2412=B2414, NOT(ISBLANK(C2415)), B2415=B2414), C2412+(C2415-C2412)*2/3,
TRUE, "Check Manually"
))</f>
        <v>126.7</v>
      </c>
      <c r="F2414" t="str">
        <f>_xlfn.XLOOKUP(B2414,Bucket_Map!A:A,Bucket_Map!B:B,"ERROR - CHECK NAME")</f>
        <v>Personal Care &amp; Effects</v>
      </c>
    </row>
    <row r="2415" spans="1:6" x14ac:dyDescent="0.25">
      <c r="A2415" t="s">
        <v>4</v>
      </c>
      <c r="B2415" t="s">
        <v>24</v>
      </c>
      <c r="C2415">
        <v>127.4</v>
      </c>
      <c r="D2415" s="1">
        <v>43009</v>
      </c>
      <c r="E2415" cm="1">
        <f t="array" ref="E2415">IF(AND(B2415="Housing",A2415="Rural"),"",
_xlfn.IFS(
NOT(ISBLANK(C2415)), C2415,
AND(NOT(ISBLANK(C2414)), B2414=B2415, NOT(ISBLANK(C2416)), B2416=B2415), AVERAGE(C2414,C2416),
AND(NOT(ISBLANK(C2414)), B2414=B2415, ISBLANK(C2416), NOT(ISBLANK(C2417)), B2417=B2415), C2414+(C2417-C2414)/3,
AND(ISBLANK(C2414), NOT(ISBLANK(C2413)), B2413=B2415, NOT(ISBLANK(C2416)), B2416=B2415), C2413+(C2416-C2413)*2/3,
TRUE, "Check Manually"
))</f>
        <v>127.4</v>
      </c>
      <c r="F2415" t="str">
        <f>_xlfn.XLOOKUP(B2415,Bucket_Map!A:A,Bucket_Map!B:B,"ERROR - CHECK NAME")</f>
        <v>Personal Care &amp; Effects</v>
      </c>
    </row>
    <row r="2416" spans="1:6" x14ac:dyDescent="0.25">
      <c r="A2416" t="s">
        <v>4</v>
      </c>
      <c r="B2416" t="s">
        <v>24</v>
      </c>
      <c r="C2416">
        <v>128.1</v>
      </c>
      <c r="D2416" s="1">
        <v>43040</v>
      </c>
      <c r="E2416" cm="1">
        <f t="array" ref="E2416">IF(AND(B2416="Housing",A2416="Rural"),"",
_xlfn.IFS(
NOT(ISBLANK(C2416)), C2416,
AND(NOT(ISBLANK(C2415)), B2415=B2416, NOT(ISBLANK(C2417)), B2417=B2416), AVERAGE(C2415,C2417),
AND(NOT(ISBLANK(C2415)), B2415=B2416, ISBLANK(C2417), NOT(ISBLANK(C2418)), B2418=B2416), C2415+(C2418-C2415)/3,
AND(ISBLANK(C2415), NOT(ISBLANK(C2414)), B2414=B2416, NOT(ISBLANK(C2417)), B2417=B2416), C2414+(C2417-C2414)*2/3,
TRUE, "Check Manually"
))</f>
        <v>128.1</v>
      </c>
      <c r="F2416" t="str">
        <f>_xlfn.XLOOKUP(B2416,Bucket_Map!A:A,Bucket_Map!B:B,"ERROR - CHECK NAME")</f>
        <v>Personal Care &amp; Effects</v>
      </c>
    </row>
    <row r="2417" spans="1:6" x14ac:dyDescent="0.25">
      <c r="A2417" t="s">
        <v>4</v>
      </c>
      <c r="B2417" t="s">
        <v>24</v>
      </c>
      <c r="C2417">
        <v>127.8</v>
      </c>
      <c r="D2417" s="1">
        <v>43070</v>
      </c>
      <c r="E2417" cm="1">
        <f t="array" ref="E2417">IF(AND(B2417="Housing",A2417="Rural"),"",
_xlfn.IFS(
NOT(ISBLANK(C2417)), C2417,
AND(NOT(ISBLANK(C2416)), B2416=B2417, NOT(ISBLANK(C2418)), B2418=B2417), AVERAGE(C2416,C2418),
AND(NOT(ISBLANK(C2416)), B2416=B2417, ISBLANK(C2418), NOT(ISBLANK(C2419)), B2419=B2417), C2416+(C2419-C2416)/3,
AND(ISBLANK(C2416), NOT(ISBLANK(C2415)), B2415=B2417, NOT(ISBLANK(C2418)), B2418=B2417), C2415+(C2418-C2415)*2/3,
TRUE, "Check Manually"
))</f>
        <v>127.8</v>
      </c>
      <c r="F2417" t="str">
        <f>_xlfn.XLOOKUP(B2417,Bucket_Map!A:A,Bucket_Map!B:B,"ERROR - CHECK NAME")</f>
        <v>Personal Care &amp; Effects</v>
      </c>
    </row>
    <row r="2418" spans="1:6" x14ac:dyDescent="0.25">
      <c r="A2418" t="s">
        <v>4</v>
      </c>
      <c r="B2418" t="s">
        <v>24</v>
      </c>
      <c r="C2418">
        <v>128.6</v>
      </c>
      <c r="D2418" s="1">
        <v>43101</v>
      </c>
      <c r="E2418" cm="1">
        <f t="array" ref="E2418">IF(AND(B2418="Housing",A2418="Rural"),"",
_xlfn.IFS(
NOT(ISBLANK(C2418)), C2418,
AND(NOT(ISBLANK(C2417)), B2417=B2418, NOT(ISBLANK(C2419)), B2419=B2418), AVERAGE(C2417,C2419),
AND(NOT(ISBLANK(C2417)), B2417=B2418, ISBLANK(C2419), NOT(ISBLANK(C2420)), B2420=B2418), C2417+(C2420-C2417)/3,
AND(ISBLANK(C2417), NOT(ISBLANK(C2416)), B2416=B2418, NOT(ISBLANK(C2419)), B2419=B2418), C2416+(C2419-C2416)*2/3,
TRUE, "Check Manually"
))</f>
        <v>128.6</v>
      </c>
      <c r="F2418" t="str">
        <f>_xlfn.XLOOKUP(B2418,Bucket_Map!A:A,Bucket_Map!B:B,"ERROR - CHECK NAME")</f>
        <v>Personal Care &amp; Effects</v>
      </c>
    </row>
    <row r="2419" spans="1:6" x14ac:dyDescent="0.25">
      <c r="A2419" t="s">
        <v>4</v>
      </c>
      <c r="B2419" t="s">
        <v>24</v>
      </c>
      <c r="C2419">
        <v>128.80000000000001</v>
      </c>
      <c r="D2419" s="1">
        <v>43132</v>
      </c>
      <c r="E2419" cm="1">
        <f t="array" ref="E2419">IF(AND(B2419="Housing",A2419="Rural"),"",
_xlfn.IFS(
NOT(ISBLANK(C2419)), C2419,
AND(NOT(ISBLANK(C2418)), B2418=B2419, NOT(ISBLANK(C2420)), B2420=B2419), AVERAGE(C2418,C2420),
AND(NOT(ISBLANK(C2418)), B2418=B2419, ISBLANK(C2420), NOT(ISBLANK(C2421)), B2421=B2419), C2418+(C2421-C2418)/3,
AND(ISBLANK(C2418), NOT(ISBLANK(C2417)), B2417=B2419, NOT(ISBLANK(C2420)), B2420=B2419), C2417+(C2420-C2417)*2/3,
TRUE, "Check Manually"
))</f>
        <v>128.80000000000001</v>
      </c>
      <c r="F2419" t="str">
        <f>_xlfn.XLOOKUP(B2419,Bucket_Map!A:A,Bucket_Map!B:B,"ERROR - CHECK NAME")</f>
        <v>Personal Care &amp; Effects</v>
      </c>
    </row>
    <row r="2420" spans="1:6" x14ac:dyDescent="0.25">
      <c r="A2420" t="s">
        <v>4</v>
      </c>
      <c r="B2420" t="s">
        <v>24</v>
      </c>
      <c r="C2420">
        <v>129.30000000000001</v>
      </c>
      <c r="D2420" s="1">
        <v>43160</v>
      </c>
      <c r="E2420" cm="1">
        <f t="array" ref="E2420">IF(AND(B2420="Housing",A2420="Rural"),"",
_xlfn.IFS(
NOT(ISBLANK(C2420)), C2420,
AND(NOT(ISBLANK(C2419)), B2419=B2420, NOT(ISBLANK(C2421)), B2421=B2420), AVERAGE(C2419,C2421),
AND(NOT(ISBLANK(C2419)), B2419=B2420, ISBLANK(C2421), NOT(ISBLANK(C2422)), B2422=B2420), C2419+(C2422-C2419)/3,
AND(ISBLANK(C2419), NOT(ISBLANK(C2418)), B2418=B2420, NOT(ISBLANK(C2421)), B2421=B2420), C2418+(C2421-C2418)*2/3,
TRUE, "Check Manually"
))</f>
        <v>129.30000000000001</v>
      </c>
      <c r="F2420" t="str">
        <f>_xlfn.XLOOKUP(B2420,Bucket_Map!A:A,Bucket_Map!B:B,"ERROR - CHECK NAME")</f>
        <v>Personal Care &amp; Effects</v>
      </c>
    </row>
    <row r="2421" spans="1:6" x14ac:dyDescent="0.25">
      <c r="A2421" t="s">
        <v>4</v>
      </c>
      <c r="B2421" t="s">
        <v>24</v>
      </c>
      <c r="C2421">
        <v>130.4</v>
      </c>
      <c r="D2421" s="1">
        <v>43191</v>
      </c>
      <c r="E2421" cm="1">
        <f t="array" ref="E2421">IF(AND(B2421="Housing",A2421="Rural"),"",
_xlfn.IFS(
NOT(ISBLANK(C2421)), C2421,
AND(NOT(ISBLANK(C2420)), B2420=B2421, NOT(ISBLANK(C2422)), B2422=B2421), AVERAGE(C2420,C2422),
AND(NOT(ISBLANK(C2420)), B2420=B2421, ISBLANK(C2422), NOT(ISBLANK(C2423)), B2423=B2421), C2420+(C2423-C2420)/3,
AND(ISBLANK(C2420), NOT(ISBLANK(C2419)), B2419=B2421, NOT(ISBLANK(C2422)), B2422=B2421), C2419+(C2422-C2419)*2/3,
TRUE, "Check Manually"
))</f>
        <v>130.4</v>
      </c>
      <c r="F2421" t="str">
        <f>_xlfn.XLOOKUP(B2421,Bucket_Map!A:A,Bucket_Map!B:B,"ERROR - CHECK NAME")</f>
        <v>Personal Care &amp; Effects</v>
      </c>
    </row>
    <row r="2422" spans="1:6" x14ac:dyDescent="0.25">
      <c r="A2422" t="s">
        <v>4</v>
      </c>
      <c r="B2422" t="s">
        <v>24</v>
      </c>
      <c r="C2422">
        <v>131.19999999999999</v>
      </c>
      <c r="D2422" s="1">
        <v>43221</v>
      </c>
      <c r="E2422" cm="1">
        <f t="array" ref="E2422">IF(AND(B2422="Housing",A2422="Rural"),"",
_xlfn.IFS(
NOT(ISBLANK(C2422)), C2422,
AND(NOT(ISBLANK(C2421)), B2421=B2422, NOT(ISBLANK(C2423)), B2423=B2422), AVERAGE(C2421,C2423),
AND(NOT(ISBLANK(C2421)), B2421=B2422, ISBLANK(C2423), NOT(ISBLANK(C2424)), B2424=B2422), C2421+(C2424-C2421)/3,
AND(ISBLANK(C2421), NOT(ISBLANK(C2420)), B2420=B2422, NOT(ISBLANK(C2423)), B2423=B2422), C2420+(C2423-C2420)*2/3,
TRUE, "Check Manually"
))</f>
        <v>131.19999999999999</v>
      </c>
      <c r="F2422" t="str">
        <f>_xlfn.XLOOKUP(B2422,Bucket_Map!A:A,Bucket_Map!B:B,"ERROR - CHECK NAME")</f>
        <v>Personal Care &amp; Effects</v>
      </c>
    </row>
    <row r="2423" spans="1:6" x14ac:dyDescent="0.25">
      <c r="A2423" t="s">
        <v>4</v>
      </c>
      <c r="B2423" t="s">
        <v>24</v>
      </c>
      <c r="C2423">
        <v>131.4</v>
      </c>
      <c r="D2423" s="1">
        <v>43252</v>
      </c>
      <c r="E2423" cm="1">
        <f t="array" ref="E2423">IF(AND(B2423="Housing",A2423="Rural"),"",
_xlfn.IFS(
NOT(ISBLANK(C2423)), C2423,
AND(NOT(ISBLANK(C2422)), B2422=B2423, NOT(ISBLANK(C2424)), B2424=B2423), AVERAGE(C2422,C2424),
AND(NOT(ISBLANK(C2422)), B2422=B2423, ISBLANK(C2424), NOT(ISBLANK(C2425)), B2425=B2423), C2422+(C2425-C2422)/3,
AND(ISBLANK(C2422), NOT(ISBLANK(C2421)), B2421=B2423, NOT(ISBLANK(C2424)), B2424=B2423), C2421+(C2424-C2421)*2/3,
TRUE, "Check Manually"
))</f>
        <v>131.4</v>
      </c>
      <c r="F2423" t="str">
        <f>_xlfn.XLOOKUP(B2423,Bucket_Map!A:A,Bucket_Map!B:B,"ERROR - CHECK NAME")</f>
        <v>Personal Care &amp; Effects</v>
      </c>
    </row>
    <row r="2424" spans="1:6" x14ac:dyDescent="0.25">
      <c r="A2424" t="s">
        <v>4</v>
      </c>
      <c r="B2424" t="s">
        <v>24</v>
      </c>
      <c r="C2424">
        <v>131.4</v>
      </c>
      <c r="D2424" s="1">
        <v>43282</v>
      </c>
      <c r="E2424" cm="1">
        <f t="array" ref="E2424">IF(AND(B2424="Housing",A2424="Rural"),"",
_xlfn.IFS(
NOT(ISBLANK(C2424)), C2424,
AND(NOT(ISBLANK(C2423)), B2423=B2424, NOT(ISBLANK(C2425)), B2425=B2424), AVERAGE(C2423,C2425),
AND(NOT(ISBLANK(C2423)), B2423=B2424, ISBLANK(C2425), NOT(ISBLANK(C2426)), B2426=B2424), C2423+(C2426-C2423)/3,
AND(ISBLANK(C2423), NOT(ISBLANK(C2422)), B2422=B2424, NOT(ISBLANK(C2425)), B2425=B2424), C2422+(C2425-C2422)*2/3,
TRUE, "Check Manually"
))</f>
        <v>131.4</v>
      </c>
      <c r="F2424" t="str">
        <f>_xlfn.XLOOKUP(B2424,Bucket_Map!A:A,Bucket_Map!B:B,"ERROR - CHECK NAME")</f>
        <v>Personal Care &amp; Effects</v>
      </c>
    </row>
    <row r="2425" spans="1:6" x14ac:dyDescent="0.25">
      <c r="A2425" t="s">
        <v>4</v>
      </c>
      <c r="B2425" t="s">
        <v>24</v>
      </c>
      <c r="C2425">
        <v>131.30000000000001</v>
      </c>
      <c r="D2425" s="1">
        <v>43313</v>
      </c>
      <c r="E2425" cm="1">
        <f t="array" ref="E2425">IF(AND(B2425="Housing",A2425="Rural"),"",
_xlfn.IFS(
NOT(ISBLANK(C2425)), C2425,
AND(NOT(ISBLANK(C2424)), B2424=B2425, NOT(ISBLANK(C2426)), B2426=B2425), AVERAGE(C2424,C2426),
AND(NOT(ISBLANK(C2424)), B2424=B2425, ISBLANK(C2426), NOT(ISBLANK(C2427)), B2427=B2425), C2424+(C2427-C2424)/3,
AND(ISBLANK(C2424), NOT(ISBLANK(C2423)), B2423=B2425, NOT(ISBLANK(C2426)), B2426=B2425), C2423+(C2426-C2423)*2/3,
TRUE, "Check Manually"
))</f>
        <v>131.30000000000001</v>
      </c>
      <c r="F2425" t="str">
        <f>_xlfn.XLOOKUP(B2425,Bucket_Map!A:A,Bucket_Map!B:B,"ERROR - CHECK NAME")</f>
        <v>Personal Care &amp; Effects</v>
      </c>
    </row>
    <row r="2426" spans="1:6" x14ac:dyDescent="0.25">
      <c r="A2426" t="s">
        <v>4</v>
      </c>
      <c r="B2426" t="s">
        <v>24</v>
      </c>
      <c r="C2426">
        <v>132</v>
      </c>
      <c r="D2426" s="1">
        <v>43344</v>
      </c>
      <c r="E2426" cm="1">
        <f t="array" ref="E2426">IF(AND(B2426="Housing",A2426="Rural"),"",
_xlfn.IFS(
NOT(ISBLANK(C2426)), C2426,
AND(NOT(ISBLANK(C2425)), B2425=B2426, NOT(ISBLANK(C2427)), B2427=B2426), AVERAGE(C2425,C2427),
AND(NOT(ISBLANK(C2425)), B2425=B2426, ISBLANK(C2427), NOT(ISBLANK(C2428)), B2428=B2426), C2425+(C2428-C2425)/3,
AND(ISBLANK(C2425), NOT(ISBLANK(C2424)), B2424=B2426, NOT(ISBLANK(C2427)), B2427=B2426), C2424+(C2427-C2424)*2/3,
TRUE, "Check Manually"
))</f>
        <v>132</v>
      </c>
      <c r="F2426" t="str">
        <f>_xlfn.XLOOKUP(B2426,Bucket_Map!A:A,Bucket_Map!B:B,"ERROR - CHECK NAME")</f>
        <v>Personal Care &amp; Effects</v>
      </c>
    </row>
    <row r="2427" spans="1:6" x14ac:dyDescent="0.25">
      <c r="A2427" t="s">
        <v>4</v>
      </c>
      <c r="B2427" t="s">
        <v>24</v>
      </c>
      <c r="C2427">
        <v>134.4</v>
      </c>
      <c r="D2427" s="1">
        <v>43374</v>
      </c>
      <c r="E2427" cm="1">
        <f t="array" ref="E2427">IF(AND(B2427="Housing",A2427="Rural"),"",
_xlfn.IFS(
NOT(ISBLANK(C2427)), C2427,
AND(NOT(ISBLANK(C2426)), B2426=B2427, NOT(ISBLANK(C2428)), B2428=B2427), AVERAGE(C2426,C2428),
AND(NOT(ISBLANK(C2426)), B2426=B2427, ISBLANK(C2428), NOT(ISBLANK(C2429)), B2429=B2427), C2426+(C2429-C2426)/3,
AND(ISBLANK(C2426), NOT(ISBLANK(C2425)), B2425=B2427, NOT(ISBLANK(C2428)), B2428=B2427), C2425+(C2428-C2425)*2/3,
TRUE, "Check Manually"
))</f>
        <v>134.4</v>
      </c>
      <c r="F2427" t="str">
        <f>_xlfn.XLOOKUP(B2427,Bucket_Map!A:A,Bucket_Map!B:B,"ERROR - CHECK NAME")</f>
        <v>Personal Care &amp; Effects</v>
      </c>
    </row>
    <row r="2428" spans="1:6" x14ac:dyDescent="0.25">
      <c r="A2428" t="s">
        <v>4</v>
      </c>
      <c r="B2428" t="s">
        <v>24</v>
      </c>
      <c r="C2428">
        <v>133.1</v>
      </c>
      <c r="D2428" s="1">
        <v>43405</v>
      </c>
      <c r="E2428" cm="1">
        <f t="array" ref="E2428">IF(AND(B2428="Housing",A2428="Rural"),"",
_xlfn.IFS(
NOT(ISBLANK(C2428)), C2428,
AND(NOT(ISBLANK(C2427)), B2427=B2428, NOT(ISBLANK(C2429)), B2429=B2428), AVERAGE(C2427,C2429),
AND(NOT(ISBLANK(C2427)), B2427=B2428, ISBLANK(C2429), NOT(ISBLANK(C2430)), B2430=B2428), C2427+(C2430-C2427)/3,
AND(ISBLANK(C2427), NOT(ISBLANK(C2426)), B2426=B2428, NOT(ISBLANK(C2429)), B2429=B2428), C2426+(C2429-C2426)*2/3,
TRUE, "Check Manually"
))</f>
        <v>133.1</v>
      </c>
      <c r="F2428" t="str">
        <f>_xlfn.XLOOKUP(B2428,Bucket_Map!A:A,Bucket_Map!B:B,"ERROR - CHECK NAME")</f>
        <v>Personal Care &amp; Effects</v>
      </c>
    </row>
    <row r="2429" spans="1:6" x14ac:dyDescent="0.25">
      <c r="A2429" t="s">
        <v>4</v>
      </c>
      <c r="B2429" t="s">
        <v>24</v>
      </c>
      <c r="C2429">
        <v>133.19999999999999</v>
      </c>
      <c r="D2429" s="1">
        <v>43435</v>
      </c>
      <c r="E2429" cm="1">
        <f t="array" ref="E2429">IF(AND(B2429="Housing",A2429="Rural"),"",
_xlfn.IFS(
NOT(ISBLANK(C2429)), C2429,
AND(NOT(ISBLANK(C2428)), B2428=B2429, NOT(ISBLANK(C2430)), B2430=B2429), AVERAGE(C2428,C2430),
AND(NOT(ISBLANK(C2428)), B2428=B2429, ISBLANK(C2430), NOT(ISBLANK(C2431)), B2431=B2429), C2428+(C2431-C2428)/3,
AND(ISBLANK(C2428), NOT(ISBLANK(C2427)), B2427=B2429, NOT(ISBLANK(C2430)), B2430=B2429), C2427+(C2430-C2427)*2/3,
TRUE, "Check Manually"
))</f>
        <v>133.19999999999999</v>
      </c>
      <c r="F2429" t="str">
        <f>_xlfn.XLOOKUP(B2429,Bucket_Map!A:A,Bucket_Map!B:B,"ERROR - CHECK NAME")</f>
        <v>Personal Care &amp; Effects</v>
      </c>
    </row>
    <row r="2430" spans="1:6" x14ac:dyDescent="0.25">
      <c r="A2430" t="s">
        <v>4</v>
      </c>
      <c r="B2430" t="s">
        <v>24</v>
      </c>
      <c r="C2430">
        <v>133.5</v>
      </c>
      <c r="D2430" s="1">
        <v>43466</v>
      </c>
      <c r="E2430" cm="1">
        <f t="array" ref="E2430">IF(AND(B2430="Housing",A2430="Rural"),"",
_xlfn.IFS(
NOT(ISBLANK(C2430)), C2430,
AND(NOT(ISBLANK(C2429)), B2429=B2430, NOT(ISBLANK(C2431)), B2431=B2430), AVERAGE(C2429,C2431),
AND(NOT(ISBLANK(C2429)), B2429=B2430, ISBLANK(C2431), NOT(ISBLANK(C2432)), B2432=B2430), C2429+(C2432-C2429)/3,
AND(ISBLANK(C2429), NOT(ISBLANK(C2428)), B2428=B2430, NOT(ISBLANK(C2431)), B2431=B2430), C2428+(C2431-C2428)*2/3,
TRUE, "Check Manually"
))</f>
        <v>133.5</v>
      </c>
      <c r="F2430" t="str">
        <f>_xlfn.XLOOKUP(B2430,Bucket_Map!A:A,Bucket_Map!B:B,"ERROR - CHECK NAME")</f>
        <v>Personal Care &amp; Effects</v>
      </c>
    </row>
    <row r="2431" spans="1:6" x14ac:dyDescent="0.25">
      <c r="A2431" t="s">
        <v>4</v>
      </c>
      <c r="B2431" t="s">
        <v>24</v>
      </c>
      <c r="C2431">
        <v>134.9</v>
      </c>
      <c r="D2431" s="1">
        <v>43497</v>
      </c>
      <c r="E2431" cm="1">
        <f t="array" ref="E2431">IF(AND(B2431="Housing",A2431="Rural"),"",
_xlfn.IFS(
NOT(ISBLANK(C2431)), C2431,
AND(NOT(ISBLANK(C2430)), B2430=B2431, NOT(ISBLANK(C2432)), B2432=B2431), AVERAGE(C2430,C2432),
AND(NOT(ISBLANK(C2430)), B2430=B2431, ISBLANK(C2432), NOT(ISBLANK(C2433)), B2433=B2431), C2430+(C2433-C2430)/3,
AND(ISBLANK(C2430), NOT(ISBLANK(C2429)), B2429=B2431, NOT(ISBLANK(C2432)), B2432=B2431), C2429+(C2432-C2429)*2/3,
TRUE, "Check Manually"
))</f>
        <v>134.9</v>
      </c>
      <c r="F2431" t="str">
        <f>_xlfn.XLOOKUP(B2431,Bucket_Map!A:A,Bucket_Map!B:B,"ERROR - CHECK NAME")</f>
        <v>Personal Care &amp; Effects</v>
      </c>
    </row>
    <row r="2432" spans="1:6" x14ac:dyDescent="0.25">
      <c r="A2432" t="s">
        <v>4</v>
      </c>
      <c r="B2432" t="s">
        <v>24</v>
      </c>
      <c r="C2432">
        <v>134</v>
      </c>
      <c r="D2432" s="1">
        <v>43525</v>
      </c>
      <c r="E2432" cm="1">
        <f t="array" ref="E2432">IF(AND(B2432="Housing",A2432="Rural"),"",
_xlfn.IFS(
NOT(ISBLANK(C2432)), C2432,
AND(NOT(ISBLANK(C2431)), B2431=B2432, NOT(ISBLANK(C2433)), B2433=B2432), AVERAGE(C2431,C2433),
AND(NOT(ISBLANK(C2431)), B2431=B2432, ISBLANK(C2433), NOT(ISBLANK(C2434)), B2434=B2432), C2431+(C2434-C2431)/3,
AND(ISBLANK(C2431), NOT(ISBLANK(C2430)), B2430=B2432, NOT(ISBLANK(C2433)), B2433=B2432), C2430+(C2433-C2430)*2/3,
TRUE, "Check Manually"
))</f>
        <v>134</v>
      </c>
      <c r="F2432" t="str">
        <f>_xlfn.XLOOKUP(B2432,Bucket_Map!A:A,Bucket_Map!B:B,"ERROR - CHECK NAME")</f>
        <v>Personal Care &amp; Effects</v>
      </c>
    </row>
    <row r="2433" spans="1:6" x14ac:dyDescent="0.25">
      <c r="A2433" t="s">
        <v>4</v>
      </c>
      <c r="B2433" t="s">
        <v>24</v>
      </c>
      <c r="C2433">
        <v>133.9</v>
      </c>
      <c r="D2433" s="1">
        <v>43586</v>
      </c>
      <c r="E2433" cm="1">
        <f t="array" ref="E2433">IF(AND(B2433="Housing",A2433="Rural"),"",
_xlfn.IFS(
NOT(ISBLANK(C2433)), C2433,
AND(NOT(ISBLANK(C2432)), B2432=B2433, NOT(ISBLANK(C2434)), B2434=B2433), AVERAGE(C2432,C2434),
AND(NOT(ISBLANK(C2432)), B2432=B2433, ISBLANK(C2434), NOT(ISBLANK(C2435)), B2435=B2433), C2432+(C2435-C2432)/3,
AND(ISBLANK(C2432), NOT(ISBLANK(C2431)), B2431=B2433, NOT(ISBLANK(C2434)), B2434=B2433), C2431+(C2434-C2431)*2/3,
TRUE, "Check Manually"
))</f>
        <v>133.9</v>
      </c>
      <c r="F2433" t="str">
        <f>_xlfn.XLOOKUP(B2433,Bucket_Map!A:A,Bucket_Map!B:B,"ERROR - CHECK NAME")</f>
        <v>Personal Care &amp; Effects</v>
      </c>
    </row>
    <row r="2434" spans="1:6" x14ac:dyDescent="0.25">
      <c r="A2434" t="s">
        <v>4</v>
      </c>
      <c r="B2434" t="s">
        <v>24</v>
      </c>
      <c r="C2434">
        <v>134.80000000000001</v>
      </c>
      <c r="D2434" s="1">
        <v>43617</v>
      </c>
      <c r="E2434" cm="1">
        <f t="array" ref="E2434">IF(AND(B2434="Housing",A2434="Rural"),"",
_xlfn.IFS(
NOT(ISBLANK(C2434)), C2434,
AND(NOT(ISBLANK(C2433)), B2433=B2434, NOT(ISBLANK(C2435)), B2435=B2434), AVERAGE(C2433,C2435),
AND(NOT(ISBLANK(C2433)), B2433=B2434, ISBLANK(C2435), NOT(ISBLANK(C2436)), B2436=B2434), C2433+(C2436-C2433)/3,
AND(ISBLANK(C2433), NOT(ISBLANK(C2432)), B2432=B2434, NOT(ISBLANK(C2435)), B2435=B2434), C2432+(C2435-C2432)*2/3,
TRUE, "Check Manually"
))</f>
        <v>134.80000000000001</v>
      </c>
      <c r="F2434" t="str">
        <f>_xlfn.XLOOKUP(B2434,Bucket_Map!A:A,Bucket_Map!B:B,"ERROR - CHECK NAME")</f>
        <v>Personal Care &amp; Effects</v>
      </c>
    </row>
    <row r="2435" spans="1:6" x14ac:dyDescent="0.25">
      <c r="A2435" t="s">
        <v>4</v>
      </c>
      <c r="B2435" t="s">
        <v>24</v>
      </c>
      <c r="C2435">
        <v>136.1</v>
      </c>
      <c r="D2435" s="1">
        <v>43647</v>
      </c>
      <c r="E2435" cm="1">
        <f t="array" ref="E2435">IF(AND(B2435="Housing",A2435="Rural"),"",
_xlfn.IFS(
NOT(ISBLANK(C2435)), C2435,
AND(NOT(ISBLANK(C2434)), B2434=B2435, NOT(ISBLANK(C2436)), B2436=B2435), AVERAGE(C2434,C2436),
AND(NOT(ISBLANK(C2434)), B2434=B2435, ISBLANK(C2436), NOT(ISBLANK(C2437)), B2437=B2435), C2434+(C2437-C2434)/3,
AND(ISBLANK(C2434), NOT(ISBLANK(C2433)), B2433=B2435, NOT(ISBLANK(C2436)), B2436=B2435), C2433+(C2436-C2433)*2/3,
TRUE, "Check Manually"
))</f>
        <v>136.1</v>
      </c>
      <c r="F2435" t="str">
        <f>_xlfn.XLOOKUP(B2435,Bucket_Map!A:A,Bucket_Map!B:B,"ERROR - CHECK NAME")</f>
        <v>Personal Care &amp; Effects</v>
      </c>
    </row>
    <row r="2436" spans="1:6" x14ac:dyDescent="0.25">
      <c r="A2436" t="s">
        <v>4</v>
      </c>
      <c r="B2436" t="s">
        <v>24</v>
      </c>
      <c r="C2436">
        <v>138.80000000000001</v>
      </c>
      <c r="D2436" s="1">
        <v>43678</v>
      </c>
      <c r="E2436" cm="1">
        <f t="array" ref="E2436">IF(AND(B2436="Housing",A2436="Rural"),"",
_xlfn.IFS(
NOT(ISBLANK(C2436)), C2436,
AND(NOT(ISBLANK(C2435)), B2435=B2436, NOT(ISBLANK(C2437)), B2437=B2436), AVERAGE(C2435,C2437),
AND(NOT(ISBLANK(C2435)), B2435=B2436, ISBLANK(C2437), NOT(ISBLANK(C2438)), B2438=B2436), C2435+(C2438-C2435)/3,
AND(ISBLANK(C2435), NOT(ISBLANK(C2434)), B2434=B2436, NOT(ISBLANK(C2437)), B2437=B2436), C2434+(C2437-C2434)*2/3,
TRUE, "Check Manually"
))</f>
        <v>138.80000000000001</v>
      </c>
      <c r="F2436" t="str">
        <f>_xlfn.XLOOKUP(B2436,Bucket_Map!A:A,Bucket_Map!B:B,"ERROR - CHECK NAME")</f>
        <v>Personal Care &amp; Effects</v>
      </c>
    </row>
    <row r="2437" spans="1:6" x14ac:dyDescent="0.25">
      <c r="A2437" t="s">
        <v>4</v>
      </c>
      <c r="B2437" t="s">
        <v>24</v>
      </c>
      <c r="C2437">
        <v>140.19999999999999</v>
      </c>
      <c r="D2437" s="1">
        <v>43709</v>
      </c>
      <c r="E2437" cm="1">
        <f t="array" ref="E2437">IF(AND(B2437="Housing",A2437="Rural"),"",
_xlfn.IFS(
NOT(ISBLANK(C2437)), C2437,
AND(NOT(ISBLANK(C2436)), B2436=B2437, NOT(ISBLANK(C2438)), B2438=B2437), AVERAGE(C2436,C2438),
AND(NOT(ISBLANK(C2436)), B2436=B2437, ISBLANK(C2438), NOT(ISBLANK(C2439)), B2439=B2437), C2436+(C2439-C2436)/3,
AND(ISBLANK(C2436), NOT(ISBLANK(C2435)), B2435=B2437, NOT(ISBLANK(C2438)), B2438=B2437), C2435+(C2438-C2435)*2/3,
TRUE, "Check Manually"
))</f>
        <v>140.19999999999999</v>
      </c>
      <c r="F2437" t="str">
        <f>_xlfn.XLOOKUP(B2437,Bucket_Map!A:A,Bucket_Map!B:B,"ERROR - CHECK NAME")</f>
        <v>Personal Care &amp; Effects</v>
      </c>
    </row>
    <row r="2438" spans="1:6" x14ac:dyDescent="0.25">
      <c r="A2438" t="s">
        <v>4</v>
      </c>
      <c r="B2438" t="s">
        <v>24</v>
      </c>
      <c r="C2438">
        <v>140.30000000000001</v>
      </c>
      <c r="D2438" s="1">
        <v>43739</v>
      </c>
      <c r="E2438" cm="1">
        <f t="array" ref="E2438">IF(AND(B2438="Housing",A2438="Rural"),"",
_xlfn.IFS(
NOT(ISBLANK(C2438)), C2438,
AND(NOT(ISBLANK(C2437)), B2437=B2438, NOT(ISBLANK(C2439)), B2439=B2438), AVERAGE(C2437,C2439),
AND(NOT(ISBLANK(C2437)), B2437=B2438, ISBLANK(C2439), NOT(ISBLANK(C2440)), B2440=B2438), C2437+(C2440-C2437)/3,
AND(ISBLANK(C2437), NOT(ISBLANK(C2436)), B2436=B2438, NOT(ISBLANK(C2439)), B2439=B2438), C2436+(C2439-C2436)*2/3,
TRUE, "Check Manually"
))</f>
        <v>140.30000000000001</v>
      </c>
      <c r="F2438" t="str">
        <f>_xlfn.XLOOKUP(B2438,Bucket_Map!A:A,Bucket_Map!B:B,"ERROR - CHECK NAME")</f>
        <v>Personal Care &amp; Effects</v>
      </c>
    </row>
    <row r="2439" spans="1:6" x14ac:dyDescent="0.25">
      <c r="A2439" t="s">
        <v>4</v>
      </c>
      <c r="B2439" t="s">
        <v>24</v>
      </c>
      <c r="C2439">
        <v>140.6</v>
      </c>
      <c r="D2439" s="1">
        <v>43770</v>
      </c>
      <c r="E2439" cm="1">
        <f t="array" ref="E2439">IF(AND(B2439="Housing",A2439="Rural"),"",
_xlfn.IFS(
NOT(ISBLANK(C2439)), C2439,
AND(NOT(ISBLANK(C2438)), B2438=B2439, NOT(ISBLANK(C2440)), B2440=B2439), AVERAGE(C2438,C2440),
AND(NOT(ISBLANK(C2438)), B2438=B2439, ISBLANK(C2440), NOT(ISBLANK(C2441)), B2441=B2439), C2438+(C2441-C2438)/3,
AND(ISBLANK(C2438), NOT(ISBLANK(C2437)), B2437=B2439, NOT(ISBLANK(C2440)), B2440=B2439), C2437+(C2440-C2437)*2/3,
TRUE, "Check Manually"
))</f>
        <v>140.6</v>
      </c>
      <c r="F2439" t="str">
        <f>_xlfn.XLOOKUP(B2439,Bucket_Map!A:A,Bucket_Map!B:B,"ERROR - CHECK NAME")</f>
        <v>Personal Care &amp; Effects</v>
      </c>
    </row>
    <row r="2440" spans="1:6" x14ac:dyDescent="0.25">
      <c r="A2440" t="s">
        <v>4</v>
      </c>
      <c r="B2440" t="s">
        <v>24</v>
      </c>
      <c r="C2440">
        <v>140.6</v>
      </c>
      <c r="D2440" s="1">
        <v>43800</v>
      </c>
      <c r="E2440" cm="1">
        <f t="array" ref="E2440">IF(AND(B2440="Housing",A2440="Rural"),"",
_xlfn.IFS(
NOT(ISBLANK(C2440)), C2440,
AND(NOT(ISBLANK(C2439)), B2439=B2440, NOT(ISBLANK(C2441)), B2441=B2440), AVERAGE(C2439,C2441),
AND(NOT(ISBLANK(C2439)), B2439=B2440, ISBLANK(C2441), NOT(ISBLANK(C2442)), B2442=B2440), C2439+(C2442-C2439)/3,
AND(ISBLANK(C2439), NOT(ISBLANK(C2438)), B2438=B2440, NOT(ISBLANK(C2441)), B2441=B2440), C2438+(C2441-C2438)*2/3,
TRUE, "Check Manually"
))</f>
        <v>140.6</v>
      </c>
      <c r="F2440" t="str">
        <f>_xlfn.XLOOKUP(B2440,Bucket_Map!A:A,Bucket_Map!B:B,"ERROR - CHECK NAME")</f>
        <v>Personal Care &amp; Effects</v>
      </c>
    </row>
    <row r="2441" spans="1:6" x14ac:dyDescent="0.25">
      <c r="A2441" t="s">
        <v>4</v>
      </c>
      <c r="B2441" t="s">
        <v>24</v>
      </c>
      <c r="C2441">
        <v>142.5</v>
      </c>
      <c r="D2441" s="1">
        <v>43831</v>
      </c>
      <c r="E2441" cm="1">
        <f t="array" ref="E2441">IF(AND(B2441="Housing",A2441="Rural"),"",
_xlfn.IFS(
NOT(ISBLANK(C2441)), C2441,
AND(NOT(ISBLANK(C2440)), B2440=B2441, NOT(ISBLANK(C2442)), B2442=B2441), AVERAGE(C2440,C2442),
AND(NOT(ISBLANK(C2440)), B2440=B2441, ISBLANK(C2442), NOT(ISBLANK(C2443)), B2443=B2441), C2440+(C2443-C2440)/3,
AND(ISBLANK(C2440), NOT(ISBLANK(C2439)), B2439=B2441, NOT(ISBLANK(C2442)), B2442=B2441), C2439+(C2442-C2439)*2/3,
TRUE, "Check Manually"
))</f>
        <v>142.5</v>
      </c>
      <c r="F2441" t="str">
        <f>_xlfn.XLOOKUP(B2441,Bucket_Map!A:A,Bucket_Map!B:B,"ERROR - CHECK NAME")</f>
        <v>Personal Care &amp; Effects</v>
      </c>
    </row>
    <row r="2442" spans="1:6" x14ac:dyDescent="0.25">
      <c r="A2442" t="s">
        <v>4</v>
      </c>
      <c r="B2442" t="s">
        <v>24</v>
      </c>
      <c r="C2442">
        <v>143.4</v>
      </c>
      <c r="D2442" s="1">
        <v>43862</v>
      </c>
      <c r="E2442" cm="1">
        <f t="array" ref="E2442">IF(AND(B2442="Housing",A2442="Rural"),"",
_xlfn.IFS(
NOT(ISBLANK(C2442)), C2442,
AND(NOT(ISBLANK(C2441)), B2441=B2442, NOT(ISBLANK(C2443)), B2443=B2442), AVERAGE(C2441,C2443),
AND(NOT(ISBLANK(C2441)), B2441=B2442, ISBLANK(C2443), NOT(ISBLANK(C2444)), B2444=B2442), C2441+(C2444-C2441)/3,
AND(ISBLANK(C2441), NOT(ISBLANK(C2440)), B2440=B2442, NOT(ISBLANK(C2443)), B2443=B2442), C2440+(C2443-C2440)*2/3,
TRUE, "Check Manually"
))</f>
        <v>143.4</v>
      </c>
      <c r="F2442" t="str">
        <f>_xlfn.XLOOKUP(B2442,Bucket_Map!A:A,Bucket_Map!B:B,"ERROR - CHECK NAME")</f>
        <v>Personal Care &amp; Effects</v>
      </c>
    </row>
    <row r="2443" spans="1:6" x14ac:dyDescent="0.25">
      <c r="A2443" t="s">
        <v>4</v>
      </c>
      <c r="B2443" t="s">
        <v>24</v>
      </c>
      <c r="C2443">
        <v>145.1</v>
      </c>
      <c r="D2443" s="1">
        <v>43891</v>
      </c>
      <c r="E2443" cm="1">
        <f t="array" ref="E2443">IF(AND(B2443="Housing",A2443="Rural"),"",
_xlfn.IFS(
NOT(ISBLANK(C2443)), C2443,
AND(NOT(ISBLANK(C2442)), B2442=B2443, NOT(ISBLANK(C2444)), B2444=B2443), AVERAGE(C2442,C2444),
AND(NOT(ISBLANK(C2442)), B2442=B2443, ISBLANK(C2444), NOT(ISBLANK(C2445)), B2445=B2443), C2442+(C2445-C2442)/3,
AND(ISBLANK(C2442), NOT(ISBLANK(C2441)), B2441=B2443, NOT(ISBLANK(C2444)), B2444=B2443), C2441+(C2444-C2441)*2/3,
TRUE, "Check Manually"
))</f>
        <v>145.1</v>
      </c>
      <c r="F2443" t="str">
        <f>_xlfn.XLOOKUP(B2443,Bucket_Map!A:A,Bucket_Map!B:B,"ERROR - CHECK NAME")</f>
        <v>Personal Care &amp; Effects</v>
      </c>
    </row>
    <row r="2444" spans="1:6" x14ac:dyDescent="0.25">
      <c r="A2444" t="s">
        <v>4</v>
      </c>
      <c r="B2444" t="s">
        <v>24</v>
      </c>
      <c r="D2444" s="1">
        <v>43922</v>
      </c>
      <c r="E2444" cm="1">
        <f t="array" ref="E2444">IF(AND(B2444="Housing",A2444="Rural"),"",
_xlfn.IFS(
NOT(ISBLANK(C2444)), C2444,
AND(NOT(ISBLANK(C2443)), B2443=B2444, NOT(ISBLANK(C2445)), B2445=B2444), AVERAGE(C2443,C2445),
AND(NOT(ISBLANK(C2443)), B2443=B2444, ISBLANK(C2445), NOT(ISBLANK(C2446)), B2446=B2444), C2443+(C2446-C2443)/3,
AND(ISBLANK(C2443), NOT(ISBLANK(C2442)), B2442=B2444, NOT(ISBLANK(C2445)), B2445=B2444), C2442+(C2445-C2442)*2/3,
TRUE, "Check Manually"
))</f>
        <v>147.13333333333333</v>
      </c>
      <c r="F2444" t="str">
        <f>_xlfn.XLOOKUP(B2444,Bucket_Map!A:A,Bucket_Map!B:B,"ERROR - CHECK NAME")</f>
        <v>Personal Care &amp; Effects</v>
      </c>
    </row>
    <row r="2445" spans="1:6" x14ac:dyDescent="0.25">
      <c r="A2445" t="s">
        <v>4</v>
      </c>
      <c r="B2445" t="s">
        <v>24</v>
      </c>
      <c r="D2445" s="1">
        <v>43952</v>
      </c>
      <c r="E2445" cm="1">
        <f t="array" ref="E2445">IF(AND(B2445="Housing",A2445="Rural"),"",
_xlfn.IFS(
NOT(ISBLANK(C2445)), C2445,
AND(NOT(ISBLANK(C2444)), B2444=B2445, NOT(ISBLANK(C2446)), B2446=B2445), AVERAGE(C2444,C2446),
AND(NOT(ISBLANK(C2444)), B2444=B2445, ISBLANK(C2446), NOT(ISBLANK(C2447)), B2447=B2445), C2444+(C2447-C2444)/3,
AND(ISBLANK(C2444), NOT(ISBLANK(C2443)), B2443=B2445, NOT(ISBLANK(C2446)), B2446=B2445), C2443+(C2446-C2443)*2/3,
TRUE, "Check Manually"
))</f>
        <v>149.16666666666666</v>
      </c>
      <c r="F2445" t="str">
        <f>_xlfn.XLOOKUP(B2445,Bucket_Map!A:A,Bucket_Map!B:B,"ERROR - CHECK NAME")</f>
        <v>Personal Care &amp; Effects</v>
      </c>
    </row>
    <row r="2446" spans="1:6" x14ac:dyDescent="0.25">
      <c r="A2446" t="s">
        <v>4</v>
      </c>
      <c r="B2446" t="s">
        <v>24</v>
      </c>
      <c r="C2446">
        <v>151.19999999999999</v>
      </c>
      <c r="D2446" s="1">
        <v>43983</v>
      </c>
      <c r="E2446" cm="1">
        <f t="array" ref="E2446">IF(AND(B2446="Housing",A2446="Rural"),"",
_xlfn.IFS(
NOT(ISBLANK(C2446)), C2446,
AND(NOT(ISBLANK(C2445)), B2445=B2446, NOT(ISBLANK(C2447)), B2447=B2446), AVERAGE(C2445,C2447),
AND(NOT(ISBLANK(C2445)), B2445=B2446, ISBLANK(C2447), NOT(ISBLANK(C2448)), B2448=B2446), C2445+(C2448-C2445)/3,
AND(ISBLANK(C2445), NOT(ISBLANK(C2444)), B2444=B2446, NOT(ISBLANK(C2447)), B2447=B2446), C2444+(C2447-C2444)*2/3,
TRUE, "Check Manually"
))</f>
        <v>151.19999999999999</v>
      </c>
      <c r="F2446" t="str">
        <f>_xlfn.XLOOKUP(B2446,Bucket_Map!A:A,Bucket_Map!B:B,"ERROR - CHECK NAME")</f>
        <v>Personal Care &amp; Effects</v>
      </c>
    </row>
    <row r="2447" spans="1:6" x14ac:dyDescent="0.25">
      <c r="A2447" t="s">
        <v>4</v>
      </c>
      <c r="B2447" t="s">
        <v>24</v>
      </c>
      <c r="C2447">
        <v>151.19999999999999</v>
      </c>
      <c r="D2447" s="1">
        <v>44013</v>
      </c>
      <c r="E2447" cm="1">
        <f t="array" ref="E2447">IF(AND(B2447="Housing",A2447="Rural"),"",
_xlfn.IFS(
NOT(ISBLANK(C2447)), C2447,
AND(NOT(ISBLANK(C2446)), B2446=B2447, NOT(ISBLANK(C2448)), B2448=B2447), AVERAGE(C2446,C2448),
AND(NOT(ISBLANK(C2446)), B2446=B2447, ISBLANK(C2448), NOT(ISBLANK(C2449)), B2449=B2447), C2446+(C2449-C2446)/3,
AND(ISBLANK(C2446), NOT(ISBLANK(C2445)), B2445=B2447, NOT(ISBLANK(C2448)), B2448=B2447), C2445+(C2448-C2445)*2/3,
TRUE, "Check Manually"
))</f>
        <v>151.19999999999999</v>
      </c>
      <c r="F2447" t="str">
        <f>_xlfn.XLOOKUP(B2447,Bucket_Map!A:A,Bucket_Map!B:B,"ERROR - CHECK NAME")</f>
        <v>Personal Care &amp; Effects</v>
      </c>
    </row>
    <row r="2448" spans="1:6" x14ac:dyDescent="0.25">
      <c r="A2448" t="s">
        <v>4</v>
      </c>
      <c r="B2448" t="s">
        <v>24</v>
      </c>
      <c r="C2448">
        <v>153.6</v>
      </c>
      <c r="D2448" s="1">
        <v>44044</v>
      </c>
      <c r="E2448" cm="1">
        <f t="array" ref="E2448">IF(AND(B2448="Housing",A2448="Rural"),"",
_xlfn.IFS(
NOT(ISBLANK(C2448)), C2448,
AND(NOT(ISBLANK(C2447)), B2447=B2448, NOT(ISBLANK(C2449)), B2449=B2448), AVERAGE(C2447,C2449),
AND(NOT(ISBLANK(C2447)), B2447=B2448, ISBLANK(C2449), NOT(ISBLANK(C2450)), B2450=B2448), C2447+(C2450-C2447)/3,
AND(ISBLANK(C2447), NOT(ISBLANK(C2446)), B2446=B2448, NOT(ISBLANK(C2449)), B2449=B2448), C2446+(C2449-C2446)*2/3,
TRUE, "Check Manually"
))</f>
        <v>153.6</v>
      </c>
      <c r="F2448" t="str">
        <f>_xlfn.XLOOKUP(B2448,Bucket_Map!A:A,Bucket_Map!B:B,"ERROR - CHECK NAME")</f>
        <v>Personal Care &amp; Effects</v>
      </c>
    </row>
    <row r="2449" spans="1:6" x14ac:dyDescent="0.25">
      <c r="A2449" t="s">
        <v>4</v>
      </c>
      <c r="B2449" t="s">
        <v>24</v>
      </c>
      <c r="C2449">
        <v>157.4</v>
      </c>
      <c r="D2449" s="1">
        <v>44075</v>
      </c>
      <c r="E2449" cm="1">
        <f t="array" ref="E2449">IF(AND(B2449="Housing",A2449="Rural"),"",
_xlfn.IFS(
NOT(ISBLANK(C2449)), C2449,
AND(NOT(ISBLANK(C2448)), B2448=B2449, NOT(ISBLANK(C2450)), B2450=B2449), AVERAGE(C2448,C2450),
AND(NOT(ISBLANK(C2448)), B2448=B2449, ISBLANK(C2450), NOT(ISBLANK(C2451)), B2451=B2449), C2448+(C2451-C2448)/3,
AND(ISBLANK(C2448), NOT(ISBLANK(C2447)), B2447=B2449, NOT(ISBLANK(C2450)), B2450=B2449), C2447+(C2450-C2447)*2/3,
TRUE, "Check Manually"
))</f>
        <v>157.4</v>
      </c>
      <c r="F2449" t="str">
        <f>_xlfn.XLOOKUP(B2449,Bucket_Map!A:A,Bucket_Map!B:B,"ERROR - CHECK NAME")</f>
        <v>Personal Care &amp; Effects</v>
      </c>
    </row>
    <row r="2450" spans="1:6" x14ac:dyDescent="0.25">
      <c r="A2450" t="s">
        <v>4</v>
      </c>
      <c r="B2450" t="s">
        <v>24</v>
      </c>
      <c r="C2450">
        <v>156.19999999999999</v>
      </c>
      <c r="D2450" s="1">
        <v>44105</v>
      </c>
      <c r="E2450" cm="1">
        <f t="array" ref="E2450">IF(AND(B2450="Housing",A2450="Rural"),"",
_xlfn.IFS(
NOT(ISBLANK(C2450)), C2450,
AND(NOT(ISBLANK(C2449)), B2449=B2450, NOT(ISBLANK(C2451)), B2451=B2450), AVERAGE(C2449,C2451),
AND(NOT(ISBLANK(C2449)), B2449=B2450, ISBLANK(C2451), NOT(ISBLANK(C2452)), B2452=B2450), C2449+(C2452-C2449)/3,
AND(ISBLANK(C2449), NOT(ISBLANK(C2448)), B2448=B2450, NOT(ISBLANK(C2451)), B2451=B2450), C2448+(C2451-C2448)*2/3,
TRUE, "Check Manually"
))</f>
        <v>156.19999999999999</v>
      </c>
      <c r="F2450" t="str">
        <f>_xlfn.XLOOKUP(B2450,Bucket_Map!A:A,Bucket_Map!B:B,"ERROR - CHECK NAME")</f>
        <v>Personal Care &amp; Effects</v>
      </c>
    </row>
    <row r="2451" spans="1:6" x14ac:dyDescent="0.25">
      <c r="A2451" t="s">
        <v>4</v>
      </c>
      <c r="B2451" t="s">
        <v>24</v>
      </c>
      <c r="C2451">
        <v>156.19999999999999</v>
      </c>
      <c r="D2451" s="1">
        <v>44136</v>
      </c>
      <c r="E2451" cm="1">
        <f t="array" ref="E2451">IF(AND(B2451="Housing",A2451="Rural"),"",
_xlfn.IFS(
NOT(ISBLANK(C2451)), C2451,
AND(NOT(ISBLANK(C2450)), B2450=B2451, NOT(ISBLANK(C2452)), B2452=B2451), AVERAGE(C2450,C2452),
AND(NOT(ISBLANK(C2450)), B2450=B2451, ISBLANK(C2452), NOT(ISBLANK(C2453)), B2453=B2451), C2450+(C2453-C2450)/3,
AND(ISBLANK(C2450), NOT(ISBLANK(C2449)), B2449=B2451, NOT(ISBLANK(C2452)), B2452=B2451), C2449+(C2452-C2449)*2/3,
TRUE, "Check Manually"
))</f>
        <v>156.19999999999999</v>
      </c>
      <c r="F2451" t="str">
        <f>_xlfn.XLOOKUP(B2451,Bucket_Map!A:A,Bucket_Map!B:B,"ERROR - CHECK NAME")</f>
        <v>Personal Care &amp; Effects</v>
      </c>
    </row>
    <row r="2452" spans="1:6" x14ac:dyDescent="0.25">
      <c r="A2452" t="s">
        <v>4</v>
      </c>
      <c r="B2452" t="s">
        <v>24</v>
      </c>
      <c r="C2452">
        <v>156.6</v>
      </c>
      <c r="D2452" s="1">
        <v>44166</v>
      </c>
      <c r="E2452" cm="1">
        <f t="array" ref="E2452">IF(AND(B2452="Housing",A2452="Rural"),"",
_xlfn.IFS(
NOT(ISBLANK(C2452)), C2452,
AND(NOT(ISBLANK(C2451)), B2451=B2452, NOT(ISBLANK(C2453)), B2453=B2452), AVERAGE(C2451,C2453),
AND(NOT(ISBLANK(C2451)), B2451=B2452, ISBLANK(C2453), NOT(ISBLANK(C2454)), B2454=B2452), C2451+(C2454-C2451)/3,
AND(ISBLANK(C2451), NOT(ISBLANK(C2450)), B2450=B2452, NOT(ISBLANK(C2453)), B2453=B2452), C2450+(C2453-C2450)*2/3,
TRUE, "Check Manually"
))</f>
        <v>156.6</v>
      </c>
      <c r="F2452" t="str">
        <f>_xlfn.XLOOKUP(B2452,Bucket_Map!A:A,Bucket_Map!B:B,"ERROR - CHECK NAME")</f>
        <v>Personal Care &amp; Effects</v>
      </c>
    </row>
    <row r="2453" spans="1:6" x14ac:dyDescent="0.25">
      <c r="A2453" t="s">
        <v>4</v>
      </c>
      <c r="B2453" t="s">
        <v>24</v>
      </c>
      <c r="C2453">
        <v>156.19999999999999</v>
      </c>
      <c r="D2453" s="1">
        <v>44197</v>
      </c>
      <c r="E2453" cm="1">
        <f t="array" ref="E2453">IF(AND(B2453="Housing",A2453="Rural"),"",
_xlfn.IFS(
NOT(ISBLANK(C2453)), C2453,
AND(NOT(ISBLANK(C2452)), B2452=B2453, NOT(ISBLANK(C2454)), B2454=B2453), AVERAGE(C2452,C2454),
AND(NOT(ISBLANK(C2452)), B2452=B2453, ISBLANK(C2454), NOT(ISBLANK(C2455)), B2455=B2453), C2452+(C2455-C2452)/3,
AND(ISBLANK(C2452), NOT(ISBLANK(C2451)), B2451=B2453, NOT(ISBLANK(C2454)), B2454=B2453), C2451+(C2454-C2451)*2/3,
TRUE, "Check Manually"
))</f>
        <v>156.19999999999999</v>
      </c>
      <c r="F2453" t="str">
        <f>_xlfn.XLOOKUP(B2453,Bucket_Map!A:A,Bucket_Map!B:B,"ERROR - CHECK NAME")</f>
        <v>Personal Care &amp; Effects</v>
      </c>
    </row>
    <row r="2454" spans="1:6" x14ac:dyDescent="0.25">
      <c r="A2454" t="s">
        <v>4</v>
      </c>
      <c r="B2454" t="s">
        <v>24</v>
      </c>
      <c r="C2454">
        <v>155.19999999999999</v>
      </c>
      <c r="D2454" s="1">
        <v>44228</v>
      </c>
      <c r="E2454" cm="1">
        <f t="array" ref="E2454">IF(AND(B2454="Housing",A2454="Rural"),"",
_xlfn.IFS(
NOT(ISBLANK(C2454)), C2454,
AND(NOT(ISBLANK(C2453)), B2453=B2454, NOT(ISBLANK(C2455)), B2455=B2454), AVERAGE(C2453,C2455),
AND(NOT(ISBLANK(C2453)), B2453=B2454, ISBLANK(C2455), NOT(ISBLANK(C2456)), B2456=B2454), C2453+(C2456-C2453)/3,
AND(ISBLANK(C2453), NOT(ISBLANK(C2452)), B2452=B2454, NOT(ISBLANK(C2455)), B2455=B2454), C2452+(C2455-C2452)*2/3,
TRUE, "Check Manually"
))</f>
        <v>155.19999999999999</v>
      </c>
      <c r="F2454" t="str">
        <f>_xlfn.XLOOKUP(B2454,Bucket_Map!A:A,Bucket_Map!B:B,"ERROR - CHECK NAME")</f>
        <v>Personal Care &amp; Effects</v>
      </c>
    </row>
    <row r="2455" spans="1:6" x14ac:dyDescent="0.25">
      <c r="A2455" t="s">
        <v>4</v>
      </c>
      <c r="B2455" t="s">
        <v>24</v>
      </c>
      <c r="C2455">
        <v>153.1</v>
      </c>
      <c r="D2455" s="1">
        <v>44256</v>
      </c>
      <c r="E2455" cm="1">
        <f t="array" ref="E2455">IF(AND(B2455="Housing",A2455="Rural"),"",
_xlfn.IFS(
NOT(ISBLANK(C2455)), C2455,
AND(NOT(ISBLANK(C2454)), B2454=B2455, NOT(ISBLANK(C2456)), B2456=B2455), AVERAGE(C2454,C2456),
AND(NOT(ISBLANK(C2454)), B2454=B2455, ISBLANK(C2456), NOT(ISBLANK(C2457)), B2457=B2455), C2454+(C2457-C2454)/3,
AND(ISBLANK(C2454), NOT(ISBLANK(C2453)), B2453=B2455, NOT(ISBLANK(C2456)), B2456=B2455), C2453+(C2456-C2453)*2/3,
TRUE, "Check Manually"
))</f>
        <v>153.1</v>
      </c>
      <c r="F2455" t="str">
        <f>_xlfn.XLOOKUP(B2455,Bucket_Map!A:A,Bucket_Map!B:B,"ERROR - CHECK NAME")</f>
        <v>Personal Care &amp; Effects</v>
      </c>
    </row>
    <row r="2456" spans="1:6" x14ac:dyDescent="0.25">
      <c r="A2456" t="s">
        <v>4</v>
      </c>
      <c r="B2456" t="s">
        <v>24</v>
      </c>
      <c r="C2456">
        <v>154.6</v>
      </c>
      <c r="D2456" s="1">
        <v>44287</v>
      </c>
      <c r="E2456" cm="1">
        <f t="array" ref="E2456">IF(AND(B2456="Housing",A2456="Rural"),"",
_xlfn.IFS(
NOT(ISBLANK(C2456)), C2456,
AND(NOT(ISBLANK(C2455)), B2455=B2456, NOT(ISBLANK(C2457)), B2457=B2456), AVERAGE(C2455,C2457),
AND(NOT(ISBLANK(C2455)), B2455=B2456, ISBLANK(C2457), NOT(ISBLANK(C2458)), B2458=B2456), C2455+(C2458-C2455)/3,
AND(ISBLANK(C2455), NOT(ISBLANK(C2454)), B2454=B2456, NOT(ISBLANK(C2457)), B2457=B2456), C2454+(C2457-C2454)*2/3,
TRUE, "Check Manually"
))</f>
        <v>154.6</v>
      </c>
      <c r="F2456" t="str">
        <f>_xlfn.XLOOKUP(B2456,Bucket_Map!A:A,Bucket_Map!B:B,"ERROR - CHECK NAME")</f>
        <v>Personal Care &amp; Effects</v>
      </c>
    </row>
    <row r="2457" spans="1:6" x14ac:dyDescent="0.25">
      <c r="A2457" t="s">
        <v>4</v>
      </c>
      <c r="B2457" t="s">
        <v>24</v>
      </c>
      <c r="C2457">
        <v>159.30000000000001</v>
      </c>
      <c r="D2457" s="1">
        <v>44317</v>
      </c>
      <c r="E2457" cm="1">
        <f t="array" ref="E2457">IF(AND(B2457="Housing",A2457="Rural"),"",
_xlfn.IFS(
NOT(ISBLANK(C2457)), C2457,
AND(NOT(ISBLANK(C2456)), B2456=B2457, NOT(ISBLANK(C2458)), B2458=B2457), AVERAGE(C2456,C2458),
AND(NOT(ISBLANK(C2456)), B2456=B2457, ISBLANK(C2458), NOT(ISBLANK(C2459)), B2459=B2457), C2456+(C2459-C2456)/3,
AND(ISBLANK(C2456), NOT(ISBLANK(C2455)), B2455=B2457, NOT(ISBLANK(C2458)), B2458=B2457), C2455+(C2458-C2455)*2/3,
TRUE, "Check Manually"
))</f>
        <v>159.30000000000001</v>
      </c>
      <c r="F2457" t="str">
        <f>_xlfn.XLOOKUP(B2457,Bucket_Map!A:A,Bucket_Map!B:B,"ERROR - CHECK NAME")</f>
        <v>Personal Care &amp; Effects</v>
      </c>
    </row>
    <row r="2458" spans="1:6" x14ac:dyDescent="0.25">
      <c r="A2458" t="s">
        <v>4</v>
      </c>
      <c r="B2458" t="s">
        <v>24</v>
      </c>
      <c r="C2458">
        <v>159.4</v>
      </c>
      <c r="D2458" s="1">
        <v>44348</v>
      </c>
      <c r="E2458" cm="1">
        <f t="array" ref="E2458">IF(AND(B2458="Housing",A2458="Rural"),"",
_xlfn.IFS(
NOT(ISBLANK(C2458)), C2458,
AND(NOT(ISBLANK(C2457)), B2457=B2458, NOT(ISBLANK(C2459)), B2459=B2458), AVERAGE(C2457,C2459),
AND(NOT(ISBLANK(C2457)), B2457=B2458, ISBLANK(C2459), NOT(ISBLANK(C2460)), B2460=B2458), C2457+(C2460-C2457)/3,
AND(ISBLANK(C2457), NOT(ISBLANK(C2456)), B2456=B2458, NOT(ISBLANK(C2459)), B2459=B2458), C2456+(C2459-C2456)*2/3,
TRUE, "Check Manually"
))</f>
        <v>159.4</v>
      </c>
      <c r="F2458" t="str">
        <f>_xlfn.XLOOKUP(B2458,Bucket_Map!A:A,Bucket_Map!B:B,"ERROR - CHECK NAME")</f>
        <v>Personal Care &amp; Effects</v>
      </c>
    </row>
    <row r="2459" spans="1:6" x14ac:dyDescent="0.25">
      <c r="A2459" t="s">
        <v>4</v>
      </c>
      <c r="B2459" t="s">
        <v>24</v>
      </c>
      <c r="C2459">
        <v>160.4</v>
      </c>
      <c r="D2459" s="1">
        <v>44378</v>
      </c>
      <c r="E2459" cm="1">
        <f t="array" ref="E2459">IF(AND(B2459="Housing",A2459="Rural"),"",
_xlfn.IFS(
NOT(ISBLANK(C2459)), C2459,
AND(NOT(ISBLANK(C2458)), B2458=B2459, NOT(ISBLANK(C2460)), B2460=B2459), AVERAGE(C2458,C2460),
AND(NOT(ISBLANK(C2458)), B2458=B2459, ISBLANK(C2460), NOT(ISBLANK(C2461)), B2461=B2459), C2458+(C2461-C2458)/3,
AND(ISBLANK(C2458), NOT(ISBLANK(C2457)), B2457=B2459, NOT(ISBLANK(C2460)), B2460=B2459), C2457+(C2460-C2457)*2/3,
TRUE, "Check Manually"
))</f>
        <v>160.4</v>
      </c>
      <c r="F2459" t="str">
        <f>_xlfn.XLOOKUP(B2459,Bucket_Map!A:A,Bucket_Map!B:B,"ERROR - CHECK NAME")</f>
        <v>Personal Care &amp; Effects</v>
      </c>
    </row>
    <row r="2460" spans="1:6" x14ac:dyDescent="0.25">
      <c r="A2460" t="s">
        <v>4</v>
      </c>
      <c r="B2460" t="s">
        <v>24</v>
      </c>
      <c r="C2460">
        <v>160.30000000000001</v>
      </c>
      <c r="D2460" s="1">
        <v>44409</v>
      </c>
      <c r="E2460" cm="1">
        <f t="array" ref="E2460">IF(AND(B2460="Housing",A2460="Rural"),"",
_xlfn.IFS(
NOT(ISBLANK(C2460)), C2460,
AND(NOT(ISBLANK(C2459)), B2459=B2460, NOT(ISBLANK(C2461)), B2461=B2460), AVERAGE(C2459,C2461),
AND(NOT(ISBLANK(C2459)), B2459=B2460, ISBLANK(C2461), NOT(ISBLANK(C2462)), B2462=B2460), C2459+(C2462-C2459)/3,
AND(ISBLANK(C2459), NOT(ISBLANK(C2458)), B2458=B2460, NOT(ISBLANK(C2461)), B2461=B2460), C2458+(C2461-C2458)*2/3,
TRUE, "Check Manually"
))</f>
        <v>160.30000000000001</v>
      </c>
      <c r="F2460" t="str">
        <f>_xlfn.XLOOKUP(B2460,Bucket_Map!A:A,Bucket_Map!B:B,"ERROR - CHECK NAME")</f>
        <v>Personal Care &amp; Effects</v>
      </c>
    </row>
    <row r="2461" spans="1:6" x14ac:dyDescent="0.25">
      <c r="A2461" t="s">
        <v>4</v>
      </c>
      <c r="B2461" t="s">
        <v>24</v>
      </c>
      <c r="C2461">
        <v>160.19999999999999</v>
      </c>
      <c r="D2461" s="1">
        <v>44440</v>
      </c>
      <c r="E2461" cm="1">
        <f t="array" ref="E2461">IF(AND(B2461="Housing",A2461="Rural"),"",
_xlfn.IFS(
NOT(ISBLANK(C2461)), C2461,
AND(NOT(ISBLANK(C2460)), B2460=B2461, NOT(ISBLANK(C2462)), B2462=B2461), AVERAGE(C2460,C2462),
AND(NOT(ISBLANK(C2460)), B2460=B2461, ISBLANK(C2462), NOT(ISBLANK(C2463)), B2463=B2461), C2460+(C2463-C2460)/3,
AND(ISBLANK(C2460), NOT(ISBLANK(C2459)), B2459=B2461, NOT(ISBLANK(C2462)), B2462=B2461), C2459+(C2462-C2459)*2/3,
TRUE, "Check Manually"
))</f>
        <v>160.19999999999999</v>
      </c>
      <c r="F2461" t="str">
        <f>_xlfn.XLOOKUP(B2461,Bucket_Map!A:A,Bucket_Map!B:B,"ERROR - CHECK NAME")</f>
        <v>Personal Care &amp; Effects</v>
      </c>
    </row>
    <row r="2462" spans="1:6" x14ac:dyDescent="0.25">
      <c r="A2462" t="s">
        <v>4</v>
      </c>
      <c r="B2462" t="s">
        <v>24</v>
      </c>
      <c r="C2462">
        <v>161.1</v>
      </c>
      <c r="D2462" s="1">
        <v>44470</v>
      </c>
      <c r="E2462" cm="1">
        <f t="array" ref="E2462">IF(AND(B2462="Housing",A2462="Rural"),"",
_xlfn.IFS(
NOT(ISBLANK(C2462)), C2462,
AND(NOT(ISBLANK(C2461)), B2461=B2462, NOT(ISBLANK(C2463)), B2463=B2462), AVERAGE(C2461,C2463),
AND(NOT(ISBLANK(C2461)), B2461=B2462, ISBLANK(C2463), NOT(ISBLANK(C2464)), B2464=B2462), C2461+(C2464-C2461)/3,
AND(ISBLANK(C2461), NOT(ISBLANK(C2460)), B2460=B2462, NOT(ISBLANK(C2463)), B2463=B2462), C2460+(C2463-C2460)*2/3,
TRUE, "Check Manually"
))</f>
        <v>161.1</v>
      </c>
      <c r="F2462" t="str">
        <f>_xlfn.XLOOKUP(B2462,Bucket_Map!A:A,Bucket_Map!B:B,"ERROR - CHECK NAME")</f>
        <v>Personal Care &amp; Effects</v>
      </c>
    </row>
    <row r="2463" spans="1:6" x14ac:dyDescent="0.25">
      <c r="A2463" t="s">
        <v>4</v>
      </c>
      <c r="B2463" t="s">
        <v>24</v>
      </c>
      <c r="C2463">
        <v>162.4</v>
      </c>
      <c r="D2463" s="1">
        <v>44501</v>
      </c>
      <c r="E2463" cm="1">
        <f t="array" ref="E2463">IF(AND(B2463="Housing",A2463="Rural"),"",
_xlfn.IFS(
NOT(ISBLANK(C2463)), C2463,
AND(NOT(ISBLANK(C2462)), B2462=B2463, NOT(ISBLANK(C2464)), B2464=B2463), AVERAGE(C2462,C2464),
AND(NOT(ISBLANK(C2462)), B2462=B2463, ISBLANK(C2464), NOT(ISBLANK(C2465)), B2465=B2463), C2462+(C2465-C2462)/3,
AND(ISBLANK(C2462), NOT(ISBLANK(C2461)), B2461=B2463, NOT(ISBLANK(C2464)), B2464=B2463), C2461+(C2464-C2461)*2/3,
TRUE, "Check Manually"
))</f>
        <v>162.4</v>
      </c>
      <c r="F2463" t="str">
        <f>_xlfn.XLOOKUP(B2463,Bucket_Map!A:A,Bucket_Map!B:B,"ERROR - CHECK NAME")</f>
        <v>Personal Care &amp; Effects</v>
      </c>
    </row>
    <row r="2464" spans="1:6" x14ac:dyDescent="0.25">
      <c r="A2464" t="s">
        <v>4</v>
      </c>
      <c r="B2464" t="s">
        <v>24</v>
      </c>
      <c r="C2464">
        <v>162.80000000000001</v>
      </c>
      <c r="D2464" s="1">
        <v>44531</v>
      </c>
      <c r="E2464" cm="1">
        <f t="array" ref="E2464">IF(AND(B2464="Housing",A2464="Rural"),"",
_xlfn.IFS(
NOT(ISBLANK(C2464)), C2464,
AND(NOT(ISBLANK(C2463)), B2463=B2464, NOT(ISBLANK(C2465)), B2465=B2464), AVERAGE(C2463,C2465),
AND(NOT(ISBLANK(C2463)), B2463=B2464, ISBLANK(C2465), NOT(ISBLANK(C2466)), B2466=B2464), C2463+(C2466-C2463)/3,
AND(ISBLANK(C2463), NOT(ISBLANK(C2462)), B2462=B2464, NOT(ISBLANK(C2465)), B2465=B2464), C2462+(C2465-C2462)*2/3,
TRUE, "Check Manually"
))</f>
        <v>162.80000000000001</v>
      </c>
      <c r="F2464" t="str">
        <f>_xlfn.XLOOKUP(B2464,Bucket_Map!A:A,Bucket_Map!B:B,"ERROR - CHECK NAME")</f>
        <v>Personal Care &amp; Effects</v>
      </c>
    </row>
    <row r="2465" spans="1:6" x14ac:dyDescent="0.25">
      <c r="A2465" t="s">
        <v>4</v>
      </c>
      <c r="B2465" t="s">
        <v>24</v>
      </c>
      <c r="C2465">
        <v>163.19999999999999</v>
      </c>
      <c r="D2465" s="1">
        <v>44562</v>
      </c>
      <c r="E2465" cm="1">
        <f t="array" ref="E2465">IF(AND(B2465="Housing",A2465="Rural"),"",
_xlfn.IFS(
NOT(ISBLANK(C2465)), C2465,
AND(NOT(ISBLANK(C2464)), B2464=B2465, NOT(ISBLANK(C2466)), B2466=B2465), AVERAGE(C2464,C2466),
AND(NOT(ISBLANK(C2464)), B2464=B2465, ISBLANK(C2466), NOT(ISBLANK(C2467)), B2467=B2465), C2464+(C2467-C2464)/3,
AND(ISBLANK(C2464), NOT(ISBLANK(C2463)), B2463=B2465, NOT(ISBLANK(C2466)), B2466=B2465), C2463+(C2466-C2463)*2/3,
TRUE, "Check Manually"
))</f>
        <v>163.19999999999999</v>
      </c>
      <c r="F2465" t="str">
        <f>_xlfn.XLOOKUP(B2465,Bucket_Map!A:A,Bucket_Map!B:B,"ERROR - CHECK NAME")</f>
        <v>Personal Care &amp; Effects</v>
      </c>
    </row>
    <row r="2466" spans="1:6" x14ac:dyDescent="0.25">
      <c r="A2466" t="s">
        <v>4</v>
      </c>
      <c r="B2466" t="s">
        <v>24</v>
      </c>
      <c r="C2466">
        <v>164.5</v>
      </c>
      <c r="D2466" s="1">
        <v>44593</v>
      </c>
      <c r="E2466" cm="1">
        <f t="array" ref="E2466">IF(AND(B2466="Housing",A2466="Rural"),"",
_xlfn.IFS(
NOT(ISBLANK(C2466)), C2466,
AND(NOT(ISBLANK(C2465)), B2465=B2466, NOT(ISBLANK(C2467)), B2467=B2466), AVERAGE(C2465,C2467),
AND(NOT(ISBLANK(C2465)), B2465=B2466, ISBLANK(C2467), NOT(ISBLANK(C2468)), B2468=B2466), C2465+(C2468-C2465)/3,
AND(ISBLANK(C2465), NOT(ISBLANK(C2464)), B2464=B2466, NOT(ISBLANK(C2467)), B2467=B2466), C2464+(C2467-C2464)*2/3,
TRUE, "Check Manually"
))</f>
        <v>164.5</v>
      </c>
      <c r="F2466" t="str">
        <f>_xlfn.XLOOKUP(B2466,Bucket_Map!A:A,Bucket_Map!B:B,"ERROR - CHECK NAME")</f>
        <v>Personal Care &amp; Effects</v>
      </c>
    </row>
    <row r="2467" spans="1:6" x14ac:dyDescent="0.25">
      <c r="A2467" t="s">
        <v>4</v>
      </c>
      <c r="B2467" t="s">
        <v>24</v>
      </c>
      <c r="C2467">
        <v>167.4</v>
      </c>
      <c r="D2467" s="1">
        <v>44621</v>
      </c>
      <c r="E2467" cm="1">
        <f t="array" ref="E2467">IF(AND(B2467="Housing",A2467="Rural"),"",
_xlfn.IFS(
NOT(ISBLANK(C2467)), C2467,
AND(NOT(ISBLANK(C2466)), B2466=B2467, NOT(ISBLANK(C2468)), B2468=B2467), AVERAGE(C2466,C2468),
AND(NOT(ISBLANK(C2466)), B2466=B2467, ISBLANK(C2468), NOT(ISBLANK(C2469)), B2469=B2467), C2466+(C2469-C2466)/3,
AND(ISBLANK(C2466), NOT(ISBLANK(C2465)), B2465=B2467, NOT(ISBLANK(C2468)), B2468=B2467), C2465+(C2468-C2465)*2/3,
TRUE, "Check Manually"
))</f>
        <v>167.4</v>
      </c>
      <c r="F2467" t="str">
        <f>_xlfn.XLOOKUP(B2467,Bucket_Map!A:A,Bucket_Map!B:B,"ERROR - CHECK NAME")</f>
        <v>Personal Care &amp; Effects</v>
      </c>
    </row>
    <row r="2468" spans="1:6" x14ac:dyDescent="0.25">
      <c r="A2468" t="s">
        <v>4</v>
      </c>
      <c r="B2468" t="s">
        <v>24</v>
      </c>
      <c r="C2468">
        <v>169</v>
      </c>
      <c r="D2468" s="1">
        <v>44652</v>
      </c>
      <c r="E2468" cm="1">
        <f t="array" ref="E2468">IF(AND(B2468="Housing",A2468="Rural"),"",
_xlfn.IFS(
NOT(ISBLANK(C2468)), C2468,
AND(NOT(ISBLANK(C2467)), B2467=B2468, NOT(ISBLANK(C2469)), B2469=B2468), AVERAGE(C2467,C2469),
AND(NOT(ISBLANK(C2467)), B2467=B2468, ISBLANK(C2469), NOT(ISBLANK(C2470)), B2470=B2468), C2467+(C2470-C2467)/3,
AND(ISBLANK(C2467), NOT(ISBLANK(C2466)), B2466=B2468, NOT(ISBLANK(C2469)), B2469=B2468), C2466+(C2469-C2466)*2/3,
TRUE, "Check Manually"
))</f>
        <v>169</v>
      </c>
      <c r="F2468" t="str">
        <f>_xlfn.XLOOKUP(B2468,Bucket_Map!A:A,Bucket_Map!B:B,"ERROR - CHECK NAME")</f>
        <v>Personal Care &amp; Effects</v>
      </c>
    </row>
    <row r="2469" spans="1:6" x14ac:dyDescent="0.25">
      <c r="A2469" t="s">
        <v>4</v>
      </c>
      <c r="B2469" t="s">
        <v>24</v>
      </c>
      <c r="C2469">
        <v>168.5</v>
      </c>
      <c r="D2469" s="1">
        <v>44682</v>
      </c>
      <c r="E2469" cm="1">
        <f t="array" ref="E2469">IF(AND(B2469="Housing",A2469="Rural"),"",
_xlfn.IFS(
NOT(ISBLANK(C2469)), C2469,
AND(NOT(ISBLANK(C2468)), B2468=B2469, NOT(ISBLANK(C2470)), B2470=B2469), AVERAGE(C2468,C2470),
AND(NOT(ISBLANK(C2468)), B2468=B2469, ISBLANK(C2470), NOT(ISBLANK(C2471)), B2471=B2469), C2468+(C2471-C2468)/3,
AND(ISBLANK(C2468), NOT(ISBLANK(C2467)), B2467=B2469, NOT(ISBLANK(C2470)), B2470=B2469), C2467+(C2470-C2467)*2/3,
TRUE, "Check Manually"
))</f>
        <v>168.5</v>
      </c>
      <c r="F2469" t="str">
        <f>_xlfn.XLOOKUP(B2469,Bucket_Map!A:A,Bucket_Map!B:B,"ERROR - CHECK NAME")</f>
        <v>Personal Care &amp; Effects</v>
      </c>
    </row>
    <row r="2470" spans="1:6" x14ac:dyDescent="0.25">
      <c r="A2470" t="s">
        <v>4</v>
      </c>
      <c r="B2470" t="s">
        <v>24</v>
      </c>
      <c r="C2470">
        <v>169.5</v>
      </c>
      <c r="D2470" s="1">
        <v>44713</v>
      </c>
      <c r="E2470" cm="1">
        <f t="array" ref="E2470">IF(AND(B2470="Housing",A2470="Rural"),"",
_xlfn.IFS(
NOT(ISBLANK(C2470)), C2470,
AND(NOT(ISBLANK(C2469)), B2469=B2470, NOT(ISBLANK(C2471)), B2471=B2470), AVERAGE(C2469,C2471),
AND(NOT(ISBLANK(C2469)), B2469=B2470, ISBLANK(C2471), NOT(ISBLANK(C2472)), B2472=B2470), C2469+(C2472-C2469)/3,
AND(ISBLANK(C2469), NOT(ISBLANK(C2468)), B2468=B2470, NOT(ISBLANK(C2471)), B2471=B2470), C2468+(C2471-C2468)*2/3,
TRUE, "Check Manually"
))</f>
        <v>169.5</v>
      </c>
      <c r="F2470" t="str">
        <f>_xlfn.XLOOKUP(B2470,Bucket_Map!A:A,Bucket_Map!B:B,"ERROR - CHECK NAME")</f>
        <v>Personal Care &amp; Effects</v>
      </c>
    </row>
    <row r="2471" spans="1:6" x14ac:dyDescent="0.25">
      <c r="A2471" t="s">
        <v>4</v>
      </c>
      <c r="B2471" t="s">
        <v>24</v>
      </c>
      <c r="C2471">
        <v>169.7</v>
      </c>
      <c r="D2471" s="1">
        <v>44743</v>
      </c>
      <c r="E2471" cm="1">
        <f t="array" ref="E2471">IF(AND(B2471="Housing",A2471="Rural"),"",
_xlfn.IFS(
NOT(ISBLANK(C2471)), C2471,
AND(NOT(ISBLANK(C2470)), B2470=B2471, NOT(ISBLANK(C2472)), B2472=B2471), AVERAGE(C2470,C2472),
AND(NOT(ISBLANK(C2470)), B2470=B2471, ISBLANK(C2472), NOT(ISBLANK(C2473)), B2473=B2471), C2470+(C2473-C2470)/3,
AND(ISBLANK(C2470), NOT(ISBLANK(C2469)), B2469=B2471, NOT(ISBLANK(C2472)), B2472=B2471), C2469+(C2472-C2469)*2/3,
TRUE, "Check Manually"
))</f>
        <v>169.7</v>
      </c>
      <c r="F2471" t="str">
        <f>_xlfn.XLOOKUP(B2471,Bucket_Map!A:A,Bucket_Map!B:B,"ERROR - CHECK NAME")</f>
        <v>Personal Care &amp; Effects</v>
      </c>
    </row>
    <row r="2472" spans="1:6" x14ac:dyDescent="0.25">
      <c r="A2472" t="s">
        <v>4</v>
      </c>
      <c r="B2472" t="s">
        <v>24</v>
      </c>
      <c r="C2472">
        <v>171.1</v>
      </c>
      <c r="D2472" s="1">
        <v>44774</v>
      </c>
      <c r="E2472" cm="1">
        <f t="array" ref="E2472">IF(AND(B2472="Housing",A2472="Rural"),"",
_xlfn.IFS(
NOT(ISBLANK(C2472)), C2472,
AND(NOT(ISBLANK(C2471)), B2471=B2472, NOT(ISBLANK(C2473)), B2473=B2472), AVERAGE(C2471,C2473),
AND(NOT(ISBLANK(C2471)), B2471=B2472, ISBLANK(C2473), NOT(ISBLANK(C2474)), B2474=B2472), C2471+(C2474-C2471)/3,
AND(ISBLANK(C2471), NOT(ISBLANK(C2470)), B2470=B2472, NOT(ISBLANK(C2473)), B2473=B2472), C2470+(C2473-C2470)*2/3,
TRUE, "Check Manually"
))</f>
        <v>171.1</v>
      </c>
      <c r="F2472" t="str">
        <f>_xlfn.XLOOKUP(B2472,Bucket_Map!A:A,Bucket_Map!B:B,"ERROR - CHECK NAME")</f>
        <v>Personal Care &amp; Effects</v>
      </c>
    </row>
    <row r="2473" spans="1:6" x14ac:dyDescent="0.25">
      <c r="A2473" t="s">
        <v>4</v>
      </c>
      <c r="B2473" t="s">
        <v>24</v>
      </c>
      <c r="C2473">
        <v>170.8</v>
      </c>
      <c r="D2473" s="1">
        <v>44805</v>
      </c>
      <c r="E2473" cm="1">
        <f t="array" ref="E2473">IF(AND(B2473="Housing",A2473="Rural"),"",
_xlfn.IFS(
NOT(ISBLANK(C2473)), C2473,
AND(NOT(ISBLANK(C2472)), B2472=B2473, NOT(ISBLANK(C2474)), B2474=B2473), AVERAGE(C2472,C2474),
AND(NOT(ISBLANK(C2472)), B2472=B2473, ISBLANK(C2474), NOT(ISBLANK(C2475)), B2475=B2473), C2472+(C2475-C2472)/3,
AND(ISBLANK(C2472), NOT(ISBLANK(C2471)), B2471=B2473, NOT(ISBLANK(C2474)), B2474=B2473), C2471+(C2474-C2471)*2/3,
TRUE, "Check Manually"
))</f>
        <v>170.8</v>
      </c>
      <c r="F2473" t="str">
        <f>_xlfn.XLOOKUP(B2473,Bucket_Map!A:A,Bucket_Map!B:B,"ERROR - CHECK NAME")</f>
        <v>Personal Care &amp; Effects</v>
      </c>
    </row>
    <row r="2474" spans="1:6" x14ac:dyDescent="0.25">
      <c r="A2474" t="s">
        <v>4</v>
      </c>
      <c r="B2474" t="s">
        <v>24</v>
      </c>
      <c r="C2474">
        <v>172</v>
      </c>
      <c r="D2474" s="1">
        <v>44835</v>
      </c>
      <c r="E2474" cm="1">
        <f t="array" ref="E2474">IF(AND(B2474="Housing",A2474="Rural"),"",
_xlfn.IFS(
NOT(ISBLANK(C2474)), C2474,
AND(NOT(ISBLANK(C2473)), B2473=B2474, NOT(ISBLANK(C2475)), B2475=B2474), AVERAGE(C2473,C2475),
AND(NOT(ISBLANK(C2473)), B2473=B2474, ISBLANK(C2475), NOT(ISBLANK(C2476)), B2476=B2474), C2473+(C2476-C2473)/3,
AND(ISBLANK(C2473), NOT(ISBLANK(C2472)), B2472=B2474, NOT(ISBLANK(C2475)), B2475=B2474), C2472+(C2475-C2472)*2/3,
TRUE, "Check Manually"
))</f>
        <v>172</v>
      </c>
      <c r="F2474" t="str">
        <f>_xlfn.XLOOKUP(B2474,Bucket_Map!A:A,Bucket_Map!B:B,"ERROR - CHECK NAME")</f>
        <v>Personal Care &amp; Effects</v>
      </c>
    </row>
    <row r="2475" spans="1:6" x14ac:dyDescent="0.25">
      <c r="A2475" t="s">
        <v>4</v>
      </c>
      <c r="B2475" t="s">
        <v>24</v>
      </c>
      <c r="C2475">
        <v>173.4</v>
      </c>
      <c r="D2475" s="1">
        <v>44866</v>
      </c>
      <c r="E2475" cm="1">
        <f t="array" ref="E2475">IF(AND(B2475="Housing",A2475="Rural"),"",
_xlfn.IFS(
NOT(ISBLANK(C2475)), C2475,
AND(NOT(ISBLANK(C2474)), B2474=B2475, NOT(ISBLANK(C2476)), B2476=B2475), AVERAGE(C2474,C2476),
AND(NOT(ISBLANK(C2474)), B2474=B2475, ISBLANK(C2476), NOT(ISBLANK(C2477)), B2477=B2475), C2474+(C2477-C2474)/3,
AND(ISBLANK(C2474), NOT(ISBLANK(C2473)), B2473=B2475, NOT(ISBLANK(C2476)), B2476=B2475), C2473+(C2476-C2473)*2/3,
TRUE, "Check Manually"
))</f>
        <v>173.4</v>
      </c>
      <c r="F2475" t="str">
        <f>_xlfn.XLOOKUP(B2475,Bucket_Map!A:A,Bucket_Map!B:B,"ERROR - CHECK NAME")</f>
        <v>Personal Care &amp; Effects</v>
      </c>
    </row>
    <row r="2476" spans="1:6" x14ac:dyDescent="0.25">
      <c r="A2476" t="s">
        <v>4</v>
      </c>
      <c r="B2476" t="s">
        <v>24</v>
      </c>
      <c r="C2476">
        <v>175.7</v>
      </c>
      <c r="D2476" s="1">
        <v>44896</v>
      </c>
      <c r="E2476" cm="1">
        <f t="array" ref="E2476">IF(AND(B2476="Housing",A2476="Rural"),"",
_xlfn.IFS(
NOT(ISBLANK(C2476)), C2476,
AND(NOT(ISBLANK(C2475)), B2475=B2476, NOT(ISBLANK(C2477)), B2477=B2476), AVERAGE(C2475,C2477),
AND(NOT(ISBLANK(C2475)), B2475=B2476, ISBLANK(C2477), NOT(ISBLANK(C2478)), B2478=B2476), C2475+(C2478-C2475)/3,
AND(ISBLANK(C2475), NOT(ISBLANK(C2474)), B2474=B2476, NOT(ISBLANK(C2477)), B2477=B2476), C2474+(C2477-C2474)*2/3,
TRUE, "Check Manually"
))</f>
        <v>175.7</v>
      </c>
      <c r="F2476" t="str">
        <f>_xlfn.XLOOKUP(B2476,Bucket_Map!A:A,Bucket_Map!B:B,"ERROR - CHECK NAME")</f>
        <v>Personal Care &amp; Effects</v>
      </c>
    </row>
    <row r="2477" spans="1:6" x14ac:dyDescent="0.25">
      <c r="A2477" t="s">
        <v>4</v>
      </c>
      <c r="B2477" t="s">
        <v>24</v>
      </c>
      <c r="C2477">
        <v>178.4</v>
      </c>
      <c r="D2477" s="1">
        <v>44927</v>
      </c>
      <c r="E2477" cm="1">
        <f t="array" ref="E2477">IF(AND(B2477="Housing",A2477="Rural"),"",
_xlfn.IFS(
NOT(ISBLANK(C2477)), C2477,
AND(NOT(ISBLANK(C2476)), B2476=B2477, NOT(ISBLANK(C2478)), B2478=B2477), AVERAGE(C2476,C2478),
AND(NOT(ISBLANK(C2476)), B2476=B2477, ISBLANK(C2478), NOT(ISBLANK(C2479)), B2479=B2477), C2476+(C2479-C2476)/3,
AND(ISBLANK(C2476), NOT(ISBLANK(C2475)), B2475=B2477, NOT(ISBLANK(C2478)), B2478=B2477), C2475+(C2478-C2475)*2/3,
TRUE, "Check Manually"
))</f>
        <v>178.4</v>
      </c>
      <c r="F2477" t="str">
        <f>_xlfn.XLOOKUP(B2477,Bucket_Map!A:A,Bucket_Map!B:B,"ERROR - CHECK NAME")</f>
        <v>Personal Care &amp; Effects</v>
      </c>
    </row>
    <row r="2478" spans="1:6" x14ac:dyDescent="0.25">
      <c r="A2478" t="s">
        <v>4</v>
      </c>
      <c r="B2478" t="s">
        <v>24</v>
      </c>
      <c r="C2478">
        <v>180.7</v>
      </c>
      <c r="D2478" s="1">
        <v>44958</v>
      </c>
      <c r="E2478" cm="1">
        <f t="array" ref="E2478">IF(AND(B2478="Housing",A2478="Rural"),"",
_xlfn.IFS(
NOT(ISBLANK(C2478)), C2478,
AND(NOT(ISBLANK(C2477)), B2477=B2478, NOT(ISBLANK(C2479)), B2479=B2478), AVERAGE(C2477,C2479),
AND(NOT(ISBLANK(C2477)), B2477=B2478, ISBLANK(C2479), NOT(ISBLANK(C2480)), B2480=B2478), C2477+(C2480-C2477)/3,
AND(ISBLANK(C2477), NOT(ISBLANK(C2476)), B2476=B2478, NOT(ISBLANK(C2479)), B2479=B2478), C2476+(C2479-C2476)*2/3,
TRUE, "Check Manually"
))</f>
        <v>180.7</v>
      </c>
      <c r="F2478" t="str">
        <f>_xlfn.XLOOKUP(B2478,Bucket_Map!A:A,Bucket_Map!B:B,"ERROR - CHECK NAME")</f>
        <v>Personal Care &amp; Effects</v>
      </c>
    </row>
    <row r="2479" spans="1:6" x14ac:dyDescent="0.25">
      <c r="A2479" t="s">
        <v>4</v>
      </c>
      <c r="B2479" t="s">
        <v>24</v>
      </c>
      <c r="C2479">
        <v>180.7</v>
      </c>
      <c r="D2479" s="1">
        <v>44986</v>
      </c>
      <c r="E2479" cm="1">
        <f t="array" ref="E2479">IF(AND(B2479="Housing",A2479="Rural"),"",
_xlfn.IFS(
NOT(ISBLANK(C2479)), C2479,
AND(NOT(ISBLANK(C2478)), B2478=B2479, NOT(ISBLANK(C2480)), B2480=B2479), AVERAGE(C2478,C2480),
AND(NOT(ISBLANK(C2478)), B2478=B2479, ISBLANK(C2480), NOT(ISBLANK(C2481)), B2481=B2479), C2478+(C2481-C2478)/3,
AND(ISBLANK(C2478), NOT(ISBLANK(C2477)), B2477=B2479, NOT(ISBLANK(C2480)), B2480=B2479), C2477+(C2480-C2477)*2/3,
TRUE, "Check Manually"
))</f>
        <v>180.7</v>
      </c>
      <c r="F2479" t="str">
        <f>_xlfn.XLOOKUP(B2479,Bucket_Map!A:A,Bucket_Map!B:B,"ERROR - CHECK NAME")</f>
        <v>Personal Care &amp; Effects</v>
      </c>
    </row>
    <row r="2480" spans="1:6" x14ac:dyDescent="0.25">
      <c r="A2480" t="s">
        <v>4</v>
      </c>
      <c r="B2480" t="s">
        <v>24</v>
      </c>
      <c r="C2480">
        <v>183.8</v>
      </c>
      <c r="D2480" s="1">
        <v>45017</v>
      </c>
      <c r="E2480" cm="1">
        <f t="array" ref="E2480">IF(AND(B2480="Housing",A2480="Rural"),"",
_xlfn.IFS(
NOT(ISBLANK(C2480)), C2480,
AND(NOT(ISBLANK(C2479)), B2479=B2480, NOT(ISBLANK(C2481)), B2481=B2480), AVERAGE(C2479,C2481),
AND(NOT(ISBLANK(C2479)), B2479=B2480, ISBLANK(C2481), NOT(ISBLANK(C2482)), B2482=B2480), C2479+(C2482-C2479)/3,
AND(ISBLANK(C2479), NOT(ISBLANK(C2478)), B2478=B2480, NOT(ISBLANK(C2481)), B2481=B2480), C2478+(C2481-C2478)*2/3,
TRUE, "Check Manually"
))</f>
        <v>183.8</v>
      </c>
      <c r="F2480" t="str">
        <f>_xlfn.XLOOKUP(B2480,Bucket_Map!A:A,Bucket_Map!B:B,"ERROR - CHECK NAME")</f>
        <v>Personal Care &amp; Effects</v>
      </c>
    </row>
    <row r="2481" spans="1:6" x14ac:dyDescent="0.25">
      <c r="A2481" t="s">
        <v>4</v>
      </c>
      <c r="B2481" t="s">
        <v>24</v>
      </c>
      <c r="C2481">
        <v>184.9</v>
      </c>
      <c r="D2481" s="1">
        <v>45047</v>
      </c>
      <c r="E2481" cm="1">
        <f t="array" ref="E2481">IF(AND(B2481="Housing",A2481="Rural"),"",
_xlfn.IFS(
NOT(ISBLANK(C2481)), C2481,
AND(NOT(ISBLANK(C2480)), B2480=B2481, NOT(ISBLANK(C2482)), B2482=B2481), AVERAGE(C2480,C2482),
AND(NOT(ISBLANK(C2480)), B2480=B2481, ISBLANK(C2482), NOT(ISBLANK(C2483)), B2483=B2481), C2480+(C2483-C2480)/3,
AND(ISBLANK(C2480), NOT(ISBLANK(C2479)), B2479=B2481, NOT(ISBLANK(C2482)), B2482=B2481), C2479+(C2482-C2479)*2/3,
TRUE, "Check Manually"
))</f>
        <v>184.9</v>
      </c>
      <c r="F2481" t="str">
        <f>_xlfn.XLOOKUP(B2481,Bucket_Map!A:A,Bucket_Map!B:B,"ERROR - CHECK NAME")</f>
        <v>Personal Care &amp; Effects</v>
      </c>
    </row>
    <row r="2482" spans="1:6" x14ac:dyDescent="0.25">
      <c r="A2482" t="s">
        <v>4</v>
      </c>
      <c r="B2482" t="s">
        <v>25</v>
      </c>
      <c r="C2482">
        <v>106.7</v>
      </c>
      <c r="D2482" s="1">
        <v>41275</v>
      </c>
      <c r="E2482" cm="1">
        <f t="array" ref="E2482">IF(AND(B2482="Housing",A2482="Rural"),"",
_xlfn.IFS(
NOT(ISBLANK(C2482)), C2482,
AND(NOT(ISBLANK(C2481)), B2481=B2482, NOT(ISBLANK(C2483)), B2483=B2482), AVERAGE(C2481,C2483),
AND(NOT(ISBLANK(C2481)), B2481=B2482, ISBLANK(C2483), NOT(ISBLANK(C2484)), B2484=B2482), C2481+(C2484-C2481)/3,
AND(ISBLANK(C2481), NOT(ISBLANK(C2480)), B2480=B2482, NOT(ISBLANK(C2483)), B2483=B2482), C2480+(C2483-C2480)*2/3,
TRUE, "Check Manually"
))</f>
        <v>106.7</v>
      </c>
      <c r="F2482" t="str">
        <f>_xlfn.XLOOKUP(B2482,Bucket_Map!A:A,Bucket_Map!B:B,"ERROR - CHECK NAME")</f>
        <v>Food &amp; Beverages</v>
      </c>
    </row>
    <row r="2483" spans="1:6" x14ac:dyDescent="0.25">
      <c r="A2483" t="s">
        <v>4</v>
      </c>
      <c r="B2483" t="s">
        <v>25</v>
      </c>
      <c r="C2483">
        <v>107.7</v>
      </c>
      <c r="D2483" s="1">
        <v>41306</v>
      </c>
      <c r="E2483" cm="1">
        <f t="array" ref="E2483">IF(AND(B2483="Housing",A2483="Rural"),"",
_xlfn.IFS(
NOT(ISBLANK(C2483)), C2483,
AND(NOT(ISBLANK(C2482)), B2482=B2483, NOT(ISBLANK(C2484)), B2484=B2483), AVERAGE(C2482,C2484),
AND(NOT(ISBLANK(C2482)), B2482=B2483, ISBLANK(C2484), NOT(ISBLANK(C2485)), B2485=B2483), C2482+(C2485-C2482)/3,
AND(ISBLANK(C2482), NOT(ISBLANK(C2481)), B2481=B2483, NOT(ISBLANK(C2484)), B2484=B2483), C2481+(C2484-C2481)*2/3,
TRUE, "Check Manually"
))</f>
        <v>107.7</v>
      </c>
      <c r="F2483" t="str">
        <f>_xlfn.XLOOKUP(B2483,Bucket_Map!A:A,Bucket_Map!B:B,"ERROR - CHECK NAME")</f>
        <v>Food &amp; Beverages</v>
      </c>
    </row>
    <row r="2484" spans="1:6" x14ac:dyDescent="0.25">
      <c r="A2484" t="s">
        <v>4</v>
      </c>
      <c r="B2484" t="s">
        <v>25</v>
      </c>
      <c r="C2484">
        <v>108.2</v>
      </c>
      <c r="D2484" s="1">
        <v>41334</v>
      </c>
      <c r="E2484" cm="1">
        <f t="array" ref="E2484">IF(AND(B2484="Housing",A2484="Rural"),"",
_xlfn.IFS(
NOT(ISBLANK(C2484)), C2484,
AND(NOT(ISBLANK(C2483)), B2483=B2484, NOT(ISBLANK(C2485)), B2485=B2484), AVERAGE(C2483,C2485),
AND(NOT(ISBLANK(C2483)), B2483=B2484, ISBLANK(C2485), NOT(ISBLANK(C2486)), B2486=B2484), C2483+(C2486-C2483)/3,
AND(ISBLANK(C2483), NOT(ISBLANK(C2482)), B2482=B2484, NOT(ISBLANK(C2485)), B2485=B2484), C2482+(C2485-C2482)*2/3,
TRUE, "Check Manually"
))</f>
        <v>108.2</v>
      </c>
      <c r="F2484" t="str">
        <f>_xlfn.XLOOKUP(B2484,Bucket_Map!A:A,Bucket_Map!B:B,"ERROR - CHECK NAME")</f>
        <v>Food &amp; Beverages</v>
      </c>
    </row>
    <row r="2485" spans="1:6" x14ac:dyDescent="0.25">
      <c r="A2485" t="s">
        <v>4</v>
      </c>
      <c r="B2485" t="s">
        <v>25</v>
      </c>
      <c r="C2485">
        <v>108.8</v>
      </c>
      <c r="D2485" s="1">
        <v>41365</v>
      </c>
      <c r="E2485" cm="1">
        <f t="array" ref="E2485">IF(AND(B2485="Housing",A2485="Rural"),"",
_xlfn.IFS(
NOT(ISBLANK(C2485)), C2485,
AND(NOT(ISBLANK(C2484)), B2484=B2485, NOT(ISBLANK(C2486)), B2486=B2485), AVERAGE(C2484,C2486),
AND(NOT(ISBLANK(C2484)), B2484=B2485, ISBLANK(C2486), NOT(ISBLANK(C2487)), B2487=B2485), C2484+(C2487-C2484)/3,
AND(ISBLANK(C2484), NOT(ISBLANK(C2483)), B2483=B2485, NOT(ISBLANK(C2486)), B2486=B2485), C2483+(C2486-C2483)*2/3,
TRUE, "Check Manually"
))</f>
        <v>108.8</v>
      </c>
      <c r="F2485" t="str">
        <f>_xlfn.XLOOKUP(B2485,Bucket_Map!A:A,Bucket_Map!B:B,"ERROR - CHECK NAME")</f>
        <v>Food &amp; Beverages</v>
      </c>
    </row>
    <row r="2486" spans="1:6" x14ac:dyDescent="0.25">
      <c r="A2486" t="s">
        <v>4</v>
      </c>
      <c r="B2486" t="s">
        <v>25</v>
      </c>
      <c r="C2486">
        <v>109.9</v>
      </c>
      <c r="D2486" s="1">
        <v>41395</v>
      </c>
      <c r="E2486" cm="1">
        <f t="array" ref="E2486">IF(AND(B2486="Housing",A2486="Rural"),"",
_xlfn.IFS(
NOT(ISBLANK(C2486)), C2486,
AND(NOT(ISBLANK(C2485)), B2485=B2486, NOT(ISBLANK(C2487)), B2487=B2486), AVERAGE(C2485,C2487),
AND(NOT(ISBLANK(C2485)), B2485=B2486, ISBLANK(C2487), NOT(ISBLANK(C2488)), B2488=B2486), C2485+(C2488-C2485)/3,
AND(ISBLANK(C2485), NOT(ISBLANK(C2484)), B2484=B2486, NOT(ISBLANK(C2487)), B2487=B2486), C2484+(C2487-C2484)*2/3,
TRUE, "Check Manually"
))</f>
        <v>109.9</v>
      </c>
      <c r="F2486" t="str">
        <f>_xlfn.XLOOKUP(B2486,Bucket_Map!A:A,Bucket_Map!B:B,"ERROR - CHECK NAME")</f>
        <v>Food &amp; Beverages</v>
      </c>
    </row>
    <row r="2487" spans="1:6" x14ac:dyDescent="0.25">
      <c r="A2487" t="s">
        <v>4</v>
      </c>
      <c r="B2487" t="s">
        <v>25</v>
      </c>
      <c r="C2487">
        <v>111</v>
      </c>
      <c r="D2487" s="1">
        <v>41426</v>
      </c>
      <c r="E2487" cm="1">
        <f t="array" ref="E2487">IF(AND(B2487="Housing",A2487="Rural"),"",
_xlfn.IFS(
NOT(ISBLANK(C2487)), C2487,
AND(NOT(ISBLANK(C2486)), B2486=B2487, NOT(ISBLANK(C2488)), B2488=B2487), AVERAGE(C2486,C2488),
AND(NOT(ISBLANK(C2486)), B2486=B2487, ISBLANK(C2488), NOT(ISBLANK(C2489)), B2489=B2487), C2486+(C2489-C2486)/3,
AND(ISBLANK(C2486), NOT(ISBLANK(C2485)), B2485=B2487, NOT(ISBLANK(C2488)), B2488=B2487), C2485+(C2488-C2485)*2/3,
TRUE, "Check Manually"
))</f>
        <v>111</v>
      </c>
      <c r="F2487" t="str">
        <f>_xlfn.XLOOKUP(B2487,Bucket_Map!A:A,Bucket_Map!B:B,"ERROR - CHECK NAME")</f>
        <v>Food &amp; Beverages</v>
      </c>
    </row>
    <row r="2488" spans="1:6" x14ac:dyDescent="0.25">
      <c r="A2488" t="s">
        <v>4</v>
      </c>
      <c r="B2488" t="s">
        <v>25</v>
      </c>
      <c r="C2488">
        <v>112.1</v>
      </c>
      <c r="D2488" s="1">
        <v>41456</v>
      </c>
      <c r="E2488" cm="1">
        <f t="array" ref="E2488">IF(AND(B2488="Housing",A2488="Rural"),"",
_xlfn.IFS(
NOT(ISBLANK(C2488)), C2488,
AND(NOT(ISBLANK(C2487)), B2487=B2488, NOT(ISBLANK(C2489)), B2489=B2488), AVERAGE(C2487,C2489),
AND(NOT(ISBLANK(C2487)), B2487=B2488, ISBLANK(C2489), NOT(ISBLANK(C2490)), B2490=B2488), C2487+(C2490-C2487)/3,
AND(ISBLANK(C2487), NOT(ISBLANK(C2486)), B2486=B2488, NOT(ISBLANK(C2489)), B2489=B2488), C2486+(C2489-C2486)*2/3,
TRUE, "Check Manually"
))</f>
        <v>112.1</v>
      </c>
      <c r="F2488" t="str">
        <f>_xlfn.XLOOKUP(B2488,Bucket_Map!A:A,Bucket_Map!B:B,"ERROR - CHECK NAME")</f>
        <v>Food &amp; Beverages</v>
      </c>
    </row>
    <row r="2489" spans="1:6" x14ac:dyDescent="0.25">
      <c r="A2489" t="s">
        <v>4</v>
      </c>
      <c r="B2489" t="s">
        <v>25</v>
      </c>
      <c r="C2489">
        <v>112.6</v>
      </c>
      <c r="D2489" s="1">
        <v>41487</v>
      </c>
      <c r="E2489" cm="1">
        <f t="array" ref="E2489">IF(AND(B2489="Housing",A2489="Rural"),"",
_xlfn.IFS(
NOT(ISBLANK(C2489)), C2489,
AND(NOT(ISBLANK(C2488)), B2488=B2489, NOT(ISBLANK(C2490)), B2490=B2489), AVERAGE(C2488,C2490),
AND(NOT(ISBLANK(C2488)), B2488=B2489, ISBLANK(C2490), NOT(ISBLANK(C2491)), B2491=B2489), C2488+(C2491-C2488)/3,
AND(ISBLANK(C2488), NOT(ISBLANK(C2487)), B2487=B2489, NOT(ISBLANK(C2490)), B2490=B2489), C2487+(C2490-C2487)*2/3,
TRUE, "Check Manually"
))</f>
        <v>112.6</v>
      </c>
      <c r="F2489" t="str">
        <f>_xlfn.XLOOKUP(B2489,Bucket_Map!A:A,Bucket_Map!B:B,"ERROR - CHECK NAME")</f>
        <v>Food &amp; Beverages</v>
      </c>
    </row>
    <row r="2490" spans="1:6" x14ac:dyDescent="0.25">
      <c r="A2490" t="s">
        <v>4</v>
      </c>
      <c r="B2490" t="s">
        <v>25</v>
      </c>
      <c r="C2490">
        <v>114</v>
      </c>
      <c r="D2490" s="1">
        <v>41518</v>
      </c>
      <c r="E2490" cm="1">
        <f t="array" ref="E2490">IF(AND(B2490="Housing",A2490="Rural"),"",
_xlfn.IFS(
NOT(ISBLANK(C2490)), C2490,
AND(NOT(ISBLANK(C2489)), B2489=B2490, NOT(ISBLANK(C2491)), B2491=B2490), AVERAGE(C2489,C2491),
AND(NOT(ISBLANK(C2489)), B2489=B2490, ISBLANK(C2491), NOT(ISBLANK(C2492)), B2492=B2490), C2489+(C2492-C2489)/3,
AND(ISBLANK(C2489), NOT(ISBLANK(C2488)), B2488=B2490, NOT(ISBLANK(C2491)), B2491=B2490), C2488+(C2491-C2488)*2/3,
TRUE, "Check Manually"
))</f>
        <v>114</v>
      </c>
      <c r="F2490" t="str">
        <f>_xlfn.XLOOKUP(B2490,Bucket_Map!A:A,Bucket_Map!B:B,"ERROR - CHECK NAME")</f>
        <v>Food &amp; Beverages</v>
      </c>
    </row>
    <row r="2491" spans="1:6" x14ac:dyDescent="0.25">
      <c r="A2491" t="s">
        <v>4</v>
      </c>
      <c r="B2491" t="s">
        <v>25</v>
      </c>
      <c r="C2491">
        <v>114.9</v>
      </c>
      <c r="D2491" s="1">
        <v>41548</v>
      </c>
      <c r="E2491" cm="1">
        <f t="array" ref="E2491">IF(AND(B2491="Housing",A2491="Rural"),"",
_xlfn.IFS(
NOT(ISBLANK(C2491)), C2491,
AND(NOT(ISBLANK(C2490)), B2490=B2491, NOT(ISBLANK(C2492)), B2492=B2491), AVERAGE(C2490,C2492),
AND(NOT(ISBLANK(C2490)), B2490=B2491, ISBLANK(C2492), NOT(ISBLANK(C2493)), B2493=B2491), C2490+(C2493-C2490)/3,
AND(ISBLANK(C2490), NOT(ISBLANK(C2489)), B2489=B2491, NOT(ISBLANK(C2492)), B2492=B2491), C2489+(C2492-C2489)*2/3,
TRUE, "Check Manually"
))</f>
        <v>114.9</v>
      </c>
      <c r="F2491" t="str">
        <f>_xlfn.XLOOKUP(B2491,Bucket_Map!A:A,Bucket_Map!B:B,"ERROR - CHECK NAME")</f>
        <v>Food &amp; Beverages</v>
      </c>
    </row>
    <row r="2492" spans="1:6" x14ac:dyDescent="0.25">
      <c r="A2492" t="s">
        <v>4</v>
      </c>
      <c r="B2492" t="s">
        <v>25</v>
      </c>
      <c r="C2492">
        <v>116</v>
      </c>
      <c r="D2492" s="1">
        <v>41579</v>
      </c>
      <c r="E2492" cm="1">
        <f t="array" ref="E2492">IF(AND(B2492="Housing",A2492="Rural"),"",
_xlfn.IFS(
NOT(ISBLANK(C2492)), C2492,
AND(NOT(ISBLANK(C2491)), B2491=B2492, NOT(ISBLANK(C2493)), B2493=B2492), AVERAGE(C2491,C2493),
AND(NOT(ISBLANK(C2491)), B2491=B2492, ISBLANK(C2493), NOT(ISBLANK(C2494)), B2494=B2492), C2491+(C2494-C2491)/3,
AND(ISBLANK(C2491), NOT(ISBLANK(C2490)), B2490=B2492, NOT(ISBLANK(C2493)), B2493=B2492), C2490+(C2493-C2490)*2/3,
TRUE, "Check Manually"
))</f>
        <v>116</v>
      </c>
      <c r="F2492" t="str">
        <f>_xlfn.XLOOKUP(B2492,Bucket_Map!A:A,Bucket_Map!B:B,"ERROR - CHECK NAME")</f>
        <v>Food &amp; Beverages</v>
      </c>
    </row>
    <row r="2493" spans="1:6" x14ac:dyDescent="0.25">
      <c r="A2493" t="s">
        <v>4</v>
      </c>
      <c r="B2493" t="s">
        <v>25</v>
      </c>
      <c r="C2493">
        <v>116.8</v>
      </c>
      <c r="D2493" s="1">
        <v>41609</v>
      </c>
      <c r="E2493" cm="1">
        <f t="array" ref="E2493">IF(AND(B2493="Housing",A2493="Rural"),"",
_xlfn.IFS(
NOT(ISBLANK(C2493)), C2493,
AND(NOT(ISBLANK(C2492)), B2492=B2493, NOT(ISBLANK(C2494)), B2494=B2493), AVERAGE(C2492,C2494),
AND(NOT(ISBLANK(C2492)), B2492=B2493, ISBLANK(C2494), NOT(ISBLANK(C2495)), B2495=B2493), C2492+(C2495-C2492)/3,
AND(ISBLANK(C2492), NOT(ISBLANK(C2491)), B2491=B2493, NOT(ISBLANK(C2494)), B2494=B2493), C2491+(C2494-C2491)*2/3,
TRUE, "Check Manually"
))</f>
        <v>116.8</v>
      </c>
      <c r="F2493" t="str">
        <f>_xlfn.XLOOKUP(B2493,Bucket_Map!A:A,Bucket_Map!B:B,"ERROR - CHECK NAME")</f>
        <v>Food &amp; Beverages</v>
      </c>
    </row>
    <row r="2494" spans="1:6" x14ac:dyDescent="0.25">
      <c r="A2494" t="s">
        <v>4</v>
      </c>
      <c r="B2494" t="s">
        <v>25</v>
      </c>
      <c r="C2494">
        <v>117.3</v>
      </c>
      <c r="D2494" s="1">
        <v>41640</v>
      </c>
      <c r="E2494" cm="1">
        <f t="array" ref="E2494">IF(AND(B2494="Housing",A2494="Rural"),"",
_xlfn.IFS(
NOT(ISBLANK(C2494)), C2494,
AND(NOT(ISBLANK(C2493)), B2493=B2494, NOT(ISBLANK(C2495)), B2495=B2494), AVERAGE(C2493,C2495),
AND(NOT(ISBLANK(C2493)), B2493=B2494, ISBLANK(C2495), NOT(ISBLANK(C2496)), B2496=B2494), C2493+(C2496-C2493)/3,
AND(ISBLANK(C2493), NOT(ISBLANK(C2492)), B2492=B2494, NOT(ISBLANK(C2495)), B2495=B2494), C2492+(C2495-C2492)*2/3,
TRUE, "Check Manually"
))</f>
        <v>117.3</v>
      </c>
      <c r="F2494" t="str">
        <f>_xlfn.XLOOKUP(B2494,Bucket_Map!A:A,Bucket_Map!B:B,"ERROR - CHECK NAME")</f>
        <v>Food &amp; Beverages</v>
      </c>
    </row>
    <row r="2495" spans="1:6" x14ac:dyDescent="0.25">
      <c r="A2495" t="s">
        <v>4</v>
      </c>
      <c r="B2495" t="s">
        <v>25</v>
      </c>
      <c r="C2495">
        <v>117.8</v>
      </c>
      <c r="D2495" s="1">
        <v>41671</v>
      </c>
      <c r="E2495" cm="1">
        <f t="array" ref="E2495">IF(AND(B2495="Housing",A2495="Rural"),"",
_xlfn.IFS(
NOT(ISBLANK(C2495)), C2495,
AND(NOT(ISBLANK(C2494)), B2494=B2495, NOT(ISBLANK(C2496)), B2496=B2495), AVERAGE(C2494,C2496),
AND(NOT(ISBLANK(C2494)), B2494=B2495, ISBLANK(C2496), NOT(ISBLANK(C2497)), B2497=B2495), C2494+(C2497-C2494)/3,
AND(ISBLANK(C2494), NOT(ISBLANK(C2493)), B2493=B2495, NOT(ISBLANK(C2496)), B2496=B2495), C2493+(C2496-C2493)*2/3,
TRUE, "Check Manually"
))</f>
        <v>117.8</v>
      </c>
      <c r="F2495" t="str">
        <f>_xlfn.XLOOKUP(B2495,Bucket_Map!A:A,Bucket_Map!B:B,"ERROR - CHECK NAME")</f>
        <v>Food &amp; Beverages</v>
      </c>
    </row>
    <row r="2496" spans="1:6" x14ac:dyDescent="0.25">
      <c r="A2496" t="s">
        <v>4</v>
      </c>
      <c r="B2496" t="s">
        <v>25</v>
      </c>
      <c r="C2496">
        <v>118.3</v>
      </c>
      <c r="D2496" s="1">
        <v>41699</v>
      </c>
      <c r="E2496" cm="1">
        <f t="array" ref="E2496">IF(AND(B2496="Housing",A2496="Rural"),"",
_xlfn.IFS(
NOT(ISBLANK(C2496)), C2496,
AND(NOT(ISBLANK(C2495)), B2495=B2496, NOT(ISBLANK(C2497)), B2497=B2496), AVERAGE(C2495,C2497),
AND(NOT(ISBLANK(C2495)), B2495=B2496, ISBLANK(C2497), NOT(ISBLANK(C2498)), B2498=B2496), C2495+(C2498-C2495)/3,
AND(ISBLANK(C2495), NOT(ISBLANK(C2494)), B2494=B2496, NOT(ISBLANK(C2497)), B2497=B2496), C2494+(C2497-C2494)*2/3,
TRUE, "Check Manually"
))</f>
        <v>118.3</v>
      </c>
      <c r="F2496" t="str">
        <f>_xlfn.XLOOKUP(B2496,Bucket_Map!A:A,Bucket_Map!B:B,"ERROR - CHECK NAME")</f>
        <v>Food &amp; Beverages</v>
      </c>
    </row>
    <row r="2497" spans="1:6" x14ac:dyDescent="0.25">
      <c r="A2497" t="s">
        <v>4</v>
      </c>
      <c r="B2497" t="s">
        <v>25</v>
      </c>
      <c r="C2497">
        <v>118.7</v>
      </c>
      <c r="D2497" s="1">
        <v>41730</v>
      </c>
      <c r="E2497" cm="1">
        <f t="array" ref="E2497">IF(AND(B2497="Housing",A2497="Rural"),"",
_xlfn.IFS(
NOT(ISBLANK(C2497)), C2497,
AND(NOT(ISBLANK(C2496)), B2496=B2497, NOT(ISBLANK(C2498)), B2498=B2497), AVERAGE(C2496,C2498),
AND(NOT(ISBLANK(C2496)), B2496=B2497, ISBLANK(C2498), NOT(ISBLANK(C2499)), B2499=B2497), C2496+(C2499-C2496)/3,
AND(ISBLANK(C2496), NOT(ISBLANK(C2495)), B2495=B2497, NOT(ISBLANK(C2498)), B2498=B2497), C2495+(C2498-C2495)*2/3,
TRUE, "Check Manually"
))</f>
        <v>118.7</v>
      </c>
      <c r="F2497" t="str">
        <f>_xlfn.XLOOKUP(B2497,Bucket_Map!A:A,Bucket_Map!B:B,"ERROR - CHECK NAME")</f>
        <v>Food &amp; Beverages</v>
      </c>
    </row>
    <row r="2498" spans="1:6" x14ac:dyDescent="0.25">
      <c r="A2498" t="s">
        <v>4</v>
      </c>
      <c r="B2498" t="s">
        <v>25</v>
      </c>
      <c r="C2498">
        <v>119.2</v>
      </c>
      <c r="D2498" s="1">
        <v>41760</v>
      </c>
      <c r="E2498" cm="1">
        <f t="array" ref="E2498">IF(AND(B2498="Housing",A2498="Rural"),"",
_xlfn.IFS(
NOT(ISBLANK(C2498)), C2498,
AND(NOT(ISBLANK(C2497)), B2497=B2498, NOT(ISBLANK(C2499)), B2499=B2498), AVERAGE(C2497,C2499),
AND(NOT(ISBLANK(C2497)), B2497=B2498, ISBLANK(C2499), NOT(ISBLANK(C2500)), B2500=B2498), C2497+(C2500-C2497)/3,
AND(ISBLANK(C2497), NOT(ISBLANK(C2496)), B2496=B2498, NOT(ISBLANK(C2499)), B2499=B2498), C2496+(C2499-C2496)*2/3,
TRUE, "Check Manually"
))</f>
        <v>119.2</v>
      </c>
      <c r="F2498" t="str">
        <f>_xlfn.XLOOKUP(B2498,Bucket_Map!A:A,Bucket_Map!B:B,"ERROR - CHECK NAME")</f>
        <v>Food &amp; Beverages</v>
      </c>
    </row>
    <row r="2499" spans="1:6" x14ac:dyDescent="0.25">
      <c r="A2499" t="s">
        <v>4</v>
      </c>
      <c r="B2499" t="s">
        <v>25</v>
      </c>
      <c r="C2499">
        <v>120.1</v>
      </c>
      <c r="D2499" s="1">
        <v>41791</v>
      </c>
      <c r="E2499" cm="1">
        <f t="array" ref="E2499">IF(AND(B2499="Housing",A2499="Rural"),"",
_xlfn.IFS(
NOT(ISBLANK(C2499)), C2499,
AND(NOT(ISBLANK(C2498)), B2498=B2499, NOT(ISBLANK(C2500)), B2500=B2499), AVERAGE(C2498,C2500),
AND(NOT(ISBLANK(C2498)), B2498=B2499, ISBLANK(C2500), NOT(ISBLANK(C2501)), B2501=B2499), C2498+(C2501-C2498)/3,
AND(ISBLANK(C2498), NOT(ISBLANK(C2497)), B2497=B2499, NOT(ISBLANK(C2500)), B2500=B2499), C2497+(C2500-C2497)*2/3,
TRUE, "Check Manually"
))</f>
        <v>120.1</v>
      </c>
      <c r="F2499" t="str">
        <f>_xlfn.XLOOKUP(B2499,Bucket_Map!A:A,Bucket_Map!B:B,"ERROR - CHECK NAME")</f>
        <v>Food &amp; Beverages</v>
      </c>
    </row>
    <row r="2500" spans="1:6" x14ac:dyDescent="0.25">
      <c r="A2500" t="s">
        <v>4</v>
      </c>
      <c r="B2500" t="s">
        <v>25</v>
      </c>
      <c r="C2500">
        <v>120.9</v>
      </c>
      <c r="D2500" s="1">
        <v>41821</v>
      </c>
      <c r="E2500" cm="1">
        <f t="array" ref="E2500">IF(AND(B2500="Housing",A2500="Rural"),"",
_xlfn.IFS(
NOT(ISBLANK(C2500)), C2500,
AND(NOT(ISBLANK(C2499)), B2499=B2500, NOT(ISBLANK(C2501)), B2501=B2500), AVERAGE(C2499,C2501),
AND(NOT(ISBLANK(C2499)), B2499=B2500, ISBLANK(C2501), NOT(ISBLANK(C2502)), B2502=B2500), C2499+(C2502-C2499)/3,
AND(ISBLANK(C2499), NOT(ISBLANK(C2498)), B2498=B2500, NOT(ISBLANK(C2501)), B2501=B2500), C2498+(C2501-C2498)*2/3,
TRUE, "Check Manually"
))</f>
        <v>120.9</v>
      </c>
      <c r="F2500" t="str">
        <f>_xlfn.XLOOKUP(B2500,Bucket_Map!A:A,Bucket_Map!B:B,"ERROR - CHECK NAME")</f>
        <v>Food &amp; Beverages</v>
      </c>
    </row>
    <row r="2501" spans="1:6" x14ac:dyDescent="0.25">
      <c r="A2501" t="s">
        <v>4</v>
      </c>
      <c r="B2501" t="s">
        <v>25</v>
      </c>
      <c r="C2501">
        <v>121.7</v>
      </c>
      <c r="D2501" s="1">
        <v>41852</v>
      </c>
      <c r="E2501" cm="1">
        <f t="array" ref="E2501">IF(AND(B2501="Housing",A2501="Rural"),"",
_xlfn.IFS(
NOT(ISBLANK(C2501)), C2501,
AND(NOT(ISBLANK(C2500)), B2500=B2501, NOT(ISBLANK(C2502)), B2502=B2501), AVERAGE(C2500,C2502),
AND(NOT(ISBLANK(C2500)), B2500=B2501, ISBLANK(C2502), NOT(ISBLANK(C2503)), B2503=B2501), C2500+(C2503-C2500)/3,
AND(ISBLANK(C2500), NOT(ISBLANK(C2499)), B2499=B2501, NOT(ISBLANK(C2502)), B2502=B2501), C2499+(C2502-C2499)*2/3,
TRUE, "Check Manually"
))</f>
        <v>121.7</v>
      </c>
      <c r="F2501" t="str">
        <f>_xlfn.XLOOKUP(B2501,Bucket_Map!A:A,Bucket_Map!B:B,"ERROR - CHECK NAME")</f>
        <v>Food &amp; Beverages</v>
      </c>
    </row>
    <row r="2502" spans="1:6" x14ac:dyDescent="0.25">
      <c r="A2502" t="s">
        <v>4</v>
      </c>
      <c r="B2502" t="s">
        <v>25</v>
      </c>
      <c r="C2502">
        <v>122.6</v>
      </c>
      <c r="D2502" s="1">
        <v>41883</v>
      </c>
      <c r="E2502" cm="1">
        <f t="array" ref="E2502">IF(AND(B2502="Housing",A2502="Rural"),"",
_xlfn.IFS(
NOT(ISBLANK(C2502)), C2502,
AND(NOT(ISBLANK(C2501)), B2501=B2502, NOT(ISBLANK(C2503)), B2503=B2502), AVERAGE(C2501,C2503),
AND(NOT(ISBLANK(C2501)), B2501=B2502, ISBLANK(C2503), NOT(ISBLANK(C2504)), B2504=B2502), C2501+(C2504-C2501)/3,
AND(ISBLANK(C2501), NOT(ISBLANK(C2500)), B2500=B2502, NOT(ISBLANK(C2503)), B2503=B2502), C2500+(C2503-C2500)*2/3,
TRUE, "Check Manually"
))</f>
        <v>122.6</v>
      </c>
      <c r="F2502" t="str">
        <f>_xlfn.XLOOKUP(B2502,Bucket_Map!A:A,Bucket_Map!B:B,"ERROR - CHECK NAME")</f>
        <v>Food &amp; Beverages</v>
      </c>
    </row>
    <row r="2503" spans="1:6" x14ac:dyDescent="0.25">
      <c r="A2503" t="s">
        <v>4</v>
      </c>
      <c r="B2503" t="s">
        <v>25</v>
      </c>
      <c r="C2503">
        <v>123.2</v>
      </c>
      <c r="D2503" s="1">
        <v>41913</v>
      </c>
      <c r="E2503" cm="1">
        <f t="array" ref="E2503">IF(AND(B2503="Housing",A2503="Rural"),"",
_xlfn.IFS(
NOT(ISBLANK(C2503)), C2503,
AND(NOT(ISBLANK(C2502)), B2502=B2503, NOT(ISBLANK(C2504)), B2504=B2503), AVERAGE(C2502,C2504),
AND(NOT(ISBLANK(C2502)), B2502=B2503, ISBLANK(C2504), NOT(ISBLANK(C2505)), B2505=B2503), C2502+(C2505-C2502)/3,
AND(ISBLANK(C2502), NOT(ISBLANK(C2501)), B2501=B2503, NOT(ISBLANK(C2504)), B2504=B2503), C2501+(C2504-C2501)*2/3,
TRUE, "Check Manually"
))</f>
        <v>123.2</v>
      </c>
      <c r="F2503" t="str">
        <f>_xlfn.XLOOKUP(B2503,Bucket_Map!A:A,Bucket_Map!B:B,"ERROR - CHECK NAME")</f>
        <v>Food &amp; Beverages</v>
      </c>
    </row>
    <row r="2504" spans="1:6" x14ac:dyDescent="0.25">
      <c r="A2504" t="s">
        <v>4</v>
      </c>
      <c r="B2504" t="s">
        <v>25</v>
      </c>
      <c r="C2504">
        <v>124.5</v>
      </c>
      <c r="D2504" s="1">
        <v>41944</v>
      </c>
      <c r="E2504" cm="1">
        <f t="array" ref="E2504">IF(AND(B2504="Housing",A2504="Rural"),"",
_xlfn.IFS(
NOT(ISBLANK(C2504)), C2504,
AND(NOT(ISBLANK(C2503)), B2503=B2504, NOT(ISBLANK(C2505)), B2505=B2504), AVERAGE(C2503,C2505),
AND(NOT(ISBLANK(C2503)), B2503=B2504, ISBLANK(C2505), NOT(ISBLANK(C2506)), B2506=B2504), C2503+(C2506-C2503)/3,
AND(ISBLANK(C2503), NOT(ISBLANK(C2502)), B2502=B2504, NOT(ISBLANK(C2505)), B2505=B2504), C2502+(C2505-C2502)*2/3,
TRUE, "Check Manually"
))</f>
        <v>124.5</v>
      </c>
      <c r="F2504" t="str">
        <f>_xlfn.XLOOKUP(B2504,Bucket_Map!A:A,Bucket_Map!B:B,"ERROR - CHECK NAME")</f>
        <v>Food &amp; Beverages</v>
      </c>
    </row>
    <row r="2505" spans="1:6" x14ac:dyDescent="0.25">
      <c r="A2505" t="s">
        <v>4</v>
      </c>
      <c r="B2505" t="s">
        <v>25</v>
      </c>
      <c r="C2505">
        <v>124.8</v>
      </c>
      <c r="D2505" s="1">
        <v>41974</v>
      </c>
      <c r="E2505" cm="1">
        <f t="array" ref="E2505">IF(AND(B2505="Housing",A2505="Rural"),"",
_xlfn.IFS(
NOT(ISBLANK(C2505)), C2505,
AND(NOT(ISBLANK(C2504)), B2504=B2505, NOT(ISBLANK(C2506)), B2506=B2505), AVERAGE(C2504,C2506),
AND(NOT(ISBLANK(C2504)), B2504=B2505, ISBLANK(C2506), NOT(ISBLANK(C2507)), B2507=B2505), C2504+(C2507-C2504)/3,
AND(ISBLANK(C2504), NOT(ISBLANK(C2503)), B2503=B2505, NOT(ISBLANK(C2506)), B2506=B2505), C2503+(C2506-C2503)*2/3,
TRUE, "Check Manually"
))</f>
        <v>124.8</v>
      </c>
      <c r="F2505" t="str">
        <f>_xlfn.XLOOKUP(B2505,Bucket_Map!A:A,Bucket_Map!B:B,"ERROR - CHECK NAME")</f>
        <v>Food &amp; Beverages</v>
      </c>
    </row>
    <row r="2506" spans="1:6" x14ac:dyDescent="0.25">
      <c r="A2506" t="s">
        <v>4</v>
      </c>
      <c r="B2506" t="s">
        <v>25</v>
      </c>
      <c r="C2506">
        <v>125.6</v>
      </c>
      <c r="D2506" s="1">
        <v>42005</v>
      </c>
      <c r="E2506" cm="1">
        <f t="array" ref="E2506">IF(AND(B2506="Housing",A2506="Rural"),"",
_xlfn.IFS(
NOT(ISBLANK(C2506)), C2506,
AND(NOT(ISBLANK(C2505)), B2505=B2506, NOT(ISBLANK(C2507)), B2507=B2506), AVERAGE(C2505,C2507),
AND(NOT(ISBLANK(C2505)), B2505=B2506, ISBLANK(C2507), NOT(ISBLANK(C2508)), B2508=B2506), C2505+(C2508-C2505)/3,
AND(ISBLANK(C2505), NOT(ISBLANK(C2504)), B2504=B2506, NOT(ISBLANK(C2507)), B2507=B2506), C2504+(C2507-C2504)*2/3,
TRUE, "Check Manually"
))</f>
        <v>125.6</v>
      </c>
      <c r="F2506" t="str">
        <f>_xlfn.XLOOKUP(B2506,Bucket_Map!A:A,Bucket_Map!B:B,"ERROR - CHECK NAME")</f>
        <v>Food &amp; Beverages</v>
      </c>
    </row>
    <row r="2507" spans="1:6" x14ac:dyDescent="0.25">
      <c r="A2507" t="s">
        <v>4</v>
      </c>
      <c r="B2507" t="s">
        <v>25</v>
      </c>
      <c r="C2507">
        <v>126.8</v>
      </c>
      <c r="D2507" s="1">
        <v>42036</v>
      </c>
      <c r="E2507" cm="1">
        <f t="array" ref="E2507">IF(AND(B2507="Housing",A2507="Rural"),"",
_xlfn.IFS(
NOT(ISBLANK(C2507)), C2507,
AND(NOT(ISBLANK(C2506)), B2506=B2507, NOT(ISBLANK(C2508)), B2508=B2507), AVERAGE(C2506,C2508),
AND(NOT(ISBLANK(C2506)), B2506=B2507, ISBLANK(C2508), NOT(ISBLANK(C2509)), B2509=B2507), C2506+(C2509-C2506)/3,
AND(ISBLANK(C2506), NOT(ISBLANK(C2505)), B2505=B2507, NOT(ISBLANK(C2508)), B2508=B2507), C2505+(C2508-C2505)*2/3,
TRUE, "Check Manually"
))</f>
        <v>126.8</v>
      </c>
      <c r="F2507" t="str">
        <f>_xlfn.XLOOKUP(B2507,Bucket_Map!A:A,Bucket_Map!B:B,"ERROR - CHECK NAME")</f>
        <v>Food &amp; Beverages</v>
      </c>
    </row>
    <row r="2508" spans="1:6" x14ac:dyDescent="0.25">
      <c r="A2508" t="s">
        <v>4</v>
      </c>
      <c r="B2508" t="s">
        <v>25</v>
      </c>
      <c r="C2508">
        <v>127.7</v>
      </c>
      <c r="D2508" s="1">
        <v>42064</v>
      </c>
      <c r="E2508" cm="1">
        <f t="array" ref="E2508">IF(AND(B2508="Housing",A2508="Rural"),"",
_xlfn.IFS(
NOT(ISBLANK(C2508)), C2508,
AND(NOT(ISBLANK(C2507)), B2507=B2508, NOT(ISBLANK(C2509)), B2509=B2508), AVERAGE(C2507,C2509),
AND(NOT(ISBLANK(C2507)), B2507=B2508, ISBLANK(C2509), NOT(ISBLANK(C2510)), B2510=B2508), C2507+(C2510-C2507)/3,
AND(ISBLANK(C2507), NOT(ISBLANK(C2506)), B2506=B2508, NOT(ISBLANK(C2509)), B2509=B2508), C2506+(C2509-C2506)*2/3,
TRUE, "Check Manually"
))</f>
        <v>127.7</v>
      </c>
      <c r="F2508" t="str">
        <f>_xlfn.XLOOKUP(B2508,Bucket_Map!A:A,Bucket_Map!B:B,"ERROR - CHECK NAME")</f>
        <v>Food &amp; Beverages</v>
      </c>
    </row>
    <row r="2509" spans="1:6" x14ac:dyDescent="0.25">
      <c r="A2509" t="s">
        <v>4</v>
      </c>
      <c r="B2509" t="s">
        <v>25</v>
      </c>
      <c r="C2509">
        <v>128.69999999999999</v>
      </c>
      <c r="D2509" s="1">
        <v>42095</v>
      </c>
      <c r="E2509" cm="1">
        <f t="array" ref="E2509">IF(AND(B2509="Housing",A2509="Rural"),"",
_xlfn.IFS(
NOT(ISBLANK(C2509)), C2509,
AND(NOT(ISBLANK(C2508)), B2508=B2509, NOT(ISBLANK(C2510)), B2510=B2509), AVERAGE(C2508,C2510),
AND(NOT(ISBLANK(C2508)), B2508=B2509, ISBLANK(C2510), NOT(ISBLANK(C2511)), B2511=B2509), C2508+(C2511-C2508)/3,
AND(ISBLANK(C2508), NOT(ISBLANK(C2507)), B2507=B2509, NOT(ISBLANK(C2510)), B2510=B2509), C2507+(C2510-C2507)*2/3,
TRUE, "Check Manually"
))</f>
        <v>128.69999999999999</v>
      </c>
      <c r="F2509" t="str">
        <f>_xlfn.XLOOKUP(B2509,Bucket_Map!A:A,Bucket_Map!B:B,"ERROR - CHECK NAME")</f>
        <v>Food &amp; Beverages</v>
      </c>
    </row>
    <row r="2510" spans="1:6" x14ac:dyDescent="0.25">
      <c r="A2510" t="s">
        <v>4</v>
      </c>
      <c r="B2510" t="s">
        <v>25</v>
      </c>
      <c r="C2510">
        <v>129.80000000000001</v>
      </c>
      <c r="D2510" s="1">
        <v>42125</v>
      </c>
      <c r="E2510" cm="1">
        <f t="array" ref="E2510">IF(AND(B2510="Housing",A2510="Rural"),"",
_xlfn.IFS(
NOT(ISBLANK(C2510)), C2510,
AND(NOT(ISBLANK(C2509)), B2509=B2510, NOT(ISBLANK(C2511)), B2511=B2510), AVERAGE(C2509,C2511),
AND(NOT(ISBLANK(C2509)), B2509=B2510, ISBLANK(C2511), NOT(ISBLANK(C2512)), B2512=B2510), C2509+(C2512-C2509)/3,
AND(ISBLANK(C2509), NOT(ISBLANK(C2508)), B2508=B2510, NOT(ISBLANK(C2511)), B2511=B2510), C2508+(C2511-C2508)*2/3,
TRUE, "Check Manually"
))</f>
        <v>129.80000000000001</v>
      </c>
      <c r="F2510" t="str">
        <f>_xlfn.XLOOKUP(B2510,Bucket_Map!A:A,Bucket_Map!B:B,"ERROR - CHECK NAME")</f>
        <v>Food &amp; Beverages</v>
      </c>
    </row>
    <row r="2511" spans="1:6" x14ac:dyDescent="0.25">
      <c r="A2511" t="s">
        <v>4</v>
      </c>
      <c r="B2511" t="s">
        <v>25</v>
      </c>
      <c r="C2511">
        <v>131.19999999999999</v>
      </c>
      <c r="D2511" s="1">
        <v>42156</v>
      </c>
      <c r="E2511" cm="1">
        <f t="array" ref="E2511">IF(AND(B2511="Housing",A2511="Rural"),"",
_xlfn.IFS(
NOT(ISBLANK(C2511)), C2511,
AND(NOT(ISBLANK(C2510)), B2510=B2511, NOT(ISBLANK(C2512)), B2512=B2511), AVERAGE(C2510,C2512),
AND(NOT(ISBLANK(C2510)), B2510=B2511, ISBLANK(C2512), NOT(ISBLANK(C2513)), B2513=B2511), C2510+(C2513-C2510)/3,
AND(ISBLANK(C2510), NOT(ISBLANK(C2509)), B2509=B2511, NOT(ISBLANK(C2512)), B2512=B2511), C2509+(C2512-C2509)*2/3,
TRUE, "Check Manually"
))</f>
        <v>131.19999999999999</v>
      </c>
      <c r="F2511" t="str">
        <f>_xlfn.XLOOKUP(B2511,Bucket_Map!A:A,Bucket_Map!B:B,"ERROR - CHECK NAME")</f>
        <v>Food &amp; Beverages</v>
      </c>
    </row>
    <row r="2512" spans="1:6" x14ac:dyDescent="0.25">
      <c r="A2512" t="s">
        <v>4</v>
      </c>
      <c r="B2512" t="s">
        <v>25</v>
      </c>
      <c r="C2512">
        <v>131.69999999999999</v>
      </c>
      <c r="D2512" s="1">
        <v>42186</v>
      </c>
      <c r="E2512" cm="1">
        <f t="array" ref="E2512">IF(AND(B2512="Housing",A2512="Rural"),"",
_xlfn.IFS(
NOT(ISBLANK(C2512)), C2512,
AND(NOT(ISBLANK(C2511)), B2511=B2512, NOT(ISBLANK(C2513)), B2513=B2512), AVERAGE(C2511,C2513),
AND(NOT(ISBLANK(C2511)), B2511=B2512, ISBLANK(C2513), NOT(ISBLANK(C2514)), B2514=B2512), C2511+(C2514-C2511)/3,
AND(ISBLANK(C2511), NOT(ISBLANK(C2510)), B2510=B2512, NOT(ISBLANK(C2513)), B2513=B2512), C2510+(C2513-C2510)*2/3,
TRUE, "Check Manually"
))</f>
        <v>131.69999999999999</v>
      </c>
      <c r="F2512" t="str">
        <f>_xlfn.XLOOKUP(B2512,Bucket_Map!A:A,Bucket_Map!B:B,"ERROR - CHECK NAME")</f>
        <v>Food &amp; Beverages</v>
      </c>
    </row>
    <row r="2513" spans="1:6" x14ac:dyDescent="0.25">
      <c r="A2513" t="s">
        <v>4</v>
      </c>
      <c r="B2513" t="s">
        <v>25</v>
      </c>
      <c r="C2513">
        <v>132.5</v>
      </c>
      <c r="D2513" s="1">
        <v>42217</v>
      </c>
      <c r="E2513" cm="1">
        <f t="array" ref="E2513">IF(AND(B2513="Housing",A2513="Rural"),"",
_xlfn.IFS(
NOT(ISBLANK(C2513)), C2513,
AND(NOT(ISBLANK(C2512)), B2512=B2513, NOT(ISBLANK(C2514)), B2514=B2513), AVERAGE(C2512,C2514),
AND(NOT(ISBLANK(C2512)), B2512=B2513, ISBLANK(C2514), NOT(ISBLANK(C2515)), B2515=B2513), C2512+(C2515-C2512)/3,
AND(ISBLANK(C2512), NOT(ISBLANK(C2511)), B2511=B2513, NOT(ISBLANK(C2514)), B2514=B2513), C2511+(C2514-C2511)*2/3,
TRUE, "Check Manually"
))</f>
        <v>132.5</v>
      </c>
      <c r="F2513" t="str">
        <f>_xlfn.XLOOKUP(B2513,Bucket_Map!A:A,Bucket_Map!B:B,"ERROR - CHECK NAME")</f>
        <v>Food &amp; Beverages</v>
      </c>
    </row>
    <row r="2514" spans="1:6" x14ac:dyDescent="0.25">
      <c r="A2514" t="s">
        <v>4</v>
      </c>
      <c r="B2514" t="s">
        <v>25</v>
      </c>
      <c r="C2514">
        <v>132.69999999999999</v>
      </c>
      <c r="D2514" s="1">
        <v>42248</v>
      </c>
      <c r="E2514" cm="1">
        <f t="array" ref="E2514">IF(AND(B2514="Housing",A2514="Rural"),"",
_xlfn.IFS(
NOT(ISBLANK(C2514)), C2514,
AND(NOT(ISBLANK(C2513)), B2513=B2514, NOT(ISBLANK(C2515)), B2515=B2514), AVERAGE(C2513,C2515),
AND(NOT(ISBLANK(C2513)), B2513=B2514, ISBLANK(C2515), NOT(ISBLANK(C2516)), B2516=B2514), C2513+(C2516-C2513)/3,
AND(ISBLANK(C2513), NOT(ISBLANK(C2512)), B2512=B2514, NOT(ISBLANK(C2515)), B2515=B2514), C2512+(C2515-C2512)*2/3,
TRUE, "Check Manually"
))</f>
        <v>132.69999999999999</v>
      </c>
      <c r="F2514" t="str">
        <f>_xlfn.XLOOKUP(B2514,Bucket_Map!A:A,Bucket_Map!B:B,"ERROR - CHECK NAME")</f>
        <v>Food &amp; Beverages</v>
      </c>
    </row>
    <row r="2515" spans="1:6" x14ac:dyDescent="0.25">
      <c r="A2515" t="s">
        <v>4</v>
      </c>
      <c r="B2515" t="s">
        <v>25</v>
      </c>
      <c r="C2515">
        <v>133.1</v>
      </c>
      <c r="D2515" s="1">
        <v>42278</v>
      </c>
      <c r="E2515" cm="1">
        <f t="array" ref="E2515">IF(AND(B2515="Housing",A2515="Rural"),"",
_xlfn.IFS(
NOT(ISBLANK(C2515)), C2515,
AND(NOT(ISBLANK(C2514)), B2514=B2515, NOT(ISBLANK(C2516)), B2516=B2515), AVERAGE(C2514,C2516),
AND(NOT(ISBLANK(C2514)), B2514=B2515, ISBLANK(C2516), NOT(ISBLANK(C2517)), B2517=B2515), C2514+(C2517-C2514)/3,
AND(ISBLANK(C2514), NOT(ISBLANK(C2513)), B2513=B2515, NOT(ISBLANK(C2516)), B2516=B2515), C2513+(C2516-C2513)*2/3,
TRUE, "Check Manually"
))</f>
        <v>133.1</v>
      </c>
      <c r="F2515" t="str">
        <f>_xlfn.XLOOKUP(B2515,Bucket_Map!A:A,Bucket_Map!B:B,"ERROR - CHECK NAME")</f>
        <v>Food &amp; Beverages</v>
      </c>
    </row>
    <row r="2516" spans="1:6" x14ac:dyDescent="0.25">
      <c r="A2516" t="s">
        <v>4</v>
      </c>
      <c r="B2516" t="s">
        <v>25</v>
      </c>
      <c r="C2516">
        <v>134.19999999999999</v>
      </c>
      <c r="D2516" s="1">
        <v>42309</v>
      </c>
      <c r="E2516" cm="1">
        <f t="array" ref="E2516">IF(AND(B2516="Housing",A2516="Rural"),"",
_xlfn.IFS(
NOT(ISBLANK(C2516)), C2516,
AND(NOT(ISBLANK(C2515)), B2515=B2516, NOT(ISBLANK(C2517)), B2517=B2516), AVERAGE(C2515,C2517),
AND(NOT(ISBLANK(C2515)), B2515=B2516, ISBLANK(C2517), NOT(ISBLANK(C2518)), B2518=B2516), C2515+(C2518-C2515)/3,
AND(ISBLANK(C2515), NOT(ISBLANK(C2514)), B2514=B2516, NOT(ISBLANK(C2517)), B2517=B2516), C2514+(C2517-C2514)*2/3,
TRUE, "Check Manually"
))</f>
        <v>134.19999999999999</v>
      </c>
      <c r="F2516" t="str">
        <f>_xlfn.XLOOKUP(B2516,Bucket_Map!A:A,Bucket_Map!B:B,"ERROR - CHECK NAME")</f>
        <v>Food &amp; Beverages</v>
      </c>
    </row>
    <row r="2517" spans="1:6" x14ac:dyDescent="0.25">
      <c r="A2517" t="s">
        <v>4</v>
      </c>
      <c r="B2517" t="s">
        <v>25</v>
      </c>
      <c r="C2517">
        <v>135.1</v>
      </c>
      <c r="D2517" s="1">
        <v>42339</v>
      </c>
      <c r="E2517" cm="1">
        <f t="array" ref="E2517">IF(AND(B2517="Housing",A2517="Rural"),"",
_xlfn.IFS(
NOT(ISBLANK(C2517)), C2517,
AND(NOT(ISBLANK(C2516)), B2516=B2517, NOT(ISBLANK(C2518)), B2518=B2517), AVERAGE(C2516,C2518),
AND(NOT(ISBLANK(C2516)), B2516=B2517, ISBLANK(C2518), NOT(ISBLANK(C2519)), B2519=B2517), C2516+(C2519-C2516)/3,
AND(ISBLANK(C2516), NOT(ISBLANK(C2515)), B2515=B2517, NOT(ISBLANK(C2518)), B2518=B2517), C2515+(C2518-C2515)*2/3,
TRUE, "Check Manually"
))</f>
        <v>135.1</v>
      </c>
      <c r="F2517" t="str">
        <f>_xlfn.XLOOKUP(B2517,Bucket_Map!A:A,Bucket_Map!B:B,"ERROR - CHECK NAME")</f>
        <v>Food &amp; Beverages</v>
      </c>
    </row>
    <row r="2518" spans="1:6" x14ac:dyDescent="0.25">
      <c r="A2518" t="s">
        <v>4</v>
      </c>
      <c r="B2518" t="s">
        <v>25</v>
      </c>
      <c r="C2518">
        <v>135.9</v>
      </c>
      <c r="D2518" s="1">
        <v>42370</v>
      </c>
      <c r="E2518" cm="1">
        <f t="array" ref="E2518">IF(AND(B2518="Housing",A2518="Rural"),"",
_xlfn.IFS(
NOT(ISBLANK(C2518)), C2518,
AND(NOT(ISBLANK(C2517)), B2517=B2518, NOT(ISBLANK(C2519)), B2519=B2518), AVERAGE(C2517,C2519),
AND(NOT(ISBLANK(C2517)), B2517=B2518, ISBLANK(C2519), NOT(ISBLANK(C2520)), B2520=B2518), C2517+(C2520-C2517)/3,
AND(ISBLANK(C2517), NOT(ISBLANK(C2516)), B2516=B2518, NOT(ISBLANK(C2519)), B2519=B2518), C2516+(C2519-C2516)*2/3,
TRUE, "Check Manually"
))</f>
        <v>135.9</v>
      </c>
      <c r="F2518" t="str">
        <f>_xlfn.XLOOKUP(B2518,Bucket_Map!A:A,Bucket_Map!B:B,"ERROR - CHECK NAME")</f>
        <v>Food &amp; Beverages</v>
      </c>
    </row>
    <row r="2519" spans="1:6" x14ac:dyDescent="0.25">
      <c r="A2519" t="s">
        <v>4</v>
      </c>
      <c r="B2519" t="s">
        <v>25</v>
      </c>
      <c r="C2519">
        <v>136.4</v>
      </c>
      <c r="D2519" s="1">
        <v>42401</v>
      </c>
      <c r="E2519" cm="1">
        <f t="array" ref="E2519">IF(AND(B2519="Housing",A2519="Rural"),"",
_xlfn.IFS(
NOT(ISBLANK(C2519)), C2519,
AND(NOT(ISBLANK(C2518)), B2518=B2519, NOT(ISBLANK(C2520)), B2520=B2519), AVERAGE(C2518,C2520),
AND(NOT(ISBLANK(C2518)), B2518=B2519, ISBLANK(C2520), NOT(ISBLANK(C2521)), B2521=B2519), C2518+(C2521-C2518)/3,
AND(ISBLANK(C2518), NOT(ISBLANK(C2517)), B2517=B2519, NOT(ISBLANK(C2520)), B2520=B2519), C2517+(C2520-C2517)*2/3,
TRUE, "Check Manually"
))</f>
        <v>136.4</v>
      </c>
      <c r="F2519" t="str">
        <f>_xlfn.XLOOKUP(B2519,Bucket_Map!A:A,Bucket_Map!B:B,"ERROR - CHECK NAME")</f>
        <v>Food &amp; Beverages</v>
      </c>
    </row>
    <row r="2520" spans="1:6" x14ac:dyDescent="0.25">
      <c r="A2520" t="s">
        <v>4</v>
      </c>
      <c r="B2520" t="s">
        <v>25</v>
      </c>
      <c r="C2520">
        <v>137</v>
      </c>
      <c r="D2520" s="1">
        <v>42430</v>
      </c>
      <c r="E2520" cm="1">
        <f t="array" ref="E2520">IF(AND(B2520="Housing",A2520="Rural"),"",
_xlfn.IFS(
NOT(ISBLANK(C2520)), C2520,
AND(NOT(ISBLANK(C2519)), B2519=B2520, NOT(ISBLANK(C2521)), B2521=B2520), AVERAGE(C2519,C2521),
AND(NOT(ISBLANK(C2519)), B2519=B2520, ISBLANK(C2521), NOT(ISBLANK(C2522)), B2522=B2520), C2519+(C2522-C2519)/3,
AND(ISBLANK(C2519), NOT(ISBLANK(C2518)), B2518=B2520, NOT(ISBLANK(C2521)), B2521=B2520), C2518+(C2521-C2518)*2/3,
TRUE, "Check Manually"
))</f>
        <v>137</v>
      </c>
      <c r="F2520" t="str">
        <f>_xlfn.XLOOKUP(B2520,Bucket_Map!A:A,Bucket_Map!B:B,"ERROR - CHECK NAME")</f>
        <v>Food &amp; Beverages</v>
      </c>
    </row>
    <row r="2521" spans="1:6" x14ac:dyDescent="0.25">
      <c r="A2521" t="s">
        <v>4</v>
      </c>
      <c r="B2521" t="s">
        <v>25</v>
      </c>
      <c r="C2521">
        <v>137.4</v>
      </c>
      <c r="D2521" s="1">
        <v>42461</v>
      </c>
      <c r="E2521" cm="1">
        <f t="array" ref="E2521">IF(AND(B2521="Housing",A2521="Rural"),"",
_xlfn.IFS(
NOT(ISBLANK(C2521)), C2521,
AND(NOT(ISBLANK(C2520)), B2520=B2521, NOT(ISBLANK(C2522)), B2522=B2521), AVERAGE(C2520,C2522),
AND(NOT(ISBLANK(C2520)), B2520=B2521, ISBLANK(C2522), NOT(ISBLANK(C2523)), B2523=B2521), C2520+(C2523-C2520)/3,
AND(ISBLANK(C2520), NOT(ISBLANK(C2519)), B2519=B2521, NOT(ISBLANK(C2522)), B2522=B2521), C2519+(C2522-C2519)*2/3,
TRUE, "Check Manually"
))</f>
        <v>137.4</v>
      </c>
      <c r="F2521" t="str">
        <f>_xlfn.XLOOKUP(B2521,Bucket_Map!A:A,Bucket_Map!B:B,"ERROR - CHECK NAME")</f>
        <v>Food &amp; Beverages</v>
      </c>
    </row>
    <row r="2522" spans="1:6" x14ac:dyDescent="0.25">
      <c r="A2522" t="s">
        <v>4</v>
      </c>
      <c r="B2522" t="s">
        <v>25</v>
      </c>
      <c r="C2522">
        <v>138.30000000000001</v>
      </c>
      <c r="D2522" s="1">
        <v>42491</v>
      </c>
      <c r="E2522" cm="1">
        <f t="array" ref="E2522">IF(AND(B2522="Housing",A2522="Rural"),"",
_xlfn.IFS(
NOT(ISBLANK(C2522)), C2522,
AND(NOT(ISBLANK(C2521)), B2521=B2522, NOT(ISBLANK(C2523)), B2523=B2522), AVERAGE(C2521,C2523),
AND(NOT(ISBLANK(C2521)), B2521=B2522, ISBLANK(C2523), NOT(ISBLANK(C2524)), B2524=B2522), C2521+(C2524-C2521)/3,
AND(ISBLANK(C2521), NOT(ISBLANK(C2520)), B2520=B2522, NOT(ISBLANK(C2523)), B2523=B2522), C2520+(C2523-C2520)*2/3,
TRUE, "Check Manually"
))</f>
        <v>138.30000000000001</v>
      </c>
      <c r="F2522" t="str">
        <f>_xlfn.XLOOKUP(B2522,Bucket_Map!A:A,Bucket_Map!B:B,"ERROR - CHECK NAME")</f>
        <v>Food &amp; Beverages</v>
      </c>
    </row>
    <row r="2523" spans="1:6" x14ac:dyDescent="0.25">
      <c r="A2523" t="s">
        <v>4</v>
      </c>
      <c r="B2523" t="s">
        <v>25</v>
      </c>
      <c r="C2523">
        <v>139.19999999999999</v>
      </c>
      <c r="D2523" s="1">
        <v>42522</v>
      </c>
      <c r="E2523" cm="1">
        <f t="array" ref="E2523">IF(AND(B2523="Housing",A2523="Rural"),"",
_xlfn.IFS(
NOT(ISBLANK(C2523)), C2523,
AND(NOT(ISBLANK(C2522)), B2522=B2523, NOT(ISBLANK(C2524)), B2524=B2523), AVERAGE(C2522,C2524),
AND(NOT(ISBLANK(C2522)), B2522=B2523, ISBLANK(C2524), NOT(ISBLANK(C2525)), B2525=B2523), C2522+(C2525-C2522)/3,
AND(ISBLANK(C2522), NOT(ISBLANK(C2521)), B2521=B2523, NOT(ISBLANK(C2524)), B2524=B2523), C2521+(C2524-C2521)*2/3,
TRUE, "Check Manually"
))</f>
        <v>139.19999999999999</v>
      </c>
      <c r="F2523" t="str">
        <f>_xlfn.XLOOKUP(B2523,Bucket_Map!A:A,Bucket_Map!B:B,"ERROR - CHECK NAME")</f>
        <v>Food &amp; Beverages</v>
      </c>
    </row>
    <row r="2524" spans="1:6" x14ac:dyDescent="0.25">
      <c r="A2524" t="s">
        <v>4</v>
      </c>
      <c r="B2524" t="s">
        <v>25</v>
      </c>
      <c r="C2524">
        <v>139.9</v>
      </c>
      <c r="D2524" s="1">
        <v>42552</v>
      </c>
      <c r="E2524" cm="1">
        <f t="array" ref="E2524">IF(AND(B2524="Housing",A2524="Rural"),"",
_xlfn.IFS(
NOT(ISBLANK(C2524)), C2524,
AND(NOT(ISBLANK(C2523)), B2523=B2524, NOT(ISBLANK(C2525)), B2525=B2524), AVERAGE(C2523,C2525),
AND(NOT(ISBLANK(C2523)), B2523=B2524, ISBLANK(C2525), NOT(ISBLANK(C2526)), B2526=B2524), C2523+(C2526-C2523)/3,
AND(ISBLANK(C2523), NOT(ISBLANK(C2522)), B2522=B2524, NOT(ISBLANK(C2525)), B2525=B2524), C2522+(C2525-C2522)*2/3,
TRUE, "Check Manually"
))</f>
        <v>139.9</v>
      </c>
      <c r="F2524" t="str">
        <f>_xlfn.XLOOKUP(B2524,Bucket_Map!A:A,Bucket_Map!B:B,"ERROR - CHECK NAME")</f>
        <v>Food &amp; Beverages</v>
      </c>
    </row>
    <row r="2525" spans="1:6" x14ac:dyDescent="0.25">
      <c r="A2525" t="s">
        <v>4</v>
      </c>
      <c r="B2525" t="s">
        <v>25</v>
      </c>
      <c r="C2525">
        <v>140.69999999999999</v>
      </c>
      <c r="D2525" s="1">
        <v>42583</v>
      </c>
      <c r="E2525" cm="1">
        <f t="array" ref="E2525">IF(AND(B2525="Housing",A2525="Rural"),"",
_xlfn.IFS(
NOT(ISBLANK(C2525)), C2525,
AND(NOT(ISBLANK(C2524)), B2524=B2525, NOT(ISBLANK(C2526)), B2526=B2525), AVERAGE(C2524,C2526),
AND(NOT(ISBLANK(C2524)), B2524=B2525, ISBLANK(C2526), NOT(ISBLANK(C2527)), B2527=B2525), C2524+(C2527-C2524)/3,
AND(ISBLANK(C2524), NOT(ISBLANK(C2523)), B2523=B2525, NOT(ISBLANK(C2526)), B2526=B2525), C2523+(C2526-C2523)*2/3,
TRUE, "Check Manually"
))</f>
        <v>140.69999999999999</v>
      </c>
      <c r="F2525" t="str">
        <f>_xlfn.XLOOKUP(B2525,Bucket_Map!A:A,Bucket_Map!B:B,"ERROR - CHECK NAME")</f>
        <v>Food &amp; Beverages</v>
      </c>
    </row>
    <row r="2526" spans="1:6" x14ac:dyDescent="0.25">
      <c r="A2526" t="s">
        <v>4</v>
      </c>
      <c r="B2526" t="s">
        <v>25</v>
      </c>
      <c r="C2526">
        <v>141.5</v>
      </c>
      <c r="D2526" s="1">
        <v>42614</v>
      </c>
      <c r="E2526" cm="1">
        <f t="array" ref="E2526">IF(AND(B2526="Housing",A2526="Rural"),"",
_xlfn.IFS(
NOT(ISBLANK(C2526)), C2526,
AND(NOT(ISBLANK(C2525)), B2525=B2526, NOT(ISBLANK(C2527)), B2527=B2526), AVERAGE(C2525,C2527),
AND(NOT(ISBLANK(C2525)), B2525=B2526, ISBLANK(C2527), NOT(ISBLANK(C2528)), B2528=B2526), C2525+(C2528-C2525)/3,
AND(ISBLANK(C2525), NOT(ISBLANK(C2524)), B2524=B2526, NOT(ISBLANK(C2527)), B2527=B2526), C2524+(C2527-C2524)*2/3,
TRUE, "Check Manually"
))</f>
        <v>141.5</v>
      </c>
      <c r="F2526" t="str">
        <f>_xlfn.XLOOKUP(B2526,Bucket_Map!A:A,Bucket_Map!B:B,"ERROR - CHECK NAME")</f>
        <v>Food &amp; Beverages</v>
      </c>
    </row>
    <row r="2527" spans="1:6" x14ac:dyDescent="0.25">
      <c r="A2527" t="s">
        <v>4</v>
      </c>
      <c r="B2527" t="s">
        <v>25</v>
      </c>
      <c r="C2527">
        <v>142.4</v>
      </c>
      <c r="D2527" s="1">
        <v>42644</v>
      </c>
      <c r="E2527" cm="1">
        <f t="array" ref="E2527">IF(AND(B2527="Housing",A2527="Rural"),"",
_xlfn.IFS(
NOT(ISBLANK(C2527)), C2527,
AND(NOT(ISBLANK(C2526)), B2526=B2527, NOT(ISBLANK(C2528)), B2528=B2527), AVERAGE(C2526,C2528),
AND(NOT(ISBLANK(C2526)), B2526=B2527, ISBLANK(C2528), NOT(ISBLANK(C2529)), B2529=B2527), C2526+(C2529-C2526)/3,
AND(ISBLANK(C2526), NOT(ISBLANK(C2525)), B2525=B2527, NOT(ISBLANK(C2528)), B2528=B2527), C2525+(C2528-C2525)*2/3,
TRUE, "Check Manually"
))</f>
        <v>142.4</v>
      </c>
      <c r="F2527" t="str">
        <f>_xlfn.XLOOKUP(B2527,Bucket_Map!A:A,Bucket_Map!B:B,"ERROR - CHECK NAME")</f>
        <v>Food &amp; Beverages</v>
      </c>
    </row>
    <row r="2528" spans="1:6" x14ac:dyDescent="0.25">
      <c r="A2528" t="s">
        <v>4</v>
      </c>
      <c r="B2528" t="s">
        <v>25</v>
      </c>
      <c r="C2528">
        <v>143.1</v>
      </c>
      <c r="D2528" s="1">
        <v>42675</v>
      </c>
      <c r="E2528" cm="1">
        <f t="array" ref="E2528">IF(AND(B2528="Housing",A2528="Rural"),"",
_xlfn.IFS(
NOT(ISBLANK(C2528)), C2528,
AND(NOT(ISBLANK(C2527)), B2527=B2528, NOT(ISBLANK(C2529)), B2529=B2528), AVERAGE(C2527,C2529),
AND(NOT(ISBLANK(C2527)), B2527=B2528, ISBLANK(C2529), NOT(ISBLANK(C2530)), B2530=B2528), C2527+(C2530-C2527)/3,
AND(ISBLANK(C2527), NOT(ISBLANK(C2526)), B2526=B2528, NOT(ISBLANK(C2529)), B2529=B2528), C2526+(C2529-C2526)*2/3,
TRUE, "Check Manually"
))</f>
        <v>143.1</v>
      </c>
      <c r="F2528" t="str">
        <f>_xlfn.XLOOKUP(B2528,Bucket_Map!A:A,Bucket_Map!B:B,"ERROR - CHECK NAME")</f>
        <v>Food &amp; Beverages</v>
      </c>
    </row>
    <row r="2529" spans="1:6" x14ac:dyDescent="0.25">
      <c r="A2529" t="s">
        <v>4</v>
      </c>
      <c r="B2529" t="s">
        <v>25</v>
      </c>
      <c r="C2529">
        <v>143.6</v>
      </c>
      <c r="D2529" s="1">
        <v>42705</v>
      </c>
      <c r="E2529" cm="1">
        <f t="array" ref="E2529">IF(AND(B2529="Housing",A2529="Rural"),"",
_xlfn.IFS(
NOT(ISBLANK(C2529)), C2529,
AND(NOT(ISBLANK(C2528)), B2528=B2529, NOT(ISBLANK(C2530)), B2530=B2529), AVERAGE(C2528,C2530),
AND(NOT(ISBLANK(C2528)), B2528=B2529, ISBLANK(C2530), NOT(ISBLANK(C2531)), B2531=B2529), C2528+(C2531-C2528)/3,
AND(ISBLANK(C2528), NOT(ISBLANK(C2527)), B2527=B2529, NOT(ISBLANK(C2530)), B2530=B2529), C2527+(C2530-C2527)*2/3,
TRUE, "Check Manually"
))</f>
        <v>143.6</v>
      </c>
      <c r="F2529" t="str">
        <f>_xlfn.XLOOKUP(B2529,Bucket_Map!A:A,Bucket_Map!B:B,"ERROR - CHECK NAME")</f>
        <v>Food &amp; Beverages</v>
      </c>
    </row>
    <row r="2530" spans="1:6" x14ac:dyDescent="0.25">
      <c r="A2530" t="s">
        <v>4</v>
      </c>
      <c r="B2530" t="s">
        <v>25</v>
      </c>
      <c r="C2530">
        <v>143.9</v>
      </c>
      <c r="D2530" s="1">
        <v>42736</v>
      </c>
      <c r="E2530" cm="1">
        <f t="array" ref="E2530">IF(AND(B2530="Housing",A2530="Rural"),"",
_xlfn.IFS(
NOT(ISBLANK(C2530)), C2530,
AND(NOT(ISBLANK(C2529)), B2529=B2530, NOT(ISBLANK(C2531)), B2531=B2530), AVERAGE(C2529,C2531),
AND(NOT(ISBLANK(C2529)), B2529=B2530, ISBLANK(C2531), NOT(ISBLANK(C2532)), B2532=B2530), C2529+(C2532-C2529)/3,
AND(ISBLANK(C2529), NOT(ISBLANK(C2528)), B2528=B2530, NOT(ISBLANK(C2531)), B2531=B2530), C2528+(C2531-C2528)*2/3,
TRUE, "Check Manually"
))</f>
        <v>143.9</v>
      </c>
      <c r="F2530" t="str">
        <f>_xlfn.XLOOKUP(B2530,Bucket_Map!A:A,Bucket_Map!B:B,"ERROR - CHECK NAME")</f>
        <v>Food &amp; Beverages</v>
      </c>
    </row>
    <row r="2531" spans="1:6" x14ac:dyDescent="0.25">
      <c r="A2531" t="s">
        <v>4</v>
      </c>
      <c r="B2531" t="s">
        <v>25</v>
      </c>
      <c r="C2531">
        <v>144.4</v>
      </c>
      <c r="D2531" s="1">
        <v>42767</v>
      </c>
      <c r="E2531" cm="1">
        <f t="array" ref="E2531">IF(AND(B2531="Housing",A2531="Rural"),"",
_xlfn.IFS(
NOT(ISBLANK(C2531)), C2531,
AND(NOT(ISBLANK(C2530)), B2530=B2531, NOT(ISBLANK(C2532)), B2532=B2531), AVERAGE(C2530,C2532),
AND(NOT(ISBLANK(C2530)), B2530=B2531, ISBLANK(C2532), NOT(ISBLANK(C2533)), B2533=B2531), C2530+(C2533-C2530)/3,
AND(ISBLANK(C2530), NOT(ISBLANK(C2529)), B2529=B2531, NOT(ISBLANK(C2532)), B2532=B2531), C2529+(C2532-C2529)*2/3,
TRUE, "Check Manually"
))</f>
        <v>144.4</v>
      </c>
      <c r="F2531" t="str">
        <f>_xlfn.XLOOKUP(B2531,Bucket_Map!A:A,Bucket_Map!B:B,"ERROR - CHECK NAME")</f>
        <v>Food &amp; Beverages</v>
      </c>
    </row>
    <row r="2532" spans="1:6" x14ac:dyDescent="0.25">
      <c r="A2532" t="s">
        <v>4</v>
      </c>
      <c r="B2532" t="s">
        <v>25</v>
      </c>
      <c r="C2532">
        <v>145.4</v>
      </c>
      <c r="D2532" s="1">
        <v>42795</v>
      </c>
      <c r="E2532" cm="1">
        <f t="array" ref="E2532">IF(AND(B2532="Housing",A2532="Rural"),"",
_xlfn.IFS(
NOT(ISBLANK(C2532)), C2532,
AND(NOT(ISBLANK(C2531)), B2531=B2532, NOT(ISBLANK(C2533)), B2533=B2532), AVERAGE(C2531,C2533),
AND(NOT(ISBLANK(C2531)), B2531=B2532, ISBLANK(C2533), NOT(ISBLANK(C2534)), B2534=B2532), C2531+(C2534-C2531)/3,
AND(ISBLANK(C2531), NOT(ISBLANK(C2530)), B2530=B2532, NOT(ISBLANK(C2533)), B2533=B2532), C2530+(C2533-C2530)*2/3,
TRUE, "Check Manually"
))</f>
        <v>145.4</v>
      </c>
      <c r="F2532" t="str">
        <f>_xlfn.XLOOKUP(B2532,Bucket_Map!A:A,Bucket_Map!B:B,"ERROR - CHECK NAME")</f>
        <v>Food &amp; Beverages</v>
      </c>
    </row>
    <row r="2533" spans="1:6" x14ac:dyDescent="0.25">
      <c r="A2533" t="s">
        <v>4</v>
      </c>
      <c r="B2533" t="s">
        <v>25</v>
      </c>
      <c r="C2533">
        <v>145.5</v>
      </c>
      <c r="D2533" s="1">
        <v>42826</v>
      </c>
      <c r="E2533" cm="1">
        <f t="array" ref="E2533">IF(AND(B2533="Housing",A2533="Rural"),"",
_xlfn.IFS(
NOT(ISBLANK(C2533)), C2533,
AND(NOT(ISBLANK(C2532)), B2532=B2533, NOT(ISBLANK(C2534)), B2534=B2533), AVERAGE(C2532,C2534),
AND(NOT(ISBLANK(C2532)), B2532=B2533, ISBLANK(C2534), NOT(ISBLANK(C2535)), B2535=B2533), C2532+(C2535-C2532)/3,
AND(ISBLANK(C2532), NOT(ISBLANK(C2531)), B2531=B2533, NOT(ISBLANK(C2534)), B2534=B2533), C2531+(C2534-C2531)*2/3,
TRUE, "Check Manually"
))</f>
        <v>145.5</v>
      </c>
      <c r="F2533" t="str">
        <f>_xlfn.XLOOKUP(B2533,Bucket_Map!A:A,Bucket_Map!B:B,"ERROR - CHECK NAME")</f>
        <v>Food &amp; Beverages</v>
      </c>
    </row>
    <row r="2534" spans="1:6" x14ac:dyDescent="0.25">
      <c r="A2534" t="s">
        <v>4</v>
      </c>
      <c r="B2534" t="s">
        <v>25</v>
      </c>
      <c r="C2534">
        <v>145.80000000000001</v>
      </c>
      <c r="D2534" s="1">
        <v>42856</v>
      </c>
      <c r="E2534" cm="1">
        <f t="array" ref="E2534">IF(AND(B2534="Housing",A2534="Rural"),"",
_xlfn.IFS(
NOT(ISBLANK(C2534)), C2534,
AND(NOT(ISBLANK(C2533)), B2533=B2534, NOT(ISBLANK(C2535)), B2535=B2534), AVERAGE(C2533,C2535),
AND(NOT(ISBLANK(C2533)), B2533=B2534, ISBLANK(C2535), NOT(ISBLANK(C2536)), B2536=B2534), C2533+(C2536-C2533)/3,
AND(ISBLANK(C2533), NOT(ISBLANK(C2532)), B2532=B2534, NOT(ISBLANK(C2535)), B2535=B2534), C2532+(C2535-C2532)*2/3,
TRUE, "Check Manually"
))</f>
        <v>145.80000000000001</v>
      </c>
      <c r="F2534" t="str">
        <f>_xlfn.XLOOKUP(B2534,Bucket_Map!A:A,Bucket_Map!B:B,"ERROR - CHECK NAME")</f>
        <v>Food &amp; Beverages</v>
      </c>
    </row>
    <row r="2535" spans="1:6" x14ac:dyDescent="0.25">
      <c r="A2535" t="s">
        <v>4</v>
      </c>
      <c r="B2535" t="s">
        <v>25</v>
      </c>
      <c r="C2535">
        <v>146.5</v>
      </c>
      <c r="D2535" s="1">
        <v>42887</v>
      </c>
      <c r="E2535" cm="1">
        <f t="array" ref="E2535">IF(AND(B2535="Housing",A2535="Rural"),"",
_xlfn.IFS(
NOT(ISBLANK(C2535)), C2535,
AND(NOT(ISBLANK(C2534)), B2534=B2535, NOT(ISBLANK(C2536)), B2536=B2535), AVERAGE(C2534,C2536),
AND(NOT(ISBLANK(C2534)), B2534=B2535, ISBLANK(C2536), NOT(ISBLANK(C2537)), B2537=B2535), C2534+(C2537-C2534)/3,
AND(ISBLANK(C2534), NOT(ISBLANK(C2533)), B2533=B2535, NOT(ISBLANK(C2536)), B2536=B2535), C2533+(C2536-C2533)*2/3,
TRUE, "Check Manually"
))</f>
        <v>146.5</v>
      </c>
      <c r="F2535" t="str">
        <f>_xlfn.XLOOKUP(B2535,Bucket_Map!A:A,Bucket_Map!B:B,"ERROR - CHECK NAME")</f>
        <v>Food &amp; Beverages</v>
      </c>
    </row>
    <row r="2536" spans="1:6" x14ac:dyDescent="0.25">
      <c r="A2536" t="s">
        <v>4</v>
      </c>
      <c r="B2536" t="s">
        <v>25</v>
      </c>
      <c r="C2536">
        <v>147.69999999999999</v>
      </c>
      <c r="D2536" s="1">
        <v>42917</v>
      </c>
      <c r="E2536" cm="1">
        <f t="array" ref="E2536">IF(AND(B2536="Housing",A2536="Rural"),"",
_xlfn.IFS(
NOT(ISBLANK(C2536)), C2536,
AND(NOT(ISBLANK(C2535)), B2535=B2536, NOT(ISBLANK(C2537)), B2537=B2536), AVERAGE(C2535,C2537),
AND(NOT(ISBLANK(C2535)), B2535=B2536, ISBLANK(C2537), NOT(ISBLANK(C2538)), B2538=B2536), C2535+(C2538-C2535)/3,
AND(ISBLANK(C2535), NOT(ISBLANK(C2534)), B2534=B2536, NOT(ISBLANK(C2537)), B2537=B2536), C2534+(C2537-C2534)*2/3,
TRUE, "Check Manually"
))</f>
        <v>147.69999999999999</v>
      </c>
      <c r="F2536" t="str">
        <f>_xlfn.XLOOKUP(B2536,Bucket_Map!A:A,Bucket_Map!B:B,"ERROR - CHECK NAME")</f>
        <v>Food &amp; Beverages</v>
      </c>
    </row>
    <row r="2537" spans="1:6" x14ac:dyDescent="0.25">
      <c r="A2537" t="s">
        <v>4</v>
      </c>
      <c r="B2537" t="s">
        <v>25</v>
      </c>
      <c r="C2537">
        <v>148.69999999999999</v>
      </c>
      <c r="D2537" s="1">
        <v>42948</v>
      </c>
      <c r="E2537" cm="1">
        <f t="array" ref="E2537">IF(AND(B2537="Housing",A2537="Rural"),"",
_xlfn.IFS(
NOT(ISBLANK(C2537)), C2537,
AND(NOT(ISBLANK(C2536)), B2536=B2537, NOT(ISBLANK(C2538)), B2538=B2537), AVERAGE(C2536,C2538),
AND(NOT(ISBLANK(C2536)), B2536=B2537, ISBLANK(C2538), NOT(ISBLANK(C2539)), B2539=B2537), C2536+(C2539-C2536)/3,
AND(ISBLANK(C2536), NOT(ISBLANK(C2535)), B2535=B2537, NOT(ISBLANK(C2538)), B2538=B2537), C2535+(C2538-C2535)*2/3,
TRUE, "Check Manually"
))</f>
        <v>148.69999999999999</v>
      </c>
      <c r="F2537" t="str">
        <f>_xlfn.XLOOKUP(B2537,Bucket_Map!A:A,Bucket_Map!B:B,"ERROR - CHECK NAME")</f>
        <v>Food &amp; Beverages</v>
      </c>
    </row>
    <row r="2538" spans="1:6" x14ac:dyDescent="0.25">
      <c r="A2538" t="s">
        <v>4</v>
      </c>
      <c r="B2538" t="s">
        <v>25</v>
      </c>
      <c r="C2538">
        <v>149.30000000000001</v>
      </c>
      <c r="D2538" s="1">
        <v>42979</v>
      </c>
      <c r="E2538" cm="1">
        <f t="array" ref="E2538">IF(AND(B2538="Housing",A2538="Rural"),"",
_xlfn.IFS(
NOT(ISBLANK(C2538)), C2538,
AND(NOT(ISBLANK(C2537)), B2537=B2538, NOT(ISBLANK(C2539)), B2539=B2538), AVERAGE(C2537,C2539),
AND(NOT(ISBLANK(C2537)), B2537=B2538, ISBLANK(C2539), NOT(ISBLANK(C2540)), B2540=B2538), C2537+(C2540-C2537)/3,
AND(ISBLANK(C2537), NOT(ISBLANK(C2536)), B2536=B2538, NOT(ISBLANK(C2539)), B2539=B2538), C2536+(C2539-C2536)*2/3,
TRUE, "Check Manually"
))</f>
        <v>149.30000000000001</v>
      </c>
      <c r="F2538" t="str">
        <f>_xlfn.XLOOKUP(B2538,Bucket_Map!A:A,Bucket_Map!B:B,"ERROR - CHECK NAME")</f>
        <v>Food &amp; Beverages</v>
      </c>
    </row>
    <row r="2539" spans="1:6" x14ac:dyDescent="0.25">
      <c r="A2539" t="s">
        <v>4</v>
      </c>
      <c r="B2539" t="s">
        <v>25</v>
      </c>
      <c r="C2539">
        <v>150.30000000000001</v>
      </c>
      <c r="D2539" s="1">
        <v>43009</v>
      </c>
      <c r="E2539" cm="1">
        <f t="array" ref="E2539">IF(AND(B2539="Housing",A2539="Rural"),"",
_xlfn.IFS(
NOT(ISBLANK(C2539)), C2539,
AND(NOT(ISBLANK(C2538)), B2538=B2539, NOT(ISBLANK(C2540)), B2540=B2539), AVERAGE(C2538,C2540),
AND(NOT(ISBLANK(C2538)), B2538=B2539, ISBLANK(C2540), NOT(ISBLANK(C2541)), B2541=B2539), C2538+(C2541-C2538)/3,
AND(ISBLANK(C2538), NOT(ISBLANK(C2537)), B2537=B2539, NOT(ISBLANK(C2540)), B2540=B2539), C2537+(C2540-C2537)*2/3,
TRUE, "Check Manually"
))</f>
        <v>150.30000000000001</v>
      </c>
      <c r="F2539" t="str">
        <f>_xlfn.XLOOKUP(B2539,Bucket_Map!A:A,Bucket_Map!B:B,"ERROR - CHECK NAME")</f>
        <v>Food &amp; Beverages</v>
      </c>
    </row>
    <row r="2540" spans="1:6" x14ac:dyDescent="0.25">
      <c r="A2540" t="s">
        <v>4</v>
      </c>
      <c r="B2540" t="s">
        <v>25</v>
      </c>
      <c r="C2540">
        <v>151.4</v>
      </c>
      <c r="D2540" s="1">
        <v>43040</v>
      </c>
      <c r="E2540" cm="1">
        <f t="array" ref="E2540">IF(AND(B2540="Housing",A2540="Rural"),"",
_xlfn.IFS(
NOT(ISBLANK(C2540)), C2540,
AND(NOT(ISBLANK(C2539)), B2539=B2540, NOT(ISBLANK(C2541)), B2541=B2540), AVERAGE(C2539,C2541),
AND(NOT(ISBLANK(C2539)), B2539=B2540, ISBLANK(C2541), NOT(ISBLANK(C2542)), B2542=B2540), C2539+(C2542-C2539)/3,
AND(ISBLANK(C2539), NOT(ISBLANK(C2538)), B2538=B2540, NOT(ISBLANK(C2541)), B2541=B2540), C2538+(C2541-C2538)*2/3,
TRUE, "Check Manually"
))</f>
        <v>151.4</v>
      </c>
      <c r="F2540" t="str">
        <f>_xlfn.XLOOKUP(B2540,Bucket_Map!A:A,Bucket_Map!B:B,"ERROR - CHECK NAME")</f>
        <v>Food &amp; Beverages</v>
      </c>
    </row>
    <row r="2541" spans="1:6" x14ac:dyDescent="0.25">
      <c r="A2541" t="s">
        <v>4</v>
      </c>
      <c r="B2541" t="s">
        <v>25</v>
      </c>
      <c r="C2541">
        <v>151.4</v>
      </c>
      <c r="D2541" s="1">
        <v>43070</v>
      </c>
      <c r="E2541" cm="1">
        <f t="array" ref="E2541">IF(AND(B2541="Housing",A2541="Rural"),"",
_xlfn.IFS(
NOT(ISBLANK(C2541)), C2541,
AND(NOT(ISBLANK(C2540)), B2540=B2541, NOT(ISBLANK(C2542)), B2542=B2541), AVERAGE(C2540,C2542),
AND(NOT(ISBLANK(C2540)), B2540=B2541, ISBLANK(C2542), NOT(ISBLANK(C2543)), B2543=B2541), C2540+(C2543-C2540)/3,
AND(ISBLANK(C2540), NOT(ISBLANK(C2539)), B2539=B2541, NOT(ISBLANK(C2542)), B2542=B2541), C2539+(C2542-C2539)*2/3,
TRUE, "Check Manually"
))</f>
        <v>151.4</v>
      </c>
      <c r="F2541" t="str">
        <f>_xlfn.XLOOKUP(B2541,Bucket_Map!A:A,Bucket_Map!B:B,"ERROR - CHECK NAME")</f>
        <v>Food &amp; Beverages</v>
      </c>
    </row>
    <row r="2542" spans="1:6" x14ac:dyDescent="0.25">
      <c r="A2542" t="s">
        <v>4</v>
      </c>
      <c r="B2542" t="s">
        <v>25</v>
      </c>
      <c r="C2542">
        <v>151.80000000000001</v>
      </c>
      <c r="D2542" s="1">
        <v>43101</v>
      </c>
      <c r="E2542" cm="1">
        <f t="array" ref="E2542">IF(AND(B2542="Housing",A2542="Rural"),"",
_xlfn.IFS(
NOT(ISBLANK(C2542)), C2542,
AND(NOT(ISBLANK(C2541)), B2541=B2542, NOT(ISBLANK(C2543)), B2543=B2542), AVERAGE(C2541,C2543),
AND(NOT(ISBLANK(C2541)), B2541=B2542, ISBLANK(C2543), NOT(ISBLANK(C2544)), B2544=B2542), C2541+(C2544-C2541)/3,
AND(ISBLANK(C2541), NOT(ISBLANK(C2540)), B2540=B2542, NOT(ISBLANK(C2543)), B2543=B2542), C2540+(C2543-C2540)*2/3,
TRUE, "Check Manually"
))</f>
        <v>151.80000000000001</v>
      </c>
      <c r="F2542" t="str">
        <f>_xlfn.XLOOKUP(B2542,Bucket_Map!A:A,Bucket_Map!B:B,"ERROR - CHECK NAME")</f>
        <v>Food &amp; Beverages</v>
      </c>
    </row>
    <row r="2543" spans="1:6" x14ac:dyDescent="0.25">
      <c r="A2543" t="s">
        <v>4</v>
      </c>
      <c r="B2543" t="s">
        <v>25</v>
      </c>
      <c r="C2543">
        <v>151.69999999999999</v>
      </c>
      <c r="D2543" s="1">
        <v>43132</v>
      </c>
      <c r="E2543" cm="1">
        <f t="array" ref="E2543">IF(AND(B2543="Housing",A2543="Rural"),"",
_xlfn.IFS(
NOT(ISBLANK(C2543)), C2543,
AND(NOT(ISBLANK(C2542)), B2542=B2543, NOT(ISBLANK(C2544)), B2544=B2543), AVERAGE(C2542,C2544),
AND(NOT(ISBLANK(C2542)), B2542=B2543, ISBLANK(C2544), NOT(ISBLANK(C2545)), B2545=B2543), C2542+(C2545-C2542)/3,
AND(ISBLANK(C2542), NOT(ISBLANK(C2541)), B2541=B2543, NOT(ISBLANK(C2544)), B2544=B2543), C2541+(C2544-C2541)*2/3,
TRUE, "Check Manually"
))</f>
        <v>151.69999999999999</v>
      </c>
      <c r="F2543" t="str">
        <f>_xlfn.XLOOKUP(B2543,Bucket_Map!A:A,Bucket_Map!B:B,"ERROR - CHECK NAME")</f>
        <v>Food &amp; Beverages</v>
      </c>
    </row>
    <row r="2544" spans="1:6" x14ac:dyDescent="0.25">
      <c r="A2544" t="s">
        <v>4</v>
      </c>
      <c r="B2544" t="s">
        <v>25</v>
      </c>
      <c r="C2544">
        <v>152.80000000000001</v>
      </c>
      <c r="D2544" s="1">
        <v>43160</v>
      </c>
      <c r="E2544" cm="1">
        <f t="array" ref="E2544">IF(AND(B2544="Housing",A2544="Rural"),"",
_xlfn.IFS(
NOT(ISBLANK(C2544)), C2544,
AND(NOT(ISBLANK(C2543)), B2543=B2544, NOT(ISBLANK(C2545)), B2545=B2544), AVERAGE(C2543,C2545),
AND(NOT(ISBLANK(C2543)), B2543=B2544, ISBLANK(C2545), NOT(ISBLANK(C2546)), B2546=B2544), C2543+(C2546-C2543)/3,
AND(ISBLANK(C2543), NOT(ISBLANK(C2542)), B2542=B2544, NOT(ISBLANK(C2545)), B2545=B2544), C2542+(C2545-C2542)*2/3,
TRUE, "Check Manually"
))</f>
        <v>152.80000000000001</v>
      </c>
      <c r="F2544" t="str">
        <f>_xlfn.XLOOKUP(B2544,Bucket_Map!A:A,Bucket_Map!B:B,"ERROR - CHECK NAME")</f>
        <v>Food &amp; Beverages</v>
      </c>
    </row>
    <row r="2545" spans="1:6" x14ac:dyDescent="0.25">
      <c r="A2545" t="s">
        <v>4</v>
      </c>
      <c r="B2545" t="s">
        <v>25</v>
      </c>
      <c r="C2545">
        <v>153.80000000000001</v>
      </c>
      <c r="D2545" s="1">
        <v>43191</v>
      </c>
      <c r="E2545" cm="1">
        <f t="array" ref="E2545">IF(AND(B2545="Housing",A2545="Rural"),"",
_xlfn.IFS(
NOT(ISBLANK(C2545)), C2545,
AND(NOT(ISBLANK(C2544)), B2544=B2545, NOT(ISBLANK(C2546)), B2546=B2545), AVERAGE(C2544,C2546),
AND(NOT(ISBLANK(C2544)), B2544=B2545, ISBLANK(C2546), NOT(ISBLANK(C2547)), B2547=B2545), C2544+(C2547-C2544)/3,
AND(ISBLANK(C2544), NOT(ISBLANK(C2543)), B2543=B2545, NOT(ISBLANK(C2546)), B2546=B2545), C2543+(C2546-C2543)*2/3,
TRUE, "Check Manually"
))</f>
        <v>153.80000000000001</v>
      </c>
      <c r="F2545" t="str">
        <f>_xlfn.XLOOKUP(B2545,Bucket_Map!A:A,Bucket_Map!B:B,"ERROR - CHECK NAME")</f>
        <v>Food &amp; Beverages</v>
      </c>
    </row>
    <row r="2546" spans="1:6" x14ac:dyDescent="0.25">
      <c r="A2546" t="s">
        <v>4</v>
      </c>
      <c r="B2546" t="s">
        <v>25</v>
      </c>
      <c r="C2546">
        <v>154.30000000000001</v>
      </c>
      <c r="D2546" s="1">
        <v>43221</v>
      </c>
      <c r="E2546" cm="1">
        <f t="array" ref="E2546">IF(AND(B2546="Housing",A2546="Rural"),"",
_xlfn.IFS(
NOT(ISBLANK(C2546)), C2546,
AND(NOT(ISBLANK(C2545)), B2545=B2546, NOT(ISBLANK(C2547)), B2547=B2546), AVERAGE(C2545,C2547),
AND(NOT(ISBLANK(C2545)), B2545=B2546, ISBLANK(C2547), NOT(ISBLANK(C2548)), B2548=B2546), C2545+(C2548-C2545)/3,
AND(ISBLANK(C2545), NOT(ISBLANK(C2544)), B2544=B2546, NOT(ISBLANK(C2547)), B2547=B2546), C2544+(C2547-C2544)*2/3,
TRUE, "Check Manually"
))</f>
        <v>154.30000000000001</v>
      </c>
      <c r="F2546" t="str">
        <f>_xlfn.XLOOKUP(B2546,Bucket_Map!A:A,Bucket_Map!B:B,"ERROR - CHECK NAME")</f>
        <v>Food &amp; Beverages</v>
      </c>
    </row>
    <row r="2547" spans="1:6" x14ac:dyDescent="0.25">
      <c r="A2547" t="s">
        <v>4</v>
      </c>
      <c r="B2547" t="s">
        <v>25</v>
      </c>
      <c r="C2547">
        <v>154.30000000000001</v>
      </c>
      <c r="D2547" s="1">
        <v>43252</v>
      </c>
      <c r="E2547" cm="1">
        <f t="array" ref="E2547">IF(AND(B2547="Housing",A2547="Rural"),"",
_xlfn.IFS(
NOT(ISBLANK(C2547)), C2547,
AND(NOT(ISBLANK(C2546)), B2546=B2547, NOT(ISBLANK(C2548)), B2548=B2547), AVERAGE(C2546,C2548),
AND(NOT(ISBLANK(C2546)), B2546=B2547, ISBLANK(C2548), NOT(ISBLANK(C2549)), B2549=B2547), C2546+(C2549-C2546)/3,
AND(ISBLANK(C2546), NOT(ISBLANK(C2545)), B2545=B2547, NOT(ISBLANK(C2548)), B2548=B2547), C2545+(C2548-C2545)*2/3,
TRUE, "Check Manually"
))</f>
        <v>154.30000000000001</v>
      </c>
      <c r="F2547" t="str">
        <f>_xlfn.XLOOKUP(B2547,Bucket_Map!A:A,Bucket_Map!B:B,"ERROR - CHECK NAME")</f>
        <v>Food &amp; Beverages</v>
      </c>
    </row>
    <row r="2548" spans="1:6" x14ac:dyDescent="0.25">
      <c r="A2548" t="s">
        <v>4</v>
      </c>
      <c r="B2548" t="s">
        <v>25</v>
      </c>
      <c r="C2548">
        <v>154.80000000000001</v>
      </c>
      <c r="D2548" s="1">
        <v>43282</v>
      </c>
      <c r="E2548" cm="1">
        <f t="array" ref="E2548">IF(AND(B2548="Housing",A2548="Rural"),"",
_xlfn.IFS(
NOT(ISBLANK(C2548)), C2548,
AND(NOT(ISBLANK(C2547)), B2547=B2548, NOT(ISBLANK(C2549)), B2549=B2548), AVERAGE(C2547,C2549),
AND(NOT(ISBLANK(C2547)), B2547=B2548, ISBLANK(C2549), NOT(ISBLANK(C2550)), B2550=B2548), C2547+(C2550-C2547)/3,
AND(ISBLANK(C2547), NOT(ISBLANK(C2546)), B2546=B2548, NOT(ISBLANK(C2549)), B2549=B2548), C2546+(C2549-C2546)*2/3,
TRUE, "Check Manually"
))</f>
        <v>154.80000000000001</v>
      </c>
      <c r="F2548" t="str">
        <f>_xlfn.XLOOKUP(B2548,Bucket_Map!A:A,Bucket_Map!B:B,"ERROR - CHECK NAME")</f>
        <v>Food &amp; Beverages</v>
      </c>
    </row>
    <row r="2549" spans="1:6" x14ac:dyDescent="0.25">
      <c r="A2549" t="s">
        <v>4</v>
      </c>
      <c r="B2549" t="s">
        <v>25</v>
      </c>
      <c r="C2549">
        <v>155.19999999999999</v>
      </c>
      <c r="D2549" s="1">
        <v>43313</v>
      </c>
      <c r="E2549" cm="1">
        <f t="array" ref="E2549">IF(AND(B2549="Housing",A2549="Rural"),"",
_xlfn.IFS(
NOT(ISBLANK(C2549)), C2549,
AND(NOT(ISBLANK(C2548)), B2548=B2549, NOT(ISBLANK(C2550)), B2550=B2549), AVERAGE(C2548,C2550),
AND(NOT(ISBLANK(C2548)), B2548=B2549, ISBLANK(C2550), NOT(ISBLANK(C2551)), B2551=B2549), C2548+(C2551-C2548)/3,
AND(ISBLANK(C2548), NOT(ISBLANK(C2547)), B2547=B2549, NOT(ISBLANK(C2550)), B2550=B2549), C2547+(C2550-C2547)*2/3,
TRUE, "Check Manually"
))</f>
        <v>155.19999999999999</v>
      </c>
      <c r="F2549" t="str">
        <f>_xlfn.XLOOKUP(B2549,Bucket_Map!A:A,Bucket_Map!B:B,"ERROR - CHECK NAME")</f>
        <v>Food &amp; Beverages</v>
      </c>
    </row>
    <row r="2550" spans="1:6" x14ac:dyDescent="0.25">
      <c r="A2550" t="s">
        <v>4</v>
      </c>
      <c r="B2550" t="s">
        <v>25</v>
      </c>
      <c r="C2550">
        <v>155.9</v>
      </c>
      <c r="D2550" s="1">
        <v>43344</v>
      </c>
      <c r="E2550" cm="1">
        <f t="array" ref="E2550">IF(AND(B2550="Housing",A2550="Rural"),"",
_xlfn.IFS(
NOT(ISBLANK(C2550)), C2550,
AND(NOT(ISBLANK(C2549)), B2549=B2550, NOT(ISBLANK(C2551)), B2551=B2550), AVERAGE(C2549,C2551),
AND(NOT(ISBLANK(C2549)), B2549=B2550, ISBLANK(C2551), NOT(ISBLANK(C2552)), B2552=B2550), C2549+(C2552-C2549)/3,
AND(ISBLANK(C2549), NOT(ISBLANK(C2548)), B2548=B2550, NOT(ISBLANK(C2551)), B2551=B2550), C2548+(C2551-C2548)*2/3,
TRUE, "Check Manually"
))</f>
        <v>155.9</v>
      </c>
      <c r="F2550" t="str">
        <f>_xlfn.XLOOKUP(B2550,Bucket_Map!A:A,Bucket_Map!B:B,"ERROR - CHECK NAME")</f>
        <v>Food &amp; Beverages</v>
      </c>
    </row>
    <row r="2551" spans="1:6" x14ac:dyDescent="0.25">
      <c r="A2551" t="s">
        <v>4</v>
      </c>
      <c r="B2551" t="s">
        <v>25</v>
      </c>
      <c r="C2551">
        <v>155.19999999999999</v>
      </c>
      <c r="D2551" s="1">
        <v>43374</v>
      </c>
      <c r="E2551" cm="1">
        <f t="array" ref="E2551">IF(AND(B2551="Housing",A2551="Rural"),"",
_xlfn.IFS(
NOT(ISBLANK(C2551)), C2551,
AND(NOT(ISBLANK(C2550)), B2550=B2551, NOT(ISBLANK(C2552)), B2552=B2551), AVERAGE(C2550,C2552),
AND(NOT(ISBLANK(C2550)), B2550=B2551, ISBLANK(C2552), NOT(ISBLANK(C2553)), B2553=B2551), C2550+(C2553-C2550)/3,
AND(ISBLANK(C2550), NOT(ISBLANK(C2549)), B2549=B2551, NOT(ISBLANK(C2552)), B2552=B2551), C2549+(C2552-C2549)*2/3,
TRUE, "Check Manually"
))</f>
        <v>155.19999999999999</v>
      </c>
      <c r="F2551" t="str">
        <f>_xlfn.XLOOKUP(B2551,Bucket_Map!A:A,Bucket_Map!B:B,"ERROR - CHECK NAME")</f>
        <v>Food &amp; Beverages</v>
      </c>
    </row>
    <row r="2552" spans="1:6" x14ac:dyDescent="0.25">
      <c r="A2552" t="s">
        <v>4</v>
      </c>
      <c r="B2552" t="s">
        <v>25</v>
      </c>
      <c r="C2552">
        <v>156.1</v>
      </c>
      <c r="D2552" s="1">
        <v>43405</v>
      </c>
      <c r="E2552" cm="1">
        <f t="array" ref="E2552">IF(AND(B2552="Housing",A2552="Rural"),"",
_xlfn.IFS(
NOT(ISBLANK(C2552)), C2552,
AND(NOT(ISBLANK(C2551)), B2551=B2552, NOT(ISBLANK(C2553)), B2553=B2552), AVERAGE(C2551,C2553),
AND(NOT(ISBLANK(C2551)), B2551=B2552, ISBLANK(C2553), NOT(ISBLANK(C2554)), B2554=B2552), C2551+(C2554-C2551)/3,
AND(ISBLANK(C2551), NOT(ISBLANK(C2550)), B2550=B2552, NOT(ISBLANK(C2553)), B2553=B2552), C2550+(C2553-C2550)*2/3,
TRUE, "Check Manually"
))</f>
        <v>156.1</v>
      </c>
      <c r="F2552" t="str">
        <f>_xlfn.XLOOKUP(B2552,Bucket_Map!A:A,Bucket_Map!B:B,"ERROR - CHECK NAME")</f>
        <v>Food &amp; Beverages</v>
      </c>
    </row>
    <row r="2553" spans="1:6" x14ac:dyDescent="0.25">
      <c r="A2553" t="s">
        <v>4</v>
      </c>
      <c r="B2553" t="s">
        <v>25</v>
      </c>
      <c r="C2553">
        <v>156</v>
      </c>
      <c r="D2553" s="1">
        <v>43435</v>
      </c>
      <c r="E2553" cm="1">
        <f t="array" ref="E2553">IF(AND(B2553="Housing",A2553="Rural"),"",
_xlfn.IFS(
NOT(ISBLANK(C2553)), C2553,
AND(NOT(ISBLANK(C2552)), B2552=B2553, NOT(ISBLANK(C2554)), B2554=B2553), AVERAGE(C2552,C2554),
AND(NOT(ISBLANK(C2552)), B2552=B2553, ISBLANK(C2554), NOT(ISBLANK(C2555)), B2555=B2553), C2552+(C2555-C2552)/3,
AND(ISBLANK(C2552), NOT(ISBLANK(C2551)), B2551=B2553, NOT(ISBLANK(C2554)), B2554=B2553), C2551+(C2554-C2551)*2/3,
TRUE, "Check Manually"
))</f>
        <v>156</v>
      </c>
      <c r="F2553" t="str">
        <f>_xlfn.XLOOKUP(B2553,Bucket_Map!A:A,Bucket_Map!B:B,"ERROR - CHECK NAME")</f>
        <v>Food &amp; Beverages</v>
      </c>
    </row>
    <row r="2554" spans="1:6" x14ac:dyDescent="0.25">
      <c r="A2554" t="s">
        <v>4</v>
      </c>
      <c r="B2554" t="s">
        <v>25</v>
      </c>
      <c r="C2554">
        <v>155.80000000000001</v>
      </c>
      <c r="D2554" s="1">
        <v>43466</v>
      </c>
      <c r="E2554" cm="1">
        <f t="array" ref="E2554">IF(AND(B2554="Housing",A2554="Rural"),"",
_xlfn.IFS(
NOT(ISBLANK(C2554)), C2554,
AND(NOT(ISBLANK(C2553)), B2553=B2554, NOT(ISBLANK(C2555)), B2555=B2554), AVERAGE(C2553,C2555),
AND(NOT(ISBLANK(C2553)), B2553=B2554, ISBLANK(C2555), NOT(ISBLANK(C2556)), B2556=B2554), C2553+(C2556-C2553)/3,
AND(ISBLANK(C2553), NOT(ISBLANK(C2552)), B2552=B2554, NOT(ISBLANK(C2555)), B2555=B2554), C2552+(C2555-C2552)*2/3,
TRUE, "Check Manually"
))</f>
        <v>155.80000000000001</v>
      </c>
      <c r="F2554" t="str">
        <f>_xlfn.XLOOKUP(B2554,Bucket_Map!A:A,Bucket_Map!B:B,"ERROR - CHECK NAME")</f>
        <v>Food &amp; Beverages</v>
      </c>
    </row>
    <row r="2555" spans="1:6" x14ac:dyDescent="0.25">
      <c r="A2555" t="s">
        <v>4</v>
      </c>
      <c r="B2555" t="s">
        <v>25</v>
      </c>
      <c r="C2555">
        <v>156.19999999999999</v>
      </c>
      <c r="D2555" s="1">
        <v>43497</v>
      </c>
      <c r="E2555" cm="1">
        <f t="array" ref="E2555">IF(AND(B2555="Housing",A2555="Rural"),"",
_xlfn.IFS(
NOT(ISBLANK(C2555)), C2555,
AND(NOT(ISBLANK(C2554)), B2554=B2555, NOT(ISBLANK(C2556)), B2556=B2555), AVERAGE(C2554,C2556),
AND(NOT(ISBLANK(C2554)), B2554=B2555, ISBLANK(C2556), NOT(ISBLANK(C2557)), B2557=B2555), C2554+(C2557-C2554)/3,
AND(ISBLANK(C2554), NOT(ISBLANK(C2553)), B2553=B2555, NOT(ISBLANK(C2556)), B2556=B2555), C2553+(C2556-C2553)*2/3,
TRUE, "Check Manually"
))</f>
        <v>156.19999999999999</v>
      </c>
      <c r="F2555" t="str">
        <f>_xlfn.XLOOKUP(B2555,Bucket_Map!A:A,Bucket_Map!B:B,"ERROR - CHECK NAME")</f>
        <v>Food &amp; Beverages</v>
      </c>
    </row>
    <row r="2556" spans="1:6" x14ac:dyDescent="0.25">
      <c r="A2556" t="s">
        <v>4</v>
      </c>
      <c r="B2556" t="s">
        <v>25</v>
      </c>
      <c r="C2556">
        <v>156.4</v>
      </c>
      <c r="D2556" s="1">
        <v>43525</v>
      </c>
      <c r="E2556" cm="1">
        <f t="array" ref="E2556">IF(AND(B2556="Housing",A2556="Rural"),"",
_xlfn.IFS(
NOT(ISBLANK(C2556)), C2556,
AND(NOT(ISBLANK(C2555)), B2555=B2556, NOT(ISBLANK(C2557)), B2557=B2556), AVERAGE(C2555,C2557),
AND(NOT(ISBLANK(C2555)), B2555=B2556, ISBLANK(C2557), NOT(ISBLANK(C2558)), B2558=B2556), C2555+(C2558-C2555)/3,
AND(ISBLANK(C2555), NOT(ISBLANK(C2554)), B2554=B2556, NOT(ISBLANK(C2557)), B2557=B2556), C2554+(C2557-C2554)*2/3,
TRUE, "Check Manually"
))</f>
        <v>156.4</v>
      </c>
      <c r="F2556" t="str">
        <f>_xlfn.XLOOKUP(B2556,Bucket_Map!A:A,Bucket_Map!B:B,"ERROR - CHECK NAME")</f>
        <v>Food &amp; Beverages</v>
      </c>
    </row>
    <row r="2557" spans="1:6" x14ac:dyDescent="0.25">
      <c r="A2557" t="s">
        <v>4</v>
      </c>
      <c r="B2557" t="s">
        <v>25</v>
      </c>
      <c r="C2557">
        <v>156.4</v>
      </c>
      <c r="D2557" s="1">
        <v>43586</v>
      </c>
      <c r="E2557" cm="1">
        <f t="array" ref="E2557">IF(AND(B2557="Housing",A2557="Rural"),"",
_xlfn.IFS(
NOT(ISBLANK(C2557)), C2557,
AND(NOT(ISBLANK(C2556)), B2556=B2557, NOT(ISBLANK(C2558)), B2558=B2557), AVERAGE(C2556,C2558),
AND(NOT(ISBLANK(C2556)), B2556=B2557, ISBLANK(C2558), NOT(ISBLANK(C2559)), B2559=B2557), C2556+(C2559-C2556)/3,
AND(ISBLANK(C2556), NOT(ISBLANK(C2555)), B2555=B2557, NOT(ISBLANK(C2558)), B2558=B2557), C2555+(C2558-C2555)*2/3,
TRUE, "Check Manually"
))</f>
        <v>156.4</v>
      </c>
      <c r="F2557" t="str">
        <f>_xlfn.XLOOKUP(B2557,Bucket_Map!A:A,Bucket_Map!B:B,"ERROR - CHECK NAME")</f>
        <v>Food &amp; Beverages</v>
      </c>
    </row>
    <row r="2558" spans="1:6" x14ac:dyDescent="0.25">
      <c r="A2558" t="s">
        <v>4</v>
      </c>
      <c r="B2558" t="s">
        <v>25</v>
      </c>
      <c r="C2558">
        <v>156.6</v>
      </c>
      <c r="D2558" s="1">
        <v>43617</v>
      </c>
      <c r="E2558" cm="1">
        <f t="array" ref="E2558">IF(AND(B2558="Housing",A2558="Rural"),"",
_xlfn.IFS(
NOT(ISBLANK(C2558)), C2558,
AND(NOT(ISBLANK(C2557)), B2557=B2558, NOT(ISBLANK(C2559)), B2559=B2558), AVERAGE(C2557,C2559),
AND(NOT(ISBLANK(C2557)), B2557=B2558, ISBLANK(C2559), NOT(ISBLANK(C2560)), B2560=B2558), C2557+(C2560-C2557)/3,
AND(ISBLANK(C2557), NOT(ISBLANK(C2556)), B2556=B2558, NOT(ISBLANK(C2559)), B2559=B2558), C2556+(C2559-C2556)*2/3,
TRUE, "Check Manually"
))</f>
        <v>156.6</v>
      </c>
      <c r="F2558" t="str">
        <f>_xlfn.XLOOKUP(B2558,Bucket_Map!A:A,Bucket_Map!B:B,"ERROR - CHECK NAME")</f>
        <v>Food &amp; Beverages</v>
      </c>
    </row>
    <row r="2559" spans="1:6" x14ac:dyDescent="0.25">
      <c r="A2559" t="s">
        <v>4</v>
      </c>
      <c r="B2559" t="s">
        <v>25</v>
      </c>
      <c r="C2559">
        <v>156.69999999999999</v>
      </c>
      <c r="D2559" s="1">
        <v>43647</v>
      </c>
      <c r="E2559" cm="1">
        <f t="array" ref="E2559">IF(AND(B2559="Housing",A2559="Rural"),"",
_xlfn.IFS(
NOT(ISBLANK(C2559)), C2559,
AND(NOT(ISBLANK(C2558)), B2558=B2559, NOT(ISBLANK(C2560)), B2560=B2559), AVERAGE(C2558,C2560),
AND(NOT(ISBLANK(C2558)), B2558=B2559, ISBLANK(C2560), NOT(ISBLANK(C2561)), B2561=B2559), C2558+(C2561-C2558)/3,
AND(ISBLANK(C2558), NOT(ISBLANK(C2557)), B2557=B2559, NOT(ISBLANK(C2560)), B2560=B2559), C2557+(C2560-C2557)*2/3,
TRUE, "Check Manually"
))</f>
        <v>156.69999999999999</v>
      </c>
      <c r="F2559" t="str">
        <f>_xlfn.XLOOKUP(B2559,Bucket_Map!A:A,Bucket_Map!B:B,"ERROR - CHECK NAME")</f>
        <v>Food &amp; Beverages</v>
      </c>
    </row>
    <row r="2560" spans="1:6" x14ac:dyDescent="0.25">
      <c r="A2560" t="s">
        <v>4</v>
      </c>
      <c r="B2560" t="s">
        <v>25</v>
      </c>
      <c r="C2560">
        <v>156.9</v>
      </c>
      <c r="D2560" s="1">
        <v>43678</v>
      </c>
      <c r="E2560" cm="1">
        <f t="array" ref="E2560">IF(AND(B2560="Housing",A2560="Rural"),"",
_xlfn.IFS(
NOT(ISBLANK(C2560)), C2560,
AND(NOT(ISBLANK(C2559)), B2559=B2560, NOT(ISBLANK(C2561)), B2561=B2560), AVERAGE(C2559,C2561),
AND(NOT(ISBLANK(C2559)), B2559=B2560, ISBLANK(C2561), NOT(ISBLANK(C2562)), B2562=B2560), C2559+(C2562-C2559)/3,
AND(ISBLANK(C2559), NOT(ISBLANK(C2558)), B2558=B2560, NOT(ISBLANK(C2561)), B2561=B2560), C2558+(C2561-C2558)*2/3,
TRUE, "Check Manually"
))</f>
        <v>156.9</v>
      </c>
      <c r="F2560" t="str">
        <f>_xlfn.XLOOKUP(B2560,Bucket_Map!A:A,Bucket_Map!B:B,"ERROR - CHECK NAME")</f>
        <v>Food &amp; Beverages</v>
      </c>
    </row>
    <row r="2561" spans="1:6" x14ac:dyDescent="0.25">
      <c r="A2561" t="s">
        <v>4</v>
      </c>
      <c r="B2561" t="s">
        <v>25</v>
      </c>
      <c r="C2561">
        <v>157.19999999999999</v>
      </c>
      <c r="D2561" s="1">
        <v>43709</v>
      </c>
      <c r="E2561" cm="1">
        <f t="array" ref="E2561">IF(AND(B2561="Housing",A2561="Rural"),"",
_xlfn.IFS(
NOT(ISBLANK(C2561)), C2561,
AND(NOT(ISBLANK(C2560)), B2560=B2561, NOT(ISBLANK(C2562)), B2562=B2561), AVERAGE(C2560,C2562),
AND(NOT(ISBLANK(C2560)), B2560=B2561, ISBLANK(C2562), NOT(ISBLANK(C2563)), B2563=B2561), C2560+(C2563-C2560)/3,
AND(ISBLANK(C2560), NOT(ISBLANK(C2559)), B2559=B2561, NOT(ISBLANK(C2562)), B2562=B2561), C2559+(C2562-C2559)*2/3,
TRUE, "Check Manually"
))</f>
        <v>157.19999999999999</v>
      </c>
      <c r="F2561" t="str">
        <f>_xlfn.XLOOKUP(B2561,Bucket_Map!A:A,Bucket_Map!B:B,"ERROR - CHECK NAME")</f>
        <v>Food &amp; Beverages</v>
      </c>
    </row>
    <row r="2562" spans="1:6" x14ac:dyDescent="0.25">
      <c r="A2562" t="s">
        <v>4</v>
      </c>
      <c r="B2562" t="s">
        <v>25</v>
      </c>
      <c r="C2562">
        <v>157.4</v>
      </c>
      <c r="D2562" s="1">
        <v>43739</v>
      </c>
      <c r="E2562" cm="1">
        <f t="array" ref="E2562">IF(AND(B2562="Housing",A2562="Rural"),"",
_xlfn.IFS(
NOT(ISBLANK(C2562)), C2562,
AND(NOT(ISBLANK(C2561)), B2561=B2562, NOT(ISBLANK(C2563)), B2563=B2562), AVERAGE(C2561,C2563),
AND(NOT(ISBLANK(C2561)), B2561=B2562, ISBLANK(C2563), NOT(ISBLANK(C2564)), B2564=B2562), C2561+(C2564-C2561)/3,
AND(ISBLANK(C2561), NOT(ISBLANK(C2560)), B2560=B2562, NOT(ISBLANK(C2563)), B2563=B2562), C2560+(C2563-C2560)*2/3,
TRUE, "Check Manually"
))</f>
        <v>157.4</v>
      </c>
      <c r="F2562" t="str">
        <f>_xlfn.XLOOKUP(B2562,Bucket_Map!A:A,Bucket_Map!B:B,"ERROR - CHECK NAME")</f>
        <v>Food &amp; Beverages</v>
      </c>
    </row>
    <row r="2563" spans="1:6" x14ac:dyDescent="0.25">
      <c r="A2563" t="s">
        <v>4</v>
      </c>
      <c r="B2563" t="s">
        <v>25</v>
      </c>
      <c r="C2563">
        <v>157.69999999999999</v>
      </c>
      <c r="D2563" s="1">
        <v>43770</v>
      </c>
      <c r="E2563" cm="1">
        <f t="array" ref="E2563">IF(AND(B2563="Housing",A2563="Rural"),"",
_xlfn.IFS(
NOT(ISBLANK(C2563)), C2563,
AND(NOT(ISBLANK(C2562)), B2562=B2563, NOT(ISBLANK(C2564)), B2564=B2563), AVERAGE(C2562,C2564),
AND(NOT(ISBLANK(C2562)), B2562=B2563, ISBLANK(C2564), NOT(ISBLANK(C2565)), B2565=B2563), C2562+(C2565-C2562)/3,
AND(ISBLANK(C2562), NOT(ISBLANK(C2561)), B2561=B2563, NOT(ISBLANK(C2564)), B2564=B2563), C2561+(C2564-C2561)*2/3,
TRUE, "Check Manually"
))</f>
        <v>157.69999999999999</v>
      </c>
      <c r="F2563" t="str">
        <f>_xlfn.XLOOKUP(B2563,Bucket_Map!A:A,Bucket_Map!B:B,"ERROR - CHECK NAME")</f>
        <v>Food &amp; Beverages</v>
      </c>
    </row>
    <row r="2564" spans="1:6" x14ac:dyDescent="0.25">
      <c r="A2564" t="s">
        <v>4</v>
      </c>
      <c r="B2564" t="s">
        <v>25</v>
      </c>
      <c r="C2564">
        <v>158.30000000000001</v>
      </c>
      <c r="D2564" s="1">
        <v>43800</v>
      </c>
      <c r="E2564" cm="1">
        <f t="array" ref="E2564">IF(AND(B2564="Housing",A2564="Rural"),"",
_xlfn.IFS(
NOT(ISBLANK(C2564)), C2564,
AND(NOT(ISBLANK(C2563)), B2563=B2564, NOT(ISBLANK(C2565)), B2565=B2564), AVERAGE(C2563,C2565),
AND(NOT(ISBLANK(C2563)), B2563=B2564, ISBLANK(C2565), NOT(ISBLANK(C2566)), B2566=B2564), C2563+(C2566-C2563)/3,
AND(ISBLANK(C2563), NOT(ISBLANK(C2562)), B2562=B2564, NOT(ISBLANK(C2565)), B2565=B2564), C2562+(C2565-C2562)*2/3,
TRUE, "Check Manually"
))</f>
        <v>158.30000000000001</v>
      </c>
      <c r="F2564" t="str">
        <f>_xlfn.XLOOKUP(B2564,Bucket_Map!A:A,Bucket_Map!B:B,"ERROR - CHECK NAME")</f>
        <v>Food &amp; Beverages</v>
      </c>
    </row>
    <row r="2565" spans="1:6" x14ac:dyDescent="0.25">
      <c r="A2565" t="s">
        <v>4</v>
      </c>
      <c r="B2565" t="s">
        <v>25</v>
      </c>
      <c r="C2565">
        <v>158.69999999999999</v>
      </c>
      <c r="D2565" s="1">
        <v>43831</v>
      </c>
      <c r="E2565" cm="1">
        <f t="array" ref="E2565">IF(AND(B2565="Housing",A2565="Rural"),"",
_xlfn.IFS(
NOT(ISBLANK(C2565)), C2565,
AND(NOT(ISBLANK(C2564)), B2564=B2565, NOT(ISBLANK(C2566)), B2566=B2565), AVERAGE(C2564,C2566),
AND(NOT(ISBLANK(C2564)), B2564=B2565, ISBLANK(C2566), NOT(ISBLANK(C2567)), B2567=B2565), C2564+(C2567-C2564)/3,
AND(ISBLANK(C2564), NOT(ISBLANK(C2563)), B2563=B2565, NOT(ISBLANK(C2566)), B2566=B2565), C2563+(C2566-C2563)*2/3,
TRUE, "Check Manually"
))</f>
        <v>158.69999999999999</v>
      </c>
      <c r="F2565" t="str">
        <f>_xlfn.XLOOKUP(B2565,Bucket_Map!A:A,Bucket_Map!B:B,"ERROR - CHECK NAME")</f>
        <v>Food &amp; Beverages</v>
      </c>
    </row>
    <row r="2566" spans="1:6" x14ac:dyDescent="0.25">
      <c r="A2566" t="s">
        <v>4</v>
      </c>
      <c r="B2566" t="s">
        <v>25</v>
      </c>
      <c r="C2566">
        <v>159.19999999999999</v>
      </c>
      <c r="D2566" s="1">
        <v>43862</v>
      </c>
      <c r="E2566" cm="1">
        <f t="array" ref="E2566">IF(AND(B2566="Housing",A2566="Rural"),"",
_xlfn.IFS(
NOT(ISBLANK(C2566)), C2566,
AND(NOT(ISBLANK(C2565)), B2565=B2566, NOT(ISBLANK(C2567)), B2567=B2566), AVERAGE(C2565,C2567),
AND(NOT(ISBLANK(C2565)), B2565=B2566, ISBLANK(C2567), NOT(ISBLANK(C2568)), B2568=B2566), C2565+(C2568-C2565)/3,
AND(ISBLANK(C2565), NOT(ISBLANK(C2564)), B2564=B2566, NOT(ISBLANK(C2567)), B2567=B2566), C2564+(C2567-C2564)*2/3,
TRUE, "Check Manually"
))</f>
        <v>159.19999999999999</v>
      </c>
      <c r="F2566" t="str">
        <f>_xlfn.XLOOKUP(B2566,Bucket_Map!A:A,Bucket_Map!B:B,"ERROR - CHECK NAME")</f>
        <v>Food &amp; Beverages</v>
      </c>
    </row>
    <row r="2567" spans="1:6" x14ac:dyDescent="0.25">
      <c r="A2567" t="s">
        <v>4</v>
      </c>
      <c r="B2567" t="s">
        <v>25</v>
      </c>
      <c r="C2567">
        <v>160</v>
      </c>
      <c r="D2567" s="1">
        <v>43891</v>
      </c>
      <c r="E2567" cm="1">
        <f t="array" ref="E2567">IF(AND(B2567="Housing",A2567="Rural"),"",
_xlfn.IFS(
NOT(ISBLANK(C2567)), C2567,
AND(NOT(ISBLANK(C2566)), B2566=B2567, NOT(ISBLANK(C2568)), B2568=B2567), AVERAGE(C2566,C2568),
AND(NOT(ISBLANK(C2566)), B2566=B2567, ISBLANK(C2568), NOT(ISBLANK(C2569)), B2569=B2567), C2566+(C2569-C2566)/3,
AND(ISBLANK(C2566), NOT(ISBLANK(C2565)), B2565=B2567, NOT(ISBLANK(C2568)), B2568=B2567), C2565+(C2568-C2565)*2/3,
TRUE, "Check Manually"
))</f>
        <v>160</v>
      </c>
      <c r="F2567" t="str">
        <f>_xlfn.XLOOKUP(B2567,Bucket_Map!A:A,Bucket_Map!B:B,"ERROR - CHECK NAME")</f>
        <v>Food &amp; Beverages</v>
      </c>
    </row>
    <row r="2568" spans="1:6" x14ac:dyDescent="0.25">
      <c r="A2568" t="s">
        <v>4</v>
      </c>
      <c r="B2568" t="s">
        <v>25</v>
      </c>
      <c r="D2568" s="1">
        <v>43922</v>
      </c>
      <c r="E2568" cm="1">
        <f t="array" ref="E2568">IF(AND(B2568="Housing",A2568="Rural"),"",
_xlfn.IFS(
NOT(ISBLANK(C2568)), C2568,
AND(NOT(ISBLANK(C2567)), B2567=B2568, NOT(ISBLANK(C2569)), B2569=B2568), AVERAGE(C2567,C2569),
AND(NOT(ISBLANK(C2567)), B2567=B2568, ISBLANK(C2569), NOT(ISBLANK(C2570)), B2570=B2568), C2567+(C2570-C2567)/3,
AND(ISBLANK(C2567), NOT(ISBLANK(C2566)), B2566=B2568, NOT(ISBLANK(C2569)), B2569=B2568), C2566+(C2569-C2566)*2/3,
TRUE, "Check Manually"
))</f>
        <v>160.6</v>
      </c>
      <c r="F2568" t="str">
        <f>_xlfn.XLOOKUP(B2568,Bucket_Map!A:A,Bucket_Map!B:B,"ERROR - CHECK NAME")</f>
        <v>Food &amp; Beverages</v>
      </c>
    </row>
    <row r="2569" spans="1:6" x14ac:dyDescent="0.25">
      <c r="A2569" t="s">
        <v>4</v>
      </c>
      <c r="B2569" t="s">
        <v>25</v>
      </c>
      <c r="D2569" s="1">
        <v>43952</v>
      </c>
      <c r="E2569" cm="1">
        <f t="array" ref="E2569">IF(AND(B2569="Housing",A2569="Rural"),"",
_xlfn.IFS(
NOT(ISBLANK(C2569)), C2569,
AND(NOT(ISBLANK(C2568)), B2568=B2569, NOT(ISBLANK(C2570)), B2570=B2569), AVERAGE(C2568,C2570),
AND(NOT(ISBLANK(C2568)), B2568=B2569, ISBLANK(C2570), NOT(ISBLANK(C2571)), B2571=B2569), C2568+(C2571-C2568)/3,
AND(ISBLANK(C2568), NOT(ISBLANK(C2567)), B2567=B2569, NOT(ISBLANK(C2570)), B2570=B2569), C2567+(C2570-C2567)*2/3,
TRUE, "Check Manually"
))</f>
        <v>161.20000000000002</v>
      </c>
      <c r="F2569" t="str">
        <f>_xlfn.XLOOKUP(B2569,Bucket_Map!A:A,Bucket_Map!B:B,"ERROR - CHECK NAME")</f>
        <v>Food &amp; Beverages</v>
      </c>
    </row>
    <row r="2570" spans="1:6" x14ac:dyDescent="0.25">
      <c r="A2570" t="s">
        <v>4</v>
      </c>
      <c r="B2570" t="s">
        <v>25</v>
      </c>
      <c r="C2570">
        <v>161.80000000000001</v>
      </c>
      <c r="D2570" s="1">
        <v>43983</v>
      </c>
      <c r="E2570" cm="1">
        <f t="array" ref="E2570">IF(AND(B2570="Housing",A2570="Rural"),"",
_xlfn.IFS(
NOT(ISBLANK(C2570)), C2570,
AND(NOT(ISBLANK(C2569)), B2569=B2570, NOT(ISBLANK(C2571)), B2571=B2570), AVERAGE(C2569,C2571),
AND(NOT(ISBLANK(C2569)), B2569=B2570, ISBLANK(C2571), NOT(ISBLANK(C2572)), B2572=B2570), C2569+(C2572-C2569)/3,
AND(ISBLANK(C2569), NOT(ISBLANK(C2568)), B2568=B2570, NOT(ISBLANK(C2571)), B2571=B2570), C2568+(C2571-C2568)*2/3,
TRUE, "Check Manually"
))</f>
        <v>161.80000000000001</v>
      </c>
      <c r="F2570" t="str">
        <f>_xlfn.XLOOKUP(B2570,Bucket_Map!A:A,Bucket_Map!B:B,"ERROR - CHECK NAME")</f>
        <v>Food &amp; Beverages</v>
      </c>
    </row>
    <row r="2571" spans="1:6" x14ac:dyDescent="0.25">
      <c r="A2571" t="s">
        <v>4</v>
      </c>
      <c r="B2571" t="s">
        <v>25</v>
      </c>
      <c r="C2571">
        <v>161.80000000000001</v>
      </c>
      <c r="D2571" s="1">
        <v>44013</v>
      </c>
      <c r="E2571" cm="1">
        <f t="array" ref="E2571">IF(AND(B2571="Housing",A2571="Rural"),"",
_xlfn.IFS(
NOT(ISBLANK(C2571)), C2571,
AND(NOT(ISBLANK(C2570)), B2570=B2571, NOT(ISBLANK(C2572)), B2572=B2571), AVERAGE(C2570,C2572),
AND(NOT(ISBLANK(C2570)), B2570=B2571, ISBLANK(C2572), NOT(ISBLANK(C2573)), B2573=B2571), C2570+(C2573-C2570)/3,
AND(ISBLANK(C2570), NOT(ISBLANK(C2569)), B2569=B2571, NOT(ISBLANK(C2572)), B2572=B2571), C2569+(C2572-C2569)*2/3,
TRUE, "Check Manually"
))</f>
        <v>161.80000000000001</v>
      </c>
      <c r="F2571" t="str">
        <f>_xlfn.XLOOKUP(B2571,Bucket_Map!A:A,Bucket_Map!B:B,"ERROR - CHECK NAME")</f>
        <v>Food &amp; Beverages</v>
      </c>
    </row>
    <row r="2572" spans="1:6" x14ac:dyDescent="0.25">
      <c r="A2572" t="s">
        <v>4</v>
      </c>
      <c r="B2572" t="s">
        <v>25</v>
      </c>
      <c r="C2572">
        <v>161.5</v>
      </c>
      <c r="D2572" s="1">
        <v>44044</v>
      </c>
      <c r="E2572" cm="1">
        <f t="array" ref="E2572">IF(AND(B2572="Housing",A2572="Rural"),"",
_xlfn.IFS(
NOT(ISBLANK(C2572)), C2572,
AND(NOT(ISBLANK(C2571)), B2571=B2572, NOT(ISBLANK(C2573)), B2573=B2572), AVERAGE(C2571,C2573),
AND(NOT(ISBLANK(C2571)), B2571=B2572, ISBLANK(C2573), NOT(ISBLANK(C2574)), B2574=B2572), C2571+(C2574-C2571)/3,
AND(ISBLANK(C2571), NOT(ISBLANK(C2570)), B2570=B2572, NOT(ISBLANK(C2573)), B2573=B2572), C2570+(C2573-C2570)*2/3,
TRUE, "Check Manually"
))</f>
        <v>161.5</v>
      </c>
      <c r="F2572" t="str">
        <f>_xlfn.XLOOKUP(B2572,Bucket_Map!A:A,Bucket_Map!B:B,"ERROR - CHECK NAME")</f>
        <v>Food &amp; Beverages</v>
      </c>
    </row>
    <row r="2573" spans="1:6" x14ac:dyDescent="0.25">
      <c r="A2573" t="s">
        <v>4</v>
      </c>
      <c r="B2573" t="s">
        <v>25</v>
      </c>
      <c r="C2573">
        <v>161.6</v>
      </c>
      <c r="D2573" s="1">
        <v>44075</v>
      </c>
      <c r="E2573" cm="1">
        <f t="array" ref="E2573">IF(AND(B2573="Housing",A2573="Rural"),"",
_xlfn.IFS(
NOT(ISBLANK(C2573)), C2573,
AND(NOT(ISBLANK(C2572)), B2572=B2573, NOT(ISBLANK(C2574)), B2574=B2573), AVERAGE(C2572,C2574),
AND(NOT(ISBLANK(C2572)), B2572=B2573, ISBLANK(C2574), NOT(ISBLANK(C2575)), B2575=B2573), C2572+(C2575-C2572)/3,
AND(ISBLANK(C2572), NOT(ISBLANK(C2571)), B2571=B2573, NOT(ISBLANK(C2574)), B2574=B2573), C2571+(C2574-C2571)*2/3,
TRUE, "Check Manually"
))</f>
        <v>161.6</v>
      </c>
      <c r="F2573" t="str">
        <f>_xlfn.XLOOKUP(B2573,Bucket_Map!A:A,Bucket_Map!B:B,"ERROR - CHECK NAME")</f>
        <v>Food &amp; Beverages</v>
      </c>
    </row>
    <row r="2574" spans="1:6" x14ac:dyDescent="0.25">
      <c r="A2574" t="s">
        <v>4</v>
      </c>
      <c r="B2574" t="s">
        <v>25</v>
      </c>
      <c r="C2574">
        <v>161.9</v>
      </c>
      <c r="D2574" s="1">
        <v>44105</v>
      </c>
      <c r="E2574" cm="1">
        <f t="array" ref="E2574">IF(AND(B2574="Housing",A2574="Rural"),"",
_xlfn.IFS(
NOT(ISBLANK(C2574)), C2574,
AND(NOT(ISBLANK(C2573)), B2573=B2574, NOT(ISBLANK(C2575)), B2575=B2574), AVERAGE(C2573,C2575),
AND(NOT(ISBLANK(C2573)), B2573=B2574, ISBLANK(C2575), NOT(ISBLANK(C2576)), B2576=B2574), C2573+(C2576-C2573)/3,
AND(ISBLANK(C2573), NOT(ISBLANK(C2572)), B2572=B2574, NOT(ISBLANK(C2575)), B2575=B2574), C2572+(C2575-C2572)*2/3,
TRUE, "Check Manually"
))</f>
        <v>161.9</v>
      </c>
      <c r="F2574" t="str">
        <f>_xlfn.XLOOKUP(B2574,Bucket_Map!A:A,Bucket_Map!B:B,"ERROR - CHECK NAME")</f>
        <v>Food &amp; Beverages</v>
      </c>
    </row>
    <row r="2575" spans="1:6" x14ac:dyDescent="0.25">
      <c r="A2575" t="s">
        <v>4</v>
      </c>
      <c r="B2575" t="s">
        <v>25</v>
      </c>
      <c r="C2575">
        <v>162.69999999999999</v>
      </c>
      <c r="D2575" s="1">
        <v>44136</v>
      </c>
      <c r="E2575" cm="1">
        <f t="array" ref="E2575">IF(AND(B2575="Housing",A2575="Rural"),"",
_xlfn.IFS(
NOT(ISBLANK(C2575)), C2575,
AND(NOT(ISBLANK(C2574)), B2574=B2575, NOT(ISBLANK(C2576)), B2576=B2575), AVERAGE(C2574,C2576),
AND(NOT(ISBLANK(C2574)), B2574=B2575, ISBLANK(C2576), NOT(ISBLANK(C2577)), B2577=B2575), C2574+(C2577-C2574)/3,
AND(ISBLANK(C2574), NOT(ISBLANK(C2573)), B2573=B2575, NOT(ISBLANK(C2576)), B2576=B2575), C2573+(C2576-C2573)*2/3,
TRUE, "Check Manually"
))</f>
        <v>162.69999999999999</v>
      </c>
      <c r="F2575" t="str">
        <f>_xlfn.XLOOKUP(B2575,Bucket_Map!A:A,Bucket_Map!B:B,"ERROR - CHECK NAME")</f>
        <v>Food &amp; Beverages</v>
      </c>
    </row>
    <row r="2576" spans="1:6" x14ac:dyDescent="0.25">
      <c r="A2576" t="s">
        <v>4</v>
      </c>
      <c r="B2576" t="s">
        <v>25</v>
      </c>
      <c r="C2576">
        <v>163.6</v>
      </c>
      <c r="D2576" s="1">
        <v>44166</v>
      </c>
      <c r="E2576" cm="1">
        <f t="array" ref="E2576">IF(AND(B2576="Housing",A2576="Rural"),"",
_xlfn.IFS(
NOT(ISBLANK(C2576)), C2576,
AND(NOT(ISBLANK(C2575)), B2575=B2576, NOT(ISBLANK(C2577)), B2577=B2576), AVERAGE(C2575,C2577),
AND(NOT(ISBLANK(C2575)), B2575=B2576, ISBLANK(C2577), NOT(ISBLANK(C2578)), B2578=B2576), C2575+(C2578-C2575)/3,
AND(ISBLANK(C2575), NOT(ISBLANK(C2574)), B2574=B2576, NOT(ISBLANK(C2577)), B2577=B2576), C2574+(C2577-C2574)*2/3,
TRUE, "Check Manually"
))</f>
        <v>163.6</v>
      </c>
      <c r="F2576" t="str">
        <f>_xlfn.XLOOKUP(B2576,Bucket_Map!A:A,Bucket_Map!B:B,"ERROR - CHECK NAME")</f>
        <v>Food &amp; Beverages</v>
      </c>
    </row>
    <row r="2577" spans="1:6" x14ac:dyDescent="0.25">
      <c r="A2577" t="s">
        <v>4</v>
      </c>
      <c r="B2577" t="s">
        <v>25</v>
      </c>
      <c r="C2577">
        <v>164.3</v>
      </c>
      <c r="D2577" s="1">
        <v>44197</v>
      </c>
      <c r="E2577" cm="1">
        <f t="array" ref="E2577">IF(AND(B2577="Housing",A2577="Rural"),"",
_xlfn.IFS(
NOT(ISBLANK(C2577)), C2577,
AND(NOT(ISBLANK(C2576)), B2576=B2577, NOT(ISBLANK(C2578)), B2578=B2577), AVERAGE(C2576,C2578),
AND(NOT(ISBLANK(C2576)), B2576=B2577, ISBLANK(C2578), NOT(ISBLANK(C2579)), B2579=B2577), C2576+(C2579-C2576)/3,
AND(ISBLANK(C2576), NOT(ISBLANK(C2575)), B2575=B2577, NOT(ISBLANK(C2578)), B2578=B2577), C2575+(C2578-C2575)*2/3,
TRUE, "Check Manually"
))</f>
        <v>164.3</v>
      </c>
      <c r="F2577" t="str">
        <f>_xlfn.XLOOKUP(B2577,Bucket_Map!A:A,Bucket_Map!B:B,"ERROR - CHECK NAME")</f>
        <v>Food &amp; Beverages</v>
      </c>
    </row>
    <row r="2578" spans="1:6" x14ac:dyDescent="0.25">
      <c r="A2578" t="s">
        <v>4</v>
      </c>
      <c r="B2578" t="s">
        <v>25</v>
      </c>
      <c r="C2578">
        <v>165.8</v>
      </c>
      <c r="D2578" s="1">
        <v>44228</v>
      </c>
      <c r="E2578" cm="1">
        <f t="array" ref="E2578">IF(AND(B2578="Housing",A2578="Rural"),"",
_xlfn.IFS(
NOT(ISBLANK(C2578)), C2578,
AND(NOT(ISBLANK(C2577)), B2577=B2578, NOT(ISBLANK(C2579)), B2579=B2578), AVERAGE(C2577,C2579),
AND(NOT(ISBLANK(C2577)), B2577=B2578, ISBLANK(C2579), NOT(ISBLANK(C2580)), B2580=B2578), C2577+(C2580-C2577)/3,
AND(ISBLANK(C2577), NOT(ISBLANK(C2576)), B2576=B2578, NOT(ISBLANK(C2579)), B2579=B2578), C2576+(C2579-C2576)*2/3,
TRUE, "Check Manually"
))</f>
        <v>165.8</v>
      </c>
      <c r="F2578" t="str">
        <f>_xlfn.XLOOKUP(B2578,Bucket_Map!A:A,Bucket_Map!B:B,"ERROR - CHECK NAME")</f>
        <v>Food &amp; Beverages</v>
      </c>
    </row>
    <row r="2579" spans="1:6" x14ac:dyDescent="0.25">
      <c r="A2579" t="s">
        <v>4</v>
      </c>
      <c r="B2579" t="s">
        <v>25</v>
      </c>
      <c r="C2579">
        <v>166.4</v>
      </c>
      <c r="D2579" s="1">
        <v>44256</v>
      </c>
      <c r="E2579" cm="1">
        <f t="array" ref="E2579">IF(AND(B2579="Housing",A2579="Rural"),"",
_xlfn.IFS(
NOT(ISBLANK(C2579)), C2579,
AND(NOT(ISBLANK(C2578)), B2578=B2579, NOT(ISBLANK(C2580)), B2580=B2579), AVERAGE(C2578,C2580),
AND(NOT(ISBLANK(C2578)), B2578=B2579, ISBLANK(C2580), NOT(ISBLANK(C2581)), B2581=B2579), C2578+(C2581-C2578)/3,
AND(ISBLANK(C2578), NOT(ISBLANK(C2577)), B2577=B2579, NOT(ISBLANK(C2580)), B2580=B2579), C2577+(C2580-C2577)*2/3,
TRUE, "Check Manually"
))</f>
        <v>166.4</v>
      </c>
      <c r="F2579" t="str">
        <f>_xlfn.XLOOKUP(B2579,Bucket_Map!A:A,Bucket_Map!B:B,"ERROR - CHECK NAME")</f>
        <v>Food &amp; Beverages</v>
      </c>
    </row>
    <row r="2580" spans="1:6" x14ac:dyDescent="0.25">
      <c r="A2580" t="s">
        <v>4</v>
      </c>
      <c r="B2580" t="s">
        <v>25</v>
      </c>
      <c r="C2580">
        <v>166.8</v>
      </c>
      <c r="D2580" s="1">
        <v>44287</v>
      </c>
      <c r="E2580" cm="1">
        <f t="array" ref="E2580">IF(AND(B2580="Housing",A2580="Rural"),"",
_xlfn.IFS(
NOT(ISBLANK(C2580)), C2580,
AND(NOT(ISBLANK(C2579)), B2579=B2580, NOT(ISBLANK(C2581)), B2581=B2580), AVERAGE(C2579,C2581),
AND(NOT(ISBLANK(C2579)), B2579=B2580, ISBLANK(C2581), NOT(ISBLANK(C2582)), B2582=B2580), C2579+(C2582-C2579)/3,
AND(ISBLANK(C2579), NOT(ISBLANK(C2578)), B2578=B2580, NOT(ISBLANK(C2581)), B2581=B2580), C2578+(C2581-C2578)*2/3,
TRUE, "Check Manually"
))</f>
        <v>166.8</v>
      </c>
      <c r="F2580" t="str">
        <f>_xlfn.XLOOKUP(B2580,Bucket_Map!A:A,Bucket_Map!B:B,"ERROR - CHECK NAME")</f>
        <v>Food &amp; Beverages</v>
      </c>
    </row>
    <row r="2581" spans="1:6" x14ac:dyDescent="0.25">
      <c r="A2581" t="s">
        <v>4</v>
      </c>
      <c r="B2581" t="s">
        <v>25</v>
      </c>
      <c r="C2581">
        <v>169.8</v>
      </c>
      <c r="D2581" s="1">
        <v>44317</v>
      </c>
      <c r="E2581" cm="1">
        <f t="array" ref="E2581">IF(AND(B2581="Housing",A2581="Rural"),"",
_xlfn.IFS(
NOT(ISBLANK(C2581)), C2581,
AND(NOT(ISBLANK(C2580)), B2580=B2581, NOT(ISBLANK(C2582)), B2582=B2581), AVERAGE(C2580,C2582),
AND(NOT(ISBLANK(C2580)), B2580=B2581, ISBLANK(C2582), NOT(ISBLANK(C2583)), B2583=B2581), C2580+(C2583-C2580)/3,
AND(ISBLANK(C2580), NOT(ISBLANK(C2579)), B2579=B2581, NOT(ISBLANK(C2582)), B2582=B2581), C2579+(C2582-C2579)*2/3,
TRUE, "Check Manually"
))</f>
        <v>169.8</v>
      </c>
      <c r="F2581" t="str">
        <f>_xlfn.XLOOKUP(B2581,Bucket_Map!A:A,Bucket_Map!B:B,"ERROR - CHECK NAME")</f>
        <v>Food &amp; Beverages</v>
      </c>
    </row>
    <row r="2582" spans="1:6" x14ac:dyDescent="0.25">
      <c r="A2582" t="s">
        <v>4</v>
      </c>
      <c r="B2582" t="s">
        <v>25</v>
      </c>
      <c r="C2582">
        <v>171.7</v>
      </c>
      <c r="D2582" s="1">
        <v>44348</v>
      </c>
      <c r="E2582" cm="1">
        <f t="array" ref="E2582">IF(AND(B2582="Housing",A2582="Rural"),"",
_xlfn.IFS(
NOT(ISBLANK(C2582)), C2582,
AND(NOT(ISBLANK(C2581)), B2581=B2582, NOT(ISBLANK(C2583)), B2583=B2582), AVERAGE(C2581,C2583),
AND(NOT(ISBLANK(C2581)), B2581=B2582, ISBLANK(C2583), NOT(ISBLANK(C2584)), B2584=B2582), C2581+(C2584-C2581)/3,
AND(ISBLANK(C2581), NOT(ISBLANK(C2580)), B2580=B2582, NOT(ISBLANK(C2583)), B2583=B2582), C2580+(C2583-C2580)*2/3,
TRUE, "Check Manually"
))</f>
        <v>171.7</v>
      </c>
      <c r="F2582" t="str">
        <f>_xlfn.XLOOKUP(B2582,Bucket_Map!A:A,Bucket_Map!B:B,"ERROR - CHECK NAME")</f>
        <v>Food &amp; Beverages</v>
      </c>
    </row>
    <row r="2583" spans="1:6" x14ac:dyDescent="0.25">
      <c r="A2583" t="s">
        <v>4</v>
      </c>
      <c r="B2583" t="s">
        <v>25</v>
      </c>
      <c r="C2583">
        <v>171</v>
      </c>
      <c r="D2583" s="1">
        <v>44378</v>
      </c>
      <c r="E2583" cm="1">
        <f t="array" ref="E2583">IF(AND(B2583="Housing",A2583="Rural"),"",
_xlfn.IFS(
NOT(ISBLANK(C2583)), C2583,
AND(NOT(ISBLANK(C2582)), B2582=B2583, NOT(ISBLANK(C2584)), B2584=B2583), AVERAGE(C2582,C2584),
AND(NOT(ISBLANK(C2582)), B2582=B2583, ISBLANK(C2584), NOT(ISBLANK(C2585)), B2585=B2583), C2582+(C2585-C2582)/3,
AND(ISBLANK(C2582), NOT(ISBLANK(C2581)), B2581=B2583, NOT(ISBLANK(C2584)), B2584=B2583), C2581+(C2584-C2581)*2/3,
TRUE, "Check Manually"
))</f>
        <v>171</v>
      </c>
      <c r="F2583" t="str">
        <f>_xlfn.XLOOKUP(B2583,Bucket_Map!A:A,Bucket_Map!B:B,"ERROR - CHECK NAME")</f>
        <v>Food &amp; Beverages</v>
      </c>
    </row>
    <row r="2584" spans="1:6" x14ac:dyDescent="0.25">
      <c r="A2584" t="s">
        <v>4</v>
      </c>
      <c r="B2584" t="s">
        <v>25</v>
      </c>
      <c r="C2584">
        <v>171.9</v>
      </c>
      <c r="D2584" s="1">
        <v>44409</v>
      </c>
      <c r="E2584" cm="1">
        <f t="array" ref="E2584">IF(AND(B2584="Housing",A2584="Rural"),"",
_xlfn.IFS(
NOT(ISBLANK(C2584)), C2584,
AND(NOT(ISBLANK(C2583)), B2583=B2584, NOT(ISBLANK(C2585)), B2585=B2584), AVERAGE(C2583,C2585),
AND(NOT(ISBLANK(C2583)), B2583=B2584, ISBLANK(C2585), NOT(ISBLANK(C2586)), B2586=B2584), C2583+(C2586-C2583)/3,
AND(ISBLANK(C2583), NOT(ISBLANK(C2582)), B2582=B2584, NOT(ISBLANK(C2585)), B2585=B2584), C2582+(C2585-C2582)*2/3,
TRUE, "Check Manually"
))</f>
        <v>171.9</v>
      </c>
      <c r="F2584" t="str">
        <f>_xlfn.XLOOKUP(B2584,Bucket_Map!A:A,Bucket_Map!B:B,"ERROR - CHECK NAME")</f>
        <v>Food &amp; Beverages</v>
      </c>
    </row>
    <row r="2585" spans="1:6" x14ac:dyDescent="0.25">
      <c r="A2585" t="s">
        <v>4</v>
      </c>
      <c r="B2585" t="s">
        <v>25</v>
      </c>
      <c r="C2585">
        <v>172.8</v>
      </c>
      <c r="D2585" s="1">
        <v>44440</v>
      </c>
      <c r="E2585" cm="1">
        <f t="array" ref="E2585">IF(AND(B2585="Housing",A2585="Rural"),"",
_xlfn.IFS(
NOT(ISBLANK(C2585)), C2585,
AND(NOT(ISBLANK(C2584)), B2584=B2585, NOT(ISBLANK(C2586)), B2586=B2585), AVERAGE(C2584,C2586),
AND(NOT(ISBLANK(C2584)), B2584=B2585, ISBLANK(C2586), NOT(ISBLANK(C2587)), B2587=B2585), C2584+(C2587-C2584)/3,
AND(ISBLANK(C2584), NOT(ISBLANK(C2583)), B2583=B2585, NOT(ISBLANK(C2586)), B2586=B2585), C2583+(C2586-C2583)*2/3,
TRUE, "Check Manually"
))</f>
        <v>172.8</v>
      </c>
      <c r="F2585" t="str">
        <f>_xlfn.XLOOKUP(B2585,Bucket_Map!A:A,Bucket_Map!B:B,"ERROR - CHECK NAME")</f>
        <v>Food &amp; Beverages</v>
      </c>
    </row>
    <row r="2586" spans="1:6" x14ac:dyDescent="0.25">
      <c r="A2586" t="s">
        <v>4</v>
      </c>
      <c r="B2586" t="s">
        <v>25</v>
      </c>
      <c r="C2586">
        <v>173.6</v>
      </c>
      <c r="D2586" s="1">
        <v>44470</v>
      </c>
      <c r="E2586" cm="1">
        <f t="array" ref="E2586">IF(AND(B2586="Housing",A2586="Rural"),"",
_xlfn.IFS(
NOT(ISBLANK(C2586)), C2586,
AND(NOT(ISBLANK(C2585)), B2585=B2586, NOT(ISBLANK(C2587)), B2587=B2586), AVERAGE(C2585,C2587),
AND(NOT(ISBLANK(C2585)), B2585=B2586, ISBLANK(C2587), NOT(ISBLANK(C2588)), B2588=B2586), C2585+(C2588-C2585)/3,
AND(ISBLANK(C2585), NOT(ISBLANK(C2584)), B2584=B2586, NOT(ISBLANK(C2587)), B2587=B2586), C2584+(C2587-C2584)*2/3,
TRUE, "Check Manually"
))</f>
        <v>173.6</v>
      </c>
      <c r="F2586" t="str">
        <f>_xlfn.XLOOKUP(B2586,Bucket_Map!A:A,Bucket_Map!B:B,"ERROR - CHECK NAME")</f>
        <v>Food &amp; Beverages</v>
      </c>
    </row>
    <row r="2587" spans="1:6" x14ac:dyDescent="0.25">
      <c r="A2587" t="s">
        <v>4</v>
      </c>
      <c r="B2587" t="s">
        <v>25</v>
      </c>
      <c r="C2587">
        <v>174.3</v>
      </c>
      <c r="D2587" s="1">
        <v>44501</v>
      </c>
      <c r="E2587" cm="1">
        <f t="array" ref="E2587">IF(AND(B2587="Housing",A2587="Rural"),"",
_xlfn.IFS(
NOT(ISBLANK(C2587)), C2587,
AND(NOT(ISBLANK(C2586)), B2586=B2587, NOT(ISBLANK(C2588)), B2588=B2587), AVERAGE(C2586,C2588),
AND(NOT(ISBLANK(C2586)), B2586=B2587, ISBLANK(C2588), NOT(ISBLANK(C2589)), B2589=B2587), C2586+(C2589-C2586)/3,
AND(ISBLANK(C2586), NOT(ISBLANK(C2585)), B2585=B2587, NOT(ISBLANK(C2588)), B2588=B2587), C2585+(C2588-C2585)*2/3,
TRUE, "Check Manually"
))</f>
        <v>174.3</v>
      </c>
      <c r="F2587" t="str">
        <f>_xlfn.XLOOKUP(B2587,Bucket_Map!A:A,Bucket_Map!B:B,"ERROR - CHECK NAME")</f>
        <v>Food &amp; Beverages</v>
      </c>
    </row>
    <row r="2588" spans="1:6" x14ac:dyDescent="0.25">
      <c r="A2588" t="s">
        <v>4</v>
      </c>
      <c r="B2588" t="s">
        <v>25</v>
      </c>
      <c r="C2588">
        <v>175.1</v>
      </c>
      <c r="D2588" s="1">
        <v>44531</v>
      </c>
      <c r="E2588" cm="1">
        <f t="array" ref="E2588">IF(AND(B2588="Housing",A2588="Rural"),"",
_xlfn.IFS(
NOT(ISBLANK(C2588)), C2588,
AND(NOT(ISBLANK(C2587)), B2587=B2588, NOT(ISBLANK(C2589)), B2589=B2588), AVERAGE(C2587,C2589),
AND(NOT(ISBLANK(C2587)), B2587=B2588, ISBLANK(C2589), NOT(ISBLANK(C2590)), B2590=B2588), C2587+(C2590-C2587)/3,
AND(ISBLANK(C2587), NOT(ISBLANK(C2586)), B2586=B2588, NOT(ISBLANK(C2589)), B2589=B2588), C2586+(C2589-C2586)*2/3,
TRUE, "Check Manually"
))</f>
        <v>175.1</v>
      </c>
      <c r="F2588" t="str">
        <f>_xlfn.XLOOKUP(B2588,Bucket_Map!A:A,Bucket_Map!B:B,"ERROR - CHECK NAME")</f>
        <v>Food &amp; Beverages</v>
      </c>
    </row>
    <row r="2589" spans="1:6" x14ac:dyDescent="0.25">
      <c r="A2589" t="s">
        <v>4</v>
      </c>
      <c r="B2589" t="s">
        <v>25</v>
      </c>
      <c r="C2589">
        <v>175.8</v>
      </c>
      <c r="D2589" s="1">
        <v>44562</v>
      </c>
      <c r="E2589" cm="1">
        <f t="array" ref="E2589">IF(AND(B2589="Housing",A2589="Rural"),"",
_xlfn.IFS(
NOT(ISBLANK(C2589)), C2589,
AND(NOT(ISBLANK(C2588)), B2588=B2589, NOT(ISBLANK(C2590)), B2590=B2589), AVERAGE(C2588,C2590),
AND(NOT(ISBLANK(C2588)), B2588=B2589, ISBLANK(C2590), NOT(ISBLANK(C2591)), B2591=B2589), C2588+(C2591-C2588)/3,
AND(ISBLANK(C2588), NOT(ISBLANK(C2587)), B2587=B2589, NOT(ISBLANK(C2590)), B2590=B2589), C2587+(C2590-C2587)*2/3,
TRUE, "Check Manually"
))</f>
        <v>175.8</v>
      </c>
      <c r="F2589" t="str">
        <f>_xlfn.XLOOKUP(B2589,Bucket_Map!A:A,Bucket_Map!B:B,"ERROR - CHECK NAME")</f>
        <v>Food &amp; Beverages</v>
      </c>
    </row>
    <row r="2590" spans="1:6" x14ac:dyDescent="0.25">
      <c r="A2590" t="s">
        <v>4</v>
      </c>
      <c r="B2590" t="s">
        <v>25</v>
      </c>
      <c r="C2590">
        <v>176.3</v>
      </c>
      <c r="D2590" s="1">
        <v>44593</v>
      </c>
      <c r="E2590" cm="1">
        <f t="array" ref="E2590">IF(AND(B2590="Housing",A2590="Rural"),"",
_xlfn.IFS(
NOT(ISBLANK(C2590)), C2590,
AND(NOT(ISBLANK(C2589)), B2589=B2590, NOT(ISBLANK(C2591)), B2591=B2590), AVERAGE(C2589,C2591),
AND(NOT(ISBLANK(C2589)), B2589=B2590, ISBLANK(C2591), NOT(ISBLANK(C2592)), B2592=B2590), C2589+(C2592-C2589)/3,
AND(ISBLANK(C2589), NOT(ISBLANK(C2588)), B2588=B2590, NOT(ISBLANK(C2591)), B2591=B2590), C2588+(C2591-C2588)*2/3,
TRUE, "Check Manually"
))</f>
        <v>176.3</v>
      </c>
      <c r="F2590" t="str">
        <f>_xlfn.XLOOKUP(B2590,Bucket_Map!A:A,Bucket_Map!B:B,"ERROR - CHECK NAME")</f>
        <v>Food &amp; Beverages</v>
      </c>
    </row>
    <row r="2591" spans="1:6" x14ac:dyDescent="0.25">
      <c r="A2591" t="s">
        <v>4</v>
      </c>
      <c r="B2591" t="s">
        <v>25</v>
      </c>
      <c r="C2591">
        <v>177.4</v>
      </c>
      <c r="D2591" s="1">
        <v>44621</v>
      </c>
      <c r="E2591" cm="1">
        <f t="array" ref="E2591">IF(AND(B2591="Housing",A2591="Rural"),"",
_xlfn.IFS(
NOT(ISBLANK(C2591)), C2591,
AND(NOT(ISBLANK(C2590)), B2590=B2591, NOT(ISBLANK(C2592)), B2592=B2591), AVERAGE(C2590,C2592),
AND(NOT(ISBLANK(C2590)), B2590=B2591, ISBLANK(C2592), NOT(ISBLANK(C2593)), B2593=B2591), C2590+(C2593-C2590)/3,
AND(ISBLANK(C2590), NOT(ISBLANK(C2589)), B2589=B2591, NOT(ISBLANK(C2592)), B2592=B2591), C2589+(C2592-C2589)*2/3,
TRUE, "Check Manually"
))</f>
        <v>177.4</v>
      </c>
      <c r="F2591" t="str">
        <f>_xlfn.XLOOKUP(B2591,Bucket_Map!A:A,Bucket_Map!B:B,"ERROR - CHECK NAME")</f>
        <v>Food &amp; Beverages</v>
      </c>
    </row>
    <row r="2592" spans="1:6" x14ac:dyDescent="0.25">
      <c r="A2592" t="s">
        <v>4</v>
      </c>
      <c r="B2592" t="s">
        <v>25</v>
      </c>
      <c r="C2592">
        <v>178.9</v>
      </c>
      <c r="D2592" s="1">
        <v>44652</v>
      </c>
      <c r="E2592" cm="1">
        <f t="array" ref="E2592">IF(AND(B2592="Housing",A2592="Rural"),"",
_xlfn.IFS(
NOT(ISBLANK(C2592)), C2592,
AND(NOT(ISBLANK(C2591)), B2591=B2592, NOT(ISBLANK(C2593)), B2593=B2592), AVERAGE(C2591,C2593),
AND(NOT(ISBLANK(C2591)), B2591=B2592, ISBLANK(C2593), NOT(ISBLANK(C2594)), B2594=B2592), C2591+(C2594-C2591)/3,
AND(ISBLANK(C2591), NOT(ISBLANK(C2590)), B2590=B2592, NOT(ISBLANK(C2593)), B2593=B2592), C2590+(C2593-C2590)*2/3,
TRUE, "Check Manually"
))</f>
        <v>178.9</v>
      </c>
      <c r="F2592" t="str">
        <f>_xlfn.XLOOKUP(B2592,Bucket_Map!A:A,Bucket_Map!B:B,"ERROR - CHECK NAME")</f>
        <v>Food &amp; Beverages</v>
      </c>
    </row>
    <row r="2593" spans="1:6" x14ac:dyDescent="0.25">
      <c r="A2593" t="s">
        <v>4</v>
      </c>
      <c r="B2593" t="s">
        <v>25</v>
      </c>
      <c r="C2593">
        <v>180.4</v>
      </c>
      <c r="D2593" s="1">
        <v>44682</v>
      </c>
      <c r="E2593" cm="1">
        <f t="array" ref="E2593">IF(AND(B2593="Housing",A2593="Rural"),"",
_xlfn.IFS(
NOT(ISBLANK(C2593)), C2593,
AND(NOT(ISBLANK(C2592)), B2592=B2593, NOT(ISBLANK(C2594)), B2594=B2593), AVERAGE(C2592,C2594),
AND(NOT(ISBLANK(C2592)), B2592=B2593, ISBLANK(C2594), NOT(ISBLANK(C2595)), B2595=B2593), C2592+(C2595-C2592)/3,
AND(ISBLANK(C2592), NOT(ISBLANK(C2591)), B2591=B2593, NOT(ISBLANK(C2594)), B2594=B2593), C2591+(C2594-C2591)*2/3,
TRUE, "Check Manually"
))</f>
        <v>180.4</v>
      </c>
      <c r="F2593" t="str">
        <f>_xlfn.XLOOKUP(B2593,Bucket_Map!A:A,Bucket_Map!B:B,"ERROR - CHECK NAME")</f>
        <v>Food &amp; Beverages</v>
      </c>
    </row>
    <row r="2594" spans="1:6" x14ac:dyDescent="0.25">
      <c r="A2594" t="s">
        <v>4</v>
      </c>
      <c r="B2594" t="s">
        <v>25</v>
      </c>
      <c r="C2594">
        <v>181.9</v>
      </c>
      <c r="D2594" s="1">
        <v>44713</v>
      </c>
      <c r="E2594" cm="1">
        <f t="array" ref="E2594">IF(AND(B2594="Housing",A2594="Rural"),"",
_xlfn.IFS(
NOT(ISBLANK(C2594)), C2594,
AND(NOT(ISBLANK(C2593)), B2593=B2594, NOT(ISBLANK(C2595)), B2595=B2594), AVERAGE(C2593,C2595),
AND(NOT(ISBLANK(C2593)), B2593=B2594, ISBLANK(C2595), NOT(ISBLANK(C2596)), B2596=B2594), C2593+(C2596-C2593)/3,
AND(ISBLANK(C2593), NOT(ISBLANK(C2592)), B2592=B2594, NOT(ISBLANK(C2595)), B2595=B2594), C2592+(C2595-C2592)*2/3,
TRUE, "Check Manually"
))</f>
        <v>181.9</v>
      </c>
      <c r="F2594" t="str">
        <f>_xlfn.XLOOKUP(B2594,Bucket_Map!A:A,Bucket_Map!B:B,"ERROR - CHECK NAME")</f>
        <v>Food &amp; Beverages</v>
      </c>
    </row>
    <row r="2595" spans="1:6" x14ac:dyDescent="0.25">
      <c r="A2595" t="s">
        <v>4</v>
      </c>
      <c r="B2595" t="s">
        <v>25</v>
      </c>
      <c r="C2595">
        <v>183.1</v>
      </c>
      <c r="D2595" s="1">
        <v>44743</v>
      </c>
      <c r="E2595" cm="1">
        <f t="array" ref="E2595">IF(AND(B2595="Housing",A2595="Rural"),"",
_xlfn.IFS(
NOT(ISBLANK(C2595)), C2595,
AND(NOT(ISBLANK(C2594)), B2594=B2595, NOT(ISBLANK(C2596)), B2596=B2595), AVERAGE(C2594,C2596),
AND(NOT(ISBLANK(C2594)), B2594=B2595, ISBLANK(C2596), NOT(ISBLANK(C2597)), B2597=B2595), C2594+(C2597-C2594)/3,
AND(ISBLANK(C2594), NOT(ISBLANK(C2593)), B2593=B2595, NOT(ISBLANK(C2596)), B2596=B2595), C2593+(C2596-C2593)*2/3,
TRUE, "Check Manually"
))</f>
        <v>183.1</v>
      </c>
      <c r="F2595" t="str">
        <f>_xlfn.XLOOKUP(B2595,Bucket_Map!A:A,Bucket_Map!B:B,"ERROR - CHECK NAME")</f>
        <v>Food &amp; Beverages</v>
      </c>
    </row>
    <row r="2596" spans="1:6" x14ac:dyDescent="0.25">
      <c r="A2596" t="s">
        <v>4</v>
      </c>
      <c r="B2596" t="s">
        <v>25</v>
      </c>
      <c r="C2596">
        <v>184</v>
      </c>
      <c r="D2596" s="1">
        <v>44774</v>
      </c>
      <c r="E2596" cm="1">
        <f t="array" ref="E2596">IF(AND(B2596="Housing",A2596="Rural"),"",
_xlfn.IFS(
NOT(ISBLANK(C2596)), C2596,
AND(NOT(ISBLANK(C2595)), B2595=B2596, NOT(ISBLANK(C2597)), B2597=B2596), AVERAGE(C2595,C2597),
AND(NOT(ISBLANK(C2595)), B2595=B2596, ISBLANK(C2597), NOT(ISBLANK(C2598)), B2598=B2596), C2595+(C2598-C2595)/3,
AND(ISBLANK(C2595), NOT(ISBLANK(C2594)), B2594=B2596, NOT(ISBLANK(C2597)), B2597=B2596), C2594+(C2597-C2594)*2/3,
TRUE, "Check Manually"
))</f>
        <v>184</v>
      </c>
      <c r="F2596" t="str">
        <f>_xlfn.XLOOKUP(B2596,Bucket_Map!A:A,Bucket_Map!B:B,"ERROR - CHECK NAME")</f>
        <v>Food &amp; Beverages</v>
      </c>
    </row>
    <row r="2597" spans="1:6" x14ac:dyDescent="0.25">
      <c r="A2597" t="s">
        <v>4</v>
      </c>
      <c r="B2597" t="s">
        <v>25</v>
      </c>
      <c r="C2597">
        <v>184.8</v>
      </c>
      <c r="D2597" s="1">
        <v>44805</v>
      </c>
      <c r="E2597" cm="1">
        <f t="array" ref="E2597">IF(AND(B2597="Housing",A2597="Rural"),"",
_xlfn.IFS(
NOT(ISBLANK(C2597)), C2597,
AND(NOT(ISBLANK(C2596)), B2596=B2597, NOT(ISBLANK(C2598)), B2598=B2597), AVERAGE(C2596,C2598),
AND(NOT(ISBLANK(C2596)), B2596=B2597, ISBLANK(C2598), NOT(ISBLANK(C2599)), B2599=B2597), C2596+(C2599-C2596)/3,
AND(ISBLANK(C2596), NOT(ISBLANK(C2595)), B2595=B2597, NOT(ISBLANK(C2598)), B2598=B2597), C2595+(C2598-C2595)*2/3,
TRUE, "Check Manually"
))</f>
        <v>184.8</v>
      </c>
      <c r="F2597" t="str">
        <f>_xlfn.XLOOKUP(B2597,Bucket_Map!A:A,Bucket_Map!B:B,"ERROR - CHECK NAME")</f>
        <v>Food &amp; Beverages</v>
      </c>
    </row>
    <row r="2598" spans="1:6" x14ac:dyDescent="0.25">
      <c r="A2598" t="s">
        <v>4</v>
      </c>
      <c r="B2598" t="s">
        <v>25</v>
      </c>
      <c r="C2598">
        <v>185.6</v>
      </c>
      <c r="D2598" s="1">
        <v>44835</v>
      </c>
      <c r="E2598" cm="1">
        <f t="array" ref="E2598">IF(AND(B2598="Housing",A2598="Rural"),"",
_xlfn.IFS(
NOT(ISBLANK(C2598)), C2598,
AND(NOT(ISBLANK(C2597)), B2597=B2598, NOT(ISBLANK(C2599)), B2599=B2598), AVERAGE(C2597,C2599),
AND(NOT(ISBLANK(C2597)), B2597=B2598, ISBLANK(C2599), NOT(ISBLANK(C2600)), B2600=B2598), C2597+(C2600-C2597)/3,
AND(ISBLANK(C2597), NOT(ISBLANK(C2596)), B2596=B2598, NOT(ISBLANK(C2599)), B2599=B2598), C2596+(C2599-C2596)*2/3,
TRUE, "Check Manually"
))</f>
        <v>185.6</v>
      </c>
      <c r="F2598" t="str">
        <f>_xlfn.XLOOKUP(B2598,Bucket_Map!A:A,Bucket_Map!B:B,"ERROR - CHECK NAME")</f>
        <v>Food &amp; Beverages</v>
      </c>
    </row>
    <row r="2599" spans="1:6" x14ac:dyDescent="0.25">
      <c r="A2599" t="s">
        <v>4</v>
      </c>
      <c r="B2599" t="s">
        <v>25</v>
      </c>
      <c r="C2599">
        <v>186.9</v>
      </c>
      <c r="D2599" s="1">
        <v>44866</v>
      </c>
      <c r="E2599" cm="1">
        <f t="array" ref="E2599">IF(AND(B2599="Housing",A2599="Rural"),"",
_xlfn.IFS(
NOT(ISBLANK(C2599)), C2599,
AND(NOT(ISBLANK(C2598)), B2598=B2599, NOT(ISBLANK(C2600)), B2600=B2599), AVERAGE(C2598,C2600),
AND(NOT(ISBLANK(C2598)), B2598=B2599, ISBLANK(C2600), NOT(ISBLANK(C2601)), B2601=B2599), C2598+(C2601-C2598)/3,
AND(ISBLANK(C2598), NOT(ISBLANK(C2597)), B2597=B2599, NOT(ISBLANK(C2600)), B2600=B2599), C2597+(C2600-C2597)*2/3,
TRUE, "Check Manually"
))</f>
        <v>186.9</v>
      </c>
      <c r="F2599" t="str">
        <f>_xlfn.XLOOKUP(B2599,Bucket_Map!A:A,Bucket_Map!B:B,"ERROR - CHECK NAME")</f>
        <v>Food &amp; Beverages</v>
      </c>
    </row>
    <row r="2600" spans="1:6" x14ac:dyDescent="0.25">
      <c r="A2600" t="s">
        <v>4</v>
      </c>
      <c r="B2600" t="s">
        <v>25</v>
      </c>
      <c r="C2600">
        <v>187.7</v>
      </c>
      <c r="D2600" s="1">
        <v>44896</v>
      </c>
      <c r="E2600" cm="1">
        <f t="array" ref="E2600">IF(AND(B2600="Housing",A2600="Rural"),"",
_xlfn.IFS(
NOT(ISBLANK(C2600)), C2600,
AND(NOT(ISBLANK(C2599)), B2599=B2600, NOT(ISBLANK(C2601)), B2601=B2600), AVERAGE(C2599,C2601),
AND(NOT(ISBLANK(C2599)), B2599=B2600, ISBLANK(C2601), NOT(ISBLANK(C2602)), B2602=B2600), C2599+(C2602-C2599)/3,
AND(ISBLANK(C2599), NOT(ISBLANK(C2598)), B2598=B2600, NOT(ISBLANK(C2601)), B2601=B2600), C2598+(C2601-C2598)*2/3,
TRUE, "Check Manually"
))</f>
        <v>187.7</v>
      </c>
      <c r="F2600" t="str">
        <f>_xlfn.XLOOKUP(B2600,Bucket_Map!A:A,Bucket_Map!B:B,"ERROR - CHECK NAME")</f>
        <v>Food &amp; Beverages</v>
      </c>
    </row>
    <row r="2601" spans="1:6" x14ac:dyDescent="0.25">
      <c r="A2601" t="s">
        <v>4</v>
      </c>
      <c r="B2601" t="s">
        <v>25</v>
      </c>
      <c r="C2601">
        <v>188.5</v>
      </c>
      <c r="D2601" s="1">
        <v>44927</v>
      </c>
      <c r="E2601" cm="1">
        <f t="array" ref="E2601">IF(AND(B2601="Housing",A2601="Rural"),"",
_xlfn.IFS(
NOT(ISBLANK(C2601)), C2601,
AND(NOT(ISBLANK(C2600)), B2600=B2601, NOT(ISBLANK(C2602)), B2602=B2601), AVERAGE(C2600,C2602),
AND(NOT(ISBLANK(C2600)), B2600=B2601, ISBLANK(C2602), NOT(ISBLANK(C2603)), B2603=B2601), C2600+(C2603-C2600)/3,
AND(ISBLANK(C2600), NOT(ISBLANK(C2599)), B2599=B2601, NOT(ISBLANK(C2602)), B2602=B2601), C2599+(C2602-C2599)*2/3,
TRUE, "Check Manually"
))</f>
        <v>188.5</v>
      </c>
      <c r="F2601" t="str">
        <f>_xlfn.XLOOKUP(B2601,Bucket_Map!A:A,Bucket_Map!B:B,"ERROR - CHECK NAME")</f>
        <v>Food &amp; Beverages</v>
      </c>
    </row>
    <row r="2602" spans="1:6" x14ac:dyDescent="0.25">
      <c r="A2602" t="s">
        <v>4</v>
      </c>
      <c r="B2602" t="s">
        <v>25</v>
      </c>
      <c r="C2602">
        <v>189.9</v>
      </c>
      <c r="D2602" s="1">
        <v>44958</v>
      </c>
      <c r="E2602" cm="1">
        <f t="array" ref="E2602">IF(AND(B2602="Housing",A2602="Rural"),"",
_xlfn.IFS(
NOT(ISBLANK(C2602)), C2602,
AND(NOT(ISBLANK(C2601)), B2601=B2602, NOT(ISBLANK(C2603)), B2603=B2602), AVERAGE(C2601,C2603),
AND(NOT(ISBLANK(C2601)), B2601=B2602, ISBLANK(C2603), NOT(ISBLANK(C2604)), B2604=B2602), C2601+(C2604-C2601)/3,
AND(ISBLANK(C2601), NOT(ISBLANK(C2600)), B2600=B2602, NOT(ISBLANK(C2603)), B2603=B2602), C2600+(C2603-C2600)*2/3,
TRUE, "Check Manually"
))</f>
        <v>189.9</v>
      </c>
      <c r="F2602" t="str">
        <f>_xlfn.XLOOKUP(B2602,Bucket_Map!A:A,Bucket_Map!B:B,"ERROR - CHECK NAME")</f>
        <v>Food &amp; Beverages</v>
      </c>
    </row>
    <row r="2603" spans="1:6" x14ac:dyDescent="0.25">
      <c r="A2603" t="s">
        <v>4</v>
      </c>
      <c r="B2603" t="s">
        <v>25</v>
      </c>
      <c r="C2603">
        <v>189.9</v>
      </c>
      <c r="D2603" s="1">
        <v>44986</v>
      </c>
      <c r="E2603" cm="1">
        <f t="array" ref="E2603">IF(AND(B2603="Housing",A2603="Rural"),"",
_xlfn.IFS(
NOT(ISBLANK(C2603)), C2603,
AND(NOT(ISBLANK(C2602)), B2602=B2603, NOT(ISBLANK(C2604)), B2604=B2603), AVERAGE(C2602,C2604),
AND(NOT(ISBLANK(C2602)), B2602=B2603, ISBLANK(C2604), NOT(ISBLANK(C2605)), B2605=B2603), C2602+(C2605-C2602)/3,
AND(ISBLANK(C2602), NOT(ISBLANK(C2601)), B2601=B2603, NOT(ISBLANK(C2604)), B2604=B2603), C2601+(C2604-C2601)*2/3,
TRUE, "Check Manually"
))</f>
        <v>189.9</v>
      </c>
      <c r="F2603" t="str">
        <f>_xlfn.XLOOKUP(B2603,Bucket_Map!A:A,Bucket_Map!B:B,"ERROR - CHECK NAME")</f>
        <v>Food &amp; Beverages</v>
      </c>
    </row>
    <row r="2604" spans="1:6" x14ac:dyDescent="0.25">
      <c r="A2604" t="s">
        <v>4</v>
      </c>
      <c r="B2604" t="s">
        <v>25</v>
      </c>
      <c r="C2604">
        <v>190.5</v>
      </c>
      <c r="D2604" s="1">
        <v>45017</v>
      </c>
      <c r="E2604" cm="1">
        <f t="array" ref="E2604">IF(AND(B2604="Housing",A2604="Rural"),"",
_xlfn.IFS(
NOT(ISBLANK(C2604)), C2604,
AND(NOT(ISBLANK(C2603)), B2603=B2604, NOT(ISBLANK(C2605)), B2605=B2604), AVERAGE(C2603,C2605),
AND(NOT(ISBLANK(C2603)), B2603=B2604, ISBLANK(C2605), NOT(ISBLANK(C2606)), B2606=B2604), C2603+(C2606-C2603)/3,
AND(ISBLANK(C2603), NOT(ISBLANK(C2602)), B2602=B2604, NOT(ISBLANK(C2605)), B2605=B2604), C2602+(C2605-C2602)*2/3,
TRUE, "Check Manually"
))</f>
        <v>190.5</v>
      </c>
      <c r="F2604" t="str">
        <f>_xlfn.XLOOKUP(B2604,Bucket_Map!A:A,Bucket_Map!B:B,"ERROR - CHECK NAME")</f>
        <v>Food &amp; Beverages</v>
      </c>
    </row>
    <row r="2605" spans="1:6" x14ac:dyDescent="0.25">
      <c r="A2605" t="s">
        <v>4</v>
      </c>
      <c r="B2605" t="s">
        <v>25</v>
      </c>
      <c r="C2605">
        <v>191.1</v>
      </c>
      <c r="D2605" s="1">
        <v>45047</v>
      </c>
      <c r="E2605" cm="1">
        <f t="array" ref="E2605">IF(AND(B2605="Housing",A2605="Rural"),"",
_xlfn.IFS(
NOT(ISBLANK(C2605)), C2605,
AND(NOT(ISBLANK(C2604)), B2604=B2605, NOT(ISBLANK(C2606)), B2606=B2605), AVERAGE(C2604,C2606),
AND(NOT(ISBLANK(C2604)), B2604=B2605, ISBLANK(C2606), NOT(ISBLANK(C2607)), B2607=B2605), C2604+(C2607-C2604)/3,
AND(ISBLANK(C2604), NOT(ISBLANK(C2603)), B2603=B2605, NOT(ISBLANK(C2606)), B2606=B2605), C2603+(C2606-C2603)*2/3,
TRUE, "Check Manually"
))</f>
        <v>191.1</v>
      </c>
      <c r="F2605" t="str">
        <f>_xlfn.XLOOKUP(B2605,Bucket_Map!A:A,Bucket_Map!B:B,"ERROR - CHECK NAME")</f>
        <v>Food &amp; Beverages</v>
      </c>
    </row>
    <row r="2606" spans="1:6" x14ac:dyDescent="0.25">
      <c r="A2606" t="s">
        <v>4</v>
      </c>
      <c r="B2606" t="s">
        <v>26</v>
      </c>
      <c r="C2606">
        <v>106.1</v>
      </c>
      <c r="D2606" s="1">
        <v>41275</v>
      </c>
      <c r="E2606" cm="1">
        <f t="array" ref="E2606">IF(AND(B2606="Housing",A2606="Rural"),"",
_xlfn.IFS(
NOT(ISBLANK(C2606)), C2606,
AND(NOT(ISBLANK(C2605)), B2605=B2606, NOT(ISBLANK(C2607)), B2607=B2606), AVERAGE(C2605,C2607),
AND(NOT(ISBLANK(C2605)), B2605=B2606, ISBLANK(C2607), NOT(ISBLANK(C2608)), B2608=B2606), C2605+(C2608-C2605)/3,
AND(ISBLANK(C2605), NOT(ISBLANK(C2604)), B2604=B2606, NOT(ISBLANK(C2607)), B2607=B2606), C2604+(C2607-C2604)*2/3,
TRUE, "Check Manually"
))</f>
        <v>106.1</v>
      </c>
      <c r="F2606" t="str">
        <f>_xlfn.XLOOKUP(B2606,Bucket_Map!A:A,Bucket_Map!B:B,"ERROR - CHECK NAME")</f>
        <v>Food &amp; Beverages</v>
      </c>
    </row>
    <row r="2607" spans="1:6" x14ac:dyDescent="0.25">
      <c r="A2607" t="s">
        <v>4</v>
      </c>
      <c r="B2607" t="s">
        <v>26</v>
      </c>
      <c r="C2607">
        <v>105.9</v>
      </c>
      <c r="D2607" s="1">
        <v>41306</v>
      </c>
      <c r="E2607" cm="1">
        <f t="array" ref="E2607">IF(AND(B2607="Housing",A2607="Rural"),"",
_xlfn.IFS(
NOT(ISBLANK(C2607)), C2607,
AND(NOT(ISBLANK(C2606)), B2606=B2607, NOT(ISBLANK(C2608)), B2608=B2607), AVERAGE(C2606,C2608),
AND(NOT(ISBLANK(C2606)), B2606=B2607, ISBLANK(C2608), NOT(ISBLANK(C2609)), B2609=B2607), C2606+(C2609-C2606)/3,
AND(ISBLANK(C2606), NOT(ISBLANK(C2605)), B2605=B2607, NOT(ISBLANK(C2608)), B2608=B2607), C2605+(C2608-C2605)*2/3,
TRUE, "Check Manually"
))</f>
        <v>105.9</v>
      </c>
      <c r="F2607" t="str">
        <f>_xlfn.XLOOKUP(B2607,Bucket_Map!A:A,Bucket_Map!B:B,"ERROR - CHECK NAME")</f>
        <v>Food &amp; Beverages</v>
      </c>
    </row>
    <row r="2608" spans="1:6" x14ac:dyDescent="0.25">
      <c r="A2608" t="s">
        <v>4</v>
      </c>
      <c r="B2608" t="s">
        <v>26</v>
      </c>
      <c r="C2608">
        <v>105.7</v>
      </c>
      <c r="D2608" s="1">
        <v>41334</v>
      </c>
      <c r="E2608" cm="1">
        <f t="array" ref="E2608">IF(AND(B2608="Housing",A2608="Rural"),"",
_xlfn.IFS(
NOT(ISBLANK(C2608)), C2608,
AND(NOT(ISBLANK(C2607)), B2607=B2608, NOT(ISBLANK(C2609)), B2609=B2608), AVERAGE(C2607,C2609),
AND(NOT(ISBLANK(C2607)), B2607=B2608, ISBLANK(C2609), NOT(ISBLANK(C2610)), B2610=B2608), C2607+(C2610-C2607)/3,
AND(ISBLANK(C2607), NOT(ISBLANK(C2606)), B2606=B2608, NOT(ISBLANK(C2609)), B2609=B2608), C2606+(C2609-C2606)*2/3,
TRUE, "Check Manually"
))</f>
        <v>105.7</v>
      </c>
      <c r="F2608" t="str">
        <f>_xlfn.XLOOKUP(B2608,Bucket_Map!A:A,Bucket_Map!B:B,"ERROR - CHECK NAME")</f>
        <v>Food &amp; Beverages</v>
      </c>
    </row>
    <row r="2609" spans="1:6" x14ac:dyDescent="0.25">
      <c r="A2609" t="s">
        <v>4</v>
      </c>
      <c r="B2609" t="s">
        <v>26</v>
      </c>
      <c r="C2609">
        <v>105.7</v>
      </c>
      <c r="D2609" s="1">
        <v>41365</v>
      </c>
      <c r="E2609" cm="1">
        <f t="array" ref="E2609">IF(AND(B2609="Housing",A2609="Rural"),"",
_xlfn.IFS(
NOT(ISBLANK(C2609)), C2609,
AND(NOT(ISBLANK(C2608)), B2608=B2609, NOT(ISBLANK(C2610)), B2610=B2609), AVERAGE(C2608,C2610),
AND(NOT(ISBLANK(C2608)), B2608=B2609, ISBLANK(C2610), NOT(ISBLANK(C2611)), B2611=B2609), C2608+(C2611-C2608)/3,
AND(ISBLANK(C2608), NOT(ISBLANK(C2607)), B2607=B2609, NOT(ISBLANK(C2610)), B2610=B2609), C2607+(C2610-C2607)*2/3,
TRUE, "Check Manually"
))</f>
        <v>105.7</v>
      </c>
      <c r="F2609" t="str">
        <f>_xlfn.XLOOKUP(B2609,Bucket_Map!A:A,Bucket_Map!B:B,"ERROR - CHECK NAME")</f>
        <v>Food &amp; Beverages</v>
      </c>
    </row>
    <row r="2610" spans="1:6" x14ac:dyDescent="0.25">
      <c r="A2610" t="s">
        <v>4</v>
      </c>
      <c r="B2610" t="s">
        <v>26</v>
      </c>
      <c r="C2610">
        <v>106.1</v>
      </c>
      <c r="D2610" s="1">
        <v>41395</v>
      </c>
      <c r="E2610" cm="1">
        <f t="array" ref="E2610">IF(AND(B2610="Housing",A2610="Rural"),"",
_xlfn.IFS(
NOT(ISBLANK(C2610)), C2610,
AND(NOT(ISBLANK(C2609)), B2609=B2610, NOT(ISBLANK(C2611)), B2611=B2610), AVERAGE(C2609,C2611),
AND(NOT(ISBLANK(C2609)), B2609=B2610, ISBLANK(C2611), NOT(ISBLANK(C2612)), B2612=B2610), C2609+(C2612-C2609)/3,
AND(ISBLANK(C2609), NOT(ISBLANK(C2608)), B2608=B2610, NOT(ISBLANK(C2611)), B2611=B2610), C2608+(C2611-C2608)*2/3,
TRUE, "Check Manually"
))</f>
        <v>106.1</v>
      </c>
      <c r="F2610" t="str">
        <f>_xlfn.XLOOKUP(B2610,Bucket_Map!A:A,Bucket_Map!B:B,"ERROR - CHECK NAME")</f>
        <v>Food &amp; Beverages</v>
      </c>
    </row>
    <row r="2611" spans="1:6" x14ac:dyDescent="0.25">
      <c r="A2611" t="s">
        <v>4</v>
      </c>
      <c r="B2611" t="s">
        <v>26</v>
      </c>
      <c r="C2611">
        <v>106.8</v>
      </c>
      <c r="D2611" s="1">
        <v>41426</v>
      </c>
      <c r="E2611" cm="1">
        <f t="array" ref="E2611">IF(AND(B2611="Housing",A2611="Rural"),"",
_xlfn.IFS(
NOT(ISBLANK(C2611)), C2611,
AND(NOT(ISBLANK(C2610)), B2610=B2611, NOT(ISBLANK(C2612)), B2612=B2611), AVERAGE(C2610,C2612),
AND(NOT(ISBLANK(C2610)), B2610=B2611, ISBLANK(C2612), NOT(ISBLANK(C2613)), B2613=B2611), C2610+(C2613-C2610)/3,
AND(ISBLANK(C2610), NOT(ISBLANK(C2609)), B2609=B2611, NOT(ISBLANK(C2612)), B2612=B2611), C2609+(C2612-C2609)*2/3,
TRUE, "Check Manually"
))</f>
        <v>106.8</v>
      </c>
      <c r="F2611" t="str">
        <f>_xlfn.XLOOKUP(B2611,Bucket_Map!A:A,Bucket_Map!B:B,"ERROR - CHECK NAME")</f>
        <v>Food &amp; Beverages</v>
      </c>
    </row>
    <row r="2612" spans="1:6" x14ac:dyDescent="0.25">
      <c r="A2612" t="s">
        <v>4</v>
      </c>
      <c r="B2612" t="s">
        <v>26</v>
      </c>
      <c r="C2612">
        <v>107.1</v>
      </c>
      <c r="D2612" s="1">
        <v>41456</v>
      </c>
      <c r="E2612" cm="1">
        <f t="array" ref="E2612">IF(AND(B2612="Housing",A2612="Rural"),"",
_xlfn.IFS(
NOT(ISBLANK(C2612)), C2612,
AND(NOT(ISBLANK(C2611)), B2611=B2612, NOT(ISBLANK(C2613)), B2613=B2612), AVERAGE(C2611,C2613),
AND(NOT(ISBLANK(C2611)), B2611=B2612, ISBLANK(C2613), NOT(ISBLANK(C2614)), B2614=B2612), C2611+(C2614-C2611)/3,
AND(ISBLANK(C2611), NOT(ISBLANK(C2610)), B2610=B2612, NOT(ISBLANK(C2613)), B2613=B2612), C2610+(C2613-C2610)*2/3,
TRUE, "Check Manually"
))</f>
        <v>107.1</v>
      </c>
      <c r="F2612" t="str">
        <f>_xlfn.XLOOKUP(B2612,Bucket_Map!A:A,Bucket_Map!B:B,"ERROR - CHECK NAME")</f>
        <v>Food &amp; Beverages</v>
      </c>
    </row>
    <row r="2613" spans="1:6" x14ac:dyDescent="0.25">
      <c r="A2613" t="s">
        <v>4</v>
      </c>
      <c r="B2613" t="s">
        <v>26</v>
      </c>
      <c r="C2613">
        <v>107.4</v>
      </c>
      <c r="D2613" s="1">
        <v>41487</v>
      </c>
      <c r="E2613" cm="1">
        <f t="array" ref="E2613">IF(AND(B2613="Housing",A2613="Rural"),"",
_xlfn.IFS(
NOT(ISBLANK(C2613)), C2613,
AND(NOT(ISBLANK(C2612)), B2612=B2613, NOT(ISBLANK(C2614)), B2614=B2613), AVERAGE(C2612,C2614),
AND(NOT(ISBLANK(C2612)), B2612=B2613, ISBLANK(C2614), NOT(ISBLANK(C2615)), B2615=B2613), C2612+(C2615-C2612)/3,
AND(ISBLANK(C2612), NOT(ISBLANK(C2611)), B2611=B2613, NOT(ISBLANK(C2614)), B2614=B2613), C2611+(C2614-C2611)*2/3,
TRUE, "Check Manually"
))</f>
        <v>107.4</v>
      </c>
      <c r="F2613" t="str">
        <f>_xlfn.XLOOKUP(B2613,Bucket_Map!A:A,Bucket_Map!B:B,"ERROR - CHECK NAME")</f>
        <v>Food &amp; Beverages</v>
      </c>
    </row>
    <row r="2614" spans="1:6" x14ac:dyDescent="0.25">
      <c r="A2614" t="s">
        <v>4</v>
      </c>
      <c r="B2614" t="s">
        <v>26</v>
      </c>
      <c r="C2614">
        <v>108.1</v>
      </c>
      <c r="D2614" s="1">
        <v>41518</v>
      </c>
      <c r="E2614" cm="1">
        <f t="array" ref="E2614">IF(AND(B2614="Housing",A2614="Rural"),"",
_xlfn.IFS(
NOT(ISBLANK(C2614)), C2614,
AND(NOT(ISBLANK(C2613)), B2613=B2614, NOT(ISBLANK(C2615)), B2615=B2614), AVERAGE(C2613,C2615),
AND(NOT(ISBLANK(C2613)), B2613=B2614, ISBLANK(C2615), NOT(ISBLANK(C2616)), B2616=B2614), C2613+(C2616-C2613)/3,
AND(ISBLANK(C2613), NOT(ISBLANK(C2612)), B2612=B2614, NOT(ISBLANK(C2615)), B2615=B2614), C2612+(C2615-C2612)*2/3,
TRUE, "Check Manually"
))</f>
        <v>108.1</v>
      </c>
      <c r="F2614" t="str">
        <f>_xlfn.XLOOKUP(B2614,Bucket_Map!A:A,Bucket_Map!B:B,"ERROR - CHECK NAME")</f>
        <v>Food &amp; Beverages</v>
      </c>
    </row>
    <row r="2615" spans="1:6" x14ac:dyDescent="0.25">
      <c r="A2615" t="s">
        <v>4</v>
      </c>
      <c r="B2615" t="s">
        <v>26</v>
      </c>
      <c r="C2615">
        <v>108.3</v>
      </c>
      <c r="D2615" s="1">
        <v>41548</v>
      </c>
      <c r="E2615" cm="1">
        <f t="array" ref="E2615">IF(AND(B2615="Housing",A2615="Rural"),"",
_xlfn.IFS(
NOT(ISBLANK(C2615)), C2615,
AND(NOT(ISBLANK(C2614)), B2614=B2615, NOT(ISBLANK(C2616)), B2616=B2615), AVERAGE(C2614,C2616),
AND(NOT(ISBLANK(C2614)), B2614=B2615, ISBLANK(C2616), NOT(ISBLANK(C2617)), B2617=B2615), C2614+(C2617-C2614)/3,
AND(ISBLANK(C2614), NOT(ISBLANK(C2613)), B2613=B2615, NOT(ISBLANK(C2616)), B2616=B2615), C2613+(C2616-C2613)*2/3,
TRUE, "Check Manually"
))</f>
        <v>108.3</v>
      </c>
      <c r="F2615" t="str">
        <f>_xlfn.XLOOKUP(B2615,Bucket_Map!A:A,Bucket_Map!B:B,"ERROR - CHECK NAME")</f>
        <v>Food &amp; Beverages</v>
      </c>
    </row>
    <row r="2616" spans="1:6" x14ac:dyDescent="0.25">
      <c r="A2616" t="s">
        <v>4</v>
      </c>
      <c r="B2616" t="s">
        <v>26</v>
      </c>
      <c r="C2616">
        <v>109.1</v>
      </c>
      <c r="D2616" s="1">
        <v>41579</v>
      </c>
      <c r="E2616" cm="1">
        <f t="array" ref="E2616">IF(AND(B2616="Housing",A2616="Rural"),"",
_xlfn.IFS(
NOT(ISBLANK(C2616)), C2616,
AND(NOT(ISBLANK(C2615)), B2615=B2616, NOT(ISBLANK(C2617)), B2617=B2616), AVERAGE(C2615,C2617),
AND(NOT(ISBLANK(C2615)), B2615=B2616, ISBLANK(C2617), NOT(ISBLANK(C2618)), B2618=B2616), C2615+(C2618-C2615)/3,
AND(ISBLANK(C2615), NOT(ISBLANK(C2614)), B2614=B2616, NOT(ISBLANK(C2617)), B2617=B2616), C2614+(C2617-C2614)*2/3,
TRUE, "Check Manually"
))</f>
        <v>109.1</v>
      </c>
      <c r="F2616" t="str">
        <f>_xlfn.XLOOKUP(B2616,Bucket_Map!A:A,Bucket_Map!B:B,"ERROR - CHECK NAME")</f>
        <v>Food &amp; Beverages</v>
      </c>
    </row>
    <row r="2617" spans="1:6" x14ac:dyDescent="0.25">
      <c r="A2617" t="s">
        <v>4</v>
      </c>
      <c r="B2617" t="s">
        <v>26</v>
      </c>
      <c r="C2617">
        <v>109.5</v>
      </c>
      <c r="D2617" s="1">
        <v>41609</v>
      </c>
      <c r="E2617" cm="1">
        <f t="array" ref="E2617">IF(AND(B2617="Housing",A2617="Rural"),"",
_xlfn.IFS(
NOT(ISBLANK(C2617)), C2617,
AND(NOT(ISBLANK(C2616)), B2616=B2617, NOT(ISBLANK(C2618)), B2618=B2617), AVERAGE(C2616,C2618),
AND(NOT(ISBLANK(C2616)), B2616=B2617, ISBLANK(C2618), NOT(ISBLANK(C2619)), B2619=B2617), C2616+(C2619-C2616)/3,
AND(ISBLANK(C2616), NOT(ISBLANK(C2615)), B2615=B2617, NOT(ISBLANK(C2618)), B2618=B2617), C2615+(C2618-C2615)*2/3,
TRUE, "Check Manually"
))</f>
        <v>109.5</v>
      </c>
      <c r="F2617" t="str">
        <f>_xlfn.XLOOKUP(B2617,Bucket_Map!A:A,Bucket_Map!B:B,"ERROR - CHECK NAME")</f>
        <v>Food &amp; Beverages</v>
      </c>
    </row>
    <row r="2618" spans="1:6" x14ac:dyDescent="0.25">
      <c r="A2618" t="s">
        <v>4</v>
      </c>
      <c r="B2618" t="s">
        <v>26</v>
      </c>
      <c r="C2618">
        <v>109.6</v>
      </c>
      <c r="D2618" s="1">
        <v>41640</v>
      </c>
      <c r="E2618" cm="1">
        <f t="array" ref="E2618">IF(AND(B2618="Housing",A2618="Rural"),"",
_xlfn.IFS(
NOT(ISBLANK(C2618)), C2618,
AND(NOT(ISBLANK(C2617)), B2617=B2618, NOT(ISBLANK(C2619)), B2619=B2618), AVERAGE(C2617,C2619),
AND(NOT(ISBLANK(C2617)), B2617=B2618, ISBLANK(C2619), NOT(ISBLANK(C2620)), B2620=B2618), C2617+(C2620-C2617)/3,
AND(ISBLANK(C2617), NOT(ISBLANK(C2616)), B2616=B2618, NOT(ISBLANK(C2619)), B2619=B2618), C2616+(C2619-C2616)*2/3,
TRUE, "Check Manually"
))</f>
        <v>109.6</v>
      </c>
      <c r="F2618" t="str">
        <f>_xlfn.XLOOKUP(B2618,Bucket_Map!A:A,Bucket_Map!B:B,"ERROR - CHECK NAME")</f>
        <v>Food &amp; Beverages</v>
      </c>
    </row>
    <row r="2619" spans="1:6" x14ac:dyDescent="0.25">
      <c r="A2619" t="s">
        <v>4</v>
      </c>
      <c r="B2619" t="s">
        <v>26</v>
      </c>
      <c r="C2619">
        <v>109.8</v>
      </c>
      <c r="D2619" s="1">
        <v>41671</v>
      </c>
      <c r="E2619" cm="1">
        <f t="array" ref="E2619">IF(AND(B2619="Housing",A2619="Rural"),"",
_xlfn.IFS(
NOT(ISBLANK(C2619)), C2619,
AND(NOT(ISBLANK(C2618)), B2618=B2619, NOT(ISBLANK(C2620)), B2620=B2619), AVERAGE(C2618,C2620),
AND(NOT(ISBLANK(C2618)), B2618=B2619, ISBLANK(C2620), NOT(ISBLANK(C2621)), B2621=B2619), C2618+(C2621-C2618)/3,
AND(ISBLANK(C2618), NOT(ISBLANK(C2617)), B2617=B2619, NOT(ISBLANK(C2620)), B2620=B2619), C2617+(C2620-C2617)*2/3,
TRUE, "Check Manually"
))</f>
        <v>109.8</v>
      </c>
      <c r="F2619" t="str">
        <f>_xlfn.XLOOKUP(B2619,Bucket_Map!A:A,Bucket_Map!B:B,"ERROR - CHECK NAME")</f>
        <v>Food &amp; Beverages</v>
      </c>
    </row>
    <row r="2620" spans="1:6" x14ac:dyDescent="0.25">
      <c r="A2620" t="s">
        <v>4</v>
      </c>
      <c r="B2620" t="s">
        <v>26</v>
      </c>
      <c r="C2620">
        <v>110.2</v>
      </c>
      <c r="D2620" s="1">
        <v>41699</v>
      </c>
      <c r="E2620" cm="1">
        <f t="array" ref="E2620">IF(AND(B2620="Housing",A2620="Rural"),"",
_xlfn.IFS(
NOT(ISBLANK(C2620)), C2620,
AND(NOT(ISBLANK(C2619)), B2619=B2620, NOT(ISBLANK(C2621)), B2621=B2620), AVERAGE(C2619,C2621),
AND(NOT(ISBLANK(C2619)), B2619=B2620, ISBLANK(C2621), NOT(ISBLANK(C2622)), B2622=B2620), C2619+(C2622-C2619)/3,
AND(ISBLANK(C2619), NOT(ISBLANK(C2618)), B2618=B2620, NOT(ISBLANK(C2621)), B2621=B2620), C2618+(C2621-C2618)*2/3,
TRUE, "Check Manually"
))</f>
        <v>110.2</v>
      </c>
      <c r="F2620" t="str">
        <f>_xlfn.XLOOKUP(B2620,Bucket_Map!A:A,Bucket_Map!B:B,"ERROR - CHECK NAME")</f>
        <v>Food &amp; Beverages</v>
      </c>
    </row>
    <row r="2621" spans="1:6" x14ac:dyDescent="0.25">
      <c r="A2621" t="s">
        <v>4</v>
      </c>
      <c r="B2621" t="s">
        <v>26</v>
      </c>
      <c r="C2621">
        <v>111</v>
      </c>
      <c r="D2621" s="1">
        <v>41730</v>
      </c>
      <c r="E2621" cm="1">
        <f t="array" ref="E2621">IF(AND(B2621="Housing",A2621="Rural"),"",
_xlfn.IFS(
NOT(ISBLANK(C2621)), C2621,
AND(NOT(ISBLANK(C2620)), B2620=B2621, NOT(ISBLANK(C2622)), B2622=B2621), AVERAGE(C2620,C2622),
AND(NOT(ISBLANK(C2620)), B2620=B2621, ISBLANK(C2622), NOT(ISBLANK(C2623)), B2623=B2621), C2620+(C2623-C2620)/3,
AND(ISBLANK(C2620), NOT(ISBLANK(C2619)), B2619=B2621, NOT(ISBLANK(C2622)), B2622=B2621), C2619+(C2622-C2619)*2/3,
TRUE, "Check Manually"
))</f>
        <v>111</v>
      </c>
      <c r="F2621" t="str">
        <f>_xlfn.XLOOKUP(B2621,Bucket_Map!A:A,Bucket_Map!B:B,"ERROR - CHECK NAME")</f>
        <v>Food &amp; Beverages</v>
      </c>
    </row>
    <row r="2622" spans="1:6" x14ac:dyDescent="0.25">
      <c r="A2622" t="s">
        <v>4</v>
      </c>
      <c r="B2622" t="s">
        <v>26</v>
      </c>
      <c r="C2622">
        <v>111.5</v>
      </c>
      <c r="D2622" s="1">
        <v>41760</v>
      </c>
      <c r="E2622" cm="1">
        <f t="array" ref="E2622">IF(AND(B2622="Housing",A2622="Rural"),"",
_xlfn.IFS(
NOT(ISBLANK(C2622)), C2622,
AND(NOT(ISBLANK(C2621)), B2621=B2622, NOT(ISBLANK(C2623)), B2623=B2622), AVERAGE(C2621,C2623),
AND(NOT(ISBLANK(C2621)), B2621=B2622, ISBLANK(C2623), NOT(ISBLANK(C2624)), B2624=B2622), C2621+(C2624-C2621)/3,
AND(ISBLANK(C2621), NOT(ISBLANK(C2620)), B2620=B2622, NOT(ISBLANK(C2623)), B2623=B2622), C2620+(C2623-C2620)*2/3,
TRUE, "Check Manually"
))</f>
        <v>111.5</v>
      </c>
      <c r="F2622" t="str">
        <f>_xlfn.XLOOKUP(B2622,Bucket_Map!A:A,Bucket_Map!B:B,"ERROR - CHECK NAME")</f>
        <v>Food &amp; Beverages</v>
      </c>
    </row>
    <row r="2623" spans="1:6" x14ac:dyDescent="0.25">
      <c r="A2623" t="s">
        <v>4</v>
      </c>
      <c r="B2623" t="s">
        <v>26</v>
      </c>
      <c r="C2623">
        <v>112.2</v>
      </c>
      <c r="D2623" s="1">
        <v>41791</v>
      </c>
      <c r="E2623" cm="1">
        <f t="array" ref="E2623">IF(AND(B2623="Housing",A2623="Rural"),"",
_xlfn.IFS(
NOT(ISBLANK(C2623)), C2623,
AND(NOT(ISBLANK(C2622)), B2622=B2623, NOT(ISBLANK(C2624)), B2624=B2623), AVERAGE(C2622,C2624),
AND(NOT(ISBLANK(C2622)), B2622=B2623, ISBLANK(C2624), NOT(ISBLANK(C2625)), B2625=B2623), C2622+(C2625-C2622)/3,
AND(ISBLANK(C2622), NOT(ISBLANK(C2621)), B2621=B2623, NOT(ISBLANK(C2624)), B2624=B2623), C2621+(C2624-C2621)*2/3,
TRUE, "Check Manually"
))</f>
        <v>112.2</v>
      </c>
      <c r="F2623" t="str">
        <f>_xlfn.XLOOKUP(B2623,Bucket_Map!A:A,Bucket_Map!B:B,"ERROR - CHECK NAME")</f>
        <v>Food &amp; Beverages</v>
      </c>
    </row>
    <row r="2624" spans="1:6" x14ac:dyDescent="0.25">
      <c r="A2624" t="s">
        <v>4</v>
      </c>
      <c r="B2624" t="s">
        <v>26</v>
      </c>
      <c r="C2624">
        <v>113.2</v>
      </c>
      <c r="D2624" s="1">
        <v>41821</v>
      </c>
      <c r="E2624" cm="1">
        <f t="array" ref="E2624">IF(AND(B2624="Housing",A2624="Rural"),"",
_xlfn.IFS(
NOT(ISBLANK(C2624)), C2624,
AND(NOT(ISBLANK(C2623)), B2623=B2624, NOT(ISBLANK(C2625)), B2625=B2624), AVERAGE(C2623,C2625),
AND(NOT(ISBLANK(C2623)), B2623=B2624, ISBLANK(C2625), NOT(ISBLANK(C2626)), B2626=B2624), C2623+(C2626-C2623)/3,
AND(ISBLANK(C2623), NOT(ISBLANK(C2622)), B2622=B2624, NOT(ISBLANK(C2625)), B2625=B2624), C2622+(C2625-C2622)*2/3,
TRUE, "Check Manually"
))</f>
        <v>113.2</v>
      </c>
      <c r="F2624" t="str">
        <f>_xlfn.XLOOKUP(B2624,Bucket_Map!A:A,Bucket_Map!B:B,"ERROR - CHECK NAME")</f>
        <v>Food &amp; Beverages</v>
      </c>
    </row>
    <row r="2625" spans="1:6" x14ac:dyDescent="0.25">
      <c r="A2625" t="s">
        <v>4</v>
      </c>
      <c r="B2625" t="s">
        <v>26</v>
      </c>
      <c r="C2625">
        <v>114.1</v>
      </c>
      <c r="D2625" s="1">
        <v>41852</v>
      </c>
      <c r="E2625" cm="1">
        <f t="array" ref="E2625">IF(AND(B2625="Housing",A2625="Rural"),"",
_xlfn.IFS(
NOT(ISBLANK(C2625)), C2625,
AND(NOT(ISBLANK(C2624)), B2624=B2625, NOT(ISBLANK(C2626)), B2626=B2625), AVERAGE(C2624,C2626),
AND(NOT(ISBLANK(C2624)), B2624=B2625, ISBLANK(C2626), NOT(ISBLANK(C2627)), B2627=B2625), C2624+(C2627-C2624)/3,
AND(ISBLANK(C2624), NOT(ISBLANK(C2623)), B2623=B2625, NOT(ISBLANK(C2626)), B2626=B2625), C2623+(C2626-C2623)*2/3,
TRUE, "Check Manually"
))</f>
        <v>114.1</v>
      </c>
      <c r="F2625" t="str">
        <f>_xlfn.XLOOKUP(B2625,Bucket_Map!A:A,Bucket_Map!B:B,"ERROR - CHECK NAME")</f>
        <v>Food &amp; Beverages</v>
      </c>
    </row>
    <row r="2626" spans="1:6" x14ac:dyDescent="0.25">
      <c r="A2626" t="s">
        <v>4</v>
      </c>
      <c r="B2626" t="s">
        <v>26</v>
      </c>
      <c r="C2626">
        <v>115</v>
      </c>
      <c r="D2626" s="1">
        <v>41883</v>
      </c>
      <c r="E2626" cm="1">
        <f t="array" ref="E2626">IF(AND(B2626="Housing",A2626="Rural"),"",
_xlfn.IFS(
NOT(ISBLANK(C2626)), C2626,
AND(NOT(ISBLANK(C2625)), B2625=B2626, NOT(ISBLANK(C2627)), B2627=B2626), AVERAGE(C2625,C2627),
AND(NOT(ISBLANK(C2625)), B2625=B2626, ISBLANK(C2627), NOT(ISBLANK(C2628)), B2628=B2626), C2625+(C2628-C2625)/3,
AND(ISBLANK(C2625), NOT(ISBLANK(C2624)), B2624=B2626, NOT(ISBLANK(C2627)), B2627=B2626), C2624+(C2627-C2624)*2/3,
TRUE, "Check Manually"
))</f>
        <v>115</v>
      </c>
      <c r="F2626" t="str">
        <f>_xlfn.XLOOKUP(B2626,Bucket_Map!A:A,Bucket_Map!B:B,"ERROR - CHECK NAME")</f>
        <v>Food &amp; Beverages</v>
      </c>
    </row>
    <row r="2627" spans="1:6" x14ac:dyDescent="0.25">
      <c r="A2627" t="s">
        <v>4</v>
      </c>
      <c r="B2627" t="s">
        <v>26</v>
      </c>
      <c r="C2627">
        <v>115.5</v>
      </c>
      <c r="D2627" s="1">
        <v>41913</v>
      </c>
      <c r="E2627" cm="1">
        <f t="array" ref="E2627">IF(AND(B2627="Housing",A2627="Rural"),"",
_xlfn.IFS(
NOT(ISBLANK(C2627)), C2627,
AND(NOT(ISBLANK(C2626)), B2626=B2627, NOT(ISBLANK(C2628)), B2628=B2627), AVERAGE(C2626,C2628),
AND(NOT(ISBLANK(C2626)), B2626=B2627, ISBLANK(C2628), NOT(ISBLANK(C2629)), B2629=B2627), C2626+(C2629-C2626)/3,
AND(ISBLANK(C2626), NOT(ISBLANK(C2625)), B2625=B2627, NOT(ISBLANK(C2628)), B2628=B2627), C2625+(C2628-C2625)*2/3,
TRUE, "Check Manually"
))</f>
        <v>115.5</v>
      </c>
      <c r="F2627" t="str">
        <f>_xlfn.XLOOKUP(B2627,Bucket_Map!A:A,Bucket_Map!B:B,"ERROR - CHECK NAME")</f>
        <v>Food &amp; Beverages</v>
      </c>
    </row>
    <row r="2628" spans="1:6" x14ac:dyDescent="0.25">
      <c r="A2628" t="s">
        <v>4</v>
      </c>
      <c r="B2628" t="s">
        <v>26</v>
      </c>
      <c r="C2628">
        <v>116.2</v>
      </c>
      <c r="D2628" s="1">
        <v>41944</v>
      </c>
      <c r="E2628" cm="1">
        <f t="array" ref="E2628">IF(AND(B2628="Housing",A2628="Rural"),"",
_xlfn.IFS(
NOT(ISBLANK(C2628)), C2628,
AND(NOT(ISBLANK(C2627)), B2627=B2628, NOT(ISBLANK(C2629)), B2629=B2628), AVERAGE(C2627,C2629),
AND(NOT(ISBLANK(C2627)), B2627=B2628, ISBLANK(C2629), NOT(ISBLANK(C2630)), B2630=B2628), C2627+(C2630-C2627)/3,
AND(ISBLANK(C2627), NOT(ISBLANK(C2626)), B2626=B2628, NOT(ISBLANK(C2629)), B2629=B2628), C2626+(C2629-C2626)*2/3,
TRUE, "Check Manually"
))</f>
        <v>116.2</v>
      </c>
      <c r="F2628" t="str">
        <f>_xlfn.XLOOKUP(B2628,Bucket_Map!A:A,Bucket_Map!B:B,"ERROR - CHECK NAME")</f>
        <v>Food &amp; Beverages</v>
      </c>
    </row>
    <row r="2629" spans="1:6" x14ac:dyDescent="0.25">
      <c r="A2629" t="s">
        <v>4</v>
      </c>
      <c r="B2629" t="s">
        <v>26</v>
      </c>
      <c r="C2629">
        <v>116.3</v>
      </c>
      <c r="D2629" s="1">
        <v>41974</v>
      </c>
      <c r="E2629" cm="1">
        <f t="array" ref="E2629">IF(AND(B2629="Housing",A2629="Rural"),"",
_xlfn.IFS(
NOT(ISBLANK(C2629)), C2629,
AND(NOT(ISBLANK(C2628)), B2628=B2629, NOT(ISBLANK(C2630)), B2630=B2629), AVERAGE(C2628,C2630),
AND(NOT(ISBLANK(C2628)), B2628=B2629, ISBLANK(C2630), NOT(ISBLANK(C2631)), B2631=B2629), C2628+(C2631-C2628)/3,
AND(ISBLANK(C2628), NOT(ISBLANK(C2627)), B2627=B2629, NOT(ISBLANK(C2630)), B2630=B2629), C2627+(C2630-C2627)*2/3,
TRUE, "Check Manually"
))</f>
        <v>116.3</v>
      </c>
      <c r="F2629" t="str">
        <f>_xlfn.XLOOKUP(B2629,Bucket_Map!A:A,Bucket_Map!B:B,"ERROR - CHECK NAME")</f>
        <v>Food &amp; Beverages</v>
      </c>
    </row>
    <row r="2630" spans="1:6" x14ac:dyDescent="0.25">
      <c r="A2630" t="s">
        <v>4</v>
      </c>
      <c r="B2630" t="s">
        <v>26</v>
      </c>
      <c r="C2630">
        <v>117.2</v>
      </c>
      <c r="D2630" s="1">
        <v>42005</v>
      </c>
      <c r="E2630" cm="1">
        <f t="array" ref="E2630">IF(AND(B2630="Housing",A2630="Rural"),"",
_xlfn.IFS(
NOT(ISBLANK(C2630)), C2630,
AND(NOT(ISBLANK(C2629)), B2629=B2630, NOT(ISBLANK(C2631)), B2631=B2630), AVERAGE(C2629,C2631),
AND(NOT(ISBLANK(C2629)), B2629=B2630, ISBLANK(C2631), NOT(ISBLANK(C2632)), B2632=B2630), C2629+(C2632-C2629)/3,
AND(ISBLANK(C2629), NOT(ISBLANK(C2628)), B2628=B2630, NOT(ISBLANK(C2631)), B2631=B2630), C2628+(C2631-C2628)*2/3,
TRUE, "Check Manually"
))</f>
        <v>117.2</v>
      </c>
      <c r="F2630" t="str">
        <f>_xlfn.XLOOKUP(B2630,Bucket_Map!A:A,Bucket_Map!B:B,"ERROR - CHECK NAME")</f>
        <v>Food &amp; Beverages</v>
      </c>
    </row>
    <row r="2631" spans="1:6" x14ac:dyDescent="0.25">
      <c r="A2631" t="s">
        <v>4</v>
      </c>
      <c r="B2631" t="s">
        <v>26</v>
      </c>
      <c r="C2631">
        <v>118.8</v>
      </c>
      <c r="D2631" s="1">
        <v>42036</v>
      </c>
      <c r="E2631" cm="1">
        <f t="array" ref="E2631">IF(AND(B2631="Housing",A2631="Rural"),"",
_xlfn.IFS(
NOT(ISBLANK(C2631)), C2631,
AND(NOT(ISBLANK(C2630)), B2630=B2631, NOT(ISBLANK(C2632)), B2632=B2631), AVERAGE(C2630,C2632),
AND(NOT(ISBLANK(C2630)), B2630=B2631, ISBLANK(C2632), NOT(ISBLANK(C2633)), B2633=B2631), C2630+(C2633-C2630)/3,
AND(ISBLANK(C2630), NOT(ISBLANK(C2629)), B2629=B2631, NOT(ISBLANK(C2632)), B2632=B2631), C2629+(C2632-C2629)*2/3,
TRUE, "Check Manually"
))</f>
        <v>118.8</v>
      </c>
      <c r="F2631" t="str">
        <f>_xlfn.XLOOKUP(B2631,Bucket_Map!A:A,Bucket_Map!B:B,"ERROR - CHECK NAME")</f>
        <v>Food &amp; Beverages</v>
      </c>
    </row>
    <row r="2632" spans="1:6" x14ac:dyDescent="0.25">
      <c r="A2632" t="s">
        <v>4</v>
      </c>
      <c r="B2632" t="s">
        <v>26</v>
      </c>
      <c r="C2632">
        <v>119.9</v>
      </c>
      <c r="D2632" s="1">
        <v>42064</v>
      </c>
      <c r="E2632" cm="1">
        <f t="array" ref="E2632">IF(AND(B2632="Housing",A2632="Rural"),"",
_xlfn.IFS(
NOT(ISBLANK(C2632)), C2632,
AND(NOT(ISBLANK(C2631)), B2631=B2632, NOT(ISBLANK(C2633)), B2633=B2632), AVERAGE(C2631,C2633),
AND(NOT(ISBLANK(C2631)), B2631=B2632, ISBLANK(C2633), NOT(ISBLANK(C2634)), B2634=B2632), C2631+(C2634-C2631)/3,
AND(ISBLANK(C2631), NOT(ISBLANK(C2630)), B2630=B2632, NOT(ISBLANK(C2633)), B2633=B2632), C2630+(C2633-C2630)*2/3,
TRUE, "Check Manually"
))</f>
        <v>119.9</v>
      </c>
      <c r="F2632" t="str">
        <f>_xlfn.XLOOKUP(B2632,Bucket_Map!A:A,Bucket_Map!B:B,"ERROR - CHECK NAME")</f>
        <v>Food &amp; Beverages</v>
      </c>
    </row>
    <row r="2633" spans="1:6" x14ac:dyDescent="0.25">
      <c r="A2633" t="s">
        <v>4</v>
      </c>
      <c r="B2633" t="s">
        <v>26</v>
      </c>
      <c r="C2633">
        <v>121.5</v>
      </c>
      <c r="D2633" s="1">
        <v>42095</v>
      </c>
      <c r="E2633" cm="1">
        <f t="array" ref="E2633">IF(AND(B2633="Housing",A2633="Rural"),"",
_xlfn.IFS(
NOT(ISBLANK(C2633)), C2633,
AND(NOT(ISBLANK(C2632)), B2632=B2633, NOT(ISBLANK(C2634)), B2634=B2633), AVERAGE(C2632,C2634),
AND(NOT(ISBLANK(C2632)), B2632=B2633, ISBLANK(C2634), NOT(ISBLANK(C2635)), B2635=B2633), C2632+(C2635-C2632)/3,
AND(ISBLANK(C2632), NOT(ISBLANK(C2631)), B2631=B2633, NOT(ISBLANK(C2634)), B2634=B2633), C2631+(C2634-C2631)*2/3,
TRUE, "Check Manually"
))</f>
        <v>121.5</v>
      </c>
      <c r="F2633" t="str">
        <f>_xlfn.XLOOKUP(B2633,Bucket_Map!A:A,Bucket_Map!B:B,"ERROR - CHECK NAME")</f>
        <v>Food &amp; Beverages</v>
      </c>
    </row>
    <row r="2634" spans="1:6" x14ac:dyDescent="0.25">
      <c r="A2634" t="s">
        <v>4</v>
      </c>
      <c r="B2634" t="s">
        <v>26</v>
      </c>
      <c r="C2634">
        <v>124.3</v>
      </c>
      <c r="D2634" s="1">
        <v>42125</v>
      </c>
      <c r="E2634" cm="1">
        <f t="array" ref="E2634">IF(AND(B2634="Housing",A2634="Rural"),"",
_xlfn.IFS(
NOT(ISBLANK(C2634)), C2634,
AND(NOT(ISBLANK(C2633)), B2633=B2634, NOT(ISBLANK(C2635)), B2635=B2634), AVERAGE(C2633,C2635),
AND(NOT(ISBLANK(C2633)), B2633=B2634, ISBLANK(C2635), NOT(ISBLANK(C2636)), B2636=B2634), C2633+(C2636-C2633)/3,
AND(ISBLANK(C2633), NOT(ISBLANK(C2632)), B2632=B2634, NOT(ISBLANK(C2635)), B2635=B2634), C2632+(C2635-C2632)*2/3,
TRUE, "Check Manually"
))</f>
        <v>124.3</v>
      </c>
      <c r="F2634" t="str">
        <f>_xlfn.XLOOKUP(B2634,Bucket_Map!A:A,Bucket_Map!B:B,"ERROR - CHECK NAME")</f>
        <v>Food &amp; Beverages</v>
      </c>
    </row>
    <row r="2635" spans="1:6" x14ac:dyDescent="0.25">
      <c r="A2635" t="s">
        <v>4</v>
      </c>
      <c r="B2635" t="s">
        <v>26</v>
      </c>
      <c r="C2635">
        <v>131.9</v>
      </c>
      <c r="D2635" s="1">
        <v>42156</v>
      </c>
      <c r="E2635" cm="1">
        <f t="array" ref="E2635">IF(AND(B2635="Housing",A2635="Rural"),"",
_xlfn.IFS(
NOT(ISBLANK(C2635)), C2635,
AND(NOT(ISBLANK(C2634)), B2634=B2635, NOT(ISBLANK(C2636)), B2636=B2635), AVERAGE(C2634,C2636),
AND(NOT(ISBLANK(C2634)), B2634=B2635, ISBLANK(C2636), NOT(ISBLANK(C2637)), B2637=B2635), C2634+(C2637-C2634)/3,
AND(ISBLANK(C2634), NOT(ISBLANK(C2633)), B2633=B2635, NOT(ISBLANK(C2636)), B2636=B2635), C2633+(C2636-C2633)*2/3,
TRUE, "Check Manually"
))</f>
        <v>131.9</v>
      </c>
      <c r="F2635" t="str">
        <f>_xlfn.XLOOKUP(B2635,Bucket_Map!A:A,Bucket_Map!B:B,"ERROR - CHECK NAME")</f>
        <v>Food &amp; Beverages</v>
      </c>
    </row>
    <row r="2636" spans="1:6" x14ac:dyDescent="0.25">
      <c r="A2636" t="s">
        <v>4</v>
      </c>
      <c r="B2636" t="s">
        <v>26</v>
      </c>
      <c r="C2636">
        <v>133.80000000000001</v>
      </c>
      <c r="D2636" s="1">
        <v>42186</v>
      </c>
      <c r="E2636" cm="1">
        <f t="array" ref="E2636">IF(AND(B2636="Housing",A2636="Rural"),"",
_xlfn.IFS(
NOT(ISBLANK(C2636)), C2636,
AND(NOT(ISBLANK(C2635)), B2635=B2636, NOT(ISBLANK(C2637)), B2637=B2636), AVERAGE(C2635,C2637),
AND(NOT(ISBLANK(C2635)), B2635=B2636, ISBLANK(C2637), NOT(ISBLANK(C2638)), B2638=B2636), C2635+(C2638-C2635)/3,
AND(ISBLANK(C2635), NOT(ISBLANK(C2634)), B2634=B2636, NOT(ISBLANK(C2637)), B2637=B2636), C2634+(C2637-C2634)*2/3,
TRUE, "Check Manually"
))</f>
        <v>133.80000000000001</v>
      </c>
      <c r="F2636" t="str">
        <f>_xlfn.XLOOKUP(B2636,Bucket_Map!A:A,Bucket_Map!B:B,"ERROR - CHECK NAME")</f>
        <v>Food &amp; Beverages</v>
      </c>
    </row>
    <row r="2637" spans="1:6" x14ac:dyDescent="0.25">
      <c r="A2637" t="s">
        <v>4</v>
      </c>
      <c r="B2637" t="s">
        <v>26</v>
      </c>
      <c r="C2637">
        <v>137.9</v>
      </c>
      <c r="D2637" s="1">
        <v>42217</v>
      </c>
      <c r="E2637" cm="1">
        <f t="array" ref="E2637">IF(AND(B2637="Housing",A2637="Rural"),"",
_xlfn.IFS(
NOT(ISBLANK(C2637)), C2637,
AND(NOT(ISBLANK(C2636)), B2636=B2637, NOT(ISBLANK(C2638)), B2638=B2637), AVERAGE(C2636,C2638),
AND(NOT(ISBLANK(C2636)), B2636=B2637, ISBLANK(C2638), NOT(ISBLANK(C2639)), B2639=B2637), C2636+(C2639-C2636)/3,
AND(ISBLANK(C2636), NOT(ISBLANK(C2635)), B2635=B2637, NOT(ISBLANK(C2638)), B2638=B2637), C2635+(C2638-C2635)*2/3,
TRUE, "Check Manually"
))</f>
        <v>137.9</v>
      </c>
      <c r="F2637" t="str">
        <f>_xlfn.XLOOKUP(B2637,Bucket_Map!A:A,Bucket_Map!B:B,"ERROR - CHECK NAME")</f>
        <v>Food &amp; Beverages</v>
      </c>
    </row>
    <row r="2638" spans="1:6" x14ac:dyDescent="0.25">
      <c r="A2638" t="s">
        <v>4</v>
      </c>
      <c r="B2638" t="s">
        <v>26</v>
      </c>
      <c r="C2638">
        <v>142.1</v>
      </c>
      <c r="D2638" s="1">
        <v>42248</v>
      </c>
      <c r="E2638" cm="1">
        <f t="array" ref="E2638">IF(AND(B2638="Housing",A2638="Rural"),"",
_xlfn.IFS(
NOT(ISBLANK(C2638)), C2638,
AND(NOT(ISBLANK(C2637)), B2637=B2638, NOT(ISBLANK(C2639)), B2639=B2638), AVERAGE(C2637,C2639),
AND(NOT(ISBLANK(C2637)), B2637=B2638, ISBLANK(C2639), NOT(ISBLANK(C2640)), B2640=B2638), C2637+(C2640-C2637)/3,
AND(ISBLANK(C2637), NOT(ISBLANK(C2636)), B2636=B2638, NOT(ISBLANK(C2639)), B2639=B2638), C2636+(C2639-C2636)*2/3,
TRUE, "Check Manually"
))</f>
        <v>142.1</v>
      </c>
      <c r="F2638" t="str">
        <f>_xlfn.XLOOKUP(B2638,Bucket_Map!A:A,Bucket_Map!B:B,"ERROR - CHECK NAME")</f>
        <v>Food &amp; Beverages</v>
      </c>
    </row>
    <row r="2639" spans="1:6" x14ac:dyDescent="0.25">
      <c r="A2639" t="s">
        <v>4</v>
      </c>
      <c r="B2639" t="s">
        <v>26</v>
      </c>
      <c r="C2639">
        <v>154.19999999999999</v>
      </c>
      <c r="D2639" s="1">
        <v>42278</v>
      </c>
      <c r="E2639" cm="1">
        <f t="array" ref="E2639">IF(AND(B2639="Housing",A2639="Rural"),"",
_xlfn.IFS(
NOT(ISBLANK(C2639)), C2639,
AND(NOT(ISBLANK(C2638)), B2638=B2639, NOT(ISBLANK(C2640)), B2640=B2639), AVERAGE(C2638,C2640),
AND(NOT(ISBLANK(C2638)), B2638=B2639, ISBLANK(C2640), NOT(ISBLANK(C2641)), B2641=B2639), C2638+(C2641-C2638)/3,
AND(ISBLANK(C2638), NOT(ISBLANK(C2637)), B2637=B2639, NOT(ISBLANK(C2640)), B2640=B2639), C2637+(C2640-C2637)*2/3,
TRUE, "Check Manually"
))</f>
        <v>154.19999999999999</v>
      </c>
      <c r="F2639" t="str">
        <f>_xlfn.XLOOKUP(B2639,Bucket_Map!A:A,Bucket_Map!B:B,"ERROR - CHECK NAME")</f>
        <v>Food &amp; Beverages</v>
      </c>
    </row>
    <row r="2640" spans="1:6" x14ac:dyDescent="0.25">
      <c r="A2640" t="s">
        <v>4</v>
      </c>
      <c r="B2640" t="s">
        <v>26</v>
      </c>
      <c r="C2640">
        <v>160.80000000000001</v>
      </c>
      <c r="D2640" s="1">
        <v>42309</v>
      </c>
      <c r="E2640" cm="1">
        <f t="array" ref="E2640">IF(AND(B2640="Housing",A2640="Rural"),"",
_xlfn.IFS(
NOT(ISBLANK(C2640)), C2640,
AND(NOT(ISBLANK(C2639)), B2639=B2640, NOT(ISBLANK(C2641)), B2641=B2640), AVERAGE(C2639,C2641),
AND(NOT(ISBLANK(C2639)), B2639=B2640, ISBLANK(C2641), NOT(ISBLANK(C2642)), B2642=B2640), C2639+(C2642-C2639)/3,
AND(ISBLANK(C2639), NOT(ISBLANK(C2638)), B2638=B2640, NOT(ISBLANK(C2641)), B2641=B2640), C2638+(C2641-C2638)*2/3,
TRUE, "Check Manually"
))</f>
        <v>160.80000000000001</v>
      </c>
      <c r="F2640" t="str">
        <f>_xlfn.XLOOKUP(B2640,Bucket_Map!A:A,Bucket_Map!B:B,"ERROR - CHECK NAME")</f>
        <v>Food &amp; Beverages</v>
      </c>
    </row>
    <row r="2641" spans="1:6" x14ac:dyDescent="0.25">
      <c r="A2641" t="s">
        <v>4</v>
      </c>
      <c r="B2641" t="s">
        <v>26</v>
      </c>
      <c r="C2641">
        <v>162.1</v>
      </c>
      <c r="D2641" s="1">
        <v>42339</v>
      </c>
      <c r="E2641" cm="1">
        <f t="array" ref="E2641">IF(AND(B2641="Housing",A2641="Rural"),"",
_xlfn.IFS(
NOT(ISBLANK(C2641)), C2641,
AND(NOT(ISBLANK(C2640)), B2640=B2641, NOT(ISBLANK(C2642)), B2642=B2641), AVERAGE(C2640,C2642),
AND(NOT(ISBLANK(C2640)), B2640=B2641, ISBLANK(C2642), NOT(ISBLANK(C2643)), B2643=B2641), C2640+(C2643-C2640)/3,
AND(ISBLANK(C2640), NOT(ISBLANK(C2639)), B2639=B2641, NOT(ISBLANK(C2642)), B2642=B2641), C2639+(C2642-C2639)*2/3,
TRUE, "Check Manually"
))</f>
        <v>162.1</v>
      </c>
      <c r="F2641" t="str">
        <f>_xlfn.XLOOKUP(B2641,Bucket_Map!A:A,Bucket_Map!B:B,"ERROR - CHECK NAME")</f>
        <v>Food &amp; Beverages</v>
      </c>
    </row>
    <row r="2642" spans="1:6" x14ac:dyDescent="0.25">
      <c r="A2642" t="s">
        <v>4</v>
      </c>
      <c r="B2642" t="s">
        <v>26</v>
      </c>
      <c r="C2642">
        <v>163.80000000000001</v>
      </c>
      <c r="D2642" s="1">
        <v>42370</v>
      </c>
      <c r="E2642" cm="1">
        <f t="array" ref="E2642">IF(AND(B2642="Housing",A2642="Rural"),"",
_xlfn.IFS(
NOT(ISBLANK(C2642)), C2642,
AND(NOT(ISBLANK(C2641)), B2641=B2642, NOT(ISBLANK(C2643)), B2643=B2642), AVERAGE(C2641,C2643),
AND(NOT(ISBLANK(C2641)), B2641=B2642, ISBLANK(C2643), NOT(ISBLANK(C2644)), B2644=B2642), C2641+(C2644-C2641)/3,
AND(ISBLANK(C2641), NOT(ISBLANK(C2640)), B2640=B2642, NOT(ISBLANK(C2643)), B2643=B2642), C2640+(C2643-C2640)*2/3,
TRUE, "Check Manually"
))</f>
        <v>163.80000000000001</v>
      </c>
      <c r="F2642" t="str">
        <f>_xlfn.XLOOKUP(B2642,Bucket_Map!A:A,Bucket_Map!B:B,"ERROR - CHECK NAME")</f>
        <v>Food &amp; Beverages</v>
      </c>
    </row>
    <row r="2643" spans="1:6" x14ac:dyDescent="0.25">
      <c r="A2643" t="s">
        <v>4</v>
      </c>
      <c r="B2643" t="s">
        <v>26</v>
      </c>
      <c r="C2643">
        <v>162.80000000000001</v>
      </c>
      <c r="D2643" s="1">
        <v>42401</v>
      </c>
      <c r="E2643" cm="1">
        <f t="array" ref="E2643">IF(AND(B2643="Housing",A2643="Rural"),"",
_xlfn.IFS(
NOT(ISBLANK(C2643)), C2643,
AND(NOT(ISBLANK(C2642)), B2642=B2643, NOT(ISBLANK(C2644)), B2644=B2643), AVERAGE(C2642,C2644),
AND(NOT(ISBLANK(C2642)), B2642=B2643, ISBLANK(C2644), NOT(ISBLANK(C2645)), B2645=B2643), C2642+(C2645-C2642)/3,
AND(ISBLANK(C2642), NOT(ISBLANK(C2641)), B2641=B2643, NOT(ISBLANK(C2644)), B2644=B2643), C2641+(C2644-C2641)*2/3,
TRUE, "Check Manually"
))</f>
        <v>162.80000000000001</v>
      </c>
      <c r="F2643" t="str">
        <f>_xlfn.XLOOKUP(B2643,Bucket_Map!A:A,Bucket_Map!B:B,"ERROR - CHECK NAME")</f>
        <v>Food &amp; Beverages</v>
      </c>
    </row>
    <row r="2644" spans="1:6" x14ac:dyDescent="0.25">
      <c r="A2644" t="s">
        <v>4</v>
      </c>
      <c r="B2644" t="s">
        <v>26</v>
      </c>
      <c r="C2644">
        <v>161.19999999999999</v>
      </c>
      <c r="D2644" s="1">
        <v>42430</v>
      </c>
      <c r="E2644" cm="1">
        <f t="array" ref="E2644">IF(AND(B2644="Housing",A2644="Rural"),"",
_xlfn.IFS(
NOT(ISBLANK(C2644)), C2644,
AND(NOT(ISBLANK(C2643)), B2643=B2644, NOT(ISBLANK(C2645)), B2645=B2644), AVERAGE(C2643,C2645),
AND(NOT(ISBLANK(C2643)), B2643=B2644, ISBLANK(C2645), NOT(ISBLANK(C2646)), B2646=B2644), C2643+(C2646-C2643)/3,
AND(ISBLANK(C2643), NOT(ISBLANK(C2642)), B2642=B2644, NOT(ISBLANK(C2645)), B2645=B2644), C2642+(C2645-C2642)*2/3,
TRUE, "Check Manually"
))</f>
        <v>161.19999999999999</v>
      </c>
      <c r="F2644" t="str">
        <f>_xlfn.XLOOKUP(B2644,Bucket_Map!A:A,Bucket_Map!B:B,"ERROR - CHECK NAME")</f>
        <v>Food &amp; Beverages</v>
      </c>
    </row>
    <row r="2645" spans="1:6" x14ac:dyDescent="0.25">
      <c r="A2645" t="s">
        <v>4</v>
      </c>
      <c r="B2645" t="s">
        <v>26</v>
      </c>
      <c r="C2645">
        <v>162.69999999999999</v>
      </c>
      <c r="D2645" s="1">
        <v>42461</v>
      </c>
      <c r="E2645" cm="1">
        <f t="array" ref="E2645">IF(AND(B2645="Housing",A2645="Rural"),"",
_xlfn.IFS(
NOT(ISBLANK(C2645)), C2645,
AND(NOT(ISBLANK(C2644)), B2644=B2645, NOT(ISBLANK(C2646)), B2646=B2645), AVERAGE(C2644,C2646),
AND(NOT(ISBLANK(C2644)), B2644=B2645, ISBLANK(C2646), NOT(ISBLANK(C2647)), B2647=B2645), C2644+(C2647-C2644)/3,
AND(ISBLANK(C2644), NOT(ISBLANK(C2643)), B2643=B2645, NOT(ISBLANK(C2646)), B2646=B2645), C2643+(C2646-C2643)*2/3,
TRUE, "Check Manually"
))</f>
        <v>162.69999999999999</v>
      </c>
      <c r="F2645" t="str">
        <f>_xlfn.XLOOKUP(B2645,Bucket_Map!A:A,Bucket_Map!B:B,"ERROR - CHECK NAME")</f>
        <v>Food &amp; Beverages</v>
      </c>
    </row>
    <row r="2646" spans="1:6" x14ac:dyDescent="0.25">
      <c r="A2646" t="s">
        <v>4</v>
      </c>
      <c r="B2646" t="s">
        <v>26</v>
      </c>
      <c r="C2646">
        <v>166</v>
      </c>
      <c r="D2646" s="1">
        <v>42491</v>
      </c>
      <c r="E2646" cm="1">
        <f t="array" ref="E2646">IF(AND(B2646="Housing",A2646="Rural"),"",
_xlfn.IFS(
NOT(ISBLANK(C2646)), C2646,
AND(NOT(ISBLANK(C2645)), B2645=B2646, NOT(ISBLANK(C2647)), B2647=B2646), AVERAGE(C2645,C2647),
AND(NOT(ISBLANK(C2645)), B2645=B2646, ISBLANK(C2647), NOT(ISBLANK(C2648)), B2648=B2646), C2645+(C2648-C2645)/3,
AND(ISBLANK(C2645), NOT(ISBLANK(C2644)), B2644=B2646, NOT(ISBLANK(C2647)), B2647=B2646), C2644+(C2647-C2644)*2/3,
TRUE, "Check Manually"
))</f>
        <v>166</v>
      </c>
      <c r="F2646" t="str">
        <f>_xlfn.XLOOKUP(B2646,Bucket_Map!A:A,Bucket_Map!B:B,"ERROR - CHECK NAME")</f>
        <v>Food &amp; Beverages</v>
      </c>
    </row>
    <row r="2647" spans="1:6" x14ac:dyDescent="0.25">
      <c r="A2647" t="s">
        <v>4</v>
      </c>
      <c r="B2647" t="s">
        <v>26</v>
      </c>
      <c r="C2647">
        <v>169.2</v>
      </c>
      <c r="D2647" s="1">
        <v>42522</v>
      </c>
      <c r="E2647" cm="1">
        <f t="array" ref="E2647">IF(AND(B2647="Housing",A2647="Rural"),"",
_xlfn.IFS(
NOT(ISBLANK(C2647)), C2647,
AND(NOT(ISBLANK(C2646)), B2646=B2647, NOT(ISBLANK(C2648)), B2648=B2647), AVERAGE(C2646,C2648),
AND(NOT(ISBLANK(C2646)), B2646=B2647, ISBLANK(C2648), NOT(ISBLANK(C2649)), B2649=B2647), C2646+(C2649-C2646)/3,
AND(ISBLANK(C2646), NOT(ISBLANK(C2645)), B2645=B2647, NOT(ISBLANK(C2648)), B2648=B2647), C2645+(C2648-C2645)*2/3,
TRUE, "Check Manually"
))</f>
        <v>169.2</v>
      </c>
      <c r="F2647" t="str">
        <f>_xlfn.XLOOKUP(B2647,Bucket_Map!A:A,Bucket_Map!B:B,"ERROR - CHECK NAME")</f>
        <v>Food &amp; Beverages</v>
      </c>
    </row>
    <row r="2648" spans="1:6" x14ac:dyDescent="0.25">
      <c r="A2648" t="s">
        <v>4</v>
      </c>
      <c r="B2648" t="s">
        <v>26</v>
      </c>
      <c r="C2648">
        <v>171.8</v>
      </c>
      <c r="D2648" s="1">
        <v>42552</v>
      </c>
      <c r="E2648" cm="1">
        <f t="array" ref="E2648">IF(AND(B2648="Housing",A2648="Rural"),"",
_xlfn.IFS(
NOT(ISBLANK(C2648)), C2648,
AND(NOT(ISBLANK(C2647)), B2647=B2648, NOT(ISBLANK(C2649)), B2649=B2648), AVERAGE(C2647,C2649),
AND(NOT(ISBLANK(C2647)), B2647=B2648, ISBLANK(C2649), NOT(ISBLANK(C2650)), B2650=B2648), C2647+(C2650-C2647)/3,
AND(ISBLANK(C2647), NOT(ISBLANK(C2646)), B2646=B2648, NOT(ISBLANK(C2649)), B2649=B2648), C2646+(C2649-C2646)*2/3,
TRUE, "Check Manually"
))</f>
        <v>171.8</v>
      </c>
      <c r="F2648" t="str">
        <f>_xlfn.XLOOKUP(B2648,Bucket_Map!A:A,Bucket_Map!B:B,"ERROR - CHECK NAME")</f>
        <v>Food &amp; Beverages</v>
      </c>
    </row>
    <row r="2649" spans="1:6" x14ac:dyDescent="0.25">
      <c r="A2649" t="s">
        <v>4</v>
      </c>
      <c r="B2649" t="s">
        <v>26</v>
      </c>
      <c r="C2649">
        <v>172.2</v>
      </c>
      <c r="D2649" s="1">
        <v>42583</v>
      </c>
      <c r="E2649" cm="1">
        <f t="array" ref="E2649">IF(AND(B2649="Housing",A2649="Rural"),"",
_xlfn.IFS(
NOT(ISBLANK(C2649)), C2649,
AND(NOT(ISBLANK(C2648)), B2648=B2649, NOT(ISBLANK(C2650)), B2650=B2649), AVERAGE(C2648,C2650),
AND(NOT(ISBLANK(C2648)), B2648=B2649, ISBLANK(C2650), NOT(ISBLANK(C2651)), B2651=B2649), C2648+(C2651-C2648)/3,
AND(ISBLANK(C2648), NOT(ISBLANK(C2647)), B2647=B2649, NOT(ISBLANK(C2650)), B2650=B2649), C2647+(C2650-C2647)*2/3,
TRUE, "Check Manually"
))</f>
        <v>172.2</v>
      </c>
      <c r="F2649" t="str">
        <f>_xlfn.XLOOKUP(B2649,Bucket_Map!A:A,Bucket_Map!B:B,"ERROR - CHECK NAME")</f>
        <v>Food &amp; Beverages</v>
      </c>
    </row>
    <row r="2650" spans="1:6" x14ac:dyDescent="0.25">
      <c r="A2650" t="s">
        <v>4</v>
      </c>
      <c r="B2650" t="s">
        <v>26</v>
      </c>
      <c r="C2650">
        <v>170.4</v>
      </c>
      <c r="D2650" s="1">
        <v>42614</v>
      </c>
      <c r="E2650" cm="1">
        <f t="array" ref="E2650">IF(AND(B2650="Housing",A2650="Rural"),"",
_xlfn.IFS(
NOT(ISBLANK(C2650)), C2650,
AND(NOT(ISBLANK(C2649)), B2649=B2650, NOT(ISBLANK(C2651)), B2651=B2650), AVERAGE(C2649,C2651),
AND(NOT(ISBLANK(C2649)), B2649=B2650, ISBLANK(C2651), NOT(ISBLANK(C2652)), B2652=B2650), C2649+(C2652-C2649)/3,
AND(ISBLANK(C2649), NOT(ISBLANK(C2648)), B2648=B2650, NOT(ISBLANK(C2651)), B2651=B2650), C2648+(C2651-C2648)*2/3,
TRUE, "Check Manually"
))</f>
        <v>170.4</v>
      </c>
      <c r="F2650" t="str">
        <f>_xlfn.XLOOKUP(B2650,Bucket_Map!A:A,Bucket_Map!B:B,"ERROR - CHECK NAME")</f>
        <v>Food &amp; Beverages</v>
      </c>
    </row>
    <row r="2651" spans="1:6" x14ac:dyDescent="0.25">
      <c r="A2651" t="s">
        <v>4</v>
      </c>
      <c r="B2651" t="s">
        <v>26</v>
      </c>
      <c r="C2651">
        <v>170.2</v>
      </c>
      <c r="D2651" s="1">
        <v>42644</v>
      </c>
      <c r="E2651" cm="1">
        <f t="array" ref="E2651">IF(AND(B2651="Housing",A2651="Rural"),"",
_xlfn.IFS(
NOT(ISBLANK(C2651)), C2651,
AND(NOT(ISBLANK(C2650)), B2650=B2651, NOT(ISBLANK(C2652)), B2652=B2651), AVERAGE(C2650,C2652),
AND(NOT(ISBLANK(C2650)), B2650=B2651, ISBLANK(C2652), NOT(ISBLANK(C2653)), B2653=B2651), C2650+(C2653-C2650)/3,
AND(ISBLANK(C2650), NOT(ISBLANK(C2649)), B2649=B2651, NOT(ISBLANK(C2652)), B2652=B2651), C2649+(C2652-C2649)*2/3,
TRUE, "Check Manually"
))</f>
        <v>170.2</v>
      </c>
      <c r="F2651" t="str">
        <f>_xlfn.XLOOKUP(B2651,Bucket_Map!A:A,Bucket_Map!B:B,"ERROR - CHECK NAME")</f>
        <v>Food &amp; Beverages</v>
      </c>
    </row>
    <row r="2652" spans="1:6" x14ac:dyDescent="0.25">
      <c r="A2652" t="s">
        <v>4</v>
      </c>
      <c r="B2652" t="s">
        <v>26</v>
      </c>
      <c r="C2652">
        <v>170</v>
      </c>
      <c r="D2652" s="1">
        <v>42675</v>
      </c>
      <c r="E2652" cm="1">
        <f t="array" ref="E2652">IF(AND(B2652="Housing",A2652="Rural"),"",
_xlfn.IFS(
NOT(ISBLANK(C2652)), C2652,
AND(NOT(ISBLANK(C2651)), B2651=B2652, NOT(ISBLANK(C2653)), B2653=B2652), AVERAGE(C2651,C2653),
AND(NOT(ISBLANK(C2651)), B2651=B2652, ISBLANK(C2653), NOT(ISBLANK(C2654)), B2654=B2652), C2651+(C2654-C2651)/3,
AND(ISBLANK(C2651), NOT(ISBLANK(C2650)), B2650=B2652, NOT(ISBLANK(C2653)), B2653=B2652), C2650+(C2653-C2650)*2/3,
TRUE, "Check Manually"
))</f>
        <v>170</v>
      </c>
      <c r="F2652" t="str">
        <f>_xlfn.XLOOKUP(B2652,Bucket_Map!A:A,Bucket_Map!B:B,"ERROR - CHECK NAME")</f>
        <v>Food &amp; Beverages</v>
      </c>
    </row>
    <row r="2653" spans="1:6" x14ac:dyDescent="0.25">
      <c r="A2653" t="s">
        <v>4</v>
      </c>
      <c r="B2653" t="s">
        <v>26</v>
      </c>
      <c r="C2653">
        <v>167.9</v>
      </c>
      <c r="D2653" s="1">
        <v>42705</v>
      </c>
      <c r="E2653" cm="1">
        <f t="array" ref="E2653">IF(AND(B2653="Housing",A2653="Rural"),"",
_xlfn.IFS(
NOT(ISBLANK(C2653)), C2653,
AND(NOT(ISBLANK(C2652)), B2652=B2653, NOT(ISBLANK(C2654)), B2654=B2653), AVERAGE(C2652,C2654),
AND(NOT(ISBLANK(C2652)), B2652=B2653, ISBLANK(C2654), NOT(ISBLANK(C2655)), B2655=B2653), C2652+(C2655-C2652)/3,
AND(ISBLANK(C2652), NOT(ISBLANK(C2651)), B2651=B2653, NOT(ISBLANK(C2654)), B2654=B2653), C2651+(C2654-C2651)*2/3,
TRUE, "Check Manually"
))</f>
        <v>167.9</v>
      </c>
      <c r="F2653" t="str">
        <f>_xlfn.XLOOKUP(B2653,Bucket_Map!A:A,Bucket_Map!B:B,"ERROR - CHECK NAME")</f>
        <v>Food &amp; Beverages</v>
      </c>
    </row>
    <row r="2654" spans="1:6" x14ac:dyDescent="0.25">
      <c r="A2654" t="s">
        <v>4</v>
      </c>
      <c r="B2654" t="s">
        <v>26</v>
      </c>
      <c r="C2654">
        <v>161.69999999999999</v>
      </c>
      <c r="D2654" s="1">
        <v>42736</v>
      </c>
      <c r="E2654" cm="1">
        <f t="array" ref="E2654">IF(AND(B2654="Housing",A2654="Rural"),"",
_xlfn.IFS(
NOT(ISBLANK(C2654)), C2654,
AND(NOT(ISBLANK(C2653)), B2653=B2654, NOT(ISBLANK(C2655)), B2655=B2654), AVERAGE(C2653,C2655),
AND(NOT(ISBLANK(C2653)), B2653=B2654, ISBLANK(C2655), NOT(ISBLANK(C2656)), B2656=B2654), C2653+(C2656-C2653)/3,
AND(ISBLANK(C2653), NOT(ISBLANK(C2652)), B2652=B2654, NOT(ISBLANK(C2655)), B2655=B2654), C2652+(C2655-C2652)*2/3,
TRUE, "Check Manually"
))</f>
        <v>161.69999999999999</v>
      </c>
      <c r="F2654" t="str">
        <f>_xlfn.XLOOKUP(B2654,Bucket_Map!A:A,Bucket_Map!B:B,"ERROR - CHECK NAME")</f>
        <v>Food &amp; Beverages</v>
      </c>
    </row>
    <row r="2655" spans="1:6" x14ac:dyDescent="0.25">
      <c r="A2655" t="s">
        <v>4</v>
      </c>
      <c r="B2655" t="s">
        <v>26</v>
      </c>
      <c r="C2655">
        <v>156.9</v>
      </c>
      <c r="D2655" s="1">
        <v>42767</v>
      </c>
      <c r="E2655" cm="1">
        <f t="array" ref="E2655">IF(AND(B2655="Housing",A2655="Rural"),"",
_xlfn.IFS(
NOT(ISBLANK(C2655)), C2655,
AND(NOT(ISBLANK(C2654)), B2654=B2655, NOT(ISBLANK(C2656)), B2656=B2655), AVERAGE(C2654,C2656),
AND(NOT(ISBLANK(C2654)), B2654=B2655, ISBLANK(C2656), NOT(ISBLANK(C2657)), B2657=B2655), C2654+(C2657-C2654)/3,
AND(ISBLANK(C2654), NOT(ISBLANK(C2653)), B2653=B2655, NOT(ISBLANK(C2656)), B2656=B2655), C2653+(C2656-C2653)*2/3,
TRUE, "Check Manually"
))</f>
        <v>156.9</v>
      </c>
      <c r="F2655" t="str">
        <f>_xlfn.XLOOKUP(B2655,Bucket_Map!A:A,Bucket_Map!B:B,"ERROR - CHECK NAME")</f>
        <v>Food &amp; Beverages</v>
      </c>
    </row>
    <row r="2656" spans="1:6" x14ac:dyDescent="0.25">
      <c r="A2656" t="s">
        <v>4</v>
      </c>
      <c r="B2656" t="s">
        <v>26</v>
      </c>
      <c r="C2656">
        <v>148</v>
      </c>
      <c r="D2656" s="1">
        <v>42795</v>
      </c>
      <c r="E2656" cm="1">
        <f t="array" ref="E2656">IF(AND(B2656="Housing",A2656="Rural"),"",
_xlfn.IFS(
NOT(ISBLANK(C2656)), C2656,
AND(NOT(ISBLANK(C2655)), B2655=B2656, NOT(ISBLANK(C2657)), B2657=B2656), AVERAGE(C2655,C2657),
AND(NOT(ISBLANK(C2655)), B2655=B2656, ISBLANK(C2657), NOT(ISBLANK(C2658)), B2658=B2656), C2655+(C2658-C2655)/3,
AND(ISBLANK(C2655), NOT(ISBLANK(C2654)), B2654=B2656, NOT(ISBLANK(C2657)), B2657=B2656), C2654+(C2657-C2654)*2/3,
TRUE, "Check Manually"
))</f>
        <v>148</v>
      </c>
      <c r="F2656" t="str">
        <f>_xlfn.XLOOKUP(B2656,Bucket_Map!A:A,Bucket_Map!B:B,"ERROR - CHECK NAME")</f>
        <v>Food &amp; Beverages</v>
      </c>
    </row>
    <row r="2657" spans="1:6" x14ac:dyDescent="0.25">
      <c r="A2657" t="s">
        <v>4</v>
      </c>
      <c r="B2657" t="s">
        <v>26</v>
      </c>
      <c r="C2657">
        <v>144.5</v>
      </c>
      <c r="D2657" s="1">
        <v>42826</v>
      </c>
      <c r="E2657" cm="1">
        <f t="array" ref="E2657">IF(AND(B2657="Housing",A2657="Rural"),"",
_xlfn.IFS(
NOT(ISBLANK(C2657)), C2657,
AND(NOT(ISBLANK(C2656)), B2656=B2657, NOT(ISBLANK(C2658)), B2658=B2657), AVERAGE(C2656,C2658),
AND(NOT(ISBLANK(C2656)), B2656=B2657, ISBLANK(C2658), NOT(ISBLANK(C2659)), B2659=B2657), C2656+(C2659-C2656)/3,
AND(ISBLANK(C2656), NOT(ISBLANK(C2655)), B2655=B2657, NOT(ISBLANK(C2658)), B2658=B2657), C2655+(C2658-C2655)*2/3,
TRUE, "Check Manually"
))</f>
        <v>144.5</v>
      </c>
      <c r="F2657" t="str">
        <f>_xlfn.XLOOKUP(B2657,Bucket_Map!A:A,Bucket_Map!B:B,"ERROR - CHECK NAME")</f>
        <v>Food &amp; Beverages</v>
      </c>
    </row>
    <row r="2658" spans="1:6" x14ac:dyDescent="0.25">
      <c r="A2658" t="s">
        <v>4</v>
      </c>
      <c r="B2658" t="s">
        <v>26</v>
      </c>
      <c r="C2658">
        <v>141.80000000000001</v>
      </c>
      <c r="D2658" s="1">
        <v>42856</v>
      </c>
      <c r="E2658" cm="1">
        <f t="array" ref="E2658">IF(AND(B2658="Housing",A2658="Rural"),"",
_xlfn.IFS(
NOT(ISBLANK(C2658)), C2658,
AND(NOT(ISBLANK(C2657)), B2657=B2658, NOT(ISBLANK(C2659)), B2659=B2658), AVERAGE(C2657,C2659),
AND(NOT(ISBLANK(C2657)), B2657=B2658, ISBLANK(C2659), NOT(ISBLANK(C2660)), B2660=B2658), C2657+(C2660-C2657)/3,
AND(ISBLANK(C2657), NOT(ISBLANK(C2656)), B2656=B2658, NOT(ISBLANK(C2659)), B2659=B2658), C2656+(C2659-C2656)*2/3,
TRUE, "Check Manually"
))</f>
        <v>141.80000000000001</v>
      </c>
      <c r="F2658" t="str">
        <f>_xlfn.XLOOKUP(B2658,Bucket_Map!A:A,Bucket_Map!B:B,"ERROR - CHECK NAME")</f>
        <v>Food &amp; Beverages</v>
      </c>
    </row>
    <row r="2659" spans="1:6" x14ac:dyDescent="0.25">
      <c r="A2659" t="s">
        <v>4</v>
      </c>
      <c r="B2659" t="s">
        <v>26</v>
      </c>
      <c r="C2659">
        <v>140.19999999999999</v>
      </c>
      <c r="D2659" s="1">
        <v>42887</v>
      </c>
      <c r="E2659" cm="1">
        <f t="array" ref="E2659">IF(AND(B2659="Housing",A2659="Rural"),"",
_xlfn.IFS(
NOT(ISBLANK(C2659)), C2659,
AND(NOT(ISBLANK(C2658)), B2658=B2659, NOT(ISBLANK(C2660)), B2660=B2659), AVERAGE(C2658,C2660),
AND(NOT(ISBLANK(C2658)), B2658=B2659, ISBLANK(C2660), NOT(ISBLANK(C2661)), B2661=B2659), C2658+(C2661-C2658)/3,
AND(ISBLANK(C2658), NOT(ISBLANK(C2657)), B2657=B2659, NOT(ISBLANK(C2660)), B2660=B2659), C2657+(C2660-C2657)*2/3,
TRUE, "Check Manually"
))</f>
        <v>140.19999999999999</v>
      </c>
      <c r="F2659" t="str">
        <f>_xlfn.XLOOKUP(B2659,Bucket_Map!A:A,Bucket_Map!B:B,"ERROR - CHECK NAME")</f>
        <v>Food &amp; Beverages</v>
      </c>
    </row>
    <row r="2660" spans="1:6" x14ac:dyDescent="0.25">
      <c r="A2660" t="s">
        <v>4</v>
      </c>
      <c r="B2660" t="s">
        <v>26</v>
      </c>
      <c r="C2660">
        <v>138.1</v>
      </c>
      <c r="D2660" s="1">
        <v>42917</v>
      </c>
      <c r="E2660" cm="1">
        <f t="array" ref="E2660">IF(AND(B2660="Housing",A2660="Rural"),"",
_xlfn.IFS(
NOT(ISBLANK(C2660)), C2660,
AND(NOT(ISBLANK(C2659)), B2659=B2660, NOT(ISBLANK(C2661)), B2661=B2660), AVERAGE(C2659,C2661),
AND(NOT(ISBLANK(C2659)), B2659=B2660, ISBLANK(C2661), NOT(ISBLANK(C2662)), B2662=B2660), C2659+(C2662-C2659)/3,
AND(ISBLANK(C2659), NOT(ISBLANK(C2658)), B2658=B2660, NOT(ISBLANK(C2661)), B2661=B2660), C2658+(C2661-C2658)*2/3,
TRUE, "Check Manually"
))</f>
        <v>138.1</v>
      </c>
      <c r="F2660" t="str">
        <f>_xlfn.XLOOKUP(B2660,Bucket_Map!A:A,Bucket_Map!B:B,"ERROR - CHECK NAME")</f>
        <v>Food &amp; Beverages</v>
      </c>
    </row>
    <row r="2661" spans="1:6" x14ac:dyDescent="0.25">
      <c r="A2661" t="s">
        <v>4</v>
      </c>
      <c r="B2661" t="s">
        <v>26</v>
      </c>
      <c r="C2661">
        <v>137.4</v>
      </c>
      <c r="D2661" s="1">
        <v>42948</v>
      </c>
      <c r="E2661" cm="1">
        <f t="array" ref="E2661">IF(AND(B2661="Housing",A2661="Rural"),"",
_xlfn.IFS(
NOT(ISBLANK(C2661)), C2661,
AND(NOT(ISBLANK(C2660)), B2660=B2661, NOT(ISBLANK(C2662)), B2662=B2661), AVERAGE(C2660,C2662),
AND(NOT(ISBLANK(C2660)), B2660=B2661, ISBLANK(C2662), NOT(ISBLANK(C2663)), B2663=B2661), C2660+(C2663-C2660)/3,
AND(ISBLANK(C2660), NOT(ISBLANK(C2659)), B2659=B2661, NOT(ISBLANK(C2662)), B2662=B2661), C2659+(C2662-C2659)*2/3,
TRUE, "Check Manually"
))</f>
        <v>137.4</v>
      </c>
      <c r="F2661" t="str">
        <f>_xlfn.XLOOKUP(B2661,Bucket_Map!A:A,Bucket_Map!B:B,"ERROR - CHECK NAME")</f>
        <v>Food &amp; Beverages</v>
      </c>
    </row>
    <row r="2662" spans="1:6" x14ac:dyDescent="0.25">
      <c r="A2662" t="s">
        <v>4</v>
      </c>
      <c r="B2662" t="s">
        <v>26</v>
      </c>
      <c r="C2662">
        <v>137.1</v>
      </c>
      <c r="D2662" s="1">
        <v>42979</v>
      </c>
      <c r="E2662" cm="1">
        <f t="array" ref="E2662">IF(AND(B2662="Housing",A2662="Rural"),"",
_xlfn.IFS(
NOT(ISBLANK(C2662)), C2662,
AND(NOT(ISBLANK(C2661)), B2661=B2662, NOT(ISBLANK(C2663)), B2663=B2662), AVERAGE(C2661,C2663),
AND(NOT(ISBLANK(C2661)), B2661=B2662, ISBLANK(C2663), NOT(ISBLANK(C2664)), B2664=B2662), C2661+(C2664-C2661)/3,
AND(ISBLANK(C2661), NOT(ISBLANK(C2660)), B2660=B2662, NOT(ISBLANK(C2663)), B2663=B2662), C2660+(C2663-C2660)*2/3,
TRUE, "Check Manually"
))</f>
        <v>137.1</v>
      </c>
      <c r="F2662" t="str">
        <f>_xlfn.XLOOKUP(B2662,Bucket_Map!A:A,Bucket_Map!B:B,"ERROR - CHECK NAME")</f>
        <v>Food &amp; Beverages</v>
      </c>
    </row>
    <row r="2663" spans="1:6" x14ac:dyDescent="0.25">
      <c r="A2663" t="s">
        <v>4</v>
      </c>
      <c r="B2663" t="s">
        <v>26</v>
      </c>
      <c r="C2663">
        <v>136.4</v>
      </c>
      <c r="D2663" s="1">
        <v>43009</v>
      </c>
      <c r="E2663" cm="1">
        <f t="array" ref="E2663">IF(AND(B2663="Housing",A2663="Rural"),"",
_xlfn.IFS(
NOT(ISBLANK(C2663)), C2663,
AND(NOT(ISBLANK(C2662)), B2662=B2663, NOT(ISBLANK(C2664)), B2664=B2663), AVERAGE(C2662,C2664),
AND(NOT(ISBLANK(C2662)), B2662=B2663, ISBLANK(C2664), NOT(ISBLANK(C2665)), B2665=B2663), C2662+(C2665-C2662)/3,
AND(ISBLANK(C2662), NOT(ISBLANK(C2661)), B2661=B2663, NOT(ISBLANK(C2664)), B2664=B2663), C2661+(C2664-C2661)*2/3,
TRUE, "Check Manually"
))</f>
        <v>136.4</v>
      </c>
      <c r="F2663" t="str">
        <f>_xlfn.XLOOKUP(B2663,Bucket_Map!A:A,Bucket_Map!B:B,"ERROR - CHECK NAME")</f>
        <v>Food &amp; Beverages</v>
      </c>
    </row>
    <row r="2664" spans="1:6" x14ac:dyDescent="0.25">
      <c r="A2664" t="s">
        <v>4</v>
      </c>
      <c r="B2664" t="s">
        <v>26</v>
      </c>
      <c r="C2664">
        <v>135.80000000000001</v>
      </c>
      <c r="D2664" s="1">
        <v>43040</v>
      </c>
      <c r="E2664" cm="1">
        <f t="array" ref="E2664">IF(AND(B2664="Housing",A2664="Rural"),"",
_xlfn.IFS(
NOT(ISBLANK(C2664)), C2664,
AND(NOT(ISBLANK(C2663)), B2663=B2664, NOT(ISBLANK(C2665)), B2665=B2664), AVERAGE(C2663,C2665),
AND(NOT(ISBLANK(C2663)), B2663=B2664, ISBLANK(C2665), NOT(ISBLANK(C2666)), B2666=B2664), C2663+(C2666-C2663)/3,
AND(ISBLANK(C2663), NOT(ISBLANK(C2662)), B2662=B2664, NOT(ISBLANK(C2665)), B2665=B2664), C2662+(C2665-C2662)*2/3,
TRUE, "Check Manually"
))</f>
        <v>135.80000000000001</v>
      </c>
      <c r="F2664" t="str">
        <f>_xlfn.XLOOKUP(B2664,Bucket_Map!A:A,Bucket_Map!B:B,"ERROR - CHECK NAME")</f>
        <v>Food &amp; Beverages</v>
      </c>
    </row>
    <row r="2665" spans="1:6" x14ac:dyDescent="0.25">
      <c r="A2665" t="s">
        <v>4</v>
      </c>
      <c r="B2665" t="s">
        <v>26</v>
      </c>
      <c r="C2665">
        <v>133.80000000000001</v>
      </c>
      <c r="D2665" s="1">
        <v>43070</v>
      </c>
      <c r="E2665" cm="1">
        <f t="array" ref="E2665">IF(AND(B2665="Housing",A2665="Rural"),"",
_xlfn.IFS(
NOT(ISBLANK(C2665)), C2665,
AND(NOT(ISBLANK(C2664)), B2664=B2665, NOT(ISBLANK(C2666)), B2666=B2665), AVERAGE(C2664,C2666),
AND(NOT(ISBLANK(C2664)), B2664=B2665, ISBLANK(C2666), NOT(ISBLANK(C2667)), B2667=B2665), C2664+(C2667-C2664)/3,
AND(ISBLANK(C2664), NOT(ISBLANK(C2663)), B2663=B2665, NOT(ISBLANK(C2666)), B2666=B2665), C2663+(C2666-C2663)*2/3,
TRUE, "Check Manually"
))</f>
        <v>133.80000000000001</v>
      </c>
      <c r="F2665" t="str">
        <f>_xlfn.XLOOKUP(B2665,Bucket_Map!A:A,Bucket_Map!B:B,"ERROR - CHECK NAME")</f>
        <v>Food &amp; Beverages</v>
      </c>
    </row>
    <row r="2666" spans="1:6" x14ac:dyDescent="0.25">
      <c r="A2666" t="s">
        <v>4</v>
      </c>
      <c r="B2666" t="s">
        <v>26</v>
      </c>
      <c r="C2666">
        <v>131.80000000000001</v>
      </c>
      <c r="D2666" s="1">
        <v>43101</v>
      </c>
      <c r="E2666" cm="1">
        <f t="array" ref="E2666">IF(AND(B2666="Housing",A2666="Rural"),"",
_xlfn.IFS(
NOT(ISBLANK(C2666)), C2666,
AND(NOT(ISBLANK(C2665)), B2665=B2666, NOT(ISBLANK(C2667)), B2667=B2666), AVERAGE(C2665,C2667),
AND(NOT(ISBLANK(C2665)), B2665=B2666, ISBLANK(C2667), NOT(ISBLANK(C2668)), B2668=B2666), C2665+(C2668-C2665)/3,
AND(ISBLANK(C2665), NOT(ISBLANK(C2664)), B2664=B2666, NOT(ISBLANK(C2667)), B2667=B2666), C2664+(C2667-C2664)*2/3,
TRUE, "Check Manually"
))</f>
        <v>131.80000000000001</v>
      </c>
      <c r="F2666" t="str">
        <f>_xlfn.XLOOKUP(B2666,Bucket_Map!A:A,Bucket_Map!B:B,"ERROR - CHECK NAME")</f>
        <v>Food &amp; Beverages</v>
      </c>
    </row>
    <row r="2667" spans="1:6" x14ac:dyDescent="0.25">
      <c r="A2667" t="s">
        <v>4</v>
      </c>
      <c r="B2667" t="s">
        <v>26</v>
      </c>
      <c r="C2667">
        <v>130.19999999999999</v>
      </c>
      <c r="D2667" s="1">
        <v>43132</v>
      </c>
      <c r="E2667" cm="1">
        <f t="array" ref="E2667">IF(AND(B2667="Housing",A2667="Rural"),"",
_xlfn.IFS(
NOT(ISBLANK(C2667)), C2667,
AND(NOT(ISBLANK(C2666)), B2666=B2667, NOT(ISBLANK(C2668)), B2668=B2667), AVERAGE(C2666,C2668),
AND(NOT(ISBLANK(C2666)), B2666=B2667, ISBLANK(C2668), NOT(ISBLANK(C2669)), B2669=B2667), C2666+(C2669-C2666)/3,
AND(ISBLANK(C2666), NOT(ISBLANK(C2665)), B2665=B2667, NOT(ISBLANK(C2668)), B2668=B2667), C2665+(C2668-C2665)*2/3,
TRUE, "Check Manually"
))</f>
        <v>130.19999999999999</v>
      </c>
      <c r="F2667" t="str">
        <f>_xlfn.XLOOKUP(B2667,Bucket_Map!A:A,Bucket_Map!B:B,"ERROR - CHECK NAME")</f>
        <v>Food &amp; Beverages</v>
      </c>
    </row>
    <row r="2668" spans="1:6" x14ac:dyDescent="0.25">
      <c r="A2668" t="s">
        <v>4</v>
      </c>
      <c r="B2668" t="s">
        <v>26</v>
      </c>
      <c r="C2668">
        <v>129.30000000000001</v>
      </c>
      <c r="D2668" s="1">
        <v>43160</v>
      </c>
      <c r="E2668" cm="1">
        <f t="array" ref="E2668">IF(AND(B2668="Housing",A2668="Rural"),"",
_xlfn.IFS(
NOT(ISBLANK(C2668)), C2668,
AND(NOT(ISBLANK(C2667)), B2667=B2668, NOT(ISBLANK(C2669)), B2669=B2668), AVERAGE(C2667,C2669),
AND(NOT(ISBLANK(C2667)), B2667=B2668, ISBLANK(C2669), NOT(ISBLANK(C2670)), B2670=B2668), C2667+(C2670-C2667)/3,
AND(ISBLANK(C2667), NOT(ISBLANK(C2666)), B2666=B2668, NOT(ISBLANK(C2669)), B2669=B2668), C2666+(C2669-C2666)*2/3,
TRUE, "Check Manually"
))</f>
        <v>129.30000000000001</v>
      </c>
      <c r="F2668" t="str">
        <f>_xlfn.XLOOKUP(B2668,Bucket_Map!A:A,Bucket_Map!B:B,"ERROR - CHECK NAME")</f>
        <v>Food &amp; Beverages</v>
      </c>
    </row>
    <row r="2669" spans="1:6" x14ac:dyDescent="0.25">
      <c r="A2669" t="s">
        <v>4</v>
      </c>
      <c r="B2669" t="s">
        <v>26</v>
      </c>
      <c r="C2669">
        <v>128.4</v>
      </c>
      <c r="D2669" s="1">
        <v>43191</v>
      </c>
      <c r="E2669" cm="1">
        <f t="array" ref="E2669">IF(AND(B2669="Housing",A2669="Rural"),"",
_xlfn.IFS(
NOT(ISBLANK(C2669)), C2669,
AND(NOT(ISBLANK(C2668)), B2668=B2669, NOT(ISBLANK(C2670)), B2670=B2669), AVERAGE(C2668,C2670),
AND(NOT(ISBLANK(C2668)), B2668=B2669, ISBLANK(C2670), NOT(ISBLANK(C2671)), B2671=B2669), C2668+(C2671-C2668)/3,
AND(ISBLANK(C2668), NOT(ISBLANK(C2667)), B2667=B2669, NOT(ISBLANK(C2670)), B2670=B2669), C2667+(C2670-C2667)*2/3,
TRUE, "Check Manually"
))</f>
        <v>128.4</v>
      </c>
      <c r="F2669" t="str">
        <f>_xlfn.XLOOKUP(B2669,Bucket_Map!A:A,Bucket_Map!B:B,"ERROR - CHECK NAME")</f>
        <v>Food &amp; Beverages</v>
      </c>
    </row>
    <row r="2670" spans="1:6" x14ac:dyDescent="0.25">
      <c r="A2670" t="s">
        <v>4</v>
      </c>
      <c r="B2670" t="s">
        <v>26</v>
      </c>
      <c r="C2670">
        <v>127.2</v>
      </c>
      <c r="D2670" s="1">
        <v>43221</v>
      </c>
      <c r="E2670" cm="1">
        <f t="array" ref="E2670">IF(AND(B2670="Housing",A2670="Rural"),"",
_xlfn.IFS(
NOT(ISBLANK(C2670)), C2670,
AND(NOT(ISBLANK(C2669)), B2669=B2670, NOT(ISBLANK(C2671)), B2671=B2670), AVERAGE(C2669,C2671),
AND(NOT(ISBLANK(C2669)), B2669=B2670, ISBLANK(C2671), NOT(ISBLANK(C2672)), B2672=B2670), C2669+(C2672-C2669)/3,
AND(ISBLANK(C2669), NOT(ISBLANK(C2668)), B2668=B2670, NOT(ISBLANK(C2671)), B2671=B2670), C2668+(C2671-C2668)*2/3,
TRUE, "Check Manually"
))</f>
        <v>127.2</v>
      </c>
      <c r="F2670" t="str">
        <f>_xlfn.XLOOKUP(B2670,Bucket_Map!A:A,Bucket_Map!B:B,"ERROR - CHECK NAME")</f>
        <v>Food &amp; Beverages</v>
      </c>
    </row>
    <row r="2671" spans="1:6" x14ac:dyDescent="0.25">
      <c r="A2671" t="s">
        <v>4</v>
      </c>
      <c r="B2671" t="s">
        <v>26</v>
      </c>
      <c r="C2671">
        <v>126</v>
      </c>
      <c r="D2671" s="1">
        <v>43252</v>
      </c>
      <c r="E2671" cm="1">
        <f t="array" ref="E2671">IF(AND(B2671="Housing",A2671="Rural"),"",
_xlfn.IFS(
NOT(ISBLANK(C2671)), C2671,
AND(NOT(ISBLANK(C2670)), B2670=B2671, NOT(ISBLANK(C2672)), B2672=B2671), AVERAGE(C2670,C2672),
AND(NOT(ISBLANK(C2670)), B2670=B2671, ISBLANK(C2672), NOT(ISBLANK(C2673)), B2673=B2671), C2670+(C2673-C2670)/3,
AND(ISBLANK(C2670), NOT(ISBLANK(C2669)), B2669=B2671, NOT(ISBLANK(C2672)), B2672=B2671), C2669+(C2672-C2669)*2/3,
TRUE, "Check Manually"
))</f>
        <v>126</v>
      </c>
      <c r="F2671" t="str">
        <f>_xlfn.XLOOKUP(B2671,Bucket_Map!A:A,Bucket_Map!B:B,"ERROR - CHECK NAME")</f>
        <v>Food &amp; Beverages</v>
      </c>
    </row>
    <row r="2672" spans="1:6" x14ac:dyDescent="0.25">
      <c r="A2672" t="s">
        <v>4</v>
      </c>
      <c r="B2672" t="s">
        <v>26</v>
      </c>
      <c r="C2672">
        <v>126.4</v>
      </c>
      <c r="D2672" s="1">
        <v>43282</v>
      </c>
      <c r="E2672" cm="1">
        <f t="array" ref="E2672">IF(AND(B2672="Housing",A2672="Rural"),"",
_xlfn.IFS(
NOT(ISBLANK(C2672)), C2672,
AND(NOT(ISBLANK(C2671)), B2671=B2672, NOT(ISBLANK(C2673)), B2673=B2672), AVERAGE(C2671,C2673),
AND(NOT(ISBLANK(C2671)), B2671=B2672, ISBLANK(C2673), NOT(ISBLANK(C2674)), B2674=B2672), C2671+(C2674-C2671)/3,
AND(ISBLANK(C2671), NOT(ISBLANK(C2670)), B2670=B2672, NOT(ISBLANK(C2673)), B2673=B2672), C2670+(C2673-C2670)*2/3,
TRUE, "Check Manually"
))</f>
        <v>126.4</v>
      </c>
      <c r="F2672" t="str">
        <f>_xlfn.XLOOKUP(B2672,Bucket_Map!A:A,Bucket_Map!B:B,"ERROR - CHECK NAME")</f>
        <v>Food &amp; Beverages</v>
      </c>
    </row>
    <row r="2673" spans="1:6" x14ac:dyDescent="0.25">
      <c r="A2673" t="s">
        <v>4</v>
      </c>
      <c r="B2673" t="s">
        <v>26</v>
      </c>
      <c r="C2673">
        <v>126.8</v>
      </c>
      <c r="D2673" s="1">
        <v>43313</v>
      </c>
      <c r="E2673" cm="1">
        <f t="array" ref="E2673">IF(AND(B2673="Housing",A2673="Rural"),"",
_xlfn.IFS(
NOT(ISBLANK(C2673)), C2673,
AND(NOT(ISBLANK(C2672)), B2672=B2673, NOT(ISBLANK(C2674)), B2674=B2673), AVERAGE(C2672,C2674),
AND(NOT(ISBLANK(C2672)), B2672=B2673, ISBLANK(C2674), NOT(ISBLANK(C2675)), B2675=B2673), C2672+(C2675-C2672)/3,
AND(ISBLANK(C2672), NOT(ISBLANK(C2671)), B2671=B2673, NOT(ISBLANK(C2674)), B2674=B2673), C2671+(C2674-C2671)*2/3,
TRUE, "Check Manually"
))</f>
        <v>126.8</v>
      </c>
      <c r="F2673" t="str">
        <f>_xlfn.XLOOKUP(B2673,Bucket_Map!A:A,Bucket_Map!B:B,"ERROR - CHECK NAME")</f>
        <v>Food &amp; Beverages</v>
      </c>
    </row>
    <row r="2674" spans="1:6" x14ac:dyDescent="0.25">
      <c r="A2674" t="s">
        <v>4</v>
      </c>
      <c r="B2674" t="s">
        <v>26</v>
      </c>
      <c r="C2674">
        <v>125.4</v>
      </c>
      <c r="D2674" s="1">
        <v>43344</v>
      </c>
      <c r="E2674" cm="1">
        <f t="array" ref="E2674">IF(AND(B2674="Housing",A2674="Rural"),"",
_xlfn.IFS(
NOT(ISBLANK(C2674)), C2674,
AND(NOT(ISBLANK(C2673)), B2673=B2674, NOT(ISBLANK(C2675)), B2675=B2674), AVERAGE(C2673,C2675),
AND(NOT(ISBLANK(C2673)), B2673=B2674, ISBLANK(C2675), NOT(ISBLANK(C2676)), B2676=B2674), C2673+(C2676-C2673)/3,
AND(ISBLANK(C2673), NOT(ISBLANK(C2672)), B2672=B2674, NOT(ISBLANK(C2675)), B2675=B2674), C2672+(C2675-C2672)*2/3,
TRUE, "Check Manually"
))</f>
        <v>125.4</v>
      </c>
      <c r="F2674" t="str">
        <f>_xlfn.XLOOKUP(B2674,Bucket_Map!A:A,Bucket_Map!B:B,"ERROR - CHECK NAME")</f>
        <v>Food &amp; Beverages</v>
      </c>
    </row>
    <row r="2675" spans="1:6" x14ac:dyDescent="0.25">
      <c r="A2675" t="s">
        <v>4</v>
      </c>
      <c r="B2675" t="s">
        <v>26</v>
      </c>
      <c r="C2675">
        <v>121.4</v>
      </c>
      <c r="D2675" s="1">
        <v>43374</v>
      </c>
      <c r="E2675" cm="1">
        <f t="array" ref="E2675">IF(AND(B2675="Housing",A2675="Rural"),"",
_xlfn.IFS(
NOT(ISBLANK(C2675)), C2675,
AND(NOT(ISBLANK(C2674)), B2674=B2675, NOT(ISBLANK(C2676)), B2676=B2675), AVERAGE(C2674,C2676),
AND(NOT(ISBLANK(C2674)), B2674=B2675, ISBLANK(C2676), NOT(ISBLANK(C2677)), B2677=B2675), C2674+(C2677-C2674)/3,
AND(ISBLANK(C2674), NOT(ISBLANK(C2673)), B2673=B2675, NOT(ISBLANK(C2676)), B2676=B2675), C2673+(C2676-C2673)*2/3,
TRUE, "Check Manually"
))</f>
        <v>121.4</v>
      </c>
      <c r="F2675" t="str">
        <f>_xlfn.XLOOKUP(B2675,Bucket_Map!A:A,Bucket_Map!B:B,"ERROR - CHECK NAME")</f>
        <v>Food &amp; Beverages</v>
      </c>
    </row>
    <row r="2676" spans="1:6" x14ac:dyDescent="0.25">
      <c r="A2676" t="s">
        <v>4</v>
      </c>
      <c r="B2676" t="s">
        <v>26</v>
      </c>
      <c r="C2676">
        <v>121</v>
      </c>
      <c r="D2676" s="1">
        <v>43405</v>
      </c>
      <c r="E2676" cm="1">
        <f t="array" ref="E2676">IF(AND(B2676="Housing",A2676="Rural"),"",
_xlfn.IFS(
NOT(ISBLANK(C2676)), C2676,
AND(NOT(ISBLANK(C2675)), B2675=B2676, NOT(ISBLANK(C2677)), B2677=B2676), AVERAGE(C2675,C2677),
AND(NOT(ISBLANK(C2675)), B2675=B2676, ISBLANK(C2677), NOT(ISBLANK(C2678)), B2678=B2676), C2675+(C2678-C2675)/3,
AND(ISBLANK(C2675), NOT(ISBLANK(C2674)), B2674=B2676, NOT(ISBLANK(C2677)), B2677=B2676), C2674+(C2677-C2674)*2/3,
TRUE, "Check Manually"
))</f>
        <v>121</v>
      </c>
      <c r="F2676" t="str">
        <f>_xlfn.XLOOKUP(B2676,Bucket_Map!A:A,Bucket_Map!B:B,"ERROR - CHECK NAME")</f>
        <v>Food &amp; Beverages</v>
      </c>
    </row>
    <row r="2677" spans="1:6" x14ac:dyDescent="0.25">
      <c r="A2677" t="s">
        <v>4</v>
      </c>
      <c r="B2677" t="s">
        <v>26</v>
      </c>
      <c r="C2677">
        <v>120.9</v>
      </c>
      <c r="D2677" s="1">
        <v>43435</v>
      </c>
      <c r="E2677" cm="1">
        <f t="array" ref="E2677">IF(AND(B2677="Housing",A2677="Rural"),"",
_xlfn.IFS(
NOT(ISBLANK(C2677)), C2677,
AND(NOT(ISBLANK(C2676)), B2676=B2677, NOT(ISBLANK(C2678)), B2678=B2677), AVERAGE(C2676,C2678),
AND(NOT(ISBLANK(C2676)), B2676=B2677, ISBLANK(C2678), NOT(ISBLANK(C2679)), B2679=B2677), C2676+(C2679-C2676)/3,
AND(ISBLANK(C2676), NOT(ISBLANK(C2675)), B2675=B2677, NOT(ISBLANK(C2678)), B2678=B2677), C2675+(C2678-C2675)*2/3,
TRUE, "Check Manually"
))</f>
        <v>120.9</v>
      </c>
      <c r="F2677" t="str">
        <f>_xlfn.XLOOKUP(B2677,Bucket_Map!A:A,Bucket_Map!B:B,"ERROR - CHECK NAME")</f>
        <v>Food &amp; Beverages</v>
      </c>
    </row>
    <row r="2678" spans="1:6" x14ac:dyDescent="0.25">
      <c r="A2678" t="s">
        <v>4</v>
      </c>
      <c r="B2678" t="s">
        <v>26</v>
      </c>
      <c r="C2678">
        <v>121.3</v>
      </c>
      <c r="D2678" s="1">
        <v>43466</v>
      </c>
      <c r="E2678" cm="1">
        <f t="array" ref="E2678">IF(AND(B2678="Housing",A2678="Rural"),"",
_xlfn.IFS(
NOT(ISBLANK(C2678)), C2678,
AND(NOT(ISBLANK(C2677)), B2677=B2678, NOT(ISBLANK(C2679)), B2679=B2678), AVERAGE(C2677,C2679),
AND(NOT(ISBLANK(C2677)), B2677=B2678, ISBLANK(C2679), NOT(ISBLANK(C2680)), B2680=B2678), C2677+(C2680-C2677)/3,
AND(ISBLANK(C2677), NOT(ISBLANK(C2676)), B2676=B2678, NOT(ISBLANK(C2679)), B2679=B2678), C2676+(C2679-C2676)*2/3,
TRUE, "Check Manually"
))</f>
        <v>121.3</v>
      </c>
      <c r="F2678" t="str">
        <f>_xlfn.XLOOKUP(B2678,Bucket_Map!A:A,Bucket_Map!B:B,"ERROR - CHECK NAME")</f>
        <v>Food &amp; Beverages</v>
      </c>
    </row>
    <row r="2679" spans="1:6" x14ac:dyDescent="0.25">
      <c r="A2679" t="s">
        <v>4</v>
      </c>
      <c r="B2679" t="s">
        <v>26</v>
      </c>
      <c r="C2679">
        <v>121.5</v>
      </c>
      <c r="D2679" s="1">
        <v>43497</v>
      </c>
      <c r="E2679" cm="1">
        <f t="array" ref="E2679">IF(AND(B2679="Housing",A2679="Rural"),"",
_xlfn.IFS(
NOT(ISBLANK(C2679)), C2679,
AND(NOT(ISBLANK(C2678)), B2678=B2679, NOT(ISBLANK(C2680)), B2680=B2679), AVERAGE(C2678,C2680),
AND(NOT(ISBLANK(C2678)), B2678=B2679, ISBLANK(C2680), NOT(ISBLANK(C2681)), B2681=B2679), C2678+(C2681-C2678)/3,
AND(ISBLANK(C2678), NOT(ISBLANK(C2677)), B2677=B2679, NOT(ISBLANK(C2680)), B2680=B2679), C2677+(C2680-C2677)*2/3,
TRUE, "Check Manually"
))</f>
        <v>121.5</v>
      </c>
      <c r="F2679" t="str">
        <f>_xlfn.XLOOKUP(B2679,Bucket_Map!A:A,Bucket_Map!B:B,"ERROR - CHECK NAME")</f>
        <v>Food &amp; Beverages</v>
      </c>
    </row>
    <row r="2680" spans="1:6" x14ac:dyDescent="0.25">
      <c r="A2680" t="s">
        <v>4</v>
      </c>
      <c r="B2680" t="s">
        <v>26</v>
      </c>
      <c r="C2680">
        <v>122.3</v>
      </c>
      <c r="D2680" s="1">
        <v>43525</v>
      </c>
      <c r="E2680" cm="1">
        <f t="array" ref="E2680">IF(AND(B2680="Housing",A2680="Rural"),"",
_xlfn.IFS(
NOT(ISBLANK(C2680)), C2680,
AND(NOT(ISBLANK(C2679)), B2679=B2680, NOT(ISBLANK(C2681)), B2681=B2680), AVERAGE(C2679,C2681),
AND(NOT(ISBLANK(C2679)), B2679=B2680, ISBLANK(C2681), NOT(ISBLANK(C2682)), B2682=B2680), C2679+(C2682-C2679)/3,
AND(ISBLANK(C2679), NOT(ISBLANK(C2678)), B2678=B2680, NOT(ISBLANK(C2681)), B2681=B2680), C2678+(C2681-C2678)*2/3,
TRUE, "Check Manually"
))</f>
        <v>122.3</v>
      </c>
      <c r="F2680" t="str">
        <f>_xlfn.XLOOKUP(B2680,Bucket_Map!A:A,Bucket_Map!B:B,"ERROR - CHECK NAME")</f>
        <v>Food &amp; Beverages</v>
      </c>
    </row>
    <row r="2681" spans="1:6" x14ac:dyDescent="0.25">
      <c r="A2681" t="s">
        <v>4</v>
      </c>
      <c r="B2681" t="s">
        <v>26</v>
      </c>
      <c r="C2681">
        <v>125.1</v>
      </c>
      <c r="D2681" s="1">
        <v>43586</v>
      </c>
      <c r="E2681" cm="1">
        <f t="array" ref="E2681">IF(AND(B2681="Housing",A2681="Rural"),"",
_xlfn.IFS(
NOT(ISBLANK(C2681)), C2681,
AND(NOT(ISBLANK(C2680)), B2680=B2681, NOT(ISBLANK(C2682)), B2682=B2681), AVERAGE(C2680,C2682),
AND(NOT(ISBLANK(C2680)), B2680=B2681, ISBLANK(C2682), NOT(ISBLANK(C2683)), B2683=B2681), C2680+(C2683-C2680)/3,
AND(ISBLANK(C2680), NOT(ISBLANK(C2679)), B2679=B2681, NOT(ISBLANK(C2682)), B2682=B2681), C2679+(C2682-C2679)*2/3,
TRUE, "Check Manually"
))</f>
        <v>125.1</v>
      </c>
      <c r="F2681" t="str">
        <f>_xlfn.XLOOKUP(B2681,Bucket_Map!A:A,Bucket_Map!B:B,"ERROR - CHECK NAME")</f>
        <v>Food &amp; Beverages</v>
      </c>
    </row>
    <row r="2682" spans="1:6" x14ac:dyDescent="0.25">
      <c r="A2682" t="s">
        <v>4</v>
      </c>
      <c r="B2682" t="s">
        <v>26</v>
      </c>
      <c r="C2682">
        <v>128.69999999999999</v>
      </c>
      <c r="D2682" s="1">
        <v>43617</v>
      </c>
      <c r="E2682" cm="1">
        <f t="array" ref="E2682">IF(AND(B2682="Housing",A2682="Rural"),"",
_xlfn.IFS(
NOT(ISBLANK(C2682)), C2682,
AND(NOT(ISBLANK(C2681)), B2681=B2682, NOT(ISBLANK(C2683)), B2683=B2682), AVERAGE(C2681,C2683),
AND(NOT(ISBLANK(C2681)), B2681=B2682, ISBLANK(C2683), NOT(ISBLANK(C2684)), B2684=B2682), C2681+(C2684-C2681)/3,
AND(ISBLANK(C2681), NOT(ISBLANK(C2680)), B2680=B2682, NOT(ISBLANK(C2683)), B2683=B2682), C2680+(C2683-C2680)*2/3,
TRUE, "Check Manually"
))</f>
        <v>128.69999999999999</v>
      </c>
      <c r="F2682" t="str">
        <f>_xlfn.XLOOKUP(B2682,Bucket_Map!A:A,Bucket_Map!B:B,"ERROR - CHECK NAME")</f>
        <v>Food &amp; Beverages</v>
      </c>
    </row>
    <row r="2683" spans="1:6" x14ac:dyDescent="0.25">
      <c r="A2683" t="s">
        <v>4</v>
      </c>
      <c r="B2683" t="s">
        <v>26</v>
      </c>
      <c r="C2683">
        <v>130.6</v>
      </c>
      <c r="D2683" s="1">
        <v>43647</v>
      </c>
      <c r="E2683" cm="1">
        <f t="array" ref="E2683">IF(AND(B2683="Housing",A2683="Rural"),"",
_xlfn.IFS(
NOT(ISBLANK(C2683)), C2683,
AND(NOT(ISBLANK(C2682)), B2682=B2683, NOT(ISBLANK(C2684)), B2684=B2683), AVERAGE(C2682,C2684),
AND(NOT(ISBLANK(C2682)), B2682=B2683, ISBLANK(C2684), NOT(ISBLANK(C2685)), B2685=B2683), C2682+(C2685-C2682)/3,
AND(ISBLANK(C2682), NOT(ISBLANK(C2681)), B2681=B2683, NOT(ISBLANK(C2684)), B2684=B2683), C2681+(C2684-C2681)*2/3,
TRUE, "Check Manually"
))</f>
        <v>130.6</v>
      </c>
      <c r="F2683" t="str">
        <f>_xlfn.XLOOKUP(B2683,Bucket_Map!A:A,Bucket_Map!B:B,"ERROR - CHECK NAME")</f>
        <v>Food &amp; Beverages</v>
      </c>
    </row>
    <row r="2684" spans="1:6" x14ac:dyDescent="0.25">
      <c r="A2684" t="s">
        <v>4</v>
      </c>
      <c r="B2684" t="s">
        <v>26</v>
      </c>
      <c r="C2684">
        <v>131.5</v>
      </c>
      <c r="D2684" s="1">
        <v>43678</v>
      </c>
      <c r="E2684" cm="1">
        <f t="array" ref="E2684">IF(AND(B2684="Housing",A2684="Rural"),"",
_xlfn.IFS(
NOT(ISBLANK(C2684)), C2684,
AND(NOT(ISBLANK(C2683)), B2683=B2684, NOT(ISBLANK(C2685)), B2685=B2684), AVERAGE(C2683,C2685),
AND(NOT(ISBLANK(C2683)), B2683=B2684, ISBLANK(C2685), NOT(ISBLANK(C2686)), B2686=B2684), C2683+(C2686-C2683)/3,
AND(ISBLANK(C2683), NOT(ISBLANK(C2682)), B2682=B2684, NOT(ISBLANK(C2685)), B2685=B2684), C2682+(C2685-C2682)*2/3,
TRUE, "Check Manually"
))</f>
        <v>131.5</v>
      </c>
      <c r="F2684" t="str">
        <f>_xlfn.XLOOKUP(B2684,Bucket_Map!A:A,Bucket_Map!B:B,"ERROR - CHECK NAME")</f>
        <v>Food &amp; Beverages</v>
      </c>
    </row>
    <row r="2685" spans="1:6" x14ac:dyDescent="0.25">
      <c r="A2685" t="s">
        <v>4</v>
      </c>
      <c r="B2685" t="s">
        <v>26</v>
      </c>
      <c r="C2685">
        <v>132.19999999999999</v>
      </c>
      <c r="D2685" s="1">
        <v>43709</v>
      </c>
      <c r="E2685" cm="1">
        <f t="array" ref="E2685">IF(AND(B2685="Housing",A2685="Rural"),"",
_xlfn.IFS(
NOT(ISBLANK(C2685)), C2685,
AND(NOT(ISBLANK(C2684)), B2684=B2685, NOT(ISBLANK(C2686)), B2686=B2685), AVERAGE(C2684,C2686),
AND(NOT(ISBLANK(C2684)), B2684=B2685, ISBLANK(C2686), NOT(ISBLANK(C2687)), B2687=B2685), C2684+(C2687-C2684)/3,
AND(ISBLANK(C2684), NOT(ISBLANK(C2683)), B2683=B2685, NOT(ISBLANK(C2686)), B2686=B2685), C2683+(C2686-C2683)*2/3,
TRUE, "Check Manually"
))</f>
        <v>132.19999999999999</v>
      </c>
      <c r="F2685" t="str">
        <f>_xlfn.XLOOKUP(B2685,Bucket_Map!A:A,Bucket_Map!B:B,"ERROR - CHECK NAME")</f>
        <v>Food &amp; Beverages</v>
      </c>
    </row>
    <row r="2686" spans="1:6" x14ac:dyDescent="0.25">
      <c r="A2686" t="s">
        <v>4</v>
      </c>
      <c r="B2686" t="s">
        <v>26</v>
      </c>
      <c r="C2686">
        <v>133.1</v>
      </c>
      <c r="D2686" s="1">
        <v>43739</v>
      </c>
      <c r="E2686" cm="1">
        <f t="array" ref="E2686">IF(AND(B2686="Housing",A2686="Rural"),"",
_xlfn.IFS(
NOT(ISBLANK(C2686)), C2686,
AND(NOT(ISBLANK(C2685)), B2685=B2686, NOT(ISBLANK(C2687)), B2687=B2686), AVERAGE(C2685,C2687),
AND(NOT(ISBLANK(C2685)), B2685=B2686, ISBLANK(C2687), NOT(ISBLANK(C2688)), B2688=B2686), C2685+(C2688-C2685)/3,
AND(ISBLANK(C2685), NOT(ISBLANK(C2684)), B2684=B2686, NOT(ISBLANK(C2687)), B2687=B2686), C2684+(C2687-C2684)*2/3,
TRUE, "Check Manually"
))</f>
        <v>133.1</v>
      </c>
      <c r="F2686" t="str">
        <f>_xlfn.XLOOKUP(B2686,Bucket_Map!A:A,Bucket_Map!B:B,"ERROR - CHECK NAME")</f>
        <v>Food &amp; Beverages</v>
      </c>
    </row>
    <row r="2687" spans="1:6" x14ac:dyDescent="0.25">
      <c r="A2687" t="s">
        <v>4</v>
      </c>
      <c r="B2687" t="s">
        <v>26</v>
      </c>
      <c r="C2687">
        <v>136.19999999999999</v>
      </c>
      <c r="D2687" s="1">
        <v>43770</v>
      </c>
      <c r="E2687" cm="1">
        <f t="array" ref="E2687">IF(AND(B2687="Housing",A2687="Rural"),"",
_xlfn.IFS(
NOT(ISBLANK(C2687)), C2687,
AND(NOT(ISBLANK(C2686)), B2686=B2687, NOT(ISBLANK(C2688)), B2688=B2687), AVERAGE(C2686,C2688),
AND(NOT(ISBLANK(C2686)), B2686=B2687, ISBLANK(C2688), NOT(ISBLANK(C2689)), B2689=B2687), C2686+(C2689-C2686)/3,
AND(ISBLANK(C2686), NOT(ISBLANK(C2685)), B2685=B2687, NOT(ISBLANK(C2688)), B2688=B2687), C2685+(C2688-C2685)*2/3,
TRUE, "Check Manually"
))</f>
        <v>136.19999999999999</v>
      </c>
      <c r="F2687" t="str">
        <f>_xlfn.XLOOKUP(B2687,Bucket_Map!A:A,Bucket_Map!B:B,"ERROR - CHECK NAME")</f>
        <v>Food &amp; Beverages</v>
      </c>
    </row>
    <row r="2688" spans="1:6" x14ac:dyDescent="0.25">
      <c r="A2688" t="s">
        <v>4</v>
      </c>
      <c r="B2688" t="s">
        <v>26</v>
      </c>
      <c r="C2688">
        <v>138.80000000000001</v>
      </c>
      <c r="D2688" s="1">
        <v>43800</v>
      </c>
      <c r="E2688" cm="1">
        <f t="array" ref="E2688">IF(AND(B2688="Housing",A2688="Rural"),"",
_xlfn.IFS(
NOT(ISBLANK(C2688)), C2688,
AND(NOT(ISBLANK(C2687)), B2687=B2688, NOT(ISBLANK(C2689)), B2689=B2688), AVERAGE(C2687,C2689),
AND(NOT(ISBLANK(C2687)), B2687=B2688, ISBLANK(C2689), NOT(ISBLANK(C2690)), B2690=B2688), C2687+(C2690-C2687)/3,
AND(ISBLANK(C2687), NOT(ISBLANK(C2686)), B2686=B2688, NOT(ISBLANK(C2689)), B2689=B2688), C2686+(C2689-C2686)*2/3,
TRUE, "Check Manually"
))</f>
        <v>138.80000000000001</v>
      </c>
      <c r="F2688" t="str">
        <f>_xlfn.XLOOKUP(B2688,Bucket_Map!A:A,Bucket_Map!B:B,"ERROR - CHECK NAME")</f>
        <v>Food &amp; Beverages</v>
      </c>
    </row>
    <row r="2689" spans="1:6" x14ac:dyDescent="0.25">
      <c r="A2689" t="s">
        <v>4</v>
      </c>
      <c r="B2689" t="s">
        <v>26</v>
      </c>
      <c r="C2689">
        <v>141.1</v>
      </c>
      <c r="D2689" s="1">
        <v>43831</v>
      </c>
      <c r="E2689" cm="1">
        <f t="array" ref="E2689">IF(AND(B2689="Housing",A2689="Rural"),"",
_xlfn.IFS(
NOT(ISBLANK(C2689)), C2689,
AND(NOT(ISBLANK(C2688)), B2688=B2689, NOT(ISBLANK(C2690)), B2690=B2689), AVERAGE(C2688,C2690),
AND(NOT(ISBLANK(C2688)), B2688=B2689, ISBLANK(C2690), NOT(ISBLANK(C2691)), B2691=B2689), C2688+(C2691-C2688)/3,
AND(ISBLANK(C2688), NOT(ISBLANK(C2687)), B2687=B2689, NOT(ISBLANK(C2690)), B2690=B2689), C2687+(C2690-C2687)*2/3,
TRUE, "Check Manually"
))</f>
        <v>141.1</v>
      </c>
      <c r="F2689" t="str">
        <f>_xlfn.XLOOKUP(B2689,Bucket_Map!A:A,Bucket_Map!B:B,"ERROR - CHECK NAME")</f>
        <v>Food &amp; Beverages</v>
      </c>
    </row>
    <row r="2690" spans="1:6" x14ac:dyDescent="0.25">
      <c r="A2690" t="s">
        <v>4</v>
      </c>
      <c r="B2690" t="s">
        <v>26</v>
      </c>
      <c r="C2690">
        <v>141.80000000000001</v>
      </c>
      <c r="D2690" s="1">
        <v>43862</v>
      </c>
      <c r="E2690" cm="1">
        <f t="array" ref="E2690">IF(AND(B2690="Housing",A2690="Rural"),"",
_xlfn.IFS(
NOT(ISBLANK(C2690)), C2690,
AND(NOT(ISBLANK(C2689)), B2689=B2690, NOT(ISBLANK(C2691)), B2691=B2690), AVERAGE(C2689,C2691),
AND(NOT(ISBLANK(C2689)), B2689=B2690, ISBLANK(C2691), NOT(ISBLANK(C2692)), B2692=B2690), C2689+(C2692-C2689)/3,
AND(ISBLANK(C2689), NOT(ISBLANK(C2688)), B2688=B2690, NOT(ISBLANK(C2691)), B2691=B2690), C2688+(C2691-C2688)*2/3,
TRUE, "Check Manually"
))</f>
        <v>141.80000000000001</v>
      </c>
      <c r="F2690" t="str">
        <f>_xlfn.XLOOKUP(B2690,Bucket_Map!A:A,Bucket_Map!B:B,"ERROR - CHECK NAME")</f>
        <v>Food &amp; Beverages</v>
      </c>
    </row>
    <row r="2691" spans="1:6" x14ac:dyDescent="0.25">
      <c r="A2691" t="s">
        <v>4</v>
      </c>
      <c r="B2691" t="s">
        <v>26</v>
      </c>
      <c r="C2691">
        <v>141.80000000000001</v>
      </c>
      <c r="D2691" s="1">
        <v>43891</v>
      </c>
      <c r="E2691" cm="1">
        <f t="array" ref="E2691">IF(AND(B2691="Housing",A2691="Rural"),"",
_xlfn.IFS(
NOT(ISBLANK(C2691)), C2691,
AND(NOT(ISBLANK(C2690)), B2690=B2691, NOT(ISBLANK(C2692)), B2692=B2691), AVERAGE(C2690,C2692),
AND(NOT(ISBLANK(C2690)), B2690=B2691, ISBLANK(C2692), NOT(ISBLANK(C2693)), B2693=B2691), C2690+(C2693-C2690)/3,
AND(ISBLANK(C2690), NOT(ISBLANK(C2689)), B2689=B2691, NOT(ISBLANK(C2692)), B2692=B2691), C2689+(C2692-C2689)*2/3,
TRUE, "Check Manually"
))</f>
        <v>141.80000000000001</v>
      </c>
      <c r="F2691" t="str">
        <f>_xlfn.XLOOKUP(B2691,Bucket_Map!A:A,Bucket_Map!B:B,"ERROR - CHECK NAME")</f>
        <v>Food &amp; Beverages</v>
      </c>
    </row>
    <row r="2692" spans="1:6" x14ac:dyDescent="0.25">
      <c r="A2692" t="s">
        <v>4</v>
      </c>
      <c r="B2692" t="s">
        <v>26</v>
      </c>
      <c r="C2692">
        <v>150.19999999999999</v>
      </c>
      <c r="D2692" s="1">
        <v>43922</v>
      </c>
      <c r="E2692" cm="1">
        <f t="array" ref="E2692">IF(AND(B2692="Housing",A2692="Rural"),"",
_xlfn.IFS(
NOT(ISBLANK(C2692)), C2692,
AND(NOT(ISBLANK(C2691)), B2691=B2692, NOT(ISBLANK(C2693)), B2693=B2692), AVERAGE(C2691,C2693),
AND(NOT(ISBLANK(C2691)), B2691=B2692, ISBLANK(C2693), NOT(ISBLANK(C2694)), B2694=B2692), C2691+(C2694-C2691)/3,
AND(ISBLANK(C2691), NOT(ISBLANK(C2690)), B2690=B2692, NOT(ISBLANK(C2693)), B2693=B2692), C2690+(C2693-C2690)*2/3,
TRUE, "Check Manually"
))</f>
        <v>150.19999999999999</v>
      </c>
      <c r="F2692" t="str">
        <f>_xlfn.XLOOKUP(B2692,Bucket_Map!A:A,Bucket_Map!B:B,"ERROR - CHECK NAME")</f>
        <v>Food &amp; Beverages</v>
      </c>
    </row>
    <row r="2693" spans="1:6" x14ac:dyDescent="0.25">
      <c r="A2693" t="s">
        <v>4</v>
      </c>
      <c r="B2693" t="s">
        <v>26</v>
      </c>
      <c r="D2693" s="1">
        <v>43952</v>
      </c>
      <c r="E2693" cm="1">
        <f t="array" ref="E2693">IF(AND(B2693="Housing",A2693="Rural"),"",
_xlfn.IFS(
NOT(ISBLANK(C2693)), C2693,
AND(NOT(ISBLANK(C2692)), B2692=B2693, NOT(ISBLANK(C2694)), B2694=B2693), AVERAGE(C2692,C2694),
AND(NOT(ISBLANK(C2692)), B2692=B2693, ISBLANK(C2694), NOT(ISBLANK(C2695)), B2695=B2693), C2692+(C2695-C2692)/3,
AND(ISBLANK(C2692), NOT(ISBLANK(C2691)), B2691=B2693, NOT(ISBLANK(C2694)), B2694=B2693), C2691+(C2694-C2691)*2/3,
TRUE, "Check Manually"
))</f>
        <v>150.25</v>
      </c>
      <c r="F2693" t="str">
        <f>_xlfn.XLOOKUP(B2693,Bucket_Map!A:A,Bucket_Map!B:B,"ERROR - CHECK NAME")</f>
        <v>Food &amp; Beverages</v>
      </c>
    </row>
    <row r="2694" spans="1:6" x14ac:dyDescent="0.25">
      <c r="A2694" t="s">
        <v>4</v>
      </c>
      <c r="B2694" t="s">
        <v>26</v>
      </c>
      <c r="C2694">
        <v>150.30000000000001</v>
      </c>
      <c r="D2694" s="1">
        <v>43983</v>
      </c>
      <c r="E2694" cm="1">
        <f t="array" ref="E2694">IF(AND(B2694="Housing",A2694="Rural"),"",
_xlfn.IFS(
NOT(ISBLANK(C2694)), C2694,
AND(NOT(ISBLANK(C2693)), B2693=B2694, NOT(ISBLANK(C2695)), B2695=B2694), AVERAGE(C2693,C2695),
AND(NOT(ISBLANK(C2693)), B2693=B2694, ISBLANK(C2695), NOT(ISBLANK(C2696)), B2696=B2694), C2693+(C2696-C2693)/3,
AND(ISBLANK(C2693), NOT(ISBLANK(C2692)), B2692=B2694, NOT(ISBLANK(C2695)), B2695=B2694), C2692+(C2695-C2692)*2/3,
TRUE, "Check Manually"
))</f>
        <v>150.30000000000001</v>
      </c>
      <c r="F2694" t="str">
        <f>_xlfn.XLOOKUP(B2694,Bucket_Map!A:A,Bucket_Map!B:B,"ERROR - CHECK NAME")</f>
        <v>Food &amp; Beverages</v>
      </c>
    </row>
    <row r="2695" spans="1:6" x14ac:dyDescent="0.25">
      <c r="A2695" t="s">
        <v>4</v>
      </c>
      <c r="B2695" t="s">
        <v>26</v>
      </c>
      <c r="C2695">
        <v>150.30000000000001</v>
      </c>
      <c r="D2695" s="1">
        <v>44013</v>
      </c>
      <c r="E2695" cm="1">
        <f t="array" ref="E2695">IF(AND(B2695="Housing",A2695="Rural"),"",
_xlfn.IFS(
NOT(ISBLANK(C2695)), C2695,
AND(NOT(ISBLANK(C2694)), B2694=B2695, NOT(ISBLANK(C2696)), B2696=B2695), AVERAGE(C2694,C2696),
AND(NOT(ISBLANK(C2694)), B2694=B2695, ISBLANK(C2696), NOT(ISBLANK(C2697)), B2697=B2695), C2694+(C2697-C2694)/3,
AND(ISBLANK(C2694), NOT(ISBLANK(C2693)), B2693=B2695, NOT(ISBLANK(C2696)), B2696=B2695), C2693+(C2696-C2693)*2/3,
TRUE, "Check Manually"
))</f>
        <v>150.30000000000001</v>
      </c>
      <c r="F2695" t="str">
        <f>_xlfn.XLOOKUP(B2695,Bucket_Map!A:A,Bucket_Map!B:B,"ERROR - CHECK NAME")</f>
        <v>Food &amp; Beverages</v>
      </c>
    </row>
    <row r="2696" spans="1:6" x14ac:dyDescent="0.25">
      <c r="A2696" t="s">
        <v>4</v>
      </c>
      <c r="B2696" t="s">
        <v>26</v>
      </c>
      <c r="C2696">
        <v>149.9</v>
      </c>
      <c r="D2696" s="1">
        <v>44044</v>
      </c>
      <c r="E2696" cm="1">
        <f t="array" ref="E2696">IF(AND(B2696="Housing",A2696="Rural"),"",
_xlfn.IFS(
NOT(ISBLANK(C2696)), C2696,
AND(NOT(ISBLANK(C2695)), B2695=B2696, NOT(ISBLANK(C2697)), B2697=B2696), AVERAGE(C2695,C2697),
AND(NOT(ISBLANK(C2695)), B2695=B2696, ISBLANK(C2697), NOT(ISBLANK(C2698)), B2698=B2696), C2695+(C2698-C2695)/3,
AND(ISBLANK(C2695), NOT(ISBLANK(C2694)), B2694=B2696, NOT(ISBLANK(C2697)), B2697=B2696), C2694+(C2697-C2694)*2/3,
TRUE, "Check Manually"
))</f>
        <v>149.9</v>
      </c>
      <c r="F2696" t="str">
        <f>_xlfn.XLOOKUP(B2696,Bucket_Map!A:A,Bucket_Map!B:B,"ERROR - CHECK NAME")</f>
        <v>Food &amp; Beverages</v>
      </c>
    </row>
    <row r="2697" spans="1:6" x14ac:dyDescent="0.25">
      <c r="A2697" t="s">
        <v>4</v>
      </c>
      <c r="B2697" t="s">
        <v>26</v>
      </c>
      <c r="C2697">
        <v>149.30000000000001</v>
      </c>
      <c r="D2697" s="1">
        <v>44075</v>
      </c>
      <c r="E2697" cm="1">
        <f t="array" ref="E2697">IF(AND(B2697="Housing",A2697="Rural"),"",
_xlfn.IFS(
NOT(ISBLANK(C2697)), C2697,
AND(NOT(ISBLANK(C2696)), B2696=B2697, NOT(ISBLANK(C2698)), B2698=B2697), AVERAGE(C2696,C2698),
AND(NOT(ISBLANK(C2696)), B2696=B2697, ISBLANK(C2698), NOT(ISBLANK(C2699)), B2699=B2697), C2696+(C2699-C2696)/3,
AND(ISBLANK(C2696), NOT(ISBLANK(C2695)), B2695=B2697, NOT(ISBLANK(C2698)), B2698=B2697), C2695+(C2698-C2695)*2/3,
TRUE, "Check Manually"
))</f>
        <v>149.30000000000001</v>
      </c>
      <c r="F2697" t="str">
        <f>_xlfn.XLOOKUP(B2697,Bucket_Map!A:A,Bucket_Map!B:B,"ERROR - CHECK NAME")</f>
        <v>Food &amp; Beverages</v>
      </c>
    </row>
    <row r="2698" spans="1:6" x14ac:dyDescent="0.25">
      <c r="A2698" t="s">
        <v>4</v>
      </c>
      <c r="B2698" t="s">
        <v>26</v>
      </c>
      <c r="C2698">
        <v>150.30000000000001</v>
      </c>
      <c r="D2698" s="1">
        <v>44105</v>
      </c>
      <c r="E2698" cm="1">
        <f t="array" ref="E2698">IF(AND(B2698="Housing",A2698="Rural"),"",
_xlfn.IFS(
NOT(ISBLANK(C2698)), C2698,
AND(NOT(ISBLANK(C2697)), B2697=B2698, NOT(ISBLANK(C2699)), B2699=B2698), AVERAGE(C2697,C2699),
AND(NOT(ISBLANK(C2697)), B2697=B2698, ISBLANK(C2699), NOT(ISBLANK(C2700)), B2700=B2698), C2697+(C2700-C2697)/3,
AND(ISBLANK(C2697), NOT(ISBLANK(C2696)), B2696=B2698, NOT(ISBLANK(C2699)), B2699=B2698), C2696+(C2699-C2696)*2/3,
TRUE, "Check Manually"
))</f>
        <v>150.30000000000001</v>
      </c>
      <c r="F2698" t="str">
        <f>_xlfn.XLOOKUP(B2698,Bucket_Map!A:A,Bucket_Map!B:B,"ERROR - CHECK NAME")</f>
        <v>Food &amp; Beverages</v>
      </c>
    </row>
    <row r="2699" spans="1:6" x14ac:dyDescent="0.25">
      <c r="A2699" t="s">
        <v>4</v>
      </c>
      <c r="B2699" t="s">
        <v>26</v>
      </c>
      <c r="C2699">
        <v>155.9</v>
      </c>
      <c r="D2699" s="1">
        <v>44136</v>
      </c>
      <c r="E2699" cm="1">
        <f t="array" ref="E2699">IF(AND(B2699="Housing",A2699="Rural"),"",
_xlfn.IFS(
NOT(ISBLANK(C2699)), C2699,
AND(NOT(ISBLANK(C2698)), B2698=B2699, NOT(ISBLANK(C2700)), B2700=B2699), AVERAGE(C2698,C2700),
AND(NOT(ISBLANK(C2698)), B2698=B2699, ISBLANK(C2700), NOT(ISBLANK(C2701)), B2701=B2699), C2698+(C2701-C2698)/3,
AND(ISBLANK(C2698), NOT(ISBLANK(C2697)), B2697=B2699, NOT(ISBLANK(C2700)), B2700=B2699), C2697+(C2700-C2697)*2/3,
TRUE, "Check Manually"
))</f>
        <v>155.9</v>
      </c>
      <c r="F2699" t="str">
        <f>_xlfn.XLOOKUP(B2699,Bucket_Map!A:A,Bucket_Map!B:B,"ERROR - CHECK NAME")</f>
        <v>Food &amp; Beverages</v>
      </c>
    </row>
    <row r="2700" spans="1:6" x14ac:dyDescent="0.25">
      <c r="A2700" t="s">
        <v>4</v>
      </c>
      <c r="B2700" t="s">
        <v>26</v>
      </c>
      <c r="C2700">
        <v>159.5</v>
      </c>
      <c r="D2700" s="1">
        <v>44166</v>
      </c>
      <c r="E2700" cm="1">
        <f t="array" ref="E2700">IF(AND(B2700="Housing",A2700="Rural"),"",
_xlfn.IFS(
NOT(ISBLANK(C2700)), C2700,
AND(NOT(ISBLANK(C2699)), B2699=B2700, NOT(ISBLANK(C2701)), B2701=B2700), AVERAGE(C2699,C2701),
AND(NOT(ISBLANK(C2699)), B2699=B2700, ISBLANK(C2701), NOT(ISBLANK(C2702)), B2702=B2700), C2699+(C2702-C2699)/3,
AND(ISBLANK(C2699), NOT(ISBLANK(C2698)), B2698=B2700, NOT(ISBLANK(C2701)), B2701=B2700), C2698+(C2701-C2698)*2/3,
TRUE, "Check Manually"
))</f>
        <v>159.5</v>
      </c>
      <c r="F2700" t="str">
        <f>_xlfn.XLOOKUP(B2700,Bucket_Map!A:A,Bucket_Map!B:B,"ERROR - CHECK NAME")</f>
        <v>Food &amp; Beverages</v>
      </c>
    </row>
    <row r="2701" spans="1:6" x14ac:dyDescent="0.25">
      <c r="A2701" t="s">
        <v>4</v>
      </c>
      <c r="B2701" t="s">
        <v>26</v>
      </c>
      <c r="C2701">
        <v>159.5</v>
      </c>
      <c r="D2701" s="1">
        <v>44197</v>
      </c>
      <c r="E2701" cm="1">
        <f t="array" ref="E2701">IF(AND(B2701="Housing",A2701="Rural"),"",
_xlfn.IFS(
NOT(ISBLANK(C2701)), C2701,
AND(NOT(ISBLANK(C2700)), B2700=B2701, NOT(ISBLANK(C2702)), B2702=B2701), AVERAGE(C2700,C2702),
AND(NOT(ISBLANK(C2700)), B2700=B2701, ISBLANK(C2702), NOT(ISBLANK(C2703)), B2703=B2701), C2700+(C2703-C2700)/3,
AND(ISBLANK(C2700), NOT(ISBLANK(C2699)), B2699=B2701, NOT(ISBLANK(C2702)), B2702=B2701), C2699+(C2702-C2699)*2/3,
TRUE, "Check Manually"
))</f>
        <v>159.5</v>
      </c>
      <c r="F2701" t="str">
        <f>_xlfn.XLOOKUP(B2701,Bucket_Map!A:A,Bucket_Map!B:B,"ERROR - CHECK NAME")</f>
        <v>Food &amp; Beverages</v>
      </c>
    </row>
    <row r="2702" spans="1:6" x14ac:dyDescent="0.25">
      <c r="A2702" t="s">
        <v>4</v>
      </c>
      <c r="B2702" t="s">
        <v>26</v>
      </c>
      <c r="C2702">
        <v>158.30000000000001</v>
      </c>
      <c r="D2702" s="1">
        <v>44228</v>
      </c>
      <c r="E2702" cm="1">
        <f t="array" ref="E2702">IF(AND(B2702="Housing",A2702="Rural"),"",
_xlfn.IFS(
NOT(ISBLANK(C2702)), C2702,
AND(NOT(ISBLANK(C2701)), B2701=B2702, NOT(ISBLANK(C2703)), B2703=B2702), AVERAGE(C2701,C2703),
AND(NOT(ISBLANK(C2701)), B2701=B2702, ISBLANK(C2703), NOT(ISBLANK(C2704)), B2704=B2702), C2701+(C2704-C2701)/3,
AND(ISBLANK(C2701), NOT(ISBLANK(C2700)), B2700=B2702, NOT(ISBLANK(C2703)), B2703=B2702), C2700+(C2703-C2700)*2/3,
TRUE, "Check Manually"
))</f>
        <v>158.30000000000001</v>
      </c>
      <c r="F2702" t="str">
        <f>_xlfn.XLOOKUP(B2702,Bucket_Map!A:A,Bucket_Map!B:B,"ERROR - CHECK NAME")</f>
        <v>Food &amp; Beverages</v>
      </c>
    </row>
    <row r="2703" spans="1:6" x14ac:dyDescent="0.25">
      <c r="A2703" t="s">
        <v>4</v>
      </c>
      <c r="B2703" t="s">
        <v>26</v>
      </c>
      <c r="C2703">
        <v>159.19999999999999</v>
      </c>
      <c r="D2703" s="1">
        <v>44256</v>
      </c>
      <c r="E2703" cm="1">
        <f t="array" ref="E2703">IF(AND(B2703="Housing",A2703="Rural"),"",
_xlfn.IFS(
NOT(ISBLANK(C2703)), C2703,
AND(NOT(ISBLANK(C2702)), B2702=B2703, NOT(ISBLANK(C2704)), B2704=B2703), AVERAGE(C2702,C2704),
AND(NOT(ISBLANK(C2702)), B2702=B2703, ISBLANK(C2704), NOT(ISBLANK(C2705)), B2705=B2703), C2702+(C2705-C2702)/3,
AND(ISBLANK(C2702), NOT(ISBLANK(C2701)), B2701=B2703, NOT(ISBLANK(C2704)), B2704=B2703), C2701+(C2704-C2701)*2/3,
TRUE, "Check Manually"
))</f>
        <v>159.19999999999999</v>
      </c>
      <c r="F2703" t="str">
        <f>_xlfn.XLOOKUP(B2703,Bucket_Map!A:A,Bucket_Map!B:B,"ERROR - CHECK NAME")</f>
        <v>Food &amp; Beverages</v>
      </c>
    </row>
    <row r="2704" spans="1:6" x14ac:dyDescent="0.25">
      <c r="A2704" t="s">
        <v>4</v>
      </c>
      <c r="B2704" t="s">
        <v>26</v>
      </c>
      <c r="C2704">
        <v>161.1</v>
      </c>
      <c r="D2704" s="1">
        <v>44287</v>
      </c>
      <c r="E2704" cm="1">
        <f t="array" ref="E2704">IF(AND(B2704="Housing",A2704="Rural"),"",
_xlfn.IFS(
NOT(ISBLANK(C2704)), C2704,
AND(NOT(ISBLANK(C2703)), B2703=B2704, NOT(ISBLANK(C2705)), B2705=B2704), AVERAGE(C2703,C2705),
AND(NOT(ISBLANK(C2703)), B2703=B2704, ISBLANK(C2705), NOT(ISBLANK(C2706)), B2706=B2704), C2703+(C2706-C2703)/3,
AND(ISBLANK(C2703), NOT(ISBLANK(C2702)), B2702=B2704, NOT(ISBLANK(C2705)), B2705=B2704), C2702+(C2705-C2702)*2/3,
TRUE, "Check Manually"
))</f>
        <v>161.1</v>
      </c>
      <c r="F2704" t="str">
        <f>_xlfn.XLOOKUP(B2704,Bucket_Map!A:A,Bucket_Map!B:B,"ERROR - CHECK NAME")</f>
        <v>Food &amp; Beverages</v>
      </c>
    </row>
    <row r="2705" spans="1:6" x14ac:dyDescent="0.25">
      <c r="A2705" t="s">
        <v>4</v>
      </c>
      <c r="B2705" t="s">
        <v>26</v>
      </c>
      <c r="C2705">
        <v>165.1</v>
      </c>
      <c r="D2705" s="1">
        <v>44317</v>
      </c>
      <c r="E2705" cm="1">
        <f t="array" ref="E2705">IF(AND(B2705="Housing",A2705="Rural"),"",
_xlfn.IFS(
NOT(ISBLANK(C2705)), C2705,
AND(NOT(ISBLANK(C2704)), B2704=B2705, NOT(ISBLANK(C2706)), B2706=B2705), AVERAGE(C2704,C2706),
AND(NOT(ISBLANK(C2704)), B2704=B2705, ISBLANK(C2706), NOT(ISBLANK(C2707)), B2707=B2705), C2704+(C2707-C2704)/3,
AND(ISBLANK(C2704), NOT(ISBLANK(C2703)), B2703=B2705, NOT(ISBLANK(C2706)), B2706=B2705), C2703+(C2706-C2703)*2/3,
TRUE, "Check Manually"
))</f>
        <v>165.1</v>
      </c>
      <c r="F2705" t="str">
        <f>_xlfn.XLOOKUP(B2705,Bucket_Map!A:A,Bucket_Map!B:B,"ERROR - CHECK NAME")</f>
        <v>Food &amp; Beverages</v>
      </c>
    </row>
    <row r="2706" spans="1:6" x14ac:dyDescent="0.25">
      <c r="A2706" t="s">
        <v>4</v>
      </c>
      <c r="B2706" t="s">
        <v>26</v>
      </c>
      <c r="C2706">
        <v>165.5</v>
      </c>
      <c r="D2706" s="1">
        <v>44348</v>
      </c>
      <c r="E2706" cm="1">
        <f t="array" ref="E2706">IF(AND(B2706="Housing",A2706="Rural"),"",
_xlfn.IFS(
NOT(ISBLANK(C2706)), C2706,
AND(NOT(ISBLANK(C2705)), B2705=B2706, NOT(ISBLANK(C2707)), B2707=B2706), AVERAGE(C2705,C2707),
AND(NOT(ISBLANK(C2705)), B2705=B2706, ISBLANK(C2707), NOT(ISBLANK(C2708)), B2708=B2706), C2705+(C2708-C2705)/3,
AND(ISBLANK(C2705), NOT(ISBLANK(C2704)), B2704=B2706, NOT(ISBLANK(C2707)), B2707=B2706), C2704+(C2707-C2704)*2/3,
TRUE, "Check Manually"
))</f>
        <v>165.5</v>
      </c>
      <c r="F2706" t="str">
        <f>_xlfn.XLOOKUP(B2706,Bucket_Map!A:A,Bucket_Map!B:B,"ERROR - CHECK NAME")</f>
        <v>Food &amp; Beverages</v>
      </c>
    </row>
    <row r="2707" spans="1:6" x14ac:dyDescent="0.25">
      <c r="A2707" t="s">
        <v>4</v>
      </c>
      <c r="B2707" t="s">
        <v>26</v>
      </c>
      <c r="C2707">
        <v>163.6</v>
      </c>
      <c r="D2707" s="1">
        <v>44378</v>
      </c>
      <c r="E2707" cm="1">
        <f t="array" ref="E2707">IF(AND(B2707="Housing",A2707="Rural"),"",
_xlfn.IFS(
NOT(ISBLANK(C2707)), C2707,
AND(NOT(ISBLANK(C2706)), B2706=B2707, NOT(ISBLANK(C2708)), B2708=B2707), AVERAGE(C2706,C2708),
AND(NOT(ISBLANK(C2706)), B2706=B2707, ISBLANK(C2708), NOT(ISBLANK(C2709)), B2709=B2707), C2706+(C2709-C2706)/3,
AND(ISBLANK(C2706), NOT(ISBLANK(C2705)), B2705=B2707, NOT(ISBLANK(C2708)), B2708=B2707), C2705+(C2708-C2705)*2/3,
TRUE, "Check Manually"
))</f>
        <v>163.6</v>
      </c>
      <c r="F2707" t="str">
        <f>_xlfn.XLOOKUP(B2707,Bucket_Map!A:A,Bucket_Map!B:B,"ERROR - CHECK NAME")</f>
        <v>Food &amp; Beverages</v>
      </c>
    </row>
    <row r="2708" spans="1:6" x14ac:dyDescent="0.25">
      <c r="A2708" t="s">
        <v>4</v>
      </c>
      <c r="B2708" t="s">
        <v>26</v>
      </c>
      <c r="C2708">
        <v>162.80000000000001</v>
      </c>
      <c r="D2708" s="1">
        <v>44409</v>
      </c>
      <c r="E2708" cm="1">
        <f t="array" ref="E2708">IF(AND(B2708="Housing",A2708="Rural"),"",
_xlfn.IFS(
NOT(ISBLANK(C2708)), C2708,
AND(NOT(ISBLANK(C2707)), B2707=B2708, NOT(ISBLANK(C2709)), B2709=B2708), AVERAGE(C2707,C2709),
AND(NOT(ISBLANK(C2707)), B2707=B2708, ISBLANK(C2709), NOT(ISBLANK(C2710)), B2710=B2708), C2707+(C2710-C2707)/3,
AND(ISBLANK(C2707), NOT(ISBLANK(C2706)), B2706=B2708, NOT(ISBLANK(C2709)), B2709=B2708), C2706+(C2709-C2706)*2/3,
TRUE, "Check Manually"
))</f>
        <v>162.80000000000001</v>
      </c>
      <c r="F2708" t="str">
        <f>_xlfn.XLOOKUP(B2708,Bucket_Map!A:A,Bucket_Map!B:B,"ERROR - CHECK NAME")</f>
        <v>Food &amp; Beverages</v>
      </c>
    </row>
    <row r="2709" spans="1:6" x14ac:dyDescent="0.25">
      <c r="A2709" t="s">
        <v>4</v>
      </c>
      <c r="B2709" t="s">
        <v>26</v>
      </c>
      <c r="C2709">
        <v>163.9</v>
      </c>
      <c r="D2709" s="1">
        <v>44440</v>
      </c>
      <c r="E2709" cm="1">
        <f t="array" ref="E2709">IF(AND(B2709="Housing",A2709="Rural"),"",
_xlfn.IFS(
NOT(ISBLANK(C2709)), C2709,
AND(NOT(ISBLANK(C2708)), B2708=B2709, NOT(ISBLANK(C2710)), B2710=B2709), AVERAGE(C2708,C2710),
AND(NOT(ISBLANK(C2708)), B2708=B2709, ISBLANK(C2710), NOT(ISBLANK(C2711)), B2711=B2709), C2708+(C2711-C2708)/3,
AND(ISBLANK(C2708), NOT(ISBLANK(C2707)), B2707=B2709, NOT(ISBLANK(C2710)), B2710=B2709), C2707+(C2710-C2707)*2/3,
TRUE, "Check Manually"
))</f>
        <v>163.9</v>
      </c>
      <c r="F2709" t="str">
        <f>_xlfn.XLOOKUP(B2709,Bucket_Map!A:A,Bucket_Map!B:B,"ERROR - CHECK NAME")</f>
        <v>Food &amp; Beverages</v>
      </c>
    </row>
    <row r="2710" spans="1:6" x14ac:dyDescent="0.25">
      <c r="A2710" t="s">
        <v>4</v>
      </c>
      <c r="B2710" t="s">
        <v>26</v>
      </c>
      <c r="C2710">
        <v>165.2</v>
      </c>
      <c r="D2710" s="1">
        <v>44470</v>
      </c>
      <c r="E2710" cm="1">
        <f t="array" ref="E2710">IF(AND(B2710="Housing",A2710="Rural"),"",
_xlfn.IFS(
NOT(ISBLANK(C2710)), C2710,
AND(NOT(ISBLANK(C2709)), B2709=B2710, NOT(ISBLANK(C2711)), B2711=B2710), AVERAGE(C2709,C2711),
AND(NOT(ISBLANK(C2709)), B2709=B2710, ISBLANK(C2711), NOT(ISBLANK(C2712)), B2712=B2710), C2709+(C2712-C2709)/3,
AND(ISBLANK(C2709), NOT(ISBLANK(C2708)), B2708=B2710, NOT(ISBLANK(C2711)), B2711=B2710), C2708+(C2711-C2708)*2/3,
TRUE, "Check Manually"
))</f>
        <v>165.2</v>
      </c>
      <c r="F2710" t="str">
        <f>_xlfn.XLOOKUP(B2710,Bucket_Map!A:A,Bucket_Map!B:B,"ERROR - CHECK NAME")</f>
        <v>Food &amp; Beverages</v>
      </c>
    </row>
    <row r="2711" spans="1:6" x14ac:dyDescent="0.25">
      <c r="A2711" t="s">
        <v>4</v>
      </c>
      <c r="B2711" t="s">
        <v>26</v>
      </c>
      <c r="C2711">
        <v>165.4</v>
      </c>
      <c r="D2711" s="1">
        <v>44501</v>
      </c>
      <c r="E2711" cm="1">
        <f t="array" ref="E2711">IF(AND(B2711="Housing",A2711="Rural"),"",
_xlfn.IFS(
NOT(ISBLANK(C2711)), C2711,
AND(NOT(ISBLANK(C2710)), B2710=B2711, NOT(ISBLANK(C2712)), B2712=B2711), AVERAGE(C2710,C2712),
AND(NOT(ISBLANK(C2710)), B2710=B2711, ISBLANK(C2712), NOT(ISBLANK(C2713)), B2713=B2711), C2710+(C2713-C2710)/3,
AND(ISBLANK(C2710), NOT(ISBLANK(C2709)), B2709=B2711, NOT(ISBLANK(C2712)), B2712=B2711), C2709+(C2712-C2709)*2/3,
TRUE, "Check Manually"
))</f>
        <v>165.4</v>
      </c>
      <c r="F2711" t="str">
        <f>_xlfn.XLOOKUP(B2711,Bucket_Map!A:A,Bucket_Map!B:B,"ERROR - CHECK NAME")</f>
        <v>Food &amp; Beverages</v>
      </c>
    </row>
    <row r="2712" spans="1:6" x14ac:dyDescent="0.25">
      <c r="A2712" t="s">
        <v>4</v>
      </c>
      <c r="B2712" t="s">
        <v>26</v>
      </c>
      <c r="C2712">
        <v>164.5</v>
      </c>
      <c r="D2712" s="1">
        <v>44531</v>
      </c>
      <c r="E2712" cm="1">
        <f t="array" ref="E2712">IF(AND(B2712="Housing",A2712="Rural"),"",
_xlfn.IFS(
NOT(ISBLANK(C2712)), C2712,
AND(NOT(ISBLANK(C2711)), B2711=B2712, NOT(ISBLANK(C2713)), B2713=B2712), AVERAGE(C2711,C2713),
AND(NOT(ISBLANK(C2711)), B2711=B2712, ISBLANK(C2713), NOT(ISBLANK(C2714)), B2714=B2712), C2711+(C2714-C2711)/3,
AND(ISBLANK(C2711), NOT(ISBLANK(C2710)), B2710=B2712, NOT(ISBLANK(C2713)), B2713=B2712), C2710+(C2713-C2710)*2/3,
TRUE, "Check Manually"
))</f>
        <v>164.5</v>
      </c>
      <c r="F2712" t="str">
        <f>_xlfn.XLOOKUP(B2712,Bucket_Map!A:A,Bucket_Map!B:B,"ERROR - CHECK NAME")</f>
        <v>Food &amp; Beverages</v>
      </c>
    </row>
    <row r="2713" spans="1:6" x14ac:dyDescent="0.25">
      <c r="A2713" t="s">
        <v>4</v>
      </c>
      <c r="B2713" t="s">
        <v>26</v>
      </c>
      <c r="C2713">
        <v>164</v>
      </c>
      <c r="D2713" s="1">
        <v>44562</v>
      </c>
      <c r="E2713" cm="1">
        <f t="array" ref="E2713">IF(AND(B2713="Housing",A2713="Rural"),"",
_xlfn.IFS(
NOT(ISBLANK(C2713)), C2713,
AND(NOT(ISBLANK(C2712)), B2712=B2713, NOT(ISBLANK(C2714)), B2714=B2713), AVERAGE(C2712,C2714),
AND(NOT(ISBLANK(C2712)), B2712=B2713, ISBLANK(C2714), NOT(ISBLANK(C2715)), B2715=B2713), C2712+(C2715-C2712)/3,
AND(ISBLANK(C2712), NOT(ISBLANK(C2711)), B2711=B2713, NOT(ISBLANK(C2714)), B2714=B2713), C2711+(C2714-C2711)*2/3,
TRUE, "Check Manually"
))</f>
        <v>164</v>
      </c>
      <c r="F2713" t="str">
        <f>_xlfn.XLOOKUP(B2713,Bucket_Map!A:A,Bucket_Map!B:B,"ERROR - CHECK NAME")</f>
        <v>Food &amp; Beverages</v>
      </c>
    </row>
    <row r="2714" spans="1:6" x14ac:dyDescent="0.25">
      <c r="A2714" t="s">
        <v>4</v>
      </c>
      <c r="B2714" t="s">
        <v>26</v>
      </c>
      <c r="C2714">
        <v>163.9</v>
      </c>
      <c r="D2714" s="1">
        <v>44593</v>
      </c>
      <c r="E2714" cm="1">
        <f t="array" ref="E2714">IF(AND(B2714="Housing",A2714="Rural"),"",
_xlfn.IFS(
NOT(ISBLANK(C2714)), C2714,
AND(NOT(ISBLANK(C2713)), B2713=B2714, NOT(ISBLANK(C2715)), B2715=B2714), AVERAGE(C2713,C2715),
AND(NOT(ISBLANK(C2713)), B2713=B2714, ISBLANK(C2715), NOT(ISBLANK(C2716)), B2716=B2714), C2713+(C2716-C2713)/3,
AND(ISBLANK(C2713), NOT(ISBLANK(C2712)), B2712=B2714, NOT(ISBLANK(C2715)), B2715=B2714), C2712+(C2715-C2712)*2/3,
TRUE, "Check Manually"
))</f>
        <v>163.9</v>
      </c>
      <c r="F2714" t="str">
        <f>_xlfn.XLOOKUP(B2714,Bucket_Map!A:A,Bucket_Map!B:B,"ERROR - CHECK NAME")</f>
        <v>Food &amp; Beverages</v>
      </c>
    </row>
    <row r="2715" spans="1:6" x14ac:dyDescent="0.25">
      <c r="A2715" t="s">
        <v>4</v>
      </c>
      <c r="B2715" t="s">
        <v>26</v>
      </c>
      <c r="C2715">
        <v>164.2</v>
      </c>
      <c r="D2715" s="1">
        <v>44621</v>
      </c>
      <c r="E2715" cm="1">
        <f t="array" ref="E2715">IF(AND(B2715="Housing",A2715="Rural"),"",
_xlfn.IFS(
NOT(ISBLANK(C2715)), C2715,
AND(NOT(ISBLANK(C2714)), B2714=B2715, NOT(ISBLANK(C2716)), B2716=B2715), AVERAGE(C2714,C2716),
AND(NOT(ISBLANK(C2714)), B2714=B2715, ISBLANK(C2716), NOT(ISBLANK(C2717)), B2717=B2715), C2714+(C2717-C2714)/3,
AND(ISBLANK(C2714), NOT(ISBLANK(C2713)), B2713=B2715, NOT(ISBLANK(C2716)), B2716=B2715), C2713+(C2716-C2713)*2/3,
TRUE, "Check Manually"
))</f>
        <v>164.2</v>
      </c>
      <c r="F2715" t="str">
        <f>_xlfn.XLOOKUP(B2715,Bucket_Map!A:A,Bucket_Map!B:B,"ERROR - CHECK NAME")</f>
        <v>Food &amp; Beverages</v>
      </c>
    </row>
    <row r="2716" spans="1:6" x14ac:dyDescent="0.25">
      <c r="A2716" t="s">
        <v>4</v>
      </c>
      <c r="B2716" t="s">
        <v>26</v>
      </c>
      <c r="C2716">
        <v>165.1</v>
      </c>
      <c r="D2716" s="1">
        <v>44652</v>
      </c>
      <c r="E2716" cm="1">
        <f t="array" ref="E2716">IF(AND(B2716="Housing",A2716="Rural"),"",
_xlfn.IFS(
NOT(ISBLANK(C2716)), C2716,
AND(NOT(ISBLANK(C2715)), B2715=B2716, NOT(ISBLANK(C2717)), B2717=B2716), AVERAGE(C2715,C2717),
AND(NOT(ISBLANK(C2715)), B2715=B2716, ISBLANK(C2717), NOT(ISBLANK(C2718)), B2718=B2716), C2715+(C2718-C2715)/3,
AND(ISBLANK(C2715), NOT(ISBLANK(C2714)), B2714=B2716, NOT(ISBLANK(C2717)), B2717=B2716), C2714+(C2717-C2714)*2/3,
TRUE, "Check Manually"
))</f>
        <v>165.1</v>
      </c>
      <c r="F2716" t="str">
        <f>_xlfn.XLOOKUP(B2716,Bucket_Map!A:A,Bucket_Map!B:B,"ERROR - CHECK NAME")</f>
        <v>Food &amp; Beverages</v>
      </c>
    </row>
    <row r="2717" spans="1:6" x14ac:dyDescent="0.25">
      <c r="A2717" t="s">
        <v>4</v>
      </c>
      <c r="B2717" t="s">
        <v>26</v>
      </c>
      <c r="C2717">
        <v>165</v>
      </c>
      <c r="D2717" s="1">
        <v>44682</v>
      </c>
      <c r="E2717" cm="1">
        <f t="array" ref="E2717">IF(AND(B2717="Housing",A2717="Rural"),"",
_xlfn.IFS(
NOT(ISBLANK(C2717)), C2717,
AND(NOT(ISBLANK(C2716)), B2716=B2717, NOT(ISBLANK(C2718)), B2718=B2717), AVERAGE(C2716,C2718),
AND(NOT(ISBLANK(C2716)), B2716=B2717, ISBLANK(C2718), NOT(ISBLANK(C2719)), B2719=B2717), C2716+(C2719-C2716)/3,
AND(ISBLANK(C2716), NOT(ISBLANK(C2715)), B2715=B2717, NOT(ISBLANK(C2718)), B2718=B2717), C2715+(C2718-C2715)*2/3,
TRUE, "Check Manually"
))</f>
        <v>165</v>
      </c>
      <c r="F2717" t="str">
        <f>_xlfn.XLOOKUP(B2717,Bucket_Map!A:A,Bucket_Map!B:B,"ERROR - CHECK NAME")</f>
        <v>Food &amp; Beverages</v>
      </c>
    </row>
    <row r="2718" spans="1:6" x14ac:dyDescent="0.25">
      <c r="A2718" t="s">
        <v>4</v>
      </c>
      <c r="B2718" t="s">
        <v>26</v>
      </c>
      <c r="C2718">
        <v>164.6</v>
      </c>
      <c r="D2718" s="1">
        <v>44713</v>
      </c>
      <c r="E2718" cm="1">
        <f t="array" ref="E2718">IF(AND(B2718="Housing",A2718="Rural"),"",
_xlfn.IFS(
NOT(ISBLANK(C2718)), C2718,
AND(NOT(ISBLANK(C2717)), B2717=B2718, NOT(ISBLANK(C2719)), B2719=B2718), AVERAGE(C2717,C2719),
AND(NOT(ISBLANK(C2717)), B2717=B2718, ISBLANK(C2719), NOT(ISBLANK(C2720)), B2720=B2718), C2717+(C2720-C2717)/3,
AND(ISBLANK(C2717), NOT(ISBLANK(C2716)), B2716=B2718, NOT(ISBLANK(C2719)), B2719=B2718), C2716+(C2719-C2716)*2/3,
TRUE, "Check Manually"
))</f>
        <v>164.6</v>
      </c>
      <c r="F2718" t="str">
        <f>_xlfn.XLOOKUP(B2718,Bucket_Map!A:A,Bucket_Map!B:B,"ERROR - CHECK NAME")</f>
        <v>Food &amp; Beverages</v>
      </c>
    </row>
    <row r="2719" spans="1:6" x14ac:dyDescent="0.25">
      <c r="A2719" t="s">
        <v>4</v>
      </c>
      <c r="B2719" t="s">
        <v>26</v>
      </c>
      <c r="C2719">
        <v>164.4</v>
      </c>
      <c r="D2719" s="1">
        <v>44743</v>
      </c>
      <c r="E2719" cm="1">
        <f t="array" ref="E2719">IF(AND(B2719="Housing",A2719="Rural"),"",
_xlfn.IFS(
NOT(ISBLANK(C2719)), C2719,
AND(NOT(ISBLANK(C2718)), B2718=B2719, NOT(ISBLANK(C2720)), B2720=B2719), AVERAGE(C2718,C2720),
AND(NOT(ISBLANK(C2718)), B2718=B2719, ISBLANK(C2720), NOT(ISBLANK(C2721)), B2721=B2719), C2718+(C2721-C2718)/3,
AND(ISBLANK(C2718), NOT(ISBLANK(C2717)), B2717=B2719, NOT(ISBLANK(C2720)), B2720=B2719), C2717+(C2720-C2717)*2/3,
TRUE, "Check Manually"
))</f>
        <v>164.4</v>
      </c>
      <c r="F2719" t="str">
        <f>_xlfn.XLOOKUP(B2719,Bucket_Map!A:A,Bucket_Map!B:B,"ERROR - CHECK NAME")</f>
        <v>Food &amp; Beverages</v>
      </c>
    </row>
    <row r="2720" spans="1:6" x14ac:dyDescent="0.25">
      <c r="A2720" t="s">
        <v>4</v>
      </c>
      <c r="B2720" t="s">
        <v>26</v>
      </c>
      <c r="C2720">
        <v>167.1</v>
      </c>
      <c r="D2720" s="1">
        <v>44774</v>
      </c>
      <c r="E2720" cm="1">
        <f t="array" ref="E2720">IF(AND(B2720="Housing",A2720="Rural"),"",
_xlfn.IFS(
NOT(ISBLANK(C2720)), C2720,
AND(NOT(ISBLANK(C2719)), B2719=B2720, NOT(ISBLANK(C2721)), B2721=B2720), AVERAGE(C2719,C2721),
AND(NOT(ISBLANK(C2719)), B2719=B2720, ISBLANK(C2721), NOT(ISBLANK(C2722)), B2722=B2720), C2719+(C2722-C2719)/3,
AND(ISBLANK(C2719), NOT(ISBLANK(C2718)), B2718=B2720, NOT(ISBLANK(C2721)), B2721=B2720), C2718+(C2721-C2718)*2/3,
TRUE, "Check Manually"
))</f>
        <v>167.1</v>
      </c>
      <c r="F2720" t="str">
        <f>_xlfn.XLOOKUP(B2720,Bucket_Map!A:A,Bucket_Map!B:B,"ERROR - CHECK NAME")</f>
        <v>Food &amp; Beverages</v>
      </c>
    </row>
    <row r="2721" spans="1:6" x14ac:dyDescent="0.25">
      <c r="A2721" t="s">
        <v>4</v>
      </c>
      <c r="B2721" t="s">
        <v>26</v>
      </c>
      <c r="C2721">
        <v>169</v>
      </c>
      <c r="D2721" s="1">
        <v>44805</v>
      </c>
      <c r="E2721" cm="1">
        <f t="array" ref="E2721">IF(AND(B2721="Housing",A2721="Rural"),"",
_xlfn.IFS(
NOT(ISBLANK(C2721)), C2721,
AND(NOT(ISBLANK(C2720)), B2720=B2721, NOT(ISBLANK(C2722)), B2722=B2721), AVERAGE(C2720,C2722),
AND(NOT(ISBLANK(C2720)), B2720=B2721, ISBLANK(C2722), NOT(ISBLANK(C2723)), B2723=B2721), C2720+(C2723-C2720)/3,
AND(ISBLANK(C2720), NOT(ISBLANK(C2719)), B2719=B2721, NOT(ISBLANK(C2722)), B2722=B2721), C2719+(C2722-C2719)*2/3,
TRUE, "Check Manually"
))</f>
        <v>169</v>
      </c>
      <c r="F2721" t="str">
        <f>_xlfn.XLOOKUP(B2721,Bucket_Map!A:A,Bucket_Map!B:B,"ERROR - CHECK NAME")</f>
        <v>Food &amp; Beverages</v>
      </c>
    </row>
    <row r="2722" spans="1:6" x14ac:dyDescent="0.25">
      <c r="A2722" t="s">
        <v>4</v>
      </c>
      <c r="B2722" t="s">
        <v>26</v>
      </c>
      <c r="C2722">
        <v>169.7</v>
      </c>
      <c r="D2722" s="1">
        <v>44835</v>
      </c>
      <c r="E2722" cm="1">
        <f t="array" ref="E2722">IF(AND(B2722="Housing",A2722="Rural"),"",
_xlfn.IFS(
NOT(ISBLANK(C2722)), C2722,
AND(NOT(ISBLANK(C2721)), B2721=B2722, NOT(ISBLANK(C2723)), B2723=B2722), AVERAGE(C2721,C2723),
AND(NOT(ISBLANK(C2721)), B2721=B2722, ISBLANK(C2723), NOT(ISBLANK(C2724)), B2724=B2722), C2721+(C2724-C2721)/3,
AND(ISBLANK(C2721), NOT(ISBLANK(C2720)), B2720=B2722, NOT(ISBLANK(C2723)), B2723=B2722), C2720+(C2723-C2720)*2/3,
TRUE, "Check Manually"
))</f>
        <v>169.7</v>
      </c>
      <c r="F2722" t="str">
        <f>_xlfn.XLOOKUP(B2722,Bucket_Map!A:A,Bucket_Map!B:B,"ERROR - CHECK NAME")</f>
        <v>Food &amp; Beverages</v>
      </c>
    </row>
    <row r="2723" spans="1:6" x14ac:dyDescent="0.25">
      <c r="A2723" t="s">
        <v>4</v>
      </c>
      <c r="B2723" t="s">
        <v>26</v>
      </c>
      <c r="C2723">
        <v>170.2</v>
      </c>
      <c r="D2723" s="1">
        <v>44866</v>
      </c>
      <c r="E2723" cm="1">
        <f t="array" ref="E2723">IF(AND(B2723="Housing",A2723="Rural"),"",
_xlfn.IFS(
NOT(ISBLANK(C2723)), C2723,
AND(NOT(ISBLANK(C2722)), B2722=B2723, NOT(ISBLANK(C2724)), B2724=B2723), AVERAGE(C2722,C2724),
AND(NOT(ISBLANK(C2722)), B2722=B2723, ISBLANK(C2724), NOT(ISBLANK(C2725)), B2725=B2723), C2722+(C2725-C2722)/3,
AND(ISBLANK(C2722), NOT(ISBLANK(C2721)), B2721=B2723, NOT(ISBLANK(C2724)), B2724=B2723), C2721+(C2724-C2721)*2/3,
TRUE, "Check Manually"
))</f>
        <v>170.2</v>
      </c>
      <c r="F2723" t="str">
        <f>_xlfn.XLOOKUP(B2723,Bucket_Map!A:A,Bucket_Map!B:B,"ERROR - CHECK NAME")</f>
        <v>Food &amp; Beverages</v>
      </c>
    </row>
    <row r="2724" spans="1:6" x14ac:dyDescent="0.25">
      <c r="A2724" t="s">
        <v>4</v>
      </c>
      <c r="B2724" t="s">
        <v>26</v>
      </c>
      <c r="C2724">
        <v>170.5</v>
      </c>
      <c r="D2724" s="1">
        <v>44896</v>
      </c>
      <c r="E2724" cm="1">
        <f t="array" ref="E2724">IF(AND(B2724="Housing",A2724="Rural"),"",
_xlfn.IFS(
NOT(ISBLANK(C2724)), C2724,
AND(NOT(ISBLANK(C2723)), B2723=B2724, NOT(ISBLANK(C2725)), B2725=B2724), AVERAGE(C2723,C2725),
AND(NOT(ISBLANK(C2723)), B2723=B2724, ISBLANK(C2725), NOT(ISBLANK(C2726)), B2726=B2724), C2723+(C2726-C2723)/3,
AND(ISBLANK(C2723), NOT(ISBLANK(C2722)), B2722=B2724, NOT(ISBLANK(C2725)), B2725=B2724), C2722+(C2725-C2722)*2/3,
TRUE, "Check Manually"
))</f>
        <v>170.5</v>
      </c>
      <c r="F2724" t="str">
        <f>_xlfn.XLOOKUP(B2724,Bucket_Map!A:A,Bucket_Map!B:B,"ERROR - CHECK NAME")</f>
        <v>Food &amp; Beverages</v>
      </c>
    </row>
    <row r="2725" spans="1:6" x14ac:dyDescent="0.25">
      <c r="A2725" t="s">
        <v>4</v>
      </c>
      <c r="B2725" t="s">
        <v>26</v>
      </c>
      <c r="C2725">
        <v>170.7</v>
      </c>
      <c r="D2725" s="1">
        <v>44927</v>
      </c>
      <c r="E2725" cm="1">
        <f t="array" ref="E2725">IF(AND(B2725="Housing",A2725="Rural"),"",
_xlfn.IFS(
NOT(ISBLANK(C2725)), C2725,
AND(NOT(ISBLANK(C2724)), B2724=B2725, NOT(ISBLANK(C2726)), B2726=B2725), AVERAGE(C2724,C2726),
AND(NOT(ISBLANK(C2724)), B2724=B2725, ISBLANK(C2726), NOT(ISBLANK(C2727)), B2727=B2725), C2724+(C2727-C2724)/3,
AND(ISBLANK(C2724), NOT(ISBLANK(C2723)), B2723=B2725, NOT(ISBLANK(C2726)), B2726=B2725), C2723+(C2726-C2723)*2/3,
TRUE, "Check Manually"
))</f>
        <v>170.7</v>
      </c>
      <c r="F2725" t="str">
        <f>_xlfn.XLOOKUP(B2725,Bucket_Map!A:A,Bucket_Map!B:B,"ERROR - CHECK NAME")</f>
        <v>Food &amp; Beverages</v>
      </c>
    </row>
    <row r="2726" spans="1:6" x14ac:dyDescent="0.25">
      <c r="A2726" t="s">
        <v>4</v>
      </c>
      <c r="B2726" t="s">
        <v>26</v>
      </c>
      <c r="C2726">
        <v>170.4</v>
      </c>
      <c r="D2726" s="1">
        <v>44958</v>
      </c>
      <c r="E2726" cm="1">
        <f t="array" ref="E2726">IF(AND(B2726="Housing",A2726="Rural"),"",
_xlfn.IFS(
NOT(ISBLANK(C2726)), C2726,
AND(NOT(ISBLANK(C2725)), B2725=B2726, NOT(ISBLANK(C2727)), B2727=B2726), AVERAGE(C2725,C2727),
AND(NOT(ISBLANK(C2725)), B2725=B2726, ISBLANK(C2727), NOT(ISBLANK(C2728)), B2728=B2726), C2725+(C2728-C2725)/3,
AND(ISBLANK(C2725), NOT(ISBLANK(C2724)), B2724=B2726, NOT(ISBLANK(C2727)), B2727=B2726), C2724+(C2727-C2724)*2/3,
TRUE, "Check Manually"
))</f>
        <v>170.4</v>
      </c>
      <c r="F2726" t="str">
        <f>_xlfn.XLOOKUP(B2726,Bucket_Map!A:A,Bucket_Map!B:B,"ERROR - CHECK NAME")</f>
        <v>Food &amp; Beverages</v>
      </c>
    </row>
    <row r="2727" spans="1:6" x14ac:dyDescent="0.25">
      <c r="A2727" t="s">
        <v>4</v>
      </c>
      <c r="B2727" t="s">
        <v>26</v>
      </c>
      <c r="C2727">
        <v>170.5</v>
      </c>
      <c r="D2727" s="1">
        <v>44986</v>
      </c>
      <c r="E2727" cm="1">
        <f t="array" ref="E2727">IF(AND(B2727="Housing",A2727="Rural"),"",
_xlfn.IFS(
NOT(ISBLANK(C2727)), C2727,
AND(NOT(ISBLANK(C2726)), B2726=B2727, NOT(ISBLANK(C2728)), B2728=B2727), AVERAGE(C2726,C2728),
AND(NOT(ISBLANK(C2726)), B2726=B2727, ISBLANK(C2728), NOT(ISBLANK(C2729)), B2729=B2727), C2726+(C2729-C2726)/3,
AND(ISBLANK(C2726), NOT(ISBLANK(C2725)), B2725=B2727, NOT(ISBLANK(C2728)), B2728=B2727), C2725+(C2728-C2725)*2/3,
TRUE, "Check Manually"
))</f>
        <v>170.5</v>
      </c>
      <c r="F2727" t="str">
        <f>_xlfn.XLOOKUP(B2727,Bucket_Map!A:A,Bucket_Map!B:B,"ERROR - CHECK NAME")</f>
        <v>Food &amp; Beverages</v>
      </c>
    </row>
    <row r="2728" spans="1:6" x14ac:dyDescent="0.25">
      <c r="A2728" t="s">
        <v>4</v>
      </c>
      <c r="B2728" t="s">
        <v>26</v>
      </c>
      <c r="C2728">
        <v>172.8</v>
      </c>
      <c r="D2728" s="1">
        <v>45017</v>
      </c>
      <c r="E2728" cm="1">
        <f t="array" ref="E2728">IF(AND(B2728="Housing",A2728="Rural"),"",
_xlfn.IFS(
NOT(ISBLANK(C2728)), C2728,
AND(NOT(ISBLANK(C2727)), B2727=B2728, NOT(ISBLANK(C2729)), B2729=B2728), AVERAGE(C2727,C2729),
AND(NOT(ISBLANK(C2727)), B2727=B2728, ISBLANK(C2729), NOT(ISBLANK(C2730)), B2730=B2728), C2727+(C2730-C2727)/3,
AND(ISBLANK(C2727), NOT(ISBLANK(C2726)), B2726=B2728, NOT(ISBLANK(C2729)), B2729=B2728), C2726+(C2729-C2726)*2/3,
TRUE, "Check Manually"
))</f>
        <v>172.8</v>
      </c>
      <c r="F2728" t="str">
        <f>_xlfn.XLOOKUP(B2728,Bucket_Map!A:A,Bucket_Map!B:B,"ERROR - CHECK NAME")</f>
        <v>Food &amp; Beverages</v>
      </c>
    </row>
    <row r="2729" spans="1:6" x14ac:dyDescent="0.25">
      <c r="A2729" t="s">
        <v>4</v>
      </c>
      <c r="B2729" t="s">
        <v>26</v>
      </c>
      <c r="C2729">
        <v>174.9</v>
      </c>
      <c r="D2729" s="1">
        <v>45047</v>
      </c>
      <c r="E2729" cm="1">
        <f t="array" ref="E2729">IF(AND(B2729="Housing",A2729="Rural"),"",
_xlfn.IFS(
NOT(ISBLANK(C2729)), C2729,
AND(NOT(ISBLANK(C2728)), B2728=B2729, NOT(ISBLANK(C2730)), B2730=B2729), AVERAGE(C2728,C2730),
AND(NOT(ISBLANK(C2728)), B2728=B2729, ISBLANK(C2730), NOT(ISBLANK(C2731)), B2731=B2729), C2728+(C2731-C2728)/3,
AND(ISBLANK(C2728), NOT(ISBLANK(C2727)), B2727=B2729, NOT(ISBLANK(C2730)), B2730=B2729), C2727+(C2730-C2727)*2/3,
TRUE, "Check Manually"
))</f>
        <v>174.9</v>
      </c>
      <c r="F2729" t="str">
        <f>_xlfn.XLOOKUP(B2729,Bucket_Map!A:A,Bucket_Map!B:B,"ERROR - CHECK NAME")</f>
        <v>Food &amp; Beverages</v>
      </c>
    </row>
    <row r="2730" spans="1:6" x14ac:dyDescent="0.25">
      <c r="A2730" t="s">
        <v>4</v>
      </c>
      <c r="B2730" t="s">
        <v>27</v>
      </c>
      <c r="C2730">
        <v>103.4</v>
      </c>
      <c r="D2730" s="1">
        <v>41275</v>
      </c>
      <c r="E2730" cm="1">
        <f t="array" ref="E2730">IF(AND(B2730="Housing",A2730="Rural"),"",
_xlfn.IFS(
NOT(ISBLANK(C2730)), C2730,
AND(NOT(ISBLANK(C2729)), B2729=B2730, NOT(ISBLANK(C2731)), B2731=B2730), AVERAGE(C2729,C2731),
AND(NOT(ISBLANK(C2729)), B2729=B2730, ISBLANK(C2731), NOT(ISBLANK(C2732)), B2732=B2730), C2729+(C2732-C2729)/3,
AND(ISBLANK(C2729), NOT(ISBLANK(C2728)), B2728=B2730, NOT(ISBLANK(C2731)), B2731=B2730), C2728+(C2731-C2728)*2/3,
TRUE, "Check Manually"
))</f>
        <v>103.4</v>
      </c>
      <c r="F2730" t="str">
        <f>_xlfn.XLOOKUP(B2730,Bucket_Map!A:A,Bucket_Map!B:B,"ERROR - CHECK NAME")</f>
        <v>Recreation &amp; Amusement</v>
      </c>
    </row>
    <row r="2731" spans="1:6" x14ac:dyDescent="0.25">
      <c r="A2731" t="s">
        <v>4</v>
      </c>
      <c r="B2731" t="s">
        <v>27</v>
      </c>
      <c r="C2731">
        <v>104</v>
      </c>
      <c r="D2731" s="1">
        <v>41306</v>
      </c>
      <c r="E2731" cm="1">
        <f t="array" ref="E2731">IF(AND(B2731="Housing",A2731="Rural"),"",
_xlfn.IFS(
NOT(ISBLANK(C2731)), C2731,
AND(NOT(ISBLANK(C2730)), B2730=B2731, NOT(ISBLANK(C2732)), B2732=B2731), AVERAGE(C2730,C2732),
AND(NOT(ISBLANK(C2730)), B2730=B2731, ISBLANK(C2732), NOT(ISBLANK(C2733)), B2733=B2731), C2730+(C2733-C2730)/3,
AND(ISBLANK(C2730), NOT(ISBLANK(C2729)), B2729=B2731, NOT(ISBLANK(C2732)), B2732=B2731), C2729+(C2732-C2729)*2/3,
TRUE, "Check Manually"
))</f>
        <v>104</v>
      </c>
      <c r="F2731" t="str">
        <f>_xlfn.XLOOKUP(B2731,Bucket_Map!A:A,Bucket_Map!B:B,"ERROR - CHECK NAME")</f>
        <v>Recreation &amp; Amusement</v>
      </c>
    </row>
    <row r="2732" spans="1:6" x14ac:dyDescent="0.25">
      <c r="A2732" t="s">
        <v>4</v>
      </c>
      <c r="B2732" t="s">
        <v>27</v>
      </c>
      <c r="C2732">
        <v>104</v>
      </c>
      <c r="D2732" s="1">
        <v>41334</v>
      </c>
      <c r="E2732" cm="1">
        <f t="array" ref="E2732">IF(AND(B2732="Housing",A2732="Rural"),"",
_xlfn.IFS(
NOT(ISBLANK(C2732)), C2732,
AND(NOT(ISBLANK(C2731)), B2731=B2732, NOT(ISBLANK(C2733)), B2733=B2732), AVERAGE(C2731,C2733),
AND(NOT(ISBLANK(C2731)), B2731=B2732, ISBLANK(C2733), NOT(ISBLANK(C2734)), B2734=B2732), C2731+(C2734-C2731)/3,
AND(ISBLANK(C2731), NOT(ISBLANK(C2730)), B2730=B2732, NOT(ISBLANK(C2733)), B2733=B2732), C2730+(C2733-C2730)*2/3,
TRUE, "Check Manually"
))</f>
        <v>104</v>
      </c>
      <c r="F2732" t="str">
        <f>_xlfn.XLOOKUP(B2732,Bucket_Map!A:A,Bucket_Map!B:B,"ERROR - CHECK NAME")</f>
        <v>Recreation &amp; Amusement</v>
      </c>
    </row>
    <row r="2733" spans="1:6" x14ac:dyDescent="0.25">
      <c r="A2733" t="s">
        <v>4</v>
      </c>
      <c r="B2733" t="s">
        <v>27</v>
      </c>
      <c r="C2733">
        <v>104.5</v>
      </c>
      <c r="D2733" s="1">
        <v>41365</v>
      </c>
      <c r="E2733" cm="1">
        <f t="array" ref="E2733">IF(AND(B2733="Housing",A2733="Rural"),"",
_xlfn.IFS(
NOT(ISBLANK(C2733)), C2733,
AND(NOT(ISBLANK(C2732)), B2732=B2733, NOT(ISBLANK(C2734)), B2734=B2733), AVERAGE(C2732,C2734),
AND(NOT(ISBLANK(C2732)), B2732=B2733, ISBLANK(C2734), NOT(ISBLANK(C2735)), B2735=B2733), C2732+(C2735-C2732)/3,
AND(ISBLANK(C2732), NOT(ISBLANK(C2731)), B2731=B2733, NOT(ISBLANK(C2734)), B2734=B2733), C2731+(C2734-C2731)*2/3,
TRUE, "Check Manually"
))</f>
        <v>104.5</v>
      </c>
      <c r="F2733" t="str">
        <f>_xlfn.XLOOKUP(B2733,Bucket_Map!A:A,Bucket_Map!B:B,"ERROR - CHECK NAME")</f>
        <v>Recreation &amp; Amusement</v>
      </c>
    </row>
    <row r="2734" spans="1:6" x14ac:dyDescent="0.25">
      <c r="A2734" t="s">
        <v>4</v>
      </c>
      <c r="B2734" t="s">
        <v>27</v>
      </c>
      <c r="C2734">
        <v>105</v>
      </c>
      <c r="D2734" s="1">
        <v>41395</v>
      </c>
      <c r="E2734" cm="1">
        <f t="array" ref="E2734">IF(AND(B2734="Housing",A2734="Rural"),"",
_xlfn.IFS(
NOT(ISBLANK(C2734)), C2734,
AND(NOT(ISBLANK(C2733)), B2733=B2734, NOT(ISBLANK(C2735)), B2735=B2734), AVERAGE(C2733,C2735),
AND(NOT(ISBLANK(C2733)), B2733=B2734, ISBLANK(C2735), NOT(ISBLANK(C2736)), B2736=B2734), C2733+(C2736-C2733)/3,
AND(ISBLANK(C2733), NOT(ISBLANK(C2732)), B2732=B2734, NOT(ISBLANK(C2735)), B2735=B2734), C2732+(C2735-C2732)*2/3,
TRUE, "Check Manually"
))</f>
        <v>105</v>
      </c>
      <c r="F2734" t="str">
        <f>_xlfn.XLOOKUP(B2734,Bucket_Map!A:A,Bucket_Map!B:B,"ERROR - CHECK NAME")</f>
        <v>Recreation &amp; Amusement</v>
      </c>
    </row>
    <row r="2735" spans="1:6" x14ac:dyDescent="0.25">
      <c r="A2735" t="s">
        <v>4</v>
      </c>
      <c r="B2735" t="s">
        <v>27</v>
      </c>
      <c r="C2735">
        <v>105.6</v>
      </c>
      <c r="D2735" s="1">
        <v>41426</v>
      </c>
      <c r="E2735" cm="1">
        <f t="array" ref="E2735">IF(AND(B2735="Housing",A2735="Rural"),"",
_xlfn.IFS(
NOT(ISBLANK(C2735)), C2735,
AND(NOT(ISBLANK(C2734)), B2734=B2735, NOT(ISBLANK(C2736)), B2736=B2735), AVERAGE(C2734,C2736),
AND(NOT(ISBLANK(C2734)), B2734=B2735, ISBLANK(C2736), NOT(ISBLANK(C2737)), B2737=B2735), C2734+(C2737-C2734)/3,
AND(ISBLANK(C2734), NOT(ISBLANK(C2733)), B2733=B2735, NOT(ISBLANK(C2736)), B2736=B2735), C2733+(C2736-C2733)*2/3,
TRUE, "Check Manually"
))</f>
        <v>105.6</v>
      </c>
      <c r="F2735" t="str">
        <f>_xlfn.XLOOKUP(B2735,Bucket_Map!A:A,Bucket_Map!B:B,"ERROR - CHECK NAME")</f>
        <v>Recreation &amp; Amusement</v>
      </c>
    </row>
    <row r="2736" spans="1:6" x14ac:dyDescent="0.25">
      <c r="A2736" t="s">
        <v>4</v>
      </c>
      <c r="B2736" t="s">
        <v>27</v>
      </c>
      <c r="C2736">
        <v>106.4</v>
      </c>
      <c r="D2736" s="1">
        <v>41456</v>
      </c>
      <c r="E2736" cm="1">
        <f t="array" ref="E2736">IF(AND(B2736="Housing",A2736="Rural"),"",
_xlfn.IFS(
NOT(ISBLANK(C2736)), C2736,
AND(NOT(ISBLANK(C2735)), B2735=B2736, NOT(ISBLANK(C2737)), B2737=B2736), AVERAGE(C2735,C2737),
AND(NOT(ISBLANK(C2735)), B2735=B2736, ISBLANK(C2737), NOT(ISBLANK(C2738)), B2738=B2736), C2735+(C2738-C2735)/3,
AND(ISBLANK(C2735), NOT(ISBLANK(C2734)), B2734=B2736, NOT(ISBLANK(C2737)), B2737=B2736), C2734+(C2737-C2734)*2/3,
TRUE, "Check Manually"
))</f>
        <v>106.4</v>
      </c>
      <c r="F2736" t="str">
        <f>_xlfn.XLOOKUP(B2736,Bucket_Map!A:A,Bucket_Map!B:B,"ERROR - CHECK NAME")</f>
        <v>Recreation &amp; Amusement</v>
      </c>
    </row>
    <row r="2737" spans="1:6" x14ac:dyDescent="0.25">
      <c r="A2737" t="s">
        <v>4</v>
      </c>
      <c r="B2737" t="s">
        <v>27</v>
      </c>
      <c r="C2737">
        <v>106.8</v>
      </c>
      <c r="D2737" s="1">
        <v>41487</v>
      </c>
      <c r="E2737" cm="1">
        <f t="array" ref="E2737">IF(AND(B2737="Housing",A2737="Rural"),"",
_xlfn.IFS(
NOT(ISBLANK(C2737)), C2737,
AND(NOT(ISBLANK(C2736)), B2736=B2737, NOT(ISBLANK(C2738)), B2738=B2737), AVERAGE(C2736,C2738),
AND(NOT(ISBLANK(C2736)), B2736=B2737, ISBLANK(C2738), NOT(ISBLANK(C2739)), B2739=B2737), C2736+(C2739-C2736)/3,
AND(ISBLANK(C2736), NOT(ISBLANK(C2735)), B2735=B2737, NOT(ISBLANK(C2738)), B2738=B2737), C2735+(C2738-C2735)*2/3,
TRUE, "Check Manually"
))</f>
        <v>106.8</v>
      </c>
      <c r="F2737" t="str">
        <f>_xlfn.XLOOKUP(B2737,Bucket_Map!A:A,Bucket_Map!B:B,"ERROR - CHECK NAME")</f>
        <v>Recreation &amp; Amusement</v>
      </c>
    </row>
    <row r="2738" spans="1:6" x14ac:dyDescent="0.25">
      <c r="A2738" t="s">
        <v>4</v>
      </c>
      <c r="B2738" t="s">
        <v>27</v>
      </c>
      <c r="C2738">
        <v>107.7</v>
      </c>
      <c r="D2738" s="1">
        <v>41518</v>
      </c>
      <c r="E2738" cm="1">
        <f t="array" ref="E2738">IF(AND(B2738="Housing",A2738="Rural"),"",
_xlfn.IFS(
NOT(ISBLANK(C2738)), C2738,
AND(NOT(ISBLANK(C2737)), B2737=B2738, NOT(ISBLANK(C2739)), B2739=B2738), AVERAGE(C2737,C2739),
AND(NOT(ISBLANK(C2737)), B2737=B2738, ISBLANK(C2739), NOT(ISBLANK(C2740)), B2740=B2738), C2737+(C2740-C2737)/3,
AND(ISBLANK(C2737), NOT(ISBLANK(C2736)), B2736=B2738, NOT(ISBLANK(C2739)), B2739=B2738), C2736+(C2739-C2736)*2/3,
TRUE, "Check Manually"
))</f>
        <v>107.7</v>
      </c>
      <c r="F2738" t="str">
        <f>_xlfn.XLOOKUP(B2738,Bucket_Map!A:A,Bucket_Map!B:B,"ERROR - CHECK NAME")</f>
        <v>Recreation &amp; Amusement</v>
      </c>
    </row>
    <row r="2739" spans="1:6" x14ac:dyDescent="0.25">
      <c r="A2739" t="s">
        <v>4</v>
      </c>
      <c r="B2739" t="s">
        <v>27</v>
      </c>
      <c r="C2739">
        <v>108.3</v>
      </c>
      <c r="D2739" s="1">
        <v>41548</v>
      </c>
      <c r="E2739" cm="1">
        <f t="array" ref="E2739">IF(AND(B2739="Housing",A2739="Rural"),"",
_xlfn.IFS(
NOT(ISBLANK(C2739)), C2739,
AND(NOT(ISBLANK(C2738)), B2738=B2739, NOT(ISBLANK(C2740)), B2740=B2739), AVERAGE(C2738,C2740),
AND(NOT(ISBLANK(C2738)), B2738=B2739, ISBLANK(C2740), NOT(ISBLANK(C2741)), B2741=B2739), C2738+(C2741-C2738)/3,
AND(ISBLANK(C2738), NOT(ISBLANK(C2737)), B2737=B2739, NOT(ISBLANK(C2740)), B2740=B2739), C2737+(C2740-C2737)*2/3,
TRUE, "Check Manually"
))</f>
        <v>108.3</v>
      </c>
      <c r="F2739" t="str">
        <f>_xlfn.XLOOKUP(B2739,Bucket_Map!A:A,Bucket_Map!B:B,"ERROR - CHECK NAME")</f>
        <v>Recreation &amp; Amusement</v>
      </c>
    </row>
    <row r="2740" spans="1:6" x14ac:dyDescent="0.25">
      <c r="A2740" t="s">
        <v>4</v>
      </c>
      <c r="B2740" t="s">
        <v>27</v>
      </c>
      <c r="C2740">
        <v>108.7</v>
      </c>
      <c r="D2740" s="1">
        <v>41579</v>
      </c>
      <c r="E2740" cm="1">
        <f t="array" ref="E2740">IF(AND(B2740="Housing",A2740="Rural"),"",
_xlfn.IFS(
NOT(ISBLANK(C2740)), C2740,
AND(NOT(ISBLANK(C2739)), B2739=B2740, NOT(ISBLANK(C2741)), B2741=B2740), AVERAGE(C2739,C2741),
AND(NOT(ISBLANK(C2739)), B2739=B2740, ISBLANK(C2741), NOT(ISBLANK(C2742)), B2742=B2740), C2739+(C2742-C2739)/3,
AND(ISBLANK(C2739), NOT(ISBLANK(C2738)), B2738=B2740, NOT(ISBLANK(C2741)), B2741=B2740), C2738+(C2741-C2738)*2/3,
TRUE, "Check Manually"
))</f>
        <v>108.7</v>
      </c>
      <c r="F2740" t="str">
        <f>_xlfn.XLOOKUP(B2740,Bucket_Map!A:A,Bucket_Map!B:B,"ERROR - CHECK NAME")</f>
        <v>Recreation &amp; Amusement</v>
      </c>
    </row>
    <row r="2741" spans="1:6" x14ac:dyDescent="0.25">
      <c r="A2741" t="s">
        <v>4</v>
      </c>
      <c r="B2741" t="s">
        <v>27</v>
      </c>
      <c r="C2741">
        <v>109.2</v>
      </c>
      <c r="D2741" s="1">
        <v>41609</v>
      </c>
      <c r="E2741" cm="1">
        <f t="array" ref="E2741">IF(AND(B2741="Housing",A2741="Rural"),"",
_xlfn.IFS(
NOT(ISBLANK(C2741)), C2741,
AND(NOT(ISBLANK(C2740)), B2740=B2741, NOT(ISBLANK(C2742)), B2742=B2741), AVERAGE(C2740,C2742),
AND(NOT(ISBLANK(C2740)), B2740=B2741, ISBLANK(C2742), NOT(ISBLANK(C2743)), B2743=B2741), C2740+(C2743-C2740)/3,
AND(ISBLANK(C2740), NOT(ISBLANK(C2739)), B2739=B2741, NOT(ISBLANK(C2742)), B2742=B2741), C2739+(C2742-C2739)*2/3,
TRUE, "Check Manually"
))</f>
        <v>109.2</v>
      </c>
      <c r="F2741" t="str">
        <f>_xlfn.XLOOKUP(B2741,Bucket_Map!A:A,Bucket_Map!B:B,"ERROR - CHECK NAME")</f>
        <v>Recreation &amp; Amusement</v>
      </c>
    </row>
    <row r="2742" spans="1:6" x14ac:dyDescent="0.25">
      <c r="A2742" t="s">
        <v>4</v>
      </c>
      <c r="B2742" t="s">
        <v>27</v>
      </c>
      <c r="C2742">
        <v>109.6</v>
      </c>
      <c r="D2742" s="1">
        <v>41640</v>
      </c>
      <c r="E2742" cm="1">
        <f t="array" ref="E2742">IF(AND(B2742="Housing",A2742="Rural"),"",
_xlfn.IFS(
NOT(ISBLANK(C2742)), C2742,
AND(NOT(ISBLANK(C2741)), B2741=B2742, NOT(ISBLANK(C2743)), B2743=B2742), AVERAGE(C2741,C2743),
AND(NOT(ISBLANK(C2741)), B2741=B2742, ISBLANK(C2743), NOT(ISBLANK(C2744)), B2744=B2742), C2741+(C2744-C2741)/3,
AND(ISBLANK(C2741), NOT(ISBLANK(C2740)), B2740=B2742, NOT(ISBLANK(C2743)), B2743=B2742), C2740+(C2743-C2740)*2/3,
TRUE, "Check Manually"
))</f>
        <v>109.6</v>
      </c>
      <c r="F2742" t="str">
        <f>_xlfn.XLOOKUP(B2742,Bucket_Map!A:A,Bucket_Map!B:B,"ERROR - CHECK NAME")</f>
        <v>Recreation &amp; Amusement</v>
      </c>
    </row>
    <row r="2743" spans="1:6" x14ac:dyDescent="0.25">
      <c r="A2743" t="s">
        <v>4</v>
      </c>
      <c r="B2743" t="s">
        <v>27</v>
      </c>
      <c r="C2743">
        <v>109.9</v>
      </c>
      <c r="D2743" s="1">
        <v>41671</v>
      </c>
      <c r="E2743" cm="1">
        <f t="array" ref="E2743">IF(AND(B2743="Housing",A2743="Rural"),"",
_xlfn.IFS(
NOT(ISBLANK(C2743)), C2743,
AND(NOT(ISBLANK(C2742)), B2742=B2743, NOT(ISBLANK(C2744)), B2744=B2743), AVERAGE(C2742,C2744),
AND(NOT(ISBLANK(C2742)), B2742=B2743, ISBLANK(C2744), NOT(ISBLANK(C2745)), B2745=B2743), C2742+(C2745-C2742)/3,
AND(ISBLANK(C2742), NOT(ISBLANK(C2741)), B2741=B2743, NOT(ISBLANK(C2744)), B2744=B2743), C2741+(C2744-C2741)*2/3,
TRUE, "Check Manually"
))</f>
        <v>109.9</v>
      </c>
      <c r="F2743" t="str">
        <f>_xlfn.XLOOKUP(B2743,Bucket_Map!A:A,Bucket_Map!B:B,"ERROR - CHECK NAME")</f>
        <v>Recreation &amp; Amusement</v>
      </c>
    </row>
    <row r="2744" spans="1:6" x14ac:dyDescent="0.25">
      <c r="A2744" t="s">
        <v>4</v>
      </c>
      <c r="B2744" t="s">
        <v>27</v>
      </c>
      <c r="C2744">
        <v>110.2</v>
      </c>
      <c r="D2744" s="1">
        <v>41699</v>
      </c>
      <c r="E2744" cm="1">
        <f t="array" ref="E2744">IF(AND(B2744="Housing",A2744="Rural"),"",
_xlfn.IFS(
NOT(ISBLANK(C2744)), C2744,
AND(NOT(ISBLANK(C2743)), B2743=B2744, NOT(ISBLANK(C2745)), B2745=B2744), AVERAGE(C2743,C2745),
AND(NOT(ISBLANK(C2743)), B2743=B2744, ISBLANK(C2745), NOT(ISBLANK(C2746)), B2746=B2744), C2743+(C2746-C2743)/3,
AND(ISBLANK(C2743), NOT(ISBLANK(C2742)), B2742=B2744, NOT(ISBLANK(C2745)), B2745=B2744), C2742+(C2745-C2742)*2/3,
TRUE, "Check Manually"
))</f>
        <v>110.2</v>
      </c>
      <c r="F2744" t="str">
        <f>_xlfn.XLOOKUP(B2744,Bucket_Map!A:A,Bucket_Map!B:B,"ERROR - CHECK NAME")</f>
        <v>Recreation &amp; Amusement</v>
      </c>
    </row>
    <row r="2745" spans="1:6" x14ac:dyDescent="0.25">
      <c r="A2745" t="s">
        <v>4</v>
      </c>
      <c r="B2745" t="s">
        <v>27</v>
      </c>
      <c r="C2745">
        <v>110.5</v>
      </c>
      <c r="D2745" s="1">
        <v>41730</v>
      </c>
      <c r="E2745" cm="1">
        <f t="array" ref="E2745">IF(AND(B2745="Housing",A2745="Rural"),"",
_xlfn.IFS(
NOT(ISBLANK(C2745)), C2745,
AND(NOT(ISBLANK(C2744)), B2744=B2745, NOT(ISBLANK(C2746)), B2746=B2745), AVERAGE(C2744,C2746),
AND(NOT(ISBLANK(C2744)), B2744=B2745, ISBLANK(C2746), NOT(ISBLANK(C2747)), B2747=B2745), C2744+(C2747-C2744)/3,
AND(ISBLANK(C2744), NOT(ISBLANK(C2743)), B2743=B2745, NOT(ISBLANK(C2746)), B2746=B2745), C2743+(C2746-C2743)*2/3,
TRUE, "Check Manually"
))</f>
        <v>110.5</v>
      </c>
      <c r="F2745" t="str">
        <f>_xlfn.XLOOKUP(B2745,Bucket_Map!A:A,Bucket_Map!B:B,"ERROR - CHECK NAME")</f>
        <v>Recreation &amp; Amusement</v>
      </c>
    </row>
    <row r="2746" spans="1:6" x14ac:dyDescent="0.25">
      <c r="A2746" t="s">
        <v>4</v>
      </c>
      <c r="B2746" t="s">
        <v>27</v>
      </c>
      <c r="C2746">
        <v>110.9</v>
      </c>
      <c r="D2746" s="1">
        <v>41760</v>
      </c>
      <c r="E2746" cm="1">
        <f t="array" ref="E2746">IF(AND(B2746="Housing",A2746="Rural"),"",
_xlfn.IFS(
NOT(ISBLANK(C2746)), C2746,
AND(NOT(ISBLANK(C2745)), B2745=B2746, NOT(ISBLANK(C2747)), B2747=B2746), AVERAGE(C2745,C2747),
AND(NOT(ISBLANK(C2745)), B2745=B2746, ISBLANK(C2747), NOT(ISBLANK(C2748)), B2748=B2746), C2745+(C2748-C2745)/3,
AND(ISBLANK(C2745), NOT(ISBLANK(C2744)), B2744=B2746, NOT(ISBLANK(C2747)), B2747=B2746), C2744+(C2747-C2744)*2/3,
TRUE, "Check Manually"
))</f>
        <v>110.9</v>
      </c>
      <c r="F2746" t="str">
        <f>_xlfn.XLOOKUP(B2746,Bucket_Map!A:A,Bucket_Map!B:B,"ERROR - CHECK NAME")</f>
        <v>Recreation &amp; Amusement</v>
      </c>
    </row>
    <row r="2747" spans="1:6" x14ac:dyDescent="0.25">
      <c r="A2747" t="s">
        <v>4</v>
      </c>
      <c r="B2747" t="s">
        <v>27</v>
      </c>
      <c r="C2747">
        <v>111.4</v>
      </c>
      <c r="D2747" s="1">
        <v>41791</v>
      </c>
      <c r="E2747" cm="1">
        <f t="array" ref="E2747">IF(AND(B2747="Housing",A2747="Rural"),"",
_xlfn.IFS(
NOT(ISBLANK(C2747)), C2747,
AND(NOT(ISBLANK(C2746)), B2746=B2747, NOT(ISBLANK(C2748)), B2748=B2747), AVERAGE(C2746,C2748),
AND(NOT(ISBLANK(C2746)), B2746=B2747, ISBLANK(C2748), NOT(ISBLANK(C2749)), B2749=B2747), C2746+(C2749-C2746)/3,
AND(ISBLANK(C2746), NOT(ISBLANK(C2745)), B2745=B2747, NOT(ISBLANK(C2748)), B2748=B2747), C2745+(C2748-C2745)*2/3,
TRUE, "Check Manually"
))</f>
        <v>111.4</v>
      </c>
      <c r="F2747" t="str">
        <f>_xlfn.XLOOKUP(B2747,Bucket_Map!A:A,Bucket_Map!B:B,"ERROR - CHECK NAME")</f>
        <v>Recreation &amp; Amusement</v>
      </c>
    </row>
    <row r="2748" spans="1:6" x14ac:dyDescent="0.25">
      <c r="A2748" t="s">
        <v>4</v>
      </c>
      <c r="B2748" t="s">
        <v>27</v>
      </c>
      <c r="C2748">
        <v>111.8</v>
      </c>
      <c r="D2748" s="1">
        <v>41821</v>
      </c>
      <c r="E2748" cm="1">
        <f t="array" ref="E2748">IF(AND(B2748="Housing",A2748="Rural"),"",
_xlfn.IFS(
NOT(ISBLANK(C2748)), C2748,
AND(NOT(ISBLANK(C2747)), B2747=B2748, NOT(ISBLANK(C2749)), B2749=B2748), AVERAGE(C2747,C2749),
AND(NOT(ISBLANK(C2747)), B2747=B2748, ISBLANK(C2749), NOT(ISBLANK(C2750)), B2750=B2748), C2747+(C2750-C2747)/3,
AND(ISBLANK(C2747), NOT(ISBLANK(C2746)), B2746=B2748, NOT(ISBLANK(C2749)), B2749=B2748), C2746+(C2749-C2746)*2/3,
TRUE, "Check Manually"
))</f>
        <v>111.8</v>
      </c>
      <c r="F2748" t="str">
        <f>_xlfn.XLOOKUP(B2748,Bucket_Map!A:A,Bucket_Map!B:B,"ERROR - CHECK NAME")</f>
        <v>Recreation &amp; Amusement</v>
      </c>
    </row>
    <row r="2749" spans="1:6" x14ac:dyDescent="0.25">
      <c r="A2749" t="s">
        <v>4</v>
      </c>
      <c r="B2749" t="s">
        <v>27</v>
      </c>
      <c r="C2749">
        <v>112.2</v>
      </c>
      <c r="D2749" s="1">
        <v>41852</v>
      </c>
      <c r="E2749" cm="1">
        <f t="array" ref="E2749">IF(AND(B2749="Housing",A2749="Rural"),"",
_xlfn.IFS(
NOT(ISBLANK(C2749)), C2749,
AND(NOT(ISBLANK(C2748)), B2748=B2749, NOT(ISBLANK(C2750)), B2750=B2749), AVERAGE(C2748,C2750),
AND(NOT(ISBLANK(C2748)), B2748=B2749, ISBLANK(C2750), NOT(ISBLANK(C2751)), B2751=B2749), C2748+(C2751-C2748)/3,
AND(ISBLANK(C2748), NOT(ISBLANK(C2747)), B2747=B2749, NOT(ISBLANK(C2750)), B2750=B2749), C2747+(C2750-C2747)*2/3,
TRUE, "Check Manually"
))</f>
        <v>112.2</v>
      </c>
      <c r="F2749" t="str">
        <f>_xlfn.XLOOKUP(B2749,Bucket_Map!A:A,Bucket_Map!B:B,"ERROR - CHECK NAME")</f>
        <v>Recreation &amp; Amusement</v>
      </c>
    </row>
    <row r="2750" spans="1:6" x14ac:dyDescent="0.25">
      <c r="A2750" t="s">
        <v>4</v>
      </c>
      <c r="B2750" t="s">
        <v>27</v>
      </c>
      <c r="C2750">
        <v>112.6</v>
      </c>
      <c r="D2750" s="1">
        <v>41883</v>
      </c>
      <c r="E2750" cm="1">
        <f t="array" ref="E2750">IF(AND(B2750="Housing",A2750="Rural"),"",
_xlfn.IFS(
NOT(ISBLANK(C2750)), C2750,
AND(NOT(ISBLANK(C2749)), B2749=B2750, NOT(ISBLANK(C2751)), B2751=B2750), AVERAGE(C2749,C2751),
AND(NOT(ISBLANK(C2749)), B2749=B2750, ISBLANK(C2751), NOT(ISBLANK(C2752)), B2752=B2750), C2749+(C2752-C2749)/3,
AND(ISBLANK(C2749), NOT(ISBLANK(C2748)), B2748=B2750, NOT(ISBLANK(C2751)), B2751=B2750), C2748+(C2751-C2748)*2/3,
TRUE, "Check Manually"
))</f>
        <v>112.6</v>
      </c>
      <c r="F2750" t="str">
        <f>_xlfn.XLOOKUP(B2750,Bucket_Map!A:A,Bucket_Map!B:B,"ERROR - CHECK NAME")</f>
        <v>Recreation &amp; Amusement</v>
      </c>
    </row>
    <row r="2751" spans="1:6" x14ac:dyDescent="0.25">
      <c r="A2751" t="s">
        <v>4</v>
      </c>
      <c r="B2751" t="s">
        <v>27</v>
      </c>
      <c r="C2751">
        <v>113</v>
      </c>
      <c r="D2751" s="1">
        <v>41913</v>
      </c>
      <c r="E2751" cm="1">
        <f t="array" ref="E2751">IF(AND(B2751="Housing",A2751="Rural"),"",
_xlfn.IFS(
NOT(ISBLANK(C2751)), C2751,
AND(NOT(ISBLANK(C2750)), B2750=B2751, NOT(ISBLANK(C2752)), B2752=B2751), AVERAGE(C2750,C2752),
AND(NOT(ISBLANK(C2750)), B2750=B2751, ISBLANK(C2752), NOT(ISBLANK(C2753)), B2753=B2751), C2750+(C2753-C2750)/3,
AND(ISBLANK(C2750), NOT(ISBLANK(C2749)), B2749=B2751, NOT(ISBLANK(C2752)), B2752=B2751), C2749+(C2752-C2749)*2/3,
TRUE, "Check Manually"
))</f>
        <v>113</v>
      </c>
      <c r="F2751" t="str">
        <f>_xlfn.XLOOKUP(B2751,Bucket_Map!A:A,Bucket_Map!B:B,"ERROR - CHECK NAME")</f>
        <v>Recreation &amp; Amusement</v>
      </c>
    </row>
    <row r="2752" spans="1:6" x14ac:dyDescent="0.25">
      <c r="A2752" t="s">
        <v>4</v>
      </c>
      <c r="B2752" t="s">
        <v>27</v>
      </c>
      <c r="C2752">
        <v>113.3</v>
      </c>
      <c r="D2752" s="1">
        <v>41944</v>
      </c>
      <c r="E2752" cm="1">
        <f t="array" ref="E2752">IF(AND(B2752="Housing",A2752="Rural"),"",
_xlfn.IFS(
NOT(ISBLANK(C2752)), C2752,
AND(NOT(ISBLANK(C2751)), B2751=B2752, NOT(ISBLANK(C2753)), B2753=B2752), AVERAGE(C2751,C2753),
AND(NOT(ISBLANK(C2751)), B2751=B2752, ISBLANK(C2753), NOT(ISBLANK(C2754)), B2754=B2752), C2751+(C2754-C2751)/3,
AND(ISBLANK(C2751), NOT(ISBLANK(C2750)), B2750=B2752, NOT(ISBLANK(C2753)), B2753=B2752), C2750+(C2753-C2750)*2/3,
TRUE, "Check Manually"
))</f>
        <v>113.3</v>
      </c>
      <c r="F2752" t="str">
        <f>_xlfn.XLOOKUP(B2752,Bucket_Map!A:A,Bucket_Map!B:B,"ERROR - CHECK NAME")</f>
        <v>Recreation &amp; Amusement</v>
      </c>
    </row>
    <row r="2753" spans="1:6" x14ac:dyDescent="0.25">
      <c r="A2753" t="s">
        <v>4</v>
      </c>
      <c r="B2753" t="s">
        <v>27</v>
      </c>
      <c r="C2753">
        <v>113.3</v>
      </c>
      <c r="D2753" s="1">
        <v>41974</v>
      </c>
      <c r="E2753" cm="1">
        <f t="array" ref="E2753">IF(AND(B2753="Housing",A2753="Rural"),"",
_xlfn.IFS(
NOT(ISBLANK(C2753)), C2753,
AND(NOT(ISBLANK(C2752)), B2752=B2753, NOT(ISBLANK(C2754)), B2754=B2753), AVERAGE(C2752,C2754),
AND(NOT(ISBLANK(C2752)), B2752=B2753, ISBLANK(C2754), NOT(ISBLANK(C2755)), B2755=B2753), C2752+(C2755-C2752)/3,
AND(ISBLANK(C2752), NOT(ISBLANK(C2751)), B2751=B2753, NOT(ISBLANK(C2754)), B2754=B2753), C2751+(C2754-C2751)*2/3,
TRUE, "Check Manually"
))</f>
        <v>113.3</v>
      </c>
      <c r="F2753" t="str">
        <f>_xlfn.XLOOKUP(B2753,Bucket_Map!A:A,Bucket_Map!B:B,"ERROR - CHECK NAME")</f>
        <v>Recreation &amp; Amusement</v>
      </c>
    </row>
    <row r="2754" spans="1:6" x14ac:dyDescent="0.25">
      <c r="A2754" t="s">
        <v>4</v>
      </c>
      <c r="B2754" t="s">
        <v>27</v>
      </c>
      <c r="C2754">
        <v>114</v>
      </c>
      <c r="D2754" s="1">
        <v>42005</v>
      </c>
      <c r="E2754" cm="1">
        <f t="array" ref="E2754">IF(AND(B2754="Housing",A2754="Rural"),"",
_xlfn.IFS(
NOT(ISBLANK(C2754)), C2754,
AND(NOT(ISBLANK(C2753)), B2753=B2754, NOT(ISBLANK(C2755)), B2755=B2754), AVERAGE(C2753,C2755),
AND(NOT(ISBLANK(C2753)), B2753=B2754, ISBLANK(C2755), NOT(ISBLANK(C2756)), B2756=B2754), C2753+(C2756-C2753)/3,
AND(ISBLANK(C2753), NOT(ISBLANK(C2752)), B2752=B2754, NOT(ISBLANK(C2755)), B2755=B2754), C2752+(C2755-C2752)*2/3,
TRUE, "Check Manually"
))</f>
        <v>114</v>
      </c>
      <c r="F2754" t="str">
        <f>_xlfn.XLOOKUP(B2754,Bucket_Map!A:A,Bucket_Map!B:B,"ERROR - CHECK NAME")</f>
        <v>Recreation &amp; Amusement</v>
      </c>
    </row>
    <row r="2755" spans="1:6" x14ac:dyDescent="0.25">
      <c r="A2755" t="s">
        <v>4</v>
      </c>
      <c r="B2755" t="s">
        <v>27</v>
      </c>
      <c r="C2755">
        <v>114.8</v>
      </c>
      <c r="D2755" s="1">
        <v>42036</v>
      </c>
      <c r="E2755" cm="1">
        <f t="array" ref="E2755">IF(AND(B2755="Housing",A2755="Rural"),"",
_xlfn.IFS(
NOT(ISBLANK(C2755)), C2755,
AND(NOT(ISBLANK(C2754)), B2754=B2755, NOT(ISBLANK(C2756)), B2756=B2755), AVERAGE(C2754,C2756),
AND(NOT(ISBLANK(C2754)), B2754=B2755, ISBLANK(C2756), NOT(ISBLANK(C2757)), B2757=B2755), C2754+(C2757-C2754)/3,
AND(ISBLANK(C2754), NOT(ISBLANK(C2753)), B2753=B2755, NOT(ISBLANK(C2756)), B2756=B2755), C2753+(C2756-C2753)*2/3,
TRUE, "Check Manually"
))</f>
        <v>114.8</v>
      </c>
      <c r="F2755" t="str">
        <f>_xlfn.XLOOKUP(B2755,Bucket_Map!A:A,Bucket_Map!B:B,"ERROR - CHECK NAME")</f>
        <v>Recreation &amp; Amusement</v>
      </c>
    </row>
    <row r="2756" spans="1:6" x14ac:dyDescent="0.25">
      <c r="A2756" t="s">
        <v>4</v>
      </c>
      <c r="B2756" t="s">
        <v>27</v>
      </c>
      <c r="C2756">
        <v>115.5</v>
      </c>
      <c r="D2756" s="1">
        <v>42064</v>
      </c>
      <c r="E2756" cm="1">
        <f t="array" ref="E2756">IF(AND(B2756="Housing",A2756="Rural"),"",
_xlfn.IFS(
NOT(ISBLANK(C2756)), C2756,
AND(NOT(ISBLANK(C2755)), B2755=B2756, NOT(ISBLANK(C2757)), B2757=B2756), AVERAGE(C2755,C2757),
AND(NOT(ISBLANK(C2755)), B2755=B2756, ISBLANK(C2757), NOT(ISBLANK(C2758)), B2758=B2756), C2755+(C2758-C2755)/3,
AND(ISBLANK(C2755), NOT(ISBLANK(C2754)), B2754=B2756, NOT(ISBLANK(C2757)), B2757=B2756), C2754+(C2757-C2754)*2/3,
TRUE, "Check Manually"
))</f>
        <v>115.5</v>
      </c>
      <c r="F2756" t="str">
        <f>_xlfn.XLOOKUP(B2756,Bucket_Map!A:A,Bucket_Map!B:B,"ERROR - CHECK NAME")</f>
        <v>Recreation &amp; Amusement</v>
      </c>
    </row>
    <row r="2757" spans="1:6" x14ac:dyDescent="0.25">
      <c r="A2757" t="s">
        <v>4</v>
      </c>
      <c r="B2757" t="s">
        <v>27</v>
      </c>
      <c r="C2757">
        <v>116.2</v>
      </c>
      <c r="D2757" s="1">
        <v>42095</v>
      </c>
      <c r="E2757" cm="1">
        <f t="array" ref="E2757">IF(AND(B2757="Housing",A2757="Rural"),"",
_xlfn.IFS(
NOT(ISBLANK(C2757)), C2757,
AND(NOT(ISBLANK(C2756)), B2756=B2757, NOT(ISBLANK(C2758)), B2758=B2757), AVERAGE(C2756,C2758),
AND(NOT(ISBLANK(C2756)), B2756=B2757, ISBLANK(C2758), NOT(ISBLANK(C2759)), B2759=B2757), C2756+(C2759-C2756)/3,
AND(ISBLANK(C2756), NOT(ISBLANK(C2755)), B2755=B2757, NOT(ISBLANK(C2758)), B2758=B2757), C2755+(C2758-C2755)*2/3,
TRUE, "Check Manually"
))</f>
        <v>116.2</v>
      </c>
      <c r="F2757" t="str">
        <f>_xlfn.XLOOKUP(B2757,Bucket_Map!A:A,Bucket_Map!B:B,"ERROR - CHECK NAME")</f>
        <v>Recreation &amp; Amusement</v>
      </c>
    </row>
    <row r="2758" spans="1:6" x14ac:dyDescent="0.25">
      <c r="A2758" t="s">
        <v>4</v>
      </c>
      <c r="B2758" t="s">
        <v>27</v>
      </c>
      <c r="C2758">
        <v>116.7</v>
      </c>
      <c r="D2758" s="1">
        <v>42125</v>
      </c>
      <c r="E2758" cm="1">
        <f t="array" ref="E2758">IF(AND(B2758="Housing",A2758="Rural"),"",
_xlfn.IFS(
NOT(ISBLANK(C2758)), C2758,
AND(NOT(ISBLANK(C2757)), B2757=B2758, NOT(ISBLANK(C2759)), B2759=B2758), AVERAGE(C2757,C2759),
AND(NOT(ISBLANK(C2757)), B2757=B2758, ISBLANK(C2759), NOT(ISBLANK(C2760)), B2760=B2758), C2757+(C2760-C2757)/3,
AND(ISBLANK(C2757), NOT(ISBLANK(C2756)), B2756=B2758, NOT(ISBLANK(C2759)), B2759=B2758), C2756+(C2759-C2756)*2/3,
TRUE, "Check Manually"
))</f>
        <v>116.7</v>
      </c>
      <c r="F2758" t="str">
        <f>_xlfn.XLOOKUP(B2758,Bucket_Map!A:A,Bucket_Map!B:B,"ERROR - CHECK NAME")</f>
        <v>Recreation &amp; Amusement</v>
      </c>
    </row>
    <row r="2759" spans="1:6" x14ac:dyDescent="0.25">
      <c r="A2759" t="s">
        <v>4</v>
      </c>
      <c r="B2759" t="s">
        <v>27</v>
      </c>
      <c r="C2759">
        <v>117.9</v>
      </c>
      <c r="D2759" s="1">
        <v>42156</v>
      </c>
      <c r="E2759" cm="1">
        <f t="array" ref="E2759">IF(AND(B2759="Housing",A2759="Rural"),"",
_xlfn.IFS(
NOT(ISBLANK(C2759)), C2759,
AND(NOT(ISBLANK(C2758)), B2758=B2759, NOT(ISBLANK(C2760)), B2760=B2759), AVERAGE(C2758,C2760),
AND(NOT(ISBLANK(C2758)), B2758=B2759, ISBLANK(C2760), NOT(ISBLANK(C2761)), B2761=B2759), C2758+(C2761-C2758)/3,
AND(ISBLANK(C2758), NOT(ISBLANK(C2757)), B2757=B2759, NOT(ISBLANK(C2760)), B2760=B2759), C2757+(C2760-C2757)*2/3,
TRUE, "Check Manually"
))</f>
        <v>117.9</v>
      </c>
      <c r="F2759" t="str">
        <f>_xlfn.XLOOKUP(B2759,Bucket_Map!A:A,Bucket_Map!B:B,"ERROR - CHECK NAME")</f>
        <v>Recreation &amp; Amusement</v>
      </c>
    </row>
    <row r="2760" spans="1:6" x14ac:dyDescent="0.25">
      <c r="A2760" t="s">
        <v>4</v>
      </c>
      <c r="B2760" t="s">
        <v>27</v>
      </c>
      <c r="C2760">
        <v>118</v>
      </c>
      <c r="D2760" s="1">
        <v>42186</v>
      </c>
      <c r="E2760" cm="1">
        <f t="array" ref="E2760">IF(AND(B2760="Housing",A2760="Rural"),"",
_xlfn.IFS(
NOT(ISBLANK(C2760)), C2760,
AND(NOT(ISBLANK(C2759)), B2759=B2760, NOT(ISBLANK(C2761)), B2761=B2760), AVERAGE(C2759,C2761),
AND(NOT(ISBLANK(C2759)), B2759=B2760, ISBLANK(C2761), NOT(ISBLANK(C2762)), B2762=B2760), C2759+(C2762-C2759)/3,
AND(ISBLANK(C2759), NOT(ISBLANK(C2758)), B2758=B2760, NOT(ISBLANK(C2761)), B2761=B2760), C2758+(C2761-C2758)*2/3,
TRUE, "Check Manually"
))</f>
        <v>118</v>
      </c>
      <c r="F2760" t="str">
        <f>_xlfn.XLOOKUP(B2760,Bucket_Map!A:A,Bucket_Map!B:B,"ERROR - CHECK NAME")</f>
        <v>Recreation &amp; Amusement</v>
      </c>
    </row>
    <row r="2761" spans="1:6" x14ac:dyDescent="0.25">
      <c r="A2761" t="s">
        <v>4</v>
      </c>
      <c r="B2761" t="s">
        <v>27</v>
      </c>
      <c r="C2761">
        <v>118.5</v>
      </c>
      <c r="D2761" s="1">
        <v>42217</v>
      </c>
      <c r="E2761" cm="1">
        <f t="array" ref="E2761">IF(AND(B2761="Housing",A2761="Rural"),"",
_xlfn.IFS(
NOT(ISBLANK(C2761)), C2761,
AND(NOT(ISBLANK(C2760)), B2760=B2761, NOT(ISBLANK(C2762)), B2762=B2761), AVERAGE(C2760,C2762),
AND(NOT(ISBLANK(C2760)), B2760=B2761, ISBLANK(C2762), NOT(ISBLANK(C2763)), B2763=B2761), C2760+(C2763-C2760)/3,
AND(ISBLANK(C2760), NOT(ISBLANK(C2759)), B2759=B2761, NOT(ISBLANK(C2762)), B2762=B2761), C2759+(C2762-C2759)*2/3,
TRUE, "Check Manually"
))</f>
        <v>118.5</v>
      </c>
      <c r="F2761" t="str">
        <f>_xlfn.XLOOKUP(B2761,Bucket_Map!A:A,Bucket_Map!B:B,"ERROR - CHECK NAME")</f>
        <v>Recreation &amp; Amusement</v>
      </c>
    </row>
    <row r="2762" spans="1:6" x14ac:dyDescent="0.25">
      <c r="A2762" t="s">
        <v>4</v>
      </c>
      <c r="B2762" t="s">
        <v>27</v>
      </c>
      <c r="C2762">
        <v>119.6</v>
      </c>
      <c r="D2762" s="1">
        <v>42248</v>
      </c>
      <c r="E2762" cm="1">
        <f t="array" ref="E2762">IF(AND(B2762="Housing",A2762="Rural"),"",
_xlfn.IFS(
NOT(ISBLANK(C2762)), C2762,
AND(NOT(ISBLANK(C2761)), B2761=B2762, NOT(ISBLANK(C2763)), B2763=B2762), AVERAGE(C2761,C2763),
AND(NOT(ISBLANK(C2761)), B2761=B2762, ISBLANK(C2763), NOT(ISBLANK(C2764)), B2764=B2762), C2761+(C2764-C2761)/3,
AND(ISBLANK(C2761), NOT(ISBLANK(C2760)), B2760=B2762, NOT(ISBLANK(C2763)), B2763=B2762), C2760+(C2763-C2760)*2/3,
TRUE, "Check Manually"
))</f>
        <v>119.6</v>
      </c>
      <c r="F2762" t="str">
        <f>_xlfn.XLOOKUP(B2762,Bucket_Map!A:A,Bucket_Map!B:B,"ERROR - CHECK NAME")</f>
        <v>Recreation &amp; Amusement</v>
      </c>
    </row>
    <row r="2763" spans="1:6" x14ac:dyDescent="0.25">
      <c r="A2763" t="s">
        <v>4</v>
      </c>
      <c r="B2763" t="s">
        <v>27</v>
      </c>
      <c r="C2763">
        <v>120.1</v>
      </c>
      <c r="D2763" s="1">
        <v>42278</v>
      </c>
      <c r="E2763" cm="1">
        <f t="array" ref="E2763">IF(AND(B2763="Housing",A2763="Rural"),"",
_xlfn.IFS(
NOT(ISBLANK(C2763)), C2763,
AND(NOT(ISBLANK(C2762)), B2762=B2763, NOT(ISBLANK(C2764)), B2764=B2763), AVERAGE(C2762,C2764),
AND(NOT(ISBLANK(C2762)), B2762=B2763, ISBLANK(C2764), NOT(ISBLANK(C2765)), B2765=B2763), C2762+(C2765-C2762)/3,
AND(ISBLANK(C2762), NOT(ISBLANK(C2761)), B2761=B2763, NOT(ISBLANK(C2764)), B2764=B2763), C2761+(C2764-C2761)*2/3,
TRUE, "Check Manually"
))</f>
        <v>120.1</v>
      </c>
      <c r="F2763" t="str">
        <f>_xlfn.XLOOKUP(B2763,Bucket_Map!A:A,Bucket_Map!B:B,"ERROR - CHECK NAME")</f>
        <v>Recreation &amp; Amusement</v>
      </c>
    </row>
    <row r="2764" spans="1:6" x14ac:dyDescent="0.25">
      <c r="A2764" t="s">
        <v>4</v>
      </c>
      <c r="B2764" t="s">
        <v>27</v>
      </c>
      <c r="C2764">
        <v>120.9</v>
      </c>
      <c r="D2764" s="1">
        <v>42309</v>
      </c>
      <c r="E2764" cm="1">
        <f t="array" ref="E2764">IF(AND(B2764="Housing",A2764="Rural"),"",
_xlfn.IFS(
NOT(ISBLANK(C2764)), C2764,
AND(NOT(ISBLANK(C2763)), B2763=B2764, NOT(ISBLANK(C2765)), B2765=B2764), AVERAGE(C2763,C2765),
AND(NOT(ISBLANK(C2763)), B2763=B2764, ISBLANK(C2765), NOT(ISBLANK(C2766)), B2766=B2764), C2763+(C2766-C2763)/3,
AND(ISBLANK(C2763), NOT(ISBLANK(C2762)), B2762=B2764, NOT(ISBLANK(C2765)), B2765=B2764), C2762+(C2765-C2762)*2/3,
TRUE, "Check Manually"
))</f>
        <v>120.9</v>
      </c>
      <c r="F2764" t="str">
        <f>_xlfn.XLOOKUP(B2764,Bucket_Map!A:A,Bucket_Map!B:B,"ERROR - CHECK NAME")</f>
        <v>Recreation &amp; Amusement</v>
      </c>
    </row>
    <row r="2765" spans="1:6" x14ac:dyDescent="0.25">
      <c r="A2765" t="s">
        <v>4</v>
      </c>
      <c r="B2765" t="s">
        <v>27</v>
      </c>
      <c r="C2765">
        <v>121.6</v>
      </c>
      <c r="D2765" s="1">
        <v>42339</v>
      </c>
      <c r="E2765" cm="1">
        <f t="array" ref="E2765">IF(AND(B2765="Housing",A2765="Rural"),"",
_xlfn.IFS(
NOT(ISBLANK(C2765)), C2765,
AND(NOT(ISBLANK(C2764)), B2764=B2765, NOT(ISBLANK(C2766)), B2766=B2765), AVERAGE(C2764,C2766),
AND(NOT(ISBLANK(C2764)), B2764=B2765, ISBLANK(C2766), NOT(ISBLANK(C2767)), B2767=B2765), C2764+(C2767-C2764)/3,
AND(ISBLANK(C2764), NOT(ISBLANK(C2763)), B2763=B2765, NOT(ISBLANK(C2766)), B2766=B2765), C2763+(C2766-C2763)*2/3,
TRUE, "Check Manually"
))</f>
        <v>121.6</v>
      </c>
      <c r="F2765" t="str">
        <f>_xlfn.XLOOKUP(B2765,Bucket_Map!A:A,Bucket_Map!B:B,"ERROR - CHECK NAME")</f>
        <v>Recreation &amp; Amusement</v>
      </c>
    </row>
    <row r="2766" spans="1:6" x14ac:dyDescent="0.25">
      <c r="A2766" t="s">
        <v>4</v>
      </c>
      <c r="B2766" t="s">
        <v>27</v>
      </c>
      <c r="C2766">
        <v>121.4</v>
      </c>
      <c r="D2766" s="1">
        <v>42370</v>
      </c>
      <c r="E2766" cm="1">
        <f t="array" ref="E2766">IF(AND(B2766="Housing",A2766="Rural"),"",
_xlfn.IFS(
NOT(ISBLANK(C2766)), C2766,
AND(NOT(ISBLANK(C2765)), B2765=B2766, NOT(ISBLANK(C2767)), B2767=B2766), AVERAGE(C2765,C2767),
AND(NOT(ISBLANK(C2765)), B2765=B2766, ISBLANK(C2767), NOT(ISBLANK(C2768)), B2768=B2766), C2765+(C2768-C2765)/3,
AND(ISBLANK(C2765), NOT(ISBLANK(C2764)), B2764=B2766, NOT(ISBLANK(C2767)), B2767=B2766), C2764+(C2767-C2764)*2/3,
TRUE, "Check Manually"
))</f>
        <v>121.4</v>
      </c>
      <c r="F2766" t="str">
        <f>_xlfn.XLOOKUP(B2766,Bucket_Map!A:A,Bucket_Map!B:B,"ERROR - CHECK NAME")</f>
        <v>Recreation &amp; Amusement</v>
      </c>
    </row>
    <row r="2767" spans="1:6" x14ac:dyDescent="0.25">
      <c r="A2767" t="s">
        <v>4</v>
      </c>
      <c r="B2767" t="s">
        <v>27</v>
      </c>
      <c r="C2767">
        <v>122.3</v>
      </c>
      <c r="D2767" s="1">
        <v>42401</v>
      </c>
      <c r="E2767" cm="1">
        <f t="array" ref="E2767">IF(AND(B2767="Housing",A2767="Rural"),"",
_xlfn.IFS(
NOT(ISBLANK(C2767)), C2767,
AND(NOT(ISBLANK(C2766)), B2766=B2767, NOT(ISBLANK(C2768)), B2768=B2767), AVERAGE(C2766,C2768),
AND(NOT(ISBLANK(C2766)), B2766=B2767, ISBLANK(C2768), NOT(ISBLANK(C2769)), B2769=B2767), C2766+(C2769-C2766)/3,
AND(ISBLANK(C2766), NOT(ISBLANK(C2765)), B2765=B2767, NOT(ISBLANK(C2768)), B2768=B2767), C2765+(C2768-C2765)*2/3,
TRUE, "Check Manually"
))</f>
        <v>122.3</v>
      </c>
      <c r="F2767" t="str">
        <f>_xlfn.XLOOKUP(B2767,Bucket_Map!A:A,Bucket_Map!B:B,"ERROR - CHECK NAME")</f>
        <v>Recreation &amp; Amusement</v>
      </c>
    </row>
    <row r="2768" spans="1:6" x14ac:dyDescent="0.25">
      <c r="A2768" t="s">
        <v>4</v>
      </c>
      <c r="B2768" t="s">
        <v>27</v>
      </c>
      <c r="C2768">
        <v>122.5</v>
      </c>
      <c r="D2768" s="1">
        <v>42430</v>
      </c>
      <c r="E2768" cm="1">
        <f t="array" ref="E2768">IF(AND(B2768="Housing",A2768="Rural"),"",
_xlfn.IFS(
NOT(ISBLANK(C2768)), C2768,
AND(NOT(ISBLANK(C2767)), B2767=B2768, NOT(ISBLANK(C2769)), B2769=B2768), AVERAGE(C2767,C2769),
AND(NOT(ISBLANK(C2767)), B2767=B2768, ISBLANK(C2769), NOT(ISBLANK(C2770)), B2770=B2768), C2767+(C2770-C2767)/3,
AND(ISBLANK(C2767), NOT(ISBLANK(C2766)), B2766=B2768, NOT(ISBLANK(C2769)), B2769=B2768), C2766+(C2769-C2766)*2/3,
TRUE, "Check Manually"
))</f>
        <v>122.5</v>
      </c>
      <c r="F2768" t="str">
        <f>_xlfn.XLOOKUP(B2768,Bucket_Map!A:A,Bucket_Map!B:B,"ERROR - CHECK NAME")</f>
        <v>Recreation &amp; Amusement</v>
      </c>
    </row>
    <row r="2769" spans="1:6" x14ac:dyDescent="0.25">
      <c r="A2769" t="s">
        <v>4</v>
      </c>
      <c r="B2769" t="s">
        <v>27</v>
      </c>
      <c r="C2769">
        <v>123.2</v>
      </c>
      <c r="D2769" s="1">
        <v>42461</v>
      </c>
      <c r="E2769" cm="1">
        <f t="array" ref="E2769">IF(AND(B2769="Housing",A2769="Rural"),"",
_xlfn.IFS(
NOT(ISBLANK(C2769)), C2769,
AND(NOT(ISBLANK(C2768)), B2768=B2769, NOT(ISBLANK(C2770)), B2770=B2769), AVERAGE(C2768,C2770),
AND(NOT(ISBLANK(C2768)), B2768=B2769, ISBLANK(C2770), NOT(ISBLANK(C2771)), B2771=B2769), C2768+(C2771-C2768)/3,
AND(ISBLANK(C2768), NOT(ISBLANK(C2767)), B2767=B2769, NOT(ISBLANK(C2770)), B2770=B2769), C2767+(C2770-C2767)*2/3,
TRUE, "Check Manually"
))</f>
        <v>123.2</v>
      </c>
      <c r="F2769" t="str">
        <f>_xlfn.XLOOKUP(B2769,Bucket_Map!A:A,Bucket_Map!B:B,"ERROR - CHECK NAME")</f>
        <v>Recreation &amp; Amusement</v>
      </c>
    </row>
    <row r="2770" spans="1:6" x14ac:dyDescent="0.25">
      <c r="A2770" t="s">
        <v>4</v>
      </c>
      <c r="B2770" t="s">
        <v>27</v>
      </c>
      <c r="C2770">
        <v>123.6</v>
      </c>
      <c r="D2770" s="1">
        <v>42491</v>
      </c>
      <c r="E2770" cm="1">
        <f t="array" ref="E2770">IF(AND(B2770="Housing",A2770="Rural"),"",
_xlfn.IFS(
NOT(ISBLANK(C2770)), C2770,
AND(NOT(ISBLANK(C2769)), B2769=B2770, NOT(ISBLANK(C2771)), B2771=B2770), AVERAGE(C2769,C2771),
AND(NOT(ISBLANK(C2769)), B2769=B2770, ISBLANK(C2771), NOT(ISBLANK(C2772)), B2772=B2770), C2769+(C2772-C2769)/3,
AND(ISBLANK(C2769), NOT(ISBLANK(C2768)), B2768=B2770, NOT(ISBLANK(C2771)), B2771=B2770), C2768+(C2771-C2768)*2/3,
TRUE, "Check Manually"
))</f>
        <v>123.6</v>
      </c>
      <c r="F2770" t="str">
        <f>_xlfn.XLOOKUP(B2770,Bucket_Map!A:A,Bucket_Map!B:B,"ERROR - CHECK NAME")</f>
        <v>Recreation &amp; Amusement</v>
      </c>
    </row>
    <row r="2771" spans="1:6" x14ac:dyDescent="0.25">
      <c r="A2771" t="s">
        <v>4</v>
      </c>
      <c r="B2771" t="s">
        <v>27</v>
      </c>
      <c r="C2771">
        <v>124.1</v>
      </c>
      <c r="D2771" s="1">
        <v>42522</v>
      </c>
      <c r="E2771" cm="1">
        <f t="array" ref="E2771">IF(AND(B2771="Housing",A2771="Rural"),"",
_xlfn.IFS(
NOT(ISBLANK(C2771)), C2771,
AND(NOT(ISBLANK(C2770)), B2770=B2771, NOT(ISBLANK(C2772)), B2772=B2771), AVERAGE(C2770,C2772),
AND(NOT(ISBLANK(C2770)), B2770=B2771, ISBLANK(C2772), NOT(ISBLANK(C2773)), B2773=B2771), C2770+(C2773-C2770)/3,
AND(ISBLANK(C2770), NOT(ISBLANK(C2769)), B2769=B2771, NOT(ISBLANK(C2772)), B2772=B2771), C2769+(C2772-C2769)*2/3,
TRUE, "Check Manually"
))</f>
        <v>124.1</v>
      </c>
      <c r="F2771" t="str">
        <f>_xlfn.XLOOKUP(B2771,Bucket_Map!A:A,Bucket_Map!B:B,"ERROR - CHECK NAME")</f>
        <v>Recreation &amp; Amusement</v>
      </c>
    </row>
    <row r="2772" spans="1:6" x14ac:dyDescent="0.25">
      <c r="A2772" t="s">
        <v>4</v>
      </c>
      <c r="B2772" t="s">
        <v>27</v>
      </c>
      <c r="C2772">
        <v>125.2</v>
      </c>
      <c r="D2772" s="1">
        <v>42552</v>
      </c>
      <c r="E2772" cm="1">
        <f t="array" ref="E2772">IF(AND(B2772="Housing",A2772="Rural"),"",
_xlfn.IFS(
NOT(ISBLANK(C2772)), C2772,
AND(NOT(ISBLANK(C2771)), B2771=B2772, NOT(ISBLANK(C2773)), B2773=B2772), AVERAGE(C2771,C2773),
AND(NOT(ISBLANK(C2771)), B2771=B2772, ISBLANK(C2773), NOT(ISBLANK(C2774)), B2774=B2772), C2771+(C2774-C2771)/3,
AND(ISBLANK(C2771), NOT(ISBLANK(C2770)), B2770=B2772, NOT(ISBLANK(C2773)), B2773=B2772), C2770+(C2773-C2770)*2/3,
TRUE, "Check Manually"
))</f>
        <v>125.2</v>
      </c>
      <c r="F2772" t="str">
        <f>_xlfn.XLOOKUP(B2772,Bucket_Map!A:A,Bucket_Map!B:B,"ERROR - CHECK NAME")</f>
        <v>Recreation &amp; Amusement</v>
      </c>
    </row>
    <row r="2773" spans="1:6" x14ac:dyDescent="0.25">
      <c r="A2773" t="s">
        <v>4</v>
      </c>
      <c r="B2773" t="s">
        <v>27</v>
      </c>
      <c r="C2773">
        <v>125.5</v>
      </c>
      <c r="D2773" s="1">
        <v>42583</v>
      </c>
      <c r="E2773" cm="1">
        <f t="array" ref="E2773">IF(AND(B2773="Housing",A2773="Rural"),"",
_xlfn.IFS(
NOT(ISBLANK(C2773)), C2773,
AND(NOT(ISBLANK(C2772)), B2772=B2773, NOT(ISBLANK(C2774)), B2774=B2773), AVERAGE(C2772,C2774),
AND(NOT(ISBLANK(C2772)), B2772=B2773, ISBLANK(C2774), NOT(ISBLANK(C2775)), B2775=B2773), C2772+(C2775-C2772)/3,
AND(ISBLANK(C2772), NOT(ISBLANK(C2771)), B2771=B2773, NOT(ISBLANK(C2774)), B2774=B2773), C2771+(C2774-C2771)*2/3,
TRUE, "Check Manually"
))</f>
        <v>125.5</v>
      </c>
      <c r="F2773" t="str">
        <f>_xlfn.XLOOKUP(B2773,Bucket_Map!A:A,Bucket_Map!B:B,"ERROR - CHECK NAME")</f>
        <v>Recreation &amp; Amusement</v>
      </c>
    </row>
    <row r="2774" spans="1:6" x14ac:dyDescent="0.25">
      <c r="A2774" t="s">
        <v>4</v>
      </c>
      <c r="B2774" t="s">
        <v>27</v>
      </c>
      <c r="C2774">
        <v>125.7</v>
      </c>
      <c r="D2774" s="1">
        <v>42614</v>
      </c>
      <c r="E2774" cm="1">
        <f t="array" ref="E2774">IF(AND(B2774="Housing",A2774="Rural"),"",
_xlfn.IFS(
NOT(ISBLANK(C2774)), C2774,
AND(NOT(ISBLANK(C2773)), B2773=B2774, NOT(ISBLANK(C2775)), B2775=B2774), AVERAGE(C2773,C2775),
AND(NOT(ISBLANK(C2773)), B2773=B2774, ISBLANK(C2775), NOT(ISBLANK(C2776)), B2776=B2774), C2773+(C2776-C2773)/3,
AND(ISBLANK(C2773), NOT(ISBLANK(C2772)), B2772=B2774, NOT(ISBLANK(C2775)), B2775=B2774), C2772+(C2775-C2772)*2/3,
TRUE, "Check Manually"
))</f>
        <v>125.7</v>
      </c>
      <c r="F2774" t="str">
        <f>_xlfn.XLOOKUP(B2774,Bucket_Map!A:A,Bucket_Map!B:B,"ERROR - CHECK NAME")</f>
        <v>Recreation &amp; Amusement</v>
      </c>
    </row>
    <row r="2775" spans="1:6" x14ac:dyDescent="0.25">
      <c r="A2775" t="s">
        <v>4</v>
      </c>
      <c r="B2775" t="s">
        <v>27</v>
      </c>
      <c r="C2775">
        <v>126.5</v>
      </c>
      <c r="D2775" s="1">
        <v>42644</v>
      </c>
      <c r="E2775" cm="1">
        <f t="array" ref="E2775">IF(AND(B2775="Housing",A2775="Rural"),"",
_xlfn.IFS(
NOT(ISBLANK(C2775)), C2775,
AND(NOT(ISBLANK(C2774)), B2774=B2775, NOT(ISBLANK(C2776)), B2776=B2775), AVERAGE(C2774,C2776),
AND(NOT(ISBLANK(C2774)), B2774=B2775, ISBLANK(C2776), NOT(ISBLANK(C2777)), B2777=B2775), C2774+(C2777-C2774)/3,
AND(ISBLANK(C2774), NOT(ISBLANK(C2773)), B2773=B2775, NOT(ISBLANK(C2776)), B2776=B2775), C2773+(C2776-C2773)*2/3,
TRUE, "Check Manually"
))</f>
        <v>126.5</v>
      </c>
      <c r="F2775" t="str">
        <f>_xlfn.XLOOKUP(B2775,Bucket_Map!A:A,Bucket_Map!B:B,"ERROR - CHECK NAME")</f>
        <v>Recreation &amp; Amusement</v>
      </c>
    </row>
    <row r="2776" spans="1:6" x14ac:dyDescent="0.25">
      <c r="A2776" t="s">
        <v>4</v>
      </c>
      <c r="B2776" t="s">
        <v>27</v>
      </c>
      <c r="C2776">
        <v>126.9</v>
      </c>
      <c r="D2776" s="1">
        <v>42675</v>
      </c>
      <c r="E2776" cm="1">
        <f t="array" ref="E2776">IF(AND(B2776="Housing",A2776="Rural"),"",
_xlfn.IFS(
NOT(ISBLANK(C2776)), C2776,
AND(NOT(ISBLANK(C2775)), B2775=B2776, NOT(ISBLANK(C2777)), B2777=B2776), AVERAGE(C2775,C2777),
AND(NOT(ISBLANK(C2775)), B2775=B2776, ISBLANK(C2777), NOT(ISBLANK(C2778)), B2778=B2776), C2775+(C2778-C2775)/3,
AND(ISBLANK(C2775), NOT(ISBLANK(C2774)), B2774=B2776, NOT(ISBLANK(C2777)), B2777=B2776), C2774+(C2777-C2774)*2/3,
TRUE, "Check Manually"
))</f>
        <v>126.9</v>
      </c>
      <c r="F2776" t="str">
        <f>_xlfn.XLOOKUP(B2776,Bucket_Map!A:A,Bucket_Map!B:B,"ERROR - CHECK NAME")</f>
        <v>Recreation &amp; Amusement</v>
      </c>
    </row>
    <row r="2777" spans="1:6" x14ac:dyDescent="0.25">
      <c r="A2777" t="s">
        <v>4</v>
      </c>
      <c r="B2777" t="s">
        <v>27</v>
      </c>
      <c r="C2777">
        <v>127.3</v>
      </c>
      <c r="D2777" s="1">
        <v>42705</v>
      </c>
      <c r="E2777" cm="1">
        <f t="array" ref="E2777">IF(AND(B2777="Housing",A2777="Rural"),"",
_xlfn.IFS(
NOT(ISBLANK(C2777)), C2777,
AND(NOT(ISBLANK(C2776)), B2776=B2777, NOT(ISBLANK(C2778)), B2778=B2777), AVERAGE(C2776,C2778),
AND(NOT(ISBLANK(C2776)), B2776=B2777, ISBLANK(C2778), NOT(ISBLANK(C2779)), B2779=B2777), C2776+(C2779-C2776)/3,
AND(ISBLANK(C2776), NOT(ISBLANK(C2775)), B2775=B2777, NOT(ISBLANK(C2778)), B2778=B2777), C2775+(C2778-C2775)*2/3,
TRUE, "Check Manually"
))</f>
        <v>127.3</v>
      </c>
      <c r="F2777" t="str">
        <f>_xlfn.XLOOKUP(B2777,Bucket_Map!A:A,Bucket_Map!B:B,"ERROR - CHECK NAME")</f>
        <v>Recreation &amp; Amusement</v>
      </c>
    </row>
    <row r="2778" spans="1:6" x14ac:dyDescent="0.25">
      <c r="A2778" t="s">
        <v>4</v>
      </c>
      <c r="B2778" t="s">
        <v>27</v>
      </c>
      <c r="C2778">
        <v>127</v>
      </c>
      <c r="D2778" s="1">
        <v>42736</v>
      </c>
      <c r="E2778" cm="1">
        <f t="array" ref="E2778">IF(AND(B2778="Housing",A2778="Rural"),"",
_xlfn.IFS(
NOT(ISBLANK(C2778)), C2778,
AND(NOT(ISBLANK(C2777)), B2777=B2778, NOT(ISBLANK(C2779)), B2779=B2778), AVERAGE(C2777,C2779),
AND(NOT(ISBLANK(C2777)), B2777=B2778, ISBLANK(C2779), NOT(ISBLANK(C2780)), B2780=B2778), C2777+(C2780-C2777)/3,
AND(ISBLANK(C2777), NOT(ISBLANK(C2776)), B2776=B2778, NOT(ISBLANK(C2779)), B2779=B2778), C2776+(C2779-C2776)*2/3,
TRUE, "Check Manually"
))</f>
        <v>127</v>
      </c>
      <c r="F2778" t="str">
        <f>_xlfn.XLOOKUP(B2778,Bucket_Map!A:A,Bucket_Map!B:B,"ERROR - CHECK NAME")</f>
        <v>Recreation &amp; Amusement</v>
      </c>
    </row>
    <row r="2779" spans="1:6" x14ac:dyDescent="0.25">
      <c r="A2779" t="s">
        <v>4</v>
      </c>
      <c r="B2779" t="s">
        <v>27</v>
      </c>
      <c r="C2779">
        <v>127.7</v>
      </c>
      <c r="D2779" s="1">
        <v>42767</v>
      </c>
      <c r="E2779" cm="1">
        <f t="array" ref="E2779">IF(AND(B2779="Housing",A2779="Rural"),"",
_xlfn.IFS(
NOT(ISBLANK(C2779)), C2779,
AND(NOT(ISBLANK(C2778)), B2778=B2779, NOT(ISBLANK(C2780)), B2780=B2779), AVERAGE(C2778,C2780),
AND(NOT(ISBLANK(C2778)), B2778=B2779, ISBLANK(C2780), NOT(ISBLANK(C2781)), B2781=B2779), C2778+(C2781-C2778)/3,
AND(ISBLANK(C2778), NOT(ISBLANK(C2777)), B2777=B2779, NOT(ISBLANK(C2780)), B2780=B2779), C2777+(C2780-C2777)*2/3,
TRUE, "Check Manually"
))</f>
        <v>127.7</v>
      </c>
      <c r="F2779" t="str">
        <f>_xlfn.XLOOKUP(B2779,Bucket_Map!A:A,Bucket_Map!B:B,"ERROR - CHECK NAME")</f>
        <v>Recreation &amp; Amusement</v>
      </c>
    </row>
    <row r="2780" spans="1:6" x14ac:dyDescent="0.25">
      <c r="A2780" t="s">
        <v>4</v>
      </c>
      <c r="B2780" t="s">
        <v>27</v>
      </c>
      <c r="C2780">
        <v>128.30000000000001</v>
      </c>
      <c r="D2780" s="1">
        <v>42795</v>
      </c>
      <c r="E2780" cm="1">
        <f t="array" ref="E2780">IF(AND(B2780="Housing",A2780="Rural"),"",
_xlfn.IFS(
NOT(ISBLANK(C2780)), C2780,
AND(NOT(ISBLANK(C2779)), B2779=B2780, NOT(ISBLANK(C2781)), B2781=B2780), AVERAGE(C2779,C2781),
AND(NOT(ISBLANK(C2779)), B2779=B2780, ISBLANK(C2781), NOT(ISBLANK(C2782)), B2782=B2780), C2779+(C2782-C2779)/3,
AND(ISBLANK(C2779), NOT(ISBLANK(C2778)), B2778=B2780, NOT(ISBLANK(C2781)), B2781=B2780), C2778+(C2781-C2778)*2/3,
TRUE, "Check Manually"
))</f>
        <v>128.30000000000001</v>
      </c>
      <c r="F2780" t="str">
        <f>_xlfn.XLOOKUP(B2780,Bucket_Map!A:A,Bucket_Map!B:B,"ERROR - CHECK NAME")</f>
        <v>Recreation &amp; Amusement</v>
      </c>
    </row>
    <row r="2781" spans="1:6" x14ac:dyDescent="0.25">
      <c r="A2781" t="s">
        <v>4</v>
      </c>
      <c r="B2781" t="s">
        <v>27</v>
      </c>
      <c r="C2781">
        <v>128.30000000000001</v>
      </c>
      <c r="D2781" s="1">
        <v>42826</v>
      </c>
      <c r="E2781" cm="1">
        <f t="array" ref="E2781">IF(AND(B2781="Housing",A2781="Rural"),"",
_xlfn.IFS(
NOT(ISBLANK(C2781)), C2781,
AND(NOT(ISBLANK(C2780)), B2780=B2781, NOT(ISBLANK(C2782)), B2782=B2781), AVERAGE(C2780,C2782),
AND(NOT(ISBLANK(C2780)), B2780=B2781, ISBLANK(C2782), NOT(ISBLANK(C2783)), B2783=B2781), C2780+(C2783-C2780)/3,
AND(ISBLANK(C2780), NOT(ISBLANK(C2779)), B2779=B2781, NOT(ISBLANK(C2782)), B2782=B2781), C2779+(C2782-C2779)*2/3,
TRUE, "Check Manually"
))</f>
        <v>128.30000000000001</v>
      </c>
      <c r="F2781" t="str">
        <f>_xlfn.XLOOKUP(B2781,Bucket_Map!A:A,Bucket_Map!B:B,"ERROR - CHECK NAME")</f>
        <v>Recreation &amp; Amusement</v>
      </c>
    </row>
    <row r="2782" spans="1:6" x14ac:dyDescent="0.25">
      <c r="A2782" t="s">
        <v>4</v>
      </c>
      <c r="B2782" t="s">
        <v>27</v>
      </c>
      <c r="C2782">
        <v>129.4</v>
      </c>
      <c r="D2782" s="1">
        <v>42856</v>
      </c>
      <c r="E2782" cm="1">
        <f t="array" ref="E2782">IF(AND(B2782="Housing",A2782="Rural"),"",
_xlfn.IFS(
NOT(ISBLANK(C2782)), C2782,
AND(NOT(ISBLANK(C2781)), B2781=B2782, NOT(ISBLANK(C2783)), B2783=B2782), AVERAGE(C2781,C2783),
AND(NOT(ISBLANK(C2781)), B2781=B2782, ISBLANK(C2783), NOT(ISBLANK(C2784)), B2784=B2782), C2781+(C2784-C2781)/3,
AND(ISBLANK(C2781), NOT(ISBLANK(C2780)), B2780=B2782, NOT(ISBLANK(C2783)), B2783=B2782), C2780+(C2783-C2780)*2/3,
TRUE, "Check Manually"
))</f>
        <v>129.4</v>
      </c>
      <c r="F2782" t="str">
        <f>_xlfn.XLOOKUP(B2782,Bucket_Map!A:A,Bucket_Map!B:B,"ERROR - CHECK NAME")</f>
        <v>Recreation &amp; Amusement</v>
      </c>
    </row>
    <row r="2783" spans="1:6" x14ac:dyDescent="0.25">
      <c r="A2783" t="s">
        <v>4</v>
      </c>
      <c r="B2783" t="s">
        <v>27</v>
      </c>
      <c r="C2783">
        <v>129.80000000000001</v>
      </c>
      <c r="D2783" s="1">
        <v>42887</v>
      </c>
      <c r="E2783" cm="1">
        <f t="array" ref="E2783">IF(AND(B2783="Housing",A2783="Rural"),"",
_xlfn.IFS(
NOT(ISBLANK(C2783)), C2783,
AND(NOT(ISBLANK(C2782)), B2782=B2783, NOT(ISBLANK(C2784)), B2784=B2783), AVERAGE(C2782,C2784),
AND(NOT(ISBLANK(C2782)), B2782=B2783, ISBLANK(C2784), NOT(ISBLANK(C2785)), B2785=B2783), C2782+(C2785-C2782)/3,
AND(ISBLANK(C2782), NOT(ISBLANK(C2781)), B2781=B2783, NOT(ISBLANK(C2784)), B2784=B2783), C2781+(C2784-C2781)*2/3,
TRUE, "Check Manually"
))</f>
        <v>129.80000000000001</v>
      </c>
      <c r="F2783" t="str">
        <f>_xlfn.XLOOKUP(B2783,Bucket_Map!A:A,Bucket_Map!B:B,"ERROR - CHECK NAME")</f>
        <v>Recreation &amp; Amusement</v>
      </c>
    </row>
    <row r="2784" spans="1:6" x14ac:dyDescent="0.25">
      <c r="A2784" t="s">
        <v>4</v>
      </c>
      <c r="B2784" t="s">
        <v>27</v>
      </c>
      <c r="C2784">
        <v>130.6</v>
      </c>
      <c r="D2784" s="1">
        <v>42917</v>
      </c>
      <c r="E2784" cm="1">
        <f t="array" ref="E2784">IF(AND(B2784="Housing",A2784="Rural"),"",
_xlfn.IFS(
NOT(ISBLANK(C2784)), C2784,
AND(NOT(ISBLANK(C2783)), B2783=B2784, NOT(ISBLANK(C2785)), B2785=B2784), AVERAGE(C2783,C2785),
AND(NOT(ISBLANK(C2783)), B2783=B2784, ISBLANK(C2785), NOT(ISBLANK(C2786)), B2786=B2784), C2783+(C2786-C2783)/3,
AND(ISBLANK(C2783), NOT(ISBLANK(C2782)), B2782=B2784, NOT(ISBLANK(C2785)), B2785=B2784), C2782+(C2785-C2782)*2/3,
TRUE, "Check Manually"
))</f>
        <v>130.6</v>
      </c>
      <c r="F2784" t="str">
        <f>_xlfn.XLOOKUP(B2784,Bucket_Map!A:A,Bucket_Map!B:B,"ERROR - CHECK NAME")</f>
        <v>Recreation &amp; Amusement</v>
      </c>
    </row>
    <row r="2785" spans="1:6" x14ac:dyDescent="0.25">
      <c r="A2785" t="s">
        <v>4</v>
      </c>
      <c r="B2785" t="s">
        <v>27</v>
      </c>
      <c r="C2785">
        <v>131.5</v>
      </c>
      <c r="D2785" s="1">
        <v>42948</v>
      </c>
      <c r="E2785" cm="1">
        <f t="array" ref="E2785">IF(AND(B2785="Housing",A2785="Rural"),"",
_xlfn.IFS(
NOT(ISBLANK(C2785)), C2785,
AND(NOT(ISBLANK(C2784)), B2784=B2785, NOT(ISBLANK(C2786)), B2786=B2785), AVERAGE(C2784,C2786),
AND(NOT(ISBLANK(C2784)), B2784=B2785, ISBLANK(C2786), NOT(ISBLANK(C2787)), B2787=B2785), C2784+(C2787-C2784)/3,
AND(ISBLANK(C2784), NOT(ISBLANK(C2783)), B2783=B2785, NOT(ISBLANK(C2786)), B2786=B2785), C2783+(C2786-C2783)*2/3,
TRUE, "Check Manually"
))</f>
        <v>131.5</v>
      </c>
      <c r="F2785" t="str">
        <f>_xlfn.XLOOKUP(B2785,Bucket_Map!A:A,Bucket_Map!B:B,"ERROR - CHECK NAME")</f>
        <v>Recreation &amp; Amusement</v>
      </c>
    </row>
    <row r="2786" spans="1:6" x14ac:dyDescent="0.25">
      <c r="A2786" t="s">
        <v>4</v>
      </c>
      <c r="B2786" t="s">
        <v>27</v>
      </c>
      <c r="C2786">
        <v>132.30000000000001</v>
      </c>
      <c r="D2786" s="1">
        <v>42979</v>
      </c>
      <c r="E2786" cm="1">
        <f t="array" ref="E2786">IF(AND(B2786="Housing",A2786="Rural"),"",
_xlfn.IFS(
NOT(ISBLANK(C2786)), C2786,
AND(NOT(ISBLANK(C2785)), B2785=B2786, NOT(ISBLANK(C2787)), B2787=B2786), AVERAGE(C2785,C2787),
AND(NOT(ISBLANK(C2785)), B2785=B2786, ISBLANK(C2787), NOT(ISBLANK(C2788)), B2788=B2786), C2785+(C2788-C2785)/3,
AND(ISBLANK(C2785), NOT(ISBLANK(C2784)), B2784=B2786, NOT(ISBLANK(C2787)), B2787=B2786), C2784+(C2787-C2784)*2/3,
TRUE, "Check Manually"
))</f>
        <v>132.30000000000001</v>
      </c>
      <c r="F2786" t="str">
        <f>_xlfn.XLOOKUP(B2786,Bucket_Map!A:A,Bucket_Map!B:B,"ERROR - CHECK NAME")</f>
        <v>Recreation &amp; Amusement</v>
      </c>
    </row>
    <row r="2787" spans="1:6" x14ac:dyDescent="0.25">
      <c r="A2787" t="s">
        <v>4</v>
      </c>
      <c r="B2787" t="s">
        <v>27</v>
      </c>
      <c r="C2787">
        <v>133</v>
      </c>
      <c r="D2787" s="1">
        <v>43009</v>
      </c>
      <c r="E2787" cm="1">
        <f t="array" ref="E2787">IF(AND(B2787="Housing",A2787="Rural"),"",
_xlfn.IFS(
NOT(ISBLANK(C2787)), C2787,
AND(NOT(ISBLANK(C2786)), B2786=B2787, NOT(ISBLANK(C2788)), B2788=B2787), AVERAGE(C2786,C2788),
AND(NOT(ISBLANK(C2786)), B2786=B2787, ISBLANK(C2788), NOT(ISBLANK(C2789)), B2789=B2787), C2786+(C2789-C2786)/3,
AND(ISBLANK(C2786), NOT(ISBLANK(C2785)), B2785=B2787, NOT(ISBLANK(C2788)), B2788=B2787), C2785+(C2788-C2785)*2/3,
TRUE, "Check Manually"
))</f>
        <v>133</v>
      </c>
      <c r="F2787" t="str">
        <f>_xlfn.XLOOKUP(B2787,Bucket_Map!A:A,Bucket_Map!B:B,"ERROR - CHECK NAME")</f>
        <v>Recreation &amp; Amusement</v>
      </c>
    </row>
    <row r="2788" spans="1:6" x14ac:dyDescent="0.25">
      <c r="A2788" t="s">
        <v>4</v>
      </c>
      <c r="B2788" t="s">
        <v>27</v>
      </c>
      <c r="C2788">
        <v>133.69999999999999</v>
      </c>
      <c r="D2788" s="1">
        <v>43040</v>
      </c>
      <c r="E2788" cm="1">
        <f t="array" ref="E2788">IF(AND(B2788="Housing",A2788="Rural"),"",
_xlfn.IFS(
NOT(ISBLANK(C2788)), C2788,
AND(NOT(ISBLANK(C2787)), B2787=B2788, NOT(ISBLANK(C2789)), B2789=B2788), AVERAGE(C2787,C2789),
AND(NOT(ISBLANK(C2787)), B2787=B2788, ISBLANK(C2789), NOT(ISBLANK(C2790)), B2790=B2788), C2787+(C2790-C2787)/3,
AND(ISBLANK(C2787), NOT(ISBLANK(C2786)), B2786=B2788, NOT(ISBLANK(C2789)), B2789=B2788), C2786+(C2789-C2786)*2/3,
TRUE, "Check Manually"
))</f>
        <v>133.69999999999999</v>
      </c>
      <c r="F2788" t="str">
        <f>_xlfn.XLOOKUP(B2788,Bucket_Map!A:A,Bucket_Map!B:B,"ERROR - CHECK NAME")</f>
        <v>Recreation &amp; Amusement</v>
      </c>
    </row>
    <row r="2789" spans="1:6" x14ac:dyDescent="0.25">
      <c r="A2789" t="s">
        <v>4</v>
      </c>
      <c r="B2789" t="s">
        <v>27</v>
      </c>
      <c r="C2789">
        <v>133.4</v>
      </c>
      <c r="D2789" s="1">
        <v>43070</v>
      </c>
      <c r="E2789" cm="1">
        <f t="array" ref="E2789">IF(AND(B2789="Housing",A2789="Rural"),"",
_xlfn.IFS(
NOT(ISBLANK(C2789)), C2789,
AND(NOT(ISBLANK(C2788)), B2788=B2789, NOT(ISBLANK(C2790)), B2790=B2789), AVERAGE(C2788,C2790),
AND(NOT(ISBLANK(C2788)), B2788=B2789, ISBLANK(C2790), NOT(ISBLANK(C2791)), B2791=B2789), C2788+(C2791-C2788)/3,
AND(ISBLANK(C2788), NOT(ISBLANK(C2787)), B2787=B2789, NOT(ISBLANK(C2790)), B2790=B2789), C2787+(C2790-C2787)*2/3,
TRUE, "Check Manually"
))</f>
        <v>133.4</v>
      </c>
      <c r="F2789" t="str">
        <f>_xlfn.XLOOKUP(B2789,Bucket_Map!A:A,Bucket_Map!B:B,"ERROR - CHECK NAME")</f>
        <v>Recreation &amp; Amusement</v>
      </c>
    </row>
    <row r="2790" spans="1:6" x14ac:dyDescent="0.25">
      <c r="A2790" t="s">
        <v>4</v>
      </c>
      <c r="B2790" t="s">
        <v>27</v>
      </c>
      <c r="C2790">
        <v>134.30000000000001</v>
      </c>
      <c r="D2790" s="1">
        <v>43101</v>
      </c>
      <c r="E2790" cm="1">
        <f t="array" ref="E2790">IF(AND(B2790="Housing",A2790="Rural"),"",
_xlfn.IFS(
NOT(ISBLANK(C2790)), C2790,
AND(NOT(ISBLANK(C2789)), B2789=B2790, NOT(ISBLANK(C2791)), B2791=B2790), AVERAGE(C2789,C2791),
AND(NOT(ISBLANK(C2789)), B2789=B2790, ISBLANK(C2791), NOT(ISBLANK(C2792)), B2792=B2790), C2789+(C2792-C2789)/3,
AND(ISBLANK(C2789), NOT(ISBLANK(C2788)), B2788=B2790, NOT(ISBLANK(C2791)), B2791=B2790), C2788+(C2791-C2788)*2/3,
TRUE, "Check Manually"
))</f>
        <v>134.30000000000001</v>
      </c>
      <c r="F2790" t="str">
        <f>_xlfn.XLOOKUP(B2790,Bucket_Map!A:A,Bucket_Map!B:B,"ERROR - CHECK NAME")</f>
        <v>Recreation &amp; Amusement</v>
      </c>
    </row>
    <row r="2791" spans="1:6" x14ac:dyDescent="0.25">
      <c r="A2791" t="s">
        <v>4</v>
      </c>
      <c r="B2791" t="s">
        <v>27</v>
      </c>
      <c r="C2791">
        <v>134.30000000000001</v>
      </c>
      <c r="D2791" s="1">
        <v>43132</v>
      </c>
      <c r="E2791" cm="1">
        <f t="array" ref="E2791">IF(AND(B2791="Housing",A2791="Rural"),"",
_xlfn.IFS(
NOT(ISBLANK(C2791)), C2791,
AND(NOT(ISBLANK(C2790)), B2790=B2791, NOT(ISBLANK(C2792)), B2792=B2791), AVERAGE(C2790,C2792),
AND(NOT(ISBLANK(C2790)), B2790=B2791, ISBLANK(C2792), NOT(ISBLANK(C2793)), B2793=B2791), C2790+(C2793-C2790)/3,
AND(ISBLANK(C2790), NOT(ISBLANK(C2789)), B2789=B2791, NOT(ISBLANK(C2792)), B2792=B2791), C2789+(C2792-C2789)*2/3,
TRUE, "Check Manually"
))</f>
        <v>134.30000000000001</v>
      </c>
      <c r="F2791" t="str">
        <f>_xlfn.XLOOKUP(B2791,Bucket_Map!A:A,Bucket_Map!B:B,"ERROR - CHECK NAME")</f>
        <v>Recreation &amp; Amusement</v>
      </c>
    </row>
    <row r="2792" spans="1:6" x14ac:dyDescent="0.25">
      <c r="A2792" t="s">
        <v>4</v>
      </c>
      <c r="B2792" t="s">
        <v>27</v>
      </c>
      <c r="C2792">
        <v>135.1</v>
      </c>
      <c r="D2792" s="1">
        <v>43160</v>
      </c>
      <c r="E2792" cm="1">
        <f t="array" ref="E2792">IF(AND(B2792="Housing",A2792="Rural"),"",
_xlfn.IFS(
NOT(ISBLANK(C2792)), C2792,
AND(NOT(ISBLANK(C2791)), B2791=B2792, NOT(ISBLANK(C2793)), B2793=B2792), AVERAGE(C2791,C2793),
AND(NOT(ISBLANK(C2791)), B2791=B2792, ISBLANK(C2793), NOT(ISBLANK(C2794)), B2794=B2792), C2791+(C2794-C2791)/3,
AND(ISBLANK(C2791), NOT(ISBLANK(C2790)), B2790=B2792, NOT(ISBLANK(C2793)), B2793=B2792), C2790+(C2793-C2790)*2/3,
TRUE, "Check Manually"
))</f>
        <v>135.1</v>
      </c>
      <c r="F2792" t="str">
        <f>_xlfn.XLOOKUP(B2792,Bucket_Map!A:A,Bucket_Map!B:B,"ERROR - CHECK NAME")</f>
        <v>Recreation &amp; Amusement</v>
      </c>
    </row>
    <row r="2793" spans="1:6" x14ac:dyDescent="0.25">
      <c r="A2793" t="s">
        <v>4</v>
      </c>
      <c r="B2793" t="s">
        <v>27</v>
      </c>
      <c r="C2793">
        <v>136</v>
      </c>
      <c r="D2793" s="1">
        <v>43191</v>
      </c>
      <c r="E2793" cm="1">
        <f t="array" ref="E2793">IF(AND(B2793="Housing",A2793="Rural"),"",
_xlfn.IFS(
NOT(ISBLANK(C2793)), C2793,
AND(NOT(ISBLANK(C2792)), B2792=B2793, NOT(ISBLANK(C2794)), B2794=B2793), AVERAGE(C2792,C2794),
AND(NOT(ISBLANK(C2792)), B2792=B2793, ISBLANK(C2794), NOT(ISBLANK(C2795)), B2795=B2793), C2792+(C2795-C2792)/3,
AND(ISBLANK(C2792), NOT(ISBLANK(C2791)), B2791=B2793, NOT(ISBLANK(C2794)), B2794=B2793), C2791+(C2794-C2791)*2/3,
TRUE, "Check Manually"
))</f>
        <v>136</v>
      </c>
      <c r="F2793" t="str">
        <f>_xlfn.XLOOKUP(B2793,Bucket_Map!A:A,Bucket_Map!B:B,"ERROR - CHECK NAME")</f>
        <v>Recreation &amp; Amusement</v>
      </c>
    </row>
    <row r="2794" spans="1:6" x14ac:dyDescent="0.25">
      <c r="A2794" t="s">
        <v>4</v>
      </c>
      <c r="B2794" t="s">
        <v>27</v>
      </c>
      <c r="C2794">
        <v>136.80000000000001</v>
      </c>
      <c r="D2794" s="1">
        <v>43221</v>
      </c>
      <c r="E2794" cm="1">
        <f t="array" ref="E2794">IF(AND(B2794="Housing",A2794="Rural"),"",
_xlfn.IFS(
NOT(ISBLANK(C2794)), C2794,
AND(NOT(ISBLANK(C2793)), B2793=B2794, NOT(ISBLANK(C2795)), B2795=B2794), AVERAGE(C2793,C2795),
AND(NOT(ISBLANK(C2793)), B2793=B2794, ISBLANK(C2795), NOT(ISBLANK(C2796)), B2796=B2794), C2793+(C2796-C2793)/3,
AND(ISBLANK(C2793), NOT(ISBLANK(C2792)), B2792=B2794, NOT(ISBLANK(C2795)), B2795=B2794), C2792+(C2795-C2792)*2/3,
TRUE, "Check Manually"
))</f>
        <v>136.80000000000001</v>
      </c>
      <c r="F2794" t="str">
        <f>_xlfn.XLOOKUP(B2794,Bucket_Map!A:A,Bucket_Map!B:B,"ERROR - CHECK NAME")</f>
        <v>Recreation &amp; Amusement</v>
      </c>
    </row>
    <row r="2795" spans="1:6" x14ac:dyDescent="0.25">
      <c r="A2795" t="s">
        <v>4</v>
      </c>
      <c r="B2795" t="s">
        <v>27</v>
      </c>
      <c r="C2795">
        <v>137.80000000000001</v>
      </c>
      <c r="D2795" s="1">
        <v>43252</v>
      </c>
      <c r="E2795" cm="1">
        <f t="array" ref="E2795">IF(AND(B2795="Housing",A2795="Rural"),"",
_xlfn.IFS(
NOT(ISBLANK(C2795)), C2795,
AND(NOT(ISBLANK(C2794)), B2794=B2795, NOT(ISBLANK(C2796)), B2796=B2795), AVERAGE(C2794,C2796),
AND(NOT(ISBLANK(C2794)), B2794=B2795, ISBLANK(C2796), NOT(ISBLANK(C2797)), B2797=B2795), C2794+(C2797-C2794)/3,
AND(ISBLANK(C2794), NOT(ISBLANK(C2793)), B2793=B2795, NOT(ISBLANK(C2796)), B2796=B2795), C2793+(C2796-C2793)*2/3,
TRUE, "Check Manually"
))</f>
        <v>137.80000000000001</v>
      </c>
      <c r="F2795" t="str">
        <f>_xlfn.XLOOKUP(B2795,Bucket_Map!A:A,Bucket_Map!B:B,"ERROR - CHECK NAME")</f>
        <v>Recreation &amp; Amusement</v>
      </c>
    </row>
    <row r="2796" spans="1:6" x14ac:dyDescent="0.25">
      <c r="A2796" t="s">
        <v>4</v>
      </c>
      <c r="B2796" t="s">
        <v>27</v>
      </c>
      <c r="C2796">
        <v>138.4</v>
      </c>
      <c r="D2796" s="1">
        <v>43282</v>
      </c>
      <c r="E2796" cm="1">
        <f t="array" ref="E2796">IF(AND(B2796="Housing",A2796="Rural"),"",
_xlfn.IFS(
NOT(ISBLANK(C2796)), C2796,
AND(NOT(ISBLANK(C2795)), B2795=B2796, NOT(ISBLANK(C2797)), B2797=B2796), AVERAGE(C2795,C2797),
AND(NOT(ISBLANK(C2795)), B2795=B2796, ISBLANK(C2797), NOT(ISBLANK(C2798)), B2798=B2796), C2795+(C2798-C2795)/3,
AND(ISBLANK(C2795), NOT(ISBLANK(C2794)), B2794=B2796, NOT(ISBLANK(C2797)), B2797=B2796), C2794+(C2797-C2794)*2/3,
TRUE, "Check Manually"
))</f>
        <v>138.4</v>
      </c>
      <c r="F2796" t="str">
        <f>_xlfn.XLOOKUP(B2796,Bucket_Map!A:A,Bucket_Map!B:B,"ERROR - CHECK NAME")</f>
        <v>Recreation &amp; Amusement</v>
      </c>
    </row>
    <row r="2797" spans="1:6" x14ac:dyDescent="0.25">
      <c r="A2797" t="s">
        <v>4</v>
      </c>
      <c r="B2797" t="s">
        <v>27</v>
      </c>
      <c r="C2797">
        <v>138.6</v>
      </c>
      <c r="D2797" s="1">
        <v>43313</v>
      </c>
      <c r="E2797" cm="1">
        <f t="array" ref="E2797">IF(AND(B2797="Housing",A2797="Rural"),"",
_xlfn.IFS(
NOT(ISBLANK(C2797)), C2797,
AND(NOT(ISBLANK(C2796)), B2796=B2797, NOT(ISBLANK(C2798)), B2798=B2797), AVERAGE(C2796,C2798),
AND(NOT(ISBLANK(C2796)), B2796=B2797, ISBLANK(C2798), NOT(ISBLANK(C2799)), B2799=B2797), C2796+(C2799-C2796)/3,
AND(ISBLANK(C2796), NOT(ISBLANK(C2795)), B2795=B2797, NOT(ISBLANK(C2798)), B2798=B2797), C2795+(C2798-C2795)*2/3,
TRUE, "Check Manually"
))</f>
        <v>138.6</v>
      </c>
      <c r="F2797" t="str">
        <f>_xlfn.XLOOKUP(B2797,Bucket_Map!A:A,Bucket_Map!B:B,"ERROR - CHECK NAME")</f>
        <v>Recreation &amp; Amusement</v>
      </c>
    </row>
    <row r="2798" spans="1:6" x14ac:dyDescent="0.25">
      <c r="A2798" t="s">
        <v>4</v>
      </c>
      <c r="B2798" t="s">
        <v>27</v>
      </c>
      <c r="C2798">
        <v>140</v>
      </c>
      <c r="D2798" s="1">
        <v>43344</v>
      </c>
      <c r="E2798" cm="1">
        <f t="array" ref="E2798">IF(AND(B2798="Housing",A2798="Rural"),"",
_xlfn.IFS(
NOT(ISBLANK(C2798)), C2798,
AND(NOT(ISBLANK(C2797)), B2797=B2798, NOT(ISBLANK(C2799)), B2799=B2798), AVERAGE(C2797,C2799),
AND(NOT(ISBLANK(C2797)), B2797=B2798, ISBLANK(C2799), NOT(ISBLANK(C2800)), B2800=B2798), C2797+(C2800-C2797)/3,
AND(ISBLANK(C2797), NOT(ISBLANK(C2796)), B2796=B2798, NOT(ISBLANK(C2799)), B2799=B2798), C2796+(C2799-C2796)*2/3,
TRUE, "Check Manually"
))</f>
        <v>140</v>
      </c>
      <c r="F2798" t="str">
        <f>_xlfn.XLOOKUP(B2798,Bucket_Map!A:A,Bucket_Map!B:B,"ERROR - CHECK NAME")</f>
        <v>Recreation &amp; Amusement</v>
      </c>
    </row>
    <row r="2799" spans="1:6" x14ac:dyDescent="0.25">
      <c r="A2799" t="s">
        <v>4</v>
      </c>
      <c r="B2799" t="s">
        <v>27</v>
      </c>
      <c r="C2799">
        <v>140.1</v>
      </c>
      <c r="D2799" s="1">
        <v>43374</v>
      </c>
      <c r="E2799" cm="1">
        <f t="array" ref="E2799">IF(AND(B2799="Housing",A2799="Rural"),"",
_xlfn.IFS(
NOT(ISBLANK(C2799)), C2799,
AND(NOT(ISBLANK(C2798)), B2798=B2799, NOT(ISBLANK(C2800)), B2800=B2799), AVERAGE(C2798,C2800),
AND(NOT(ISBLANK(C2798)), B2798=B2799, ISBLANK(C2800), NOT(ISBLANK(C2801)), B2801=B2799), C2798+(C2801-C2798)/3,
AND(ISBLANK(C2798), NOT(ISBLANK(C2797)), B2797=B2799, NOT(ISBLANK(C2800)), B2800=B2799), C2797+(C2800-C2797)*2/3,
TRUE, "Check Manually"
))</f>
        <v>140.1</v>
      </c>
      <c r="F2799" t="str">
        <f>_xlfn.XLOOKUP(B2799,Bucket_Map!A:A,Bucket_Map!B:B,"ERROR - CHECK NAME")</f>
        <v>Recreation &amp; Amusement</v>
      </c>
    </row>
    <row r="2800" spans="1:6" x14ac:dyDescent="0.25">
      <c r="A2800" t="s">
        <v>4</v>
      </c>
      <c r="B2800" t="s">
        <v>27</v>
      </c>
      <c r="C2800">
        <v>143.1</v>
      </c>
      <c r="D2800" s="1">
        <v>43405</v>
      </c>
      <c r="E2800" cm="1">
        <f t="array" ref="E2800">IF(AND(B2800="Housing",A2800="Rural"),"",
_xlfn.IFS(
NOT(ISBLANK(C2800)), C2800,
AND(NOT(ISBLANK(C2799)), B2799=B2800, NOT(ISBLANK(C2801)), B2801=B2800), AVERAGE(C2799,C2801),
AND(NOT(ISBLANK(C2799)), B2799=B2800, ISBLANK(C2801), NOT(ISBLANK(C2802)), B2802=B2800), C2799+(C2802-C2799)/3,
AND(ISBLANK(C2799), NOT(ISBLANK(C2798)), B2798=B2800, NOT(ISBLANK(C2801)), B2801=B2800), C2798+(C2801-C2798)*2/3,
TRUE, "Check Manually"
))</f>
        <v>143.1</v>
      </c>
      <c r="F2800" t="str">
        <f>_xlfn.XLOOKUP(B2800,Bucket_Map!A:A,Bucket_Map!B:B,"ERROR - CHECK NAME")</f>
        <v>Recreation &amp; Amusement</v>
      </c>
    </row>
    <row r="2801" spans="1:6" x14ac:dyDescent="0.25">
      <c r="A2801" t="s">
        <v>4</v>
      </c>
      <c r="B2801" t="s">
        <v>27</v>
      </c>
      <c r="C2801">
        <v>143.30000000000001</v>
      </c>
      <c r="D2801" s="1">
        <v>43435</v>
      </c>
      <c r="E2801" cm="1">
        <f t="array" ref="E2801">IF(AND(B2801="Housing",A2801="Rural"),"",
_xlfn.IFS(
NOT(ISBLANK(C2801)), C2801,
AND(NOT(ISBLANK(C2800)), B2800=B2801, NOT(ISBLANK(C2802)), B2802=B2801), AVERAGE(C2800,C2802),
AND(NOT(ISBLANK(C2800)), B2800=B2801, ISBLANK(C2802), NOT(ISBLANK(C2803)), B2803=B2801), C2800+(C2803-C2800)/3,
AND(ISBLANK(C2800), NOT(ISBLANK(C2799)), B2799=B2801, NOT(ISBLANK(C2802)), B2802=B2801), C2799+(C2802-C2799)*2/3,
TRUE, "Check Manually"
))</f>
        <v>143.30000000000001</v>
      </c>
      <c r="F2801" t="str">
        <f>_xlfn.XLOOKUP(B2801,Bucket_Map!A:A,Bucket_Map!B:B,"ERROR - CHECK NAME")</f>
        <v>Recreation &amp; Amusement</v>
      </c>
    </row>
    <row r="2802" spans="1:6" x14ac:dyDescent="0.25">
      <c r="A2802" t="s">
        <v>4</v>
      </c>
      <c r="B2802" t="s">
        <v>27</v>
      </c>
      <c r="C2802">
        <v>142.9</v>
      </c>
      <c r="D2802" s="1">
        <v>43466</v>
      </c>
      <c r="E2802" cm="1">
        <f t="array" ref="E2802">IF(AND(B2802="Housing",A2802="Rural"),"",
_xlfn.IFS(
NOT(ISBLANK(C2802)), C2802,
AND(NOT(ISBLANK(C2801)), B2801=B2802, NOT(ISBLANK(C2803)), B2803=B2802), AVERAGE(C2801,C2803),
AND(NOT(ISBLANK(C2801)), B2801=B2802, ISBLANK(C2803), NOT(ISBLANK(C2804)), B2804=B2802), C2801+(C2804-C2801)/3,
AND(ISBLANK(C2801), NOT(ISBLANK(C2800)), B2800=B2802, NOT(ISBLANK(C2803)), B2803=B2802), C2800+(C2803-C2800)*2/3,
TRUE, "Check Manually"
))</f>
        <v>142.9</v>
      </c>
      <c r="F2802" t="str">
        <f>_xlfn.XLOOKUP(B2802,Bucket_Map!A:A,Bucket_Map!B:B,"ERROR - CHECK NAME")</f>
        <v>Recreation &amp; Amusement</v>
      </c>
    </row>
    <row r="2803" spans="1:6" x14ac:dyDescent="0.25">
      <c r="A2803" t="s">
        <v>4</v>
      </c>
      <c r="B2803" t="s">
        <v>27</v>
      </c>
      <c r="C2803">
        <v>143.4</v>
      </c>
      <c r="D2803" s="1">
        <v>43497</v>
      </c>
      <c r="E2803" cm="1">
        <f t="array" ref="E2803">IF(AND(B2803="Housing",A2803="Rural"),"",
_xlfn.IFS(
NOT(ISBLANK(C2803)), C2803,
AND(NOT(ISBLANK(C2802)), B2802=B2803, NOT(ISBLANK(C2804)), B2804=B2803), AVERAGE(C2802,C2804),
AND(NOT(ISBLANK(C2802)), B2802=B2803, ISBLANK(C2804), NOT(ISBLANK(C2805)), B2805=B2803), C2802+(C2805-C2802)/3,
AND(ISBLANK(C2802), NOT(ISBLANK(C2801)), B2801=B2803, NOT(ISBLANK(C2804)), B2804=B2803), C2801+(C2804-C2801)*2/3,
TRUE, "Check Manually"
))</f>
        <v>143.4</v>
      </c>
      <c r="F2803" t="str">
        <f>_xlfn.XLOOKUP(B2803,Bucket_Map!A:A,Bucket_Map!B:B,"ERROR - CHECK NAME")</f>
        <v>Recreation &amp; Amusement</v>
      </c>
    </row>
    <row r="2804" spans="1:6" x14ac:dyDescent="0.25">
      <c r="A2804" t="s">
        <v>4</v>
      </c>
      <c r="B2804" t="s">
        <v>27</v>
      </c>
      <c r="C2804">
        <v>143.80000000000001</v>
      </c>
      <c r="D2804" s="1">
        <v>43525</v>
      </c>
      <c r="E2804" cm="1">
        <f t="array" ref="E2804">IF(AND(B2804="Housing",A2804="Rural"),"",
_xlfn.IFS(
NOT(ISBLANK(C2804)), C2804,
AND(NOT(ISBLANK(C2803)), B2803=B2804, NOT(ISBLANK(C2805)), B2805=B2804), AVERAGE(C2803,C2805),
AND(NOT(ISBLANK(C2803)), B2803=B2804, ISBLANK(C2805), NOT(ISBLANK(C2806)), B2806=B2804), C2803+(C2806-C2803)/3,
AND(ISBLANK(C2803), NOT(ISBLANK(C2802)), B2802=B2804, NOT(ISBLANK(C2805)), B2805=B2804), C2802+(C2805-C2802)*2/3,
TRUE, "Check Manually"
))</f>
        <v>143.80000000000001</v>
      </c>
      <c r="F2804" t="str">
        <f>_xlfn.XLOOKUP(B2804,Bucket_Map!A:A,Bucket_Map!B:B,"ERROR - CHECK NAME")</f>
        <v>Recreation &amp; Amusement</v>
      </c>
    </row>
    <row r="2805" spans="1:6" x14ac:dyDescent="0.25">
      <c r="A2805" t="s">
        <v>4</v>
      </c>
      <c r="B2805" t="s">
        <v>27</v>
      </c>
      <c r="C2805">
        <v>145.9</v>
      </c>
      <c r="D2805" s="1">
        <v>43586</v>
      </c>
      <c r="E2805" cm="1">
        <f t="array" ref="E2805">IF(AND(B2805="Housing",A2805="Rural"),"",
_xlfn.IFS(
NOT(ISBLANK(C2805)), C2805,
AND(NOT(ISBLANK(C2804)), B2804=B2805, NOT(ISBLANK(C2806)), B2806=B2805), AVERAGE(C2804,C2806),
AND(NOT(ISBLANK(C2804)), B2804=B2805, ISBLANK(C2806), NOT(ISBLANK(C2807)), B2807=B2805), C2804+(C2807-C2804)/3,
AND(ISBLANK(C2804), NOT(ISBLANK(C2803)), B2803=B2805, NOT(ISBLANK(C2806)), B2806=B2805), C2803+(C2806-C2803)*2/3,
TRUE, "Check Manually"
))</f>
        <v>145.9</v>
      </c>
      <c r="F2805" t="str">
        <f>_xlfn.XLOOKUP(B2805,Bucket_Map!A:A,Bucket_Map!B:B,"ERROR - CHECK NAME")</f>
        <v>Recreation &amp; Amusement</v>
      </c>
    </row>
    <row r="2806" spans="1:6" x14ac:dyDescent="0.25">
      <c r="A2806" t="s">
        <v>4</v>
      </c>
      <c r="B2806" t="s">
        <v>27</v>
      </c>
      <c r="C2806">
        <v>146.4</v>
      </c>
      <c r="D2806" s="1">
        <v>43617</v>
      </c>
      <c r="E2806" cm="1">
        <f t="array" ref="E2806">IF(AND(B2806="Housing",A2806="Rural"),"",
_xlfn.IFS(
NOT(ISBLANK(C2806)), C2806,
AND(NOT(ISBLANK(C2805)), B2805=B2806, NOT(ISBLANK(C2807)), B2807=B2806), AVERAGE(C2805,C2807),
AND(NOT(ISBLANK(C2805)), B2805=B2806, ISBLANK(C2807), NOT(ISBLANK(C2808)), B2808=B2806), C2805+(C2808-C2805)/3,
AND(ISBLANK(C2805), NOT(ISBLANK(C2804)), B2804=B2806, NOT(ISBLANK(C2807)), B2807=B2806), C2804+(C2807-C2804)*2/3,
TRUE, "Check Manually"
))</f>
        <v>146.4</v>
      </c>
      <c r="F2806" t="str">
        <f>_xlfn.XLOOKUP(B2806,Bucket_Map!A:A,Bucket_Map!B:B,"ERROR - CHECK NAME")</f>
        <v>Recreation &amp; Amusement</v>
      </c>
    </row>
    <row r="2807" spans="1:6" x14ac:dyDescent="0.25">
      <c r="A2807" t="s">
        <v>4</v>
      </c>
      <c r="B2807" t="s">
        <v>27</v>
      </c>
      <c r="C2807">
        <v>147.5</v>
      </c>
      <c r="D2807" s="1">
        <v>43647</v>
      </c>
      <c r="E2807" cm="1">
        <f t="array" ref="E2807">IF(AND(B2807="Housing",A2807="Rural"),"",
_xlfn.IFS(
NOT(ISBLANK(C2807)), C2807,
AND(NOT(ISBLANK(C2806)), B2806=B2807, NOT(ISBLANK(C2808)), B2808=B2807), AVERAGE(C2806,C2808),
AND(NOT(ISBLANK(C2806)), B2806=B2807, ISBLANK(C2808), NOT(ISBLANK(C2809)), B2809=B2807), C2806+(C2809-C2806)/3,
AND(ISBLANK(C2806), NOT(ISBLANK(C2805)), B2805=B2807, NOT(ISBLANK(C2808)), B2808=B2807), C2805+(C2808-C2805)*2/3,
TRUE, "Check Manually"
))</f>
        <v>147.5</v>
      </c>
      <c r="F2807" t="str">
        <f>_xlfn.XLOOKUP(B2807,Bucket_Map!A:A,Bucket_Map!B:B,"ERROR - CHECK NAME")</f>
        <v>Recreation &amp; Amusement</v>
      </c>
    </row>
    <row r="2808" spans="1:6" x14ac:dyDescent="0.25">
      <c r="A2808" t="s">
        <v>4</v>
      </c>
      <c r="B2808" t="s">
        <v>27</v>
      </c>
      <c r="C2808">
        <v>148</v>
      </c>
      <c r="D2808" s="1">
        <v>43678</v>
      </c>
      <c r="E2808" cm="1">
        <f t="array" ref="E2808">IF(AND(B2808="Housing",A2808="Rural"),"",
_xlfn.IFS(
NOT(ISBLANK(C2808)), C2808,
AND(NOT(ISBLANK(C2807)), B2807=B2808, NOT(ISBLANK(C2809)), B2809=B2808), AVERAGE(C2807,C2809),
AND(NOT(ISBLANK(C2807)), B2807=B2808, ISBLANK(C2809), NOT(ISBLANK(C2810)), B2810=B2808), C2807+(C2810-C2807)/3,
AND(ISBLANK(C2807), NOT(ISBLANK(C2806)), B2806=B2808, NOT(ISBLANK(C2809)), B2809=B2808), C2806+(C2809-C2806)*2/3,
TRUE, "Check Manually"
))</f>
        <v>148</v>
      </c>
      <c r="F2808" t="str">
        <f>_xlfn.XLOOKUP(B2808,Bucket_Map!A:A,Bucket_Map!B:B,"ERROR - CHECK NAME")</f>
        <v>Recreation &amp; Amusement</v>
      </c>
    </row>
    <row r="2809" spans="1:6" x14ac:dyDescent="0.25">
      <c r="A2809" t="s">
        <v>4</v>
      </c>
      <c r="B2809" t="s">
        <v>27</v>
      </c>
      <c r="C2809">
        <v>148.30000000000001</v>
      </c>
      <c r="D2809" s="1">
        <v>43709</v>
      </c>
      <c r="E2809" cm="1">
        <f t="array" ref="E2809">IF(AND(B2809="Housing",A2809="Rural"),"",
_xlfn.IFS(
NOT(ISBLANK(C2809)), C2809,
AND(NOT(ISBLANK(C2808)), B2808=B2809, NOT(ISBLANK(C2810)), B2810=B2809), AVERAGE(C2808,C2810),
AND(NOT(ISBLANK(C2808)), B2808=B2809, ISBLANK(C2810), NOT(ISBLANK(C2811)), B2811=B2809), C2808+(C2811-C2808)/3,
AND(ISBLANK(C2808), NOT(ISBLANK(C2807)), B2807=B2809, NOT(ISBLANK(C2810)), B2810=B2809), C2807+(C2810-C2807)*2/3,
TRUE, "Check Manually"
))</f>
        <v>148.30000000000001</v>
      </c>
      <c r="F2809" t="str">
        <f>_xlfn.XLOOKUP(B2809,Bucket_Map!A:A,Bucket_Map!B:B,"ERROR - CHECK NAME")</f>
        <v>Recreation &amp; Amusement</v>
      </c>
    </row>
    <row r="2810" spans="1:6" x14ac:dyDescent="0.25">
      <c r="A2810" t="s">
        <v>4</v>
      </c>
      <c r="B2810" t="s">
        <v>27</v>
      </c>
      <c r="C2810">
        <v>148.69999999999999</v>
      </c>
      <c r="D2810" s="1">
        <v>43739</v>
      </c>
      <c r="E2810" cm="1">
        <f t="array" ref="E2810">IF(AND(B2810="Housing",A2810="Rural"),"",
_xlfn.IFS(
NOT(ISBLANK(C2810)), C2810,
AND(NOT(ISBLANK(C2809)), B2809=B2810, NOT(ISBLANK(C2811)), B2811=B2810), AVERAGE(C2809,C2811),
AND(NOT(ISBLANK(C2809)), B2809=B2810, ISBLANK(C2811), NOT(ISBLANK(C2812)), B2812=B2810), C2809+(C2812-C2809)/3,
AND(ISBLANK(C2809), NOT(ISBLANK(C2808)), B2808=B2810, NOT(ISBLANK(C2811)), B2811=B2810), C2808+(C2811-C2808)*2/3,
TRUE, "Check Manually"
))</f>
        <v>148.69999999999999</v>
      </c>
      <c r="F2810" t="str">
        <f>_xlfn.XLOOKUP(B2810,Bucket_Map!A:A,Bucket_Map!B:B,"ERROR - CHECK NAME")</f>
        <v>Recreation &amp; Amusement</v>
      </c>
    </row>
    <row r="2811" spans="1:6" x14ac:dyDescent="0.25">
      <c r="A2811" t="s">
        <v>4</v>
      </c>
      <c r="B2811" t="s">
        <v>27</v>
      </c>
      <c r="C2811">
        <v>149.1</v>
      </c>
      <c r="D2811" s="1">
        <v>43770</v>
      </c>
      <c r="E2811" cm="1">
        <f t="array" ref="E2811">IF(AND(B2811="Housing",A2811="Rural"),"",
_xlfn.IFS(
NOT(ISBLANK(C2811)), C2811,
AND(NOT(ISBLANK(C2810)), B2810=B2811, NOT(ISBLANK(C2812)), B2812=B2811), AVERAGE(C2810,C2812),
AND(NOT(ISBLANK(C2810)), B2810=B2811, ISBLANK(C2812), NOT(ISBLANK(C2813)), B2813=B2811), C2810+(C2813-C2810)/3,
AND(ISBLANK(C2810), NOT(ISBLANK(C2809)), B2809=B2811, NOT(ISBLANK(C2812)), B2812=B2811), C2809+(C2812-C2809)*2/3,
TRUE, "Check Manually"
))</f>
        <v>149.1</v>
      </c>
      <c r="F2811" t="str">
        <f>_xlfn.XLOOKUP(B2811,Bucket_Map!A:A,Bucket_Map!B:B,"ERROR - CHECK NAME")</f>
        <v>Recreation &amp; Amusement</v>
      </c>
    </row>
    <row r="2812" spans="1:6" x14ac:dyDescent="0.25">
      <c r="A2812" t="s">
        <v>4</v>
      </c>
      <c r="B2812" t="s">
        <v>27</v>
      </c>
      <c r="C2812">
        <v>149.5</v>
      </c>
      <c r="D2812" s="1">
        <v>43800</v>
      </c>
      <c r="E2812" cm="1">
        <f t="array" ref="E2812">IF(AND(B2812="Housing",A2812="Rural"),"",
_xlfn.IFS(
NOT(ISBLANK(C2812)), C2812,
AND(NOT(ISBLANK(C2811)), B2811=B2812, NOT(ISBLANK(C2813)), B2813=B2812), AVERAGE(C2811,C2813),
AND(NOT(ISBLANK(C2811)), B2811=B2812, ISBLANK(C2813), NOT(ISBLANK(C2814)), B2814=B2812), C2811+(C2814-C2811)/3,
AND(ISBLANK(C2811), NOT(ISBLANK(C2810)), B2810=B2812, NOT(ISBLANK(C2813)), B2813=B2812), C2810+(C2813-C2810)*2/3,
TRUE, "Check Manually"
))</f>
        <v>149.5</v>
      </c>
      <c r="F2812" t="str">
        <f>_xlfn.XLOOKUP(B2812,Bucket_Map!A:A,Bucket_Map!B:B,"ERROR - CHECK NAME")</f>
        <v>Recreation &amp; Amusement</v>
      </c>
    </row>
    <row r="2813" spans="1:6" x14ac:dyDescent="0.25">
      <c r="A2813" t="s">
        <v>4</v>
      </c>
      <c r="B2813" t="s">
        <v>27</v>
      </c>
      <c r="C2813">
        <v>150.1</v>
      </c>
      <c r="D2813" s="1">
        <v>43831</v>
      </c>
      <c r="E2813" cm="1">
        <f t="array" ref="E2813">IF(AND(B2813="Housing",A2813="Rural"),"",
_xlfn.IFS(
NOT(ISBLANK(C2813)), C2813,
AND(NOT(ISBLANK(C2812)), B2812=B2813, NOT(ISBLANK(C2814)), B2814=B2813), AVERAGE(C2812,C2814),
AND(NOT(ISBLANK(C2812)), B2812=B2813, ISBLANK(C2814), NOT(ISBLANK(C2815)), B2815=B2813), C2812+(C2815-C2812)/3,
AND(ISBLANK(C2812), NOT(ISBLANK(C2811)), B2811=B2813, NOT(ISBLANK(C2814)), B2814=B2813), C2811+(C2814-C2811)*2/3,
TRUE, "Check Manually"
))</f>
        <v>150.1</v>
      </c>
      <c r="F2813" t="str">
        <f>_xlfn.XLOOKUP(B2813,Bucket_Map!A:A,Bucket_Map!B:B,"ERROR - CHECK NAME")</f>
        <v>Recreation &amp; Amusement</v>
      </c>
    </row>
    <row r="2814" spans="1:6" x14ac:dyDescent="0.25">
      <c r="A2814" t="s">
        <v>4</v>
      </c>
      <c r="B2814" t="s">
        <v>27</v>
      </c>
      <c r="C2814">
        <v>150.4</v>
      </c>
      <c r="D2814" s="1">
        <v>43862</v>
      </c>
      <c r="E2814" cm="1">
        <f t="array" ref="E2814">IF(AND(B2814="Housing",A2814="Rural"),"",
_xlfn.IFS(
NOT(ISBLANK(C2814)), C2814,
AND(NOT(ISBLANK(C2813)), B2813=B2814, NOT(ISBLANK(C2815)), B2815=B2814), AVERAGE(C2813,C2815),
AND(NOT(ISBLANK(C2813)), B2813=B2814, ISBLANK(C2815), NOT(ISBLANK(C2816)), B2816=B2814), C2813+(C2816-C2813)/3,
AND(ISBLANK(C2813), NOT(ISBLANK(C2812)), B2812=B2814, NOT(ISBLANK(C2815)), B2815=B2814), C2812+(C2815-C2812)*2/3,
TRUE, "Check Manually"
))</f>
        <v>150.4</v>
      </c>
      <c r="F2814" t="str">
        <f>_xlfn.XLOOKUP(B2814,Bucket_Map!A:A,Bucket_Map!B:B,"ERROR - CHECK NAME")</f>
        <v>Recreation &amp; Amusement</v>
      </c>
    </row>
    <row r="2815" spans="1:6" x14ac:dyDescent="0.25">
      <c r="A2815" t="s">
        <v>4</v>
      </c>
      <c r="B2815" t="s">
        <v>27</v>
      </c>
      <c r="C2815">
        <v>151.19999999999999</v>
      </c>
      <c r="D2815" s="1">
        <v>43891</v>
      </c>
      <c r="E2815" cm="1">
        <f t="array" ref="E2815">IF(AND(B2815="Housing",A2815="Rural"),"",
_xlfn.IFS(
NOT(ISBLANK(C2815)), C2815,
AND(NOT(ISBLANK(C2814)), B2814=B2815, NOT(ISBLANK(C2816)), B2816=B2815), AVERAGE(C2814,C2816),
AND(NOT(ISBLANK(C2814)), B2814=B2815, ISBLANK(C2816), NOT(ISBLANK(C2817)), B2817=B2815), C2814+(C2817-C2814)/3,
AND(ISBLANK(C2814), NOT(ISBLANK(C2813)), B2813=B2815, NOT(ISBLANK(C2816)), B2816=B2815), C2813+(C2816-C2813)*2/3,
TRUE, "Check Manually"
))</f>
        <v>151.19999999999999</v>
      </c>
      <c r="F2815" t="str">
        <f>_xlfn.XLOOKUP(B2815,Bucket_Map!A:A,Bucket_Map!B:B,"ERROR - CHECK NAME")</f>
        <v>Recreation &amp; Amusement</v>
      </c>
    </row>
    <row r="2816" spans="1:6" x14ac:dyDescent="0.25">
      <c r="A2816" t="s">
        <v>4</v>
      </c>
      <c r="B2816" t="s">
        <v>27</v>
      </c>
      <c r="D2816" s="1">
        <v>43922</v>
      </c>
      <c r="E2816" cm="1">
        <f t="array" ref="E2816">IF(AND(B2816="Housing",A2816="Rural"),"",
_xlfn.IFS(
NOT(ISBLANK(C2816)), C2816,
AND(NOT(ISBLANK(C2815)), B2815=B2816, NOT(ISBLANK(C2817)), B2817=B2816), AVERAGE(C2815,C2817),
AND(NOT(ISBLANK(C2815)), B2815=B2816, ISBLANK(C2817), NOT(ISBLANK(C2818)), B2818=B2816), C2815+(C2818-C2815)/3,
AND(ISBLANK(C2815), NOT(ISBLANK(C2814)), B2814=B2816, NOT(ISBLANK(C2817)), B2817=B2816), C2814+(C2817-C2814)*2/3,
TRUE, "Check Manually"
))</f>
        <v>151.86666666666665</v>
      </c>
      <c r="F2816" t="str">
        <f>_xlfn.XLOOKUP(B2816,Bucket_Map!A:A,Bucket_Map!B:B,"ERROR - CHECK NAME")</f>
        <v>Recreation &amp; Amusement</v>
      </c>
    </row>
    <row r="2817" spans="1:6" x14ac:dyDescent="0.25">
      <c r="A2817" t="s">
        <v>4</v>
      </c>
      <c r="B2817" t="s">
        <v>27</v>
      </c>
      <c r="D2817" s="1">
        <v>43952</v>
      </c>
      <c r="E2817" cm="1">
        <f t="array" ref="E2817">IF(AND(B2817="Housing",A2817="Rural"),"",
_xlfn.IFS(
NOT(ISBLANK(C2817)), C2817,
AND(NOT(ISBLANK(C2816)), B2816=B2817, NOT(ISBLANK(C2818)), B2818=B2817), AVERAGE(C2816,C2818),
AND(NOT(ISBLANK(C2816)), B2816=B2817, ISBLANK(C2818), NOT(ISBLANK(C2819)), B2819=B2817), C2816+(C2819-C2816)/3,
AND(ISBLANK(C2816), NOT(ISBLANK(C2815)), B2815=B2817, NOT(ISBLANK(C2818)), B2818=B2817), C2815+(C2818-C2815)*2/3,
TRUE, "Check Manually"
))</f>
        <v>152.53333333333333</v>
      </c>
      <c r="F2817" t="str">
        <f>_xlfn.XLOOKUP(B2817,Bucket_Map!A:A,Bucket_Map!B:B,"ERROR - CHECK NAME")</f>
        <v>Recreation &amp; Amusement</v>
      </c>
    </row>
    <row r="2818" spans="1:6" x14ac:dyDescent="0.25">
      <c r="A2818" t="s">
        <v>4</v>
      </c>
      <c r="B2818" t="s">
        <v>27</v>
      </c>
      <c r="C2818">
        <v>153.19999999999999</v>
      </c>
      <c r="D2818" s="1">
        <v>43983</v>
      </c>
      <c r="E2818" cm="1">
        <f t="array" ref="E2818">IF(AND(B2818="Housing",A2818="Rural"),"",
_xlfn.IFS(
NOT(ISBLANK(C2818)), C2818,
AND(NOT(ISBLANK(C2817)), B2817=B2818, NOT(ISBLANK(C2819)), B2819=B2818), AVERAGE(C2817,C2819),
AND(NOT(ISBLANK(C2817)), B2817=B2818, ISBLANK(C2819), NOT(ISBLANK(C2820)), B2820=B2818), C2817+(C2820-C2817)/3,
AND(ISBLANK(C2817), NOT(ISBLANK(C2816)), B2816=B2818, NOT(ISBLANK(C2819)), B2819=B2818), C2816+(C2819-C2816)*2/3,
TRUE, "Check Manually"
))</f>
        <v>153.19999999999999</v>
      </c>
      <c r="F2818" t="str">
        <f>_xlfn.XLOOKUP(B2818,Bucket_Map!A:A,Bucket_Map!B:B,"ERROR - CHECK NAME")</f>
        <v>Recreation &amp; Amusement</v>
      </c>
    </row>
    <row r="2819" spans="1:6" x14ac:dyDescent="0.25">
      <c r="A2819" t="s">
        <v>4</v>
      </c>
      <c r="B2819" t="s">
        <v>27</v>
      </c>
      <c r="C2819">
        <v>153.19999999999999</v>
      </c>
      <c r="D2819" s="1">
        <v>44013</v>
      </c>
      <c r="E2819" cm="1">
        <f t="array" ref="E2819">IF(AND(B2819="Housing",A2819="Rural"),"",
_xlfn.IFS(
NOT(ISBLANK(C2819)), C2819,
AND(NOT(ISBLANK(C2818)), B2818=B2819, NOT(ISBLANK(C2820)), B2820=B2819), AVERAGE(C2818,C2820),
AND(NOT(ISBLANK(C2818)), B2818=B2819, ISBLANK(C2820), NOT(ISBLANK(C2821)), B2821=B2819), C2818+(C2821-C2818)/3,
AND(ISBLANK(C2818), NOT(ISBLANK(C2817)), B2817=B2819, NOT(ISBLANK(C2820)), B2820=B2819), C2817+(C2820-C2817)*2/3,
TRUE, "Check Manually"
))</f>
        <v>153.19999999999999</v>
      </c>
      <c r="F2819" t="str">
        <f>_xlfn.XLOOKUP(B2819,Bucket_Map!A:A,Bucket_Map!B:B,"ERROR - CHECK NAME")</f>
        <v>Recreation &amp; Amusement</v>
      </c>
    </row>
    <row r="2820" spans="1:6" x14ac:dyDescent="0.25">
      <c r="A2820" t="s">
        <v>4</v>
      </c>
      <c r="B2820" t="s">
        <v>27</v>
      </c>
      <c r="C2820">
        <v>152.19999999999999</v>
      </c>
      <c r="D2820" s="1">
        <v>44044</v>
      </c>
      <c r="E2820" cm="1">
        <f t="array" ref="E2820">IF(AND(B2820="Housing",A2820="Rural"),"",
_xlfn.IFS(
NOT(ISBLANK(C2820)), C2820,
AND(NOT(ISBLANK(C2819)), B2819=B2820, NOT(ISBLANK(C2821)), B2821=B2820), AVERAGE(C2819,C2821),
AND(NOT(ISBLANK(C2819)), B2819=B2820, ISBLANK(C2821), NOT(ISBLANK(C2822)), B2822=B2820), C2819+(C2822-C2819)/3,
AND(ISBLANK(C2819), NOT(ISBLANK(C2818)), B2818=B2820, NOT(ISBLANK(C2821)), B2821=B2820), C2818+(C2821-C2818)*2/3,
TRUE, "Check Manually"
))</f>
        <v>152.19999999999999</v>
      </c>
      <c r="F2820" t="str">
        <f>_xlfn.XLOOKUP(B2820,Bucket_Map!A:A,Bucket_Map!B:B,"ERROR - CHECK NAME")</f>
        <v>Recreation &amp; Amusement</v>
      </c>
    </row>
    <row r="2821" spans="1:6" x14ac:dyDescent="0.25">
      <c r="A2821" t="s">
        <v>4</v>
      </c>
      <c r="B2821" t="s">
        <v>27</v>
      </c>
      <c r="C2821">
        <v>152.80000000000001</v>
      </c>
      <c r="D2821" s="1">
        <v>44075</v>
      </c>
      <c r="E2821" cm="1">
        <f t="array" ref="E2821">IF(AND(B2821="Housing",A2821="Rural"),"",
_xlfn.IFS(
NOT(ISBLANK(C2821)), C2821,
AND(NOT(ISBLANK(C2820)), B2820=B2821, NOT(ISBLANK(C2822)), B2822=B2821), AVERAGE(C2820,C2822),
AND(NOT(ISBLANK(C2820)), B2820=B2821, ISBLANK(C2822), NOT(ISBLANK(C2823)), B2823=B2821), C2820+(C2823-C2820)/3,
AND(ISBLANK(C2820), NOT(ISBLANK(C2819)), B2819=B2821, NOT(ISBLANK(C2822)), B2822=B2821), C2819+(C2822-C2819)*2/3,
TRUE, "Check Manually"
))</f>
        <v>152.80000000000001</v>
      </c>
      <c r="F2821" t="str">
        <f>_xlfn.XLOOKUP(B2821,Bucket_Map!A:A,Bucket_Map!B:B,"ERROR - CHECK NAME")</f>
        <v>Recreation &amp; Amusement</v>
      </c>
    </row>
    <row r="2822" spans="1:6" x14ac:dyDescent="0.25">
      <c r="A2822" t="s">
        <v>4</v>
      </c>
      <c r="B2822" t="s">
        <v>27</v>
      </c>
      <c r="C2822">
        <v>152.4</v>
      </c>
      <c r="D2822" s="1">
        <v>44105</v>
      </c>
      <c r="E2822" cm="1">
        <f t="array" ref="E2822">IF(AND(B2822="Housing",A2822="Rural"),"",
_xlfn.IFS(
NOT(ISBLANK(C2822)), C2822,
AND(NOT(ISBLANK(C2821)), B2821=B2822, NOT(ISBLANK(C2823)), B2823=B2822), AVERAGE(C2821,C2823),
AND(NOT(ISBLANK(C2821)), B2821=B2822, ISBLANK(C2823), NOT(ISBLANK(C2824)), B2824=B2822), C2821+(C2824-C2821)/3,
AND(ISBLANK(C2821), NOT(ISBLANK(C2820)), B2820=B2822, NOT(ISBLANK(C2823)), B2823=B2822), C2820+(C2823-C2820)*2/3,
TRUE, "Check Manually"
))</f>
        <v>152.4</v>
      </c>
      <c r="F2822" t="str">
        <f>_xlfn.XLOOKUP(B2822,Bucket_Map!A:A,Bucket_Map!B:B,"ERROR - CHECK NAME")</f>
        <v>Recreation &amp; Amusement</v>
      </c>
    </row>
    <row r="2823" spans="1:6" x14ac:dyDescent="0.25">
      <c r="A2823" t="s">
        <v>4</v>
      </c>
      <c r="B2823" t="s">
        <v>27</v>
      </c>
      <c r="C2823">
        <v>153.6</v>
      </c>
      <c r="D2823" s="1">
        <v>44136</v>
      </c>
      <c r="E2823" cm="1">
        <f t="array" ref="E2823">IF(AND(B2823="Housing",A2823="Rural"),"",
_xlfn.IFS(
NOT(ISBLANK(C2823)), C2823,
AND(NOT(ISBLANK(C2822)), B2822=B2823, NOT(ISBLANK(C2824)), B2824=B2823), AVERAGE(C2822,C2824),
AND(NOT(ISBLANK(C2822)), B2822=B2823, ISBLANK(C2824), NOT(ISBLANK(C2825)), B2825=B2823), C2822+(C2825-C2822)/3,
AND(ISBLANK(C2822), NOT(ISBLANK(C2821)), B2821=B2823, NOT(ISBLANK(C2824)), B2824=B2823), C2821+(C2824-C2821)*2/3,
TRUE, "Check Manually"
))</f>
        <v>153.6</v>
      </c>
      <c r="F2823" t="str">
        <f>_xlfn.XLOOKUP(B2823,Bucket_Map!A:A,Bucket_Map!B:B,"ERROR - CHECK NAME")</f>
        <v>Recreation &amp; Amusement</v>
      </c>
    </row>
    <row r="2824" spans="1:6" x14ac:dyDescent="0.25">
      <c r="A2824" t="s">
        <v>4</v>
      </c>
      <c r="B2824" t="s">
        <v>27</v>
      </c>
      <c r="C2824">
        <v>153.9</v>
      </c>
      <c r="D2824" s="1">
        <v>44166</v>
      </c>
      <c r="E2824" cm="1">
        <f t="array" ref="E2824">IF(AND(B2824="Housing",A2824="Rural"),"",
_xlfn.IFS(
NOT(ISBLANK(C2824)), C2824,
AND(NOT(ISBLANK(C2823)), B2823=B2824, NOT(ISBLANK(C2825)), B2825=B2824), AVERAGE(C2823,C2825),
AND(NOT(ISBLANK(C2823)), B2823=B2824, ISBLANK(C2825), NOT(ISBLANK(C2826)), B2826=B2824), C2823+(C2826-C2823)/3,
AND(ISBLANK(C2823), NOT(ISBLANK(C2822)), B2822=B2824, NOT(ISBLANK(C2825)), B2825=B2824), C2822+(C2825-C2822)*2/3,
TRUE, "Check Manually"
))</f>
        <v>153.9</v>
      </c>
      <c r="F2824" t="str">
        <f>_xlfn.XLOOKUP(B2824,Bucket_Map!A:A,Bucket_Map!B:B,"ERROR - CHECK NAME")</f>
        <v>Recreation &amp; Amusement</v>
      </c>
    </row>
    <row r="2825" spans="1:6" x14ac:dyDescent="0.25">
      <c r="A2825" t="s">
        <v>4</v>
      </c>
      <c r="B2825" t="s">
        <v>27</v>
      </c>
      <c r="C2825">
        <v>155.1</v>
      </c>
      <c r="D2825" s="1">
        <v>44197</v>
      </c>
      <c r="E2825" cm="1">
        <f t="array" ref="E2825">IF(AND(B2825="Housing",A2825="Rural"),"",
_xlfn.IFS(
NOT(ISBLANK(C2825)), C2825,
AND(NOT(ISBLANK(C2824)), B2824=B2825, NOT(ISBLANK(C2826)), B2826=B2825), AVERAGE(C2824,C2826),
AND(NOT(ISBLANK(C2824)), B2824=B2825, ISBLANK(C2826), NOT(ISBLANK(C2827)), B2827=B2825), C2824+(C2827-C2824)/3,
AND(ISBLANK(C2824), NOT(ISBLANK(C2823)), B2823=B2825, NOT(ISBLANK(C2826)), B2826=B2825), C2823+(C2826-C2823)*2/3,
TRUE, "Check Manually"
))</f>
        <v>155.1</v>
      </c>
      <c r="F2825" t="str">
        <f>_xlfn.XLOOKUP(B2825,Bucket_Map!A:A,Bucket_Map!B:B,"ERROR - CHECK NAME")</f>
        <v>Recreation &amp; Amusement</v>
      </c>
    </row>
    <row r="2826" spans="1:6" x14ac:dyDescent="0.25">
      <c r="A2826" t="s">
        <v>4</v>
      </c>
      <c r="B2826" t="s">
        <v>27</v>
      </c>
      <c r="C2826">
        <v>157</v>
      </c>
      <c r="D2826" s="1">
        <v>44228</v>
      </c>
      <c r="E2826" cm="1">
        <f t="array" ref="E2826">IF(AND(B2826="Housing",A2826="Rural"),"",
_xlfn.IFS(
NOT(ISBLANK(C2826)), C2826,
AND(NOT(ISBLANK(C2825)), B2825=B2826, NOT(ISBLANK(C2827)), B2827=B2826), AVERAGE(C2825,C2827),
AND(NOT(ISBLANK(C2825)), B2825=B2826, ISBLANK(C2827), NOT(ISBLANK(C2828)), B2828=B2826), C2825+(C2828-C2825)/3,
AND(ISBLANK(C2825), NOT(ISBLANK(C2824)), B2824=B2826, NOT(ISBLANK(C2827)), B2827=B2826), C2824+(C2827-C2824)*2/3,
TRUE, "Check Manually"
))</f>
        <v>157</v>
      </c>
      <c r="F2826" t="str">
        <f>_xlfn.XLOOKUP(B2826,Bucket_Map!A:A,Bucket_Map!B:B,"ERROR - CHECK NAME")</f>
        <v>Recreation &amp; Amusement</v>
      </c>
    </row>
    <row r="2827" spans="1:6" x14ac:dyDescent="0.25">
      <c r="A2827" t="s">
        <v>4</v>
      </c>
      <c r="B2827" t="s">
        <v>27</v>
      </c>
      <c r="C2827">
        <v>157.80000000000001</v>
      </c>
      <c r="D2827" s="1">
        <v>44256</v>
      </c>
      <c r="E2827" cm="1">
        <f t="array" ref="E2827">IF(AND(B2827="Housing",A2827="Rural"),"",
_xlfn.IFS(
NOT(ISBLANK(C2827)), C2827,
AND(NOT(ISBLANK(C2826)), B2826=B2827, NOT(ISBLANK(C2828)), B2828=B2827), AVERAGE(C2826,C2828),
AND(NOT(ISBLANK(C2826)), B2826=B2827, ISBLANK(C2828), NOT(ISBLANK(C2829)), B2829=B2827), C2826+(C2829-C2826)/3,
AND(ISBLANK(C2826), NOT(ISBLANK(C2825)), B2825=B2827, NOT(ISBLANK(C2828)), B2828=B2827), C2825+(C2828-C2825)*2/3,
TRUE, "Check Manually"
))</f>
        <v>157.80000000000001</v>
      </c>
      <c r="F2827" t="str">
        <f>_xlfn.XLOOKUP(B2827,Bucket_Map!A:A,Bucket_Map!B:B,"ERROR - CHECK NAME")</f>
        <v>Recreation &amp; Amusement</v>
      </c>
    </row>
    <row r="2828" spans="1:6" x14ac:dyDescent="0.25">
      <c r="A2828" t="s">
        <v>4</v>
      </c>
      <c r="B2828" t="s">
        <v>27</v>
      </c>
      <c r="C2828">
        <v>158.6</v>
      </c>
      <c r="D2828" s="1">
        <v>44287</v>
      </c>
      <c r="E2828" cm="1">
        <f t="array" ref="E2828">IF(AND(B2828="Housing",A2828="Rural"),"",
_xlfn.IFS(
NOT(ISBLANK(C2828)), C2828,
AND(NOT(ISBLANK(C2827)), B2827=B2828, NOT(ISBLANK(C2829)), B2829=B2828), AVERAGE(C2827,C2829),
AND(NOT(ISBLANK(C2827)), B2827=B2828, ISBLANK(C2829), NOT(ISBLANK(C2830)), B2830=B2828), C2827+(C2830-C2827)/3,
AND(ISBLANK(C2827), NOT(ISBLANK(C2826)), B2826=B2828, NOT(ISBLANK(C2829)), B2829=B2828), C2826+(C2829-C2826)*2/3,
TRUE, "Check Manually"
))</f>
        <v>158.6</v>
      </c>
      <c r="F2828" t="str">
        <f>_xlfn.XLOOKUP(B2828,Bucket_Map!A:A,Bucket_Map!B:B,"ERROR - CHECK NAME")</f>
        <v>Recreation &amp; Amusement</v>
      </c>
    </row>
    <row r="2829" spans="1:6" x14ac:dyDescent="0.25">
      <c r="A2829" t="s">
        <v>4</v>
      </c>
      <c r="B2829" t="s">
        <v>27</v>
      </c>
      <c r="C2829">
        <v>160</v>
      </c>
      <c r="D2829" s="1">
        <v>44317</v>
      </c>
      <c r="E2829" cm="1">
        <f t="array" ref="E2829">IF(AND(B2829="Housing",A2829="Rural"),"",
_xlfn.IFS(
NOT(ISBLANK(C2829)), C2829,
AND(NOT(ISBLANK(C2828)), B2828=B2829, NOT(ISBLANK(C2830)), B2830=B2829), AVERAGE(C2828,C2830),
AND(NOT(ISBLANK(C2828)), B2828=B2829, ISBLANK(C2830), NOT(ISBLANK(C2831)), B2831=B2829), C2828+(C2831-C2828)/3,
AND(ISBLANK(C2828), NOT(ISBLANK(C2827)), B2827=B2829, NOT(ISBLANK(C2830)), B2830=B2829), C2827+(C2830-C2827)*2/3,
TRUE, "Check Manually"
))</f>
        <v>160</v>
      </c>
      <c r="F2829" t="str">
        <f>_xlfn.XLOOKUP(B2829,Bucket_Map!A:A,Bucket_Map!B:B,"ERROR - CHECK NAME")</f>
        <v>Recreation &amp; Amusement</v>
      </c>
    </row>
    <row r="2830" spans="1:6" x14ac:dyDescent="0.25">
      <c r="A2830" t="s">
        <v>4</v>
      </c>
      <c r="B2830" t="s">
        <v>27</v>
      </c>
      <c r="C2830">
        <v>160.4</v>
      </c>
      <c r="D2830" s="1">
        <v>44348</v>
      </c>
      <c r="E2830" cm="1">
        <f t="array" ref="E2830">IF(AND(B2830="Housing",A2830="Rural"),"",
_xlfn.IFS(
NOT(ISBLANK(C2830)), C2830,
AND(NOT(ISBLANK(C2829)), B2829=B2830, NOT(ISBLANK(C2831)), B2831=B2830), AVERAGE(C2829,C2831),
AND(NOT(ISBLANK(C2829)), B2829=B2830, ISBLANK(C2831), NOT(ISBLANK(C2832)), B2832=B2830), C2829+(C2832-C2829)/3,
AND(ISBLANK(C2829), NOT(ISBLANK(C2828)), B2828=B2830, NOT(ISBLANK(C2831)), B2831=B2830), C2828+(C2831-C2828)*2/3,
TRUE, "Check Manually"
))</f>
        <v>160.4</v>
      </c>
      <c r="F2830" t="str">
        <f>_xlfn.XLOOKUP(B2830,Bucket_Map!A:A,Bucket_Map!B:B,"ERROR - CHECK NAME")</f>
        <v>Recreation &amp; Amusement</v>
      </c>
    </row>
    <row r="2831" spans="1:6" x14ac:dyDescent="0.25">
      <c r="A2831" t="s">
        <v>4</v>
      </c>
      <c r="B2831" t="s">
        <v>27</v>
      </c>
      <c r="C2831">
        <v>160.69999999999999</v>
      </c>
      <c r="D2831" s="1">
        <v>44378</v>
      </c>
      <c r="E2831" cm="1">
        <f t="array" ref="E2831">IF(AND(B2831="Housing",A2831="Rural"),"",
_xlfn.IFS(
NOT(ISBLANK(C2831)), C2831,
AND(NOT(ISBLANK(C2830)), B2830=B2831, NOT(ISBLANK(C2832)), B2832=B2831), AVERAGE(C2830,C2832),
AND(NOT(ISBLANK(C2830)), B2830=B2831, ISBLANK(C2832), NOT(ISBLANK(C2833)), B2833=B2831), C2830+(C2833-C2830)/3,
AND(ISBLANK(C2830), NOT(ISBLANK(C2829)), B2829=B2831, NOT(ISBLANK(C2832)), B2832=B2831), C2829+(C2832-C2829)*2/3,
TRUE, "Check Manually"
))</f>
        <v>160.69999999999999</v>
      </c>
      <c r="F2831" t="str">
        <f>_xlfn.XLOOKUP(B2831,Bucket_Map!A:A,Bucket_Map!B:B,"ERROR - CHECK NAME")</f>
        <v>Recreation &amp; Amusement</v>
      </c>
    </row>
    <row r="2832" spans="1:6" x14ac:dyDescent="0.25">
      <c r="A2832" t="s">
        <v>4</v>
      </c>
      <c r="B2832" t="s">
        <v>27</v>
      </c>
      <c r="C2832">
        <v>161.1</v>
      </c>
      <c r="D2832" s="1">
        <v>44409</v>
      </c>
      <c r="E2832" cm="1">
        <f t="array" ref="E2832">IF(AND(B2832="Housing",A2832="Rural"),"",
_xlfn.IFS(
NOT(ISBLANK(C2832)), C2832,
AND(NOT(ISBLANK(C2831)), B2831=B2832, NOT(ISBLANK(C2833)), B2833=B2832), AVERAGE(C2831,C2833),
AND(NOT(ISBLANK(C2831)), B2831=B2832, ISBLANK(C2833), NOT(ISBLANK(C2834)), B2834=B2832), C2831+(C2834-C2831)/3,
AND(ISBLANK(C2831), NOT(ISBLANK(C2830)), B2830=B2832, NOT(ISBLANK(C2833)), B2833=B2832), C2830+(C2833-C2830)*2/3,
TRUE, "Check Manually"
))</f>
        <v>161.1</v>
      </c>
      <c r="F2832" t="str">
        <f>_xlfn.XLOOKUP(B2832,Bucket_Map!A:A,Bucket_Map!B:B,"ERROR - CHECK NAME")</f>
        <v>Recreation &amp; Amusement</v>
      </c>
    </row>
    <row r="2833" spans="1:6" x14ac:dyDescent="0.25">
      <c r="A2833" t="s">
        <v>4</v>
      </c>
      <c r="B2833" t="s">
        <v>27</v>
      </c>
      <c r="C2833">
        <v>162.69999999999999</v>
      </c>
      <c r="D2833" s="1">
        <v>44440</v>
      </c>
      <c r="E2833" cm="1">
        <f t="array" ref="E2833">IF(AND(B2833="Housing",A2833="Rural"),"",
_xlfn.IFS(
NOT(ISBLANK(C2833)), C2833,
AND(NOT(ISBLANK(C2832)), B2832=B2833, NOT(ISBLANK(C2834)), B2834=B2833), AVERAGE(C2832,C2834),
AND(NOT(ISBLANK(C2832)), B2832=B2833, ISBLANK(C2834), NOT(ISBLANK(C2835)), B2835=B2833), C2832+(C2835-C2832)/3,
AND(ISBLANK(C2832), NOT(ISBLANK(C2831)), B2831=B2833, NOT(ISBLANK(C2834)), B2834=B2833), C2831+(C2834-C2831)*2/3,
TRUE, "Check Manually"
))</f>
        <v>162.69999999999999</v>
      </c>
      <c r="F2833" t="str">
        <f>_xlfn.XLOOKUP(B2833,Bucket_Map!A:A,Bucket_Map!B:B,"ERROR - CHECK NAME")</f>
        <v>Recreation &amp; Amusement</v>
      </c>
    </row>
    <row r="2834" spans="1:6" x14ac:dyDescent="0.25">
      <c r="A2834" t="s">
        <v>4</v>
      </c>
      <c r="B2834" t="s">
        <v>27</v>
      </c>
      <c r="C2834">
        <v>163.19999999999999</v>
      </c>
      <c r="D2834" s="1">
        <v>44470</v>
      </c>
      <c r="E2834" cm="1">
        <f t="array" ref="E2834">IF(AND(B2834="Housing",A2834="Rural"),"",
_xlfn.IFS(
NOT(ISBLANK(C2834)), C2834,
AND(NOT(ISBLANK(C2833)), B2833=B2834, NOT(ISBLANK(C2835)), B2835=B2834), AVERAGE(C2833,C2835),
AND(NOT(ISBLANK(C2833)), B2833=B2834, ISBLANK(C2835), NOT(ISBLANK(C2836)), B2836=B2834), C2833+(C2836-C2833)/3,
AND(ISBLANK(C2833), NOT(ISBLANK(C2832)), B2832=B2834, NOT(ISBLANK(C2835)), B2835=B2834), C2832+(C2835-C2832)*2/3,
TRUE, "Check Manually"
))</f>
        <v>163.19999999999999</v>
      </c>
      <c r="F2834" t="str">
        <f>_xlfn.XLOOKUP(B2834,Bucket_Map!A:A,Bucket_Map!B:B,"ERROR - CHECK NAME")</f>
        <v>Recreation &amp; Amusement</v>
      </c>
    </row>
    <row r="2835" spans="1:6" x14ac:dyDescent="0.25">
      <c r="A2835" t="s">
        <v>4</v>
      </c>
      <c r="B2835" t="s">
        <v>27</v>
      </c>
      <c r="C2835">
        <v>163.80000000000001</v>
      </c>
      <c r="D2835" s="1">
        <v>44501</v>
      </c>
      <c r="E2835" cm="1">
        <f t="array" ref="E2835">IF(AND(B2835="Housing",A2835="Rural"),"",
_xlfn.IFS(
NOT(ISBLANK(C2835)), C2835,
AND(NOT(ISBLANK(C2834)), B2834=B2835, NOT(ISBLANK(C2836)), B2836=B2835), AVERAGE(C2834,C2836),
AND(NOT(ISBLANK(C2834)), B2834=B2835, ISBLANK(C2836), NOT(ISBLANK(C2837)), B2837=B2835), C2834+(C2837-C2834)/3,
AND(ISBLANK(C2834), NOT(ISBLANK(C2833)), B2833=B2835, NOT(ISBLANK(C2836)), B2836=B2835), C2833+(C2836-C2833)*2/3,
TRUE, "Check Manually"
))</f>
        <v>163.80000000000001</v>
      </c>
      <c r="F2835" t="str">
        <f>_xlfn.XLOOKUP(B2835,Bucket_Map!A:A,Bucket_Map!B:B,"ERROR - CHECK NAME")</f>
        <v>Recreation &amp; Amusement</v>
      </c>
    </row>
    <row r="2836" spans="1:6" x14ac:dyDescent="0.25">
      <c r="A2836" t="s">
        <v>4</v>
      </c>
      <c r="B2836" t="s">
        <v>27</v>
      </c>
      <c r="C2836">
        <v>164.5</v>
      </c>
      <c r="D2836" s="1">
        <v>44531</v>
      </c>
      <c r="E2836" cm="1">
        <f t="array" ref="E2836">IF(AND(B2836="Housing",A2836="Rural"),"",
_xlfn.IFS(
NOT(ISBLANK(C2836)), C2836,
AND(NOT(ISBLANK(C2835)), B2835=B2836, NOT(ISBLANK(C2837)), B2837=B2836), AVERAGE(C2835,C2837),
AND(NOT(ISBLANK(C2835)), B2835=B2836, ISBLANK(C2837), NOT(ISBLANK(C2838)), B2838=B2836), C2835+(C2838-C2835)/3,
AND(ISBLANK(C2835), NOT(ISBLANK(C2834)), B2834=B2836, NOT(ISBLANK(C2837)), B2837=B2836), C2834+(C2837-C2834)*2/3,
TRUE, "Check Manually"
))</f>
        <v>164.5</v>
      </c>
      <c r="F2836" t="str">
        <f>_xlfn.XLOOKUP(B2836,Bucket_Map!A:A,Bucket_Map!B:B,"ERROR - CHECK NAME")</f>
        <v>Recreation &amp; Amusement</v>
      </c>
    </row>
    <row r="2837" spans="1:6" x14ac:dyDescent="0.25">
      <c r="A2837" t="s">
        <v>4</v>
      </c>
      <c r="B2837" t="s">
        <v>27</v>
      </c>
      <c r="C2837">
        <v>164.9</v>
      </c>
      <c r="D2837" s="1">
        <v>44562</v>
      </c>
      <c r="E2837" cm="1">
        <f t="array" ref="E2837">IF(AND(B2837="Housing",A2837="Rural"),"",
_xlfn.IFS(
NOT(ISBLANK(C2837)), C2837,
AND(NOT(ISBLANK(C2836)), B2836=B2837, NOT(ISBLANK(C2838)), B2838=B2837), AVERAGE(C2836,C2838),
AND(NOT(ISBLANK(C2836)), B2836=B2837, ISBLANK(C2838), NOT(ISBLANK(C2839)), B2839=B2837), C2836+(C2839-C2836)/3,
AND(ISBLANK(C2836), NOT(ISBLANK(C2835)), B2835=B2837, NOT(ISBLANK(C2838)), B2838=B2837), C2835+(C2838-C2835)*2/3,
TRUE, "Check Manually"
))</f>
        <v>164.9</v>
      </c>
      <c r="F2837" t="str">
        <f>_xlfn.XLOOKUP(B2837,Bucket_Map!A:A,Bucket_Map!B:B,"ERROR - CHECK NAME")</f>
        <v>Recreation &amp; Amusement</v>
      </c>
    </row>
    <row r="2838" spans="1:6" x14ac:dyDescent="0.25">
      <c r="A2838" t="s">
        <v>4</v>
      </c>
      <c r="B2838" t="s">
        <v>27</v>
      </c>
      <c r="C2838">
        <v>165.5</v>
      </c>
      <c r="D2838" s="1">
        <v>44593</v>
      </c>
      <c r="E2838" cm="1">
        <f t="array" ref="E2838">IF(AND(B2838="Housing",A2838="Rural"),"",
_xlfn.IFS(
NOT(ISBLANK(C2838)), C2838,
AND(NOT(ISBLANK(C2837)), B2837=B2838, NOT(ISBLANK(C2839)), B2839=B2838), AVERAGE(C2837,C2839),
AND(NOT(ISBLANK(C2837)), B2837=B2838, ISBLANK(C2839), NOT(ISBLANK(C2840)), B2840=B2838), C2837+(C2840-C2837)/3,
AND(ISBLANK(C2837), NOT(ISBLANK(C2836)), B2836=B2838, NOT(ISBLANK(C2839)), B2839=B2838), C2836+(C2839-C2836)*2/3,
TRUE, "Check Manually"
))</f>
        <v>165.5</v>
      </c>
      <c r="F2838" t="str">
        <f>_xlfn.XLOOKUP(B2838,Bucket_Map!A:A,Bucket_Map!B:B,"ERROR - CHECK NAME")</f>
        <v>Recreation &amp; Amusement</v>
      </c>
    </row>
    <row r="2839" spans="1:6" x14ac:dyDescent="0.25">
      <c r="A2839" t="s">
        <v>4</v>
      </c>
      <c r="B2839" t="s">
        <v>27</v>
      </c>
      <c r="C2839">
        <v>166.6</v>
      </c>
      <c r="D2839" s="1">
        <v>44621</v>
      </c>
      <c r="E2839" cm="1">
        <f t="array" ref="E2839">IF(AND(B2839="Housing",A2839="Rural"),"",
_xlfn.IFS(
NOT(ISBLANK(C2839)), C2839,
AND(NOT(ISBLANK(C2838)), B2838=B2839, NOT(ISBLANK(C2840)), B2840=B2839), AVERAGE(C2838,C2840),
AND(NOT(ISBLANK(C2838)), B2838=B2839, ISBLANK(C2840), NOT(ISBLANK(C2841)), B2841=B2839), C2838+(C2841-C2838)/3,
AND(ISBLANK(C2838), NOT(ISBLANK(C2837)), B2837=B2839, NOT(ISBLANK(C2840)), B2840=B2839), C2837+(C2840-C2837)*2/3,
TRUE, "Check Manually"
))</f>
        <v>166.6</v>
      </c>
      <c r="F2839" t="str">
        <f>_xlfn.XLOOKUP(B2839,Bucket_Map!A:A,Bucket_Map!B:B,"ERROR - CHECK NAME")</f>
        <v>Recreation &amp; Amusement</v>
      </c>
    </row>
    <row r="2840" spans="1:6" x14ac:dyDescent="0.25">
      <c r="A2840" t="s">
        <v>4</v>
      </c>
      <c r="B2840" t="s">
        <v>27</v>
      </c>
      <c r="C2840">
        <v>167.2</v>
      </c>
      <c r="D2840" s="1">
        <v>44652</v>
      </c>
      <c r="E2840" cm="1">
        <f t="array" ref="E2840">IF(AND(B2840="Housing",A2840="Rural"),"",
_xlfn.IFS(
NOT(ISBLANK(C2840)), C2840,
AND(NOT(ISBLANK(C2839)), B2839=B2840, NOT(ISBLANK(C2841)), B2841=B2840), AVERAGE(C2839,C2841),
AND(NOT(ISBLANK(C2839)), B2839=B2840, ISBLANK(C2841), NOT(ISBLANK(C2842)), B2842=B2840), C2839+(C2842-C2839)/3,
AND(ISBLANK(C2839), NOT(ISBLANK(C2838)), B2838=B2840, NOT(ISBLANK(C2841)), B2841=B2840), C2838+(C2841-C2838)*2/3,
TRUE, "Check Manually"
))</f>
        <v>167.2</v>
      </c>
      <c r="F2840" t="str">
        <f>_xlfn.XLOOKUP(B2840,Bucket_Map!A:A,Bucket_Map!B:B,"ERROR - CHECK NAME")</f>
        <v>Recreation &amp; Amusement</v>
      </c>
    </row>
    <row r="2841" spans="1:6" x14ac:dyDescent="0.25">
      <c r="A2841" t="s">
        <v>4</v>
      </c>
      <c r="B2841" t="s">
        <v>27</v>
      </c>
      <c r="C2841">
        <v>167.6</v>
      </c>
      <c r="D2841" s="1">
        <v>44682</v>
      </c>
      <c r="E2841" cm="1">
        <f t="array" ref="E2841">IF(AND(B2841="Housing",A2841="Rural"),"",
_xlfn.IFS(
NOT(ISBLANK(C2841)), C2841,
AND(NOT(ISBLANK(C2840)), B2840=B2841, NOT(ISBLANK(C2842)), B2842=B2841), AVERAGE(C2840,C2842),
AND(NOT(ISBLANK(C2840)), B2840=B2841, ISBLANK(C2842), NOT(ISBLANK(C2843)), B2843=B2841), C2840+(C2843-C2840)/3,
AND(ISBLANK(C2840), NOT(ISBLANK(C2839)), B2839=B2841, NOT(ISBLANK(C2842)), B2842=B2841), C2839+(C2842-C2839)*2/3,
TRUE, "Check Manually"
))</f>
        <v>167.6</v>
      </c>
      <c r="F2841" t="str">
        <f>_xlfn.XLOOKUP(B2841,Bucket_Map!A:A,Bucket_Map!B:B,"ERROR - CHECK NAME")</f>
        <v>Recreation &amp; Amusement</v>
      </c>
    </row>
    <row r="2842" spans="1:6" x14ac:dyDescent="0.25">
      <c r="A2842" t="s">
        <v>4</v>
      </c>
      <c r="B2842" t="s">
        <v>27</v>
      </c>
      <c r="C2842">
        <v>168</v>
      </c>
      <c r="D2842" s="1">
        <v>44713</v>
      </c>
      <c r="E2842" cm="1">
        <f t="array" ref="E2842">IF(AND(B2842="Housing",A2842="Rural"),"",
_xlfn.IFS(
NOT(ISBLANK(C2842)), C2842,
AND(NOT(ISBLANK(C2841)), B2841=B2842, NOT(ISBLANK(C2843)), B2843=B2842), AVERAGE(C2841,C2843),
AND(NOT(ISBLANK(C2841)), B2841=B2842, ISBLANK(C2843), NOT(ISBLANK(C2844)), B2844=B2842), C2841+(C2844-C2841)/3,
AND(ISBLANK(C2841), NOT(ISBLANK(C2840)), B2840=B2842, NOT(ISBLANK(C2843)), B2843=B2842), C2840+(C2843-C2840)*2/3,
TRUE, "Check Manually"
))</f>
        <v>168</v>
      </c>
      <c r="F2842" t="str">
        <f>_xlfn.XLOOKUP(B2842,Bucket_Map!A:A,Bucket_Map!B:B,"ERROR - CHECK NAME")</f>
        <v>Recreation &amp; Amusement</v>
      </c>
    </row>
    <row r="2843" spans="1:6" x14ac:dyDescent="0.25">
      <c r="A2843" t="s">
        <v>4</v>
      </c>
      <c r="B2843" t="s">
        <v>27</v>
      </c>
      <c r="C2843">
        <v>168.6</v>
      </c>
      <c r="D2843" s="1">
        <v>44743</v>
      </c>
      <c r="E2843" cm="1">
        <f t="array" ref="E2843">IF(AND(B2843="Housing",A2843="Rural"),"",
_xlfn.IFS(
NOT(ISBLANK(C2843)), C2843,
AND(NOT(ISBLANK(C2842)), B2842=B2843, NOT(ISBLANK(C2844)), B2844=B2843), AVERAGE(C2842,C2844),
AND(NOT(ISBLANK(C2842)), B2842=B2843, ISBLANK(C2844), NOT(ISBLANK(C2845)), B2845=B2843), C2842+(C2845-C2842)/3,
AND(ISBLANK(C2842), NOT(ISBLANK(C2841)), B2841=B2843, NOT(ISBLANK(C2844)), B2844=B2843), C2841+(C2844-C2841)*2/3,
TRUE, "Check Manually"
))</f>
        <v>168.6</v>
      </c>
      <c r="F2843" t="str">
        <f>_xlfn.XLOOKUP(B2843,Bucket_Map!A:A,Bucket_Map!B:B,"ERROR - CHECK NAME")</f>
        <v>Recreation &amp; Amusement</v>
      </c>
    </row>
    <row r="2844" spans="1:6" x14ac:dyDescent="0.25">
      <c r="A2844" t="s">
        <v>4</v>
      </c>
      <c r="B2844" t="s">
        <v>27</v>
      </c>
      <c r="C2844">
        <v>169.3</v>
      </c>
      <c r="D2844" s="1">
        <v>44774</v>
      </c>
      <c r="E2844" cm="1">
        <f t="array" ref="E2844">IF(AND(B2844="Housing",A2844="Rural"),"",
_xlfn.IFS(
NOT(ISBLANK(C2844)), C2844,
AND(NOT(ISBLANK(C2843)), B2843=B2844, NOT(ISBLANK(C2845)), B2845=B2844), AVERAGE(C2843,C2845),
AND(NOT(ISBLANK(C2843)), B2843=B2844, ISBLANK(C2845), NOT(ISBLANK(C2846)), B2846=B2844), C2843+(C2846-C2843)/3,
AND(ISBLANK(C2843), NOT(ISBLANK(C2842)), B2842=B2844, NOT(ISBLANK(C2845)), B2845=B2844), C2842+(C2845-C2842)*2/3,
TRUE, "Check Manually"
))</f>
        <v>169.3</v>
      </c>
      <c r="F2844" t="str">
        <f>_xlfn.XLOOKUP(B2844,Bucket_Map!A:A,Bucket_Map!B:B,"ERROR - CHECK NAME")</f>
        <v>Recreation &amp; Amusement</v>
      </c>
    </row>
    <row r="2845" spans="1:6" x14ac:dyDescent="0.25">
      <c r="A2845" t="s">
        <v>4</v>
      </c>
      <c r="B2845" t="s">
        <v>27</v>
      </c>
      <c r="C2845">
        <v>170</v>
      </c>
      <c r="D2845" s="1">
        <v>44805</v>
      </c>
      <c r="E2845" cm="1">
        <f t="array" ref="E2845">IF(AND(B2845="Housing",A2845="Rural"),"",
_xlfn.IFS(
NOT(ISBLANK(C2845)), C2845,
AND(NOT(ISBLANK(C2844)), B2844=B2845, NOT(ISBLANK(C2846)), B2846=B2845), AVERAGE(C2844,C2846),
AND(NOT(ISBLANK(C2844)), B2844=B2845, ISBLANK(C2846), NOT(ISBLANK(C2847)), B2847=B2845), C2844+(C2847-C2844)/3,
AND(ISBLANK(C2844), NOT(ISBLANK(C2843)), B2843=B2845, NOT(ISBLANK(C2846)), B2846=B2845), C2843+(C2846-C2843)*2/3,
TRUE, "Check Manually"
))</f>
        <v>170</v>
      </c>
      <c r="F2845" t="str">
        <f>_xlfn.XLOOKUP(B2845,Bucket_Map!A:A,Bucket_Map!B:B,"ERROR - CHECK NAME")</f>
        <v>Recreation &amp; Amusement</v>
      </c>
    </row>
    <row r="2846" spans="1:6" x14ac:dyDescent="0.25">
      <c r="A2846" t="s">
        <v>4</v>
      </c>
      <c r="B2846" t="s">
        <v>27</v>
      </c>
      <c r="C2846">
        <v>170.6</v>
      </c>
      <c r="D2846" s="1">
        <v>44835</v>
      </c>
      <c r="E2846" cm="1">
        <f t="array" ref="E2846">IF(AND(B2846="Housing",A2846="Rural"),"",
_xlfn.IFS(
NOT(ISBLANK(C2846)), C2846,
AND(NOT(ISBLANK(C2845)), B2845=B2846, NOT(ISBLANK(C2847)), B2847=B2846), AVERAGE(C2845,C2847),
AND(NOT(ISBLANK(C2845)), B2845=B2846, ISBLANK(C2847), NOT(ISBLANK(C2848)), B2848=B2846), C2845+(C2848-C2845)/3,
AND(ISBLANK(C2845), NOT(ISBLANK(C2844)), B2844=B2846, NOT(ISBLANK(C2847)), B2847=B2846), C2844+(C2847-C2844)*2/3,
TRUE, "Check Manually"
))</f>
        <v>170.6</v>
      </c>
      <c r="F2846" t="str">
        <f>_xlfn.XLOOKUP(B2846,Bucket_Map!A:A,Bucket_Map!B:B,"ERROR - CHECK NAME")</f>
        <v>Recreation &amp; Amusement</v>
      </c>
    </row>
    <row r="2847" spans="1:6" x14ac:dyDescent="0.25">
      <c r="A2847" t="s">
        <v>4</v>
      </c>
      <c r="B2847" t="s">
        <v>27</v>
      </c>
      <c r="C2847">
        <v>170.8</v>
      </c>
      <c r="D2847" s="1">
        <v>44866</v>
      </c>
      <c r="E2847" cm="1">
        <f t="array" ref="E2847">IF(AND(B2847="Housing",A2847="Rural"),"",
_xlfn.IFS(
NOT(ISBLANK(C2847)), C2847,
AND(NOT(ISBLANK(C2846)), B2846=B2847, NOT(ISBLANK(C2848)), B2848=B2847), AVERAGE(C2846,C2848),
AND(NOT(ISBLANK(C2846)), B2846=B2847, ISBLANK(C2848), NOT(ISBLANK(C2849)), B2849=B2847), C2846+(C2849-C2846)/3,
AND(ISBLANK(C2846), NOT(ISBLANK(C2845)), B2845=B2847, NOT(ISBLANK(C2848)), B2848=B2847), C2845+(C2848-C2845)*2/3,
TRUE, "Check Manually"
))</f>
        <v>170.8</v>
      </c>
      <c r="F2847" t="str">
        <f>_xlfn.XLOOKUP(B2847,Bucket_Map!A:A,Bucket_Map!B:B,"ERROR - CHECK NAME")</f>
        <v>Recreation &amp; Amusement</v>
      </c>
    </row>
    <row r="2848" spans="1:6" x14ac:dyDescent="0.25">
      <c r="A2848" t="s">
        <v>4</v>
      </c>
      <c r="B2848" t="s">
        <v>27</v>
      </c>
      <c r="C2848">
        <v>171.2</v>
      </c>
      <c r="D2848" s="1">
        <v>44896</v>
      </c>
      <c r="E2848" cm="1">
        <f t="array" ref="E2848">IF(AND(B2848="Housing",A2848="Rural"),"",
_xlfn.IFS(
NOT(ISBLANK(C2848)), C2848,
AND(NOT(ISBLANK(C2847)), B2847=B2848, NOT(ISBLANK(C2849)), B2849=B2848), AVERAGE(C2847,C2849),
AND(NOT(ISBLANK(C2847)), B2847=B2848, ISBLANK(C2849), NOT(ISBLANK(C2850)), B2850=B2848), C2847+(C2850-C2847)/3,
AND(ISBLANK(C2847), NOT(ISBLANK(C2846)), B2846=B2848, NOT(ISBLANK(C2849)), B2849=B2848), C2846+(C2849-C2846)*2/3,
TRUE, "Check Manually"
))</f>
        <v>171.2</v>
      </c>
      <c r="F2848" t="str">
        <f>_xlfn.XLOOKUP(B2848,Bucket_Map!A:A,Bucket_Map!B:B,"ERROR - CHECK NAME")</f>
        <v>Recreation &amp; Amusement</v>
      </c>
    </row>
    <row r="2849" spans="1:6" x14ac:dyDescent="0.25">
      <c r="A2849" t="s">
        <v>4</v>
      </c>
      <c r="B2849" t="s">
        <v>27</v>
      </c>
      <c r="C2849">
        <v>171.8</v>
      </c>
      <c r="D2849" s="1">
        <v>44927</v>
      </c>
      <c r="E2849" cm="1">
        <f t="array" ref="E2849">IF(AND(B2849="Housing",A2849="Rural"),"",
_xlfn.IFS(
NOT(ISBLANK(C2849)), C2849,
AND(NOT(ISBLANK(C2848)), B2848=B2849, NOT(ISBLANK(C2850)), B2850=B2849), AVERAGE(C2848,C2850),
AND(NOT(ISBLANK(C2848)), B2848=B2849, ISBLANK(C2850), NOT(ISBLANK(C2851)), B2851=B2849), C2848+(C2851-C2848)/3,
AND(ISBLANK(C2848), NOT(ISBLANK(C2847)), B2847=B2849, NOT(ISBLANK(C2850)), B2850=B2849), C2847+(C2850-C2847)*2/3,
TRUE, "Check Manually"
))</f>
        <v>171.8</v>
      </c>
      <c r="F2849" t="str">
        <f>_xlfn.XLOOKUP(B2849,Bucket_Map!A:A,Bucket_Map!B:B,"ERROR - CHECK NAME")</f>
        <v>Recreation &amp; Amusement</v>
      </c>
    </row>
    <row r="2850" spans="1:6" x14ac:dyDescent="0.25">
      <c r="A2850" t="s">
        <v>4</v>
      </c>
      <c r="B2850" t="s">
        <v>27</v>
      </c>
      <c r="C2850">
        <v>172.8</v>
      </c>
      <c r="D2850" s="1">
        <v>44958</v>
      </c>
      <c r="E2850" cm="1">
        <f t="array" ref="E2850">IF(AND(B2850="Housing",A2850="Rural"),"",
_xlfn.IFS(
NOT(ISBLANK(C2850)), C2850,
AND(NOT(ISBLANK(C2849)), B2849=B2850, NOT(ISBLANK(C2851)), B2851=B2850), AVERAGE(C2849,C2851),
AND(NOT(ISBLANK(C2849)), B2849=B2850, ISBLANK(C2851), NOT(ISBLANK(C2852)), B2852=B2850), C2849+(C2852-C2849)/3,
AND(ISBLANK(C2849), NOT(ISBLANK(C2848)), B2848=B2850, NOT(ISBLANK(C2851)), B2851=B2850), C2848+(C2851-C2848)*2/3,
TRUE, "Check Manually"
))</f>
        <v>172.8</v>
      </c>
      <c r="F2850" t="str">
        <f>_xlfn.XLOOKUP(B2850,Bucket_Map!A:A,Bucket_Map!B:B,"ERROR - CHECK NAME")</f>
        <v>Recreation &amp; Amusement</v>
      </c>
    </row>
    <row r="2851" spans="1:6" x14ac:dyDescent="0.25">
      <c r="A2851" t="s">
        <v>4</v>
      </c>
      <c r="B2851" t="s">
        <v>27</v>
      </c>
      <c r="C2851">
        <v>172.8</v>
      </c>
      <c r="D2851" s="1">
        <v>44986</v>
      </c>
      <c r="E2851" cm="1">
        <f t="array" ref="E2851">IF(AND(B2851="Housing",A2851="Rural"),"",
_xlfn.IFS(
NOT(ISBLANK(C2851)), C2851,
AND(NOT(ISBLANK(C2850)), B2850=B2851, NOT(ISBLANK(C2852)), B2852=B2851), AVERAGE(C2850,C2852),
AND(NOT(ISBLANK(C2850)), B2850=B2851, ISBLANK(C2852), NOT(ISBLANK(C2853)), B2853=B2851), C2850+(C2853-C2850)/3,
AND(ISBLANK(C2850), NOT(ISBLANK(C2849)), B2849=B2851, NOT(ISBLANK(C2852)), B2852=B2851), C2849+(C2852-C2849)*2/3,
TRUE, "Check Manually"
))</f>
        <v>172.8</v>
      </c>
      <c r="F2851" t="str">
        <f>_xlfn.XLOOKUP(B2851,Bucket_Map!A:A,Bucket_Map!B:B,"ERROR - CHECK NAME")</f>
        <v>Recreation &amp; Amusement</v>
      </c>
    </row>
    <row r="2852" spans="1:6" x14ac:dyDescent="0.25">
      <c r="A2852" t="s">
        <v>4</v>
      </c>
      <c r="B2852" t="s">
        <v>27</v>
      </c>
      <c r="C2852">
        <v>173.2</v>
      </c>
      <c r="D2852" s="1">
        <v>45017</v>
      </c>
      <c r="E2852" cm="1">
        <f t="array" ref="E2852">IF(AND(B2852="Housing",A2852="Rural"),"",
_xlfn.IFS(
NOT(ISBLANK(C2852)), C2852,
AND(NOT(ISBLANK(C2851)), B2851=B2852, NOT(ISBLANK(C2853)), B2853=B2852), AVERAGE(C2851,C2853),
AND(NOT(ISBLANK(C2851)), B2851=B2852, ISBLANK(C2853), NOT(ISBLANK(C2854)), B2854=B2852), C2851+(C2854-C2851)/3,
AND(ISBLANK(C2851), NOT(ISBLANK(C2850)), B2850=B2852, NOT(ISBLANK(C2853)), B2853=B2852), C2850+(C2853-C2850)*2/3,
TRUE, "Check Manually"
))</f>
        <v>173.2</v>
      </c>
      <c r="F2852" t="str">
        <f>_xlfn.XLOOKUP(B2852,Bucket_Map!A:A,Bucket_Map!B:B,"ERROR - CHECK NAME")</f>
        <v>Recreation &amp; Amusement</v>
      </c>
    </row>
    <row r="2853" spans="1:6" x14ac:dyDescent="0.25">
      <c r="A2853" t="s">
        <v>4</v>
      </c>
      <c r="B2853" t="s">
        <v>27</v>
      </c>
      <c r="C2853">
        <v>173.8</v>
      </c>
      <c r="D2853" s="1">
        <v>45047</v>
      </c>
      <c r="E2853" cm="1">
        <f t="array" ref="E2853">IF(AND(B2853="Housing",A2853="Rural"),"",
_xlfn.IFS(
NOT(ISBLANK(C2853)), C2853,
AND(NOT(ISBLANK(C2852)), B2852=B2853, NOT(ISBLANK(C2854)), B2854=B2853), AVERAGE(C2852,C2854),
AND(NOT(ISBLANK(C2852)), B2852=B2853, ISBLANK(C2854), NOT(ISBLANK(C2855)), B2855=B2853), C2852+(C2855-C2852)/3,
AND(ISBLANK(C2852), NOT(ISBLANK(C2851)), B2851=B2853, NOT(ISBLANK(C2854)), B2854=B2853), C2851+(C2854-C2851)*2/3,
TRUE, "Check Manually"
))</f>
        <v>173.8</v>
      </c>
      <c r="F2853" t="str">
        <f>_xlfn.XLOOKUP(B2853,Bucket_Map!A:A,Bucket_Map!B:B,"ERROR - CHECK NAME")</f>
        <v>Recreation &amp; Amusement</v>
      </c>
    </row>
    <row r="2854" spans="1:6" x14ac:dyDescent="0.25">
      <c r="A2854" t="s">
        <v>4</v>
      </c>
      <c r="B2854" t="s">
        <v>28</v>
      </c>
      <c r="C2854">
        <v>103.1</v>
      </c>
      <c r="D2854" s="1">
        <v>41275</v>
      </c>
      <c r="E2854" cm="1">
        <f t="array" ref="E2854">IF(AND(B2854="Housing",A2854="Rural"),"",
_xlfn.IFS(
NOT(ISBLANK(C2854)), C2854,
AND(NOT(ISBLANK(C2853)), B2853=B2854, NOT(ISBLANK(C2855)), B2855=B2854), AVERAGE(C2853,C2855),
AND(NOT(ISBLANK(C2853)), B2853=B2854, ISBLANK(C2855), NOT(ISBLANK(C2856)), B2856=B2854), C2853+(C2856-C2853)/3,
AND(ISBLANK(C2853), NOT(ISBLANK(C2852)), B2852=B2854, NOT(ISBLANK(C2855)), B2855=B2854), C2852+(C2855-C2852)*2/3,
TRUE, "Check Manually"
))</f>
        <v>103.1</v>
      </c>
      <c r="F2854" t="str">
        <f>_xlfn.XLOOKUP(B2854,Bucket_Map!A:A,Bucket_Map!B:B,"ERROR - CHECK NAME")</f>
        <v>Food &amp; Beverages</v>
      </c>
    </row>
    <row r="2855" spans="1:6" x14ac:dyDescent="0.25">
      <c r="A2855" t="s">
        <v>4</v>
      </c>
      <c r="B2855" t="s">
        <v>28</v>
      </c>
      <c r="C2855">
        <v>103.1</v>
      </c>
      <c r="D2855" s="1">
        <v>41306</v>
      </c>
      <c r="E2855" cm="1">
        <f t="array" ref="E2855">IF(AND(B2855="Housing",A2855="Rural"),"",
_xlfn.IFS(
NOT(ISBLANK(C2855)), C2855,
AND(NOT(ISBLANK(C2854)), B2854=B2855, NOT(ISBLANK(C2856)), B2856=B2855), AVERAGE(C2854,C2856),
AND(NOT(ISBLANK(C2854)), B2854=B2855, ISBLANK(C2856), NOT(ISBLANK(C2857)), B2857=B2855), C2854+(C2857-C2854)/3,
AND(ISBLANK(C2854), NOT(ISBLANK(C2853)), B2853=B2855, NOT(ISBLANK(C2856)), B2856=B2855), C2853+(C2856-C2853)*2/3,
TRUE, "Check Manually"
))</f>
        <v>103.1</v>
      </c>
      <c r="F2855" t="str">
        <f>_xlfn.XLOOKUP(B2855,Bucket_Map!A:A,Bucket_Map!B:B,"ERROR - CHECK NAME")</f>
        <v>Food &amp; Beverages</v>
      </c>
    </row>
    <row r="2856" spans="1:6" x14ac:dyDescent="0.25">
      <c r="A2856" t="s">
        <v>4</v>
      </c>
      <c r="B2856" t="s">
        <v>28</v>
      </c>
      <c r="C2856">
        <v>103.3</v>
      </c>
      <c r="D2856" s="1">
        <v>41334</v>
      </c>
      <c r="E2856" cm="1">
        <f t="array" ref="E2856">IF(AND(B2856="Housing",A2856="Rural"),"",
_xlfn.IFS(
NOT(ISBLANK(C2856)), C2856,
AND(NOT(ISBLANK(C2855)), B2855=B2856, NOT(ISBLANK(C2857)), B2857=B2856), AVERAGE(C2855,C2857),
AND(NOT(ISBLANK(C2855)), B2855=B2856, ISBLANK(C2857), NOT(ISBLANK(C2858)), B2858=B2856), C2855+(C2858-C2855)/3,
AND(ISBLANK(C2855), NOT(ISBLANK(C2854)), B2854=B2856, NOT(ISBLANK(C2857)), B2857=B2856), C2854+(C2857-C2854)*2/3,
TRUE, "Check Manually"
))</f>
        <v>103.3</v>
      </c>
      <c r="F2856" t="str">
        <f>_xlfn.XLOOKUP(B2856,Bucket_Map!A:A,Bucket_Map!B:B,"ERROR - CHECK NAME")</f>
        <v>Food &amp; Beverages</v>
      </c>
    </row>
    <row r="2857" spans="1:6" x14ac:dyDescent="0.25">
      <c r="A2857" t="s">
        <v>4</v>
      </c>
      <c r="B2857" t="s">
        <v>28</v>
      </c>
      <c r="C2857">
        <v>103.2</v>
      </c>
      <c r="D2857" s="1">
        <v>41365</v>
      </c>
      <c r="E2857" cm="1">
        <f t="array" ref="E2857">IF(AND(B2857="Housing",A2857="Rural"),"",
_xlfn.IFS(
NOT(ISBLANK(C2857)), C2857,
AND(NOT(ISBLANK(C2856)), B2856=B2857, NOT(ISBLANK(C2858)), B2858=B2857), AVERAGE(C2856,C2858),
AND(NOT(ISBLANK(C2856)), B2856=B2857, ISBLANK(C2858), NOT(ISBLANK(C2859)), B2859=B2857), C2856+(C2859-C2856)/3,
AND(ISBLANK(C2856), NOT(ISBLANK(C2855)), B2855=B2857, NOT(ISBLANK(C2858)), B2858=B2857), C2855+(C2858-C2855)*2/3,
TRUE, "Check Manually"
))</f>
        <v>103.2</v>
      </c>
      <c r="F2857" t="str">
        <f>_xlfn.XLOOKUP(B2857,Bucket_Map!A:A,Bucket_Map!B:B,"ERROR - CHECK NAME")</f>
        <v>Food &amp; Beverages</v>
      </c>
    </row>
    <row r="2858" spans="1:6" x14ac:dyDescent="0.25">
      <c r="A2858" t="s">
        <v>4</v>
      </c>
      <c r="B2858" t="s">
        <v>28</v>
      </c>
      <c r="C2858">
        <v>104</v>
      </c>
      <c r="D2858" s="1">
        <v>41395</v>
      </c>
      <c r="E2858" cm="1">
        <f t="array" ref="E2858">IF(AND(B2858="Housing",A2858="Rural"),"",
_xlfn.IFS(
NOT(ISBLANK(C2858)), C2858,
AND(NOT(ISBLANK(C2857)), B2857=B2858, NOT(ISBLANK(C2859)), B2859=B2858), AVERAGE(C2857,C2859),
AND(NOT(ISBLANK(C2857)), B2857=B2858, ISBLANK(C2859), NOT(ISBLANK(C2860)), B2860=B2858), C2857+(C2860-C2857)/3,
AND(ISBLANK(C2857), NOT(ISBLANK(C2856)), B2856=B2858, NOT(ISBLANK(C2859)), B2859=B2858), C2856+(C2859-C2856)*2/3,
TRUE, "Check Manually"
))</f>
        <v>104</v>
      </c>
      <c r="F2858" t="str">
        <f>_xlfn.XLOOKUP(B2858,Bucket_Map!A:A,Bucket_Map!B:B,"ERROR - CHECK NAME")</f>
        <v>Food &amp; Beverages</v>
      </c>
    </row>
    <row r="2859" spans="1:6" x14ac:dyDescent="0.25">
      <c r="A2859" t="s">
        <v>4</v>
      </c>
      <c r="B2859" t="s">
        <v>28</v>
      </c>
      <c r="C2859">
        <v>105.4</v>
      </c>
      <c r="D2859" s="1">
        <v>41426</v>
      </c>
      <c r="E2859" cm="1">
        <f t="array" ref="E2859">IF(AND(B2859="Housing",A2859="Rural"),"",
_xlfn.IFS(
NOT(ISBLANK(C2859)), C2859,
AND(NOT(ISBLANK(C2858)), B2858=B2859, NOT(ISBLANK(C2860)), B2860=B2859), AVERAGE(C2858,C2860),
AND(NOT(ISBLANK(C2858)), B2858=B2859, ISBLANK(C2860), NOT(ISBLANK(C2861)), B2861=B2859), C2858+(C2861-C2858)/3,
AND(ISBLANK(C2858), NOT(ISBLANK(C2857)), B2857=B2859, NOT(ISBLANK(C2860)), B2860=B2859), C2857+(C2860-C2857)*2/3,
TRUE, "Check Manually"
))</f>
        <v>105.4</v>
      </c>
      <c r="F2859" t="str">
        <f>_xlfn.XLOOKUP(B2859,Bucket_Map!A:A,Bucket_Map!B:B,"ERROR - CHECK NAME")</f>
        <v>Food &amp; Beverages</v>
      </c>
    </row>
    <row r="2860" spans="1:6" x14ac:dyDescent="0.25">
      <c r="A2860" t="s">
        <v>4</v>
      </c>
      <c r="B2860" t="s">
        <v>28</v>
      </c>
      <c r="C2860">
        <v>106.4</v>
      </c>
      <c r="D2860" s="1">
        <v>41456</v>
      </c>
      <c r="E2860" cm="1">
        <f t="array" ref="E2860">IF(AND(B2860="Housing",A2860="Rural"),"",
_xlfn.IFS(
NOT(ISBLANK(C2860)), C2860,
AND(NOT(ISBLANK(C2859)), B2859=B2860, NOT(ISBLANK(C2861)), B2861=B2860), AVERAGE(C2859,C2861),
AND(NOT(ISBLANK(C2859)), B2859=B2860, ISBLANK(C2861), NOT(ISBLANK(C2862)), B2862=B2860), C2859+(C2862-C2859)/3,
AND(ISBLANK(C2859), NOT(ISBLANK(C2858)), B2858=B2860, NOT(ISBLANK(C2861)), B2861=B2860), C2858+(C2861-C2858)*2/3,
TRUE, "Check Manually"
))</f>
        <v>106.4</v>
      </c>
      <c r="F2860" t="str">
        <f>_xlfn.XLOOKUP(B2860,Bucket_Map!A:A,Bucket_Map!B:B,"ERROR - CHECK NAME")</f>
        <v>Food &amp; Beverages</v>
      </c>
    </row>
    <row r="2861" spans="1:6" x14ac:dyDescent="0.25">
      <c r="A2861" t="s">
        <v>4</v>
      </c>
      <c r="B2861" t="s">
        <v>28</v>
      </c>
      <c r="C2861">
        <v>106.9</v>
      </c>
      <c r="D2861" s="1">
        <v>41487</v>
      </c>
      <c r="E2861" cm="1">
        <f t="array" ref="E2861">IF(AND(B2861="Housing",A2861="Rural"),"",
_xlfn.IFS(
NOT(ISBLANK(C2861)), C2861,
AND(NOT(ISBLANK(C2860)), B2860=B2861, NOT(ISBLANK(C2862)), B2862=B2861), AVERAGE(C2860,C2862),
AND(NOT(ISBLANK(C2860)), B2860=B2861, ISBLANK(C2862), NOT(ISBLANK(C2863)), B2863=B2861), C2860+(C2863-C2860)/3,
AND(ISBLANK(C2860), NOT(ISBLANK(C2859)), B2859=B2861, NOT(ISBLANK(C2862)), B2862=B2861), C2859+(C2862-C2859)*2/3,
TRUE, "Check Manually"
))</f>
        <v>106.9</v>
      </c>
      <c r="F2861" t="str">
        <f>_xlfn.XLOOKUP(B2861,Bucket_Map!A:A,Bucket_Map!B:B,"ERROR - CHECK NAME")</f>
        <v>Food &amp; Beverages</v>
      </c>
    </row>
    <row r="2862" spans="1:6" x14ac:dyDescent="0.25">
      <c r="A2862" t="s">
        <v>4</v>
      </c>
      <c r="B2862" t="s">
        <v>28</v>
      </c>
      <c r="C2862">
        <v>107.9</v>
      </c>
      <c r="D2862" s="1">
        <v>41518</v>
      </c>
      <c r="E2862" cm="1">
        <f t="array" ref="E2862">IF(AND(B2862="Housing",A2862="Rural"),"",
_xlfn.IFS(
NOT(ISBLANK(C2862)), C2862,
AND(NOT(ISBLANK(C2861)), B2861=B2862, NOT(ISBLANK(C2863)), B2863=B2862), AVERAGE(C2861,C2863),
AND(NOT(ISBLANK(C2861)), B2861=B2862, ISBLANK(C2863), NOT(ISBLANK(C2864)), B2864=B2862), C2861+(C2864-C2861)/3,
AND(ISBLANK(C2861), NOT(ISBLANK(C2860)), B2860=B2862, NOT(ISBLANK(C2863)), B2863=B2862), C2860+(C2863-C2860)*2/3,
TRUE, "Check Manually"
))</f>
        <v>107.9</v>
      </c>
      <c r="F2862" t="str">
        <f>_xlfn.XLOOKUP(B2862,Bucket_Map!A:A,Bucket_Map!B:B,"ERROR - CHECK NAME")</f>
        <v>Food &amp; Beverages</v>
      </c>
    </row>
    <row r="2863" spans="1:6" x14ac:dyDescent="0.25">
      <c r="A2863" t="s">
        <v>4</v>
      </c>
      <c r="B2863" t="s">
        <v>28</v>
      </c>
      <c r="C2863">
        <v>108.2</v>
      </c>
      <c r="D2863" s="1">
        <v>41548</v>
      </c>
      <c r="E2863" cm="1">
        <f t="array" ref="E2863">IF(AND(B2863="Housing",A2863="Rural"),"",
_xlfn.IFS(
NOT(ISBLANK(C2863)), C2863,
AND(NOT(ISBLANK(C2862)), B2862=B2863, NOT(ISBLANK(C2864)), B2864=B2863), AVERAGE(C2862,C2864),
AND(NOT(ISBLANK(C2862)), B2862=B2863, ISBLANK(C2864), NOT(ISBLANK(C2865)), B2865=B2863), C2862+(C2865-C2862)/3,
AND(ISBLANK(C2862), NOT(ISBLANK(C2861)), B2861=B2863, NOT(ISBLANK(C2864)), B2864=B2863), C2861+(C2864-C2861)*2/3,
TRUE, "Check Manually"
))</f>
        <v>108.2</v>
      </c>
      <c r="F2863" t="str">
        <f>_xlfn.XLOOKUP(B2863,Bucket_Map!A:A,Bucket_Map!B:B,"ERROR - CHECK NAME")</f>
        <v>Food &amp; Beverages</v>
      </c>
    </row>
    <row r="2864" spans="1:6" x14ac:dyDescent="0.25">
      <c r="A2864" t="s">
        <v>4</v>
      </c>
      <c r="B2864" t="s">
        <v>28</v>
      </c>
      <c r="C2864">
        <v>109</v>
      </c>
      <c r="D2864" s="1">
        <v>41579</v>
      </c>
      <c r="E2864" cm="1">
        <f t="array" ref="E2864">IF(AND(B2864="Housing",A2864="Rural"),"",
_xlfn.IFS(
NOT(ISBLANK(C2864)), C2864,
AND(NOT(ISBLANK(C2863)), B2863=B2864, NOT(ISBLANK(C2865)), B2865=B2864), AVERAGE(C2863,C2865),
AND(NOT(ISBLANK(C2863)), B2863=B2864, ISBLANK(C2865), NOT(ISBLANK(C2866)), B2866=B2864), C2863+(C2866-C2863)/3,
AND(ISBLANK(C2863), NOT(ISBLANK(C2862)), B2862=B2864, NOT(ISBLANK(C2865)), B2865=B2864), C2862+(C2865-C2862)*2/3,
TRUE, "Check Manually"
))</f>
        <v>109</v>
      </c>
      <c r="F2864" t="str">
        <f>_xlfn.XLOOKUP(B2864,Bucket_Map!A:A,Bucket_Map!B:B,"ERROR - CHECK NAME")</f>
        <v>Food &amp; Beverages</v>
      </c>
    </row>
    <row r="2865" spans="1:6" x14ac:dyDescent="0.25">
      <c r="A2865" t="s">
        <v>4</v>
      </c>
      <c r="B2865" t="s">
        <v>28</v>
      </c>
      <c r="C2865">
        <v>109.8</v>
      </c>
      <c r="D2865" s="1">
        <v>41609</v>
      </c>
      <c r="E2865" cm="1">
        <f t="array" ref="E2865">IF(AND(B2865="Housing",A2865="Rural"),"",
_xlfn.IFS(
NOT(ISBLANK(C2865)), C2865,
AND(NOT(ISBLANK(C2864)), B2864=B2865, NOT(ISBLANK(C2866)), B2866=B2865), AVERAGE(C2864,C2866),
AND(NOT(ISBLANK(C2864)), B2864=B2865, ISBLANK(C2866), NOT(ISBLANK(C2867)), B2867=B2865), C2864+(C2867-C2864)/3,
AND(ISBLANK(C2864), NOT(ISBLANK(C2863)), B2863=B2865, NOT(ISBLANK(C2866)), B2866=B2865), C2863+(C2866-C2863)*2/3,
TRUE, "Check Manually"
))</f>
        <v>109.8</v>
      </c>
      <c r="F2865" t="str">
        <f>_xlfn.XLOOKUP(B2865,Bucket_Map!A:A,Bucket_Map!B:B,"ERROR - CHECK NAME")</f>
        <v>Food &amp; Beverages</v>
      </c>
    </row>
    <row r="2866" spans="1:6" x14ac:dyDescent="0.25">
      <c r="A2866" t="s">
        <v>4</v>
      </c>
      <c r="B2866" t="s">
        <v>28</v>
      </c>
      <c r="C2866">
        <v>110.2</v>
      </c>
      <c r="D2866" s="1">
        <v>41640</v>
      </c>
      <c r="E2866" cm="1">
        <f t="array" ref="E2866">IF(AND(B2866="Housing",A2866="Rural"),"",
_xlfn.IFS(
NOT(ISBLANK(C2866)), C2866,
AND(NOT(ISBLANK(C2865)), B2865=B2866, NOT(ISBLANK(C2867)), B2867=B2866), AVERAGE(C2865,C2867),
AND(NOT(ISBLANK(C2865)), B2865=B2866, ISBLANK(C2867), NOT(ISBLANK(C2868)), B2868=B2866), C2865+(C2868-C2865)/3,
AND(ISBLANK(C2865), NOT(ISBLANK(C2864)), B2864=B2866, NOT(ISBLANK(C2867)), B2867=B2866), C2864+(C2867-C2864)*2/3,
TRUE, "Check Manually"
))</f>
        <v>110.2</v>
      </c>
      <c r="F2866" t="str">
        <f>_xlfn.XLOOKUP(B2866,Bucket_Map!A:A,Bucket_Map!B:B,"ERROR - CHECK NAME")</f>
        <v>Food &amp; Beverages</v>
      </c>
    </row>
    <row r="2867" spans="1:6" x14ac:dyDescent="0.25">
      <c r="A2867" t="s">
        <v>4</v>
      </c>
      <c r="B2867" t="s">
        <v>28</v>
      </c>
      <c r="C2867">
        <v>110.4</v>
      </c>
      <c r="D2867" s="1">
        <v>41671</v>
      </c>
      <c r="E2867" cm="1">
        <f t="array" ref="E2867">IF(AND(B2867="Housing",A2867="Rural"),"",
_xlfn.IFS(
NOT(ISBLANK(C2867)), C2867,
AND(NOT(ISBLANK(C2866)), B2866=B2867, NOT(ISBLANK(C2868)), B2868=B2867), AVERAGE(C2866,C2868),
AND(NOT(ISBLANK(C2866)), B2866=B2867, ISBLANK(C2868), NOT(ISBLANK(C2869)), B2869=B2867), C2866+(C2869-C2866)/3,
AND(ISBLANK(C2866), NOT(ISBLANK(C2865)), B2865=B2867, NOT(ISBLANK(C2868)), B2868=B2867), C2865+(C2868-C2865)*2/3,
TRUE, "Check Manually"
))</f>
        <v>110.4</v>
      </c>
      <c r="F2867" t="str">
        <f>_xlfn.XLOOKUP(B2867,Bucket_Map!A:A,Bucket_Map!B:B,"ERROR - CHECK NAME")</f>
        <v>Food &amp; Beverages</v>
      </c>
    </row>
    <row r="2868" spans="1:6" x14ac:dyDescent="0.25">
      <c r="A2868" t="s">
        <v>4</v>
      </c>
      <c r="B2868" t="s">
        <v>28</v>
      </c>
      <c r="C2868">
        <v>110.7</v>
      </c>
      <c r="D2868" s="1">
        <v>41699</v>
      </c>
      <c r="E2868" cm="1">
        <f t="array" ref="E2868">IF(AND(B2868="Housing",A2868="Rural"),"",
_xlfn.IFS(
NOT(ISBLANK(C2868)), C2868,
AND(NOT(ISBLANK(C2867)), B2867=B2868, NOT(ISBLANK(C2869)), B2869=B2868), AVERAGE(C2867,C2869),
AND(NOT(ISBLANK(C2867)), B2867=B2868, ISBLANK(C2869), NOT(ISBLANK(C2870)), B2870=B2868), C2867+(C2870-C2867)/3,
AND(ISBLANK(C2867), NOT(ISBLANK(C2866)), B2866=B2868, NOT(ISBLANK(C2869)), B2869=B2868), C2866+(C2869-C2866)*2/3,
TRUE, "Check Manually"
))</f>
        <v>110.7</v>
      </c>
      <c r="F2868" t="str">
        <f>_xlfn.XLOOKUP(B2868,Bucket_Map!A:A,Bucket_Map!B:B,"ERROR - CHECK NAME")</f>
        <v>Food &amp; Beverages</v>
      </c>
    </row>
    <row r="2869" spans="1:6" x14ac:dyDescent="0.25">
      <c r="A2869" t="s">
        <v>4</v>
      </c>
      <c r="B2869" t="s">
        <v>28</v>
      </c>
      <c r="C2869">
        <v>111.2</v>
      </c>
      <c r="D2869" s="1">
        <v>41730</v>
      </c>
      <c r="E2869" cm="1">
        <f t="array" ref="E2869">IF(AND(B2869="Housing",A2869="Rural"),"",
_xlfn.IFS(
NOT(ISBLANK(C2869)), C2869,
AND(NOT(ISBLANK(C2868)), B2868=B2869, NOT(ISBLANK(C2870)), B2870=B2869), AVERAGE(C2868,C2870),
AND(NOT(ISBLANK(C2868)), B2868=B2869, ISBLANK(C2870), NOT(ISBLANK(C2871)), B2871=B2869), C2868+(C2871-C2868)/3,
AND(ISBLANK(C2868), NOT(ISBLANK(C2867)), B2867=B2869, NOT(ISBLANK(C2870)), B2870=B2869), C2867+(C2870-C2867)*2/3,
TRUE, "Check Manually"
))</f>
        <v>111.2</v>
      </c>
      <c r="F2869" t="str">
        <f>_xlfn.XLOOKUP(B2869,Bucket_Map!A:A,Bucket_Map!B:B,"ERROR - CHECK NAME")</f>
        <v>Food &amp; Beverages</v>
      </c>
    </row>
    <row r="2870" spans="1:6" x14ac:dyDescent="0.25">
      <c r="A2870" t="s">
        <v>4</v>
      </c>
      <c r="B2870" t="s">
        <v>28</v>
      </c>
      <c r="C2870">
        <v>111.6</v>
      </c>
      <c r="D2870" s="1">
        <v>41760</v>
      </c>
      <c r="E2870" cm="1">
        <f t="array" ref="E2870">IF(AND(B2870="Housing",A2870="Rural"),"",
_xlfn.IFS(
NOT(ISBLANK(C2870)), C2870,
AND(NOT(ISBLANK(C2869)), B2869=B2870, NOT(ISBLANK(C2871)), B2871=B2870), AVERAGE(C2869,C2871),
AND(NOT(ISBLANK(C2869)), B2869=B2870, ISBLANK(C2871), NOT(ISBLANK(C2872)), B2872=B2870), C2869+(C2872-C2869)/3,
AND(ISBLANK(C2869), NOT(ISBLANK(C2868)), B2868=B2870, NOT(ISBLANK(C2871)), B2871=B2870), C2868+(C2871-C2868)*2/3,
TRUE, "Check Manually"
))</f>
        <v>111.6</v>
      </c>
      <c r="F2870" t="str">
        <f>_xlfn.XLOOKUP(B2870,Bucket_Map!A:A,Bucket_Map!B:B,"ERROR - CHECK NAME")</f>
        <v>Food &amp; Beverages</v>
      </c>
    </row>
    <row r="2871" spans="1:6" x14ac:dyDescent="0.25">
      <c r="A2871" t="s">
        <v>4</v>
      </c>
      <c r="B2871" t="s">
        <v>28</v>
      </c>
      <c r="C2871">
        <v>112.3</v>
      </c>
      <c r="D2871" s="1">
        <v>41791</v>
      </c>
      <c r="E2871" cm="1">
        <f t="array" ref="E2871">IF(AND(B2871="Housing",A2871="Rural"),"",
_xlfn.IFS(
NOT(ISBLANK(C2871)), C2871,
AND(NOT(ISBLANK(C2870)), B2870=B2871, NOT(ISBLANK(C2872)), B2872=B2871), AVERAGE(C2870,C2872),
AND(NOT(ISBLANK(C2870)), B2870=B2871, ISBLANK(C2872), NOT(ISBLANK(C2873)), B2873=B2871), C2870+(C2873-C2870)/3,
AND(ISBLANK(C2870), NOT(ISBLANK(C2869)), B2869=B2871, NOT(ISBLANK(C2872)), B2872=B2871), C2869+(C2872-C2869)*2/3,
TRUE, "Check Manually"
))</f>
        <v>112.3</v>
      </c>
      <c r="F2871" t="str">
        <f>_xlfn.XLOOKUP(B2871,Bucket_Map!A:A,Bucket_Map!B:B,"ERROR - CHECK NAME")</f>
        <v>Food &amp; Beverages</v>
      </c>
    </row>
    <row r="2872" spans="1:6" x14ac:dyDescent="0.25">
      <c r="A2872" t="s">
        <v>4</v>
      </c>
      <c r="B2872" t="s">
        <v>28</v>
      </c>
      <c r="C2872">
        <v>113.3</v>
      </c>
      <c r="D2872" s="1">
        <v>41821</v>
      </c>
      <c r="E2872" cm="1">
        <f t="array" ref="E2872">IF(AND(B2872="Housing",A2872="Rural"),"",
_xlfn.IFS(
NOT(ISBLANK(C2872)), C2872,
AND(NOT(ISBLANK(C2871)), B2871=B2872, NOT(ISBLANK(C2873)), B2873=B2872), AVERAGE(C2871,C2873),
AND(NOT(ISBLANK(C2871)), B2871=B2872, ISBLANK(C2873), NOT(ISBLANK(C2874)), B2874=B2872), C2871+(C2874-C2871)/3,
AND(ISBLANK(C2871), NOT(ISBLANK(C2870)), B2870=B2872, NOT(ISBLANK(C2873)), B2873=B2872), C2870+(C2873-C2870)*2/3,
TRUE, "Check Manually"
))</f>
        <v>113.3</v>
      </c>
      <c r="F2872" t="str">
        <f>_xlfn.XLOOKUP(B2872,Bucket_Map!A:A,Bucket_Map!B:B,"ERROR - CHECK NAME")</f>
        <v>Food &amp; Beverages</v>
      </c>
    </row>
    <row r="2873" spans="1:6" x14ac:dyDescent="0.25">
      <c r="A2873" t="s">
        <v>4</v>
      </c>
      <c r="B2873" t="s">
        <v>28</v>
      </c>
      <c r="C2873">
        <v>114.6</v>
      </c>
      <c r="D2873" s="1">
        <v>41852</v>
      </c>
      <c r="E2873" cm="1">
        <f t="array" ref="E2873">IF(AND(B2873="Housing",A2873="Rural"),"",
_xlfn.IFS(
NOT(ISBLANK(C2873)), C2873,
AND(NOT(ISBLANK(C2872)), B2872=B2873, NOT(ISBLANK(C2874)), B2874=B2873), AVERAGE(C2872,C2874),
AND(NOT(ISBLANK(C2872)), B2872=B2873, ISBLANK(C2874), NOT(ISBLANK(C2875)), B2875=B2873), C2872+(C2875-C2872)/3,
AND(ISBLANK(C2872), NOT(ISBLANK(C2871)), B2871=B2873, NOT(ISBLANK(C2874)), B2874=B2873), C2871+(C2874-C2871)*2/3,
TRUE, "Check Manually"
))</f>
        <v>114.6</v>
      </c>
      <c r="F2873" t="str">
        <f>_xlfn.XLOOKUP(B2873,Bucket_Map!A:A,Bucket_Map!B:B,"ERROR - CHECK NAME")</f>
        <v>Food &amp; Beverages</v>
      </c>
    </row>
    <row r="2874" spans="1:6" x14ac:dyDescent="0.25">
      <c r="A2874" t="s">
        <v>4</v>
      </c>
      <c r="B2874" t="s">
        <v>28</v>
      </c>
      <c r="C2874">
        <v>114.9</v>
      </c>
      <c r="D2874" s="1">
        <v>41883</v>
      </c>
      <c r="E2874" cm="1">
        <f t="array" ref="E2874">IF(AND(B2874="Housing",A2874="Rural"),"",
_xlfn.IFS(
NOT(ISBLANK(C2874)), C2874,
AND(NOT(ISBLANK(C2873)), B2873=B2874, NOT(ISBLANK(C2875)), B2875=B2874), AVERAGE(C2873,C2875),
AND(NOT(ISBLANK(C2873)), B2873=B2874, ISBLANK(C2875), NOT(ISBLANK(C2876)), B2876=B2874), C2873+(C2876-C2873)/3,
AND(ISBLANK(C2873), NOT(ISBLANK(C2872)), B2872=B2874, NOT(ISBLANK(C2875)), B2875=B2874), C2872+(C2875-C2872)*2/3,
TRUE, "Check Manually"
))</f>
        <v>114.9</v>
      </c>
      <c r="F2874" t="str">
        <f>_xlfn.XLOOKUP(B2874,Bucket_Map!A:A,Bucket_Map!B:B,"ERROR - CHECK NAME")</f>
        <v>Food &amp; Beverages</v>
      </c>
    </row>
    <row r="2875" spans="1:6" x14ac:dyDescent="0.25">
      <c r="A2875" t="s">
        <v>4</v>
      </c>
      <c r="B2875" t="s">
        <v>28</v>
      </c>
      <c r="C2875">
        <v>115.3</v>
      </c>
      <c r="D2875" s="1">
        <v>41913</v>
      </c>
      <c r="E2875" cm="1">
        <f t="array" ref="E2875">IF(AND(B2875="Housing",A2875="Rural"),"",
_xlfn.IFS(
NOT(ISBLANK(C2875)), C2875,
AND(NOT(ISBLANK(C2874)), B2874=B2875, NOT(ISBLANK(C2876)), B2876=B2875), AVERAGE(C2874,C2876),
AND(NOT(ISBLANK(C2874)), B2874=B2875, ISBLANK(C2876), NOT(ISBLANK(C2877)), B2877=B2875), C2874+(C2877-C2874)/3,
AND(ISBLANK(C2874), NOT(ISBLANK(C2873)), B2873=B2875, NOT(ISBLANK(C2876)), B2876=B2875), C2873+(C2876-C2873)*2/3,
TRUE, "Check Manually"
))</f>
        <v>115.3</v>
      </c>
      <c r="F2875" t="str">
        <f>_xlfn.XLOOKUP(B2875,Bucket_Map!A:A,Bucket_Map!B:B,"ERROR - CHECK NAME")</f>
        <v>Food &amp; Beverages</v>
      </c>
    </row>
    <row r="2876" spans="1:6" x14ac:dyDescent="0.25">
      <c r="A2876" t="s">
        <v>4</v>
      </c>
      <c r="B2876" t="s">
        <v>28</v>
      </c>
      <c r="C2876">
        <v>115.8</v>
      </c>
      <c r="D2876" s="1">
        <v>41944</v>
      </c>
      <c r="E2876" cm="1">
        <f t="array" ref="E2876">IF(AND(B2876="Housing",A2876="Rural"),"",
_xlfn.IFS(
NOT(ISBLANK(C2876)), C2876,
AND(NOT(ISBLANK(C2875)), B2875=B2876, NOT(ISBLANK(C2877)), B2877=B2876), AVERAGE(C2875,C2877),
AND(NOT(ISBLANK(C2875)), B2875=B2876, ISBLANK(C2877), NOT(ISBLANK(C2878)), B2878=B2876), C2875+(C2878-C2875)/3,
AND(ISBLANK(C2875), NOT(ISBLANK(C2874)), B2874=B2876, NOT(ISBLANK(C2877)), B2877=B2876), C2874+(C2877-C2874)*2/3,
TRUE, "Check Manually"
))</f>
        <v>115.8</v>
      </c>
      <c r="F2876" t="str">
        <f>_xlfn.XLOOKUP(B2876,Bucket_Map!A:A,Bucket_Map!B:B,"ERROR - CHECK NAME")</f>
        <v>Food &amp; Beverages</v>
      </c>
    </row>
    <row r="2877" spans="1:6" x14ac:dyDescent="0.25">
      <c r="A2877" t="s">
        <v>4</v>
      </c>
      <c r="B2877" t="s">
        <v>28</v>
      </c>
      <c r="C2877">
        <v>116</v>
      </c>
      <c r="D2877" s="1">
        <v>41974</v>
      </c>
      <c r="E2877" cm="1">
        <f t="array" ref="E2877">IF(AND(B2877="Housing",A2877="Rural"),"",
_xlfn.IFS(
NOT(ISBLANK(C2877)), C2877,
AND(NOT(ISBLANK(C2876)), B2876=B2877, NOT(ISBLANK(C2878)), B2878=B2877), AVERAGE(C2876,C2878),
AND(NOT(ISBLANK(C2876)), B2876=B2877, ISBLANK(C2878), NOT(ISBLANK(C2879)), B2879=B2877), C2876+(C2879-C2876)/3,
AND(ISBLANK(C2876), NOT(ISBLANK(C2875)), B2875=B2877, NOT(ISBLANK(C2878)), B2878=B2877), C2875+(C2878-C2875)*2/3,
TRUE, "Check Manually"
))</f>
        <v>116</v>
      </c>
      <c r="F2877" t="str">
        <f>_xlfn.XLOOKUP(B2877,Bucket_Map!A:A,Bucket_Map!B:B,"ERROR - CHECK NAME")</f>
        <v>Food &amp; Beverages</v>
      </c>
    </row>
    <row r="2878" spans="1:6" x14ac:dyDescent="0.25">
      <c r="A2878" t="s">
        <v>4</v>
      </c>
      <c r="B2878" t="s">
        <v>28</v>
      </c>
      <c r="C2878">
        <v>117.2</v>
      </c>
      <c r="D2878" s="1">
        <v>42005</v>
      </c>
      <c r="E2878" cm="1">
        <f t="array" ref="E2878">IF(AND(B2878="Housing",A2878="Rural"),"",
_xlfn.IFS(
NOT(ISBLANK(C2878)), C2878,
AND(NOT(ISBLANK(C2877)), B2877=B2878, NOT(ISBLANK(C2879)), B2879=B2878), AVERAGE(C2877,C2879),
AND(NOT(ISBLANK(C2877)), B2877=B2878, ISBLANK(C2879), NOT(ISBLANK(C2880)), B2880=B2878), C2877+(C2880-C2877)/3,
AND(ISBLANK(C2877), NOT(ISBLANK(C2876)), B2876=B2878, NOT(ISBLANK(C2879)), B2879=B2878), C2876+(C2879-C2876)*2/3,
TRUE, "Check Manually"
))</f>
        <v>117.2</v>
      </c>
      <c r="F2878" t="str">
        <f>_xlfn.XLOOKUP(B2878,Bucket_Map!A:A,Bucket_Map!B:B,"ERROR - CHECK NAME")</f>
        <v>Food &amp; Beverages</v>
      </c>
    </row>
    <row r="2879" spans="1:6" x14ac:dyDescent="0.25">
      <c r="A2879" t="s">
        <v>4</v>
      </c>
      <c r="B2879" t="s">
        <v>28</v>
      </c>
      <c r="C2879">
        <v>118.6</v>
      </c>
      <c r="D2879" s="1">
        <v>42036</v>
      </c>
      <c r="E2879" cm="1">
        <f t="array" ref="E2879">IF(AND(B2879="Housing",A2879="Rural"),"",
_xlfn.IFS(
NOT(ISBLANK(C2879)), C2879,
AND(NOT(ISBLANK(C2878)), B2878=B2879, NOT(ISBLANK(C2880)), B2880=B2879), AVERAGE(C2878,C2880),
AND(NOT(ISBLANK(C2878)), B2878=B2879, ISBLANK(C2880), NOT(ISBLANK(C2881)), B2881=B2879), C2878+(C2881-C2878)/3,
AND(ISBLANK(C2878), NOT(ISBLANK(C2877)), B2877=B2879, NOT(ISBLANK(C2880)), B2880=B2879), C2877+(C2880-C2877)*2/3,
TRUE, "Check Manually"
))</f>
        <v>118.6</v>
      </c>
      <c r="F2879" t="str">
        <f>_xlfn.XLOOKUP(B2879,Bucket_Map!A:A,Bucket_Map!B:B,"ERROR - CHECK NAME")</f>
        <v>Food &amp; Beverages</v>
      </c>
    </row>
    <row r="2880" spans="1:6" x14ac:dyDescent="0.25">
      <c r="A2880" t="s">
        <v>4</v>
      </c>
      <c r="B2880" t="s">
        <v>28</v>
      </c>
      <c r="C2880">
        <v>119.4</v>
      </c>
      <c r="D2880" s="1">
        <v>42064</v>
      </c>
      <c r="E2880" cm="1">
        <f t="array" ref="E2880">IF(AND(B2880="Housing",A2880="Rural"),"",
_xlfn.IFS(
NOT(ISBLANK(C2880)), C2880,
AND(NOT(ISBLANK(C2879)), B2879=B2880, NOT(ISBLANK(C2881)), B2881=B2880), AVERAGE(C2879,C2881),
AND(NOT(ISBLANK(C2879)), B2879=B2880, ISBLANK(C2881), NOT(ISBLANK(C2882)), B2882=B2880), C2879+(C2882-C2879)/3,
AND(ISBLANK(C2879), NOT(ISBLANK(C2878)), B2878=B2880, NOT(ISBLANK(C2881)), B2881=B2880), C2878+(C2881-C2878)*2/3,
TRUE, "Check Manually"
))</f>
        <v>119.4</v>
      </c>
      <c r="F2880" t="str">
        <f>_xlfn.XLOOKUP(B2880,Bucket_Map!A:A,Bucket_Map!B:B,"ERROR - CHECK NAME")</f>
        <v>Food &amp; Beverages</v>
      </c>
    </row>
    <row r="2881" spans="1:6" x14ac:dyDescent="0.25">
      <c r="A2881" t="s">
        <v>4</v>
      </c>
      <c r="B2881" t="s">
        <v>28</v>
      </c>
      <c r="C2881">
        <v>119.8</v>
      </c>
      <c r="D2881" s="1">
        <v>42095</v>
      </c>
      <c r="E2881" cm="1">
        <f t="array" ref="E2881">IF(AND(B2881="Housing",A2881="Rural"),"",
_xlfn.IFS(
NOT(ISBLANK(C2881)), C2881,
AND(NOT(ISBLANK(C2880)), B2880=B2881, NOT(ISBLANK(C2882)), B2882=B2881), AVERAGE(C2880,C2882),
AND(NOT(ISBLANK(C2880)), B2880=B2881, ISBLANK(C2882), NOT(ISBLANK(C2883)), B2883=B2881), C2880+(C2883-C2880)/3,
AND(ISBLANK(C2880), NOT(ISBLANK(C2879)), B2879=B2881, NOT(ISBLANK(C2882)), B2882=B2881), C2879+(C2882-C2879)*2/3,
TRUE, "Check Manually"
))</f>
        <v>119.8</v>
      </c>
      <c r="F2881" t="str">
        <f>_xlfn.XLOOKUP(B2881,Bucket_Map!A:A,Bucket_Map!B:B,"ERROR - CHECK NAME")</f>
        <v>Food &amp; Beverages</v>
      </c>
    </row>
    <row r="2882" spans="1:6" x14ac:dyDescent="0.25">
      <c r="A2882" t="s">
        <v>4</v>
      </c>
      <c r="B2882" t="s">
        <v>28</v>
      </c>
      <c r="C2882">
        <v>120.7</v>
      </c>
      <c r="D2882" s="1">
        <v>42125</v>
      </c>
      <c r="E2882" cm="1">
        <f t="array" ref="E2882">IF(AND(B2882="Housing",A2882="Rural"),"",
_xlfn.IFS(
NOT(ISBLANK(C2882)), C2882,
AND(NOT(ISBLANK(C2881)), B2881=B2882, NOT(ISBLANK(C2883)), B2883=B2882), AVERAGE(C2881,C2883),
AND(NOT(ISBLANK(C2881)), B2881=B2882, ISBLANK(C2883), NOT(ISBLANK(C2884)), B2884=B2882), C2881+(C2884-C2881)/3,
AND(ISBLANK(C2881), NOT(ISBLANK(C2880)), B2880=B2882, NOT(ISBLANK(C2883)), B2883=B2882), C2880+(C2883-C2880)*2/3,
TRUE, "Check Manually"
))</f>
        <v>120.7</v>
      </c>
      <c r="F2882" t="str">
        <f>_xlfn.XLOOKUP(B2882,Bucket_Map!A:A,Bucket_Map!B:B,"ERROR - CHECK NAME")</f>
        <v>Food &amp; Beverages</v>
      </c>
    </row>
    <row r="2883" spans="1:6" x14ac:dyDescent="0.25">
      <c r="A2883" t="s">
        <v>4</v>
      </c>
      <c r="B2883" t="s">
        <v>28</v>
      </c>
      <c r="C2883">
        <v>123</v>
      </c>
      <c r="D2883" s="1">
        <v>42156</v>
      </c>
      <c r="E2883" cm="1">
        <f t="array" ref="E2883">IF(AND(B2883="Housing",A2883="Rural"),"",
_xlfn.IFS(
NOT(ISBLANK(C2883)), C2883,
AND(NOT(ISBLANK(C2882)), B2882=B2883, NOT(ISBLANK(C2884)), B2884=B2883), AVERAGE(C2882,C2884),
AND(NOT(ISBLANK(C2882)), B2882=B2883, ISBLANK(C2884), NOT(ISBLANK(C2885)), B2885=B2883), C2882+(C2885-C2882)/3,
AND(ISBLANK(C2882), NOT(ISBLANK(C2881)), B2881=B2883, NOT(ISBLANK(C2884)), B2884=B2883), C2881+(C2884-C2881)*2/3,
TRUE, "Check Manually"
))</f>
        <v>123</v>
      </c>
      <c r="F2883" t="str">
        <f>_xlfn.XLOOKUP(B2883,Bucket_Map!A:A,Bucket_Map!B:B,"ERROR - CHECK NAME")</f>
        <v>Food &amp; Beverages</v>
      </c>
    </row>
    <row r="2884" spans="1:6" x14ac:dyDescent="0.25">
      <c r="A2884" t="s">
        <v>4</v>
      </c>
      <c r="B2884" t="s">
        <v>28</v>
      </c>
      <c r="C2884">
        <v>123.4</v>
      </c>
      <c r="D2884" s="1">
        <v>42186</v>
      </c>
      <c r="E2884" cm="1">
        <f t="array" ref="E2884">IF(AND(B2884="Housing",A2884="Rural"),"",
_xlfn.IFS(
NOT(ISBLANK(C2884)), C2884,
AND(NOT(ISBLANK(C2883)), B2883=B2884, NOT(ISBLANK(C2885)), B2885=B2884), AVERAGE(C2883,C2885),
AND(NOT(ISBLANK(C2883)), B2883=B2884, ISBLANK(C2885), NOT(ISBLANK(C2886)), B2886=B2884), C2883+(C2886-C2883)/3,
AND(ISBLANK(C2883), NOT(ISBLANK(C2882)), B2882=B2884, NOT(ISBLANK(C2885)), B2885=B2884), C2882+(C2885-C2882)*2/3,
TRUE, "Check Manually"
))</f>
        <v>123.4</v>
      </c>
      <c r="F2884" t="str">
        <f>_xlfn.XLOOKUP(B2884,Bucket_Map!A:A,Bucket_Map!B:B,"ERROR - CHECK NAME")</f>
        <v>Food &amp; Beverages</v>
      </c>
    </row>
    <row r="2885" spans="1:6" x14ac:dyDescent="0.25">
      <c r="A2885" t="s">
        <v>4</v>
      </c>
      <c r="B2885" t="s">
        <v>28</v>
      </c>
      <c r="C2885">
        <v>123.9</v>
      </c>
      <c r="D2885" s="1">
        <v>42217</v>
      </c>
      <c r="E2885" cm="1">
        <f t="array" ref="E2885">IF(AND(B2885="Housing",A2885="Rural"),"",
_xlfn.IFS(
NOT(ISBLANK(C2885)), C2885,
AND(NOT(ISBLANK(C2884)), B2884=B2885, NOT(ISBLANK(C2886)), B2886=B2885), AVERAGE(C2884,C2886),
AND(NOT(ISBLANK(C2884)), B2884=B2885, ISBLANK(C2886), NOT(ISBLANK(C2887)), B2887=B2885), C2884+(C2887-C2884)/3,
AND(ISBLANK(C2884), NOT(ISBLANK(C2883)), B2883=B2885, NOT(ISBLANK(C2886)), B2886=B2885), C2883+(C2886-C2883)*2/3,
TRUE, "Check Manually"
))</f>
        <v>123.9</v>
      </c>
      <c r="F2885" t="str">
        <f>_xlfn.XLOOKUP(B2885,Bucket_Map!A:A,Bucket_Map!B:B,"ERROR - CHECK NAME")</f>
        <v>Food &amp; Beverages</v>
      </c>
    </row>
    <row r="2886" spans="1:6" x14ac:dyDescent="0.25">
      <c r="A2886" t="s">
        <v>4</v>
      </c>
      <c r="B2886" t="s">
        <v>28</v>
      </c>
      <c r="C2886">
        <v>125.4</v>
      </c>
      <c r="D2886" s="1">
        <v>42248</v>
      </c>
      <c r="E2886" cm="1">
        <f t="array" ref="E2886">IF(AND(B2886="Housing",A2886="Rural"),"",
_xlfn.IFS(
NOT(ISBLANK(C2886)), C2886,
AND(NOT(ISBLANK(C2885)), B2885=B2886, NOT(ISBLANK(C2887)), B2887=B2886), AVERAGE(C2885,C2887),
AND(NOT(ISBLANK(C2885)), B2885=B2886, ISBLANK(C2887), NOT(ISBLANK(C2888)), B2888=B2886), C2885+(C2888-C2885)/3,
AND(ISBLANK(C2885), NOT(ISBLANK(C2884)), B2884=B2886, NOT(ISBLANK(C2887)), B2887=B2886), C2884+(C2887-C2884)*2/3,
TRUE, "Check Manually"
))</f>
        <v>125.4</v>
      </c>
      <c r="F2886" t="str">
        <f>_xlfn.XLOOKUP(B2886,Bucket_Map!A:A,Bucket_Map!B:B,"ERROR - CHECK NAME")</f>
        <v>Food &amp; Beverages</v>
      </c>
    </row>
    <row r="2887" spans="1:6" x14ac:dyDescent="0.25">
      <c r="A2887" t="s">
        <v>4</v>
      </c>
      <c r="B2887" t="s">
        <v>28</v>
      </c>
      <c r="C2887">
        <v>126.6</v>
      </c>
      <c r="D2887" s="1">
        <v>42278</v>
      </c>
      <c r="E2887" cm="1">
        <f t="array" ref="E2887">IF(AND(B2887="Housing",A2887="Rural"),"",
_xlfn.IFS(
NOT(ISBLANK(C2887)), C2887,
AND(NOT(ISBLANK(C2886)), B2886=B2887, NOT(ISBLANK(C2888)), B2888=B2887), AVERAGE(C2886,C2888),
AND(NOT(ISBLANK(C2886)), B2886=B2887, ISBLANK(C2888), NOT(ISBLANK(C2889)), B2889=B2887), C2886+(C2889-C2886)/3,
AND(ISBLANK(C2886), NOT(ISBLANK(C2885)), B2885=B2887, NOT(ISBLANK(C2888)), B2888=B2887), C2885+(C2888-C2885)*2/3,
TRUE, "Check Manually"
))</f>
        <v>126.6</v>
      </c>
      <c r="F2887" t="str">
        <f>_xlfn.XLOOKUP(B2887,Bucket_Map!A:A,Bucket_Map!B:B,"ERROR - CHECK NAME")</f>
        <v>Food &amp; Beverages</v>
      </c>
    </row>
    <row r="2888" spans="1:6" x14ac:dyDescent="0.25">
      <c r="A2888" t="s">
        <v>4</v>
      </c>
      <c r="B2888" t="s">
        <v>28</v>
      </c>
      <c r="C2888">
        <v>128.30000000000001</v>
      </c>
      <c r="D2888" s="1">
        <v>42309</v>
      </c>
      <c r="E2888" cm="1">
        <f t="array" ref="E2888">IF(AND(B2888="Housing",A2888="Rural"),"",
_xlfn.IFS(
NOT(ISBLANK(C2888)), C2888,
AND(NOT(ISBLANK(C2887)), B2887=B2888, NOT(ISBLANK(C2889)), B2889=B2888), AVERAGE(C2887,C2889),
AND(NOT(ISBLANK(C2887)), B2887=B2888, ISBLANK(C2889), NOT(ISBLANK(C2890)), B2890=B2888), C2887+(C2890-C2887)/3,
AND(ISBLANK(C2887), NOT(ISBLANK(C2886)), B2886=B2888, NOT(ISBLANK(C2889)), B2889=B2888), C2886+(C2889-C2886)*2/3,
TRUE, "Check Manually"
))</f>
        <v>128.30000000000001</v>
      </c>
      <c r="F2888" t="str">
        <f>_xlfn.XLOOKUP(B2888,Bucket_Map!A:A,Bucket_Map!B:B,"ERROR - CHECK NAME")</f>
        <v>Food &amp; Beverages</v>
      </c>
    </row>
    <row r="2889" spans="1:6" x14ac:dyDescent="0.25">
      <c r="A2889" t="s">
        <v>4</v>
      </c>
      <c r="B2889" t="s">
        <v>28</v>
      </c>
      <c r="C2889">
        <v>128.9</v>
      </c>
      <c r="D2889" s="1">
        <v>42339</v>
      </c>
      <c r="E2889" cm="1">
        <f t="array" ref="E2889">IF(AND(B2889="Housing",A2889="Rural"),"",
_xlfn.IFS(
NOT(ISBLANK(C2889)), C2889,
AND(NOT(ISBLANK(C2888)), B2888=B2889, NOT(ISBLANK(C2890)), B2890=B2889), AVERAGE(C2888,C2890),
AND(NOT(ISBLANK(C2888)), B2888=B2889, ISBLANK(C2890), NOT(ISBLANK(C2891)), B2891=B2889), C2888+(C2891-C2888)/3,
AND(ISBLANK(C2888), NOT(ISBLANK(C2887)), B2887=B2889, NOT(ISBLANK(C2890)), B2890=B2889), C2887+(C2890-C2887)*2/3,
TRUE, "Check Manually"
))</f>
        <v>128.9</v>
      </c>
      <c r="F2889" t="str">
        <f>_xlfn.XLOOKUP(B2889,Bucket_Map!A:A,Bucket_Map!B:B,"ERROR - CHECK NAME")</f>
        <v>Food &amp; Beverages</v>
      </c>
    </row>
    <row r="2890" spans="1:6" x14ac:dyDescent="0.25">
      <c r="A2890" t="s">
        <v>4</v>
      </c>
      <c r="B2890" t="s">
        <v>28</v>
      </c>
      <c r="C2890">
        <v>129.6</v>
      </c>
      <c r="D2890" s="1">
        <v>42370</v>
      </c>
      <c r="E2890" cm="1">
        <f t="array" ref="E2890">IF(AND(B2890="Housing",A2890="Rural"),"",
_xlfn.IFS(
NOT(ISBLANK(C2890)), C2890,
AND(NOT(ISBLANK(C2889)), B2889=B2890, NOT(ISBLANK(C2891)), B2891=B2890), AVERAGE(C2889,C2891),
AND(NOT(ISBLANK(C2889)), B2889=B2890, ISBLANK(C2891), NOT(ISBLANK(C2892)), B2892=B2890), C2889+(C2892-C2889)/3,
AND(ISBLANK(C2889), NOT(ISBLANK(C2888)), B2888=B2890, NOT(ISBLANK(C2891)), B2891=B2890), C2888+(C2891-C2888)*2/3,
TRUE, "Check Manually"
))</f>
        <v>129.6</v>
      </c>
      <c r="F2890" t="str">
        <f>_xlfn.XLOOKUP(B2890,Bucket_Map!A:A,Bucket_Map!B:B,"ERROR - CHECK NAME")</f>
        <v>Food &amp; Beverages</v>
      </c>
    </row>
    <row r="2891" spans="1:6" x14ac:dyDescent="0.25">
      <c r="A2891" t="s">
        <v>4</v>
      </c>
      <c r="B2891" t="s">
        <v>28</v>
      </c>
      <c r="C2891">
        <v>130.6</v>
      </c>
      <c r="D2891" s="1">
        <v>42401</v>
      </c>
      <c r="E2891" cm="1">
        <f t="array" ref="E2891">IF(AND(B2891="Housing",A2891="Rural"),"",
_xlfn.IFS(
NOT(ISBLANK(C2891)), C2891,
AND(NOT(ISBLANK(C2890)), B2890=B2891, NOT(ISBLANK(C2892)), B2892=B2891), AVERAGE(C2890,C2892),
AND(NOT(ISBLANK(C2890)), B2890=B2891, ISBLANK(C2892), NOT(ISBLANK(C2893)), B2893=B2891), C2890+(C2893-C2890)/3,
AND(ISBLANK(C2890), NOT(ISBLANK(C2889)), B2889=B2891, NOT(ISBLANK(C2892)), B2892=B2891), C2889+(C2892-C2889)*2/3,
TRUE, "Check Manually"
))</f>
        <v>130.6</v>
      </c>
      <c r="F2891" t="str">
        <f>_xlfn.XLOOKUP(B2891,Bucket_Map!A:A,Bucket_Map!B:B,"ERROR - CHECK NAME")</f>
        <v>Food &amp; Beverages</v>
      </c>
    </row>
    <row r="2892" spans="1:6" x14ac:dyDescent="0.25">
      <c r="A2892" t="s">
        <v>4</v>
      </c>
      <c r="B2892" t="s">
        <v>28</v>
      </c>
      <c r="C2892">
        <v>130.80000000000001</v>
      </c>
      <c r="D2892" s="1">
        <v>42430</v>
      </c>
      <c r="E2892" cm="1">
        <f t="array" ref="E2892">IF(AND(B2892="Housing",A2892="Rural"),"",
_xlfn.IFS(
NOT(ISBLANK(C2892)), C2892,
AND(NOT(ISBLANK(C2891)), B2891=B2892, NOT(ISBLANK(C2893)), B2893=B2892), AVERAGE(C2891,C2893),
AND(NOT(ISBLANK(C2891)), B2891=B2892, ISBLANK(C2893), NOT(ISBLANK(C2894)), B2894=B2892), C2891+(C2894-C2891)/3,
AND(ISBLANK(C2891), NOT(ISBLANK(C2890)), B2890=B2892, NOT(ISBLANK(C2893)), B2893=B2892), C2890+(C2893-C2890)*2/3,
TRUE, "Check Manually"
))</f>
        <v>130.80000000000001</v>
      </c>
      <c r="F2892" t="str">
        <f>_xlfn.XLOOKUP(B2892,Bucket_Map!A:A,Bucket_Map!B:B,"ERROR - CHECK NAME")</f>
        <v>Food &amp; Beverages</v>
      </c>
    </row>
    <row r="2893" spans="1:6" x14ac:dyDescent="0.25">
      <c r="A2893" t="s">
        <v>4</v>
      </c>
      <c r="B2893" t="s">
        <v>28</v>
      </c>
      <c r="C2893">
        <v>131.4</v>
      </c>
      <c r="D2893" s="1">
        <v>42461</v>
      </c>
      <c r="E2893" cm="1">
        <f t="array" ref="E2893">IF(AND(B2893="Housing",A2893="Rural"),"",
_xlfn.IFS(
NOT(ISBLANK(C2893)), C2893,
AND(NOT(ISBLANK(C2892)), B2892=B2893, NOT(ISBLANK(C2894)), B2894=B2893), AVERAGE(C2892,C2894),
AND(NOT(ISBLANK(C2892)), B2892=B2893, ISBLANK(C2894), NOT(ISBLANK(C2895)), B2895=B2893), C2892+(C2895-C2892)/3,
AND(ISBLANK(C2892), NOT(ISBLANK(C2891)), B2891=B2893, NOT(ISBLANK(C2894)), B2894=B2893), C2891+(C2894-C2891)*2/3,
TRUE, "Check Manually"
))</f>
        <v>131.4</v>
      </c>
      <c r="F2893" t="str">
        <f>_xlfn.XLOOKUP(B2893,Bucket_Map!A:A,Bucket_Map!B:B,"ERROR - CHECK NAME")</f>
        <v>Food &amp; Beverages</v>
      </c>
    </row>
    <row r="2894" spans="1:6" x14ac:dyDescent="0.25">
      <c r="A2894" t="s">
        <v>4</v>
      </c>
      <c r="B2894" t="s">
        <v>28</v>
      </c>
      <c r="C2894">
        <v>132.19999999999999</v>
      </c>
      <c r="D2894" s="1">
        <v>42491</v>
      </c>
      <c r="E2894" cm="1">
        <f t="array" ref="E2894">IF(AND(B2894="Housing",A2894="Rural"),"",
_xlfn.IFS(
NOT(ISBLANK(C2894)), C2894,
AND(NOT(ISBLANK(C2893)), B2893=B2894, NOT(ISBLANK(C2895)), B2895=B2894), AVERAGE(C2893,C2895),
AND(NOT(ISBLANK(C2893)), B2893=B2894, ISBLANK(C2895), NOT(ISBLANK(C2896)), B2896=B2894), C2893+(C2896-C2893)/3,
AND(ISBLANK(C2893), NOT(ISBLANK(C2892)), B2892=B2894, NOT(ISBLANK(C2895)), B2895=B2894), C2892+(C2895-C2892)*2/3,
TRUE, "Check Manually"
))</f>
        <v>132.19999999999999</v>
      </c>
      <c r="F2894" t="str">
        <f>_xlfn.XLOOKUP(B2894,Bucket_Map!A:A,Bucket_Map!B:B,"ERROR - CHECK NAME")</f>
        <v>Food &amp; Beverages</v>
      </c>
    </row>
    <row r="2895" spans="1:6" x14ac:dyDescent="0.25">
      <c r="A2895" t="s">
        <v>4</v>
      </c>
      <c r="B2895" t="s">
        <v>28</v>
      </c>
      <c r="C2895">
        <v>133.1</v>
      </c>
      <c r="D2895" s="1">
        <v>42522</v>
      </c>
      <c r="E2895" cm="1">
        <f t="array" ref="E2895">IF(AND(B2895="Housing",A2895="Rural"),"",
_xlfn.IFS(
NOT(ISBLANK(C2895)), C2895,
AND(NOT(ISBLANK(C2894)), B2894=B2895, NOT(ISBLANK(C2896)), B2896=B2895), AVERAGE(C2894,C2896),
AND(NOT(ISBLANK(C2894)), B2894=B2895, ISBLANK(C2896), NOT(ISBLANK(C2897)), B2897=B2895), C2894+(C2897-C2894)/3,
AND(ISBLANK(C2894), NOT(ISBLANK(C2893)), B2893=B2895, NOT(ISBLANK(C2896)), B2896=B2895), C2893+(C2896-C2893)*2/3,
TRUE, "Check Manually"
))</f>
        <v>133.1</v>
      </c>
      <c r="F2895" t="str">
        <f>_xlfn.XLOOKUP(B2895,Bucket_Map!A:A,Bucket_Map!B:B,"ERROR - CHECK NAME")</f>
        <v>Food &amp; Beverages</v>
      </c>
    </row>
    <row r="2896" spans="1:6" x14ac:dyDescent="0.25">
      <c r="A2896" t="s">
        <v>4</v>
      </c>
      <c r="B2896" t="s">
        <v>28</v>
      </c>
      <c r="C2896">
        <v>134.30000000000001</v>
      </c>
      <c r="D2896" s="1">
        <v>42552</v>
      </c>
      <c r="E2896" cm="1">
        <f t="array" ref="E2896">IF(AND(B2896="Housing",A2896="Rural"),"",
_xlfn.IFS(
NOT(ISBLANK(C2896)), C2896,
AND(NOT(ISBLANK(C2895)), B2895=B2896, NOT(ISBLANK(C2897)), B2897=B2896), AVERAGE(C2895,C2897),
AND(NOT(ISBLANK(C2895)), B2895=B2896, ISBLANK(C2897), NOT(ISBLANK(C2898)), B2898=B2896), C2895+(C2898-C2895)/3,
AND(ISBLANK(C2895), NOT(ISBLANK(C2894)), B2894=B2896, NOT(ISBLANK(C2897)), B2897=B2896), C2894+(C2897-C2894)*2/3,
TRUE, "Check Manually"
))</f>
        <v>134.30000000000001</v>
      </c>
      <c r="F2896" t="str">
        <f>_xlfn.XLOOKUP(B2896,Bucket_Map!A:A,Bucket_Map!B:B,"ERROR - CHECK NAME")</f>
        <v>Food &amp; Beverages</v>
      </c>
    </row>
    <row r="2897" spans="1:6" x14ac:dyDescent="0.25">
      <c r="A2897" t="s">
        <v>4</v>
      </c>
      <c r="B2897" t="s">
        <v>28</v>
      </c>
      <c r="C2897">
        <v>134.9</v>
      </c>
      <c r="D2897" s="1">
        <v>42583</v>
      </c>
      <c r="E2897" cm="1">
        <f t="array" ref="E2897">IF(AND(B2897="Housing",A2897="Rural"),"",
_xlfn.IFS(
NOT(ISBLANK(C2897)), C2897,
AND(NOT(ISBLANK(C2896)), B2896=B2897, NOT(ISBLANK(C2898)), B2898=B2897), AVERAGE(C2896,C2898),
AND(NOT(ISBLANK(C2896)), B2896=B2897, ISBLANK(C2898), NOT(ISBLANK(C2899)), B2899=B2897), C2896+(C2899-C2896)/3,
AND(ISBLANK(C2896), NOT(ISBLANK(C2895)), B2895=B2897, NOT(ISBLANK(C2898)), B2898=B2897), C2895+(C2898-C2895)*2/3,
TRUE, "Check Manually"
))</f>
        <v>134.9</v>
      </c>
      <c r="F2897" t="str">
        <f>_xlfn.XLOOKUP(B2897,Bucket_Map!A:A,Bucket_Map!B:B,"ERROR - CHECK NAME")</f>
        <v>Food &amp; Beverages</v>
      </c>
    </row>
    <row r="2898" spans="1:6" x14ac:dyDescent="0.25">
      <c r="A2898" t="s">
        <v>4</v>
      </c>
      <c r="B2898" t="s">
        <v>28</v>
      </c>
      <c r="C2898">
        <v>135.80000000000001</v>
      </c>
      <c r="D2898" s="1">
        <v>42614</v>
      </c>
      <c r="E2898" cm="1">
        <f t="array" ref="E2898">IF(AND(B2898="Housing",A2898="Rural"),"",
_xlfn.IFS(
NOT(ISBLANK(C2898)), C2898,
AND(NOT(ISBLANK(C2897)), B2897=B2898, NOT(ISBLANK(C2899)), B2899=B2898), AVERAGE(C2897,C2899),
AND(NOT(ISBLANK(C2897)), B2897=B2898, ISBLANK(C2899), NOT(ISBLANK(C2900)), B2900=B2898), C2897+(C2900-C2897)/3,
AND(ISBLANK(C2897), NOT(ISBLANK(C2896)), B2896=B2898, NOT(ISBLANK(C2899)), B2899=B2898), C2896+(C2899-C2896)*2/3,
TRUE, "Check Manually"
))</f>
        <v>135.80000000000001</v>
      </c>
      <c r="F2898" t="str">
        <f>_xlfn.XLOOKUP(B2898,Bucket_Map!A:A,Bucket_Map!B:B,"ERROR - CHECK NAME")</f>
        <v>Food &amp; Beverages</v>
      </c>
    </row>
    <row r="2899" spans="1:6" x14ac:dyDescent="0.25">
      <c r="A2899" t="s">
        <v>4</v>
      </c>
      <c r="B2899" t="s">
        <v>28</v>
      </c>
      <c r="C2899">
        <v>136.30000000000001</v>
      </c>
      <c r="D2899" s="1">
        <v>42644</v>
      </c>
      <c r="E2899" cm="1">
        <f t="array" ref="E2899">IF(AND(B2899="Housing",A2899="Rural"),"",
_xlfn.IFS(
NOT(ISBLANK(C2899)), C2899,
AND(NOT(ISBLANK(C2898)), B2898=B2899, NOT(ISBLANK(C2900)), B2900=B2899), AVERAGE(C2898,C2900),
AND(NOT(ISBLANK(C2898)), B2898=B2899, ISBLANK(C2900), NOT(ISBLANK(C2901)), B2901=B2899), C2898+(C2901-C2898)/3,
AND(ISBLANK(C2898), NOT(ISBLANK(C2897)), B2897=B2899, NOT(ISBLANK(C2900)), B2900=B2899), C2897+(C2900-C2897)*2/3,
TRUE, "Check Manually"
))</f>
        <v>136.30000000000001</v>
      </c>
      <c r="F2899" t="str">
        <f>_xlfn.XLOOKUP(B2899,Bucket_Map!A:A,Bucket_Map!B:B,"ERROR - CHECK NAME")</f>
        <v>Food &amp; Beverages</v>
      </c>
    </row>
    <row r="2900" spans="1:6" x14ac:dyDescent="0.25">
      <c r="A2900" t="s">
        <v>4</v>
      </c>
      <c r="B2900" t="s">
        <v>28</v>
      </c>
      <c r="C2900">
        <v>136.80000000000001</v>
      </c>
      <c r="D2900" s="1">
        <v>42675</v>
      </c>
      <c r="E2900" cm="1">
        <f t="array" ref="E2900">IF(AND(B2900="Housing",A2900="Rural"),"",
_xlfn.IFS(
NOT(ISBLANK(C2900)), C2900,
AND(NOT(ISBLANK(C2899)), B2899=B2900, NOT(ISBLANK(C2901)), B2901=B2900), AVERAGE(C2899,C2901),
AND(NOT(ISBLANK(C2899)), B2899=B2900, ISBLANK(C2901), NOT(ISBLANK(C2902)), B2902=B2900), C2899+(C2902-C2899)/3,
AND(ISBLANK(C2899), NOT(ISBLANK(C2898)), B2898=B2900, NOT(ISBLANK(C2901)), B2901=B2900), C2898+(C2901-C2898)*2/3,
TRUE, "Check Manually"
))</f>
        <v>136.80000000000001</v>
      </c>
      <c r="F2900" t="str">
        <f>_xlfn.XLOOKUP(B2900,Bucket_Map!A:A,Bucket_Map!B:B,"ERROR - CHECK NAME")</f>
        <v>Food &amp; Beverages</v>
      </c>
    </row>
    <row r="2901" spans="1:6" x14ac:dyDescent="0.25">
      <c r="A2901" t="s">
        <v>4</v>
      </c>
      <c r="B2901" t="s">
        <v>28</v>
      </c>
      <c r="C2901">
        <v>137.5</v>
      </c>
      <c r="D2901" s="1">
        <v>42705</v>
      </c>
      <c r="E2901" cm="1">
        <f t="array" ref="E2901">IF(AND(B2901="Housing",A2901="Rural"),"",
_xlfn.IFS(
NOT(ISBLANK(C2901)), C2901,
AND(NOT(ISBLANK(C2900)), B2900=B2901, NOT(ISBLANK(C2902)), B2902=B2901), AVERAGE(C2900,C2902),
AND(NOT(ISBLANK(C2900)), B2900=B2901, ISBLANK(C2902), NOT(ISBLANK(C2903)), B2903=B2901), C2900+(C2903-C2900)/3,
AND(ISBLANK(C2900), NOT(ISBLANK(C2899)), B2899=B2901, NOT(ISBLANK(C2902)), B2902=B2901), C2899+(C2902-C2899)*2/3,
TRUE, "Check Manually"
))</f>
        <v>137.5</v>
      </c>
      <c r="F2901" t="str">
        <f>_xlfn.XLOOKUP(B2901,Bucket_Map!A:A,Bucket_Map!B:B,"ERROR - CHECK NAME")</f>
        <v>Food &amp; Beverages</v>
      </c>
    </row>
    <row r="2902" spans="1:6" x14ac:dyDescent="0.25">
      <c r="A2902" t="s">
        <v>4</v>
      </c>
      <c r="B2902" t="s">
        <v>28</v>
      </c>
      <c r="C2902">
        <v>136.9</v>
      </c>
      <c r="D2902" s="1">
        <v>42736</v>
      </c>
      <c r="E2902" cm="1">
        <f t="array" ref="E2902">IF(AND(B2902="Housing",A2902="Rural"),"",
_xlfn.IFS(
NOT(ISBLANK(C2902)), C2902,
AND(NOT(ISBLANK(C2901)), B2901=B2902, NOT(ISBLANK(C2903)), B2903=B2902), AVERAGE(C2901,C2903),
AND(NOT(ISBLANK(C2901)), B2901=B2902, ISBLANK(C2903), NOT(ISBLANK(C2904)), B2904=B2902), C2901+(C2904-C2901)/3,
AND(ISBLANK(C2901), NOT(ISBLANK(C2900)), B2900=B2902, NOT(ISBLANK(C2903)), B2903=B2902), C2900+(C2903-C2900)*2/3,
TRUE, "Check Manually"
))</f>
        <v>136.9</v>
      </c>
      <c r="F2902" t="str">
        <f>_xlfn.XLOOKUP(B2902,Bucket_Map!A:A,Bucket_Map!B:B,"ERROR - CHECK NAME")</f>
        <v>Food &amp; Beverages</v>
      </c>
    </row>
    <row r="2903" spans="1:6" x14ac:dyDescent="0.25">
      <c r="A2903" t="s">
        <v>4</v>
      </c>
      <c r="B2903" t="s">
        <v>28</v>
      </c>
      <c r="C2903">
        <v>136</v>
      </c>
      <c r="D2903" s="1">
        <v>42767</v>
      </c>
      <c r="E2903" cm="1">
        <f t="array" ref="E2903">IF(AND(B2903="Housing",A2903="Rural"),"",
_xlfn.IFS(
NOT(ISBLANK(C2903)), C2903,
AND(NOT(ISBLANK(C2902)), B2902=B2903, NOT(ISBLANK(C2904)), B2904=B2903), AVERAGE(C2902,C2904),
AND(NOT(ISBLANK(C2902)), B2902=B2903, ISBLANK(C2904), NOT(ISBLANK(C2905)), B2905=B2903), C2902+(C2905-C2902)/3,
AND(ISBLANK(C2902), NOT(ISBLANK(C2901)), B2901=B2903, NOT(ISBLANK(C2904)), B2904=B2903), C2901+(C2904-C2901)*2/3,
TRUE, "Check Manually"
))</f>
        <v>136</v>
      </c>
      <c r="F2903" t="str">
        <f>_xlfn.XLOOKUP(B2903,Bucket_Map!A:A,Bucket_Map!B:B,"ERROR - CHECK NAME")</f>
        <v>Food &amp; Beverages</v>
      </c>
    </row>
    <row r="2904" spans="1:6" x14ac:dyDescent="0.25">
      <c r="A2904" t="s">
        <v>4</v>
      </c>
      <c r="B2904" t="s">
        <v>28</v>
      </c>
      <c r="C2904">
        <v>135.6</v>
      </c>
      <c r="D2904" s="1">
        <v>42795</v>
      </c>
      <c r="E2904" cm="1">
        <f t="array" ref="E2904">IF(AND(B2904="Housing",A2904="Rural"),"",
_xlfn.IFS(
NOT(ISBLANK(C2904)), C2904,
AND(NOT(ISBLANK(C2903)), B2903=B2904, NOT(ISBLANK(C2905)), B2905=B2904), AVERAGE(C2903,C2905),
AND(NOT(ISBLANK(C2903)), B2903=B2904, ISBLANK(C2905), NOT(ISBLANK(C2906)), B2906=B2904), C2903+(C2906-C2903)/3,
AND(ISBLANK(C2903), NOT(ISBLANK(C2902)), B2902=B2904, NOT(ISBLANK(C2905)), B2905=B2904), C2902+(C2905-C2902)*2/3,
TRUE, "Check Manually"
))</f>
        <v>135.6</v>
      </c>
      <c r="F2904" t="str">
        <f>_xlfn.XLOOKUP(B2904,Bucket_Map!A:A,Bucket_Map!B:B,"ERROR - CHECK NAME")</f>
        <v>Food &amp; Beverages</v>
      </c>
    </row>
    <row r="2905" spans="1:6" x14ac:dyDescent="0.25">
      <c r="A2905" t="s">
        <v>4</v>
      </c>
      <c r="B2905" t="s">
        <v>28</v>
      </c>
      <c r="C2905">
        <v>134.1</v>
      </c>
      <c r="D2905" s="1">
        <v>42826</v>
      </c>
      <c r="E2905" cm="1">
        <f t="array" ref="E2905">IF(AND(B2905="Housing",A2905="Rural"),"",
_xlfn.IFS(
NOT(ISBLANK(C2905)), C2905,
AND(NOT(ISBLANK(C2904)), B2904=B2905, NOT(ISBLANK(C2906)), B2906=B2905), AVERAGE(C2904,C2906),
AND(NOT(ISBLANK(C2904)), B2904=B2905, ISBLANK(C2906), NOT(ISBLANK(C2907)), B2907=B2905), C2904+(C2907-C2904)/3,
AND(ISBLANK(C2904), NOT(ISBLANK(C2903)), B2903=B2905, NOT(ISBLANK(C2906)), B2906=B2905), C2903+(C2906-C2903)*2/3,
TRUE, "Check Manually"
))</f>
        <v>134.1</v>
      </c>
      <c r="F2905" t="str">
        <f>_xlfn.XLOOKUP(B2905,Bucket_Map!A:A,Bucket_Map!B:B,"ERROR - CHECK NAME")</f>
        <v>Food &amp; Beverages</v>
      </c>
    </row>
    <row r="2906" spans="1:6" x14ac:dyDescent="0.25">
      <c r="A2906" t="s">
        <v>4</v>
      </c>
      <c r="B2906" t="s">
        <v>28</v>
      </c>
      <c r="C2906">
        <v>134</v>
      </c>
      <c r="D2906" s="1">
        <v>42856</v>
      </c>
      <c r="E2906" cm="1">
        <f t="array" ref="E2906">IF(AND(B2906="Housing",A2906="Rural"),"",
_xlfn.IFS(
NOT(ISBLANK(C2906)), C2906,
AND(NOT(ISBLANK(C2905)), B2905=B2906, NOT(ISBLANK(C2907)), B2907=B2906), AVERAGE(C2905,C2907),
AND(NOT(ISBLANK(C2905)), B2905=B2906, ISBLANK(C2907), NOT(ISBLANK(C2908)), B2908=B2906), C2905+(C2908-C2905)/3,
AND(ISBLANK(C2905), NOT(ISBLANK(C2904)), B2904=B2906, NOT(ISBLANK(C2907)), B2907=B2906), C2904+(C2907-C2904)*2/3,
TRUE, "Check Manually"
))</f>
        <v>134</v>
      </c>
      <c r="F2906" t="str">
        <f>_xlfn.XLOOKUP(B2906,Bucket_Map!A:A,Bucket_Map!B:B,"ERROR - CHECK NAME")</f>
        <v>Food &amp; Beverages</v>
      </c>
    </row>
    <row r="2907" spans="1:6" x14ac:dyDescent="0.25">
      <c r="A2907" t="s">
        <v>4</v>
      </c>
      <c r="B2907" t="s">
        <v>28</v>
      </c>
      <c r="C2907">
        <v>133.5</v>
      </c>
      <c r="D2907" s="1">
        <v>42887</v>
      </c>
      <c r="E2907" cm="1">
        <f t="array" ref="E2907">IF(AND(B2907="Housing",A2907="Rural"),"",
_xlfn.IFS(
NOT(ISBLANK(C2907)), C2907,
AND(NOT(ISBLANK(C2906)), B2906=B2907, NOT(ISBLANK(C2908)), B2908=B2907), AVERAGE(C2906,C2908),
AND(NOT(ISBLANK(C2906)), B2906=B2907, ISBLANK(C2908), NOT(ISBLANK(C2909)), B2909=B2907), C2906+(C2909-C2906)/3,
AND(ISBLANK(C2906), NOT(ISBLANK(C2905)), B2905=B2907, NOT(ISBLANK(C2908)), B2908=B2907), C2905+(C2908-C2905)*2/3,
TRUE, "Check Manually"
))</f>
        <v>133.5</v>
      </c>
      <c r="F2907" t="str">
        <f>_xlfn.XLOOKUP(B2907,Bucket_Map!A:A,Bucket_Map!B:B,"ERROR - CHECK NAME")</f>
        <v>Food &amp; Beverages</v>
      </c>
    </row>
    <row r="2908" spans="1:6" x14ac:dyDescent="0.25">
      <c r="A2908" t="s">
        <v>4</v>
      </c>
      <c r="B2908" t="s">
        <v>28</v>
      </c>
      <c r="C2908">
        <v>133.9</v>
      </c>
      <c r="D2908" s="1">
        <v>42917</v>
      </c>
      <c r="E2908" cm="1">
        <f t="array" ref="E2908">IF(AND(B2908="Housing",A2908="Rural"),"",
_xlfn.IFS(
NOT(ISBLANK(C2908)), C2908,
AND(NOT(ISBLANK(C2907)), B2907=B2908, NOT(ISBLANK(C2909)), B2909=B2908), AVERAGE(C2907,C2909),
AND(NOT(ISBLANK(C2907)), B2907=B2908, ISBLANK(C2909), NOT(ISBLANK(C2910)), B2910=B2908), C2907+(C2910-C2907)/3,
AND(ISBLANK(C2907), NOT(ISBLANK(C2906)), B2906=B2908, NOT(ISBLANK(C2909)), B2909=B2908), C2906+(C2909-C2906)*2/3,
TRUE, "Check Manually"
))</f>
        <v>133.9</v>
      </c>
      <c r="F2908" t="str">
        <f>_xlfn.XLOOKUP(B2908,Bucket_Map!A:A,Bucket_Map!B:B,"ERROR - CHECK NAME")</f>
        <v>Food &amp; Beverages</v>
      </c>
    </row>
    <row r="2909" spans="1:6" x14ac:dyDescent="0.25">
      <c r="A2909" t="s">
        <v>4</v>
      </c>
      <c r="B2909" t="s">
        <v>28</v>
      </c>
      <c r="C2909">
        <v>134.69999999999999</v>
      </c>
      <c r="D2909" s="1">
        <v>42948</v>
      </c>
      <c r="E2909" cm="1">
        <f t="array" ref="E2909">IF(AND(B2909="Housing",A2909="Rural"),"",
_xlfn.IFS(
NOT(ISBLANK(C2909)), C2909,
AND(NOT(ISBLANK(C2908)), B2908=B2909, NOT(ISBLANK(C2910)), B2910=B2909), AVERAGE(C2908,C2910),
AND(NOT(ISBLANK(C2908)), B2908=B2909, ISBLANK(C2910), NOT(ISBLANK(C2911)), B2911=B2909), C2908+(C2911-C2908)/3,
AND(ISBLANK(C2908), NOT(ISBLANK(C2907)), B2907=B2909, NOT(ISBLANK(C2910)), B2910=B2909), C2907+(C2910-C2907)*2/3,
TRUE, "Check Manually"
))</f>
        <v>134.69999999999999</v>
      </c>
      <c r="F2909" t="str">
        <f>_xlfn.XLOOKUP(B2909,Bucket_Map!A:A,Bucket_Map!B:B,"ERROR - CHECK NAME")</f>
        <v>Food &amp; Beverages</v>
      </c>
    </row>
    <row r="2910" spans="1:6" x14ac:dyDescent="0.25">
      <c r="A2910" t="s">
        <v>4</v>
      </c>
      <c r="B2910" t="s">
        <v>28</v>
      </c>
      <c r="C2910">
        <v>134.69999999999999</v>
      </c>
      <c r="D2910" s="1">
        <v>42979</v>
      </c>
      <c r="E2910" cm="1">
        <f t="array" ref="E2910">IF(AND(B2910="Housing",A2910="Rural"),"",
_xlfn.IFS(
NOT(ISBLANK(C2910)), C2910,
AND(NOT(ISBLANK(C2909)), B2909=B2910, NOT(ISBLANK(C2911)), B2911=B2910), AVERAGE(C2909,C2911),
AND(NOT(ISBLANK(C2909)), B2909=B2910, ISBLANK(C2911), NOT(ISBLANK(C2912)), B2912=B2910), C2909+(C2912-C2909)/3,
AND(ISBLANK(C2909), NOT(ISBLANK(C2908)), B2908=B2910, NOT(ISBLANK(C2911)), B2911=B2910), C2908+(C2911-C2908)*2/3,
TRUE, "Check Manually"
))</f>
        <v>134.69999999999999</v>
      </c>
      <c r="F2910" t="str">
        <f>_xlfn.XLOOKUP(B2910,Bucket_Map!A:A,Bucket_Map!B:B,"ERROR - CHECK NAME")</f>
        <v>Food &amp; Beverages</v>
      </c>
    </row>
    <row r="2911" spans="1:6" x14ac:dyDescent="0.25">
      <c r="A2911" t="s">
        <v>4</v>
      </c>
      <c r="B2911" t="s">
        <v>28</v>
      </c>
      <c r="C2911">
        <v>135.6</v>
      </c>
      <c r="D2911" s="1">
        <v>43009</v>
      </c>
      <c r="E2911" cm="1">
        <f t="array" ref="E2911">IF(AND(B2911="Housing",A2911="Rural"),"",
_xlfn.IFS(
NOT(ISBLANK(C2911)), C2911,
AND(NOT(ISBLANK(C2910)), B2910=B2911, NOT(ISBLANK(C2912)), B2912=B2911), AVERAGE(C2910,C2912),
AND(NOT(ISBLANK(C2910)), B2910=B2911, ISBLANK(C2912), NOT(ISBLANK(C2913)), B2913=B2911), C2910+(C2913-C2910)/3,
AND(ISBLANK(C2910), NOT(ISBLANK(C2909)), B2909=B2911, NOT(ISBLANK(C2912)), B2912=B2911), C2909+(C2912-C2909)*2/3,
TRUE, "Check Manually"
))</f>
        <v>135.6</v>
      </c>
      <c r="F2911" t="str">
        <f>_xlfn.XLOOKUP(B2911,Bucket_Map!A:A,Bucket_Map!B:B,"ERROR - CHECK NAME")</f>
        <v>Food &amp; Beverages</v>
      </c>
    </row>
    <row r="2912" spans="1:6" x14ac:dyDescent="0.25">
      <c r="A2912" t="s">
        <v>4</v>
      </c>
      <c r="B2912" t="s">
        <v>28</v>
      </c>
      <c r="C2912">
        <v>136</v>
      </c>
      <c r="D2912" s="1">
        <v>43040</v>
      </c>
      <c r="E2912" cm="1">
        <f t="array" ref="E2912">IF(AND(B2912="Housing",A2912="Rural"),"",
_xlfn.IFS(
NOT(ISBLANK(C2912)), C2912,
AND(NOT(ISBLANK(C2911)), B2911=B2912, NOT(ISBLANK(C2913)), B2913=B2912), AVERAGE(C2911,C2913),
AND(NOT(ISBLANK(C2911)), B2911=B2912, ISBLANK(C2913), NOT(ISBLANK(C2914)), B2914=B2912), C2911+(C2914-C2911)/3,
AND(ISBLANK(C2911), NOT(ISBLANK(C2910)), B2910=B2912, NOT(ISBLANK(C2913)), B2913=B2912), C2910+(C2913-C2910)*2/3,
TRUE, "Check Manually"
))</f>
        <v>136</v>
      </c>
      <c r="F2912" t="str">
        <f>_xlfn.XLOOKUP(B2912,Bucket_Map!A:A,Bucket_Map!B:B,"ERROR - CHECK NAME")</f>
        <v>Food &amp; Beverages</v>
      </c>
    </row>
    <row r="2913" spans="1:6" x14ac:dyDescent="0.25">
      <c r="A2913" t="s">
        <v>4</v>
      </c>
      <c r="B2913" t="s">
        <v>28</v>
      </c>
      <c r="C2913">
        <v>135.80000000000001</v>
      </c>
      <c r="D2913" s="1">
        <v>43070</v>
      </c>
      <c r="E2913" cm="1">
        <f t="array" ref="E2913">IF(AND(B2913="Housing",A2913="Rural"),"",
_xlfn.IFS(
NOT(ISBLANK(C2913)), C2913,
AND(NOT(ISBLANK(C2912)), B2912=B2913, NOT(ISBLANK(C2914)), B2914=B2913), AVERAGE(C2912,C2914),
AND(NOT(ISBLANK(C2912)), B2912=B2913, ISBLANK(C2914), NOT(ISBLANK(C2915)), B2915=B2913), C2912+(C2915-C2912)/3,
AND(ISBLANK(C2912), NOT(ISBLANK(C2911)), B2911=B2913, NOT(ISBLANK(C2914)), B2914=B2913), C2911+(C2914-C2911)*2/3,
TRUE, "Check Manually"
))</f>
        <v>135.80000000000001</v>
      </c>
      <c r="F2913" t="str">
        <f>_xlfn.XLOOKUP(B2913,Bucket_Map!A:A,Bucket_Map!B:B,"ERROR - CHECK NAME")</f>
        <v>Food &amp; Beverages</v>
      </c>
    </row>
    <row r="2914" spans="1:6" x14ac:dyDescent="0.25">
      <c r="A2914" t="s">
        <v>4</v>
      </c>
      <c r="B2914" t="s">
        <v>28</v>
      </c>
      <c r="C2914">
        <v>136</v>
      </c>
      <c r="D2914" s="1">
        <v>43101</v>
      </c>
      <c r="E2914" cm="1">
        <f t="array" ref="E2914">IF(AND(B2914="Housing",A2914="Rural"),"",
_xlfn.IFS(
NOT(ISBLANK(C2914)), C2914,
AND(NOT(ISBLANK(C2913)), B2913=B2914, NOT(ISBLANK(C2915)), B2915=B2914), AVERAGE(C2913,C2915),
AND(NOT(ISBLANK(C2913)), B2913=B2914, ISBLANK(C2915), NOT(ISBLANK(C2916)), B2916=B2914), C2913+(C2916-C2913)/3,
AND(ISBLANK(C2913), NOT(ISBLANK(C2912)), B2912=B2914, NOT(ISBLANK(C2915)), B2915=B2914), C2912+(C2915-C2912)*2/3,
TRUE, "Check Manually"
))</f>
        <v>136</v>
      </c>
      <c r="F2914" t="str">
        <f>_xlfn.XLOOKUP(B2914,Bucket_Map!A:A,Bucket_Map!B:B,"ERROR - CHECK NAME")</f>
        <v>Food &amp; Beverages</v>
      </c>
    </row>
    <row r="2915" spans="1:6" x14ac:dyDescent="0.25">
      <c r="A2915" t="s">
        <v>4</v>
      </c>
      <c r="B2915" t="s">
        <v>28</v>
      </c>
      <c r="C2915">
        <v>135.6</v>
      </c>
      <c r="D2915" s="1">
        <v>43132</v>
      </c>
      <c r="E2915" cm="1">
        <f t="array" ref="E2915">IF(AND(B2915="Housing",A2915="Rural"),"",
_xlfn.IFS(
NOT(ISBLANK(C2915)), C2915,
AND(NOT(ISBLANK(C2914)), B2914=B2915, NOT(ISBLANK(C2916)), B2916=B2915), AVERAGE(C2914,C2916),
AND(NOT(ISBLANK(C2914)), B2914=B2915, ISBLANK(C2916), NOT(ISBLANK(C2917)), B2917=B2915), C2914+(C2917-C2914)/3,
AND(ISBLANK(C2914), NOT(ISBLANK(C2913)), B2913=B2915, NOT(ISBLANK(C2916)), B2916=B2915), C2913+(C2916-C2913)*2/3,
TRUE, "Check Manually"
))</f>
        <v>135.6</v>
      </c>
      <c r="F2915" t="str">
        <f>_xlfn.XLOOKUP(B2915,Bucket_Map!A:A,Bucket_Map!B:B,"ERROR - CHECK NAME")</f>
        <v>Food &amp; Beverages</v>
      </c>
    </row>
    <row r="2916" spans="1:6" x14ac:dyDescent="0.25">
      <c r="A2916" t="s">
        <v>4</v>
      </c>
      <c r="B2916" t="s">
        <v>28</v>
      </c>
      <c r="C2916">
        <v>136.30000000000001</v>
      </c>
      <c r="D2916" s="1">
        <v>43160</v>
      </c>
      <c r="E2916" cm="1">
        <f t="array" ref="E2916">IF(AND(B2916="Housing",A2916="Rural"),"",
_xlfn.IFS(
NOT(ISBLANK(C2916)), C2916,
AND(NOT(ISBLANK(C2915)), B2915=B2916, NOT(ISBLANK(C2917)), B2917=B2916), AVERAGE(C2915,C2917),
AND(NOT(ISBLANK(C2915)), B2915=B2916, ISBLANK(C2917), NOT(ISBLANK(C2918)), B2918=B2916), C2915+(C2918-C2915)/3,
AND(ISBLANK(C2915), NOT(ISBLANK(C2914)), B2914=B2916, NOT(ISBLANK(C2917)), B2917=B2916), C2914+(C2917-C2914)*2/3,
TRUE, "Check Manually"
))</f>
        <v>136.30000000000001</v>
      </c>
      <c r="F2916" t="str">
        <f>_xlfn.XLOOKUP(B2916,Bucket_Map!A:A,Bucket_Map!B:B,"ERROR - CHECK NAME")</f>
        <v>Food &amp; Beverages</v>
      </c>
    </row>
    <row r="2917" spans="1:6" x14ac:dyDescent="0.25">
      <c r="A2917" t="s">
        <v>4</v>
      </c>
      <c r="B2917" t="s">
        <v>28</v>
      </c>
      <c r="C2917">
        <v>137.19999999999999</v>
      </c>
      <c r="D2917" s="1">
        <v>43191</v>
      </c>
      <c r="E2917" cm="1">
        <f t="array" ref="E2917">IF(AND(B2917="Housing",A2917="Rural"),"",
_xlfn.IFS(
NOT(ISBLANK(C2917)), C2917,
AND(NOT(ISBLANK(C2916)), B2916=B2917, NOT(ISBLANK(C2918)), B2918=B2917), AVERAGE(C2916,C2918),
AND(NOT(ISBLANK(C2916)), B2916=B2917, ISBLANK(C2918), NOT(ISBLANK(C2919)), B2919=B2917), C2916+(C2919-C2916)/3,
AND(ISBLANK(C2916), NOT(ISBLANK(C2915)), B2915=B2917, NOT(ISBLANK(C2918)), B2918=B2917), C2915+(C2918-C2915)*2/3,
TRUE, "Check Manually"
))</f>
        <v>137.19999999999999</v>
      </c>
      <c r="F2917" t="str">
        <f>_xlfn.XLOOKUP(B2917,Bucket_Map!A:A,Bucket_Map!B:B,"ERROR - CHECK NAME")</f>
        <v>Food &amp; Beverages</v>
      </c>
    </row>
    <row r="2918" spans="1:6" x14ac:dyDescent="0.25">
      <c r="A2918" t="s">
        <v>4</v>
      </c>
      <c r="B2918" t="s">
        <v>28</v>
      </c>
      <c r="C2918">
        <v>137.4</v>
      </c>
      <c r="D2918" s="1">
        <v>43221</v>
      </c>
      <c r="E2918" cm="1">
        <f t="array" ref="E2918">IF(AND(B2918="Housing",A2918="Rural"),"",
_xlfn.IFS(
NOT(ISBLANK(C2918)), C2918,
AND(NOT(ISBLANK(C2917)), B2917=B2918, NOT(ISBLANK(C2919)), B2919=B2918), AVERAGE(C2917,C2919),
AND(NOT(ISBLANK(C2917)), B2917=B2918, ISBLANK(C2919), NOT(ISBLANK(C2920)), B2920=B2918), C2917+(C2920-C2917)/3,
AND(ISBLANK(C2917), NOT(ISBLANK(C2916)), B2916=B2918, NOT(ISBLANK(C2919)), B2919=B2918), C2916+(C2919-C2916)*2/3,
TRUE, "Check Manually"
))</f>
        <v>137.4</v>
      </c>
      <c r="F2918" t="str">
        <f>_xlfn.XLOOKUP(B2918,Bucket_Map!A:A,Bucket_Map!B:B,"ERROR - CHECK NAME")</f>
        <v>Food &amp; Beverages</v>
      </c>
    </row>
    <row r="2919" spans="1:6" x14ac:dyDescent="0.25">
      <c r="A2919" t="s">
        <v>4</v>
      </c>
      <c r="B2919" t="s">
        <v>28</v>
      </c>
      <c r="C2919">
        <v>137.6</v>
      </c>
      <c r="D2919" s="1">
        <v>43252</v>
      </c>
      <c r="E2919" cm="1">
        <f t="array" ref="E2919">IF(AND(B2919="Housing",A2919="Rural"),"",
_xlfn.IFS(
NOT(ISBLANK(C2919)), C2919,
AND(NOT(ISBLANK(C2918)), B2918=B2919, NOT(ISBLANK(C2920)), B2920=B2919), AVERAGE(C2918,C2920),
AND(NOT(ISBLANK(C2918)), B2918=B2919, ISBLANK(C2920), NOT(ISBLANK(C2921)), B2921=B2919), C2918+(C2921-C2918)/3,
AND(ISBLANK(C2918), NOT(ISBLANK(C2917)), B2917=B2919, NOT(ISBLANK(C2920)), B2920=B2919), C2917+(C2920-C2917)*2/3,
TRUE, "Check Manually"
))</f>
        <v>137.6</v>
      </c>
      <c r="F2919" t="str">
        <f>_xlfn.XLOOKUP(B2919,Bucket_Map!A:A,Bucket_Map!B:B,"ERROR - CHECK NAME")</f>
        <v>Food &amp; Beverages</v>
      </c>
    </row>
    <row r="2920" spans="1:6" x14ac:dyDescent="0.25">
      <c r="A2920" t="s">
        <v>4</v>
      </c>
      <c r="B2920" t="s">
        <v>28</v>
      </c>
      <c r="C2920">
        <v>138.19999999999999</v>
      </c>
      <c r="D2920" s="1">
        <v>43282</v>
      </c>
      <c r="E2920" cm="1">
        <f t="array" ref="E2920">IF(AND(B2920="Housing",A2920="Rural"),"",
_xlfn.IFS(
NOT(ISBLANK(C2920)), C2920,
AND(NOT(ISBLANK(C2919)), B2919=B2920, NOT(ISBLANK(C2921)), B2921=B2920), AVERAGE(C2919,C2921),
AND(NOT(ISBLANK(C2919)), B2919=B2920, ISBLANK(C2921), NOT(ISBLANK(C2922)), B2922=B2920), C2919+(C2922-C2919)/3,
AND(ISBLANK(C2919), NOT(ISBLANK(C2918)), B2918=B2920, NOT(ISBLANK(C2921)), B2921=B2920), C2918+(C2921-C2918)*2/3,
TRUE, "Check Manually"
))</f>
        <v>138.19999999999999</v>
      </c>
      <c r="F2920" t="str">
        <f>_xlfn.XLOOKUP(B2920,Bucket_Map!A:A,Bucket_Map!B:B,"ERROR - CHECK NAME")</f>
        <v>Food &amp; Beverages</v>
      </c>
    </row>
    <row r="2921" spans="1:6" x14ac:dyDescent="0.25">
      <c r="A2921" t="s">
        <v>4</v>
      </c>
      <c r="B2921" t="s">
        <v>28</v>
      </c>
      <c r="C2921">
        <v>138.6</v>
      </c>
      <c r="D2921" s="1">
        <v>43313</v>
      </c>
      <c r="E2921" cm="1">
        <f t="array" ref="E2921">IF(AND(B2921="Housing",A2921="Rural"),"",
_xlfn.IFS(
NOT(ISBLANK(C2921)), C2921,
AND(NOT(ISBLANK(C2920)), B2920=B2921, NOT(ISBLANK(C2922)), B2922=B2921), AVERAGE(C2920,C2922),
AND(NOT(ISBLANK(C2920)), B2920=B2921, ISBLANK(C2922), NOT(ISBLANK(C2923)), B2923=B2921), C2920+(C2923-C2920)/3,
AND(ISBLANK(C2920), NOT(ISBLANK(C2919)), B2919=B2921, NOT(ISBLANK(C2922)), B2922=B2921), C2919+(C2922-C2919)*2/3,
TRUE, "Check Manually"
))</f>
        <v>138.6</v>
      </c>
      <c r="F2921" t="str">
        <f>_xlfn.XLOOKUP(B2921,Bucket_Map!A:A,Bucket_Map!B:B,"ERROR - CHECK NAME")</f>
        <v>Food &amp; Beverages</v>
      </c>
    </row>
    <row r="2922" spans="1:6" x14ac:dyDescent="0.25">
      <c r="A2922" t="s">
        <v>4</v>
      </c>
      <c r="B2922" t="s">
        <v>28</v>
      </c>
      <c r="C2922">
        <v>138.69999999999999</v>
      </c>
      <c r="D2922" s="1">
        <v>43344</v>
      </c>
      <c r="E2922" cm="1">
        <f t="array" ref="E2922">IF(AND(B2922="Housing",A2922="Rural"),"",
_xlfn.IFS(
NOT(ISBLANK(C2922)), C2922,
AND(NOT(ISBLANK(C2921)), B2921=B2922, NOT(ISBLANK(C2923)), B2923=B2922), AVERAGE(C2921,C2923),
AND(NOT(ISBLANK(C2921)), B2921=B2922, ISBLANK(C2923), NOT(ISBLANK(C2924)), B2924=B2922), C2921+(C2924-C2921)/3,
AND(ISBLANK(C2921), NOT(ISBLANK(C2920)), B2920=B2922, NOT(ISBLANK(C2923)), B2923=B2922), C2920+(C2923-C2920)*2/3,
TRUE, "Check Manually"
))</f>
        <v>138.69999999999999</v>
      </c>
      <c r="F2922" t="str">
        <f>_xlfn.XLOOKUP(B2922,Bucket_Map!A:A,Bucket_Map!B:B,"ERROR - CHECK NAME")</f>
        <v>Food &amp; Beverages</v>
      </c>
    </row>
    <row r="2923" spans="1:6" x14ac:dyDescent="0.25">
      <c r="A2923" t="s">
        <v>4</v>
      </c>
      <c r="B2923" t="s">
        <v>28</v>
      </c>
      <c r="C2923">
        <v>139.5</v>
      </c>
      <c r="D2923" s="1">
        <v>43374</v>
      </c>
      <c r="E2923" cm="1">
        <f t="array" ref="E2923">IF(AND(B2923="Housing",A2923="Rural"),"",
_xlfn.IFS(
NOT(ISBLANK(C2923)), C2923,
AND(NOT(ISBLANK(C2922)), B2922=B2923, NOT(ISBLANK(C2924)), B2924=B2923), AVERAGE(C2922,C2924),
AND(NOT(ISBLANK(C2922)), B2922=B2923, ISBLANK(C2924), NOT(ISBLANK(C2925)), B2925=B2923), C2922+(C2925-C2922)/3,
AND(ISBLANK(C2922), NOT(ISBLANK(C2921)), B2921=B2923, NOT(ISBLANK(C2924)), B2924=B2923), C2921+(C2924-C2921)*2/3,
TRUE, "Check Manually"
))</f>
        <v>139.5</v>
      </c>
      <c r="F2923" t="str">
        <f>_xlfn.XLOOKUP(B2923,Bucket_Map!A:A,Bucket_Map!B:B,"ERROR - CHECK NAME")</f>
        <v>Food &amp; Beverages</v>
      </c>
    </row>
    <row r="2924" spans="1:6" x14ac:dyDescent="0.25">
      <c r="A2924" t="s">
        <v>4</v>
      </c>
      <c r="B2924" t="s">
        <v>28</v>
      </c>
      <c r="C2924">
        <v>140.6</v>
      </c>
      <c r="D2924" s="1">
        <v>43405</v>
      </c>
      <c r="E2924" cm="1">
        <f t="array" ref="E2924">IF(AND(B2924="Housing",A2924="Rural"),"",
_xlfn.IFS(
NOT(ISBLANK(C2924)), C2924,
AND(NOT(ISBLANK(C2923)), B2923=B2924, NOT(ISBLANK(C2925)), B2925=B2924), AVERAGE(C2923,C2925),
AND(NOT(ISBLANK(C2923)), B2923=B2924, ISBLANK(C2925), NOT(ISBLANK(C2926)), B2926=B2924), C2923+(C2926-C2923)/3,
AND(ISBLANK(C2923), NOT(ISBLANK(C2922)), B2922=B2924, NOT(ISBLANK(C2925)), B2925=B2924), C2922+(C2925-C2922)*2/3,
TRUE, "Check Manually"
))</f>
        <v>140.6</v>
      </c>
      <c r="F2924" t="str">
        <f>_xlfn.XLOOKUP(B2924,Bucket_Map!A:A,Bucket_Map!B:B,"ERROR - CHECK NAME")</f>
        <v>Food &amp; Beverages</v>
      </c>
    </row>
    <row r="2925" spans="1:6" x14ac:dyDescent="0.25">
      <c r="A2925" t="s">
        <v>4</v>
      </c>
      <c r="B2925" t="s">
        <v>28</v>
      </c>
      <c r="C2925">
        <v>140.19999999999999</v>
      </c>
      <c r="D2925" s="1">
        <v>43435</v>
      </c>
      <c r="E2925" cm="1">
        <f t="array" ref="E2925">IF(AND(B2925="Housing",A2925="Rural"),"",
_xlfn.IFS(
NOT(ISBLANK(C2925)), C2925,
AND(NOT(ISBLANK(C2924)), B2924=B2925, NOT(ISBLANK(C2926)), B2926=B2925), AVERAGE(C2924,C2926),
AND(NOT(ISBLANK(C2924)), B2924=B2925, ISBLANK(C2926), NOT(ISBLANK(C2927)), B2927=B2925), C2924+(C2927-C2924)/3,
AND(ISBLANK(C2924), NOT(ISBLANK(C2923)), B2923=B2925, NOT(ISBLANK(C2926)), B2926=B2925), C2923+(C2926-C2923)*2/3,
TRUE, "Check Manually"
))</f>
        <v>140.19999999999999</v>
      </c>
      <c r="F2925" t="str">
        <f>_xlfn.XLOOKUP(B2925,Bucket_Map!A:A,Bucket_Map!B:B,"ERROR - CHECK NAME")</f>
        <v>Food &amp; Beverages</v>
      </c>
    </row>
    <row r="2926" spans="1:6" x14ac:dyDescent="0.25">
      <c r="A2926" t="s">
        <v>4</v>
      </c>
      <c r="B2926" t="s">
        <v>28</v>
      </c>
      <c r="C2926">
        <v>138.9</v>
      </c>
      <c r="D2926" s="1">
        <v>43466</v>
      </c>
      <c r="E2926" cm="1">
        <f t="array" ref="E2926">IF(AND(B2926="Housing",A2926="Rural"),"",
_xlfn.IFS(
NOT(ISBLANK(C2926)), C2926,
AND(NOT(ISBLANK(C2925)), B2925=B2926, NOT(ISBLANK(C2927)), B2927=B2926), AVERAGE(C2925,C2927),
AND(NOT(ISBLANK(C2925)), B2925=B2926, ISBLANK(C2927), NOT(ISBLANK(C2928)), B2928=B2926), C2925+(C2928-C2925)/3,
AND(ISBLANK(C2925), NOT(ISBLANK(C2924)), B2924=B2926, NOT(ISBLANK(C2927)), B2927=B2926), C2924+(C2927-C2924)*2/3,
TRUE, "Check Manually"
))</f>
        <v>138.9</v>
      </c>
      <c r="F2926" t="str">
        <f>_xlfn.XLOOKUP(B2926,Bucket_Map!A:A,Bucket_Map!B:B,"ERROR - CHECK NAME")</f>
        <v>Food &amp; Beverages</v>
      </c>
    </row>
    <row r="2927" spans="1:6" x14ac:dyDescent="0.25">
      <c r="A2927" t="s">
        <v>4</v>
      </c>
      <c r="B2927" t="s">
        <v>28</v>
      </c>
      <c r="C2927">
        <v>139.19999999999999</v>
      </c>
      <c r="D2927" s="1">
        <v>43497</v>
      </c>
      <c r="E2927" cm="1">
        <f t="array" ref="E2927">IF(AND(B2927="Housing",A2927="Rural"),"",
_xlfn.IFS(
NOT(ISBLANK(C2927)), C2927,
AND(NOT(ISBLANK(C2926)), B2926=B2927, NOT(ISBLANK(C2928)), B2928=B2927), AVERAGE(C2926,C2928),
AND(NOT(ISBLANK(C2926)), B2926=B2927, ISBLANK(C2928), NOT(ISBLANK(C2929)), B2929=B2927), C2926+(C2929-C2926)/3,
AND(ISBLANK(C2926), NOT(ISBLANK(C2925)), B2925=B2927, NOT(ISBLANK(C2928)), B2928=B2927), C2925+(C2928-C2925)*2/3,
TRUE, "Check Manually"
))</f>
        <v>139.19999999999999</v>
      </c>
      <c r="F2927" t="str">
        <f>_xlfn.XLOOKUP(B2927,Bucket_Map!A:A,Bucket_Map!B:B,"ERROR - CHECK NAME")</f>
        <v>Food &amp; Beverages</v>
      </c>
    </row>
    <row r="2928" spans="1:6" x14ac:dyDescent="0.25">
      <c r="A2928" t="s">
        <v>4</v>
      </c>
      <c r="B2928" t="s">
        <v>28</v>
      </c>
      <c r="C2928">
        <v>138.9</v>
      </c>
      <c r="D2928" s="1">
        <v>43525</v>
      </c>
      <c r="E2928" cm="1">
        <f t="array" ref="E2928">IF(AND(B2928="Housing",A2928="Rural"),"",
_xlfn.IFS(
NOT(ISBLANK(C2928)), C2928,
AND(NOT(ISBLANK(C2927)), B2927=B2928, NOT(ISBLANK(C2929)), B2929=B2928), AVERAGE(C2927,C2929),
AND(NOT(ISBLANK(C2927)), B2927=B2928, ISBLANK(C2929), NOT(ISBLANK(C2930)), B2930=B2928), C2927+(C2930-C2927)/3,
AND(ISBLANK(C2927), NOT(ISBLANK(C2926)), B2926=B2928, NOT(ISBLANK(C2929)), B2929=B2928), C2926+(C2929-C2926)*2/3,
TRUE, "Check Manually"
))</f>
        <v>138.9</v>
      </c>
      <c r="F2928" t="str">
        <f>_xlfn.XLOOKUP(B2928,Bucket_Map!A:A,Bucket_Map!B:B,"ERROR - CHECK NAME")</f>
        <v>Food &amp; Beverages</v>
      </c>
    </row>
    <row r="2929" spans="1:6" x14ac:dyDescent="0.25">
      <c r="A2929" t="s">
        <v>4</v>
      </c>
      <c r="B2929" t="s">
        <v>28</v>
      </c>
      <c r="C2929">
        <v>139.30000000000001</v>
      </c>
      <c r="D2929" s="1">
        <v>43586</v>
      </c>
      <c r="E2929" cm="1">
        <f t="array" ref="E2929">IF(AND(B2929="Housing",A2929="Rural"),"",
_xlfn.IFS(
NOT(ISBLANK(C2929)), C2929,
AND(NOT(ISBLANK(C2928)), B2928=B2929, NOT(ISBLANK(C2930)), B2930=B2929), AVERAGE(C2928,C2930),
AND(NOT(ISBLANK(C2928)), B2928=B2929, ISBLANK(C2930), NOT(ISBLANK(C2931)), B2931=B2929), C2928+(C2931-C2928)/3,
AND(ISBLANK(C2928), NOT(ISBLANK(C2927)), B2927=B2929, NOT(ISBLANK(C2930)), B2930=B2929), C2927+(C2930-C2927)*2/3,
TRUE, "Check Manually"
))</f>
        <v>139.30000000000001</v>
      </c>
      <c r="F2929" t="str">
        <f>_xlfn.XLOOKUP(B2929,Bucket_Map!A:A,Bucket_Map!B:B,"ERROR - CHECK NAME")</f>
        <v>Food &amp; Beverages</v>
      </c>
    </row>
    <row r="2930" spans="1:6" x14ac:dyDescent="0.25">
      <c r="A2930" t="s">
        <v>4</v>
      </c>
      <c r="B2930" t="s">
        <v>28</v>
      </c>
      <c r="C2930">
        <v>140.4</v>
      </c>
      <c r="D2930" s="1">
        <v>43617</v>
      </c>
      <c r="E2930" cm="1">
        <f t="array" ref="E2930">IF(AND(B2930="Housing",A2930="Rural"),"",
_xlfn.IFS(
NOT(ISBLANK(C2930)), C2930,
AND(NOT(ISBLANK(C2929)), B2929=B2930, NOT(ISBLANK(C2931)), B2931=B2930), AVERAGE(C2929,C2931),
AND(NOT(ISBLANK(C2929)), B2929=B2930, ISBLANK(C2931), NOT(ISBLANK(C2932)), B2932=B2930), C2929+(C2932-C2929)/3,
AND(ISBLANK(C2929), NOT(ISBLANK(C2928)), B2928=B2930, NOT(ISBLANK(C2931)), B2931=B2930), C2928+(C2931-C2928)*2/3,
TRUE, "Check Manually"
))</f>
        <v>140.4</v>
      </c>
      <c r="F2930" t="str">
        <f>_xlfn.XLOOKUP(B2930,Bucket_Map!A:A,Bucket_Map!B:B,"ERROR - CHECK NAME")</f>
        <v>Food &amp; Beverages</v>
      </c>
    </row>
    <row r="2931" spans="1:6" x14ac:dyDescent="0.25">
      <c r="A2931" t="s">
        <v>4</v>
      </c>
      <c r="B2931" t="s">
        <v>28</v>
      </c>
      <c r="C2931">
        <v>141.69999999999999</v>
      </c>
      <c r="D2931" s="1">
        <v>43647</v>
      </c>
      <c r="E2931" cm="1">
        <f t="array" ref="E2931">IF(AND(B2931="Housing",A2931="Rural"),"",
_xlfn.IFS(
NOT(ISBLANK(C2931)), C2931,
AND(NOT(ISBLANK(C2930)), B2930=B2931, NOT(ISBLANK(C2932)), B2932=B2931), AVERAGE(C2930,C2932),
AND(NOT(ISBLANK(C2930)), B2930=B2931, ISBLANK(C2932), NOT(ISBLANK(C2933)), B2933=B2931), C2930+(C2933-C2930)/3,
AND(ISBLANK(C2930), NOT(ISBLANK(C2929)), B2929=B2931, NOT(ISBLANK(C2932)), B2932=B2931), C2929+(C2932-C2929)*2/3,
TRUE, "Check Manually"
))</f>
        <v>141.69999999999999</v>
      </c>
      <c r="F2931" t="str">
        <f>_xlfn.XLOOKUP(B2931,Bucket_Map!A:A,Bucket_Map!B:B,"ERROR - CHECK NAME")</f>
        <v>Food &amp; Beverages</v>
      </c>
    </row>
    <row r="2932" spans="1:6" x14ac:dyDescent="0.25">
      <c r="A2932" t="s">
        <v>4</v>
      </c>
      <c r="B2932" t="s">
        <v>28</v>
      </c>
      <c r="C2932">
        <v>142.69999999999999</v>
      </c>
      <c r="D2932" s="1">
        <v>43678</v>
      </c>
      <c r="E2932" cm="1">
        <f t="array" ref="E2932">IF(AND(B2932="Housing",A2932="Rural"),"",
_xlfn.IFS(
NOT(ISBLANK(C2932)), C2932,
AND(NOT(ISBLANK(C2931)), B2931=B2932, NOT(ISBLANK(C2933)), B2933=B2932), AVERAGE(C2931,C2933),
AND(NOT(ISBLANK(C2931)), B2931=B2932, ISBLANK(C2933), NOT(ISBLANK(C2934)), B2934=B2932), C2931+(C2934-C2931)/3,
AND(ISBLANK(C2931), NOT(ISBLANK(C2930)), B2930=B2932, NOT(ISBLANK(C2933)), B2933=B2932), C2930+(C2933-C2930)*2/3,
TRUE, "Check Manually"
))</f>
        <v>142.69999999999999</v>
      </c>
      <c r="F2932" t="str">
        <f>_xlfn.XLOOKUP(B2932,Bucket_Map!A:A,Bucket_Map!B:B,"ERROR - CHECK NAME")</f>
        <v>Food &amp; Beverages</v>
      </c>
    </row>
    <row r="2933" spans="1:6" x14ac:dyDescent="0.25">
      <c r="A2933" t="s">
        <v>4</v>
      </c>
      <c r="B2933" t="s">
        <v>28</v>
      </c>
      <c r="C2933">
        <v>144.19999999999999</v>
      </c>
      <c r="D2933" s="1">
        <v>43709</v>
      </c>
      <c r="E2933" cm="1">
        <f t="array" ref="E2933">IF(AND(B2933="Housing",A2933="Rural"),"",
_xlfn.IFS(
NOT(ISBLANK(C2933)), C2933,
AND(NOT(ISBLANK(C2932)), B2932=B2933, NOT(ISBLANK(C2934)), B2934=B2933), AVERAGE(C2932,C2934),
AND(NOT(ISBLANK(C2932)), B2932=B2933, ISBLANK(C2934), NOT(ISBLANK(C2935)), B2935=B2933), C2932+(C2935-C2932)/3,
AND(ISBLANK(C2932), NOT(ISBLANK(C2931)), B2931=B2933, NOT(ISBLANK(C2934)), B2934=B2933), C2931+(C2934-C2931)*2/3,
TRUE, "Check Manually"
))</f>
        <v>144.19999999999999</v>
      </c>
      <c r="F2933" t="str">
        <f>_xlfn.XLOOKUP(B2933,Bucket_Map!A:A,Bucket_Map!B:B,"ERROR - CHECK NAME")</f>
        <v>Food &amp; Beverages</v>
      </c>
    </row>
    <row r="2934" spans="1:6" x14ac:dyDescent="0.25">
      <c r="A2934" t="s">
        <v>4</v>
      </c>
      <c r="B2934" t="s">
        <v>28</v>
      </c>
      <c r="C2934">
        <v>145.5</v>
      </c>
      <c r="D2934" s="1">
        <v>43739</v>
      </c>
      <c r="E2934" cm="1">
        <f t="array" ref="E2934">IF(AND(B2934="Housing",A2934="Rural"),"",
_xlfn.IFS(
NOT(ISBLANK(C2934)), C2934,
AND(NOT(ISBLANK(C2933)), B2933=B2934, NOT(ISBLANK(C2935)), B2935=B2934), AVERAGE(C2933,C2935),
AND(NOT(ISBLANK(C2933)), B2933=B2934, ISBLANK(C2935), NOT(ISBLANK(C2936)), B2936=B2934), C2933+(C2936-C2933)/3,
AND(ISBLANK(C2933), NOT(ISBLANK(C2932)), B2932=B2934, NOT(ISBLANK(C2935)), B2935=B2934), C2932+(C2935-C2932)*2/3,
TRUE, "Check Manually"
))</f>
        <v>145.5</v>
      </c>
      <c r="F2934" t="str">
        <f>_xlfn.XLOOKUP(B2934,Bucket_Map!A:A,Bucket_Map!B:B,"ERROR - CHECK NAME")</f>
        <v>Food &amp; Beverages</v>
      </c>
    </row>
    <row r="2935" spans="1:6" x14ac:dyDescent="0.25">
      <c r="A2935" t="s">
        <v>4</v>
      </c>
      <c r="B2935" t="s">
        <v>28</v>
      </c>
      <c r="C2935">
        <v>147.30000000000001</v>
      </c>
      <c r="D2935" s="1">
        <v>43770</v>
      </c>
      <c r="E2935" cm="1">
        <f t="array" ref="E2935">IF(AND(B2935="Housing",A2935="Rural"),"",
_xlfn.IFS(
NOT(ISBLANK(C2935)), C2935,
AND(NOT(ISBLANK(C2934)), B2934=B2935, NOT(ISBLANK(C2936)), B2936=B2935), AVERAGE(C2934,C2936),
AND(NOT(ISBLANK(C2934)), B2934=B2935, ISBLANK(C2936), NOT(ISBLANK(C2937)), B2937=B2935), C2934+(C2937-C2934)/3,
AND(ISBLANK(C2934), NOT(ISBLANK(C2933)), B2933=B2935, NOT(ISBLANK(C2936)), B2936=B2935), C2933+(C2936-C2933)*2/3,
TRUE, "Check Manually"
))</f>
        <v>147.30000000000001</v>
      </c>
      <c r="F2935" t="str">
        <f>_xlfn.XLOOKUP(B2935,Bucket_Map!A:A,Bucket_Map!B:B,"ERROR - CHECK NAME")</f>
        <v>Food &amp; Beverages</v>
      </c>
    </row>
    <row r="2936" spans="1:6" x14ac:dyDescent="0.25">
      <c r="A2936" t="s">
        <v>4</v>
      </c>
      <c r="B2936" t="s">
        <v>28</v>
      </c>
      <c r="C2936">
        <v>149.1</v>
      </c>
      <c r="D2936" s="1">
        <v>43800</v>
      </c>
      <c r="E2936" cm="1">
        <f t="array" ref="E2936">IF(AND(B2936="Housing",A2936="Rural"),"",
_xlfn.IFS(
NOT(ISBLANK(C2936)), C2936,
AND(NOT(ISBLANK(C2935)), B2935=B2936, NOT(ISBLANK(C2937)), B2937=B2936), AVERAGE(C2935,C2937),
AND(NOT(ISBLANK(C2935)), B2935=B2936, ISBLANK(C2937), NOT(ISBLANK(C2938)), B2938=B2936), C2935+(C2938-C2935)/3,
AND(ISBLANK(C2935), NOT(ISBLANK(C2934)), B2934=B2936, NOT(ISBLANK(C2937)), B2937=B2936), C2934+(C2937-C2934)*2/3,
TRUE, "Check Manually"
))</f>
        <v>149.1</v>
      </c>
      <c r="F2936" t="str">
        <f>_xlfn.XLOOKUP(B2936,Bucket_Map!A:A,Bucket_Map!B:B,"ERROR - CHECK NAME")</f>
        <v>Food &amp; Beverages</v>
      </c>
    </row>
    <row r="2937" spans="1:6" x14ac:dyDescent="0.25">
      <c r="A2937" t="s">
        <v>4</v>
      </c>
      <c r="B2937" t="s">
        <v>28</v>
      </c>
      <c r="C2937">
        <v>151.6</v>
      </c>
      <c r="D2937" s="1">
        <v>43831</v>
      </c>
      <c r="E2937" cm="1">
        <f t="array" ref="E2937">IF(AND(B2937="Housing",A2937="Rural"),"",
_xlfn.IFS(
NOT(ISBLANK(C2937)), C2937,
AND(NOT(ISBLANK(C2936)), B2936=B2937, NOT(ISBLANK(C2938)), B2938=B2937), AVERAGE(C2936,C2938),
AND(NOT(ISBLANK(C2936)), B2936=B2937, ISBLANK(C2938), NOT(ISBLANK(C2939)), B2939=B2937), C2936+(C2939-C2936)/3,
AND(ISBLANK(C2936), NOT(ISBLANK(C2935)), B2935=B2937, NOT(ISBLANK(C2938)), B2938=B2937), C2935+(C2938-C2935)*2/3,
TRUE, "Check Manually"
))</f>
        <v>151.6</v>
      </c>
      <c r="F2937" t="str">
        <f>_xlfn.XLOOKUP(B2937,Bucket_Map!A:A,Bucket_Map!B:B,"ERROR - CHECK NAME")</f>
        <v>Food &amp; Beverages</v>
      </c>
    </row>
    <row r="2938" spans="1:6" x14ac:dyDescent="0.25">
      <c r="A2938" t="s">
        <v>4</v>
      </c>
      <c r="B2938" t="s">
        <v>28</v>
      </c>
      <c r="C2938">
        <v>152.80000000000001</v>
      </c>
      <c r="D2938" s="1">
        <v>43862</v>
      </c>
      <c r="E2938" cm="1">
        <f t="array" ref="E2938">IF(AND(B2938="Housing",A2938="Rural"),"",
_xlfn.IFS(
NOT(ISBLANK(C2938)), C2938,
AND(NOT(ISBLANK(C2937)), B2937=B2938, NOT(ISBLANK(C2939)), B2939=B2938), AVERAGE(C2937,C2939),
AND(NOT(ISBLANK(C2937)), B2937=B2938, ISBLANK(C2939), NOT(ISBLANK(C2940)), B2940=B2938), C2937+(C2940-C2937)/3,
AND(ISBLANK(C2937), NOT(ISBLANK(C2936)), B2936=B2938, NOT(ISBLANK(C2939)), B2939=B2938), C2936+(C2939-C2936)*2/3,
TRUE, "Check Manually"
))</f>
        <v>152.80000000000001</v>
      </c>
      <c r="F2938" t="str">
        <f>_xlfn.XLOOKUP(B2938,Bucket_Map!A:A,Bucket_Map!B:B,"ERROR - CHECK NAME")</f>
        <v>Food &amp; Beverages</v>
      </c>
    </row>
    <row r="2939" spans="1:6" x14ac:dyDescent="0.25">
      <c r="A2939" t="s">
        <v>4</v>
      </c>
      <c r="B2939" t="s">
        <v>28</v>
      </c>
      <c r="C2939">
        <v>154</v>
      </c>
      <c r="D2939" s="1">
        <v>43891</v>
      </c>
      <c r="E2939" cm="1">
        <f t="array" ref="E2939">IF(AND(B2939="Housing",A2939="Rural"),"",
_xlfn.IFS(
NOT(ISBLANK(C2939)), C2939,
AND(NOT(ISBLANK(C2938)), B2938=B2939, NOT(ISBLANK(C2940)), B2940=B2939), AVERAGE(C2938,C2940),
AND(NOT(ISBLANK(C2938)), B2938=B2939, ISBLANK(C2940), NOT(ISBLANK(C2941)), B2941=B2939), C2938+(C2941-C2938)/3,
AND(ISBLANK(C2938), NOT(ISBLANK(C2937)), B2937=B2939, NOT(ISBLANK(C2940)), B2940=B2939), C2937+(C2940-C2937)*2/3,
TRUE, "Check Manually"
))</f>
        <v>154</v>
      </c>
      <c r="F2939" t="str">
        <f>_xlfn.XLOOKUP(B2939,Bucket_Map!A:A,Bucket_Map!B:B,"ERROR - CHECK NAME")</f>
        <v>Food &amp; Beverages</v>
      </c>
    </row>
    <row r="2940" spans="1:6" x14ac:dyDescent="0.25">
      <c r="A2940" t="s">
        <v>4</v>
      </c>
      <c r="B2940" t="s">
        <v>28</v>
      </c>
      <c r="C2940">
        <v>158.69999999999999</v>
      </c>
      <c r="D2940" s="1">
        <v>43922</v>
      </c>
      <c r="E2940" cm="1">
        <f t="array" ref="E2940">IF(AND(B2940="Housing",A2940="Rural"),"",
_xlfn.IFS(
NOT(ISBLANK(C2940)), C2940,
AND(NOT(ISBLANK(C2939)), B2939=B2940, NOT(ISBLANK(C2941)), B2941=B2940), AVERAGE(C2939,C2941),
AND(NOT(ISBLANK(C2939)), B2939=B2940, ISBLANK(C2941), NOT(ISBLANK(C2942)), B2942=B2940), C2939+(C2942-C2939)/3,
AND(ISBLANK(C2939), NOT(ISBLANK(C2938)), B2938=B2940, NOT(ISBLANK(C2941)), B2941=B2940), C2938+(C2941-C2938)*2/3,
TRUE, "Check Manually"
))</f>
        <v>158.69999999999999</v>
      </c>
      <c r="F2940" t="str">
        <f>_xlfn.XLOOKUP(B2940,Bucket_Map!A:A,Bucket_Map!B:B,"ERROR - CHECK NAME")</f>
        <v>Food &amp; Beverages</v>
      </c>
    </row>
    <row r="2941" spans="1:6" x14ac:dyDescent="0.25">
      <c r="A2941" t="s">
        <v>4</v>
      </c>
      <c r="B2941" t="s">
        <v>28</v>
      </c>
      <c r="D2941" s="1">
        <v>43952</v>
      </c>
      <c r="E2941" cm="1">
        <f t="array" ref="E2941">IF(AND(B2941="Housing",A2941="Rural"),"",
_xlfn.IFS(
NOT(ISBLANK(C2941)), C2941,
AND(NOT(ISBLANK(C2940)), B2940=B2941, NOT(ISBLANK(C2942)), B2942=B2941), AVERAGE(C2940,C2942),
AND(NOT(ISBLANK(C2940)), B2940=B2941, ISBLANK(C2942), NOT(ISBLANK(C2943)), B2943=B2941), C2940+(C2943-C2940)/3,
AND(ISBLANK(C2940), NOT(ISBLANK(C2939)), B2939=B2941, NOT(ISBLANK(C2942)), B2942=B2941), C2939+(C2942-C2939)*2/3,
TRUE, "Check Manually"
))</f>
        <v>159.25</v>
      </c>
      <c r="F2941" t="str">
        <f>_xlfn.XLOOKUP(B2941,Bucket_Map!A:A,Bucket_Map!B:B,"ERROR - CHECK NAME")</f>
        <v>Food &amp; Beverages</v>
      </c>
    </row>
    <row r="2942" spans="1:6" x14ac:dyDescent="0.25">
      <c r="A2942" t="s">
        <v>4</v>
      </c>
      <c r="B2942" t="s">
        <v>28</v>
      </c>
      <c r="C2942">
        <v>159.80000000000001</v>
      </c>
      <c r="D2942" s="1">
        <v>43983</v>
      </c>
      <c r="E2942" cm="1">
        <f t="array" ref="E2942">IF(AND(B2942="Housing",A2942="Rural"),"",
_xlfn.IFS(
NOT(ISBLANK(C2942)), C2942,
AND(NOT(ISBLANK(C2941)), B2941=B2942, NOT(ISBLANK(C2943)), B2943=B2942), AVERAGE(C2941,C2943),
AND(NOT(ISBLANK(C2941)), B2941=B2942, ISBLANK(C2943), NOT(ISBLANK(C2944)), B2944=B2942), C2941+(C2944-C2941)/3,
AND(ISBLANK(C2941), NOT(ISBLANK(C2940)), B2940=B2942, NOT(ISBLANK(C2943)), B2943=B2942), C2940+(C2943-C2940)*2/3,
TRUE, "Check Manually"
))</f>
        <v>159.80000000000001</v>
      </c>
      <c r="F2942" t="str">
        <f>_xlfn.XLOOKUP(B2942,Bucket_Map!A:A,Bucket_Map!B:B,"ERROR - CHECK NAME")</f>
        <v>Food &amp; Beverages</v>
      </c>
    </row>
    <row r="2943" spans="1:6" x14ac:dyDescent="0.25">
      <c r="A2943" t="s">
        <v>4</v>
      </c>
      <c r="B2943" t="s">
        <v>28</v>
      </c>
      <c r="C2943">
        <v>159.80000000000001</v>
      </c>
      <c r="D2943" s="1">
        <v>44013</v>
      </c>
      <c r="E2943" cm="1">
        <f t="array" ref="E2943">IF(AND(B2943="Housing",A2943="Rural"),"",
_xlfn.IFS(
NOT(ISBLANK(C2943)), C2943,
AND(NOT(ISBLANK(C2942)), B2942=B2943, NOT(ISBLANK(C2944)), B2944=B2943), AVERAGE(C2942,C2944),
AND(NOT(ISBLANK(C2942)), B2942=B2943, ISBLANK(C2944), NOT(ISBLANK(C2945)), B2945=B2943), C2942+(C2945-C2942)/3,
AND(ISBLANK(C2942), NOT(ISBLANK(C2941)), B2941=B2943, NOT(ISBLANK(C2944)), B2944=B2943), C2941+(C2944-C2941)*2/3,
TRUE, "Check Manually"
))</f>
        <v>159.80000000000001</v>
      </c>
      <c r="F2943" t="str">
        <f>_xlfn.XLOOKUP(B2943,Bucket_Map!A:A,Bucket_Map!B:B,"ERROR - CHECK NAME")</f>
        <v>Food &amp; Beverages</v>
      </c>
    </row>
    <row r="2944" spans="1:6" x14ac:dyDescent="0.25">
      <c r="A2944" t="s">
        <v>4</v>
      </c>
      <c r="B2944" t="s">
        <v>28</v>
      </c>
      <c r="C2944">
        <v>160</v>
      </c>
      <c r="D2944" s="1">
        <v>44044</v>
      </c>
      <c r="E2944" cm="1">
        <f t="array" ref="E2944">IF(AND(B2944="Housing",A2944="Rural"),"",
_xlfn.IFS(
NOT(ISBLANK(C2944)), C2944,
AND(NOT(ISBLANK(C2943)), B2943=B2944, NOT(ISBLANK(C2945)), B2945=B2944), AVERAGE(C2943,C2945),
AND(NOT(ISBLANK(C2943)), B2943=B2944, ISBLANK(C2945), NOT(ISBLANK(C2946)), B2946=B2944), C2943+(C2946-C2943)/3,
AND(ISBLANK(C2943), NOT(ISBLANK(C2942)), B2942=B2944, NOT(ISBLANK(C2945)), B2945=B2944), C2942+(C2945-C2942)*2/3,
TRUE, "Check Manually"
))</f>
        <v>160</v>
      </c>
      <c r="F2944" t="str">
        <f>_xlfn.XLOOKUP(B2944,Bucket_Map!A:A,Bucket_Map!B:B,"ERROR - CHECK NAME")</f>
        <v>Food &amp; Beverages</v>
      </c>
    </row>
    <row r="2945" spans="1:6" x14ac:dyDescent="0.25">
      <c r="A2945" t="s">
        <v>4</v>
      </c>
      <c r="B2945" t="s">
        <v>28</v>
      </c>
      <c r="C2945">
        <v>160</v>
      </c>
      <c r="D2945" s="1">
        <v>44075</v>
      </c>
      <c r="E2945" cm="1">
        <f t="array" ref="E2945">IF(AND(B2945="Housing",A2945="Rural"),"",
_xlfn.IFS(
NOT(ISBLANK(C2945)), C2945,
AND(NOT(ISBLANK(C2944)), B2944=B2945, NOT(ISBLANK(C2946)), B2946=B2945), AVERAGE(C2944,C2946),
AND(NOT(ISBLANK(C2944)), B2944=B2945, ISBLANK(C2946), NOT(ISBLANK(C2947)), B2947=B2945), C2944+(C2947-C2944)/3,
AND(ISBLANK(C2944), NOT(ISBLANK(C2943)), B2943=B2945, NOT(ISBLANK(C2946)), B2946=B2945), C2943+(C2946-C2943)*2/3,
TRUE, "Check Manually"
))</f>
        <v>160</v>
      </c>
      <c r="F2945" t="str">
        <f>_xlfn.XLOOKUP(B2945,Bucket_Map!A:A,Bucket_Map!B:B,"ERROR - CHECK NAME")</f>
        <v>Food &amp; Beverages</v>
      </c>
    </row>
    <row r="2946" spans="1:6" x14ac:dyDescent="0.25">
      <c r="A2946" t="s">
        <v>4</v>
      </c>
      <c r="B2946" t="s">
        <v>28</v>
      </c>
      <c r="C2946">
        <v>160.9</v>
      </c>
      <c r="D2946" s="1">
        <v>44105</v>
      </c>
      <c r="E2946" cm="1">
        <f t="array" ref="E2946">IF(AND(B2946="Housing",A2946="Rural"),"",
_xlfn.IFS(
NOT(ISBLANK(C2946)), C2946,
AND(NOT(ISBLANK(C2945)), B2945=B2946, NOT(ISBLANK(C2947)), B2947=B2946), AVERAGE(C2945,C2947),
AND(NOT(ISBLANK(C2945)), B2945=B2946, ISBLANK(C2947), NOT(ISBLANK(C2948)), B2948=B2946), C2945+(C2948-C2945)/3,
AND(ISBLANK(C2945), NOT(ISBLANK(C2944)), B2944=B2946, NOT(ISBLANK(C2947)), B2947=B2946), C2944+(C2947-C2944)*2/3,
TRUE, "Check Manually"
))</f>
        <v>160.9</v>
      </c>
      <c r="F2946" t="str">
        <f>_xlfn.XLOOKUP(B2946,Bucket_Map!A:A,Bucket_Map!B:B,"ERROR - CHECK NAME")</f>
        <v>Food &amp; Beverages</v>
      </c>
    </row>
    <row r="2947" spans="1:6" x14ac:dyDescent="0.25">
      <c r="A2947" t="s">
        <v>4</v>
      </c>
      <c r="B2947" t="s">
        <v>28</v>
      </c>
      <c r="C2947">
        <v>162</v>
      </c>
      <c r="D2947" s="1">
        <v>44136</v>
      </c>
      <c r="E2947" cm="1">
        <f t="array" ref="E2947">IF(AND(B2947="Housing",A2947="Rural"),"",
_xlfn.IFS(
NOT(ISBLANK(C2947)), C2947,
AND(NOT(ISBLANK(C2946)), B2946=B2947, NOT(ISBLANK(C2948)), B2948=B2947), AVERAGE(C2946,C2948),
AND(NOT(ISBLANK(C2946)), B2946=B2947, ISBLANK(C2948), NOT(ISBLANK(C2949)), B2949=B2947), C2946+(C2949-C2946)/3,
AND(ISBLANK(C2946), NOT(ISBLANK(C2945)), B2945=B2947, NOT(ISBLANK(C2948)), B2948=B2947), C2945+(C2948-C2945)*2/3,
TRUE, "Check Manually"
))</f>
        <v>162</v>
      </c>
      <c r="F2947" t="str">
        <f>_xlfn.XLOOKUP(B2947,Bucket_Map!A:A,Bucket_Map!B:B,"ERROR - CHECK NAME")</f>
        <v>Food &amp; Beverages</v>
      </c>
    </row>
    <row r="2948" spans="1:6" x14ac:dyDescent="0.25">
      <c r="A2948" t="s">
        <v>4</v>
      </c>
      <c r="B2948" t="s">
        <v>28</v>
      </c>
      <c r="C2948">
        <v>163.5</v>
      </c>
      <c r="D2948" s="1">
        <v>44166</v>
      </c>
      <c r="E2948" cm="1">
        <f t="array" ref="E2948">IF(AND(B2948="Housing",A2948="Rural"),"",
_xlfn.IFS(
NOT(ISBLANK(C2948)), C2948,
AND(NOT(ISBLANK(C2947)), B2947=B2948, NOT(ISBLANK(C2949)), B2949=B2948), AVERAGE(C2947,C2949),
AND(NOT(ISBLANK(C2947)), B2947=B2948, ISBLANK(C2949), NOT(ISBLANK(C2950)), B2950=B2948), C2947+(C2950-C2947)/3,
AND(ISBLANK(C2947), NOT(ISBLANK(C2946)), B2946=B2948, NOT(ISBLANK(C2949)), B2949=B2948), C2946+(C2949-C2946)*2/3,
TRUE, "Check Manually"
))</f>
        <v>163.5</v>
      </c>
      <c r="F2948" t="str">
        <f>_xlfn.XLOOKUP(B2948,Bucket_Map!A:A,Bucket_Map!B:B,"ERROR - CHECK NAME")</f>
        <v>Food &amp; Beverages</v>
      </c>
    </row>
    <row r="2949" spans="1:6" x14ac:dyDescent="0.25">
      <c r="A2949" t="s">
        <v>4</v>
      </c>
      <c r="B2949" t="s">
        <v>28</v>
      </c>
      <c r="C2949">
        <v>164.5</v>
      </c>
      <c r="D2949" s="1">
        <v>44197</v>
      </c>
      <c r="E2949" cm="1">
        <f t="array" ref="E2949">IF(AND(B2949="Housing",A2949="Rural"),"",
_xlfn.IFS(
NOT(ISBLANK(C2949)), C2949,
AND(NOT(ISBLANK(C2948)), B2948=B2949, NOT(ISBLANK(C2950)), B2950=B2949), AVERAGE(C2948,C2950),
AND(NOT(ISBLANK(C2948)), B2948=B2949, ISBLANK(C2950), NOT(ISBLANK(C2951)), B2951=B2949), C2948+(C2951-C2948)/3,
AND(ISBLANK(C2948), NOT(ISBLANK(C2947)), B2947=B2949, NOT(ISBLANK(C2950)), B2950=B2949), C2947+(C2950-C2947)*2/3,
TRUE, "Check Manually"
))</f>
        <v>164.5</v>
      </c>
      <c r="F2949" t="str">
        <f>_xlfn.XLOOKUP(B2949,Bucket_Map!A:A,Bucket_Map!B:B,"ERROR - CHECK NAME")</f>
        <v>Food &amp; Beverages</v>
      </c>
    </row>
    <row r="2950" spans="1:6" x14ac:dyDescent="0.25">
      <c r="A2950" t="s">
        <v>4</v>
      </c>
      <c r="B2950" t="s">
        <v>28</v>
      </c>
      <c r="C2950">
        <v>165</v>
      </c>
      <c r="D2950" s="1">
        <v>44228</v>
      </c>
      <c r="E2950" cm="1">
        <f t="array" ref="E2950">IF(AND(B2950="Housing",A2950="Rural"),"",
_xlfn.IFS(
NOT(ISBLANK(C2950)), C2950,
AND(NOT(ISBLANK(C2949)), B2949=B2950, NOT(ISBLANK(C2951)), B2951=B2950), AVERAGE(C2949,C2951),
AND(NOT(ISBLANK(C2949)), B2949=B2950, ISBLANK(C2951), NOT(ISBLANK(C2952)), B2952=B2950), C2949+(C2952-C2949)/3,
AND(ISBLANK(C2949), NOT(ISBLANK(C2948)), B2948=B2950, NOT(ISBLANK(C2951)), B2951=B2950), C2948+(C2951-C2948)*2/3,
TRUE, "Check Manually"
))</f>
        <v>165</v>
      </c>
      <c r="F2950" t="str">
        <f>_xlfn.XLOOKUP(B2950,Bucket_Map!A:A,Bucket_Map!B:B,"ERROR - CHECK NAME")</f>
        <v>Food &amp; Beverages</v>
      </c>
    </row>
    <row r="2951" spans="1:6" x14ac:dyDescent="0.25">
      <c r="A2951" t="s">
        <v>4</v>
      </c>
      <c r="B2951" t="s">
        <v>28</v>
      </c>
      <c r="C2951">
        <v>164</v>
      </c>
      <c r="D2951" s="1">
        <v>44256</v>
      </c>
      <c r="E2951" cm="1">
        <f t="array" ref="E2951">IF(AND(B2951="Housing",A2951="Rural"),"",
_xlfn.IFS(
NOT(ISBLANK(C2951)), C2951,
AND(NOT(ISBLANK(C2950)), B2950=B2951, NOT(ISBLANK(C2952)), B2952=B2951), AVERAGE(C2950,C2952),
AND(NOT(ISBLANK(C2950)), B2950=B2951, ISBLANK(C2952), NOT(ISBLANK(C2953)), B2953=B2951), C2950+(C2953-C2950)/3,
AND(ISBLANK(C2950), NOT(ISBLANK(C2949)), B2949=B2951, NOT(ISBLANK(C2952)), B2952=B2951), C2949+(C2952-C2949)*2/3,
TRUE, "Check Manually"
))</f>
        <v>164</v>
      </c>
      <c r="F2951" t="str">
        <f>_xlfn.XLOOKUP(B2951,Bucket_Map!A:A,Bucket_Map!B:B,"ERROR - CHECK NAME")</f>
        <v>Food &amp; Beverages</v>
      </c>
    </row>
    <row r="2952" spans="1:6" x14ac:dyDescent="0.25">
      <c r="A2952" t="s">
        <v>4</v>
      </c>
      <c r="B2952" t="s">
        <v>28</v>
      </c>
      <c r="C2952">
        <v>164.4</v>
      </c>
      <c r="D2952" s="1">
        <v>44287</v>
      </c>
      <c r="E2952" cm="1">
        <f t="array" ref="E2952">IF(AND(B2952="Housing",A2952="Rural"),"",
_xlfn.IFS(
NOT(ISBLANK(C2952)), C2952,
AND(NOT(ISBLANK(C2951)), B2951=B2952, NOT(ISBLANK(C2953)), B2953=B2952), AVERAGE(C2951,C2953),
AND(NOT(ISBLANK(C2951)), B2951=B2952, ISBLANK(C2953), NOT(ISBLANK(C2954)), B2954=B2952), C2951+(C2954-C2951)/3,
AND(ISBLANK(C2951), NOT(ISBLANK(C2950)), B2950=B2952, NOT(ISBLANK(C2953)), B2953=B2952), C2950+(C2953-C2950)*2/3,
TRUE, "Check Manually"
))</f>
        <v>164.4</v>
      </c>
      <c r="F2952" t="str">
        <f>_xlfn.XLOOKUP(B2952,Bucket_Map!A:A,Bucket_Map!B:B,"ERROR - CHECK NAME")</f>
        <v>Food &amp; Beverages</v>
      </c>
    </row>
    <row r="2953" spans="1:6" x14ac:dyDescent="0.25">
      <c r="A2953" t="s">
        <v>4</v>
      </c>
      <c r="B2953" t="s">
        <v>28</v>
      </c>
      <c r="C2953">
        <v>169.7</v>
      </c>
      <c r="D2953" s="1">
        <v>44317</v>
      </c>
      <c r="E2953" cm="1">
        <f t="array" ref="E2953">IF(AND(B2953="Housing",A2953="Rural"),"",
_xlfn.IFS(
NOT(ISBLANK(C2953)), C2953,
AND(NOT(ISBLANK(C2952)), B2952=B2953, NOT(ISBLANK(C2954)), B2954=B2953), AVERAGE(C2952,C2954),
AND(NOT(ISBLANK(C2952)), B2952=B2953, ISBLANK(C2954), NOT(ISBLANK(C2955)), B2955=B2953), C2952+(C2955-C2952)/3,
AND(ISBLANK(C2952), NOT(ISBLANK(C2951)), B2951=B2953, NOT(ISBLANK(C2954)), B2954=B2953), C2951+(C2954-C2951)*2/3,
TRUE, "Check Manually"
))</f>
        <v>169.7</v>
      </c>
      <c r="F2953" t="str">
        <f>_xlfn.XLOOKUP(B2953,Bucket_Map!A:A,Bucket_Map!B:B,"ERROR - CHECK NAME")</f>
        <v>Food &amp; Beverages</v>
      </c>
    </row>
    <row r="2954" spans="1:6" x14ac:dyDescent="0.25">
      <c r="A2954" t="s">
        <v>4</v>
      </c>
      <c r="B2954" t="s">
        <v>28</v>
      </c>
      <c r="C2954">
        <v>170</v>
      </c>
      <c r="D2954" s="1">
        <v>44348</v>
      </c>
      <c r="E2954" cm="1">
        <f t="array" ref="E2954">IF(AND(B2954="Housing",A2954="Rural"),"",
_xlfn.IFS(
NOT(ISBLANK(C2954)), C2954,
AND(NOT(ISBLANK(C2953)), B2953=B2954, NOT(ISBLANK(C2955)), B2955=B2954), AVERAGE(C2953,C2955),
AND(NOT(ISBLANK(C2953)), B2953=B2954, ISBLANK(C2955), NOT(ISBLANK(C2956)), B2956=B2954), C2953+(C2956-C2953)/3,
AND(ISBLANK(C2953), NOT(ISBLANK(C2952)), B2952=B2954, NOT(ISBLANK(C2955)), B2955=B2954), C2952+(C2955-C2952)*2/3,
TRUE, "Check Manually"
))</f>
        <v>170</v>
      </c>
      <c r="F2954" t="str">
        <f>_xlfn.XLOOKUP(B2954,Bucket_Map!A:A,Bucket_Map!B:B,"ERROR - CHECK NAME")</f>
        <v>Food &amp; Beverages</v>
      </c>
    </row>
    <row r="2955" spans="1:6" x14ac:dyDescent="0.25">
      <c r="A2955" t="s">
        <v>4</v>
      </c>
      <c r="B2955" t="s">
        <v>28</v>
      </c>
      <c r="C2955">
        <v>169.7</v>
      </c>
      <c r="D2955" s="1">
        <v>44378</v>
      </c>
      <c r="E2955" cm="1">
        <f t="array" ref="E2955">IF(AND(B2955="Housing",A2955="Rural"),"",
_xlfn.IFS(
NOT(ISBLANK(C2955)), C2955,
AND(NOT(ISBLANK(C2954)), B2954=B2955, NOT(ISBLANK(C2956)), B2956=B2955), AVERAGE(C2954,C2956),
AND(NOT(ISBLANK(C2954)), B2954=B2955, ISBLANK(C2956), NOT(ISBLANK(C2957)), B2957=B2955), C2954+(C2957-C2954)/3,
AND(ISBLANK(C2954), NOT(ISBLANK(C2953)), B2953=B2955, NOT(ISBLANK(C2956)), B2956=B2955), C2953+(C2956-C2953)*2/3,
TRUE, "Check Manually"
))</f>
        <v>169.7</v>
      </c>
      <c r="F2955" t="str">
        <f>_xlfn.XLOOKUP(B2955,Bucket_Map!A:A,Bucket_Map!B:B,"ERROR - CHECK NAME")</f>
        <v>Food &amp; Beverages</v>
      </c>
    </row>
    <row r="2956" spans="1:6" x14ac:dyDescent="0.25">
      <c r="A2956" t="s">
        <v>4</v>
      </c>
      <c r="B2956" t="s">
        <v>28</v>
      </c>
      <c r="C2956">
        <v>169.8</v>
      </c>
      <c r="D2956" s="1">
        <v>44409</v>
      </c>
      <c r="E2956" cm="1">
        <f t="array" ref="E2956">IF(AND(B2956="Housing",A2956="Rural"),"",
_xlfn.IFS(
NOT(ISBLANK(C2956)), C2956,
AND(NOT(ISBLANK(C2955)), B2955=B2956, NOT(ISBLANK(C2957)), B2957=B2956), AVERAGE(C2955,C2957),
AND(NOT(ISBLANK(C2955)), B2955=B2956, ISBLANK(C2957), NOT(ISBLANK(C2958)), B2958=B2956), C2955+(C2958-C2955)/3,
AND(ISBLANK(C2955), NOT(ISBLANK(C2954)), B2954=B2956, NOT(ISBLANK(C2957)), B2957=B2956), C2954+(C2957-C2954)*2/3,
TRUE, "Check Manually"
))</f>
        <v>169.8</v>
      </c>
      <c r="F2956" t="str">
        <f>_xlfn.XLOOKUP(B2956,Bucket_Map!A:A,Bucket_Map!B:B,"ERROR - CHECK NAME")</f>
        <v>Food &amp; Beverages</v>
      </c>
    </row>
    <row r="2957" spans="1:6" x14ac:dyDescent="0.25">
      <c r="A2957" t="s">
        <v>4</v>
      </c>
      <c r="B2957" t="s">
        <v>28</v>
      </c>
      <c r="C2957">
        <v>170.1</v>
      </c>
      <c r="D2957" s="1">
        <v>44440</v>
      </c>
      <c r="E2957" cm="1">
        <f t="array" ref="E2957">IF(AND(B2957="Housing",A2957="Rural"),"",
_xlfn.IFS(
NOT(ISBLANK(C2957)), C2957,
AND(NOT(ISBLANK(C2956)), B2956=B2957, NOT(ISBLANK(C2958)), B2958=B2957), AVERAGE(C2956,C2958),
AND(NOT(ISBLANK(C2956)), B2956=B2957, ISBLANK(C2958), NOT(ISBLANK(C2959)), B2959=B2957), C2956+(C2959-C2956)/3,
AND(ISBLANK(C2956), NOT(ISBLANK(C2955)), B2955=B2957, NOT(ISBLANK(C2958)), B2958=B2957), C2955+(C2958-C2955)*2/3,
TRUE, "Check Manually"
))</f>
        <v>170.1</v>
      </c>
      <c r="F2957" t="str">
        <f>_xlfn.XLOOKUP(B2957,Bucket_Map!A:A,Bucket_Map!B:B,"ERROR - CHECK NAME")</f>
        <v>Food &amp; Beverages</v>
      </c>
    </row>
    <row r="2958" spans="1:6" x14ac:dyDescent="0.25">
      <c r="A2958" t="s">
        <v>4</v>
      </c>
      <c r="B2958" t="s">
        <v>28</v>
      </c>
      <c r="C2958">
        <v>170.6</v>
      </c>
      <c r="D2958" s="1">
        <v>44470</v>
      </c>
      <c r="E2958" cm="1">
        <f t="array" ref="E2958">IF(AND(B2958="Housing",A2958="Rural"),"",
_xlfn.IFS(
NOT(ISBLANK(C2958)), C2958,
AND(NOT(ISBLANK(C2957)), B2957=B2958, NOT(ISBLANK(C2959)), B2959=B2958), AVERAGE(C2957,C2959),
AND(NOT(ISBLANK(C2957)), B2957=B2958, ISBLANK(C2959), NOT(ISBLANK(C2960)), B2960=B2958), C2957+(C2960-C2957)/3,
AND(ISBLANK(C2957), NOT(ISBLANK(C2956)), B2956=B2958, NOT(ISBLANK(C2959)), B2959=B2958), C2956+(C2959-C2956)*2/3,
TRUE, "Check Manually"
))</f>
        <v>170.6</v>
      </c>
      <c r="F2958" t="str">
        <f>_xlfn.XLOOKUP(B2958,Bucket_Map!A:A,Bucket_Map!B:B,"ERROR - CHECK NAME")</f>
        <v>Food &amp; Beverages</v>
      </c>
    </row>
    <row r="2959" spans="1:6" x14ac:dyDescent="0.25">
      <c r="A2959" t="s">
        <v>4</v>
      </c>
      <c r="B2959" t="s">
        <v>28</v>
      </c>
      <c r="C2959">
        <v>170.8</v>
      </c>
      <c r="D2959" s="1">
        <v>44501</v>
      </c>
      <c r="E2959" cm="1">
        <f t="array" ref="E2959">IF(AND(B2959="Housing",A2959="Rural"),"",
_xlfn.IFS(
NOT(ISBLANK(C2959)), C2959,
AND(NOT(ISBLANK(C2958)), B2958=B2959, NOT(ISBLANK(C2960)), B2960=B2959), AVERAGE(C2958,C2960),
AND(NOT(ISBLANK(C2958)), B2958=B2959, ISBLANK(C2960), NOT(ISBLANK(C2961)), B2961=B2959), C2958+(C2961-C2958)/3,
AND(ISBLANK(C2958), NOT(ISBLANK(C2957)), B2957=B2959, NOT(ISBLANK(C2960)), B2960=B2959), C2957+(C2960-C2957)*2/3,
TRUE, "Check Manually"
))</f>
        <v>170.8</v>
      </c>
      <c r="F2959" t="str">
        <f>_xlfn.XLOOKUP(B2959,Bucket_Map!A:A,Bucket_Map!B:B,"ERROR - CHECK NAME")</f>
        <v>Food &amp; Beverages</v>
      </c>
    </row>
    <row r="2960" spans="1:6" x14ac:dyDescent="0.25">
      <c r="A2960" t="s">
        <v>4</v>
      </c>
      <c r="B2960" t="s">
        <v>28</v>
      </c>
      <c r="C2960">
        <v>171.7</v>
      </c>
      <c r="D2960" s="1">
        <v>44531</v>
      </c>
      <c r="E2960" cm="1">
        <f t="array" ref="E2960">IF(AND(B2960="Housing",A2960="Rural"),"",
_xlfn.IFS(
NOT(ISBLANK(C2960)), C2960,
AND(NOT(ISBLANK(C2959)), B2959=B2960, NOT(ISBLANK(C2961)), B2961=B2960), AVERAGE(C2959,C2961),
AND(NOT(ISBLANK(C2959)), B2959=B2960, ISBLANK(C2961), NOT(ISBLANK(C2962)), B2962=B2960), C2959+(C2962-C2959)/3,
AND(ISBLANK(C2959), NOT(ISBLANK(C2958)), B2958=B2960, NOT(ISBLANK(C2961)), B2961=B2960), C2958+(C2961-C2958)*2/3,
TRUE, "Check Manually"
))</f>
        <v>171.7</v>
      </c>
      <c r="F2960" t="str">
        <f>_xlfn.XLOOKUP(B2960,Bucket_Map!A:A,Bucket_Map!B:B,"ERROR - CHECK NAME")</f>
        <v>Food &amp; Beverages</v>
      </c>
    </row>
    <row r="2961" spans="1:6" x14ac:dyDescent="0.25">
      <c r="A2961" t="s">
        <v>4</v>
      </c>
      <c r="B2961" t="s">
        <v>28</v>
      </c>
      <c r="C2961">
        <v>173.3</v>
      </c>
      <c r="D2961" s="1">
        <v>44562</v>
      </c>
      <c r="E2961" cm="1">
        <f t="array" ref="E2961">IF(AND(B2961="Housing",A2961="Rural"),"",
_xlfn.IFS(
NOT(ISBLANK(C2961)), C2961,
AND(NOT(ISBLANK(C2960)), B2960=B2961, NOT(ISBLANK(C2962)), B2962=B2961), AVERAGE(C2960,C2962),
AND(NOT(ISBLANK(C2960)), B2960=B2961, ISBLANK(C2962), NOT(ISBLANK(C2963)), B2963=B2961), C2960+(C2963-C2960)/3,
AND(ISBLANK(C2960), NOT(ISBLANK(C2959)), B2959=B2961, NOT(ISBLANK(C2962)), B2962=B2961), C2959+(C2962-C2959)*2/3,
TRUE, "Check Manually"
))</f>
        <v>173.3</v>
      </c>
      <c r="F2961" t="str">
        <f>_xlfn.XLOOKUP(B2961,Bucket_Map!A:A,Bucket_Map!B:B,"ERROR - CHECK NAME")</f>
        <v>Food &amp; Beverages</v>
      </c>
    </row>
    <row r="2962" spans="1:6" x14ac:dyDescent="0.25">
      <c r="A2962" t="s">
        <v>4</v>
      </c>
      <c r="B2962" t="s">
        <v>28</v>
      </c>
      <c r="C2962">
        <v>175.4</v>
      </c>
      <c r="D2962" s="1">
        <v>44593</v>
      </c>
      <c r="E2962" cm="1">
        <f t="array" ref="E2962">IF(AND(B2962="Housing",A2962="Rural"),"",
_xlfn.IFS(
NOT(ISBLANK(C2962)), C2962,
AND(NOT(ISBLANK(C2961)), B2961=B2962, NOT(ISBLANK(C2963)), B2963=B2962), AVERAGE(C2961,C2963),
AND(NOT(ISBLANK(C2961)), B2961=B2962, ISBLANK(C2963), NOT(ISBLANK(C2964)), B2964=B2962), C2961+(C2964-C2961)/3,
AND(ISBLANK(C2961), NOT(ISBLANK(C2960)), B2960=B2962, NOT(ISBLANK(C2963)), B2963=B2962), C2960+(C2963-C2960)*2/3,
TRUE, "Check Manually"
))</f>
        <v>175.4</v>
      </c>
      <c r="F2962" t="str">
        <f>_xlfn.XLOOKUP(B2962,Bucket_Map!A:A,Bucket_Map!B:B,"ERROR - CHECK NAME")</f>
        <v>Food &amp; Beverages</v>
      </c>
    </row>
    <row r="2963" spans="1:6" x14ac:dyDescent="0.25">
      <c r="A2963" t="s">
        <v>4</v>
      </c>
      <c r="B2963" t="s">
        <v>28</v>
      </c>
      <c r="C2963">
        <v>178.7</v>
      </c>
      <c r="D2963" s="1">
        <v>44621</v>
      </c>
      <c r="E2963" cm="1">
        <f t="array" ref="E2963">IF(AND(B2963="Housing",A2963="Rural"),"",
_xlfn.IFS(
NOT(ISBLANK(C2963)), C2963,
AND(NOT(ISBLANK(C2962)), B2962=B2963, NOT(ISBLANK(C2964)), B2964=B2963), AVERAGE(C2962,C2964),
AND(NOT(ISBLANK(C2962)), B2962=B2963, ISBLANK(C2964), NOT(ISBLANK(C2965)), B2965=B2963), C2962+(C2965-C2962)/3,
AND(ISBLANK(C2962), NOT(ISBLANK(C2961)), B2961=B2963, NOT(ISBLANK(C2964)), B2964=B2963), C2961+(C2964-C2961)*2/3,
TRUE, "Check Manually"
))</f>
        <v>178.7</v>
      </c>
      <c r="F2963" t="str">
        <f>_xlfn.XLOOKUP(B2963,Bucket_Map!A:A,Bucket_Map!B:B,"ERROR - CHECK NAME")</f>
        <v>Food &amp; Beverages</v>
      </c>
    </row>
    <row r="2964" spans="1:6" x14ac:dyDescent="0.25">
      <c r="A2964" t="s">
        <v>4</v>
      </c>
      <c r="B2964" t="s">
        <v>28</v>
      </c>
      <c r="C2964">
        <v>182.9</v>
      </c>
      <c r="D2964" s="1">
        <v>44652</v>
      </c>
      <c r="E2964" cm="1">
        <f t="array" ref="E2964">IF(AND(B2964="Housing",A2964="Rural"),"",
_xlfn.IFS(
NOT(ISBLANK(C2964)), C2964,
AND(NOT(ISBLANK(C2963)), B2963=B2964, NOT(ISBLANK(C2965)), B2965=B2964), AVERAGE(C2963,C2965),
AND(NOT(ISBLANK(C2963)), B2963=B2964, ISBLANK(C2965), NOT(ISBLANK(C2966)), B2966=B2964), C2963+(C2966-C2963)/3,
AND(ISBLANK(C2963), NOT(ISBLANK(C2962)), B2962=B2964, NOT(ISBLANK(C2965)), B2965=B2964), C2962+(C2965-C2962)*2/3,
TRUE, "Check Manually"
))</f>
        <v>182.9</v>
      </c>
      <c r="F2964" t="str">
        <f>_xlfn.XLOOKUP(B2964,Bucket_Map!A:A,Bucket_Map!B:B,"ERROR - CHECK NAME")</f>
        <v>Food &amp; Beverages</v>
      </c>
    </row>
    <row r="2965" spans="1:6" x14ac:dyDescent="0.25">
      <c r="A2965" t="s">
        <v>4</v>
      </c>
      <c r="B2965" t="s">
        <v>28</v>
      </c>
      <c r="C2965">
        <v>186.6</v>
      </c>
      <c r="D2965" s="1">
        <v>44682</v>
      </c>
      <c r="E2965" cm="1">
        <f t="array" ref="E2965">IF(AND(B2965="Housing",A2965="Rural"),"",
_xlfn.IFS(
NOT(ISBLANK(C2965)), C2965,
AND(NOT(ISBLANK(C2964)), B2964=B2965, NOT(ISBLANK(C2966)), B2966=B2965), AVERAGE(C2964,C2966),
AND(NOT(ISBLANK(C2964)), B2964=B2965, ISBLANK(C2966), NOT(ISBLANK(C2967)), B2967=B2965), C2964+(C2967-C2964)/3,
AND(ISBLANK(C2964), NOT(ISBLANK(C2963)), B2963=B2965, NOT(ISBLANK(C2966)), B2966=B2965), C2963+(C2966-C2963)*2/3,
TRUE, "Check Manually"
))</f>
        <v>186.6</v>
      </c>
      <c r="F2965" t="str">
        <f>_xlfn.XLOOKUP(B2965,Bucket_Map!A:A,Bucket_Map!B:B,"ERROR - CHECK NAME")</f>
        <v>Food &amp; Beverages</v>
      </c>
    </row>
    <row r="2966" spans="1:6" x14ac:dyDescent="0.25">
      <c r="A2966" t="s">
        <v>4</v>
      </c>
      <c r="B2966" t="s">
        <v>28</v>
      </c>
      <c r="C2966">
        <v>188.9</v>
      </c>
      <c r="D2966" s="1">
        <v>44713</v>
      </c>
      <c r="E2966" cm="1">
        <f t="array" ref="E2966">IF(AND(B2966="Housing",A2966="Rural"),"",
_xlfn.IFS(
NOT(ISBLANK(C2966)), C2966,
AND(NOT(ISBLANK(C2965)), B2965=B2966, NOT(ISBLANK(C2967)), B2967=B2966), AVERAGE(C2965,C2967),
AND(NOT(ISBLANK(C2965)), B2965=B2966, ISBLANK(C2967), NOT(ISBLANK(C2968)), B2968=B2966), C2965+(C2968-C2965)/3,
AND(ISBLANK(C2965), NOT(ISBLANK(C2964)), B2964=B2966, NOT(ISBLANK(C2967)), B2967=B2966), C2964+(C2967-C2964)*2/3,
TRUE, "Check Manually"
))</f>
        <v>188.9</v>
      </c>
      <c r="F2966" t="str">
        <f>_xlfn.XLOOKUP(B2966,Bucket_Map!A:A,Bucket_Map!B:B,"ERROR - CHECK NAME")</f>
        <v>Food &amp; Beverages</v>
      </c>
    </row>
    <row r="2967" spans="1:6" x14ac:dyDescent="0.25">
      <c r="A2967" t="s">
        <v>4</v>
      </c>
      <c r="B2967" t="s">
        <v>28</v>
      </c>
      <c r="C2967">
        <v>191.8</v>
      </c>
      <c r="D2967" s="1">
        <v>44743</v>
      </c>
      <c r="E2967" cm="1">
        <f t="array" ref="E2967">IF(AND(B2967="Housing",A2967="Rural"),"",
_xlfn.IFS(
NOT(ISBLANK(C2967)), C2967,
AND(NOT(ISBLANK(C2966)), B2966=B2967, NOT(ISBLANK(C2968)), B2968=B2967), AVERAGE(C2966,C2968),
AND(NOT(ISBLANK(C2966)), B2966=B2967, ISBLANK(C2968), NOT(ISBLANK(C2969)), B2969=B2967), C2966+(C2969-C2966)/3,
AND(ISBLANK(C2966), NOT(ISBLANK(C2965)), B2965=B2967, NOT(ISBLANK(C2968)), B2968=B2967), C2965+(C2968-C2965)*2/3,
TRUE, "Check Manually"
))</f>
        <v>191.8</v>
      </c>
      <c r="F2967" t="str">
        <f>_xlfn.XLOOKUP(B2967,Bucket_Map!A:A,Bucket_Map!B:B,"ERROR - CHECK NAME")</f>
        <v>Food &amp; Beverages</v>
      </c>
    </row>
    <row r="2968" spans="1:6" x14ac:dyDescent="0.25">
      <c r="A2968" t="s">
        <v>4</v>
      </c>
      <c r="B2968" t="s">
        <v>28</v>
      </c>
      <c r="C2968">
        <v>195.6</v>
      </c>
      <c r="D2968" s="1">
        <v>44774</v>
      </c>
      <c r="E2968" cm="1">
        <f t="array" ref="E2968">IF(AND(B2968="Housing",A2968="Rural"),"",
_xlfn.IFS(
NOT(ISBLANK(C2968)), C2968,
AND(NOT(ISBLANK(C2967)), B2967=B2968, NOT(ISBLANK(C2969)), B2969=B2968), AVERAGE(C2967,C2969),
AND(NOT(ISBLANK(C2967)), B2967=B2968, ISBLANK(C2969), NOT(ISBLANK(C2970)), B2970=B2968), C2967+(C2970-C2967)/3,
AND(ISBLANK(C2967), NOT(ISBLANK(C2966)), B2966=B2968, NOT(ISBLANK(C2969)), B2969=B2968), C2966+(C2969-C2966)*2/3,
TRUE, "Check Manually"
))</f>
        <v>195.6</v>
      </c>
      <c r="F2968" t="str">
        <f>_xlfn.XLOOKUP(B2968,Bucket_Map!A:A,Bucket_Map!B:B,"ERROR - CHECK NAME")</f>
        <v>Food &amp; Beverages</v>
      </c>
    </row>
    <row r="2969" spans="1:6" x14ac:dyDescent="0.25">
      <c r="A2969" t="s">
        <v>4</v>
      </c>
      <c r="B2969" t="s">
        <v>28</v>
      </c>
      <c r="C2969">
        <v>199.1</v>
      </c>
      <c r="D2969" s="1">
        <v>44805</v>
      </c>
      <c r="E2969" cm="1">
        <f t="array" ref="E2969">IF(AND(B2969="Housing",A2969="Rural"),"",
_xlfn.IFS(
NOT(ISBLANK(C2969)), C2969,
AND(NOT(ISBLANK(C2968)), B2968=B2969, NOT(ISBLANK(C2970)), B2970=B2969), AVERAGE(C2968,C2970),
AND(NOT(ISBLANK(C2968)), B2968=B2969, ISBLANK(C2970), NOT(ISBLANK(C2971)), B2971=B2969), C2968+(C2971-C2968)/3,
AND(ISBLANK(C2968), NOT(ISBLANK(C2967)), B2967=B2969, NOT(ISBLANK(C2970)), B2970=B2969), C2967+(C2970-C2967)*2/3,
TRUE, "Check Manually"
))</f>
        <v>199.1</v>
      </c>
      <c r="F2969" t="str">
        <f>_xlfn.XLOOKUP(B2969,Bucket_Map!A:A,Bucket_Map!B:B,"ERROR - CHECK NAME")</f>
        <v>Food &amp; Beverages</v>
      </c>
    </row>
    <row r="2970" spans="1:6" x14ac:dyDescent="0.25">
      <c r="A2970" t="s">
        <v>4</v>
      </c>
      <c r="B2970" t="s">
        <v>28</v>
      </c>
      <c r="C2970">
        <v>201.6</v>
      </c>
      <c r="D2970" s="1">
        <v>44835</v>
      </c>
      <c r="E2970" cm="1">
        <f t="array" ref="E2970">IF(AND(B2970="Housing",A2970="Rural"),"",
_xlfn.IFS(
NOT(ISBLANK(C2970)), C2970,
AND(NOT(ISBLANK(C2969)), B2969=B2970, NOT(ISBLANK(C2971)), B2971=B2970), AVERAGE(C2969,C2971),
AND(NOT(ISBLANK(C2969)), B2969=B2970, ISBLANK(C2971), NOT(ISBLANK(C2972)), B2972=B2970), C2969+(C2972-C2969)/3,
AND(ISBLANK(C2969), NOT(ISBLANK(C2968)), B2968=B2970, NOT(ISBLANK(C2971)), B2971=B2970), C2968+(C2971-C2968)*2/3,
TRUE, "Check Manually"
))</f>
        <v>201.6</v>
      </c>
      <c r="F2970" t="str">
        <f>_xlfn.XLOOKUP(B2970,Bucket_Map!A:A,Bucket_Map!B:B,"ERROR - CHECK NAME")</f>
        <v>Food &amp; Beverages</v>
      </c>
    </row>
    <row r="2971" spans="1:6" x14ac:dyDescent="0.25">
      <c r="A2971" t="s">
        <v>4</v>
      </c>
      <c r="B2971" t="s">
        <v>28</v>
      </c>
      <c r="C2971">
        <v>204.8</v>
      </c>
      <c r="D2971" s="1">
        <v>44866</v>
      </c>
      <c r="E2971" cm="1">
        <f t="array" ref="E2971">IF(AND(B2971="Housing",A2971="Rural"),"",
_xlfn.IFS(
NOT(ISBLANK(C2971)), C2971,
AND(NOT(ISBLANK(C2970)), B2970=B2971, NOT(ISBLANK(C2972)), B2972=B2971), AVERAGE(C2970,C2972),
AND(NOT(ISBLANK(C2970)), B2970=B2971, ISBLANK(C2972), NOT(ISBLANK(C2973)), B2973=B2971), C2970+(C2973-C2970)/3,
AND(ISBLANK(C2970), NOT(ISBLANK(C2969)), B2969=B2971, NOT(ISBLANK(C2972)), B2972=B2971), C2969+(C2972-C2969)*2/3,
TRUE, "Check Manually"
))</f>
        <v>204.8</v>
      </c>
      <c r="F2971" t="str">
        <f>_xlfn.XLOOKUP(B2971,Bucket_Map!A:A,Bucket_Map!B:B,"ERROR - CHECK NAME")</f>
        <v>Food &amp; Beverages</v>
      </c>
    </row>
    <row r="2972" spans="1:6" x14ac:dyDescent="0.25">
      <c r="A2972" t="s">
        <v>4</v>
      </c>
      <c r="B2972" t="s">
        <v>28</v>
      </c>
      <c r="C2972">
        <v>207.5</v>
      </c>
      <c r="D2972" s="1">
        <v>44896</v>
      </c>
      <c r="E2972" cm="1">
        <f t="array" ref="E2972">IF(AND(B2972="Housing",A2972="Rural"),"",
_xlfn.IFS(
NOT(ISBLANK(C2972)), C2972,
AND(NOT(ISBLANK(C2971)), B2971=B2972, NOT(ISBLANK(C2973)), B2973=B2972), AVERAGE(C2971,C2973),
AND(NOT(ISBLANK(C2971)), B2971=B2972, ISBLANK(C2973), NOT(ISBLANK(C2974)), B2974=B2972), C2971+(C2974-C2971)/3,
AND(ISBLANK(C2971), NOT(ISBLANK(C2970)), B2970=B2972, NOT(ISBLANK(C2973)), B2973=B2972), C2970+(C2973-C2970)*2/3,
TRUE, "Check Manually"
))</f>
        <v>207.5</v>
      </c>
      <c r="F2972" t="str">
        <f>_xlfn.XLOOKUP(B2972,Bucket_Map!A:A,Bucket_Map!B:B,"ERROR - CHECK NAME")</f>
        <v>Food &amp; Beverages</v>
      </c>
    </row>
    <row r="2973" spans="1:6" x14ac:dyDescent="0.25">
      <c r="A2973" t="s">
        <v>4</v>
      </c>
      <c r="B2973" t="s">
        <v>28</v>
      </c>
      <c r="C2973">
        <v>210.5</v>
      </c>
      <c r="D2973" s="1">
        <v>44927</v>
      </c>
      <c r="E2973" cm="1">
        <f t="array" ref="E2973">IF(AND(B2973="Housing",A2973="Rural"),"",
_xlfn.IFS(
NOT(ISBLANK(C2973)), C2973,
AND(NOT(ISBLANK(C2972)), B2972=B2973, NOT(ISBLANK(C2974)), B2974=B2973), AVERAGE(C2972,C2974),
AND(NOT(ISBLANK(C2972)), B2972=B2973, ISBLANK(C2974), NOT(ISBLANK(C2975)), B2975=B2973), C2972+(C2975-C2972)/3,
AND(ISBLANK(C2972), NOT(ISBLANK(C2971)), B2971=B2973, NOT(ISBLANK(C2974)), B2974=B2973), C2971+(C2974-C2971)*2/3,
TRUE, "Check Manually"
))</f>
        <v>210.5</v>
      </c>
      <c r="F2973" t="str">
        <f>_xlfn.XLOOKUP(B2973,Bucket_Map!A:A,Bucket_Map!B:B,"ERROR - CHECK NAME")</f>
        <v>Food &amp; Beverages</v>
      </c>
    </row>
    <row r="2974" spans="1:6" x14ac:dyDescent="0.25">
      <c r="A2974" t="s">
        <v>4</v>
      </c>
      <c r="B2974" t="s">
        <v>28</v>
      </c>
      <c r="C2974">
        <v>212.1</v>
      </c>
      <c r="D2974" s="1">
        <v>44958</v>
      </c>
      <c r="E2974" cm="1">
        <f t="array" ref="E2974">IF(AND(B2974="Housing",A2974="Rural"),"",
_xlfn.IFS(
NOT(ISBLANK(C2974)), C2974,
AND(NOT(ISBLANK(C2973)), B2973=B2974, NOT(ISBLANK(C2975)), B2975=B2974), AVERAGE(C2973,C2975),
AND(NOT(ISBLANK(C2973)), B2973=B2974, ISBLANK(C2975), NOT(ISBLANK(C2976)), B2976=B2974), C2973+(C2976-C2973)/3,
AND(ISBLANK(C2973), NOT(ISBLANK(C2972)), B2972=B2974, NOT(ISBLANK(C2975)), B2975=B2974), C2972+(C2975-C2972)*2/3,
TRUE, "Check Manually"
))</f>
        <v>212.1</v>
      </c>
      <c r="F2974" t="str">
        <f>_xlfn.XLOOKUP(B2974,Bucket_Map!A:A,Bucket_Map!B:B,"ERROR - CHECK NAME")</f>
        <v>Food &amp; Beverages</v>
      </c>
    </row>
    <row r="2975" spans="1:6" x14ac:dyDescent="0.25">
      <c r="A2975" t="s">
        <v>4</v>
      </c>
      <c r="B2975" t="s">
        <v>28</v>
      </c>
      <c r="C2975">
        <v>212.1</v>
      </c>
      <c r="D2975" s="1">
        <v>44986</v>
      </c>
      <c r="E2975" cm="1">
        <f t="array" ref="E2975">IF(AND(B2975="Housing",A2975="Rural"),"",
_xlfn.IFS(
NOT(ISBLANK(C2975)), C2975,
AND(NOT(ISBLANK(C2974)), B2974=B2975, NOT(ISBLANK(C2976)), B2976=B2975), AVERAGE(C2974,C2976),
AND(NOT(ISBLANK(C2974)), B2974=B2975, ISBLANK(C2976), NOT(ISBLANK(C2977)), B2977=B2975), C2974+(C2977-C2974)/3,
AND(ISBLANK(C2974), NOT(ISBLANK(C2973)), B2973=B2975, NOT(ISBLANK(C2976)), B2976=B2975), C2973+(C2976-C2973)*2/3,
TRUE, "Check Manually"
))</f>
        <v>212.1</v>
      </c>
      <c r="F2975" t="str">
        <f>_xlfn.XLOOKUP(B2975,Bucket_Map!A:A,Bucket_Map!B:B,"ERROR - CHECK NAME")</f>
        <v>Food &amp; Beverages</v>
      </c>
    </row>
    <row r="2976" spans="1:6" x14ac:dyDescent="0.25">
      <c r="A2976" t="s">
        <v>4</v>
      </c>
      <c r="B2976" t="s">
        <v>28</v>
      </c>
      <c r="C2976">
        <v>215.5</v>
      </c>
      <c r="D2976" s="1">
        <v>45017</v>
      </c>
      <c r="E2976" cm="1">
        <f t="array" ref="E2976">IF(AND(B2976="Housing",A2976="Rural"),"",
_xlfn.IFS(
NOT(ISBLANK(C2976)), C2976,
AND(NOT(ISBLANK(C2975)), B2975=B2976, NOT(ISBLANK(C2977)), B2977=B2976), AVERAGE(C2975,C2977),
AND(NOT(ISBLANK(C2975)), B2975=B2976, ISBLANK(C2977), NOT(ISBLANK(C2978)), B2978=B2976), C2975+(C2978-C2975)/3,
AND(ISBLANK(C2975), NOT(ISBLANK(C2974)), B2974=B2976, NOT(ISBLANK(C2977)), B2977=B2976), C2974+(C2977-C2974)*2/3,
TRUE, "Check Manually"
))</f>
        <v>215.5</v>
      </c>
      <c r="F2976" t="str">
        <f>_xlfn.XLOOKUP(B2976,Bucket_Map!A:A,Bucket_Map!B:B,"ERROR - CHECK NAME")</f>
        <v>Food &amp; Beverages</v>
      </c>
    </row>
    <row r="2977" spans="1:6" x14ac:dyDescent="0.25">
      <c r="A2977" t="s">
        <v>4</v>
      </c>
      <c r="B2977" t="s">
        <v>28</v>
      </c>
      <c r="C2977">
        <v>221</v>
      </c>
      <c r="D2977" s="1">
        <v>45047</v>
      </c>
      <c r="E2977" cm="1">
        <f t="array" ref="E2977">IF(AND(B2977="Housing",A2977="Rural"),"",
_xlfn.IFS(
NOT(ISBLANK(C2977)), C2977,
AND(NOT(ISBLANK(C2976)), B2976=B2977, NOT(ISBLANK(C2978)), B2978=B2977), AVERAGE(C2976,C2978),
AND(NOT(ISBLANK(C2976)), B2976=B2977, ISBLANK(C2978), NOT(ISBLANK(C2979)), B2979=B2977), C2976+(C2979-C2976)/3,
AND(ISBLANK(C2976), NOT(ISBLANK(C2975)), B2975=B2977, NOT(ISBLANK(C2978)), B2978=B2977), C2975+(C2978-C2975)*2/3,
TRUE, "Check Manually"
))</f>
        <v>221</v>
      </c>
      <c r="F2977" t="str">
        <f>_xlfn.XLOOKUP(B2977,Bucket_Map!A:A,Bucket_Map!B:B,"ERROR - CHECK NAME")</f>
        <v>Food &amp; Beverages</v>
      </c>
    </row>
    <row r="2978" spans="1:6" x14ac:dyDescent="0.25">
      <c r="A2978" t="s">
        <v>4</v>
      </c>
      <c r="B2978" t="s">
        <v>29</v>
      </c>
      <c r="C2978">
        <v>106.8</v>
      </c>
      <c r="D2978" s="1">
        <v>41275</v>
      </c>
      <c r="E2978" cm="1">
        <f t="array" ref="E2978">IF(AND(B2978="Housing",A2978="Rural"),"",
_xlfn.IFS(
NOT(ISBLANK(C2978)), C2978,
AND(NOT(ISBLANK(C2977)), B2977=B2978, NOT(ISBLANK(C2979)), B2979=B2978), AVERAGE(C2977,C2979),
AND(NOT(ISBLANK(C2977)), B2977=B2978, ISBLANK(C2979), NOT(ISBLANK(C2980)), B2980=B2978), C2977+(C2980-C2977)/3,
AND(ISBLANK(C2977), NOT(ISBLANK(C2976)), B2976=B2978, NOT(ISBLANK(C2979)), B2979=B2978), C2976+(C2979-C2976)*2/3,
TRUE, "Check Manually"
))</f>
        <v>106.8</v>
      </c>
      <c r="F2978" t="str">
        <f>_xlfn.XLOOKUP(B2978,Bucket_Map!A:A,Bucket_Map!B:B,"ERROR - CHECK NAME")</f>
        <v>Food &amp; Beverages</v>
      </c>
    </row>
    <row r="2979" spans="1:6" x14ac:dyDescent="0.25">
      <c r="A2979" t="s">
        <v>4</v>
      </c>
      <c r="B2979" t="s">
        <v>29</v>
      </c>
      <c r="C2979">
        <v>105.7</v>
      </c>
      <c r="D2979" s="1">
        <v>41306</v>
      </c>
      <c r="E2979" cm="1">
        <f t="array" ref="E2979">IF(AND(B2979="Housing",A2979="Rural"),"",
_xlfn.IFS(
NOT(ISBLANK(C2979)), C2979,
AND(NOT(ISBLANK(C2978)), B2978=B2979, NOT(ISBLANK(C2980)), B2980=B2979), AVERAGE(C2978,C2980),
AND(NOT(ISBLANK(C2978)), B2978=B2979, ISBLANK(C2980), NOT(ISBLANK(C2981)), B2981=B2979), C2978+(C2981-C2978)/3,
AND(ISBLANK(C2978), NOT(ISBLANK(C2977)), B2977=B2979, NOT(ISBLANK(C2980)), B2980=B2979), C2977+(C2980-C2977)*2/3,
TRUE, "Check Manually"
))</f>
        <v>105.7</v>
      </c>
      <c r="F2979" t="str">
        <f>_xlfn.XLOOKUP(B2979,Bucket_Map!A:A,Bucket_Map!B:B,"ERROR - CHECK NAME")</f>
        <v>Food &amp; Beverages</v>
      </c>
    </row>
    <row r="2980" spans="1:6" x14ac:dyDescent="0.25">
      <c r="A2980" t="s">
        <v>4</v>
      </c>
      <c r="B2980" t="s">
        <v>29</v>
      </c>
      <c r="C2980">
        <v>105</v>
      </c>
      <c r="D2980" s="1">
        <v>41334</v>
      </c>
      <c r="E2980" cm="1">
        <f t="array" ref="E2980">IF(AND(B2980="Housing",A2980="Rural"),"",
_xlfn.IFS(
NOT(ISBLANK(C2980)), C2980,
AND(NOT(ISBLANK(C2979)), B2979=B2980, NOT(ISBLANK(C2981)), B2981=B2980), AVERAGE(C2979,C2981),
AND(NOT(ISBLANK(C2979)), B2979=B2980, ISBLANK(C2981), NOT(ISBLANK(C2982)), B2982=B2980), C2979+(C2982-C2979)/3,
AND(ISBLANK(C2979), NOT(ISBLANK(C2978)), B2978=B2980, NOT(ISBLANK(C2981)), B2981=B2980), C2978+(C2981-C2978)*2/3,
TRUE, "Check Manually"
))</f>
        <v>105</v>
      </c>
      <c r="F2980" t="str">
        <f>_xlfn.XLOOKUP(B2980,Bucket_Map!A:A,Bucket_Map!B:B,"ERROR - CHECK NAME")</f>
        <v>Food &amp; Beverages</v>
      </c>
    </row>
    <row r="2981" spans="1:6" x14ac:dyDescent="0.25">
      <c r="A2981" t="s">
        <v>4</v>
      </c>
      <c r="B2981" t="s">
        <v>29</v>
      </c>
      <c r="C2981">
        <v>104.2</v>
      </c>
      <c r="D2981" s="1">
        <v>41365</v>
      </c>
      <c r="E2981" cm="1">
        <f t="array" ref="E2981">IF(AND(B2981="Housing",A2981="Rural"),"",
_xlfn.IFS(
NOT(ISBLANK(C2981)), C2981,
AND(NOT(ISBLANK(C2980)), B2980=B2981, NOT(ISBLANK(C2982)), B2982=B2981), AVERAGE(C2980,C2982),
AND(NOT(ISBLANK(C2980)), B2980=B2981, ISBLANK(C2982), NOT(ISBLANK(C2983)), B2983=B2981), C2980+(C2983-C2980)/3,
AND(ISBLANK(C2980), NOT(ISBLANK(C2979)), B2979=B2981, NOT(ISBLANK(C2982)), B2982=B2981), C2979+(C2982-C2979)*2/3,
TRUE, "Check Manually"
))</f>
        <v>104.2</v>
      </c>
      <c r="F2981" t="str">
        <f>_xlfn.XLOOKUP(B2981,Bucket_Map!A:A,Bucket_Map!B:B,"ERROR - CHECK NAME")</f>
        <v>Food &amp; Beverages</v>
      </c>
    </row>
    <row r="2982" spans="1:6" x14ac:dyDescent="0.25">
      <c r="A2982" t="s">
        <v>4</v>
      </c>
      <c r="B2982" t="s">
        <v>29</v>
      </c>
      <c r="C2982">
        <v>103.7</v>
      </c>
      <c r="D2982" s="1">
        <v>41395</v>
      </c>
      <c r="E2982" cm="1">
        <f t="array" ref="E2982">IF(AND(B2982="Housing",A2982="Rural"),"",
_xlfn.IFS(
NOT(ISBLANK(C2982)), C2982,
AND(NOT(ISBLANK(C2981)), B2981=B2982, NOT(ISBLANK(C2983)), B2983=B2982), AVERAGE(C2981,C2983),
AND(NOT(ISBLANK(C2981)), B2981=B2982, ISBLANK(C2983), NOT(ISBLANK(C2984)), B2984=B2982), C2981+(C2984-C2981)/3,
AND(ISBLANK(C2981), NOT(ISBLANK(C2980)), B2980=B2982, NOT(ISBLANK(C2983)), B2983=B2982), C2980+(C2983-C2980)*2/3,
TRUE, "Check Manually"
))</f>
        <v>103.7</v>
      </c>
      <c r="F2982" t="str">
        <f>_xlfn.XLOOKUP(B2982,Bucket_Map!A:A,Bucket_Map!B:B,"ERROR - CHECK NAME")</f>
        <v>Food &amp; Beverages</v>
      </c>
    </row>
    <row r="2983" spans="1:6" x14ac:dyDescent="0.25">
      <c r="A2983" t="s">
        <v>4</v>
      </c>
      <c r="B2983" t="s">
        <v>29</v>
      </c>
      <c r="C2983">
        <v>104.1</v>
      </c>
      <c r="D2983" s="1">
        <v>41426</v>
      </c>
      <c r="E2983" cm="1">
        <f t="array" ref="E2983">IF(AND(B2983="Housing",A2983="Rural"),"",
_xlfn.IFS(
NOT(ISBLANK(C2983)), C2983,
AND(NOT(ISBLANK(C2982)), B2982=B2983, NOT(ISBLANK(C2984)), B2984=B2983), AVERAGE(C2982,C2984),
AND(NOT(ISBLANK(C2982)), B2982=B2983, ISBLANK(C2984), NOT(ISBLANK(C2985)), B2985=B2983), C2982+(C2985-C2982)/3,
AND(ISBLANK(C2982), NOT(ISBLANK(C2981)), B2981=B2983, NOT(ISBLANK(C2984)), B2984=B2983), C2981+(C2984-C2981)*2/3,
TRUE, "Check Manually"
))</f>
        <v>104.1</v>
      </c>
      <c r="F2983" t="str">
        <f>_xlfn.XLOOKUP(B2983,Bucket_Map!A:A,Bucket_Map!B:B,"ERROR - CHECK NAME")</f>
        <v>Food &amp; Beverages</v>
      </c>
    </row>
    <row r="2984" spans="1:6" x14ac:dyDescent="0.25">
      <c r="A2984" t="s">
        <v>4</v>
      </c>
      <c r="B2984" t="s">
        <v>29</v>
      </c>
      <c r="C2984">
        <v>104.3</v>
      </c>
      <c r="D2984" s="1">
        <v>41456</v>
      </c>
      <c r="E2984" cm="1">
        <f t="array" ref="E2984">IF(AND(B2984="Housing",A2984="Rural"),"",
_xlfn.IFS(
NOT(ISBLANK(C2984)), C2984,
AND(NOT(ISBLANK(C2983)), B2983=B2984, NOT(ISBLANK(C2985)), B2985=B2984), AVERAGE(C2983,C2985),
AND(NOT(ISBLANK(C2983)), B2983=B2984, ISBLANK(C2985), NOT(ISBLANK(C2986)), B2986=B2984), C2983+(C2986-C2983)/3,
AND(ISBLANK(C2983), NOT(ISBLANK(C2982)), B2982=B2984, NOT(ISBLANK(C2985)), B2985=B2984), C2982+(C2985-C2982)*2/3,
TRUE, "Check Manually"
))</f>
        <v>104.3</v>
      </c>
      <c r="F2984" t="str">
        <f>_xlfn.XLOOKUP(B2984,Bucket_Map!A:A,Bucket_Map!B:B,"ERROR - CHECK NAME")</f>
        <v>Food &amp; Beverages</v>
      </c>
    </row>
    <row r="2985" spans="1:6" x14ac:dyDescent="0.25">
      <c r="A2985" t="s">
        <v>4</v>
      </c>
      <c r="B2985" t="s">
        <v>29</v>
      </c>
      <c r="C2985">
        <v>104.1</v>
      </c>
      <c r="D2985" s="1">
        <v>41487</v>
      </c>
      <c r="E2985" cm="1">
        <f t="array" ref="E2985">IF(AND(B2985="Housing",A2985="Rural"),"",
_xlfn.IFS(
NOT(ISBLANK(C2985)), C2985,
AND(NOT(ISBLANK(C2984)), B2984=B2985, NOT(ISBLANK(C2986)), B2986=B2985), AVERAGE(C2984,C2986),
AND(NOT(ISBLANK(C2984)), B2984=B2985, ISBLANK(C2986), NOT(ISBLANK(C2987)), B2987=B2985), C2984+(C2987-C2984)/3,
AND(ISBLANK(C2984), NOT(ISBLANK(C2983)), B2983=B2985, NOT(ISBLANK(C2986)), B2986=B2985), C2983+(C2986-C2983)*2/3,
TRUE, "Check Manually"
))</f>
        <v>104.1</v>
      </c>
      <c r="F2985" t="str">
        <f>_xlfn.XLOOKUP(B2985,Bucket_Map!A:A,Bucket_Map!B:B,"ERROR - CHECK NAME")</f>
        <v>Food &amp; Beverages</v>
      </c>
    </row>
    <row r="2986" spans="1:6" x14ac:dyDescent="0.25">
      <c r="A2986" t="s">
        <v>4</v>
      </c>
      <c r="B2986" t="s">
        <v>29</v>
      </c>
      <c r="C2986">
        <v>104.2</v>
      </c>
      <c r="D2986" s="1">
        <v>41518</v>
      </c>
      <c r="E2986" cm="1">
        <f t="array" ref="E2986">IF(AND(B2986="Housing",A2986="Rural"),"",
_xlfn.IFS(
NOT(ISBLANK(C2986)), C2986,
AND(NOT(ISBLANK(C2985)), B2985=B2986, NOT(ISBLANK(C2987)), B2987=B2986), AVERAGE(C2985,C2987),
AND(NOT(ISBLANK(C2985)), B2985=B2986, ISBLANK(C2987), NOT(ISBLANK(C2988)), B2988=B2986), C2985+(C2988-C2985)/3,
AND(ISBLANK(C2985), NOT(ISBLANK(C2984)), B2984=B2986, NOT(ISBLANK(C2987)), B2987=B2986), C2984+(C2987-C2984)*2/3,
TRUE, "Check Manually"
))</f>
        <v>104.2</v>
      </c>
      <c r="F2986" t="str">
        <f>_xlfn.XLOOKUP(B2986,Bucket_Map!A:A,Bucket_Map!B:B,"ERROR - CHECK NAME")</f>
        <v>Food &amp; Beverages</v>
      </c>
    </row>
    <row r="2987" spans="1:6" x14ac:dyDescent="0.25">
      <c r="A2987" t="s">
        <v>4</v>
      </c>
      <c r="B2987" t="s">
        <v>29</v>
      </c>
      <c r="C2987">
        <v>103.9</v>
      </c>
      <c r="D2987" s="1">
        <v>41548</v>
      </c>
      <c r="E2987" cm="1">
        <f t="array" ref="E2987">IF(AND(B2987="Housing",A2987="Rural"),"",
_xlfn.IFS(
NOT(ISBLANK(C2987)), C2987,
AND(NOT(ISBLANK(C2986)), B2986=B2987, NOT(ISBLANK(C2988)), B2988=B2987), AVERAGE(C2986,C2988),
AND(NOT(ISBLANK(C2986)), B2986=B2987, ISBLANK(C2988), NOT(ISBLANK(C2989)), B2989=B2987), C2986+(C2989-C2986)/3,
AND(ISBLANK(C2986), NOT(ISBLANK(C2985)), B2985=B2987, NOT(ISBLANK(C2988)), B2988=B2987), C2985+(C2988-C2985)*2/3,
TRUE, "Check Manually"
))</f>
        <v>103.9</v>
      </c>
      <c r="F2987" t="str">
        <f>_xlfn.XLOOKUP(B2987,Bucket_Map!A:A,Bucket_Map!B:B,"ERROR - CHECK NAME")</f>
        <v>Food &amp; Beverages</v>
      </c>
    </row>
    <row r="2988" spans="1:6" x14ac:dyDescent="0.25">
      <c r="A2988" t="s">
        <v>4</v>
      </c>
      <c r="B2988" t="s">
        <v>29</v>
      </c>
      <c r="C2988">
        <v>103.6</v>
      </c>
      <c r="D2988" s="1">
        <v>41579</v>
      </c>
      <c r="E2988" cm="1">
        <f t="array" ref="E2988">IF(AND(B2988="Housing",A2988="Rural"),"",
_xlfn.IFS(
NOT(ISBLANK(C2988)), C2988,
AND(NOT(ISBLANK(C2987)), B2987=B2988, NOT(ISBLANK(C2989)), B2989=B2988), AVERAGE(C2987,C2989),
AND(NOT(ISBLANK(C2987)), B2987=B2988, ISBLANK(C2989), NOT(ISBLANK(C2990)), B2990=B2988), C2987+(C2990-C2987)/3,
AND(ISBLANK(C2987), NOT(ISBLANK(C2986)), B2986=B2988, NOT(ISBLANK(C2989)), B2989=B2988), C2986+(C2989-C2986)*2/3,
TRUE, "Check Manually"
))</f>
        <v>103.6</v>
      </c>
      <c r="F2988" t="str">
        <f>_xlfn.XLOOKUP(B2988,Bucket_Map!A:A,Bucket_Map!B:B,"ERROR - CHECK NAME")</f>
        <v>Food &amp; Beverages</v>
      </c>
    </row>
    <row r="2989" spans="1:6" x14ac:dyDescent="0.25">
      <c r="A2989" t="s">
        <v>4</v>
      </c>
      <c r="B2989" t="s">
        <v>29</v>
      </c>
      <c r="C2989">
        <v>102.9</v>
      </c>
      <c r="D2989" s="1">
        <v>41609</v>
      </c>
      <c r="E2989" cm="1">
        <f t="array" ref="E2989">IF(AND(B2989="Housing",A2989="Rural"),"",
_xlfn.IFS(
NOT(ISBLANK(C2989)), C2989,
AND(NOT(ISBLANK(C2988)), B2988=B2989, NOT(ISBLANK(C2990)), B2990=B2989), AVERAGE(C2988,C2990),
AND(NOT(ISBLANK(C2988)), B2988=B2989, ISBLANK(C2990), NOT(ISBLANK(C2991)), B2991=B2989), C2988+(C2991-C2988)/3,
AND(ISBLANK(C2988), NOT(ISBLANK(C2987)), B2987=B2989, NOT(ISBLANK(C2990)), B2990=B2989), C2987+(C2990-C2987)*2/3,
TRUE, "Check Manually"
))</f>
        <v>102.9</v>
      </c>
      <c r="F2989" t="str">
        <f>_xlfn.XLOOKUP(B2989,Bucket_Map!A:A,Bucket_Map!B:B,"ERROR - CHECK NAME")</f>
        <v>Food &amp; Beverages</v>
      </c>
    </row>
    <row r="2990" spans="1:6" x14ac:dyDescent="0.25">
      <c r="A2990" t="s">
        <v>4</v>
      </c>
      <c r="B2990" t="s">
        <v>29</v>
      </c>
      <c r="C2990">
        <v>101.8</v>
      </c>
      <c r="D2990" s="1">
        <v>41640</v>
      </c>
      <c r="E2990" cm="1">
        <f t="array" ref="E2990">IF(AND(B2990="Housing",A2990="Rural"),"",
_xlfn.IFS(
NOT(ISBLANK(C2990)), C2990,
AND(NOT(ISBLANK(C2989)), B2989=B2990, NOT(ISBLANK(C2991)), B2991=B2990), AVERAGE(C2989,C2991),
AND(NOT(ISBLANK(C2989)), B2989=B2990, ISBLANK(C2991), NOT(ISBLANK(C2992)), B2992=B2990), C2989+(C2992-C2989)/3,
AND(ISBLANK(C2989), NOT(ISBLANK(C2988)), B2988=B2990, NOT(ISBLANK(C2991)), B2991=B2990), C2988+(C2991-C2988)*2/3,
TRUE, "Check Manually"
))</f>
        <v>101.8</v>
      </c>
      <c r="F2990" t="str">
        <f>_xlfn.XLOOKUP(B2990,Bucket_Map!A:A,Bucket_Map!B:B,"ERROR - CHECK NAME")</f>
        <v>Food &amp; Beverages</v>
      </c>
    </row>
    <row r="2991" spans="1:6" x14ac:dyDescent="0.25">
      <c r="A2991" t="s">
        <v>4</v>
      </c>
      <c r="B2991" t="s">
        <v>29</v>
      </c>
      <c r="C2991">
        <v>101.1</v>
      </c>
      <c r="D2991" s="1">
        <v>41671</v>
      </c>
      <c r="E2991" cm="1">
        <f t="array" ref="E2991">IF(AND(B2991="Housing",A2991="Rural"),"",
_xlfn.IFS(
NOT(ISBLANK(C2991)), C2991,
AND(NOT(ISBLANK(C2990)), B2990=B2991, NOT(ISBLANK(C2992)), B2992=B2991), AVERAGE(C2990,C2992),
AND(NOT(ISBLANK(C2990)), B2990=B2991, ISBLANK(C2992), NOT(ISBLANK(C2993)), B2993=B2991), C2990+(C2993-C2990)/3,
AND(ISBLANK(C2990), NOT(ISBLANK(C2989)), B2989=B2991, NOT(ISBLANK(C2992)), B2992=B2991), C2989+(C2992-C2989)*2/3,
TRUE, "Check Manually"
))</f>
        <v>101.1</v>
      </c>
      <c r="F2991" t="str">
        <f>_xlfn.XLOOKUP(B2991,Bucket_Map!A:A,Bucket_Map!B:B,"ERROR - CHECK NAME")</f>
        <v>Food &amp; Beverages</v>
      </c>
    </row>
    <row r="2992" spans="1:6" x14ac:dyDescent="0.25">
      <c r="A2992" t="s">
        <v>4</v>
      </c>
      <c r="B2992" t="s">
        <v>29</v>
      </c>
      <c r="C2992">
        <v>101.2</v>
      </c>
      <c r="D2992" s="1">
        <v>41699</v>
      </c>
      <c r="E2992" cm="1">
        <f t="array" ref="E2992">IF(AND(B2992="Housing",A2992="Rural"),"",
_xlfn.IFS(
NOT(ISBLANK(C2992)), C2992,
AND(NOT(ISBLANK(C2991)), B2991=B2992, NOT(ISBLANK(C2993)), B2993=B2992), AVERAGE(C2991,C2993),
AND(NOT(ISBLANK(C2991)), B2991=B2992, ISBLANK(C2993), NOT(ISBLANK(C2994)), B2994=B2992), C2991+(C2994-C2991)/3,
AND(ISBLANK(C2991), NOT(ISBLANK(C2990)), B2990=B2992, NOT(ISBLANK(C2993)), B2993=B2992), C2990+(C2993-C2990)*2/3,
TRUE, "Check Manually"
))</f>
        <v>101.2</v>
      </c>
      <c r="F2992" t="str">
        <f>_xlfn.XLOOKUP(B2992,Bucket_Map!A:A,Bucket_Map!B:B,"ERROR - CHECK NAME")</f>
        <v>Food &amp; Beverages</v>
      </c>
    </row>
    <row r="2993" spans="1:6" x14ac:dyDescent="0.25">
      <c r="A2993" t="s">
        <v>4</v>
      </c>
      <c r="B2993" t="s">
        <v>29</v>
      </c>
      <c r="C2993">
        <v>102.6</v>
      </c>
      <c r="D2993" s="1">
        <v>41730</v>
      </c>
      <c r="E2993" cm="1">
        <f t="array" ref="E2993">IF(AND(B2993="Housing",A2993="Rural"),"",
_xlfn.IFS(
NOT(ISBLANK(C2993)), C2993,
AND(NOT(ISBLANK(C2992)), B2992=B2993, NOT(ISBLANK(C2994)), B2994=B2993), AVERAGE(C2992,C2994),
AND(NOT(ISBLANK(C2992)), B2992=B2993, ISBLANK(C2994), NOT(ISBLANK(C2995)), B2995=B2993), C2992+(C2995-C2992)/3,
AND(ISBLANK(C2992), NOT(ISBLANK(C2991)), B2991=B2993, NOT(ISBLANK(C2994)), B2994=B2993), C2991+(C2994-C2991)*2/3,
TRUE, "Check Manually"
))</f>
        <v>102.6</v>
      </c>
      <c r="F2993" t="str">
        <f>_xlfn.XLOOKUP(B2993,Bucket_Map!A:A,Bucket_Map!B:B,"ERROR - CHECK NAME")</f>
        <v>Food &amp; Beverages</v>
      </c>
    </row>
    <row r="2994" spans="1:6" x14ac:dyDescent="0.25">
      <c r="A2994" t="s">
        <v>4</v>
      </c>
      <c r="B2994" t="s">
        <v>29</v>
      </c>
      <c r="C2994">
        <v>103.5</v>
      </c>
      <c r="D2994" s="1">
        <v>41760</v>
      </c>
      <c r="E2994" cm="1">
        <f t="array" ref="E2994">IF(AND(B2994="Housing",A2994="Rural"),"",
_xlfn.IFS(
NOT(ISBLANK(C2994)), C2994,
AND(NOT(ISBLANK(C2993)), B2993=B2994, NOT(ISBLANK(C2995)), B2995=B2994), AVERAGE(C2993,C2995),
AND(NOT(ISBLANK(C2993)), B2993=B2994, ISBLANK(C2995), NOT(ISBLANK(C2996)), B2996=B2994), C2993+(C2996-C2993)/3,
AND(ISBLANK(C2993), NOT(ISBLANK(C2992)), B2992=B2994, NOT(ISBLANK(C2995)), B2995=B2994), C2992+(C2995-C2992)*2/3,
TRUE, "Check Manually"
))</f>
        <v>103.5</v>
      </c>
      <c r="F2994" t="str">
        <f>_xlfn.XLOOKUP(B2994,Bucket_Map!A:A,Bucket_Map!B:B,"ERROR - CHECK NAME")</f>
        <v>Food &amp; Beverages</v>
      </c>
    </row>
    <row r="2995" spans="1:6" x14ac:dyDescent="0.25">
      <c r="A2995" t="s">
        <v>4</v>
      </c>
      <c r="B2995" t="s">
        <v>29</v>
      </c>
      <c r="C2995">
        <v>103.6</v>
      </c>
      <c r="D2995" s="1">
        <v>41791</v>
      </c>
      <c r="E2995" cm="1">
        <f t="array" ref="E2995">IF(AND(B2995="Housing",A2995="Rural"),"",
_xlfn.IFS(
NOT(ISBLANK(C2995)), C2995,
AND(NOT(ISBLANK(C2994)), B2994=B2995, NOT(ISBLANK(C2996)), B2996=B2995), AVERAGE(C2994,C2996),
AND(NOT(ISBLANK(C2994)), B2994=B2995, ISBLANK(C2996), NOT(ISBLANK(C2997)), B2997=B2995), C2994+(C2997-C2994)/3,
AND(ISBLANK(C2994), NOT(ISBLANK(C2993)), B2993=B2995, NOT(ISBLANK(C2996)), B2996=B2995), C2993+(C2996-C2993)*2/3,
TRUE, "Check Manually"
))</f>
        <v>103.6</v>
      </c>
      <c r="F2995" t="str">
        <f>_xlfn.XLOOKUP(B2995,Bucket_Map!A:A,Bucket_Map!B:B,"ERROR - CHECK NAME")</f>
        <v>Food &amp; Beverages</v>
      </c>
    </row>
    <row r="2996" spans="1:6" x14ac:dyDescent="0.25">
      <c r="A2996" t="s">
        <v>4</v>
      </c>
      <c r="B2996" t="s">
        <v>29</v>
      </c>
      <c r="C2996">
        <v>104.8</v>
      </c>
      <c r="D2996" s="1">
        <v>41821</v>
      </c>
      <c r="E2996" cm="1">
        <f t="array" ref="E2996">IF(AND(B2996="Housing",A2996="Rural"),"",
_xlfn.IFS(
NOT(ISBLANK(C2996)), C2996,
AND(NOT(ISBLANK(C2995)), B2995=B2996, NOT(ISBLANK(C2997)), B2997=B2996), AVERAGE(C2995,C2997),
AND(NOT(ISBLANK(C2995)), B2995=B2996, ISBLANK(C2997), NOT(ISBLANK(C2998)), B2998=B2996), C2995+(C2998-C2995)/3,
AND(ISBLANK(C2995), NOT(ISBLANK(C2994)), B2994=B2996, NOT(ISBLANK(C2997)), B2997=B2996), C2994+(C2997-C2994)*2/3,
TRUE, "Check Manually"
))</f>
        <v>104.8</v>
      </c>
      <c r="F2996" t="str">
        <f>_xlfn.XLOOKUP(B2996,Bucket_Map!A:A,Bucket_Map!B:B,"ERROR - CHECK NAME")</f>
        <v>Food &amp; Beverages</v>
      </c>
    </row>
    <row r="2997" spans="1:6" x14ac:dyDescent="0.25">
      <c r="A2997" t="s">
        <v>4</v>
      </c>
      <c r="B2997" t="s">
        <v>29</v>
      </c>
      <c r="C2997">
        <v>105.1</v>
      </c>
      <c r="D2997" s="1">
        <v>41852</v>
      </c>
      <c r="E2997" cm="1">
        <f t="array" ref="E2997">IF(AND(B2997="Housing",A2997="Rural"),"",
_xlfn.IFS(
NOT(ISBLANK(C2997)), C2997,
AND(NOT(ISBLANK(C2996)), B2996=B2997, NOT(ISBLANK(C2998)), B2998=B2997), AVERAGE(C2996,C2998),
AND(NOT(ISBLANK(C2996)), B2996=B2997, ISBLANK(C2998), NOT(ISBLANK(C2999)), B2999=B2997), C2996+(C2999-C2996)/3,
AND(ISBLANK(C2996), NOT(ISBLANK(C2995)), B2995=B2997, NOT(ISBLANK(C2998)), B2998=B2997), C2995+(C2998-C2995)*2/3,
TRUE, "Check Manually"
))</f>
        <v>105.1</v>
      </c>
      <c r="F2997" t="str">
        <f>_xlfn.XLOOKUP(B2997,Bucket_Map!A:A,Bucket_Map!B:B,"ERROR - CHECK NAME")</f>
        <v>Food &amp; Beverages</v>
      </c>
    </row>
    <row r="2998" spans="1:6" x14ac:dyDescent="0.25">
      <c r="A2998" t="s">
        <v>4</v>
      </c>
      <c r="B2998" t="s">
        <v>29</v>
      </c>
      <c r="C2998">
        <v>104.7</v>
      </c>
      <c r="D2998" s="1">
        <v>41883</v>
      </c>
      <c r="E2998" cm="1">
        <f t="array" ref="E2998">IF(AND(B2998="Housing",A2998="Rural"),"",
_xlfn.IFS(
NOT(ISBLANK(C2998)), C2998,
AND(NOT(ISBLANK(C2997)), B2997=B2998, NOT(ISBLANK(C2999)), B2999=B2998), AVERAGE(C2997,C2999),
AND(NOT(ISBLANK(C2997)), B2997=B2998, ISBLANK(C2999), NOT(ISBLANK(C3000)), B3000=B2998), C2997+(C3000-C2997)/3,
AND(ISBLANK(C2997), NOT(ISBLANK(C2996)), B2996=B2998, NOT(ISBLANK(C2999)), B2999=B2998), C2996+(C2999-C2996)*2/3,
TRUE, "Check Manually"
))</f>
        <v>104.7</v>
      </c>
      <c r="F2998" t="str">
        <f>_xlfn.XLOOKUP(B2998,Bucket_Map!A:A,Bucket_Map!B:B,"ERROR - CHECK NAME")</f>
        <v>Food &amp; Beverages</v>
      </c>
    </row>
    <row r="2999" spans="1:6" x14ac:dyDescent="0.25">
      <c r="A2999" t="s">
        <v>4</v>
      </c>
      <c r="B2999" t="s">
        <v>29</v>
      </c>
      <c r="C2999">
        <v>104</v>
      </c>
      <c r="D2999" s="1">
        <v>41913</v>
      </c>
      <c r="E2999" cm="1">
        <f t="array" ref="E2999">IF(AND(B2999="Housing",A2999="Rural"),"",
_xlfn.IFS(
NOT(ISBLANK(C2999)), C2999,
AND(NOT(ISBLANK(C2998)), B2998=B2999, NOT(ISBLANK(C3000)), B3000=B2999), AVERAGE(C2998,C3000),
AND(NOT(ISBLANK(C2998)), B2998=B2999, ISBLANK(C3000), NOT(ISBLANK(C3001)), B3001=B2999), C2998+(C3001-C2998)/3,
AND(ISBLANK(C2998), NOT(ISBLANK(C2997)), B2997=B2999, NOT(ISBLANK(C3000)), B3000=B2999), C2997+(C3000-C2997)*2/3,
TRUE, "Check Manually"
))</f>
        <v>104</v>
      </c>
      <c r="F2999" t="str">
        <f>_xlfn.XLOOKUP(B2999,Bucket_Map!A:A,Bucket_Map!B:B,"ERROR - CHECK NAME")</f>
        <v>Food &amp; Beverages</v>
      </c>
    </row>
    <row r="3000" spans="1:6" x14ac:dyDescent="0.25">
      <c r="A3000" t="s">
        <v>4</v>
      </c>
      <c r="B3000" t="s">
        <v>29</v>
      </c>
      <c r="C3000">
        <v>103.3</v>
      </c>
      <c r="D3000" s="1">
        <v>41944</v>
      </c>
      <c r="E3000" cm="1">
        <f t="array" ref="E3000">IF(AND(B3000="Housing",A3000="Rural"),"",
_xlfn.IFS(
NOT(ISBLANK(C3000)), C3000,
AND(NOT(ISBLANK(C2999)), B2999=B3000, NOT(ISBLANK(C3001)), B3001=B3000), AVERAGE(C2999,C3001),
AND(NOT(ISBLANK(C2999)), B2999=B3000, ISBLANK(C3001), NOT(ISBLANK(C3002)), B3002=B3000), C2999+(C3002-C2999)/3,
AND(ISBLANK(C2999), NOT(ISBLANK(C2998)), B2998=B3000, NOT(ISBLANK(C3001)), B3001=B3000), C2998+(C3001-C2998)*2/3,
TRUE, "Check Manually"
))</f>
        <v>103.3</v>
      </c>
      <c r="F3000" t="str">
        <f>_xlfn.XLOOKUP(B3000,Bucket_Map!A:A,Bucket_Map!B:B,"ERROR - CHECK NAME")</f>
        <v>Food &amp; Beverages</v>
      </c>
    </row>
    <row r="3001" spans="1:6" x14ac:dyDescent="0.25">
      <c r="A3001" t="s">
        <v>4</v>
      </c>
      <c r="B3001" t="s">
        <v>29</v>
      </c>
      <c r="C3001">
        <v>102</v>
      </c>
      <c r="D3001" s="1">
        <v>41974</v>
      </c>
      <c r="E3001" cm="1">
        <f t="array" ref="E3001">IF(AND(B3001="Housing",A3001="Rural"),"",
_xlfn.IFS(
NOT(ISBLANK(C3001)), C3001,
AND(NOT(ISBLANK(C3000)), B3000=B3001, NOT(ISBLANK(C3002)), B3002=B3001), AVERAGE(C3000,C3002),
AND(NOT(ISBLANK(C3000)), B3000=B3001, ISBLANK(C3002), NOT(ISBLANK(C3003)), B3003=B3001), C3000+(C3003-C3000)/3,
AND(ISBLANK(C3000), NOT(ISBLANK(C2999)), B2999=B3001, NOT(ISBLANK(C3002)), B3002=B3001), C2999+(C3002-C2999)*2/3,
TRUE, "Check Manually"
))</f>
        <v>102</v>
      </c>
      <c r="F3001" t="str">
        <f>_xlfn.XLOOKUP(B3001,Bucket_Map!A:A,Bucket_Map!B:B,"ERROR - CHECK NAME")</f>
        <v>Food &amp; Beverages</v>
      </c>
    </row>
    <row r="3002" spans="1:6" x14ac:dyDescent="0.25">
      <c r="A3002" t="s">
        <v>4</v>
      </c>
      <c r="B3002" t="s">
        <v>29</v>
      </c>
      <c r="C3002">
        <v>100.5</v>
      </c>
      <c r="D3002" s="1">
        <v>42005</v>
      </c>
      <c r="E3002" cm="1">
        <f t="array" ref="E3002">IF(AND(B3002="Housing",A3002="Rural"),"",
_xlfn.IFS(
NOT(ISBLANK(C3002)), C3002,
AND(NOT(ISBLANK(C3001)), B3001=B3002, NOT(ISBLANK(C3003)), B3003=B3002), AVERAGE(C3001,C3003),
AND(NOT(ISBLANK(C3001)), B3001=B3002, ISBLANK(C3003), NOT(ISBLANK(C3004)), B3004=B3002), C3001+(C3004-C3001)/3,
AND(ISBLANK(C3001), NOT(ISBLANK(C3000)), B3000=B3002, NOT(ISBLANK(C3003)), B3003=B3002), C3000+(C3003-C3000)*2/3,
TRUE, "Check Manually"
))</f>
        <v>100.5</v>
      </c>
      <c r="F3002" t="str">
        <f>_xlfn.XLOOKUP(B3002,Bucket_Map!A:A,Bucket_Map!B:B,"ERROR - CHECK NAME")</f>
        <v>Food &amp; Beverages</v>
      </c>
    </row>
    <row r="3003" spans="1:6" x14ac:dyDescent="0.25">
      <c r="A3003" t="s">
        <v>4</v>
      </c>
      <c r="B3003" t="s">
        <v>29</v>
      </c>
      <c r="C3003">
        <v>100</v>
      </c>
      <c r="D3003" s="1">
        <v>42036</v>
      </c>
      <c r="E3003" cm="1">
        <f t="array" ref="E3003">IF(AND(B3003="Housing",A3003="Rural"),"",
_xlfn.IFS(
NOT(ISBLANK(C3003)), C3003,
AND(NOT(ISBLANK(C3002)), B3002=B3003, NOT(ISBLANK(C3004)), B3004=B3003), AVERAGE(C3002,C3004),
AND(NOT(ISBLANK(C3002)), B3002=B3003, ISBLANK(C3004), NOT(ISBLANK(C3005)), B3005=B3003), C3002+(C3005-C3002)/3,
AND(ISBLANK(C3002), NOT(ISBLANK(C3001)), B3001=B3003, NOT(ISBLANK(C3004)), B3004=B3003), C3001+(C3004-C3001)*2/3,
TRUE, "Check Manually"
))</f>
        <v>100</v>
      </c>
      <c r="F3003" t="str">
        <f>_xlfn.XLOOKUP(B3003,Bucket_Map!A:A,Bucket_Map!B:B,"ERROR - CHECK NAME")</f>
        <v>Food &amp; Beverages</v>
      </c>
    </row>
    <row r="3004" spans="1:6" x14ac:dyDescent="0.25">
      <c r="A3004" t="s">
        <v>4</v>
      </c>
      <c r="B3004" t="s">
        <v>29</v>
      </c>
      <c r="C3004">
        <v>98.9</v>
      </c>
      <c r="D3004" s="1">
        <v>42064</v>
      </c>
      <c r="E3004" cm="1">
        <f t="array" ref="E3004">IF(AND(B3004="Housing",A3004="Rural"),"",
_xlfn.IFS(
NOT(ISBLANK(C3004)), C3004,
AND(NOT(ISBLANK(C3003)), B3003=B3004, NOT(ISBLANK(C3005)), B3005=B3004), AVERAGE(C3003,C3005),
AND(NOT(ISBLANK(C3003)), B3003=B3004, ISBLANK(C3005), NOT(ISBLANK(C3006)), B3006=B3004), C3003+(C3006-C3003)/3,
AND(ISBLANK(C3003), NOT(ISBLANK(C3002)), B3002=B3004, NOT(ISBLANK(C3005)), B3005=B3004), C3002+(C3005-C3002)*2/3,
TRUE, "Check Manually"
))</f>
        <v>98.9</v>
      </c>
      <c r="F3004" t="str">
        <f>_xlfn.XLOOKUP(B3004,Bucket_Map!A:A,Bucket_Map!B:B,"ERROR - CHECK NAME")</f>
        <v>Food &amp; Beverages</v>
      </c>
    </row>
    <row r="3005" spans="1:6" x14ac:dyDescent="0.25">
      <c r="A3005" t="s">
        <v>4</v>
      </c>
      <c r="B3005" t="s">
        <v>29</v>
      </c>
      <c r="C3005">
        <v>97.8</v>
      </c>
      <c r="D3005" s="1">
        <v>42095</v>
      </c>
      <c r="E3005" cm="1">
        <f t="array" ref="E3005">IF(AND(B3005="Housing",A3005="Rural"),"",
_xlfn.IFS(
NOT(ISBLANK(C3005)), C3005,
AND(NOT(ISBLANK(C3004)), B3004=B3005, NOT(ISBLANK(C3006)), B3006=B3005), AVERAGE(C3004,C3006),
AND(NOT(ISBLANK(C3004)), B3004=B3005, ISBLANK(C3006), NOT(ISBLANK(C3007)), B3007=B3005), C3004+(C3007-C3004)/3,
AND(ISBLANK(C3004), NOT(ISBLANK(C3003)), B3003=B3005, NOT(ISBLANK(C3006)), B3006=B3005), C3003+(C3006-C3003)*2/3,
TRUE, "Check Manually"
))</f>
        <v>97.8</v>
      </c>
      <c r="F3005" t="str">
        <f>_xlfn.XLOOKUP(B3005,Bucket_Map!A:A,Bucket_Map!B:B,"ERROR - CHECK NAME")</f>
        <v>Food &amp; Beverages</v>
      </c>
    </row>
    <row r="3006" spans="1:6" x14ac:dyDescent="0.25">
      <c r="A3006" t="s">
        <v>4</v>
      </c>
      <c r="B3006" t="s">
        <v>29</v>
      </c>
      <c r="C3006">
        <v>97.6</v>
      </c>
      <c r="D3006" s="1">
        <v>42125</v>
      </c>
      <c r="E3006" cm="1">
        <f t="array" ref="E3006">IF(AND(B3006="Housing",A3006="Rural"),"",
_xlfn.IFS(
NOT(ISBLANK(C3006)), C3006,
AND(NOT(ISBLANK(C3005)), B3005=B3006, NOT(ISBLANK(C3007)), B3007=B3006), AVERAGE(C3005,C3007),
AND(NOT(ISBLANK(C3005)), B3005=B3006, ISBLANK(C3007), NOT(ISBLANK(C3008)), B3008=B3006), C3005+(C3008-C3005)/3,
AND(ISBLANK(C3005), NOT(ISBLANK(C3004)), B3004=B3006, NOT(ISBLANK(C3007)), B3007=B3006), C3004+(C3007-C3004)*2/3,
TRUE, "Check Manually"
))</f>
        <v>97.6</v>
      </c>
      <c r="F3006" t="str">
        <f>_xlfn.XLOOKUP(B3006,Bucket_Map!A:A,Bucket_Map!B:B,"ERROR - CHECK NAME")</f>
        <v>Food &amp; Beverages</v>
      </c>
    </row>
    <row r="3007" spans="1:6" x14ac:dyDescent="0.25">
      <c r="A3007" t="s">
        <v>4</v>
      </c>
      <c r="B3007" t="s">
        <v>29</v>
      </c>
      <c r="C3007">
        <v>96.3</v>
      </c>
      <c r="D3007" s="1">
        <v>42156</v>
      </c>
      <c r="E3007" cm="1">
        <f t="array" ref="E3007">IF(AND(B3007="Housing",A3007="Rural"),"",
_xlfn.IFS(
NOT(ISBLANK(C3007)), C3007,
AND(NOT(ISBLANK(C3006)), B3006=B3007, NOT(ISBLANK(C3008)), B3008=B3007), AVERAGE(C3006,C3008),
AND(NOT(ISBLANK(C3006)), B3006=B3007, ISBLANK(C3008), NOT(ISBLANK(C3009)), B3009=B3007), C3006+(C3009-C3006)/3,
AND(ISBLANK(C3006), NOT(ISBLANK(C3005)), B3005=B3007, NOT(ISBLANK(C3008)), B3008=B3007), C3005+(C3008-C3005)*2/3,
TRUE, "Check Manually"
))</f>
        <v>96.3</v>
      </c>
      <c r="F3007" t="str">
        <f>_xlfn.XLOOKUP(B3007,Bucket_Map!A:A,Bucket_Map!B:B,"ERROR - CHECK NAME")</f>
        <v>Food &amp; Beverages</v>
      </c>
    </row>
    <row r="3008" spans="1:6" x14ac:dyDescent="0.25">
      <c r="A3008" t="s">
        <v>4</v>
      </c>
      <c r="B3008" t="s">
        <v>29</v>
      </c>
      <c r="C3008">
        <v>94.1</v>
      </c>
      <c r="D3008" s="1">
        <v>42186</v>
      </c>
      <c r="E3008" cm="1">
        <f t="array" ref="E3008">IF(AND(B3008="Housing",A3008="Rural"),"",
_xlfn.IFS(
NOT(ISBLANK(C3008)), C3008,
AND(NOT(ISBLANK(C3007)), B3007=B3008, NOT(ISBLANK(C3009)), B3009=B3008), AVERAGE(C3007,C3009),
AND(NOT(ISBLANK(C3007)), B3007=B3008, ISBLANK(C3009), NOT(ISBLANK(C3010)), B3010=B3008), C3007+(C3010-C3007)/3,
AND(ISBLANK(C3007), NOT(ISBLANK(C3006)), B3006=B3008, NOT(ISBLANK(C3009)), B3009=B3008), C3006+(C3009-C3006)*2/3,
TRUE, "Check Manually"
))</f>
        <v>94.1</v>
      </c>
      <c r="F3008" t="str">
        <f>_xlfn.XLOOKUP(B3008,Bucket_Map!A:A,Bucket_Map!B:B,"ERROR - CHECK NAME")</f>
        <v>Food &amp; Beverages</v>
      </c>
    </row>
    <row r="3009" spans="1:6" x14ac:dyDescent="0.25">
      <c r="A3009" t="s">
        <v>4</v>
      </c>
      <c r="B3009" t="s">
        <v>29</v>
      </c>
      <c r="C3009">
        <v>93.1</v>
      </c>
      <c r="D3009" s="1">
        <v>42217</v>
      </c>
      <c r="E3009" cm="1">
        <f t="array" ref="E3009">IF(AND(B3009="Housing",A3009="Rural"),"",
_xlfn.IFS(
NOT(ISBLANK(C3009)), C3009,
AND(NOT(ISBLANK(C3008)), B3008=B3009, NOT(ISBLANK(C3010)), B3010=B3009), AVERAGE(C3008,C3010),
AND(NOT(ISBLANK(C3008)), B3008=B3009, ISBLANK(C3010), NOT(ISBLANK(C3011)), B3011=B3009), C3008+(C3011-C3008)/3,
AND(ISBLANK(C3008), NOT(ISBLANK(C3007)), B3007=B3009, NOT(ISBLANK(C3010)), B3010=B3009), C3007+(C3010-C3007)*2/3,
TRUE, "Check Manually"
))</f>
        <v>93.1</v>
      </c>
      <c r="F3009" t="str">
        <f>_xlfn.XLOOKUP(B3009,Bucket_Map!A:A,Bucket_Map!B:B,"ERROR - CHECK NAME")</f>
        <v>Food &amp; Beverages</v>
      </c>
    </row>
    <row r="3010" spans="1:6" x14ac:dyDescent="0.25">
      <c r="A3010" t="s">
        <v>4</v>
      </c>
      <c r="B3010" t="s">
        <v>29</v>
      </c>
      <c r="C3010">
        <v>92.5</v>
      </c>
      <c r="D3010" s="1">
        <v>42248</v>
      </c>
      <c r="E3010" cm="1">
        <f t="array" ref="E3010">IF(AND(B3010="Housing",A3010="Rural"),"",
_xlfn.IFS(
NOT(ISBLANK(C3010)), C3010,
AND(NOT(ISBLANK(C3009)), B3009=B3010, NOT(ISBLANK(C3011)), B3011=B3010), AVERAGE(C3009,C3011),
AND(NOT(ISBLANK(C3009)), B3009=B3010, ISBLANK(C3011), NOT(ISBLANK(C3012)), B3012=B3010), C3009+(C3012-C3009)/3,
AND(ISBLANK(C3009), NOT(ISBLANK(C3008)), B3008=B3010, NOT(ISBLANK(C3011)), B3011=B3010), C3008+(C3011-C3008)*2/3,
TRUE, "Check Manually"
))</f>
        <v>92.5</v>
      </c>
      <c r="F3010" t="str">
        <f>_xlfn.XLOOKUP(B3010,Bucket_Map!A:A,Bucket_Map!B:B,"ERROR - CHECK NAME")</f>
        <v>Food &amp; Beverages</v>
      </c>
    </row>
    <row r="3011" spans="1:6" x14ac:dyDescent="0.25">
      <c r="A3011" t="s">
        <v>4</v>
      </c>
      <c r="B3011" t="s">
        <v>29</v>
      </c>
      <c r="C3011">
        <v>93.7</v>
      </c>
      <c r="D3011" s="1">
        <v>42278</v>
      </c>
      <c r="E3011" cm="1">
        <f t="array" ref="E3011">IF(AND(B3011="Housing",A3011="Rural"),"",
_xlfn.IFS(
NOT(ISBLANK(C3011)), C3011,
AND(NOT(ISBLANK(C3010)), B3010=B3011, NOT(ISBLANK(C3012)), B3012=B3011), AVERAGE(C3010,C3012),
AND(NOT(ISBLANK(C3010)), B3010=B3011, ISBLANK(C3012), NOT(ISBLANK(C3013)), B3013=B3011), C3010+(C3013-C3010)/3,
AND(ISBLANK(C3010), NOT(ISBLANK(C3009)), B3009=B3011, NOT(ISBLANK(C3012)), B3012=B3011), C3009+(C3012-C3009)*2/3,
TRUE, "Check Manually"
))</f>
        <v>93.7</v>
      </c>
      <c r="F3011" t="str">
        <f>_xlfn.XLOOKUP(B3011,Bucket_Map!A:A,Bucket_Map!B:B,"ERROR - CHECK NAME")</f>
        <v>Food &amp; Beverages</v>
      </c>
    </row>
    <row r="3012" spans="1:6" x14ac:dyDescent="0.25">
      <c r="A3012" t="s">
        <v>4</v>
      </c>
      <c r="B3012" t="s">
        <v>29</v>
      </c>
      <c r="C3012">
        <v>94.5</v>
      </c>
      <c r="D3012" s="1">
        <v>42309</v>
      </c>
      <c r="E3012" cm="1">
        <f t="array" ref="E3012">IF(AND(B3012="Housing",A3012="Rural"),"",
_xlfn.IFS(
NOT(ISBLANK(C3012)), C3012,
AND(NOT(ISBLANK(C3011)), B3011=B3012, NOT(ISBLANK(C3013)), B3013=B3012), AVERAGE(C3011,C3013),
AND(NOT(ISBLANK(C3011)), B3011=B3012, ISBLANK(C3013), NOT(ISBLANK(C3014)), B3014=B3012), C3011+(C3014-C3011)/3,
AND(ISBLANK(C3011), NOT(ISBLANK(C3010)), B3010=B3012, NOT(ISBLANK(C3013)), B3013=B3012), C3010+(C3013-C3010)*2/3,
TRUE, "Check Manually"
))</f>
        <v>94.5</v>
      </c>
      <c r="F3012" t="str">
        <f>_xlfn.XLOOKUP(B3012,Bucket_Map!A:A,Bucket_Map!B:B,"ERROR - CHECK NAME")</f>
        <v>Food &amp; Beverages</v>
      </c>
    </row>
    <row r="3013" spans="1:6" x14ac:dyDescent="0.25">
      <c r="A3013" t="s">
        <v>4</v>
      </c>
      <c r="B3013" t="s">
        <v>29</v>
      </c>
      <c r="C3013">
        <v>95.4</v>
      </c>
      <c r="D3013" s="1">
        <v>42339</v>
      </c>
      <c r="E3013" cm="1">
        <f t="array" ref="E3013">IF(AND(B3013="Housing",A3013="Rural"),"",
_xlfn.IFS(
NOT(ISBLANK(C3013)), C3013,
AND(NOT(ISBLANK(C3012)), B3012=B3013, NOT(ISBLANK(C3014)), B3014=B3013), AVERAGE(C3012,C3014),
AND(NOT(ISBLANK(C3012)), B3012=B3013, ISBLANK(C3014), NOT(ISBLANK(C3015)), B3015=B3013), C3012+(C3015-C3012)/3,
AND(ISBLANK(C3012), NOT(ISBLANK(C3011)), B3011=B3013, NOT(ISBLANK(C3014)), B3014=B3013), C3011+(C3014-C3011)*2/3,
TRUE, "Check Manually"
))</f>
        <v>95.4</v>
      </c>
      <c r="F3013" t="str">
        <f>_xlfn.XLOOKUP(B3013,Bucket_Map!A:A,Bucket_Map!B:B,"ERROR - CHECK NAME")</f>
        <v>Food &amp; Beverages</v>
      </c>
    </row>
    <row r="3014" spans="1:6" x14ac:dyDescent="0.25">
      <c r="A3014" t="s">
        <v>4</v>
      </c>
      <c r="B3014" t="s">
        <v>29</v>
      </c>
      <c r="C3014">
        <v>97.7</v>
      </c>
      <c r="D3014" s="1">
        <v>42370</v>
      </c>
      <c r="E3014" cm="1">
        <f t="array" ref="E3014">IF(AND(B3014="Housing",A3014="Rural"),"",
_xlfn.IFS(
NOT(ISBLANK(C3014)), C3014,
AND(NOT(ISBLANK(C3013)), B3013=B3014, NOT(ISBLANK(C3015)), B3015=B3014), AVERAGE(C3013,C3015),
AND(NOT(ISBLANK(C3013)), B3013=B3014, ISBLANK(C3015), NOT(ISBLANK(C3016)), B3016=B3014), C3013+(C3016-C3013)/3,
AND(ISBLANK(C3013), NOT(ISBLANK(C3012)), B3012=B3014, NOT(ISBLANK(C3015)), B3015=B3014), C3012+(C3015-C3012)*2/3,
TRUE, "Check Manually"
))</f>
        <v>97.7</v>
      </c>
      <c r="F3014" t="str">
        <f>_xlfn.XLOOKUP(B3014,Bucket_Map!A:A,Bucket_Map!B:B,"ERROR - CHECK NAME")</f>
        <v>Food &amp; Beverages</v>
      </c>
    </row>
    <row r="3015" spans="1:6" x14ac:dyDescent="0.25">
      <c r="A3015" t="s">
        <v>4</v>
      </c>
      <c r="B3015" t="s">
        <v>29</v>
      </c>
      <c r="C3015">
        <v>98.7</v>
      </c>
      <c r="D3015" s="1">
        <v>42401</v>
      </c>
      <c r="E3015" cm="1">
        <f t="array" ref="E3015">IF(AND(B3015="Housing",A3015="Rural"),"",
_xlfn.IFS(
NOT(ISBLANK(C3015)), C3015,
AND(NOT(ISBLANK(C3014)), B3014=B3015, NOT(ISBLANK(C3016)), B3016=B3015), AVERAGE(C3014,C3016),
AND(NOT(ISBLANK(C3014)), B3014=B3015, ISBLANK(C3016), NOT(ISBLANK(C3017)), B3017=B3015), C3014+(C3017-C3014)/3,
AND(ISBLANK(C3014), NOT(ISBLANK(C3013)), B3013=B3015, NOT(ISBLANK(C3016)), B3016=B3015), C3013+(C3016-C3013)*2/3,
TRUE, "Check Manually"
))</f>
        <v>98.7</v>
      </c>
      <c r="F3015" t="str">
        <f>_xlfn.XLOOKUP(B3015,Bucket_Map!A:A,Bucket_Map!B:B,"ERROR - CHECK NAME")</f>
        <v>Food &amp; Beverages</v>
      </c>
    </row>
    <row r="3016" spans="1:6" x14ac:dyDescent="0.25">
      <c r="A3016" t="s">
        <v>4</v>
      </c>
      <c r="B3016" t="s">
        <v>29</v>
      </c>
      <c r="C3016">
        <v>100.4</v>
      </c>
      <c r="D3016" s="1">
        <v>42430</v>
      </c>
      <c r="E3016" cm="1">
        <f t="array" ref="E3016">IF(AND(B3016="Housing",A3016="Rural"),"",
_xlfn.IFS(
NOT(ISBLANK(C3016)), C3016,
AND(NOT(ISBLANK(C3015)), B3015=B3016, NOT(ISBLANK(C3017)), B3017=B3016), AVERAGE(C3015,C3017),
AND(NOT(ISBLANK(C3015)), B3015=B3016, ISBLANK(C3017), NOT(ISBLANK(C3018)), B3018=B3016), C3015+(C3018-C3015)/3,
AND(ISBLANK(C3015), NOT(ISBLANK(C3014)), B3014=B3016, NOT(ISBLANK(C3017)), B3017=B3016), C3014+(C3017-C3014)*2/3,
TRUE, "Check Manually"
))</f>
        <v>100.4</v>
      </c>
      <c r="F3016" t="str">
        <f>_xlfn.XLOOKUP(B3016,Bucket_Map!A:A,Bucket_Map!B:B,"ERROR - CHECK NAME")</f>
        <v>Food &amp; Beverages</v>
      </c>
    </row>
    <row r="3017" spans="1:6" x14ac:dyDescent="0.25">
      <c r="A3017" t="s">
        <v>4</v>
      </c>
      <c r="B3017" t="s">
        <v>29</v>
      </c>
      <c r="C3017">
        <v>105</v>
      </c>
      <c r="D3017" s="1">
        <v>42461</v>
      </c>
      <c r="E3017" cm="1">
        <f t="array" ref="E3017">IF(AND(B3017="Housing",A3017="Rural"),"",
_xlfn.IFS(
NOT(ISBLANK(C3017)), C3017,
AND(NOT(ISBLANK(C3016)), B3016=B3017, NOT(ISBLANK(C3018)), B3018=B3017), AVERAGE(C3016,C3018),
AND(NOT(ISBLANK(C3016)), B3016=B3017, ISBLANK(C3018), NOT(ISBLANK(C3019)), B3019=B3017), C3016+(C3019-C3016)/3,
AND(ISBLANK(C3016), NOT(ISBLANK(C3015)), B3015=B3017, NOT(ISBLANK(C3018)), B3018=B3017), C3015+(C3018-C3015)*2/3,
TRUE, "Check Manually"
))</f>
        <v>105</v>
      </c>
      <c r="F3017" t="str">
        <f>_xlfn.XLOOKUP(B3017,Bucket_Map!A:A,Bucket_Map!B:B,"ERROR - CHECK NAME")</f>
        <v>Food &amp; Beverages</v>
      </c>
    </row>
    <row r="3018" spans="1:6" x14ac:dyDescent="0.25">
      <c r="A3018" t="s">
        <v>4</v>
      </c>
      <c r="B3018" t="s">
        <v>29</v>
      </c>
      <c r="C3018">
        <v>107.5</v>
      </c>
      <c r="D3018" s="1">
        <v>42491</v>
      </c>
      <c r="E3018" cm="1">
        <f t="array" ref="E3018">IF(AND(B3018="Housing",A3018="Rural"),"",
_xlfn.IFS(
NOT(ISBLANK(C3018)), C3018,
AND(NOT(ISBLANK(C3017)), B3017=B3018, NOT(ISBLANK(C3019)), B3019=B3018), AVERAGE(C3017,C3019),
AND(NOT(ISBLANK(C3017)), B3017=B3018, ISBLANK(C3019), NOT(ISBLANK(C3020)), B3020=B3018), C3017+(C3020-C3017)/3,
AND(ISBLANK(C3017), NOT(ISBLANK(C3016)), B3016=B3018, NOT(ISBLANK(C3019)), B3019=B3018), C3016+(C3019-C3016)*2/3,
TRUE, "Check Manually"
))</f>
        <v>107.5</v>
      </c>
      <c r="F3018" t="str">
        <f>_xlfn.XLOOKUP(B3018,Bucket_Map!A:A,Bucket_Map!B:B,"ERROR - CHECK NAME")</f>
        <v>Food &amp; Beverages</v>
      </c>
    </row>
    <row r="3019" spans="1:6" x14ac:dyDescent="0.25">
      <c r="A3019" t="s">
        <v>4</v>
      </c>
      <c r="B3019" t="s">
        <v>29</v>
      </c>
      <c r="C3019">
        <v>108.8</v>
      </c>
      <c r="D3019" s="1">
        <v>42522</v>
      </c>
      <c r="E3019" cm="1">
        <f t="array" ref="E3019">IF(AND(B3019="Housing",A3019="Rural"),"",
_xlfn.IFS(
NOT(ISBLANK(C3019)), C3019,
AND(NOT(ISBLANK(C3018)), B3018=B3019, NOT(ISBLANK(C3020)), B3020=B3019), AVERAGE(C3018,C3020),
AND(NOT(ISBLANK(C3018)), B3018=B3019, ISBLANK(C3020), NOT(ISBLANK(C3021)), B3021=B3019), C3018+(C3021-C3018)/3,
AND(ISBLANK(C3018), NOT(ISBLANK(C3017)), B3017=B3019, NOT(ISBLANK(C3020)), B3020=B3019), C3017+(C3020-C3017)*2/3,
TRUE, "Check Manually"
))</f>
        <v>108.8</v>
      </c>
      <c r="F3019" t="str">
        <f>_xlfn.XLOOKUP(B3019,Bucket_Map!A:A,Bucket_Map!B:B,"ERROR - CHECK NAME")</f>
        <v>Food &amp; Beverages</v>
      </c>
    </row>
    <row r="3020" spans="1:6" x14ac:dyDescent="0.25">
      <c r="A3020" t="s">
        <v>4</v>
      </c>
      <c r="B3020" t="s">
        <v>29</v>
      </c>
      <c r="C3020">
        <v>110.3</v>
      </c>
      <c r="D3020" s="1">
        <v>42552</v>
      </c>
      <c r="E3020" cm="1">
        <f t="array" ref="E3020">IF(AND(B3020="Housing",A3020="Rural"),"",
_xlfn.IFS(
NOT(ISBLANK(C3020)), C3020,
AND(NOT(ISBLANK(C3019)), B3019=B3020, NOT(ISBLANK(C3021)), B3021=B3020), AVERAGE(C3019,C3021),
AND(NOT(ISBLANK(C3019)), B3019=B3020, ISBLANK(C3021), NOT(ISBLANK(C3022)), B3022=B3020), C3019+(C3022-C3019)/3,
AND(ISBLANK(C3019), NOT(ISBLANK(C3018)), B3018=B3020, NOT(ISBLANK(C3021)), B3021=B3020), C3018+(C3021-C3018)*2/3,
TRUE, "Check Manually"
))</f>
        <v>110.3</v>
      </c>
      <c r="F3020" t="str">
        <f>_xlfn.XLOOKUP(B3020,Bucket_Map!A:A,Bucket_Map!B:B,"ERROR - CHECK NAME")</f>
        <v>Food &amp; Beverages</v>
      </c>
    </row>
    <row r="3021" spans="1:6" x14ac:dyDescent="0.25">
      <c r="A3021" t="s">
        <v>4</v>
      </c>
      <c r="B3021" t="s">
        <v>29</v>
      </c>
      <c r="C3021">
        <v>112.1</v>
      </c>
      <c r="D3021" s="1">
        <v>42583</v>
      </c>
      <c r="E3021" cm="1">
        <f t="array" ref="E3021">IF(AND(B3021="Housing",A3021="Rural"),"",
_xlfn.IFS(
NOT(ISBLANK(C3021)), C3021,
AND(NOT(ISBLANK(C3020)), B3020=B3021, NOT(ISBLANK(C3022)), B3022=B3021), AVERAGE(C3020,C3022),
AND(NOT(ISBLANK(C3020)), B3020=B3021, ISBLANK(C3022), NOT(ISBLANK(C3023)), B3023=B3021), C3020+(C3023-C3020)/3,
AND(ISBLANK(C3020), NOT(ISBLANK(C3019)), B3019=B3021, NOT(ISBLANK(C3022)), B3022=B3021), C3019+(C3022-C3019)*2/3,
TRUE, "Check Manually"
))</f>
        <v>112.1</v>
      </c>
      <c r="F3021" t="str">
        <f>_xlfn.XLOOKUP(B3021,Bucket_Map!A:A,Bucket_Map!B:B,"ERROR - CHECK NAME")</f>
        <v>Food &amp; Beverages</v>
      </c>
    </row>
    <row r="3022" spans="1:6" x14ac:dyDescent="0.25">
      <c r="A3022" t="s">
        <v>4</v>
      </c>
      <c r="B3022" t="s">
        <v>29</v>
      </c>
      <c r="C3022">
        <v>113.1</v>
      </c>
      <c r="D3022" s="1">
        <v>42614</v>
      </c>
      <c r="E3022" cm="1">
        <f t="array" ref="E3022">IF(AND(B3022="Housing",A3022="Rural"),"",
_xlfn.IFS(
NOT(ISBLANK(C3022)), C3022,
AND(NOT(ISBLANK(C3021)), B3021=B3022, NOT(ISBLANK(C3023)), B3023=B3022), AVERAGE(C3021,C3023),
AND(NOT(ISBLANK(C3021)), B3021=B3022, ISBLANK(C3023), NOT(ISBLANK(C3024)), B3024=B3022), C3021+(C3024-C3021)/3,
AND(ISBLANK(C3021), NOT(ISBLANK(C3020)), B3020=B3022, NOT(ISBLANK(C3023)), B3023=B3022), C3020+(C3023-C3020)*2/3,
TRUE, "Check Manually"
))</f>
        <v>113.1</v>
      </c>
      <c r="F3022" t="str">
        <f>_xlfn.XLOOKUP(B3022,Bucket_Map!A:A,Bucket_Map!B:B,"ERROR - CHECK NAME")</f>
        <v>Food &amp; Beverages</v>
      </c>
    </row>
    <row r="3023" spans="1:6" x14ac:dyDescent="0.25">
      <c r="A3023" t="s">
        <v>4</v>
      </c>
      <c r="B3023" t="s">
        <v>29</v>
      </c>
      <c r="C3023">
        <v>113.4</v>
      </c>
      <c r="D3023" s="1">
        <v>42644</v>
      </c>
      <c r="E3023" cm="1">
        <f t="array" ref="E3023">IF(AND(B3023="Housing",A3023="Rural"),"",
_xlfn.IFS(
NOT(ISBLANK(C3023)), C3023,
AND(NOT(ISBLANK(C3022)), B3022=B3023, NOT(ISBLANK(C3024)), B3024=B3023), AVERAGE(C3022,C3024),
AND(NOT(ISBLANK(C3022)), B3022=B3023, ISBLANK(C3024), NOT(ISBLANK(C3025)), B3025=B3023), C3022+(C3025-C3022)/3,
AND(ISBLANK(C3022), NOT(ISBLANK(C3021)), B3021=B3023, NOT(ISBLANK(C3024)), B3024=B3023), C3021+(C3024-C3021)*2/3,
TRUE, "Check Manually"
))</f>
        <v>113.4</v>
      </c>
      <c r="F3023" t="str">
        <f>_xlfn.XLOOKUP(B3023,Bucket_Map!A:A,Bucket_Map!B:B,"ERROR - CHECK NAME")</f>
        <v>Food &amp; Beverages</v>
      </c>
    </row>
    <row r="3024" spans="1:6" x14ac:dyDescent="0.25">
      <c r="A3024" t="s">
        <v>4</v>
      </c>
      <c r="B3024" t="s">
        <v>29</v>
      </c>
      <c r="C3024">
        <v>113.4</v>
      </c>
      <c r="D3024" s="1">
        <v>42675</v>
      </c>
      <c r="E3024" cm="1">
        <f t="array" ref="E3024">IF(AND(B3024="Housing",A3024="Rural"),"",
_xlfn.IFS(
NOT(ISBLANK(C3024)), C3024,
AND(NOT(ISBLANK(C3023)), B3023=B3024, NOT(ISBLANK(C3025)), B3025=B3024), AVERAGE(C3023,C3025),
AND(NOT(ISBLANK(C3023)), B3023=B3024, ISBLANK(C3025), NOT(ISBLANK(C3026)), B3026=B3024), C3023+(C3026-C3023)/3,
AND(ISBLANK(C3023), NOT(ISBLANK(C3022)), B3022=B3024, NOT(ISBLANK(C3025)), B3025=B3024), C3022+(C3025-C3022)*2/3,
TRUE, "Check Manually"
))</f>
        <v>113.4</v>
      </c>
      <c r="F3024" t="str">
        <f>_xlfn.XLOOKUP(B3024,Bucket_Map!A:A,Bucket_Map!B:B,"ERROR - CHECK NAME")</f>
        <v>Food &amp; Beverages</v>
      </c>
    </row>
    <row r="3025" spans="1:6" x14ac:dyDescent="0.25">
      <c r="A3025" t="s">
        <v>4</v>
      </c>
      <c r="B3025" t="s">
        <v>29</v>
      </c>
      <c r="C3025">
        <v>113.8</v>
      </c>
      <c r="D3025" s="1">
        <v>42705</v>
      </c>
      <c r="E3025" cm="1">
        <f t="array" ref="E3025">IF(AND(B3025="Housing",A3025="Rural"),"",
_xlfn.IFS(
NOT(ISBLANK(C3025)), C3025,
AND(NOT(ISBLANK(C3024)), B3024=B3025, NOT(ISBLANK(C3026)), B3026=B3025), AVERAGE(C3024,C3026),
AND(NOT(ISBLANK(C3024)), B3024=B3025, ISBLANK(C3026), NOT(ISBLANK(C3027)), B3027=B3025), C3024+(C3027-C3024)/3,
AND(ISBLANK(C3024), NOT(ISBLANK(C3023)), B3023=B3025, NOT(ISBLANK(C3026)), B3026=B3025), C3023+(C3026-C3023)*2/3,
TRUE, "Check Manually"
))</f>
        <v>113.8</v>
      </c>
      <c r="F3025" t="str">
        <f>_xlfn.XLOOKUP(B3025,Bucket_Map!A:A,Bucket_Map!B:B,"ERROR - CHECK NAME")</f>
        <v>Food &amp; Beverages</v>
      </c>
    </row>
    <row r="3026" spans="1:6" x14ac:dyDescent="0.25">
      <c r="A3026" t="s">
        <v>4</v>
      </c>
      <c r="B3026" t="s">
        <v>29</v>
      </c>
      <c r="C3026">
        <v>114.8</v>
      </c>
      <c r="D3026" s="1">
        <v>42736</v>
      </c>
      <c r="E3026" cm="1">
        <f t="array" ref="E3026">IF(AND(B3026="Housing",A3026="Rural"),"",
_xlfn.IFS(
NOT(ISBLANK(C3026)), C3026,
AND(NOT(ISBLANK(C3025)), B3025=B3026, NOT(ISBLANK(C3027)), B3027=B3026), AVERAGE(C3025,C3027),
AND(NOT(ISBLANK(C3025)), B3025=B3026, ISBLANK(C3027), NOT(ISBLANK(C3028)), B3028=B3026), C3025+(C3028-C3025)/3,
AND(ISBLANK(C3025), NOT(ISBLANK(C3024)), B3024=B3026, NOT(ISBLANK(C3027)), B3027=B3026), C3024+(C3027-C3024)*2/3,
TRUE, "Check Manually"
))</f>
        <v>114.8</v>
      </c>
      <c r="F3026" t="str">
        <f>_xlfn.XLOOKUP(B3026,Bucket_Map!A:A,Bucket_Map!B:B,"ERROR - CHECK NAME")</f>
        <v>Food &amp; Beverages</v>
      </c>
    </row>
    <row r="3027" spans="1:6" x14ac:dyDescent="0.25">
      <c r="A3027" t="s">
        <v>4</v>
      </c>
      <c r="B3027" t="s">
        <v>29</v>
      </c>
      <c r="C3027">
        <v>116.2</v>
      </c>
      <c r="D3027" s="1">
        <v>42767</v>
      </c>
      <c r="E3027" cm="1">
        <f t="array" ref="E3027">IF(AND(B3027="Housing",A3027="Rural"),"",
_xlfn.IFS(
NOT(ISBLANK(C3027)), C3027,
AND(NOT(ISBLANK(C3026)), B3026=B3027, NOT(ISBLANK(C3028)), B3028=B3027), AVERAGE(C3026,C3028),
AND(NOT(ISBLANK(C3026)), B3026=B3027, ISBLANK(C3028), NOT(ISBLANK(C3029)), B3029=B3027), C3026+(C3029-C3026)/3,
AND(ISBLANK(C3026), NOT(ISBLANK(C3025)), B3025=B3027, NOT(ISBLANK(C3028)), B3028=B3027), C3025+(C3028-C3025)*2/3,
TRUE, "Check Manually"
))</f>
        <v>116.2</v>
      </c>
      <c r="F3027" t="str">
        <f>_xlfn.XLOOKUP(B3027,Bucket_Map!A:A,Bucket_Map!B:B,"ERROR - CHECK NAME")</f>
        <v>Food &amp; Beverages</v>
      </c>
    </row>
    <row r="3028" spans="1:6" x14ac:dyDescent="0.25">
      <c r="A3028" t="s">
        <v>4</v>
      </c>
      <c r="B3028" t="s">
        <v>29</v>
      </c>
      <c r="C3028">
        <v>116.9</v>
      </c>
      <c r="D3028" s="1">
        <v>42795</v>
      </c>
      <c r="E3028" cm="1">
        <f t="array" ref="E3028">IF(AND(B3028="Housing",A3028="Rural"),"",
_xlfn.IFS(
NOT(ISBLANK(C3028)), C3028,
AND(NOT(ISBLANK(C3027)), B3027=B3028, NOT(ISBLANK(C3029)), B3029=B3028), AVERAGE(C3027,C3029),
AND(NOT(ISBLANK(C3027)), B3027=B3028, ISBLANK(C3029), NOT(ISBLANK(C3030)), B3030=B3028), C3027+(C3030-C3027)/3,
AND(ISBLANK(C3027), NOT(ISBLANK(C3026)), B3026=B3028, NOT(ISBLANK(C3029)), B3029=B3028), C3026+(C3029-C3026)*2/3,
TRUE, "Check Manually"
))</f>
        <v>116.9</v>
      </c>
      <c r="F3028" t="str">
        <f>_xlfn.XLOOKUP(B3028,Bucket_Map!A:A,Bucket_Map!B:B,"ERROR - CHECK NAME")</f>
        <v>Food &amp; Beverages</v>
      </c>
    </row>
    <row r="3029" spans="1:6" x14ac:dyDescent="0.25">
      <c r="A3029" t="s">
        <v>4</v>
      </c>
      <c r="B3029" t="s">
        <v>29</v>
      </c>
      <c r="C3029">
        <v>117.4</v>
      </c>
      <c r="D3029" s="1">
        <v>42826</v>
      </c>
      <c r="E3029" cm="1">
        <f t="array" ref="E3029">IF(AND(B3029="Housing",A3029="Rural"),"",
_xlfn.IFS(
NOT(ISBLANK(C3029)), C3029,
AND(NOT(ISBLANK(C3028)), B3028=B3029, NOT(ISBLANK(C3030)), B3030=B3029), AVERAGE(C3028,C3030),
AND(NOT(ISBLANK(C3028)), B3028=B3029, ISBLANK(C3030), NOT(ISBLANK(C3031)), B3031=B3029), C3028+(C3031-C3028)/3,
AND(ISBLANK(C3028), NOT(ISBLANK(C3027)), B3027=B3029, NOT(ISBLANK(C3030)), B3030=B3029), C3027+(C3030-C3027)*2/3,
TRUE, "Check Manually"
))</f>
        <v>117.4</v>
      </c>
      <c r="F3029" t="str">
        <f>_xlfn.XLOOKUP(B3029,Bucket_Map!A:A,Bucket_Map!B:B,"ERROR - CHECK NAME")</f>
        <v>Food &amp; Beverages</v>
      </c>
    </row>
    <row r="3030" spans="1:6" x14ac:dyDescent="0.25">
      <c r="A3030" t="s">
        <v>4</v>
      </c>
      <c r="B3030" t="s">
        <v>29</v>
      </c>
      <c r="C3030">
        <v>118.6</v>
      </c>
      <c r="D3030" s="1">
        <v>42856</v>
      </c>
      <c r="E3030" cm="1">
        <f t="array" ref="E3030">IF(AND(B3030="Housing",A3030="Rural"),"",
_xlfn.IFS(
NOT(ISBLANK(C3030)), C3030,
AND(NOT(ISBLANK(C3029)), B3029=B3030, NOT(ISBLANK(C3031)), B3031=B3030), AVERAGE(C3029,C3031),
AND(NOT(ISBLANK(C3029)), B3029=B3030, ISBLANK(C3031), NOT(ISBLANK(C3032)), B3032=B3030), C3029+(C3032-C3029)/3,
AND(ISBLANK(C3029), NOT(ISBLANK(C3028)), B3028=B3030, NOT(ISBLANK(C3031)), B3031=B3030), C3028+(C3031-C3028)*2/3,
TRUE, "Check Manually"
))</f>
        <v>118.6</v>
      </c>
      <c r="F3030" t="str">
        <f>_xlfn.XLOOKUP(B3030,Bucket_Map!A:A,Bucket_Map!B:B,"ERROR - CHECK NAME")</f>
        <v>Food &amp; Beverages</v>
      </c>
    </row>
    <row r="3031" spans="1:6" x14ac:dyDescent="0.25">
      <c r="A3031" t="s">
        <v>4</v>
      </c>
      <c r="B3031" t="s">
        <v>29</v>
      </c>
      <c r="C3031">
        <v>118.9</v>
      </c>
      <c r="D3031" s="1">
        <v>42887</v>
      </c>
      <c r="E3031" cm="1">
        <f t="array" ref="E3031">IF(AND(B3031="Housing",A3031="Rural"),"",
_xlfn.IFS(
NOT(ISBLANK(C3031)), C3031,
AND(NOT(ISBLANK(C3030)), B3030=B3031, NOT(ISBLANK(C3032)), B3032=B3031), AVERAGE(C3030,C3032),
AND(NOT(ISBLANK(C3030)), B3030=B3031, ISBLANK(C3032), NOT(ISBLANK(C3033)), B3033=B3031), C3030+(C3033-C3030)/3,
AND(ISBLANK(C3030), NOT(ISBLANK(C3029)), B3029=B3031, NOT(ISBLANK(C3032)), B3032=B3031), C3029+(C3032-C3029)*2/3,
TRUE, "Check Manually"
))</f>
        <v>118.9</v>
      </c>
      <c r="F3031" t="str">
        <f>_xlfn.XLOOKUP(B3031,Bucket_Map!A:A,Bucket_Map!B:B,"ERROR - CHECK NAME")</f>
        <v>Food &amp; Beverages</v>
      </c>
    </row>
    <row r="3032" spans="1:6" x14ac:dyDescent="0.25">
      <c r="A3032" t="s">
        <v>4</v>
      </c>
      <c r="B3032" t="s">
        <v>29</v>
      </c>
      <c r="C3032">
        <v>120</v>
      </c>
      <c r="D3032" s="1">
        <v>42917</v>
      </c>
      <c r="E3032" cm="1">
        <f t="array" ref="E3032">IF(AND(B3032="Housing",A3032="Rural"),"",
_xlfn.IFS(
NOT(ISBLANK(C3032)), C3032,
AND(NOT(ISBLANK(C3031)), B3031=B3032, NOT(ISBLANK(C3033)), B3033=B3032), AVERAGE(C3031,C3033),
AND(NOT(ISBLANK(C3031)), B3031=B3032, ISBLANK(C3033), NOT(ISBLANK(C3034)), B3034=B3032), C3031+(C3034-C3031)/3,
AND(ISBLANK(C3031), NOT(ISBLANK(C3030)), B3030=B3032, NOT(ISBLANK(C3033)), B3033=B3032), C3030+(C3033-C3030)*2/3,
TRUE, "Check Manually"
))</f>
        <v>120</v>
      </c>
      <c r="F3032" t="str">
        <f>_xlfn.XLOOKUP(B3032,Bucket_Map!A:A,Bucket_Map!B:B,"ERROR - CHECK NAME")</f>
        <v>Food &amp; Beverages</v>
      </c>
    </row>
    <row r="3033" spans="1:6" x14ac:dyDescent="0.25">
      <c r="A3033" t="s">
        <v>4</v>
      </c>
      <c r="B3033" t="s">
        <v>29</v>
      </c>
      <c r="C3033">
        <v>120.8</v>
      </c>
      <c r="D3033" s="1">
        <v>42948</v>
      </c>
      <c r="E3033" cm="1">
        <f t="array" ref="E3033">IF(AND(B3033="Housing",A3033="Rural"),"",
_xlfn.IFS(
NOT(ISBLANK(C3033)), C3033,
AND(NOT(ISBLANK(C3032)), B3032=B3033, NOT(ISBLANK(C3034)), B3034=B3033), AVERAGE(C3032,C3034),
AND(NOT(ISBLANK(C3032)), B3032=B3033, ISBLANK(C3034), NOT(ISBLANK(C3035)), B3035=B3033), C3032+(C3035-C3032)/3,
AND(ISBLANK(C3032), NOT(ISBLANK(C3031)), B3031=B3033, NOT(ISBLANK(C3034)), B3034=B3033), C3031+(C3034-C3031)*2/3,
TRUE, "Check Manually"
))</f>
        <v>120.8</v>
      </c>
      <c r="F3033" t="str">
        <f>_xlfn.XLOOKUP(B3033,Bucket_Map!A:A,Bucket_Map!B:B,"ERROR - CHECK NAME")</f>
        <v>Food &amp; Beverages</v>
      </c>
    </row>
    <row r="3034" spans="1:6" x14ac:dyDescent="0.25">
      <c r="A3034" t="s">
        <v>4</v>
      </c>
      <c r="B3034" t="s">
        <v>29</v>
      </c>
      <c r="C3034">
        <v>121</v>
      </c>
      <c r="D3034" s="1">
        <v>42979</v>
      </c>
      <c r="E3034" cm="1">
        <f t="array" ref="E3034">IF(AND(B3034="Housing",A3034="Rural"),"",
_xlfn.IFS(
NOT(ISBLANK(C3034)), C3034,
AND(NOT(ISBLANK(C3033)), B3033=B3034, NOT(ISBLANK(C3035)), B3035=B3034), AVERAGE(C3033,C3035),
AND(NOT(ISBLANK(C3033)), B3033=B3034, ISBLANK(C3035), NOT(ISBLANK(C3036)), B3036=B3034), C3033+(C3036-C3033)/3,
AND(ISBLANK(C3033), NOT(ISBLANK(C3032)), B3032=B3034, NOT(ISBLANK(C3035)), B3035=B3034), C3032+(C3035-C3032)*2/3,
TRUE, "Check Manually"
))</f>
        <v>121</v>
      </c>
      <c r="F3034" t="str">
        <f>_xlfn.XLOOKUP(B3034,Bucket_Map!A:A,Bucket_Map!B:B,"ERROR - CHECK NAME")</f>
        <v>Food &amp; Beverages</v>
      </c>
    </row>
    <row r="3035" spans="1:6" x14ac:dyDescent="0.25">
      <c r="A3035" t="s">
        <v>4</v>
      </c>
      <c r="B3035" t="s">
        <v>29</v>
      </c>
      <c r="C3035">
        <v>121.4</v>
      </c>
      <c r="D3035" s="1">
        <v>43009</v>
      </c>
      <c r="E3035" cm="1">
        <f t="array" ref="E3035">IF(AND(B3035="Housing",A3035="Rural"),"",
_xlfn.IFS(
NOT(ISBLANK(C3035)), C3035,
AND(NOT(ISBLANK(C3034)), B3034=B3035, NOT(ISBLANK(C3036)), B3036=B3035), AVERAGE(C3034,C3036),
AND(NOT(ISBLANK(C3034)), B3034=B3035, ISBLANK(C3036), NOT(ISBLANK(C3037)), B3037=B3035), C3034+(C3037-C3034)/3,
AND(ISBLANK(C3034), NOT(ISBLANK(C3033)), B3033=B3035, NOT(ISBLANK(C3036)), B3036=B3035), C3033+(C3036-C3033)*2/3,
TRUE, "Check Manually"
))</f>
        <v>121.4</v>
      </c>
      <c r="F3035" t="str">
        <f>_xlfn.XLOOKUP(B3035,Bucket_Map!A:A,Bucket_Map!B:B,"ERROR - CHECK NAME")</f>
        <v>Food &amp; Beverages</v>
      </c>
    </row>
    <row r="3036" spans="1:6" x14ac:dyDescent="0.25">
      <c r="A3036" t="s">
        <v>4</v>
      </c>
      <c r="B3036" t="s">
        <v>29</v>
      </c>
      <c r="C3036">
        <v>122.5</v>
      </c>
      <c r="D3036" s="1">
        <v>43040</v>
      </c>
      <c r="E3036" cm="1">
        <f t="array" ref="E3036">IF(AND(B3036="Housing",A3036="Rural"),"",
_xlfn.IFS(
NOT(ISBLANK(C3036)), C3036,
AND(NOT(ISBLANK(C3035)), B3035=B3036, NOT(ISBLANK(C3037)), B3037=B3036), AVERAGE(C3035,C3037),
AND(NOT(ISBLANK(C3035)), B3035=B3036, ISBLANK(C3037), NOT(ISBLANK(C3038)), B3038=B3036), C3035+(C3038-C3035)/3,
AND(ISBLANK(C3035), NOT(ISBLANK(C3034)), B3034=B3036, NOT(ISBLANK(C3037)), B3037=B3036), C3034+(C3037-C3034)*2/3,
TRUE, "Check Manually"
))</f>
        <v>122.5</v>
      </c>
      <c r="F3036" t="str">
        <f>_xlfn.XLOOKUP(B3036,Bucket_Map!A:A,Bucket_Map!B:B,"ERROR - CHECK NAME")</f>
        <v>Food &amp; Beverages</v>
      </c>
    </row>
    <row r="3037" spans="1:6" x14ac:dyDescent="0.25">
      <c r="A3037" t="s">
        <v>4</v>
      </c>
      <c r="B3037" t="s">
        <v>29</v>
      </c>
      <c r="C3037">
        <v>121.9</v>
      </c>
      <c r="D3037" s="1">
        <v>43070</v>
      </c>
      <c r="E3037" cm="1">
        <f t="array" ref="E3037">IF(AND(B3037="Housing",A3037="Rural"),"",
_xlfn.IFS(
NOT(ISBLANK(C3037)), C3037,
AND(NOT(ISBLANK(C3036)), B3036=B3037, NOT(ISBLANK(C3038)), B3038=B3037), AVERAGE(C3036,C3038),
AND(NOT(ISBLANK(C3036)), B3036=B3037, ISBLANK(C3038), NOT(ISBLANK(C3039)), B3039=B3037), C3036+(C3039-C3036)/3,
AND(ISBLANK(C3036), NOT(ISBLANK(C3035)), B3035=B3037, NOT(ISBLANK(C3038)), B3038=B3037), C3035+(C3038-C3035)*2/3,
TRUE, "Check Manually"
))</f>
        <v>121.9</v>
      </c>
      <c r="F3037" t="str">
        <f>_xlfn.XLOOKUP(B3037,Bucket_Map!A:A,Bucket_Map!B:B,"ERROR - CHECK NAME")</f>
        <v>Food &amp; Beverages</v>
      </c>
    </row>
    <row r="3038" spans="1:6" x14ac:dyDescent="0.25">
      <c r="A3038" t="s">
        <v>4</v>
      </c>
      <c r="B3038" t="s">
        <v>29</v>
      </c>
      <c r="C3038">
        <v>119.5</v>
      </c>
      <c r="D3038" s="1">
        <v>43101</v>
      </c>
      <c r="E3038" cm="1">
        <f t="array" ref="E3038">IF(AND(B3038="Housing",A3038="Rural"),"",
_xlfn.IFS(
NOT(ISBLANK(C3038)), C3038,
AND(NOT(ISBLANK(C3037)), B3037=B3038, NOT(ISBLANK(C3039)), B3039=B3038), AVERAGE(C3037,C3039),
AND(NOT(ISBLANK(C3037)), B3037=B3038, ISBLANK(C3039), NOT(ISBLANK(C3040)), B3040=B3038), C3037+(C3040-C3037)/3,
AND(ISBLANK(C3037), NOT(ISBLANK(C3036)), B3036=B3038, NOT(ISBLANK(C3039)), B3039=B3038), C3036+(C3039-C3036)*2/3,
TRUE, "Check Manually"
))</f>
        <v>119.5</v>
      </c>
      <c r="F3038" t="str">
        <f>_xlfn.XLOOKUP(B3038,Bucket_Map!A:A,Bucket_Map!B:B,"ERROR - CHECK NAME")</f>
        <v>Food &amp; Beverages</v>
      </c>
    </row>
    <row r="3039" spans="1:6" x14ac:dyDescent="0.25">
      <c r="A3039" t="s">
        <v>4</v>
      </c>
      <c r="B3039" t="s">
        <v>29</v>
      </c>
      <c r="C3039">
        <v>117.9</v>
      </c>
      <c r="D3039" s="1">
        <v>43132</v>
      </c>
      <c r="E3039" cm="1">
        <f t="array" ref="E3039">IF(AND(B3039="Housing",A3039="Rural"),"",
_xlfn.IFS(
NOT(ISBLANK(C3039)), C3039,
AND(NOT(ISBLANK(C3038)), B3038=B3039, NOT(ISBLANK(C3040)), B3040=B3039), AVERAGE(C3038,C3040),
AND(NOT(ISBLANK(C3038)), B3038=B3039, ISBLANK(C3040), NOT(ISBLANK(C3041)), B3041=B3039), C3038+(C3041-C3038)/3,
AND(ISBLANK(C3038), NOT(ISBLANK(C3037)), B3037=B3039, NOT(ISBLANK(C3040)), B3040=B3039), C3037+(C3040-C3037)*2/3,
TRUE, "Check Manually"
))</f>
        <v>117.9</v>
      </c>
      <c r="F3039" t="str">
        <f>_xlfn.XLOOKUP(B3039,Bucket_Map!A:A,Bucket_Map!B:B,"ERROR - CHECK NAME")</f>
        <v>Food &amp; Beverages</v>
      </c>
    </row>
    <row r="3040" spans="1:6" x14ac:dyDescent="0.25">
      <c r="A3040" t="s">
        <v>4</v>
      </c>
      <c r="B3040" t="s">
        <v>29</v>
      </c>
      <c r="C3040">
        <v>117.1</v>
      </c>
      <c r="D3040" s="1">
        <v>43160</v>
      </c>
      <c r="E3040" cm="1">
        <f t="array" ref="E3040">IF(AND(B3040="Housing",A3040="Rural"),"",
_xlfn.IFS(
NOT(ISBLANK(C3040)), C3040,
AND(NOT(ISBLANK(C3039)), B3039=B3040, NOT(ISBLANK(C3041)), B3041=B3040), AVERAGE(C3039,C3041),
AND(NOT(ISBLANK(C3039)), B3039=B3040, ISBLANK(C3041), NOT(ISBLANK(C3042)), B3042=B3040), C3039+(C3042-C3039)/3,
AND(ISBLANK(C3039), NOT(ISBLANK(C3038)), B3038=B3040, NOT(ISBLANK(C3041)), B3041=B3040), C3038+(C3041-C3038)*2/3,
TRUE, "Check Manually"
))</f>
        <v>117.1</v>
      </c>
      <c r="F3040" t="str">
        <f>_xlfn.XLOOKUP(B3040,Bucket_Map!A:A,Bucket_Map!B:B,"ERROR - CHECK NAME")</f>
        <v>Food &amp; Beverages</v>
      </c>
    </row>
    <row r="3041" spans="1:6" x14ac:dyDescent="0.25">
      <c r="A3041" t="s">
        <v>4</v>
      </c>
      <c r="B3041" t="s">
        <v>29</v>
      </c>
      <c r="C3041">
        <v>115.2</v>
      </c>
      <c r="D3041" s="1">
        <v>43191</v>
      </c>
      <c r="E3041" cm="1">
        <f t="array" ref="E3041">IF(AND(B3041="Housing",A3041="Rural"),"",
_xlfn.IFS(
NOT(ISBLANK(C3041)), C3041,
AND(NOT(ISBLANK(C3040)), B3040=B3041, NOT(ISBLANK(C3042)), B3042=B3041), AVERAGE(C3040,C3042),
AND(NOT(ISBLANK(C3040)), B3040=B3041, ISBLANK(C3042), NOT(ISBLANK(C3043)), B3043=B3041), C3040+(C3043-C3040)/3,
AND(ISBLANK(C3040), NOT(ISBLANK(C3039)), B3039=B3041, NOT(ISBLANK(C3042)), B3042=B3041), C3039+(C3042-C3039)*2/3,
TRUE, "Check Manually"
))</f>
        <v>115.2</v>
      </c>
      <c r="F3041" t="str">
        <f>_xlfn.XLOOKUP(B3041,Bucket_Map!A:A,Bucket_Map!B:B,"ERROR - CHECK NAME")</f>
        <v>Food &amp; Beverages</v>
      </c>
    </row>
    <row r="3042" spans="1:6" x14ac:dyDescent="0.25">
      <c r="A3042" t="s">
        <v>4</v>
      </c>
      <c r="B3042" t="s">
        <v>29</v>
      </c>
      <c r="C3042">
        <v>111.8</v>
      </c>
      <c r="D3042" s="1">
        <v>43221</v>
      </c>
      <c r="E3042" cm="1">
        <f t="array" ref="E3042">IF(AND(B3042="Housing",A3042="Rural"),"",
_xlfn.IFS(
NOT(ISBLANK(C3042)), C3042,
AND(NOT(ISBLANK(C3041)), B3041=B3042, NOT(ISBLANK(C3043)), B3043=B3042), AVERAGE(C3041,C3043),
AND(NOT(ISBLANK(C3041)), B3041=B3042, ISBLANK(C3043), NOT(ISBLANK(C3044)), B3044=B3042), C3041+(C3044-C3041)/3,
AND(ISBLANK(C3041), NOT(ISBLANK(C3040)), B3040=B3042, NOT(ISBLANK(C3043)), B3043=B3042), C3040+(C3043-C3040)*2/3,
TRUE, "Check Manually"
))</f>
        <v>111.8</v>
      </c>
      <c r="F3042" t="str">
        <f>_xlfn.XLOOKUP(B3042,Bucket_Map!A:A,Bucket_Map!B:B,"ERROR - CHECK NAME")</f>
        <v>Food &amp; Beverages</v>
      </c>
    </row>
    <row r="3043" spans="1:6" x14ac:dyDescent="0.25">
      <c r="A3043" t="s">
        <v>4</v>
      </c>
      <c r="B3043" t="s">
        <v>29</v>
      </c>
      <c r="C3043">
        <v>112.4</v>
      </c>
      <c r="D3043" s="1">
        <v>43252</v>
      </c>
      <c r="E3043" cm="1">
        <f t="array" ref="E3043">IF(AND(B3043="Housing",A3043="Rural"),"",
_xlfn.IFS(
NOT(ISBLANK(C3043)), C3043,
AND(NOT(ISBLANK(C3042)), B3042=B3043, NOT(ISBLANK(C3044)), B3044=B3043), AVERAGE(C3042,C3044),
AND(NOT(ISBLANK(C3042)), B3042=B3043, ISBLANK(C3044), NOT(ISBLANK(C3045)), B3045=B3043), C3042+(C3045-C3042)/3,
AND(ISBLANK(C3042), NOT(ISBLANK(C3041)), B3041=B3043, NOT(ISBLANK(C3044)), B3044=B3043), C3041+(C3044-C3041)*2/3,
TRUE, "Check Manually"
))</f>
        <v>112.4</v>
      </c>
      <c r="F3043" t="str">
        <f>_xlfn.XLOOKUP(B3043,Bucket_Map!A:A,Bucket_Map!B:B,"ERROR - CHECK NAME")</f>
        <v>Food &amp; Beverages</v>
      </c>
    </row>
    <row r="3044" spans="1:6" x14ac:dyDescent="0.25">
      <c r="A3044" t="s">
        <v>4</v>
      </c>
      <c r="B3044" t="s">
        <v>29</v>
      </c>
      <c r="C3044">
        <v>114.3</v>
      </c>
      <c r="D3044" s="1">
        <v>43282</v>
      </c>
      <c r="E3044" cm="1">
        <f t="array" ref="E3044">IF(AND(B3044="Housing",A3044="Rural"),"",
_xlfn.IFS(
NOT(ISBLANK(C3044)), C3044,
AND(NOT(ISBLANK(C3043)), B3043=B3044, NOT(ISBLANK(C3045)), B3045=B3044), AVERAGE(C3043,C3045),
AND(NOT(ISBLANK(C3043)), B3043=B3044, ISBLANK(C3045), NOT(ISBLANK(C3046)), B3046=B3044), C3043+(C3046-C3043)/3,
AND(ISBLANK(C3043), NOT(ISBLANK(C3042)), B3042=B3044, NOT(ISBLANK(C3045)), B3045=B3044), C3042+(C3045-C3042)*2/3,
TRUE, "Check Manually"
))</f>
        <v>114.3</v>
      </c>
      <c r="F3044" t="str">
        <f>_xlfn.XLOOKUP(B3044,Bucket_Map!A:A,Bucket_Map!B:B,"ERROR - CHECK NAME")</f>
        <v>Food &amp; Beverages</v>
      </c>
    </row>
    <row r="3045" spans="1:6" x14ac:dyDescent="0.25">
      <c r="A3045" t="s">
        <v>4</v>
      </c>
      <c r="B3045" t="s">
        <v>29</v>
      </c>
      <c r="C3045">
        <v>115.4</v>
      </c>
      <c r="D3045" s="1">
        <v>43313</v>
      </c>
      <c r="E3045" cm="1">
        <f t="array" ref="E3045">IF(AND(B3045="Housing",A3045="Rural"),"",
_xlfn.IFS(
NOT(ISBLANK(C3045)), C3045,
AND(NOT(ISBLANK(C3044)), B3044=B3045, NOT(ISBLANK(C3046)), B3046=B3045), AVERAGE(C3044,C3046),
AND(NOT(ISBLANK(C3044)), B3044=B3045, ISBLANK(C3046), NOT(ISBLANK(C3047)), B3047=B3045), C3044+(C3047-C3044)/3,
AND(ISBLANK(C3044), NOT(ISBLANK(C3043)), B3043=B3045, NOT(ISBLANK(C3046)), B3046=B3045), C3043+(C3046-C3043)*2/3,
TRUE, "Check Manually"
))</f>
        <v>115.4</v>
      </c>
      <c r="F3045" t="str">
        <f>_xlfn.XLOOKUP(B3045,Bucket_Map!A:A,Bucket_Map!B:B,"ERROR - CHECK NAME")</f>
        <v>Food &amp; Beverages</v>
      </c>
    </row>
    <row r="3046" spans="1:6" x14ac:dyDescent="0.25">
      <c r="A3046" t="s">
        <v>4</v>
      </c>
      <c r="B3046" t="s">
        <v>29</v>
      </c>
      <c r="C3046">
        <v>114.4</v>
      </c>
      <c r="D3046" s="1">
        <v>43344</v>
      </c>
      <c r="E3046" cm="1">
        <f t="array" ref="E3046">IF(AND(B3046="Housing",A3046="Rural"),"",
_xlfn.IFS(
NOT(ISBLANK(C3046)), C3046,
AND(NOT(ISBLANK(C3045)), B3045=B3046, NOT(ISBLANK(C3047)), B3047=B3046), AVERAGE(C3045,C3047),
AND(NOT(ISBLANK(C3045)), B3045=B3046, ISBLANK(C3047), NOT(ISBLANK(C3048)), B3048=B3046), C3045+(C3048-C3045)/3,
AND(ISBLANK(C3045), NOT(ISBLANK(C3044)), B3044=B3046, NOT(ISBLANK(C3047)), B3047=B3046), C3044+(C3047-C3044)*2/3,
TRUE, "Check Manually"
))</f>
        <v>114.4</v>
      </c>
      <c r="F3046" t="str">
        <f>_xlfn.XLOOKUP(B3046,Bucket_Map!A:A,Bucket_Map!B:B,"ERROR - CHECK NAME")</f>
        <v>Food &amp; Beverages</v>
      </c>
    </row>
    <row r="3047" spans="1:6" x14ac:dyDescent="0.25">
      <c r="A3047" t="s">
        <v>4</v>
      </c>
      <c r="B3047" t="s">
        <v>29</v>
      </c>
      <c r="C3047">
        <v>112.3</v>
      </c>
      <c r="D3047" s="1">
        <v>43374</v>
      </c>
      <c r="E3047" cm="1">
        <f t="array" ref="E3047">IF(AND(B3047="Housing",A3047="Rural"),"",
_xlfn.IFS(
NOT(ISBLANK(C3047)), C3047,
AND(NOT(ISBLANK(C3046)), B3046=B3047, NOT(ISBLANK(C3048)), B3048=B3047), AVERAGE(C3046,C3048),
AND(NOT(ISBLANK(C3046)), B3046=B3047, ISBLANK(C3048), NOT(ISBLANK(C3049)), B3049=B3047), C3046+(C3049-C3046)/3,
AND(ISBLANK(C3046), NOT(ISBLANK(C3045)), B3045=B3047, NOT(ISBLANK(C3048)), B3048=B3047), C3045+(C3048-C3045)*2/3,
TRUE, "Check Manually"
))</f>
        <v>112.3</v>
      </c>
      <c r="F3047" t="str">
        <f>_xlfn.XLOOKUP(B3047,Bucket_Map!A:A,Bucket_Map!B:B,"ERROR - CHECK NAME")</f>
        <v>Food &amp; Beverages</v>
      </c>
    </row>
    <row r="3048" spans="1:6" x14ac:dyDescent="0.25">
      <c r="A3048" t="s">
        <v>4</v>
      </c>
      <c r="B3048" t="s">
        <v>29</v>
      </c>
      <c r="C3048">
        <v>111.6</v>
      </c>
      <c r="D3048" s="1">
        <v>43405</v>
      </c>
      <c r="E3048" cm="1">
        <f t="array" ref="E3048">IF(AND(B3048="Housing",A3048="Rural"),"",
_xlfn.IFS(
NOT(ISBLANK(C3048)), C3048,
AND(NOT(ISBLANK(C3047)), B3047=B3048, NOT(ISBLANK(C3049)), B3049=B3048), AVERAGE(C3047,C3049),
AND(NOT(ISBLANK(C3047)), B3047=B3048, ISBLANK(C3049), NOT(ISBLANK(C3050)), B3050=B3048), C3047+(C3050-C3047)/3,
AND(ISBLANK(C3047), NOT(ISBLANK(C3046)), B3046=B3048, NOT(ISBLANK(C3049)), B3049=B3048), C3046+(C3049-C3046)*2/3,
TRUE, "Check Manually"
))</f>
        <v>111.6</v>
      </c>
      <c r="F3048" t="str">
        <f>_xlfn.XLOOKUP(B3048,Bucket_Map!A:A,Bucket_Map!B:B,"ERROR - CHECK NAME")</f>
        <v>Food &amp; Beverages</v>
      </c>
    </row>
    <row r="3049" spans="1:6" x14ac:dyDescent="0.25">
      <c r="A3049" t="s">
        <v>4</v>
      </c>
      <c r="B3049" t="s">
        <v>29</v>
      </c>
      <c r="C3049">
        <v>109.9</v>
      </c>
      <c r="D3049" s="1">
        <v>43435</v>
      </c>
      <c r="E3049" cm="1">
        <f t="array" ref="E3049">IF(AND(B3049="Housing",A3049="Rural"),"",
_xlfn.IFS(
NOT(ISBLANK(C3049)), C3049,
AND(NOT(ISBLANK(C3048)), B3048=B3049, NOT(ISBLANK(C3050)), B3050=B3049), AVERAGE(C3048,C3050),
AND(NOT(ISBLANK(C3048)), B3048=B3049, ISBLANK(C3050), NOT(ISBLANK(C3051)), B3051=B3049), C3048+(C3051-C3048)/3,
AND(ISBLANK(C3048), NOT(ISBLANK(C3047)), B3047=B3049, NOT(ISBLANK(C3050)), B3050=B3049), C3047+(C3050-C3047)*2/3,
TRUE, "Check Manually"
))</f>
        <v>109.9</v>
      </c>
      <c r="F3049" t="str">
        <f>_xlfn.XLOOKUP(B3049,Bucket_Map!A:A,Bucket_Map!B:B,"ERROR - CHECK NAME")</f>
        <v>Food &amp; Beverages</v>
      </c>
    </row>
    <row r="3050" spans="1:6" x14ac:dyDescent="0.25">
      <c r="A3050" t="s">
        <v>4</v>
      </c>
      <c r="B3050" t="s">
        <v>29</v>
      </c>
      <c r="C3050">
        <v>108.4</v>
      </c>
      <c r="D3050" s="1">
        <v>43466</v>
      </c>
      <c r="E3050" cm="1">
        <f t="array" ref="E3050">IF(AND(B3050="Housing",A3050="Rural"),"",
_xlfn.IFS(
NOT(ISBLANK(C3050)), C3050,
AND(NOT(ISBLANK(C3049)), B3049=B3050, NOT(ISBLANK(C3051)), B3051=B3050), AVERAGE(C3049,C3051),
AND(NOT(ISBLANK(C3049)), B3049=B3050, ISBLANK(C3051), NOT(ISBLANK(C3052)), B3052=B3050), C3049+(C3052-C3049)/3,
AND(ISBLANK(C3049), NOT(ISBLANK(C3048)), B3048=B3050, NOT(ISBLANK(C3051)), B3051=B3050), C3048+(C3051-C3048)*2/3,
TRUE, "Check Manually"
))</f>
        <v>108.4</v>
      </c>
      <c r="F3050" t="str">
        <f>_xlfn.XLOOKUP(B3050,Bucket_Map!A:A,Bucket_Map!B:B,"ERROR - CHECK NAME")</f>
        <v>Food &amp; Beverages</v>
      </c>
    </row>
    <row r="3051" spans="1:6" x14ac:dyDescent="0.25">
      <c r="A3051" t="s">
        <v>4</v>
      </c>
      <c r="B3051" t="s">
        <v>29</v>
      </c>
      <c r="C3051">
        <v>108.3</v>
      </c>
      <c r="D3051" s="1">
        <v>43497</v>
      </c>
      <c r="E3051" cm="1">
        <f t="array" ref="E3051">IF(AND(B3051="Housing",A3051="Rural"),"",
_xlfn.IFS(
NOT(ISBLANK(C3051)), C3051,
AND(NOT(ISBLANK(C3050)), B3050=B3051, NOT(ISBLANK(C3052)), B3052=B3051), AVERAGE(C3050,C3052),
AND(NOT(ISBLANK(C3050)), B3050=B3051, ISBLANK(C3052), NOT(ISBLANK(C3053)), B3053=B3051), C3050+(C3053-C3050)/3,
AND(ISBLANK(C3050), NOT(ISBLANK(C3049)), B3049=B3051, NOT(ISBLANK(C3052)), B3052=B3051), C3049+(C3052-C3049)*2/3,
TRUE, "Check Manually"
))</f>
        <v>108.3</v>
      </c>
      <c r="F3051" t="str">
        <f>_xlfn.XLOOKUP(B3051,Bucket_Map!A:A,Bucket_Map!B:B,"ERROR - CHECK NAME")</f>
        <v>Food &amp; Beverages</v>
      </c>
    </row>
    <row r="3052" spans="1:6" x14ac:dyDescent="0.25">
      <c r="A3052" t="s">
        <v>4</v>
      </c>
      <c r="B3052" t="s">
        <v>29</v>
      </c>
      <c r="C3052">
        <v>108.3</v>
      </c>
      <c r="D3052" s="1">
        <v>43525</v>
      </c>
      <c r="E3052" cm="1">
        <f t="array" ref="E3052">IF(AND(B3052="Housing",A3052="Rural"),"",
_xlfn.IFS(
NOT(ISBLANK(C3052)), C3052,
AND(NOT(ISBLANK(C3051)), B3051=B3052, NOT(ISBLANK(C3053)), B3053=B3052), AVERAGE(C3051,C3053),
AND(NOT(ISBLANK(C3051)), B3051=B3052, ISBLANK(C3053), NOT(ISBLANK(C3054)), B3054=B3052), C3051+(C3054-C3051)/3,
AND(ISBLANK(C3051), NOT(ISBLANK(C3050)), B3050=B3052, NOT(ISBLANK(C3053)), B3053=B3052), C3050+(C3053-C3050)*2/3,
TRUE, "Check Manually"
))</f>
        <v>108.3</v>
      </c>
      <c r="F3052" t="str">
        <f>_xlfn.XLOOKUP(B3052,Bucket_Map!A:A,Bucket_Map!B:B,"ERROR - CHECK NAME")</f>
        <v>Food &amp; Beverages</v>
      </c>
    </row>
    <row r="3053" spans="1:6" x14ac:dyDescent="0.25">
      <c r="A3053" t="s">
        <v>4</v>
      </c>
      <c r="B3053" t="s">
        <v>29</v>
      </c>
      <c r="C3053">
        <v>109.3</v>
      </c>
      <c r="D3053" s="1">
        <v>43586</v>
      </c>
      <c r="E3053" cm="1">
        <f t="array" ref="E3053">IF(AND(B3053="Housing",A3053="Rural"),"",
_xlfn.IFS(
NOT(ISBLANK(C3053)), C3053,
AND(NOT(ISBLANK(C3052)), B3052=B3053, NOT(ISBLANK(C3054)), B3054=B3053), AVERAGE(C3052,C3054),
AND(NOT(ISBLANK(C3052)), B3052=B3053, ISBLANK(C3054), NOT(ISBLANK(C3055)), B3055=B3053), C3052+(C3055-C3052)/3,
AND(ISBLANK(C3052), NOT(ISBLANK(C3051)), B3051=B3053, NOT(ISBLANK(C3054)), B3054=B3053), C3051+(C3054-C3051)*2/3,
TRUE, "Check Manually"
))</f>
        <v>109.3</v>
      </c>
      <c r="F3053" t="str">
        <f>_xlfn.XLOOKUP(B3053,Bucket_Map!A:A,Bucket_Map!B:B,"ERROR - CHECK NAME")</f>
        <v>Food &amp; Beverages</v>
      </c>
    </row>
    <row r="3054" spans="1:6" x14ac:dyDescent="0.25">
      <c r="A3054" t="s">
        <v>4</v>
      </c>
      <c r="B3054" t="s">
        <v>29</v>
      </c>
      <c r="C3054">
        <v>110.6</v>
      </c>
      <c r="D3054" s="1">
        <v>43617</v>
      </c>
      <c r="E3054" cm="1">
        <f t="array" ref="E3054">IF(AND(B3054="Housing",A3054="Rural"),"",
_xlfn.IFS(
NOT(ISBLANK(C3054)), C3054,
AND(NOT(ISBLANK(C3053)), B3053=B3054, NOT(ISBLANK(C3055)), B3055=B3054), AVERAGE(C3053,C3055),
AND(NOT(ISBLANK(C3053)), B3053=B3054, ISBLANK(C3055), NOT(ISBLANK(C3056)), B3056=B3054), C3053+(C3056-C3053)/3,
AND(ISBLANK(C3053), NOT(ISBLANK(C3052)), B3052=B3054, NOT(ISBLANK(C3055)), B3055=B3054), C3052+(C3055-C3052)*2/3,
TRUE, "Check Manually"
))</f>
        <v>110.6</v>
      </c>
      <c r="F3054" t="str">
        <f>_xlfn.XLOOKUP(B3054,Bucket_Map!A:A,Bucket_Map!B:B,"ERROR - CHECK NAME")</f>
        <v>Food &amp; Beverages</v>
      </c>
    </row>
    <row r="3055" spans="1:6" x14ac:dyDescent="0.25">
      <c r="A3055" t="s">
        <v>4</v>
      </c>
      <c r="B3055" t="s">
        <v>29</v>
      </c>
      <c r="C3055">
        <v>110.8</v>
      </c>
      <c r="D3055" s="1">
        <v>43647</v>
      </c>
      <c r="E3055" cm="1">
        <f t="array" ref="E3055">IF(AND(B3055="Housing",A3055="Rural"),"",
_xlfn.IFS(
NOT(ISBLANK(C3055)), C3055,
AND(NOT(ISBLANK(C3054)), B3054=B3055, NOT(ISBLANK(C3056)), B3056=B3055), AVERAGE(C3054,C3056),
AND(NOT(ISBLANK(C3054)), B3054=B3055, ISBLANK(C3056), NOT(ISBLANK(C3057)), B3057=B3055), C3054+(C3057-C3054)/3,
AND(ISBLANK(C3054), NOT(ISBLANK(C3053)), B3053=B3055, NOT(ISBLANK(C3056)), B3056=B3055), C3053+(C3056-C3053)*2/3,
TRUE, "Check Manually"
))</f>
        <v>110.8</v>
      </c>
      <c r="F3055" t="str">
        <f>_xlfn.XLOOKUP(B3055,Bucket_Map!A:A,Bucket_Map!B:B,"ERROR - CHECK NAME")</f>
        <v>Food &amp; Beverages</v>
      </c>
    </row>
    <row r="3056" spans="1:6" x14ac:dyDescent="0.25">
      <c r="A3056" t="s">
        <v>4</v>
      </c>
      <c r="B3056" t="s">
        <v>29</v>
      </c>
      <c r="C3056">
        <v>111.7</v>
      </c>
      <c r="D3056" s="1">
        <v>43678</v>
      </c>
      <c r="E3056" cm="1">
        <f t="array" ref="E3056">IF(AND(B3056="Housing",A3056="Rural"),"",
_xlfn.IFS(
NOT(ISBLANK(C3056)), C3056,
AND(NOT(ISBLANK(C3055)), B3055=B3056, NOT(ISBLANK(C3057)), B3057=B3056), AVERAGE(C3055,C3057),
AND(NOT(ISBLANK(C3055)), B3055=B3056, ISBLANK(C3057), NOT(ISBLANK(C3058)), B3058=B3056), C3055+(C3058-C3055)/3,
AND(ISBLANK(C3055), NOT(ISBLANK(C3054)), B3054=B3056, NOT(ISBLANK(C3057)), B3057=B3056), C3054+(C3057-C3054)*2/3,
TRUE, "Check Manually"
))</f>
        <v>111.7</v>
      </c>
      <c r="F3056" t="str">
        <f>_xlfn.XLOOKUP(B3056,Bucket_Map!A:A,Bucket_Map!B:B,"ERROR - CHECK NAME")</f>
        <v>Food &amp; Beverages</v>
      </c>
    </row>
    <row r="3057" spans="1:6" x14ac:dyDescent="0.25">
      <c r="A3057" t="s">
        <v>4</v>
      </c>
      <c r="B3057" t="s">
        <v>29</v>
      </c>
      <c r="C3057">
        <v>112.8</v>
      </c>
      <c r="D3057" s="1">
        <v>43709</v>
      </c>
      <c r="E3057" cm="1">
        <f t="array" ref="E3057">IF(AND(B3057="Housing",A3057="Rural"),"",
_xlfn.IFS(
NOT(ISBLANK(C3057)), C3057,
AND(NOT(ISBLANK(C3056)), B3056=B3057, NOT(ISBLANK(C3058)), B3058=B3057), AVERAGE(C3056,C3058),
AND(NOT(ISBLANK(C3056)), B3056=B3057, ISBLANK(C3058), NOT(ISBLANK(C3059)), B3059=B3057), C3056+(C3059-C3056)/3,
AND(ISBLANK(C3056), NOT(ISBLANK(C3055)), B3055=B3057, NOT(ISBLANK(C3058)), B3058=B3057), C3055+(C3058-C3055)*2/3,
TRUE, "Check Manually"
))</f>
        <v>112.8</v>
      </c>
      <c r="F3057" t="str">
        <f>_xlfn.XLOOKUP(B3057,Bucket_Map!A:A,Bucket_Map!B:B,"ERROR - CHECK NAME")</f>
        <v>Food &amp; Beverages</v>
      </c>
    </row>
    <row r="3058" spans="1:6" x14ac:dyDescent="0.25">
      <c r="A3058" t="s">
        <v>4</v>
      </c>
      <c r="B3058" t="s">
        <v>29</v>
      </c>
      <c r="C3058">
        <v>113.6</v>
      </c>
      <c r="D3058" s="1">
        <v>43739</v>
      </c>
      <c r="E3058" cm="1">
        <f t="array" ref="E3058">IF(AND(B3058="Housing",A3058="Rural"),"",
_xlfn.IFS(
NOT(ISBLANK(C3058)), C3058,
AND(NOT(ISBLANK(C3057)), B3057=B3058, NOT(ISBLANK(C3059)), B3059=B3058), AVERAGE(C3057,C3059),
AND(NOT(ISBLANK(C3057)), B3057=B3058, ISBLANK(C3059), NOT(ISBLANK(C3060)), B3060=B3058), C3057+(C3060-C3057)/3,
AND(ISBLANK(C3057), NOT(ISBLANK(C3056)), B3056=B3058, NOT(ISBLANK(C3059)), B3059=B3058), C3056+(C3059-C3056)*2/3,
TRUE, "Check Manually"
))</f>
        <v>113.6</v>
      </c>
      <c r="F3058" t="str">
        <f>_xlfn.XLOOKUP(B3058,Bucket_Map!A:A,Bucket_Map!B:B,"ERROR - CHECK NAME")</f>
        <v>Food &amp; Beverages</v>
      </c>
    </row>
    <row r="3059" spans="1:6" x14ac:dyDescent="0.25">
      <c r="A3059" t="s">
        <v>4</v>
      </c>
      <c r="B3059" t="s">
        <v>29</v>
      </c>
      <c r="C3059">
        <v>113.8</v>
      </c>
      <c r="D3059" s="1">
        <v>43770</v>
      </c>
      <c r="E3059" cm="1">
        <f t="array" ref="E3059">IF(AND(B3059="Housing",A3059="Rural"),"",
_xlfn.IFS(
NOT(ISBLANK(C3059)), C3059,
AND(NOT(ISBLANK(C3058)), B3058=B3059, NOT(ISBLANK(C3060)), B3060=B3059), AVERAGE(C3058,C3060),
AND(NOT(ISBLANK(C3058)), B3058=B3059, ISBLANK(C3060), NOT(ISBLANK(C3061)), B3061=B3059), C3058+(C3061-C3058)/3,
AND(ISBLANK(C3058), NOT(ISBLANK(C3057)), B3057=B3059, NOT(ISBLANK(C3060)), B3060=B3059), C3057+(C3060-C3057)*2/3,
TRUE, "Check Manually"
))</f>
        <v>113.8</v>
      </c>
      <c r="F3059" t="str">
        <f>_xlfn.XLOOKUP(B3059,Bucket_Map!A:A,Bucket_Map!B:B,"ERROR - CHECK NAME")</f>
        <v>Food &amp; Beverages</v>
      </c>
    </row>
    <row r="3060" spans="1:6" x14ac:dyDescent="0.25">
      <c r="A3060" t="s">
        <v>4</v>
      </c>
      <c r="B3060" t="s">
        <v>29</v>
      </c>
      <c r="C3060">
        <v>113.6</v>
      </c>
      <c r="D3060" s="1">
        <v>43800</v>
      </c>
      <c r="E3060" cm="1">
        <f t="array" ref="E3060">IF(AND(B3060="Housing",A3060="Rural"),"",
_xlfn.IFS(
NOT(ISBLANK(C3060)), C3060,
AND(NOT(ISBLANK(C3059)), B3059=B3060, NOT(ISBLANK(C3061)), B3061=B3060), AVERAGE(C3059,C3061),
AND(NOT(ISBLANK(C3059)), B3059=B3060, ISBLANK(C3061), NOT(ISBLANK(C3062)), B3062=B3060), C3059+(C3062-C3059)/3,
AND(ISBLANK(C3059), NOT(ISBLANK(C3058)), B3058=B3060, NOT(ISBLANK(C3061)), B3061=B3060), C3058+(C3061-C3058)*2/3,
TRUE, "Check Manually"
))</f>
        <v>113.6</v>
      </c>
      <c r="F3060" t="str">
        <f>_xlfn.XLOOKUP(B3060,Bucket_Map!A:A,Bucket_Map!B:B,"ERROR - CHECK NAME")</f>
        <v>Food &amp; Beverages</v>
      </c>
    </row>
    <row r="3061" spans="1:6" x14ac:dyDescent="0.25">
      <c r="A3061" t="s">
        <v>4</v>
      </c>
      <c r="B3061" t="s">
        <v>29</v>
      </c>
      <c r="C3061">
        <v>113.8</v>
      </c>
      <c r="D3061" s="1">
        <v>43831</v>
      </c>
      <c r="E3061" cm="1">
        <f t="array" ref="E3061">IF(AND(B3061="Housing",A3061="Rural"),"",
_xlfn.IFS(
NOT(ISBLANK(C3061)), C3061,
AND(NOT(ISBLANK(C3060)), B3060=B3061, NOT(ISBLANK(C3062)), B3062=B3061), AVERAGE(C3060,C3062),
AND(NOT(ISBLANK(C3060)), B3060=B3061, ISBLANK(C3062), NOT(ISBLANK(C3063)), B3063=B3061), C3060+(C3063-C3060)/3,
AND(ISBLANK(C3060), NOT(ISBLANK(C3059)), B3059=B3061, NOT(ISBLANK(C3062)), B3062=B3061), C3059+(C3062-C3059)*2/3,
TRUE, "Check Manually"
))</f>
        <v>113.8</v>
      </c>
      <c r="F3061" t="str">
        <f>_xlfn.XLOOKUP(B3061,Bucket_Map!A:A,Bucket_Map!B:B,"ERROR - CHECK NAME")</f>
        <v>Food &amp; Beverages</v>
      </c>
    </row>
    <row r="3062" spans="1:6" x14ac:dyDescent="0.25">
      <c r="A3062" t="s">
        <v>4</v>
      </c>
      <c r="B3062" t="s">
        <v>29</v>
      </c>
      <c r="C3062">
        <v>113.1</v>
      </c>
      <c r="D3062" s="1">
        <v>43862</v>
      </c>
      <c r="E3062" cm="1">
        <f t="array" ref="E3062">IF(AND(B3062="Housing",A3062="Rural"),"",
_xlfn.IFS(
NOT(ISBLANK(C3062)), C3062,
AND(NOT(ISBLANK(C3061)), B3061=B3062, NOT(ISBLANK(C3063)), B3063=B3062), AVERAGE(C3061,C3063),
AND(NOT(ISBLANK(C3061)), B3061=B3062, ISBLANK(C3063), NOT(ISBLANK(C3064)), B3064=B3062), C3061+(C3064-C3061)/3,
AND(ISBLANK(C3061), NOT(ISBLANK(C3060)), B3060=B3062, NOT(ISBLANK(C3063)), B3063=B3062), C3060+(C3063-C3060)*2/3,
TRUE, "Check Manually"
))</f>
        <v>113.1</v>
      </c>
      <c r="F3062" t="str">
        <f>_xlfn.XLOOKUP(B3062,Bucket_Map!A:A,Bucket_Map!B:B,"ERROR - CHECK NAME")</f>
        <v>Food &amp; Beverages</v>
      </c>
    </row>
    <row r="3063" spans="1:6" x14ac:dyDescent="0.25">
      <c r="A3063" t="s">
        <v>4</v>
      </c>
      <c r="B3063" t="s">
        <v>29</v>
      </c>
      <c r="C3063">
        <v>112.6</v>
      </c>
      <c r="D3063" s="1">
        <v>43891</v>
      </c>
      <c r="E3063" cm="1">
        <f t="array" ref="E3063">IF(AND(B3063="Housing",A3063="Rural"),"",
_xlfn.IFS(
NOT(ISBLANK(C3063)), C3063,
AND(NOT(ISBLANK(C3062)), B3062=B3063, NOT(ISBLANK(C3064)), B3064=B3063), AVERAGE(C3062,C3064),
AND(NOT(ISBLANK(C3062)), B3062=B3063, ISBLANK(C3064), NOT(ISBLANK(C3065)), B3065=B3063), C3062+(C3065-C3062)/3,
AND(ISBLANK(C3062), NOT(ISBLANK(C3061)), B3061=B3063, NOT(ISBLANK(C3064)), B3064=B3063), C3061+(C3064-C3061)*2/3,
TRUE, "Check Manually"
))</f>
        <v>112.6</v>
      </c>
      <c r="F3063" t="str">
        <f>_xlfn.XLOOKUP(B3063,Bucket_Map!A:A,Bucket_Map!B:B,"ERROR - CHECK NAME")</f>
        <v>Food &amp; Beverages</v>
      </c>
    </row>
    <row r="3064" spans="1:6" x14ac:dyDescent="0.25">
      <c r="A3064" t="s">
        <v>4</v>
      </c>
      <c r="B3064" t="s">
        <v>29</v>
      </c>
      <c r="C3064">
        <v>119.8</v>
      </c>
      <c r="D3064" s="1">
        <v>43922</v>
      </c>
      <c r="E3064" cm="1">
        <f t="array" ref="E3064">IF(AND(B3064="Housing",A3064="Rural"),"",
_xlfn.IFS(
NOT(ISBLANK(C3064)), C3064,
AND(NOT(ISBLANK(C3063)), B3063=B3064, NOT(ISBLANK(C3065)), B3065=B3064), AVERAGE(C3063,C3065),
AND(NOT(ISBLANK(C3063)), B3063=B3064, ISBLANK(C3065), NOT(ISBLANK(C3066)), B3066=B3064), C3063+(C3066-C3063)/3,
AND(ISBLANK(C3063), NOT(ISBLANK(C3062)), B3062=B3064, NOT(ISBLANK(C3065)), B3065=B3064), C3062+(C3065-C3062)*2/3,
TRUE, "Check Manually"
))</f>
        <v>119.8</v>
      </c>
      <c r="F3064" t="str">
        <f>_xlfn.XLOOKUP(B3064,Bucket_Map!A:A,Bucket_Map!B:B,"ERROR - CHECK NAME")</f>
        <v>Food &amp; Beverages</v>
      </c>
    </row>
    <row r="3065" spans="1:6" x14ac:dyDescent="0.25">
      <c r="A3065" t="s">
        <v>4</v>
      </c>
      <c r="B3065" t="s">
        <v>29</v>
      </c>
      <c r="D3065" s="1">
        <v>43952</v>
      </c>
      <c r="E3065" cm="1">
        <f t="array" ref="E3065">IF(AND(B3065="Housing",A3065="Rural"),"",
_xlfn.IFS(
NOT(ISBLANK(C3065)), C3065,
AND(NOT(ISBLANK(C3064)), B3064=B3065, NOT(ISBLANK(C3066)), B3066=B3065), AVERAGE(C3064,C3066),
AND(NOT(ISBLANK(C3064)), B3064=B3065, ISBLANK(C3066), NOT(ISBLANK(C3067)), B3067=B3065), C3064+(C3067-C3064)/3,
AND(ISBLANK(C3064), NOT(ISBLANK(C3063)), B3063=B3065, NOT(ISBLANK(C3066)), B3066=B3065), C3063+(C3066-C3063)*2/3,
TRUE, "Check Manually"
))</f>
        <v>116.5</v>
      </c>
      <c r="F3065" t="str">
        <f>_xlfn.XLOOKUP(B3065,Bucket_Map!A:A,Bucket_Map!B:B,"ERROR - CHECK NAME")</f>
        <v>Food &amp; Beverages</v>
      </c>
    </row>
    <row r="3066" spans="1:6" x14ac:dyDescent="0.25">
      <c r="A3066" t="s">
        <v>4</v>
      </c>
      <c r="B3066" t="s">
        <v>29</v>
      </c>
      <c r="C3066">
        <v>113.2</v>
      </c>
      <c r="D3066" s="1">
        <v>43983</v>
      </c>
      <c r="E3066" cm="1">
        <f t="array" ref="E3066">IF(AND(B3066="Housing",A3066="Rural"),"",
_xlfn.IFS(
NOT(ISBLANK(C3066)), C3066,
AND(NOT(ISBLANK(C3065)), B3065=B3066, NOT(ISBLANK(C3067)), B3067=B3066), AVERAGE(C3065,C3067),
AND(NOT(ISBLANK(C3065)), B3065=B3066, ISBLANK(C3067), NOT(ISBLANK(C3068)), B3068=B3066), C3065+(C3068-C3065)/3,
AND(ISBLANK(C3065), NOT(ISBLANK(C3064)), B3064=B3066, NOT(ISBLANK(C3067)), B3067=B3066), C3064+(C3067-C3064)*2/3,
TRUE, "Check Manually"
))</f>
        <v>113.2</v>
      </c>
      <c r="F3066" t="str">
        <f>_xlfn.XLOOKUP(B3066,Bucket_Map!A:A,Bucket_Map!B:B,"ERROR - CHECK NAME")</f>
        <v>Food &amp; Beverages</v>
      </c>
    </row>
    <row r="3067" spans="1:6" x14ac:dyDescent="0.25">
      <c r="A3067" t="s">
        <v>4</v>
      </c>
      <c r="B3067" t="s">
        <v>29</v>
      </c>
      <c r="C3067">
        <v>113.2</v>
      </c>
      <c r="D3067" s="1">
        <v>44013</v>
      </c>
      <c r="E3067" cm="1">
        <f t="array" ref="E3067">IF(AND(B3067="Housing",A3067="Rural"),"",
_xlfn.IFS(
NOT(ISBLANK(C3067)), C3067,
AND(NOT(ISBLANK(C3066)), B3066=B3067, NOT(ISBLANK(C3068)), B3068=B3067), AVERAGE(C3066,C3068),
AND(NOT(ISBLANK(C3066)), B3066=B3067, ISBLANK(C3068), NOT(ISBLANK(C3069)), B3069=B3067), C3066+(C3069-C3066)/3,
AND(ISBLANK(C3066), NOT(ISBLANK(C3065)), B3065=B3067, NOT(ISBLANK(C3068)), B3068=B3067), C3065+(C3068-C3065)*2/3,
TRUE, "Check Manually"
))</f>
        <v>113.2</v>
      </c>
      <c r="F3067" t="str">
        <f>_xlfn.XLOOKUP(B3067,Bucket_Map!A:A,Bucket_Map!B:B,"ERROR - CHECK NAME")</f>
        <v>Food &amp; Beverages</v>
      </c>
    </row>
    <row r="3068" spans="1:6" x14ac:dyDescent="0.25">
      <c r="A3068" t="s">
        <v>4</v>
      </c>
      <c r="B3068" t="s">
        <v>29</v>
      </c>
      <c r="C3068">
        <v>114.2</v>
      </c>
      <c r="D3068" s="1">
        <v>44044</v>
      </c>
      <c r="E3068" cm="1">
        <f t="array" ref="E3068">IF(AND(B3068="Housing",A3068="Rural"),"",
_xlfn.IFS(
NOT(ISBLANK(C3068)), C3068,
AND(NOT(ISBLANK(C3067)), B3067=B3068, NOT(ISBLANK(C3069)), B3069=B3068), AVERAGE(C3067,C3069),
AND(NOT(ISBLANK(C3067)), B3067=B3068, ISBLANK(C3069), NOT(ISBLANK(C3070)), B3070=B3068), C3067+(C3070-C3067)/3,
AND(ISBLANK(C3067), NOT(ISBLANK(C3066)), B3066=B3068, NOT(ISBLANK(C3069)), B3069=B3068), C3066+(C3069-C3066)*2/3,
TRUE, "Check Manually"
))</f>
        <v>114.2</v>
      </c>
      <c r="F3068" t="str">
        <f>_xlfn.XLOOKUP(B3068,Bucket_Map!A:A,Bucket_Map!B:B,"ERROR - CHECK NAME")</f>
        <v>Food &amp; Beverages</v>
      </c>
    </row>
    <row r="3069" spans="1:6" x14ac:dyDescent="0.25">
      <c r="A3069" t="s">
        <v>4</v>
      </c>
      <c r="B3069" t="s">
        <v>29</v>
      </c>
      <c r="C3069">
        <v>115.1</v>
      </c>
      <c r="D3069" s="1">
        <v>44075</v>
      </c>
      <c r="E3069" cm="1">
        <f t="array" ref="E3069">IF(AND(B3069="Housing",A3069="Rural"),"",
_xlfn.IFS(
NOT(ISBLANK(C3069)), C3069,
AND(NOT(ISBLANK(C3068)), B3068=B3069, NOT(ISBLANK(C3070)), B3070=B3069), AVERAGE(C3068,C3070),
AND(NOT(ISBLANK(C3068)), B3068=B3069, ISBLANK(C3070), NOT(ISBLANK(C3071)), B3071=B3069), C3068+(C3071-C3068)/3,
AND(ISBLANK(C3068), NOT(ISBLANK(C3067)), B3067=B3069, NOT(ISBLANK(C3070)), B3070=B3069), C3067+(C3070-C3067)*2/3,
TRUE, "Check Manually"
))</f>
        <v>115.1</v>
      </c>
      <c r="F3069" t="str">
        <f>_xlfn.XLOOKUP(B3069,Bucket_Map!A:A,Bucket_Map!B:B,"ERROR - CHECK NAME")</f>
        <v>Food &amp; Beverages</v>
      </c>
    </row>
    <row r="3070" spans="1:6" x14ac:dyDescent="0.25">
      <c r="A3070" t="s">
        <v>4</v>
      </c>
      <c r="B3070" t="s">
        <v>29</v>
      </c>
      <c r="C3070">
        <v>115.3</v>
      </c>
      <c r="D3070" s="1">
        <v>44105</v>
      </c>
      <c r="E3070" cm="1">
        <f t="array" ref="E3070">IF(AND(B3070="Housing",A3070="Rural"),"",
_xlfn.IFS(
NOT(ISBLANK(C3070)), C3070,
AND(NOT(ISBLANK(C3069)), B3069=B3070, NOT(ISBLANK(C3071)), B3071=B3070), AVERAGE(C3069,C3071),
AND(NOT(ISBLANK(C3069)), B3069=B3070, ISBLANK(C3071), NOT(ISBLANK(C3072)), B3072=B3070), C3069+(C3072-C3069)/3,
AND(ISBLANK(C3069), NOT(ISBLANK(C3068)), B3068=B3070, NOT(ISBLANK(C3071)), B3071=B3070), C3068+(C3071-C3068)*2/3,
TRUE, "Check Manually"
))</f>
        <v>115.3</v>
      </c>
      <c r="F3070" t="str">
        <f>_xlfn.XLOOKUP(B3070,Bucket_Map!A:A,Bucket_Map!B:B,"ERROR - CHECK NAME")</f>
        <v>Food &amp; Beverages</v>
      </c>
    </row>
    <row r="3071" spans="1:6" x14ac:dyDescent="0.25">
      <c r="A3071" t="s">
        <v>4</v>
      </c>
      <c r="B3071" t="s">
        <v>29</v>
      </c>
      <c r="C3071">
        <v>114.9</v>
      </c>
      <c r="D3071" s="1">
        <v>44136</v>
      </c>
      <c r="E3071" cm="1">
        <f t="array" ref="E3071">IF(AND(B3071="Housing",A3071="Rural"),"",
_xlfn.IFS(
NOT(ISBLANK(C3071)), C3071,
AND(NOT(ISBLANK(C3070)), B3070=B3071, NOT(ISBLANK(C3072)), B3072=B3071), AVERAGE(C3070,C3072),
AND(NOT(ISBLANK(C3070)), B3070=B3071, ISBLANK(C3072), NOT(ISBLANK(C3073)), B3073=B3071), C3070+(C3073-C3070)/3,
AND(ISBLANK(C3070), NOT(ISBLANK(C3069)), B3069=B3071, NOT(ISBLANK(C3072)), B3072=B3071), C3069+(C3072-C3069)*2/3,
TRUE, "Check Manually"
))</f>
        <v>114.9</v>
      </c>
      <c r="F3071" t="str">
        <f>_xlfn.XLOOKUP(B3071,Bucket_Map!A:A,Bucket_Map!B:B,"ERROR - CHECK NAME")</f>
        <v>Food &amp; Beverages</v>
      </c>
    </row>
    <row r="3072" spans="1:6" x14ac:dyDescent="0.25">
      <c r="A3072" t="s">
        <v>4</v>
      </c>
      <c r="B3072" t="s">
        <v>29</v>
      </c>
      <c r="C3072">
        <v>114.4</v>
      </c>
      <c r="D3072" s="1">
        <v>44166</v>
      </c>
      <c r="E3072" cm="1">
        <f t="array" ref="E3072">IF(AND(B3072="Housing",A3072="Rural"),"",
_xlfn.IFS(
NOT(ISBLANK(C3072)), C3072,
AND(NOT(ISBLANK(C3071)), B3071=B3072, NOT(ISBLANK(C3073)), B3073=B3072), AVERAGE(C3071,C3073),
AND(NOT(ISBLANK(C3071)), B3071=B3072, ISBLANK(C3073), NOT(ISBLANK(C3074)), B3074=B3072), C3071+(C3074-C3071)/3,
AND(ISBLANK(C3071), NOT(ISBLANK(C3070)), B3070=B3072, NOT(ISBLANK(C3073)), B3073=B3072), C3070+(C3073-C3070)*2/3,
TRUE, "Check Manually"
))</f>
        <v>114.4</v>
      </c>
      <c r="F3072" t="str">
        <f>_xlfn.XLOOKUP(B3072,Bucket_Map!A:A,Bucket_Map!B:B,"ERROR - CHECK NAME")</f>
        <v>Food &amp; Beverages</v>
      </c>
    </row>
    <row r="3073" spans="1:6" x14ac:dyDescent="0.25">
      <c r="A3073" t="s">
        <v>4</v>
      </c>
      <c r="B3073" t="s">
        <v>29</v>
      </c>
      <c r="C3073">
        <v>113.8</v>
      </c>
      <c r="D3073" s="1">
        <v>44197</v>
      </c>
      <c r="E3073" cm="1">
        <f t="array" ref="E3073">IF(AND(B3073="Housing",A3073="Rural"),"",
_xlfn.IFS(
NOT(ISBLANK(C3073)), C3073,
AND(NOT(ISBLANK(C3072)), B3072=B3073, NOT(ISBLANK(C3074)), B3074=B3073), AVERAGE(C3072,C3074),
AND(NOT(ISBLANK(C3072)), B3072=B3073, ISBLANK(C3074), NOT(ISBLANK(C3075)), B3075=B3073), C3072+(C3075-C3072)/3,
AND(ISBLANK(C3072), NOT(ISBLANK(C3071)), B3071=B3073, NOT(ISBLANK(C3074)), B3074=B3073), C3071+(C3074-C3071)*2/3,
TRUE, "Check Manually"
))</f>
        <v>113.8</v>
      </c>
      <c r="F3073" t="str">
        <f>_xlfn.XLOOKUP(B3073,Bucket_Map!A:A,Bucket_Map!B:B,"ERROR - CHECK NAME")</f>
        <v>Food &amp; Beverages</v>
      </c>
    </row>
    <row r="3074" spans="1:6" x14ac:dyDescent="0.25">
      <c r="A3074" t="s">
        <v>4</v>
      </c>
      <c r="B3074" t="s">
        <v>29</v>
      </c>
      <c r="C3074">
        <v>111.8</v>
      </c>
      <c r="D3074" s="1">
        <v>44228</v>
      </c>
      <c r="E3074" cm="1">
        <f t="array" ref="E3074">IF(AND(B3074="Housing",A3074="Rural"),"",
_xlfn.IFS(
NOT(ISBLANK(C3074)), C3074,
AND(NOT(ISBLANK(C3073)), B3073=B3074, NOT(ISBLANK(C3075)), B3075=B3074), AVERAGE(C3073,C3075),
AND(NOT(ISBLANK(C3073)), B3073=B3074, ISBLANK(C3075), NOT(ISBLANK(C3076)), B3076=B3074), C3073+(C3076-C3073)/3,
AND(ISBLANK(C3073), NOT(ISBLANK(C3072)), B3072=B3074, NOT(ISBLANK(C3075)), B3075=B3074), C3072+(C3075-C3072)*2/3,
TRUE, "Check Manually"
))</f>
        <v>111.8</v>
      </c>
      <c r="F3074" t="str">
        <f>_xlfn.XLOOKUP(B3074,Bucket_Map!A:A,Bucket_Map!B:B,"ERROR - CHECK NAME")</f>
        <v>Food &amp; Beverages</v>
      </c>
    </row>
    <row r="3075" spans="1:6" x14ac:dyDescent="0.25">
      <c r="A3075" t="s">
        <v>4</v>
      </c>
      <c r="B3075" t="s">
        <v>29</v>
      </c>
      <c r="C3075">
        <v>111.7</v>
      </c>
      <c r="D3075" s="1">
        <v>44256</v>
      </c>
      <c r="E3075" cm="1">
        <f t="array" ref="E3075">IF(AND(B3075="Housing",A3075="Rural"),"",
_xlfn.IFS(
NOT(ISBLANK(C3075)), C3075,
AND(NOT(ISBLANK(C3074)), B3074=B3075, NOT(ISBLANK(C3076)), B3076=B3075), AVERAGE(C3074,C3076),
AND(NOT(ISBLANK(C3074)), B3074=B3075, ISBLANK(C3076), NOT(ISBLANK(C3077)), B3077=B3075), C3074+(C3077-C3074)/3,
AND(ISBLANK(C3074), NOT(ISBLANK(C3073)), B3073=B3075, NOT(ISBLANK(C3076)), B3076=B3075), C3073+(C3076-C3073)*2/3,
TRUE, "Check Manually"
))</f>
        <v>111.7</v>
      </c>
      <c r="F3075" t="str">
        <f>_xlfn.XLOOKUP(B3075,Bucket_Map!A:A,Bucket_Map!B:B,"ERROR - CHECK NAME")</f>
        <v>Food &amp; Beverages</v>
      </c>
    </row>
    <row r="3076" spans="1:6" x14ac:dyDescent="0.25">
      <c r="A3076" t="s">
        <v>4</v>
      </c>
      <c r="B3076" t="s">
        <v>29</v>
      </c>
      <c r="C3076">
        <v>112.2</v>
      </c>
      <c r="D3076" s="1">
        <v>44287</v>
      </c>
      <c r="E3076" cm="1">
        <f t="array" ref="E3076">IF(AND(B3076="Housing",A3076="Rural"),"",
_xlfn.IFS(
NOT(ISBLANK(C3076)), C3076,
AND(NOT(ISBLANK(C3075)), B3075=B3076, NOT(ISBLANK(C3077)), B3077=B3076), AVERAGE(C3075,C3077),
AND(NOT(ISBLANK(C3075)), B3075=B3076, ISBLANK(C3077), NOT(ISBLANK(C3078)), B3078=B3076), C3075+(C3078-C3075)/3,
AND(ISBLANK(C3075), NOT(ISBLANK(C3074)), B3074=B3076, NOT(ISBLANK(C3077)), B3077=B3076), C3074+(C3077-C3074)*2/3,
TRUE, "Check Manually"
))</f>
        <v>112.2</v>
      </c>
      <c r="F3076" t="str">
        <f>_xlfn.XLOOKUP(B3076,Bucket_Map!A:A,Bucket_Map!B:B,"ERROR - CHECK NAME")</f>
        <v>Food &amp; Beverages</v>
      </c>
    </row>
    <row r="3077" spans="1:6" x14ac:dyDescent="0.25">
      <c r="A3077" t="s">
        <v>4</v>
      </c>
      <c r="B3077" t="s">
        <v>29</v>
      </c>
      <c r="C3077">
        <v>114.3</v>
      </c>
      <c r="D3077" s="1">
        <v>44317</v>
      </c>
      <c r="E3077" cm="1">
        <f t="array" ref="E3077">IF(AND(B3077="Housing",A3077="Rural"),"",
_xlfn.IFS(
NOT(ISBLANK(C3077)), C3077,
AND(NOT(ISBLANK(C3076)), B3076=B3077, NOT(ISBLANK(C3078)), B3078=B3077), AVERAGE(C3076,C3078),
AND(NOT(ISBLANK(C3076)), B3076=B3077, ISBLANK(C3078), NOT(ISBLANK(C3079)), B3079=B3077), C3076+(C3079-C3076)/3,
AND(ISBLANK(C3076), NOT(ISBLANK(C3075)), B3075=B3077, NOT(ISBLANK(C3078)), B3078=B3077), C3075+(C3078-C3075)*2/3,
TRUE, "Check Manually"
))</f>
        <v>114.3</v>
      </c>
      <c r="F3077" t="str">
        <f>_xlfn.XLOOKUP(B3077,Bucket_Map!A:A,Bucket_Map!B:B,"ERROR - CHECK NAME")</f>
        <v>Food &amp; Beverages</v>
      </c>
    </row>
    <row r="3078" spans="1:6" x14ac:dyDescent="0.25">
      <c r="A3078" t="s">
        <v>4</v>
      </c>
      <c r="B3078" t="s">
        <v>29</v>
      </c>
      <c r="C3078">
        <v>114.6</v>
      </c>
      <c r="D3078" s="1">
        <v>44348</v>
      </c>
      <c r="E3078" cm="1">
        <f t="array" ref="E3078">IF(AND(B3078="Housing",A3078="Rural"),"",
_xlfn.IFS(
NOT(ISBLANK(C3078)), C3078,
AND(NOT(ISBLANK(C3077)), B3077=B3078, NOT(ISBLANK(C3079)), B3079=B3078), AVERAGE(C3077,C3079),
AND(NOT(ISBLANK(C3077)), B3077=B3078, ISBLANK(C3079), NOT(ISBLANK(C3080)), B3080=B3078), C3077+(C3080-C3077)/3,
AND(ISBLANK(C3077), NOT(ISBLANK(C3076)), B3076=B3078, NOT(ISBLANK(C3079)), B3079=B3078), C3076+(C3079-C3076)*2/3,
TRUE, "Check Manually"
))</f>
        <v>114.6</v>
      </c>
      <c r="F3078" t="str">
        <f>_xlfn.XLOOKUP(B3078,Bucket_Map!A:A,Bucket_Map!B:B,"ERROR - CHECK NAME")</f>
        <v>Food &amp; Beverages</v>
      </c>
    </row>
    <row r="3079" spans="1:6" x14ac:dyDescent="0.25">
      <c r="A3079" t="s">
        <v>4</v>
      </c>
      <c r="B3079" t="s">
        <v>29</v>
      </c>
      <c r="C3079">
        <v>113.9</v>
      </c>
      <c r="D3079" s="1">
        <v>44378</v>
      </c>
      <c r="E3079" cm="1">
        <f t="array" ref="E3079">IF(AND(B3079="Housing",A3079="Rural"),"",
_xlfn.IFS(
NOT(ISBLANK(C3079)), C3079,
AND(NOT(ISBLANK(C3078)), B3078=B3079, NOT(ISBLANK(C3080)), B3080=B3079), AVERAGE(C3078,C3080),
AND(NOT(ISBLANK(C3078)), B3078=B3079, ISBLANK(C3080), NOT(ISBLANK(C3081)), B3081=B3079), C3078+(C3081-C3078)/3,
AND(ISBLANK(C3078), NOT(ISBLANK(C3077)), B3077=B3079, NOT(ISBLANK(C3080)), B3080=B3079), C3077+(C3080-C3077)*2/3,
TRUE, "Check Manually"
))</f>
        <v>113.9</v>
      </c>
      <c r="F3079" t="str">
        <f>_xlfn.XLOOKUP(B3079,Bucket_Map!A:A,Bucket_Map!B:B,"ERROR - CHECK NAME")</f>
        <v>Food &amp; Beverages</v>
      </c>
    </row>
    <row r="3080" spans="1:6" x14ac:dyDescent="0.25">
      <c r="A3080" t="s">
        <v>4</v>
      </c>
      <c r="B3080" t="s">
        <v>29</v>
      </c>
      <c r="C3080">
        <v>115.2</v>
      </c>
      <c r="D3080" s="1">
        <v>44409</v>
      </c>
      <c r="E3080" cm="1">
        <f t="array" ref="E3080">IF(AND(B3080="Housing",A3080="Rural"),"",
_xlfn.IFS(
NOT(ISBLANK(C3080)), C3080,
AND(NOT(ISBLANK(C3079)), B3079=B3080, NOT(ISBLANK(C3081)), B3081=B3080), AVERAGE(C3079,C3081),
AND(NOT(ISBLANK(C3079)), B3079=B3080, ISBLANK(C3081), NOT(ISBLANK(C3082)), B3082=B3080), C3079+(C3082-C3079)/3,
AND(ISBLANK(C3079), NOT(ISBLANK(C3078)), B3078=B3080, NOT(ISBLANK(C3081)), B3081=B3080), C3078+(C3081-C3078)*2/3,
TRUE, "Check Manually"
))</f>
        <v>115.2</v>
      </c>
      <c r="F3080" t="str">
        <f>_xlfn.XLOOKUP(B3080,Bucket_Map!A:A,Bucket_Map!B:B,"ERROR - CHECK NAME")</f>
        <v>Food &amp; Beverages</v>
      </c>
    </row>
    <row r="3081" spans="1:6" x14ac:dyDescent="0.25">
      <c r="A3081" t="s">
        <v>4</v>
      </c>
      <c r="B3081" t="s">
        <v>29</v>
      </c>
      <c r="C3081">
        <v>119.3</v>
      </c>
      <c r="D3081" s="1">
        <v>44440</v>
      </c>
      <c r="E3081" cm="1">
        <f t="array" ref="E3081">IF(AND(B3081="Housing",A3081="Rural"),"",
_xlfn.IFS(
NOT(ISBLANK(C3081)), C3081,
AND(NOT(ISBLANK(C3080)), B3080=B3081, NOT(ISBLANK(C3082)), B3082=B3081), AVERAGE(C3080,C3082),
AND(NOT(ISBLANK(C3080)), B3080=B3081, ISBLANK(C3082), NOT(ISBLANK(C3083)), B3083=B3081), C3080+(C3083-C3080)/3,
AND(ISBLANK(C3080), NOT(ISBLANK(C3079)), B3079=B3081, NOT(ISBLANK(C3082)), B3082=B3081), C3079+(C3082-C3079)*2/3,
TRUE, "Check Manually"
))</f>
        <v>119.3</v>
      </c>
      <c r="F3081" t="str">
        <f>_xlfn.XLOOKUP(B3081,Bucket_Map!A:A,Bucket_Map!B:B,"ERROR - CHECK NAME")</f>
        <v>Food &amp; Beverages</v>
      </c>
    </row>
    <row r="3082" spans="1:6" x14ac:dyDescent="0.25">
      <c r="A3082" t="s">
        <v>4</v>
      </c>
      <c r="B3082" t="s">
        <v>29</v>
      </c>
      <c r="C3082">
        <v>121.6</v>
      </c>
      <c r="D3082" s="1">
        <v>44470</v>
      </c>
      <c r="E3082" cm="1">
        <f t="array" ref="E3082">IF(AND(B3082="Housing",A3082="Rural"),"",
_xlfn.IFS(
NOT(ISBLANK(C3082)), C3082,
AND(NOT(ISBLANK(C3081)), B3081=B3082, NOT(ISBLANK(C3083)), B3083=B3082), AVERAGE(C3081,C3083),
AND(NOT(ISBLANK(C3081)), B3081=B3082, ISBLANK(C3083), NOT(ISBLANK(C3084)), B3084=B3082), C3081+(C3084-C3081)/3,
AND(ISBLANK(C3081), NOT(ISBLANK(C3080)), B3080=B3082, NOT(ISBLANK(C3083)), B3083=B3082), C3080+(C3083-C3080)*2/3,
TRUE, "Check Manually"
))</f>
        <v>121.6</v>
      </c>
      <c r="F3082" t="str">
        <f>_xlfn.XLOOKUP(B3082,Bucket_Map!A:A,Bucket_Map!B:B,"ERROR - CHECK NAME")</f>
        <v>Food &amp; Beverages</v>
      </c>
    </row>
    <row r="3083" spans="1:6" x14ac:dyDescent="0.25">
      <c r="A3083" t="s">
        <v>4</v>
      </c>
      <c r="B3083" t="s">
        <v>29</v>
      </c>
      <c r="C3083">
        <v>122.1</v>
      </c>
      <c r="D3083" s="1">
        <v>44501</v>
      </c>
      <c r="E3083" cm="1">
        <f t="array" ref="E3083">IF(AND(B3083="Housing",A3083="Rural"),"",
_xlfn.IFS(
NOT(ISBLANK(C3083)), C3083,
AND(NOT(ISBLANK(C3082)), B3082=B3083, NOT(ISBLANK(C3084)), B3084=B3083), AVERAGE(C3082,C3084),
AND(NOT(ISBLANK(C3082)), B3082=B3083, ISBLANK(C3084), NOT(ISBLANK(C3085)), B3085=B3083), C3082+(C3085-C3082)/3,
AND(ISBLANK(C3082), NOT(ISBLANK(C3081)), B3081=B3083, NOT(ISBLANK(C3084)), B3084=B3083), C3081+(C3084-C3081)*2/3,
TRUE, "Check Manually"
))</f>
        <v>122.1</v>
      </c>
      <c r="F3083" t="str">
        <f>_xlfn.XLOOKUP(B3083,Bucket_Map!A:A,Bucket_Map!B:B,"ERROR - CHECK NAME")</f>
        <v>Food &amp; Beverages</v>
      </c>
    </row>
    <row r="3084" spans="1:6" x14ac:dyDescent="0.25">
      <c r="A3084" t="s">
        <v>4</v>
      </c>
      <c r="B3084" t="s">
        <v>29</v>
      </c>
      <c r="C3084">
        <v>120.6</v>
      </c>
      <c r="D3084" s="1">
        <v>44531</v>
      </c>
      <c r="E3084" cm="1">
        <f t="array" ref="E3084">IF(AND(B3084="Housing",A3084="Rural"),"",
_xlfn.IFS(
NOT(ISBLANK(C3084)), C3084,
AND(NOT(ISBLANK(C3083)), B3083=B3084, NOT(ISBLANK(C3085)), B3085=B3084), AVERAGE(C3083,C3085),
AND(NOT(ISBLANK(C3083)), B3083=B3084, ISBLANK(C3085), NOT(ISBLANK(C3086)), B3086=B3084), C3083+(C3086-C3083)/3,
AND(ISBLANK(C3083), NOT(ISBLANK(C3082)), B3082=B3084, NOT(ISBLANK(C3085)), B3085=B3084), C3082+(C3085-C3082)*2/3,
TRUE, "Check Manually"
))</f>
        <v>120.6</v>
      </c>
      <c r="F3084" t="str">
        <f>_xlfn.XLOOKUP(B3084,Bucket_Map!A:A,Bucket_Map!B:B,"ERROR - CHECK NAME")</f>
        <v>Food &amp; Beverages</v>
      </c>
    </row>
    <row r="3085" spans="1:6" x14ac:dyDescent="0.25">
      <c r="A3085" t="s">
        <v>4</v>
      </c>
      <c r="B3085" t="s">
        <v>29</v>
      </c>
      <c r="C3085">
        <v>119.3</v>
      </c>
      <c r="D3085" s="1">
        <v>44562</v>
      </c>
      <c r="E3085" cm="1">
        <f t="array" ref="E3085">IF(AND(B3085="Housing",A3085="Rural"),"",
_xlfn.IFS(
NOT(ISBLANK(C3085)), C3085,
AND(NOT(ISBLANK(C3084)), B3084=B3085, NOT(ISBLANK(C3086)), B3086=B3085), AVERAGE(C3084,C3086),
AND(NOT(ISBLANK(C3084)), B3084=B3085, ISBLANK(C3086), NOT(ISBLANK(C3087)), B3087=B3085), C3084+(C3087-C3084)/3,
AND(ISBLANK(C3084), NOT(ISBLANK(C3083)), B3083=B3085, NOT(ISBLANK(C3086)), B3086=B3085), C3083+(C3086-C3083)*2/3,
TRUE, "Check Manually"
))</f>
        <v>119.3</v>
      </c>
      <c r="F3085" t="str">
        <f>_xlfn.XLOOKUP(B3085,Bucket_Map!A:A,Bucket_Map!B:B,"ERROR - CHECK NAME")</f>
        <v>Food &amp; Beverages</v>
      </c>
    </row>
    <row r="3086" spans="1:6" x14ac:dyDescent="0.25">
      <c r="A3086" t="s">
        <v>4</v>
      </c>
      <c r="B3086" t="s">
        <v>29</v>
      </c>
      <c r="C3086">
        <v>118.1</v>
      </c>
      <c r="D3086" s="1">
        <v>44593</v>
      </c>
      <c r="E3086" cm="1">
        <f t="array" ref="E3086">IF(AND(B3086="Housing",A3086="Rural"),"",
_xlfn.IFS(
NOT(ISBLANK(C3086)), C3086,
AND(NOT(ISBLANK(C3085)), B3085=B3086, NOT(ISBLANK(C3087)), B3087=B3086), AVERAGE(C3085,C3087),
AND(NOT(ISBLANK(C3085)), B3085=B3086, ISBLANK(C3087), NOT(ISBLANK(C3088)), B3088=B3086), C3085+(C3088-C3085)/3,
AND(ISBLANK(C3085), NOT(ISBLANK(C3084)), B3084=B3086, NOT(ISBLANK(C3087)), B3087=B3086), C3084+(C3087-C3084)*2/3,
TRUE, "Check Manually"
))</f>
        <v>118.1</v>
      </c>
      <c r="F3086" t="str">
        <f>_xlfn.XLOOKUP(B3086,Bucket_Map!A:A,Bucket_Map!B:B,"ERROR - CHECK NAME")</f>
        <v>Food &amp; Beverages</v>
      </c>
    </row>
    <row r="3087" spans="1:6" x14ac:dyDescent="0.25">
      <c r="A3087" t="s">
        <v>4</v>
      </c>
      <c r="B3087" t="s">
        <v>29</v>
      </c>
      <c r="C3087">
        <v>118.1</v>
      </c>
      <c r="D3087" s="1">
        <v>44621</v>
      </c>
      <c r="E3087" cm="1">
        <f t="array" ref="E3087">IF(AND(B3087="Housing",A3087="Rural"),"",
_xlfn.IFS(
NOT(ISBLANK(C3087)), C3087,
AND(NOT(ISBLANK(C3086)), B3086=B3087, NOT(ISBLANK(C3088)), B3088=B3087), AVERAGE(C3086,C3088),
AND(NOT(ISBLANK(C3086)), B3086=B3087, ISBLANK(C3088), NOT(ISBLANK(C3089)), B3089=B3087), C3086+(C3089-C3086)/3,
AND(ISBLANK(C3086), NOT(ISBLANK(C3085)), B3085=B3087, NOT(ISBLANK(C3088)), B3088=B3087), C3085+(C3088-C3085)*2/3,
TRUE, "Check Manually"
))</f>
        <v>118.1</v>
      </c>
      <c r="F3087" t="str">
        <f>_xlfn.XLOOKUP(B3087,Bucket_Map!A:A,Bucket_Map!B:B,"ERROR - CHECK NAME")</f>
        <v>Food &amp; Beverages</v>
      </c>
    </row>
    <row r="3088" spans="1:6" x14ac:dyDescent="0.25">
      <c r="A3088" t="s">
        <v>4</v>
      </c>
      <c r="B3088" t="s">
        <v>29</v>
      </c>
      <c r="C3088">
        <v>118.2</v>
      </c>
      <c r="D3088" s="1">
        <v>44652</v>
      </c>
      <c r="E3088" cm="1">
        <f t="array" ref="E3088">IF(AND(B3088="Housing",A3088="Rural"),"",
_xlfn.IFS(
NOT(ISBLANK(C3088)), C3088,
AND(NOT(ISBLANK(C3087)), B3087=B3088, NOT(ISBLANK(C3089)), B3089=B3088), AVERAGE(C3087,C3089),
AND(NOT(ISBLANK(C3087)), B3087=B3088, ISBLANK(C3089), NOT(ISBLANK(C3090)), B3090=B3088), C3087+(C3090-C3087)/3,
AND(ISBLANK(C3087), NOT(ISBLANK(C3086)), B3086=B3088, NOT(ISBLANK(C3089)), B3089=B3088), C3086+(C3089-C3086)*2/3,
TRUE, "Check Manually"
))</f>
        <v>118.2</v>
      </c>
      <c r="F3088" t="str">
        <f>_xlfn.XLOOKUP(B3088,Bucket_Map!A:A,Bucket_Map!B:B,"ERROR - CHECK NAME")</f>
        <v>Food &amp; Beverages</v>
      </c>
    </row>
    <row r="3089" spans="1:6" x14ac:dyDescent="0.25">
      <c r="A3089" t="s">
        <v>4</v>
      </c>
      <c r="B3089" t="s">
        <v>29</v>
      </c>
      <c r="C3089">
        <v>118.9</v>
      </c>
      <c r="D3089" s="1">
        <v>44682</v>
      </c>
      <c r="E3089" cm="1">
        <f t="array" ref="E3089">IF(AND(B3089="Housing",A3089="Rural"),"",
_xlfn.IFS(
NOT(ISBLANK(C3089)), C3089,
AND(NOT(ISBLANK(C3088)), B3088=B3089, NOT(ISBLANK(C3090)), B3090=B3089), AVERAGE(C3088,C3090),
AND(NOT(ISBLANK(C3088)), B3088=B3089, ISBLANK(C3090), NOT(ISBLANK(C3091)), B3091=B3089), C3088+(C3091-C3088)/3,
AND(ISBLANK(C3088), NOT(ISBLANK(C3087)), B3087=B3089, NOT(ISBLANK(C3090)), B3090=B3089), C3087+(C3090-C3087)*2/3,
TRUE, "Check Manually"
))</f>
        <v>118.9</v>
      </c>
      <c r="F3089" t="str">
        <f>_xlfn.XLOOKUP(B3089,Bucket_Map!A:A,Bucket_Map!B:B,"ERROR - CHECK NAME")</f>
        <v>Food &amp; Beverages</v>
      </c>
    </row>
    <row r="3090" spans="1:6" x14ac:dyDescent="0.25">
      <c r="A3090" t="s">
        <v>4</v>
      </c>
      <c r="B3090" t="s">
        <v>29</v>
      </c>
      <c r="C3090">
        <v>119.1</v>
      </c>
      <c r="D3090" s="1">
        <v>44713</v>
      </c>
      <c r="E3090" cm="1">
        <f t="array" ref="E3090">IF(AND(B3090="Housing",A3090="Rural"),"",
_xlfn.IFS(
NOT(ISBLANK(C3090)), C3090,
AND(NOT(ISBLANK(C3089)), B3089=B3090, NOT(ISBLANK(C3091)), B3091=B3090), AVERAGE(C3089,C3091),
AND(NOT(ISBLANK(C3089)), B3089=B3090, ISBLANK(C3091), NOT(ISBLANK(C3092)), B3092=B3090), C3089+(C3092-C3089)/3,
AND(ISBLANK(C3089), NOT(ISBLANK(C3088)), B3088=B3090, NOT(ISBLANK(C3091)), B3091=B3090), C3088+(C3091-C3088)*2/3,
TRUE, "Check Manually"
))</f>
        <v>119.1</v>
      </c>
      <c r="F3090" t="str">
        <f>_xlfn.XLOOKUP(B3090,Bucket_Map!A:A,Bucket_Map!B:B,"ERROR - CHECK NAME")</f>
        <v>Food &amp; Beverages</v>
      </c>
    </row>
    <row r="3091" spans="1:6" x14ac:dyDescent="0.25">
      <c r="A3091" t="s">
        <v>4</v>
      </c>
      <c r="B3091" t="s">
        <v>29</v>
      </c>
      <c r="C3091">
        <v>119.2</v>
      </c>
      <c r="D3091" s="1">
        <v>44743</v>
      </c>
      <c r="E3091" cm="1">
        <f t="array" ref="E3091">IF(AND(B3091="Housing",A3091="Rural"),"",
_xlfn.IFS(
NOT(ISBLANK(C3091)), C3091,
AND(NOT(ISBLANK(C3090)), B3090=B3091, NOT(ISBLANK(C3092)), B3092=B3091), AVERAGE(C3090,C3092),
AND(NOT(ISBLANK(C3090)), B3090=B3091, ISBLANK(C3092), NOT(ISBLANK(C3093)), B3093=B3091), C3090+(C3093-C3090)/3,
AND(ISBLANK(C3090), NOT(ISBLANK(C3089)), B3089=B3091, NOT(ISBLANK(C3092)), B3092=B3091), C3089+(C3092-C3089)*2/3,
TRUE, "Check Manually"
))</f>
        <v>119.2</v>
      </c>
      <c r="F3091" t="str">
        <f>_xlfn.XLOOKUP(B3091,Bucket_Map!A:A,Bucket_Map!B:B,"ERROR - CHECK NAME")</f>
        <v>Food &amp; Beverages</v>
      </c>
    </row>
    <row r="3092" spans="1:6" x14ac:dyDescent="0.25">
      <c r="A3092" t="s">
        <v>4</v>
      </c>
      <c r="B3092" t="s">
        <v>29</v>
      </c>
      <c r="C3092">
        <v>120.2</v>
      </c>
      <c r="D3092" s="1">
        <v>44774</v>
      </c>
      <c r="E3092" cm="1">
        <f t="array" ref="E3092">IF(AND(B3092="Housing",A3092="Rural"),"",
_xlfn.IFS(
NOT(ISBLANK(C3092)), C3092,
AND(NOT(ISBLANK(C3091)), B3091=B3092, NOT(ISBLANK(C3093)), B3093=B3092), AVERAGE(C3091,C3093),
AND(NOT(ISBLANK(C3091)), B3091=B3092, ISBLANK(C3093), NOT(ISBLANK(C3094)), B3094=B3092), C3091+(C3094-C3091)/3,
AND(ISBLANK(C3091), NOT(ISBLANK(C3090)), B3090=B3092, NOT(ISBLANK(C3093)), B3093=B3092), C3090+(C3093-C3090)*2/3,
TRUE, "Check Manually"
))</f>
        <v>120.2</v>
      </c>
      <c r="F3092" t="str">
        <f>_xlfn.XLOOKUP(B3092,Bucket_Map!A:A,Bucket_Map!B:B,"ERROR - CHECK NAME")</f>
        <v>Food &amp; Beverages</v>
      </c>
    </row>
    <row r="3093" spans="1:6" x14ac:dyDescent="0.25">
      <c r="A3093" t="s">
        <v>4</v>
      </c>
      <c r="B3093" t="s">
        <v>29</v>
      </c>
      <c r="C3093">
        <v>120.8</v>
      </c>
      <c r="D3093" s="1">
        <v>44805</v>
      </c>
      <c r="E3093" cm="1">
        <f t="array" ref="E3093">IF(AND(B3093="Housing",A3093="Rural"),"",
_xlfn.IFS(
NOT(ISBLANK(C3093)), C3093,
AND(NOT(ISBLANK(C3092)), B3092=B3093, NOT(ISBLANK(C3094)), B3094=B3093), AVERAGE(C3092,C3094),
AND(NOT(ISBLANK(C3092)), B3092=B3093, ISBLANK(C3094), NOT(ISBLANK(C3095)), B3095=B3093), C3092+(C3095-C3092)/3,
AND(ISBLANK(C3092), NOT(ISBLANK(C3091)), B3091=B3093, NOT(ISBLANK(C3094)), B3094=B3093), C3091+(C3094-C3091)*2/3,
TRUE, "Check Manually"
))</f>
        <v>120.8</v>
      </c>
      <c r="F3093" t="str">
        <f>_xlfn.XLOOKUP(B3093,Bucket_Map!A:A,Bucket_Map!B:B,"ERROR - CHECK NAME")</f>
        <v>Food &amp; Beverages</v>
      </c>
    </row>
    <row r="3094" spans="1:6" x14ac:dyDescent="0.25">
      <c r="A3094" t="s">
        <v>4</v>
      </c>
      <c r="B3094" t="s">
        <v>29</v>
      </c>
      <c r="C3094">
        <v>121.1</v>
      </c>
      <c r="D3094" s="1">
        <v>44835</v>
      </c>
      <c r="E3094" cm="1">
        <f t="array" ref="E3094">IF(AND(B3094="Housing",A3094="Rural"),"",
_xlfn.IFS(
NOT(ISBLANK(C3094)), C3094,
AND(NOT(ISBLANK(C3093)), B3093=B3094, NOT(ISBLANK(C3095)), B3095=B3094), AVERAGE(C3093,C3095),
AND(NOT(ISBLANK(C3093)), B3093=B3094, ISBLANK(C3095), NOT(ISBLANK(C3096)), B3096=B3094), C3093+(C3096-C3093)/3,
AND(ISBLANK(C3093), NOT(ISBLANK(C3092)), B3092=B3094, NOT(ISBLANK(C3095)), B3095=B3094), C3092+(C3095-C3092)*2/3,
TRUE, "Check Manually"
))</f>
        <v>121.1</v>
      </c>
      <c r="F3094" t="str">
        <f>_xlfn.XLOOKUP(B3094,Bucket_Map!A:A,Bucket_Map!B:B,"ERROR - CHECK NAME")</f>
        <v>Food &amp; Beverages</v>
      </c>
    </row>
    <row r="3095" spans="1:6" x14ac:dyDescent="0.25">
      <c r="A3095" t="s">
        <v>4</v>
      </c>
      <c r="B3095" t="s">
        <v>29</v>
      </c>
      <c r="C3095">
        <v>121.5</v>
      </c>
      <c r="D3095" s="1">
        <v>44866</v>
      </c>
      <c r="E3095" cm="1">
        <f t="array" ref="E3095">IF(AND(B3095="Housing",A3095="Rural"),"",
_xlfn.IFS(
NOT(ISBLANK(C3095)), C3095,
AND(NOT(ISBLANK(C3094)), B3094=B3095, NOT(ISBLANK(C3096)), B3096=B3095), AVERAGE(C3094,C3096),
AND(NOT(ISBLANK(C3094)), B3094=B3095, ISBLANK(C3096), NOT(ISBLANK(C3097)), B3097=B3095), C3094+(C3097-C3094)/3,
AND(ISBLANK(C3094), NOT(ISBLANK(C3093)), B3093=B3095, NOT(ISBLANK(C3096)), B3096=B3095), C3093+(C3096-C3093)*2/3,
TRUE, "Check Manually"
))</f>
        <v>121.5</v>
      </c>
      <c r="F3095" t="str">
        <f>_xlfn.XLOOKUP(B3095,Bucket_Map!A:A,Bucket_Map!B:B,"ERROR - CHECK NAME")</f>
        <v>Food &amp; Beverages</v>
      </c>
    </row>
    <row r="3096" spans="1:6" x14ac:dyDescent="0.25">
      <c r="A3096" t="s">
        <v>4</v>
      </c>
      <c r="B3096" t="s">
        <v>29</v>
      </c>
      <c r="C3096">
        <v>121.2</v>
      </c>
      <c r="D3096" s="1">
        <v>44896</v>
      </c>
      <c r="E3096" cm="1">
        <f t="array" ref="E3096">IF(AND(B3096="Housing",A3096="Rural"),"",
_xlfn.IFS(
NOT(ISBLANK(C3096)), C3096,
AND(NOT(ISBLANK(C3095)), B3095=B3096, NOT(ISBLANK(C3097)), B3097=B3096), AVERAGE(C3095,C3097),
AND(NOT(ISBLANK(C3095)), B3095=B3096, ISBLANK(C3097), NOT(ISBLANK(C3098)), B3098=B3096), C3095+(C3098-C3095)/3,
AND(ISBLANK(C3095), NOT(ISBLANK(C3094)), B3094=B3096, NOT(ISBLANK(C3097)), B3097=B3096), C3094+(C3097-C3094)*2/3,
TRUE, "Check Manually"
))</f>
        <v>121.2</v>
      </c>
      <c r="F3096" t="str">
        <f>_xlfn.XLOOKUP(B3096,Bucket_Map!A:A,Bucket_Map!B:B,"ERROR - CHECK NAME")</f>
        <v>Food &amp; Beverages</v>
      </c>
    </row>
    <row r="3097" spans="1:6" x14ac:dyDescent="0.25">
      <c r="A3097" t="s">
        <v>4</v>
      </c>
      <c r="B3097" t="s">
        <v>29</v>
      </c>
      <c r="C3097">
        <v>120.3</v>
      </c>
      <c r="D3097" s="1">
        <v>44927</v>
      </c>
      <c r="E3097" cm="1">
        <f t="array" ref="E3097">IF(AND(B3097="Housing",A3097="Rural"),"",
_xlfn.IFS(
NOT(ISBLANK(C3097)), C3097,
AND(NOT(ISBLANK(C3096)), B3096=B3097, NOT(ISBLANK(C3098)), B3098=B3097), AVERAGE(C3096,C3098),
AND(NOT(ISBLANK(C3096)), B3096=B3097, ISBLANK(C3098), NOT(ISBLANK(C3099)), B3099=B3097), C3096+(C3099-C3096)/3,
AND(ISBLANK(C3096), NOT(ISBLANK(C3095)), B3095=B3097, NOT(ISBLANK(C3098)), B3098=B3097), C3095+(C3098-C3095)*2/3,
TRUE, "Check Manually"
))</f>
        <v>120.3</v>
      </c>
      <c r="F3097" t="str">
        <f>_xlfn.XLOOKUP(B3097,Bucket_Map!A:A,Bucket_Map!B:B,"ERROR - CHECK NAME")</f>
        <v>Food &amp; Beverages</v>
      </c>
    </row>
    <row r="3098" spans="1:6" x14ac:dyDescent="0.25">
      <c r="A3098" t="s">
        <v>4</v>
      </c>
      <c r="B3098" t="s">
        <v>29</v>
      </c>
      <c r="C3098">
        <v>119.1</v>
      </c>
      <c r="D3098" s="1">
        <v>44958</v>
      </c>
      <c r="E3098" cm="1">
        <f t="array" ref="E3098">IF(AND(B3098="Housing",A3098="Rural"),"",
_xlfn.IFS(
NOT(ISBLANK(C3098)), C3098,
AND(NOT(ISBLANK(C3097)), B3097=B3098, NOT(ISBLANK(C3099)), B3099=B3098), AVERAGE(C3097,C3099),
AND(NOT(ISBLANK(C3097)), B3097=B3098, ISBLANK(C3099), NOT(ISBLANK(C3100)), B3100=B3098), C3097+(C3100-C3097)/3,
AND(ISBLANK(C3097), NOT(ISBLANK(C3096)), B3096=B3098, NOT(ISBLANK(C3099)), B3099=B3098), C3096+(C3099-C3096)*2/3,
TRUE, "Check Manually"
))</f>
        <v>119.1</v>
      </c>
      <c r="F3098" t="str">
        <f>_xlfn.XLOOKUP(B3098,Bucket_Map!A:A,Bucket_Map!B:B,"ERROR - CHECK NAME")</f>
        <v>Food &amp; Beverages</v>
      </c>
    </row>
    <row r="3099" spans="1:6" x14ac:dyDescent="0.25">
      <c r="A3099" t="s">
        <v>4</v>
      </c>
      <c r="B3099" t="s">
        <v>29</v>
      </c>
      <c r="C3099">
        <v>119.1</v>
      </c>
      <c r="D3099" s="1">
        <v>44986</v>
      </c>
      <c r="E3099" cm="1">
        <f t="array" ref="E3099">IF(AND(B3099="Housing",A3099="Rural"),"",
_xlfn.IFS(
NOT(ISBLANK(C3099)), C3099,
AND(NOT(ISBLANK(C3098)), B3098=B3099, NOT(ISBLANK(C3100)), B3100=B3099), AVERAGE(C3098,C3100),
AND(NOT(ISBLANK(C3098)), B3098=B3099, ISBLANK(C3100), NOT(ISBLANK(C3101)), B3101=B3099), C3098+(C3101-C3098)/3,
AND(ISBLANK(C3098), NOT(ISBLANK(C3097)), B3097=B3099, NOT(ISBLANK(C3100)), B3100=B3099), C3097+(C3100-C3097)*2/3,
TRUE, "Check Manually"
))</f>
        <v>119.1</v>
      </c>
      <c r="F3099" t="str">
        <f>_xlfn.XLOOKUP(B3099,Bucket_Map!A:A,Bucket_Map!B:B,"ERROR - CHECK NAME")</f>
        <v>Food &amp; Beverages</v>
      </c>
    </row>
    <row r="3100" spans="1:6" x14ac:dyDescent="0.25">
      <c r="A3100" t="s">
        <v>4</v>
      </c>
      <c r="B3100" t="s">
        <v>29</v>
      </c>
      <c r="C3100">
        <v>120.4</v>
      </c>
      <c r="D3100" s="1">
        <v>45017</v>
      </c>
      <c r="E3100" cm="1">
        <f t="array" ref="E3100">IF(AND(B3100="Housing",A3100="Rural"),"",
_xlfn.IFS(
NOT(ISBLANK(C3100)), C3100,
AND(NOT(ISBLANK(C3099)), B3099=B3100, NOT(ISBLANK(C3101)), B3101=B3100), AVERAGE(C3099,C3101),
AND(NOT(ISBLANK(C3099)), B3099=B3100, ISBLANK(C3101), NOT(ISBLANK(C3102)), B3102=B3100), C3099+(C3102-C3099)/3,
AND(ISBLANK(C3099), NOT(ISBLANK(C3098)), B3098=B3100, NOT(ISBLANK(C3101)), B3101=B3100), C3098+(C3101-C3098)*2/3,
TRUE, "Check Manually"
))</f>
        <v>120.4</v>
      </c>
      <c r="F3100" t="str">
        <f>_xlfn.XLOOKUP(B3100,Bucket_Map!A:A,Bucket_Map!B:B,"ERROR - CHECK NAME")</f>
        <v>Food &amp; Beverages</v>
      </c>
    </row>
    <row r="3101" spans="1:6" x14ac:dyDescent="0.25">
      <c r="A3101" t="s">
        <v>4</v>
      </c>
      <c r="B3101" t="s">
        <v>29</v>
      </c>
      <c r="C3101">
        <v>121.9</v>
      </c>
      <c r="D3101" s="1">
        <v>45047</v>
      </c>
      <c r="E3101" cm="1">
        <f t="array" ref="E3101">IF(AND(B3101="Housing",A3101="Rural"),"",
_xlfn.IFS(
NOT(ISBLANK(C3101)), C3101,
AND(NOT(ISBLANK(C3100)), B3100=B3101, NOT(ISBLANK(C3102)), B3102=B3101), AVERAGE(C3100,C3102),
AND(NOT(ISBLANK(C3100)), B3100=B3101, ISBLANK(C3102), NOT(ISBLANK(C3103)), B3103=B3101), C3100+(C3103-C3100)/3,
AND(ISBLANK(C3100), NOT(ISBLANK(C3099)), B3099=B3101, NOT(ISBLANK(C3102)), B3102=B3101), C3099+(C3102-C3099)*2/3,
TRUE, "Check Manually"
))</f>
        <v>121.9</v>
      </c>
      <c r="F3101" t="str">
        <f>_xlfn.XLOOKUP(B3101,Bucket_Map!A:A,Bucket_Map!B:B,"ERROR - CHECK NAME")</f>
        <v>Food &amp; Beverages</v>
      </c>
    </row>
    <row r="3102" spans="1:6" x14ac:dyDescent="0.25">
      <c r="A3102" t="s">
        <v>4</v>
      </c>
      <c r="B3102" t="s">
        <v>30</v>
      </c>
      <c r="C3102">
        <v>103.3</v>
      </c>
      <c r="D3102" s="1">
        <v>41275</v>
      </c>
      <c r="E3102" cm="1">
        <f t="array" ref="E3102">IF(AND(B3102="Housing",A3102="Rural"),"",
_xlfn.IFS(
NOT(ISBLANK(C3102)), C3102,
AND(NOT(ISBLANK(C3101)), B3101=B3102, NOT(ISBLANK(C3103)), B3103=B3102), AVERAGE(C3101,C3103),
AND(NOT(ISBLANK(C3101)), B3101=B3102, ISBLANK(C3103), NOT(ISBLANK(C3104)), B3104=B3102), C3101+(C3104-C3101)/3,
AND(ISBLANK(C3101), NOT(ISBLANK(C3100)), B3100=B3102, NOT(ISBLANK(C3103)), B3103=B3102), C3100+(C3103-C3100)*2/3,
TRUE, "Check Manually"
))</f>
        <v>103.3</v>
      </c>
      <c r="F3102" t="str">
        <f>_xlfn.XLOOKUP(B3102,Bucket_Map!A:A,Bucket_Map!B:B,"ERROR - CHECK NAME")</f>
        <v>Transport &amp; Communication</v>
      </c>
    </row>
    <row r="3103" spans="1:6" x14ac:dyDescent="0.25">
      <c r="A3103" t="s">
        <v>4</v>
      </c>
      <c r="B3103" t="s">
        <v>30</v>
      </c>
      <c r="C3103">
        <v>103.9</v>
      </c>
      <c r="D3103" s="1">
        <v>41306</v>
      </c>
      <c r="E3103" cm="1">
        <f t="array" ref="E3103">IF(AND(B3103="Housing",A3103="Rural"),"",
_xlfn.IFS(
NOT(ISBLANK(C3103)), C3103,
AND(NOT(ISBLANK(C3102)), B3102=B3103, NOT(ISBLANK(C3104)), B3104=B3103), AVERAGE(C3102,C3104),
AND(NOT(ISBLANK(C3102)), B3102=B3103, ISBLANK(C3104), NOT(ISBLANK(C3105)), B3105=B3103), C3102+(C3105-C3102)/3,
AND(ISBLANK(C3102), NOT(ISBLANK(C3101)), B3101=B3103, NOT(ISBLANK(C3104)), B3104=B3103), C3101+(C3104-C3101)*2/3,
TRUE, "Check Manually"
))</f>
        <v>103.9</v>
      </c>
      <c r="F3103" t="str">
        <f>_xlfn.XLOOKUP(B3103,Bucket_Map!A:A,Bucket_Map!B:B,"ERROR - CHECK NAME")</f>
        <v>Transport &amp; Communication</v>
      </c>
    </row>
    <row r="3104" spans="1:6" x14ac:dyDescent="0.25">
      <c r="A3104" t="s">
        <v>4</v>
      </c>
      <c r="B3104" t="s">
        <v>30</v>
      </c>
      <c r="C3104">
        <v>104.6</v>
      </c>
      <c r="D3104" s="1">
        <v>41334</v>
      </c>
      <c r="E3104" cm="1">
        <f t="array" ref="E3104">IF(AND(B3104="Housing",A3104="Rural"),"",
_xlfn.IFS(
NOT(ISBLANK(C3104)), C3104,
AND(NOT(ISBLANK(C3103)), B3103=B3104, NOT(ISBLANK(C3105)), B3105=B3104), AVERAGE(C3103,C3105),
AND(NOT(ISBLANK(C3103)), B3103=B3104, ISBLANK(C3105), NOT(ISBLANK(C3106)), B3106=B3104), C3103+(C3106-C3103)/3,
AND(ISBLANK(C3103), NOT(ISBLANK(C3102)), B3102=B3104, NOT(ISBLANK(C3105)), B3105=B3104), C3102+(C3105-C3102)*2/3,
TRUE, "Check Manually"
))</f>
        <v>104.6</v>
      </c>
      <c r="F3104" t="str">
        <f>_xlfn.XLOOKUP(B3104,Bucket_Map!A:A,Bucket_Map!B:B,"ERROR - CHECK NAME")</f>
        <v>Transport &amp; Communication</v>
      </c>
    </row>
    <row r="3105" spans="1:6" x14ac:dyDescent="0.25">
      <c r="A3105" t="s">
        <v>4</v>
      </c>
      <c r="B3105" t="s">
        <v>30</v>
      </c>
      <c r="C3105">
        <v>104.4</v>
      </c>
      <c r="D3105" s="1">
        <v>41365</v>
      </c>
      <c r="E3105" cm="1">
        <f t="array" ref="E3105">IF(AND(B3105="Housing",A3105="Rural"),"",
_xlfn.IFS(
NOT(ISBLANK(C3105)), C3105,
AND(NOT(ISBLANK(C3104)), B3104=B3105, NOT(ISBLANK(C3106)), B3106=B3105), AVERAGE(C3104,C3106),
AND(NOT(ISBLANK(C3104)), B3104=B3105, ISBLANK(C3106), NOT(ISBLANK(C3107)), B3107=B3105), C3104+(C3107-C3104)/3,
AND(ISBLANK(C3104), NOT(ISBLANK(C3103)), B3103=B3105, NOT(ISBLANK(C3106)), B3106=B3105), C3103+(C3106-C3103)*2/3,
TRUE, "Check Manually"
))</f>
        <v>104.4</v>
      </c>
      <c r="F3105" t="str">
        <f>_xlfn.XLOOKUP(B3105,Bucket_Map!A:A,Bucket_Map!B:B,"ERROR - CHECK NAME")</f>
        <v>Transport &amp; Communication</v>
      </c>
    </row>
    <row r="3106" spans="1:6" x14ac:dyDescent="0.25">
      <c r="A3106" t="s">
        <v>4</v>
      </c>
      <c r="B3106" t="s">
        <v>30</v>
      </c>
      <c r="C3106">
        <v>104.1</v>
      </c>
      <c r="D3106" s="1">
        <v>41395</v>
      </c>
      <c r="E3106" cm="1">
        <f t="array" ref="E3106">IF(AND(B3106="Housing",A3106="Rural"),"",
_xlfn.IFS(
NOT(ISBLANK(C3106)), C3106,
AND(NOT(ISBLANK(C3105)), B3105=B3106, NOT(ISBLANK(C3107)), B3107=B3106), AVERAGE(C3105,C3107),
AND(NOT(ISBLANK(C3105)), B3105=B3106, ISBLANK(C3107), NOT(ISBLANK(C3108)), B3108=B3106), C3105+(C3108-C3105)/3,
AND(ISBLANK(C3105), NOT(ISBLANK(C3104)), B3104=B3106, NOT(ISBLANK(C3107)), B3107=B3106), C3104+(C3107-C3104)*2/3,
TRUE, "Check Manually"
))</f>
        <v>104.1</v>
      </c>
      <c r="F3106" t="str">
        <f>_xlfn.XLOOKUP(B3106,Bucket_Map!A:A,Bucket_Map!B:B,"ERROR - CHECK NAME")</f>
        <v>Transport &amp; Communication</v>
      </c>
    </row>
    <row r="3107" spans="1:6" x14ac:dyDescent="0.25">
      <c r="A3107" t="s">
        <v>4</v>
      </c>
      <c r="B3107" t="s">
        <v>30</v>
      </c>
      <c r="C3107">
        <v>105</v>
      </c>
      <c r="D3107" s="1">
        <v>41426</v>
      </c>
      <c r="E3107" cm="1">
        <f t="array" ref="E3107">IF(AND(B3107="Housing",A3107="Rural"),"",
_xlfn.IFS(
NOT(ISBLANK(C3107)), C3107,
AND(NOT(ISBLANK(C3106)), B3106=B3107, NOT(ISBLANK(C3108)), B3108=B3107), AVERAGE(C3106,C3108),
AND(NOT(ISBLANK(C3106)), B3106=B3107, ISBLANK(C3108), NOT(ISBLANK(C3109)), B3109=B3107), C3106+(C3109-C3106)/3,
AND(ISBLANK(C3106), NOT(ISBLANK(C3105)), B3105=B3107, NOT(ISBLANK(C3108)), B3108=B3107), C3105+(C3108-C3105)*2/3,
TRUE, "Check Manually"
))</f>
        <v>105</v>
      </c>
      <c r="F3107" t="str">
        <f>_xlfn.XLOOKUP(B3107,Bucket_Map!A:A,Bucket_Map!B:B,"ERROR - CHECK NAME")</f>
        <v>Transport &amp; Communication</v>
      </c>
    </row>
    <row r="3108" spans="1:6" x14ac:dyDescent="0.25">
      <c r="A3108" t="s">
        <v>4</v>
      </c>
      <c r="B3108" t="s">
        <v>30</v>
      </c>
      <c r="C3108">
        <v>106.8</v>
      </c>
      <c r="D3108" s="1">
        <v>41456</v>
      </c>
      <c r="E3108" cm="1">
        <f t="array" ref="E3108">IF(AND(B3108="Housing",A3108="Rural"),"",
_xlfn.IFS(
NOT(ISBLANK(C3108)), C3108,
AND(NOT(ISBLANK(C3107)), B3107=B3108, NOT(ISBLANK(C3109)), B3109=B3108), AVERAGE(C3107,C3109),
AND(NOT(ISBLANK(C3107)), B3107=B3108, ISBLANK(C3109), NOT(ISBLANK(C3110)), B3110=B3108), C3107+(C3110-C3107)/3,
AND(ISBLANK(C3107), NOT(ISBLANK(C3106)), B3106=B3108, NOT(ISBLANK(C3109)), B3109=B3108), C3106+(C3109-C3106)*2/3,
TRUE, "Check Manually"
))</f>
        <v>106.8</v>
      </c>
      <c r="F3108" t="str">
        <f>_xlfn.XLOOKUP(B3108,Bucket_Map!A:A,Bucket_Map!B:B,"ERROR - CHECK NAME")</f>
        <v>Transport &amp; Communication</v>
      </c>
    </row>
    <row r="3109" spans="1:6" x14ac:dyDescent="0.25">
      <c r="A3109" t="s">
        <v>4</v>
      </c>
      <c r="B3109" t="s">
        <v>30</v>
      </c>
      <c r="C3109">
        <v>107.8</v>
      </c>
      <c r="D3109" s="1">
        <v>41487</v>
      </c>
      <c r="E3109" cm="1">
        <f t="array" ref="E3109">IF(AND(B3109="Housing",A3109="Rural"),"",
_xlfn.IFS(
NOT(ISBLANK(C3109)), C3109,
AND(NOT(ISBLANK(C3108)), B3108=B3109, NOT(ISBLANK(C3110)), B3110=B3109), AVERAGE(C3108,C3110),
AND(NOT(ISBLANK(C3108)), B3108=B3109, ISBLANK(C3110), NOT(ISBLANK(C3111)), B3111=B3109), C3108+(C3111-C3108)/3,
AND(ISBLANK(C3108), NOT(ISBLANK(C3107)), B3107=B3109, NOT(ISBLANK(C3110)), B3110=B3109), C3107+(C3110-C3107)*2/3,
TRUE, "Check Manually"
))</f>
        <v>107.8</v>
      </c>
      <c r="F3109" t="str">
        <f>_xlfn.XLOOKUP(B3109,Bucket_Map!A:A,Bucket_Map!B:B,"ERROR - CHECK NAME")</f>
        <v>Transport &amp; Communication</v>
      </c>
    </row>
    <row r="3110" spans="1:6" x14ac:dyDescent="0.25">
      <c r="A3110" t="s">
        <v>4</v>
      </c>
      <c r="B3110" t="s">
        <v>30</v>
      </c>
      <c r="C3110">
        <v>109.3</v>
      </c>
      <c r="D3110" s="1">
        <v>41518</v>
      </c>
      <c r="E3110" cm="1">
        <f t="array" ref="E3110">IF(AND(B3110="Housing",A3110="Rural"),"",
_xlfn.IFS(
NOT(ISBLANK(C3110)), C3110,
AND(NOT(ISBLANK(C3109)), B3109=B3110, NOT(ISBLANK(C3111)), B3111=B3110), AVERAGE(C3109,C3111),
AND(NOT(ISBLANK(C3109)), B3109=B3110, ISBLANK(C3111), NOT(ISBLANK(C3112)), B3112=B3110), C3109+(C3112-C3109)/3,
AND(ISBLANK(C3109), NOT(ISBLANK(C3108)), B3108=B3110, NOT(ISBLANK(C3111)), B3111=B3110), C3108+(C3111-C3108)*2/3,
TRUE, "Check Manually"
))</f>
        <v>109.3</v>
      </c>
      <c r="F3110" t="str">
        <f>_xlfn.XLOOKUP(B3110,Bucket_Map!A:A,Bucket_Map!B:B,"ERROR - CHECK NAME")</f>
        <v>Transport &amp; Communication</v>
      </c>
    </row>
    <row r="3111" spans="1:6" x14ac:dyDescent="0.25">
      <c r="A3111" t="s">
        <v>4</v>
      </c>
      <c r="B3111" t="s">
        <v>30</v>
      </c>
      <c r="C3111">
        <v>109.3</v>
      </c>
      <c r="D3111" s="1">
        <v>41548</v>
      </c>
      <c r="E3111" cm="1">
        <f t="array" ref="E3111">IF(AND(B3111="Housing",A3111="Rural"),"",
_xlfn.IFS(
NOT(ISBLANK(C3111)), C3111,
AND(NOT(ISBLANK(C3110)), B3110=B3111, NOT(ISBLANK(C3112)), B3112=B3111), AVERAGE(C3110,C3112),
AND(NOT(ISBLANK(C3110)), B3110=B3111, ISBLANK(C3112), NOT(ISBLANK(C3113)), B3113=B3111), C3110+(C3113-C3110)/3,
AND(ISBLANK(C3110), NOT(ISBLANK(C3109)), B3109=B3111, NOT(ISBLANK(C3112)), B3112=B3111), C3109+(C3112-C3109)*2/3,
TRUE, "Check Manually"
))</f>
        <v>109.3</v>
      </c>
      <c r="F3111" t="str">
        <f>_xlfn.XLOOKUP(B3111,Bucket_Map!A:A,Bucket_Map!B:B,"ERROR - CHECK NAME")</f>
        <v>Transport &amp; Communication</v>
      </c>
    </row>
    <row r="3112" spans="1:6" x14ac:dyDescent="0.25">
      <c r="A3112" t="s">
        <v>4</v>
      </c>
      <c r="B3112" t="s">
        <v>30</v>
      </c>
      <c r="C3112">
        <v>109.6</v>
      </c>
      <c r="D3112" s="1">
        <v>41579</v>
      </c>
      <c r="E3112" cm="1">
        <f t="array" ref="E3112">IF(AND(B3112="Housing",A3112="Rural"),"",
_xlfn.IFS(
NOT(ISBLANK(C3112)), C3112,
AND(NOT(ISBLANK(C3111)), B3111=B3112, NOT(ISBLANK(C3113)), B3113=B3112), AVERAGE(C3111,C3113),
AND(NOT(ISBLANK(C3111)), B3111=B3112, ISBLANK(C3113), NOT(ISBLANK(C3114)), B3114=B3112), C3111+(C3114-C3111)/3,
AND(ISBLANK(C3111), NOT(ISBLANK(C3110)), B3110=B3112, NOT(ISBLANK(C3113)), B3113=B3112), C3110+(C3113-C3110)*2/3,
TRUE, "Check Manually"
))</f>
        <v>109.6</v>
      </c>
      <c r="F3112" t="str">
        <f>_xlfn.XLOOKUP(B3112,Bucket_Map!A:A,Bucket_Map!B:B,"ERROR - CHECK NAME")</f>
        <v>Transport &amp; Communication</v>
      </c>
    </row>
    <row r="3113" spans="1:6" x14ac:dyDescent="0.25">
      <c r="A3113" t="s">
        <v>4</v>
      </c>
      <c r="B3113" t="s">
        <v>30</v>
      </c>
      <c r="C3113">
        <v>109.9</v>
      </c>
      <c r="D3113" s="1">
        <v>41609</v>
      </c>
      <c r="E3113" cm="1">
        <f t="array" ref="E3113">IF(AND(B3113="Housing",A3113="Rural"),"",
_xlfn.IFS(
NOT(ISBLANK(C3113)), C3113,
AND(NOT(ISBLANK(C3112)), B3112=B3113, NOT(ISBLANK(C3114)), B3114=B3113), AVERAGE(C3112,C3114),
AND(NOT(ISBLANK(C3112)), B3112=B3113, ISBLANK(C3114), NOT(ISBLANK(C3115)), B3115=B3113), C3112+(C3115-C3112)/3,
AND(ISBLANK(C3112), NOT(ISBLANK(C3111)), B3111=B3113, NOT(ISBLANK(C3114)), B3114=B3113), C3111+(C3114-C3111)*2/3,
TRUE, "Check Manually"
))</f>
        <v>109.9</v>
      </c>
      <c r="F3113" t="str">
        <f>_xlfn.XLOOKUP(B3113,Bucket_Map!A:A,Bucket_Map!B:B,"ERROR - CHECK NAME")</f>
        <v>Transport &amp; Communication</v>
      </c>
    </row>
    <row r="3114" spans="1:6" x14ac:dyDescent="0.25">
      <c r="A3114" t="s">
        <v>4</v>
      </c>
      <c r="B3114" t="s">
        <v>30</v>
      </c>
      <c r="C3114">
        <v>110.5</v>
      </c>
      <c r="D3114" s="1">
        <v>41640</v>
      </c>
      <c r="E3114" cm="1">
        <f t="array" ref="E3114">IF(AND(B3114="Housing",A3114="Rural"),"",
_xlfn.IFS(
NOT(ISBLANK(C3114)), C3114,
AND(NOT(ISBLANK(C3113)), B3113=B3114, NOT(ISBLANK(C3115)), B3115=B3114), AVERAGE(C3113,C3115),
AND(NOT(ISBLANK(C3113)), B3113=B3114, ISBLANK(C3115), NOT(ISBLANK(C3116)), B3116=B3114), C3113+(C3116-C3113)/3,
AND(ISBLANK(C3113), NOT(ISBLANK(C3112)), B3112=B3114, NOT(ISBLANK(C3115)), B3115=B3114), C3112+(C3115-C3112)*2/3,
TRUE, "Check Manually"
))</f>
        <v>110.5</v>
      </c>
      <c r="F3114" t="str">
        <f>_xlfn.XLOOKUP(B3114,Bucket_Map!A:A,Bucket_Map!B:B,"ERROR - CHECK NAME")</f>
        <v>Transport &amp; Communication</v>
      </c>
    </row>
    <row r="3115" spans="1:6" x14ac:dyDescent="0.25">
      <c r="A3115" t="s">
        <v>4</v>
      </c>
      <c r="B3115" t="s">
        <v>30</v>
      </c>
      <c r="C3115">
        <v>110.8</v>
      </c>
      <c r="D3115" s="1">
        <v>41671</v>
      </c>
      <c r="E3115" cm="1">
        <f t="array" ref="E3115">IF(AND(B3115="Housing",A3115="Rural"),"",
_xlfn.IFS(
NOT(ISBLANK(C3115)), C3115,
AND(NOT(ISBLANK(C3114)), B3114=B3115, NOT(ISBLANK(C3116)), B3116=B3115), AVERAGE(C3114,C3116),
AND(NOT(ISBLANK(C3114)), B3114=B3115, ISBLANK(C3116), NOT(ISBLANK(C3117)), B3117=B3115), C3114+(C3117-C3114)/3,
AND(ISBLANK(C3114), NOT(ISBLANK(C3113)), B3113=B3115, NOT(ISBLANK(C3116)), B3116=B3115), C3113+(C3116-C3113)*2/3,
TRUE, "Check Manually"
))</f>
        <v>110.8</v>
      </c>
      <c r="F3115" t="str">
        <f>_xlfn.XLOOKUP(B3115,Bucket_Map!A:A,Bucket_Map!B:B,"ERROR - CHECK NAME")</f>
        <v>Transport &amp; Communication</v>
      </c>
    </row>
    <row r="3116" spans="1:6" x14ac:dyDescent="0.25">
      <c r="A3116" t="s">
        <v>4</v>
      </c>
      <c r="B3116" t="s">
        <v>30</v>
      </c>
      <c r="C3116">
        <v>111.2</v>
      </c>
      <c r="D3116" s="1">
        <v>41699</v>
      </c>
      <c r="E3116" cm="1">
        <f t="array" ref="E3116">IF(AND(B3116="Housing",A3116="Rural"),"",
_xlfn.IFS(
NOT(ISBLANK(C3116)), C3116,
AND(NOT(ISBLANK(C3115)), B3115=B3116, NOT(ISBLANK(C3117)), B3117=B3116), AVERAGE(C3115,C3117),
AND(NOT(ISBLANK(C3115)), B3115=B3116, ISBLANK(C3117), NOT(ISBLANK(C3118)), B3118=B3116), C3115+(C3118-C3115)/3,
AND(ISBLANK(C3115), NOT(ISBLANK(C3114)), B3114=B3116, NOT(ISBLANK(C3117)), B3117=B3116), C3114+(C3117-C3114)*2/3,
TRUE, "Check Manually"
))</f>
        <v>111.2</v>
      </c>
      <c r="F3116" t="str">
        <f>_xlfn.XLOOKUP(B3116,Bucket_Map!A:A,Bucket_Map!B:B,"ERROR - CHECK NAME")</f>
        <v>Transport &amp; Communication</v>
      </c>
    </row>
    <row r="3117" spans="1:6" x14ac:dyDescent="0.25">
      <c r="A3117" t="s">
        <v>4</v>
      </c>
      <c r="B3117" t="s">
        <v>30</v>
      </c>
      <c r="C3117">
        <v>111.2</v>
      </c>
      <c r="D3117" s="1">
        <v>41730</v>
      </c>
      <c r="E3117" cm="1">
        <f t="array" ref="E3117">IF(AND(B3117="Housing",A3117="Rural"),"",
_xlfn.IFS(
NOT(ISBLANK(C3117)), C3117,
AND(NOT(ISBLANK(C3116)), B3116=B3117, NOT(ISBLANK(C3118)), B3118=B3117), AVERAGE(C3116,C3118),
AND(NOT(ISBLANK(C3116)), B3116=B3117, ISBLANK(C3118), NOT(ISBLANK(C3119)), B3119=B3117), C3116+(C3119-C3116)/3,
AND(ISBLANK(C3116), NOT(ISBLANK(C3115)), B3115=B3117, NOT(ISBLANK(C3118)), B3118=B3117), C3115+(C3118-C3115)*2/3,
TRUE, "Check Manually"
))</f>
        <v>111.2</v>
      </c>
      <c r="F3117" t="str">
        <f>_xlfn.XLOOKUP(B3117,Bucket_Map!A:A,Bucket_Map!B:B,"ERROR - CHECK NAME")</f>
        <v>Transport &amp; Communication</v>
      </c>
    </row>
    <row r="3118" spans="1:6" x14ac:dyDescent="0.25">
      <c r="A3118" t="s">
        <v>4</v>
      </c>
      <c r="B3118" t="s">
        <v>30</v>
      </c>
      <c r="C3118">
        <v>111.4</v>
      </c>
      <c r="D3118" s="1">
        <v>41760</v>
      </c>
      <c r="E3118" cm="1">
        <f t="array" ref="E3118">IF(AND(B3118="Housing",A3118="Rural"),"",
_xlfn.IFS(
NOT(ISBLANK(C3118)), C3118,
AND(NOT(ISBLANK(C3117)), B3117=B3118, NOT(ISBLANK(C3119)), B3119=B3118), AVERAGE(C3117,C3119),
AND(NOT(ISBLANK(C3117)), B3117=B3118, ISBLANK(C3119), NOT(ISBLANK(C3120)), B3120=B3118), C3117+(C3120-C3117)/3,
AND(ISBLANK(C3117), NOT(ISBLANK(C3116)), B3116=B3118, NOT(ISBLANK(C3119)), B3119=B3118), C3116+(C3119-C3116)*2/3,
TRUE, "Check Manually"
))</f>
        <v>111.4</v>
      </c>
      <c r="F3118" t="str">
        <f>_xlfn.XLOOKUP(B3118,Bucket_Map!A:A,Bucket_Map!B:B,"ERROR - CHECK NAME")</f>
        <v>Transport &amp; Communication</v>
      </c>
    </row>
    <row r="3119" spans="1:6" x14ac:dyDescent="0.25">
      <c r="A3119" t="s">
        <v>4</v>
      </c>
      <c r="B3119" t="s">
        <v>30</v>
      </c>
      <c r="C3119">
        <v>112.2</v>
      </c>
      <c r="D3119" s="1">
        <v>41791</v>
      </c>
      <c r="E3119" cm="1">
        <f t="array" ref="E3119">IF(AND(B3119="Housing",A3119="Rural"),"",
_xlfn.IFS(
NOT(ISBLANK(C3119)), C3119,
AND(NOT(ISBLANK(C3118)), B3118=B3119, NOT(ISBLANK(C3120)), B3120=B3119), AVERAGE(C3118,C3120),
AND(NOT(ISBLANK(C3118)), B3118=B3119, ISBLANK(C3120), NOT(ISBLANK(C3121)), B3121=B3119), C3118+(C3121-C3118)/3,
AND(ISBLANK(C3118), NOT(ISBLANK(C3117)), B3117=B3119, NOT(ISBLANK(C3120)), B3120=B3119), C3117+(C3120-C3117)*2/3,
TRUE, "Check Manually"
))</f>
        <v>112.2</v>
      </c>
      <c r="F3119" t="str">
        <f>_xlfn.XLOOKUP(B3119,Bucket_Map!A:A,Bucket_Map!B:B,"ERROR - CHECK NAME")</f>
        <v>Transport &amp; Communication</v>
      </c>
    </row>
    <row r="3120" spans="1:6" x14ac:dyDescent="0.25">
      <c r="A3120" t="s">
        <v>4</v>
      </c>
      <c r="B3120" t="s">
        <v>30</v>
      </c>
      <c r="C3120">
        <v>113.2</v>
      </c>
      <c r="D3120" s="1">
        <v>41821</v>
      </c>
      <c r="E3120" cm="1">
        <f t="array" ref="E3120">IF(AND(B3120="Housing",A3120="Rural"),"",
_xlfn.IFS(
NOT(ISBLANK(C3120)), C3120,
AND(NOT(ISBLANK(C3119)), B3119=B3120, NOT(ISBLANK(C3121)), B3121=B3120), AVERAGE(C3119,C3121),
AND(NOT(ISBLANK(C3119)), B3119=B3120, ISBLANK(C3121), NOT(ISBLANK(C3122)), B3122=B3120), C3119+(C3122-C3119)/3,
AND(ISBLANK(C3119), NOT(ISBLANK(C3118)), B3118=B3120, NOT(ISBLANK(C3121)), B3121=B3120), C3118+(C3121-C3118)*2/3,
TRUE, "Check Manually"
))</f>
        <v>113.2</v>
      </c>
      <c r="F3120" t="str">
        <f>_xlfn.XLOOKUP(B3120,Bucket_Map!A:A,Bucket_Map!B:B,"ERROR - CHECK NAME")</f>
        <v>Transport &amp; Communication</v>
      </c>
    </row>
    <row r="3121" spans="1:6" x14ac:dyDescent="0.25">
      <c r="A3121" t="s">
        <v>4</v>
      </c>
      <c r="B3121" t="s">
        <v>30</v>
      </c>
      <c r="C3121">
        <v>113.2</v>
      </c>
      <c r="D3121" s="1">
        <v>41852</v>
      </c>
      <c r="E3121" cm="1">
        <f t="array" ref="E3121">IF(AND(B3121="Housing",A3121="Rural"),"",
_xlfn.IFS(
NOT(ISBLANK(C3121)), C3121,
AND(NOT(ISBLANK(C3120)), B3120=B3121, NOT(ISBLANK(C3122)), B3122=B3121), AVERAGE(C3120,C3122),
AND(NOT(ISBLANK(C3120)), B3120=B3121, ISBLANK(C3122), NOT(ISBLANK(C3123)), B3123=B3121), C3120+(C3123-C3120)/3,
AND(ISBLANK(C3120), NOT(ISBLANK(C3119)), B3119=B3121, NOT(ISBLANK(C3122)), B3122=B3121), C3119+(C3122-C3119)*2/3,
TRUE, "Check Manually"
))</f>
        <v>113.2</v>
      </c>
      <c r="F3121" t="str">
        <f>_xlfn.XLOOKUP(B3121,Bucket_Map!A:A,Bucket_Map!B:B,"ERROR - CHECK NAME")</f>
        <v>Transport &amp; Communication</v>
      </c>
    </row>
    <row r="3122" spans="1:6" x14ac:dyDescent="0.25">
      <c r="A3122" t="s">
        <v>4</v>
      </c>
      <c r="B3122" t="s">
        <v>30</v>
      </c>
      <c r="C3122">
        <v>112.8</v>
      </c>
      <c r="D3122" s="1">
        <v>41883</v>
      </c>
      <c r="E3122" cm="1">
        <f t="array" ref="E3122">IF(AND(B3122="Housing",A3122="Rural"),"",
_xlfn.IFS(
NOT(ISBLANK(C3122)), C3122,
AND(NOT(ISBLANK(C3121)), B3121=B3122, NOT(ISBLANK(C3123)), B3123=B3122), AVERAGE(C3121,C3123),
AND(NOT(ISBLANK(C3121)), B3121=B3122, ISBLANK(C3123), NOT(ISBLANK(C3124)), B3124=B3122), C3121+(C3124-C3121)/3,
AND(ISBLANK(C3121), NOT(ISBLANK(C3120)), B3120=B3122, NOT(ISBLANK(C3123)), B3123=B3122), C3120+(C3123-C3120)*2/3,
TRUE, "Check Manually"
))</f>
        <v>112.8</v>
      </c>
      <c r="F3122" t="str">
        <f>_xlfn.XLOOKUP(B3122,Bucket_Map!A:A,Bucket_Map!B:B,"ERROR - CHECK NAME")</f>
        <v>Transport &amp; Communication</v>
      </c>
    </row>
    <row r="3123" spans="1:6" x14ac:dyDescent="0.25">
      <c r="A3123" t="s">
        <v>4</v>
      </c>
      <c r="B3123" t="s">
        <v>30</v>
      </c>
      <c r="C3123">
        <v>112.6</v>
      </c>
      <c r="D3123" s="1">
        <v>41913</v>
      </c>
      <c r="E3123" cm="1">
        <f t="array" ref="E3123">IF(AND(B3123="Housing",A3123="Rural"),"",
_xlfn.IFS(
NOT(ISBLANK(C3123)), C3123,
AND(NOT(ISBLANK(C3122)), B3122=B3123, NOT(ISBLANK(C3124)), B3124=B3123), AVERAGE(C3122,C3124),
AND(NOT(ISBLANK(C3122)), B3122=B3123, ISBLANK(C3124), NOT(ISBLANK(C3125)), B3125=B3123), C3122+(C3125-C3122)/3,
AND(ISBLANK(C3122), NOT(ISBLANK(C3121)), B3121=B3123, NOT(ISBLANK(C3124)), B3124=B3123), C3121+(C3124-C3121)*2/3,
TRUE, "Check Manually"
))</f>
        <v>112.6</v>
      </c>
      <c r="F3123" t="str">
        <f>_xlfn.XLOOKUP(B3123,Bucket_Map!A:A,Bucket_Map!B:B,"ERROR - CHECK NAME")</f>
        <v>Transport &amp; Communication</v>
      </c>
    </row>
    <row r="3124" spans="1:6" x14ac:dyDescent="0.25">
      <c r="A3124" t="s">
        <v>4</v>
      </c>
      <c r="B3124" t="s">
        <v>30</v>
      </c>
      <c r="C3124">
        <v>112</v>
      </c>
      <c r="D3124" s="1">
        <v>41944</v>
      </c>
      <c r="E3124" cm="1">
        <f t="array" ref="E3124">IF(AND(B3124="Housing",A3124="Rural"),"",
_xlfn.IFS(
NOT(ISBLANK(C3124)), C3124,
AND(NOT(ISBLANK(C3123)), B3123=B3124, NOT(ISBLANK(C3125)), B3125=B3124), AVERAGE(C3123,C3125),
AND(NOT(ISBLANK(C3123)), B3123=B3124, ISBLANK(C3125), NOT(ISBLANK(C3126)), B3126=B3124), C3123+(C3126-C3123)/3,
AND(ISBLANK(C3123), NOT(ISBLANK(C3122)), B3122=B3124, NOT(ISBLANK(C3125)), B3125=B3124), C3122+(C3125-C3122)*2/3,
TRUE, "Check Manually"
))</f>
        <v>112</v>
      </c>
      <c r="F3124" t="str">
        <f>_xlfn.XLOOKUP(B3124,Bucket_Map!A:A,Bucket_Map!B:B,"ERROR - CHECK NAME")</f>
        <v>Transport &amp; Communication</v>
      </c>
    </row>
    <row r="3125" spans="1:6" x14ac:dyDescent="0.25">
      <c r="A3125" t="s">
        <v>4</v>
      </c>
      <c r="B3125" t="s">
        <v>30</v>
      </c>
      <c r="C3125">
        <v>111.5</v>
      </c>
      <c r="D3125" s="1">
        <v>41974</v>
      </c>
      <c r="E3125" cm="1">
        <f t="array" ref="E3125">IF(AND(B3125="Housing",A3125="Rural"),"",
_xlfn.IFS(
NOT(ISBLANK(C3125)), C3125,
AND(NOT(ISBLANK(C3124)), B3124=B3125, NOT(ISBLANK(C3126)), B3126=B3125), AVERAGE(C3124,C3126),
AND(NOT(ISBLANK(C3124)), B3124=B3125, ISBLANK(C3126), NOT(ISBLANK(C3127)), B3127=B3125), C3124+(C3127-C3124)/3,
AND(ISBLANK(C3124), NOT(ISBLANK(C3123)), B3123=B3125, NOT(ISBLANK(C3126)), B3126=B3125), C3123+(C3126-C3123)*2/3,
TRUE, "Check Manually"
))</f>
        <v>111.5</v>
      </c>
      <c r="F3125" t="str">
        <f>_xlfn.XLOOKUP(B3125,Bucket_Map!A:A,Bucket_Map!B:B,"ERROR - CHECK NAME")</f>
        <v>Transport &amp; Communication</v>
      </c>
    </row>
    <row r="3126" spans="1:6" x14ac:dyDescent="0.25">
      <c r="A3126" t="s">
        <v>4</v>
      </c>
      <c r="B3126" t="s">
        <v>30</v>
      </c>
      <c r="C3126">
        <v>111</v>
      </c>
      <c r="D3126" s="1">
        <v>42005</v>
      </c>
      <c r="E3126" cm="1">
        <f t="array" ref="E3126">IF(AND(B3126="Housing",A3126="Rural"),"",
_xlfn.IFS(
NOT(ISBLANK(C3126)), C3126,
AND(NOT(ISBLANK(C3125)), B3125=B3126, NOT(ISBLANK(C3127)), B3127=B3126), AVERAGE(C3125,C3127),
AND(NOT(ISBLANK(C3125)), B3125=B3126, ISBLANK(C3127), NOT(ISBLANK(C3128)), B3128=B3126), C3125+(C3128-C3125)/3,
AND(ISBLANK(C3125), NOT(ISBLANK(C3124)), B3124=B3126, NOT(ISBLANK(C3127)), B3127=B3126), C3124+(C3127-C3124)*2/3,
TRUE, "Check Manually"
))</f>
        <v>111</v>
      </c>
      <c r="F3126" t="str">
        <f>_xlfn.XLOOKUP(B3126,Bucket_Map!A:A,Bucket_Map!B:B,"ERROR - CHECK NAME")</f>
        <v>Transport &amp; Communication</v>
      </c>
    </row>
    <row r="3127" spans="1:6" x14ac:dyDescent="0.25">
      <c r="A3127" t="s">
        <v>4</v>
      </c>
      <c r="B3127" t="s">
        <v>30</v>
      </c>
      <c r="C3127">
        <v>110.9</v>
      </c>
      <c r="D3127" s="1">
        <v>42036</v>
      </c>
      <c r="E3127" cm="1">
        <f t="array" ref="E3127">IF(AND(B3127="Housing",A3127="Rural"),"",
_xlfn.IFS(
NOT(ISBLANK(C3127)), C3127,
AND(NOT(ISBLANK(C3126)), B3126=B3127, NOT(ISBLANK(C3128)), B3128=B3127), AVERAGE(C3126,C3128),
AND(NOT(ISBLANK(C3126)), B3126=B3127, ISBLANK(C3128), NOT(ISBLANK(C3129)), B3129=B3127), C3126+(C3129-C3126)/3,
AND(ISBLANK(C3126), NOT(ISBLANK(C3125)), B3125=B3127, NOT(ISBLANK(C3128)), B3128=B3127), C3125+(C3128-C3125)*2/3,
TRUE, "Check Manually"
))</f>
        <v>110.9</v>
      </c>
      <c r="F3127" t="str">
        <f>_xlfn.XLOOKUP(B3127,Bucket_Map!A:A,Bucket_Map!B:B,"ERROR - CHECK NAME")</f>
        <v>Transport &amp; Communication</v>
      </c>
    </row>
    <row r="3128" spans="1:6" x14ac:dyDescent="0.25">
      <c r="A3128" t="s">
        <v>4</v>
      </c>
      <c r="B3128" t="s">
        <v>30</v>
      </c>
      <c r="C3128">
        <v>111.6</v>
      </c>
      <c r="D3128" s="1">
        <v>42064</v>
      </c>
      <c r="E3128" cm="1">
        <f t="array" ref="E3128">IF(AND(B3128="Housing",A3128="Rural"),"",
_xlfn.IFS(
NOT(ISBLANK(C3128)), C3128,
AND(NOT(ISBLANK(C3127)), B3127=B3128, NOT(ISBLANK(C3129)), B3129=B3128), AVERAGE(C3127,C3129),
AND(NOT(ISBLANK(C3127)), B3127=B3128, ISBLANK(C3129), NOT(ISBLANK(C3130)), B3130=B3128), C3127+(C3130-C3127)/3,
AND(ISBLANK(C3127), NOT(ISBLANK(C3126)), B3126=B3128, NOT(ISBLANK(C3129)), B3129=B3128), C3126+(C3129-C3126)*2/3,
TRUE, "Check Manually"
))</f>
        <v>111.6</v>
      </c>
      <c r="F3128" t="str">
        <f>_xlfn.XLOOKUP(B3128,Bucket_Map!A:A,Bucket_Map!B:B,"ERROR - CHECK NAME")</f>
        <v>Transport &amp; Communication</v>
      </c>
    </row>
    <row r="3129" spans="1:6" x14ac:dyDescent="0.25">
      <c r="A3129" t="s">
        <v>4</v>
      </c>
      <c r="B3129" t="s">
        <v>30</v>
      </c>
      <c r="C3129">
        <v>111.9</v>
      </c>
      <c r="D3129" s="1">
        <v>42095</v>
      </c>
      <c r="E3129" cm="1">
        <f t="array" ref="E3129">IF(AND(B3129="Housing",A3129="Rural"),"",
_xlfn.IFS(
NOT(ISBLANK(C3129)), C3129,
AND(NOT(ISBLANK(C3128)), B3128=B3129, NOT(ISBLANK(C3130)), B3130=B3129), AVERAGE(C3128,C3130),
AND(NOT(ISBLANK(C3128)), B3128=B3129, ISBLANK(C3130), NOT(ISBLANK(C3131)), B3131=B3129), C3128+(C3131-C3128)/3,
AND(ISBLANK(C3128), NOT(ISBLANK(C3127)), B3127=B3129, NOT(ISBLANK(C3130)), B3130=B3129), C3127+(C3130-C3127)*2/3,
TRUE, "Check Manually"
))</f>
        <v>111.9</v>
      </c>
      <c r="F3129" t="str">
        <f>_xlfn.XLOOKUP(B3129,Bucket_Map!A:A,Bucket_Map!B:B,"ERROR - CHECK NAME")</f>
        <v>Transport &amp; Communication</v>
      </c>
    </row>
    <row r="3130" spans="1:6" x14ac:dyDescent="0.25">
      <c r="A3130" t="s">
        <v>4</v>
      </c>
      <c r="B3130" t="s">
        <v>30</v>
      </c>
      <c r="C3130">
        <v>113.3</v>
      </c>
      <c r="D3130" s="1">
        <v>42125</v>
      </c>
      <c r="E3130" cm="1">
        <f t="array" ref="E3130">IF(AND(B3130="Housing",A3130="Rural"),"",
_xlfn.IFS(
NOT(ISBLANK(C3130)), C3130,
AND(NOT(ISBLANK(C3129)), B3129=B3130, NOT(ISBLANK(C3131)), B3131=B3130), AVERAGE(C3129,C3131),
AND(NOT(ISBLANK(C3129)), B3129=B3130, ISBLANK(C3131), NOT(ISBLANK(C3132)), B3132=B3130), C3129+(C3132-C3129)/3,
AND(ISBLANK(C3129), NOT(ISBLANK(C3128)), B3128=B3130, NOT(ISBLANK(C3131)), B3131=B3130), C3128+(C3131-C3128)*2/3,
TRUE, "Check Manually"
))</f>
        <v>113.3</v>
      </c>
      <c r="F3130" t="str">
        <f>_xlfn.XLOOKUP(B3130,Bucket_Map!A:A,Bucket_Map!B:B,"ERROR - CHECK NAME")</f>
        <v>Transport &amp; Communication</v>
      </c>
    </row>
    <row r="3131" spans="1:6" x14ac:dyDescent="0.25">
      <c r="A3131" t="s">
        <v>4</v>
      </c>
      <c r="B3131" t="s">
        <v>30</v>
      </c>
      <c r="C3131">
        <v>114.2</v>
      </c>
      <c r="D3131" s="1">
        <v>42156</v>
      </c>
      <c r="E3131" cm="1">
        <f t="array" ref="E3131">IF(AND(B3131="Housing",A3131="Rural"),"",
_xlfn.IFS(
NOT(ISBLANK(C3131)), C3131,
AND(NOT(ISBLANK(C3130)), B3130=B3131, NOT(ISBLANK(C3132)), B3132=B3131), AVERAGE(C3130,C3132),
AND(NOT(ISBLANK(C3130)), B3130=B3131, ISBLANK(C3132), NOT(ISBLANK(C3133)), B3133=B3131), C3130+(C3133-C3130)/3,
AND(ISBLANK(C3130), NOT(ISBLANK(C3129)), B3129=B3131, NOT(ISBLANK(C3132)), B3132=B3131), C3129+(C3132-C3129)*2/3,
TRUE, "Check Manually"
))</f>
        <v>114.2</v>
      </c>
      <c r="F3131" t="str">
        <f>_xlfn.XLOOKUP(B3131,Bucket_Map!A:A,Bucket_Map!B:B,"ERROR - CHECK NAME")</f>
        <v>Transport &amp; Communication</v>
      </c>
    </row>
    <row r="3132" spans="1:6" x14ac:dyDescent="0.25">
      <c r="A3132" t="s">
        <v>4</v>
      </c>
      <c r="B3132" t="s">
        <v>30</v>
      </c>
      <c r="C3132">
        <v>114.1</v>
      </c>
      <c r="D3132" s="1">
        <v>42186</v>
      </c>
      <c r="E3132" cm="1">
        <f t="array" ref="E3132">IF(AND(B3132="Housing",A3132="Rural"),"",
_xlfn.IFS(
NOT(ISBLANK(C3132)), C3132,
AND(NOT(ISBLANK(C3131)), B3131=B3132, NOT(ISBLANK(C3133)), B3133=B3132), AVERAGE(C3131,C3133),
AND(NOT(ISBLANK(C3131)), B3131=B3132, ISBLANK(C3133), NOT(ISBLANK(C3134)), B3134=B3132), C3131+(C3134-C3131)/3,
AND(ISBLANK(C3131), NOT(ISBLANK(C3130)), B3130=B3132, NOT(ISBLANK(C3133)), B3133=B3132), C3130+(C3133-C3130)*2/3,
TRUE, "Check Manually"
))</f>
        <v>114.1</v>
      </c>
      <c r="F3132" t="str">
        <f>_xlfn.XLOOKUP(B3132,Bucket_Map!A:A,Bucket_Map!B:B,"ERROR - CHECK NAME")</f>
        <v>Transport &amp; Communication</v>
      </c>
    </row>
    <row r="3133" spans="1:6" x14ac:dyDescent="0.25">
      <c r="A3133" t="s">
        <v>4</v>
      </c>
      <c r="B3133" t="s">
        <v>30</v>
      </c>
      <c r="C3133">
        <v>113.6</v>
      </c>
      <c r="D3133" s="1">
        <v>42217</v>
      </c>
      <c r="E3133" cm="1">
        <f t="array" ref="E3133">IF(AND(B3133="Housing",A3133="Rural"),"",
_xlfn.IFS(
NOT(ISBLANK(C3133)), C3133,
AND(NOT(ISBLANK(C3132)), B3132=B3133, NOT(ISBLANK(C3134)), B3134=B3133), AVERAGE(C3132,C3134),
AND(NOT(ISBLANK(C3132)), B3132=B3133, ISBLANK(C3134), NOT(ISBLANK(C3135)), B3135=B3133), C3132+(C3135-C3132)/3,
AND(ISBLANK(C3132), NOT(ISBLANK(C3131)), B3131=B3133, NOT(ISBLANK(C3134)), B3134=B3133), C3131+(C3134-C3131)*2/3,
TRUE, "Check Manually"
))</f>
        <v>113.6</v>
      </c>
      <c r="F3133" t="str">
        <f>_xlfn.XLOOKUP(B3133,Bucket_Map!A:A,Bucket_Map!B:B,"ERROR - CHECK NAME")</f>
        <v>Transport &amp; Communication</v>
      </c>
    </row>
    <row r="3134" spans="1:6" x14ac:dyDescent="0.25">
      <c r="A3134" t="s">
        <v>4</v>
      </c>
      <c r="B3134" t="s">
        <v>30</v>
      </c>
      <c r="C3134">
        <v>113.8</v>
      </c>
      <c r="D3134" s="1">
        <v>42248</v>
      </c>
      <c r="E3134" cm="1">
        <f t="array" ref="E3134">IF(AND(B3134="Housing",A3134="Rural"),"",
_xlfn.IFS(
NOT(ISBLANK(C3134)), C3134,
AND(NOT(ISBLANK(C3133)), B3133=B3134, NOT(ISBLANK(C3135)), B3135=B3134), AVERAGE(C3133,C3135),
AND(NOT(ISBLANK(C3133)), B3133=B3134, ISBLANK(C3135), NOT(ISBLANK(C3136)), B3136=B3134), C3133+(C3136-C3133)/3,
AND(ISBLANK(C3133), NOT(ISBLANK(C3132)), B3132=B3134, NOT(ISBLANK(C3135)), B3135=B3134), C3132+(C3135-C3132)*2/3,
TRUE, "Check Manually"
))</f>
        <v>113.8</v>
      </c>
      <c r="F3134" t="str">
        <f>_xlfn.XLOOKUP(B3134,Bucket_Map!A:A,Bucket_Map!B:B,"ERROR - CHECK NAME")</f>
        <v>Transport &amp; Communication</v>
      </c>
    </row>
    <row r="3135" spans="1:6" x14ac:dyDescent="0.25">
      <c r="A3135" t="s">
        <v>4</v>
      </c>
      <c r="B3135" t="s">
        <v>30</v>
      </c>
      <c r="C3135">
        <v>113.8</v>
      </c>
      <c r="D3135" s="1">
        <v>42278</v>
      </c>
      <c r="E3135" cm="1">
        <f t="array" ref="E3135">IF(AND(B3135="Housing",A3135="Rural"),"",
_xlfn.IFS(
NOT(ISBLANK(C3135)), C3135,
AND(NOT(ISBLANK(C3134)), B3134=B3135, NOT(ISBLANK(C3136)), B3136=B3135), AVERAGE(C3134,C3136),
AND(NOT(ISBLANK(C3134)), B3134=B3135, ISBLANK(C3136), NOT(ISBLANK(C3137)), B3137=B3135), C3134+(C3137-C3134)/3,
AND(ISBLANK(C3134), NOT(ISBLANK(C3133)), B3133=B3135, NOT(ISBLANK(C3136)), B3136=B3135), C3133+(C3136-C3133)*2/3,
TRUE, "Check Manually"
))</f>
        <v>113.8</v>
      </c>
      <c r="F3135" t="str">
        <f>_xlfn.XLOOKUP(B3135,Bucket_Map!A:A,Bucket_Map!B:B,"ERROR - CHECK NAME")</f>
        <v>Transport &amp; Communication</v>
      </c>
    </row>
    <row r="3136" spans="1:6" x14ac:dyDescent="0.25">
      <c r="A3136" t="s">
        <v>4</v>
      </c>
      <c r="B3136" t="s">
        <v>30</v>
      </c>
      <c r="C3136">
        <v>114</v>
      </c>
      <c r="D3136" s="1">
        <v>42309</v>
      </c>
      <c r="E3136" cm="1">
        <f t="array" ref="E3136">IF(AND(B3136="Housing",A3136="Rural"),"",
_xlfn.IFS(
NOT(ISBLANK(C3136)), C3136,
AND(NOT(ISBLANK(C3135)), B3135=B3136, NOT(ISBLANK(C3137)), B3137=B3136), AVERAGE(C3135,C3137),
AND(NOT(ISBLANK(C3135)), B3135=B3136, ISBLANK(C3137), NOT(ISBLANK(C3138)), B3138=B3136), C3135+(C3138-C3135)/3,
AND(ISBLANK(C3135), NOT(ISBLANK(C3134)), B3134=B3136, NOT(ISBLANK(C3137)), B3137=B3136), C3134+(C3137-C3134)*2/3,
TRUE, "Check Manually"
))</f>
        <v>114</v>
      </c>
      <c r="F3136" t="str">
        <f>_xlfn.XLOOKUP(B3136,Bucket_Map!A:A,Bucket_Map!B:B,"ERROR - CHECK NAME")</f>
        <v>Transport &amp; Communication</v>
      </c>
    </row>
    <row r="3137" spans="1:6" x14ac:dyDescent="0.25">
      <c r="A3137" t="s">
        <v>4</v>
      </c>
      <c r="B3137" t="s">
        <v>30</v>
      </c>
      <c r="C3137">
        <v>114</v>
      </c>
      <c r="D3137" s="1">
        <v>42339</v>
      </c>
      <c r="E3137" cm="1">
        <f t="array" ref="E3137">IF(AND(B3137="Housing",A3137="Rural"),"",
_xlfn.IFS(
NOT(ISBLANK(C3137)), C3137,
AND(NOT(ISBLANK(C3136)), B3136=B3137, NOT(ISBLANK(C3138)), B3138=B3137), AVERAGE(C3136,C3138),
AND(NOT(ISBLANK(C3136)), B3136=B3137, ISBLANK(C3138), NOT(ISBLANK(C3139)), B3139=B3137), C3136+(C3139-C3136)/3,
AND(ISBLANK(C3136), NOT(ISBLANK(C3135)), B3135=B3137, NOT(ISBLANK(C3138)), B3138=B3137), C3135+(C3138-C3135)*2/3,
TRUE, "Check Manually"
))</f>
        <v>114</v>
      </c>
      <c r="F3137" t="str">
        <f>_xlfn.XLOOKUP(B3137,Bucket_Map!A:A,Bucket_Map!B:B,"ERROR - CHECK NAME")</f>
        <v>Transport &amp; Communication</v>
      </c>
    </row>
    <row r="3138" spans="1:6" x14ac:dyDescent="0.25">
      <c r="A3138" t="s">
        <v>4</v>
      </c>
      <c r="B3138" t="s">
        <v>30</v>
      </c>
      <c r="C3138">
        <v>113.6</v>
      </c>
      <c r="D3138" s="1">
        <v>42370</v>
      </c>
      <c r="E3138" cm="1">
        <f t="array" ref="E3138">IF(AND(B3138="Housing",A3138="Rural"),"",
_xlfn.IFS(
NOT(ISBLANK(C3138)), C3138,
AND(NOT(ISBLANK(C3137)), B3137=B3138, NOT(ISBLANK(C3139)), B3139=B3138), AVERAGE(C3137,C3139),
AND(NOT(ISBLANK(C3137)), B3137=B3138, ISBLANK(C3139), NOT(ISBLANK(C3140)), B3140=B3138), C3137+(C3140-C3137)/3,
AND(ISBLANK(C3137), NOT(ISBLANK(C3136)), B3136=B3138, NOT(ISBLANK(C3139)), B3139=B3138), C3136+(C3139-C3136)*2/3,
TRUE, "Check Manually"
))</f>
        <v>113.6</v>
      </c>
      <c r="F3138" t="str">
        <f>_xlfn.XLOOKUP(B3138,Bucket_Map!A:A,Bucket_Map!B:B,"ERROR - CHECK NAME")</f>
        <v>Transport &amp; Communication</v>
      </c>
    </row>
    <row r="3139" spans="1:6" x14ac:dyDescent="0.25">
      <c r="A3139" t="s">
        <v>4</v>
      </c>
      <c r="B3139" t="s">
        <v>30</v>
      </c>
      <c r="C3139">
        <v>113.9</v>
      </c>
      <c r="D3139" s="1">
        <v>42401</v>
      </c>
      <c r="E3139" cm="1">
        <f t="array" ref="E3139">IF(AND(B3139="Housing",A3139="Rural"),"",
_xlfn.IFS(
NOT(ISBLANK(C3139)), C3139,
AND(NOT(ISBLANK(C3138)), B3138=B3139, NOT(ISBLANK(C3140)), B3140=B3139), AVERAGE(C3138,C3140),
AND(NOT(ISBLANK(C3138)), B3138=B3139, ISBLANK(C3140), NOT(ISBLANK(C3141)), B3141=B3139), C3138+(C3141-C3138)/3,
AND(ISBLANK(C3138), NOT(ISBLANK(C3137)), B3137=B3139, NOT(ISBLANK(C3140)), B3140=B3139), C3137+(C3140-C3137)*2/3,
TRUE, "Check Manually"
))</f>
        <v>113.9</v>
      </c>
      <c r="F3139" t="str">
        <f>_xlfn.XLOOKUP(B3139,Bucket_Map!A:A,Bucket_Map!B:B,"ERROR - CHECK NAME")</f>
        <v>Transport &amp; Communication</v>
      </c>
    </row>
    <row r="3140" spans="1:6" x14ac:dyDescent="0.25">
      <c r="A3140" t="s">
        <v>4</v>
      </c>
      <c r="B3140" t="s">
        <v>30</v>
      </c>
      <c r="C3140">
        <v>113.6</v>
      </c>
      <c r="D3140" s="1">
        <v>42430</v>
      </c>
      <c r="E3140" cm="1">
        <f t="array" ref="E3140">IF(AND(B3140="Housing",A3140="Rural"),"",
_xlfn.IFS(
NOT(ISBLANK(C3140)), C3140,
AND(NOT(ISBLANK(C3139)), B3139=B3140, NOT(ISBLANK(C3141)), B3141=B3140), AVERAGE(C3139,C3141),
AND(NOT(ISBLANK(C3139)), B3139=B3140, ISBLANK(C3141), NOT(ISBLANK(C3142)), B3142=B3140), C3139+(C3142-C3139)/3,
AND(ISBLANK(C3139), NOT(ISBLANK(C3138)), B3138=B3140, NOT(ISBLANK(C3141)), B3141=B3140), C3138+(C3141-C3138)*2/3,
TRUE, "Check Manually"
))</f>
        <v>113.6</v>
      </c>
      <c r="F3140" t="str">
        <f>_xlfn.XLOOKUP(B3140,Bucket_Map!A:A,Bucket_Map!B:B,"ERROR - CHECK NAME")</f>
        <v>Transport &amp; Communication</v>
      </c>
    </row>
    <row r="3141" spans="1:6" x14ac:dyDescent="0.25">
      <c r="A3141" t="s">
        <v>4</v>
      </c>
      <c r="B3141" t="s">
        <v>30</v>
      </c>
      <c r="C3141">
        <v>114.4</v>
      </c>
      <c r="D3141" s="1">
        <v>42461</v>
      </c>
      <c r="E3141" cm="1">
        <f t="array" ref="E3141">IF(AND(B3141="Housing",A3141="Rural"),"",
_xlfn.IFS(
NOT(ISBLANK(C3141)), C3141,
AND(NOT(ISBLANK(C3140)), B3140=B3141, NOT(ISBLANK(C3142)), B3142=B3141), AVERAGE(C3140,C3142),
AND(NOT(ISBLANK(C3140)), B3140=B3141, ISBLANK(C3142), NOT(ISBLANK(C3143)), B3143=B3141), C3140+(C3143-C3140)/3,
AND(ISBLANK(C3140), NOT(ISBLANK(C3139)), B3139=B3141, NOT(ISBLANK(C3142)), B3142=B3141), C3139+(C3142-C3139)*2/3,
TRUE, "Check Manually"
))</f>
        <v>114.4</v>
      </c>
      <c r="F3141" t="str">
        <f>_xlfn.XLOOKUP(B3141,Bucket_Map!A:A,Bucket_Map!B:B,"ERROR - CHECK NAME")</f>
        <v>Transport &amp; Communication</v>
      </c>
    </row>
    <row r="3142" spans="1:6" x14ac:dyDescent="0.25">
      <c r="A3142" t="s">
        <v>4</v>
      </c>
      <c r="B3142" t="s">
        <v>30</v>
      </c>
      <c r="C3142">
        <v>115.1</v>
      </c>
      <c r="D3142" s="1">
        <v>42491</v>
      </c>
      <c r="E3142" cm="1">
        <f t="array" ref="E3142">IF(AND(B3142="Housing",A3142="Rural"),"",
_xlfn.IFS(
NOT(ISBLANK(C3142)), C3142,
AND(NOT(ISBLANK(C3141)), B3141=B3142, NOT(ISBLANK(C3143)), B3143=B3142), AVERAGE(C3141,C3143),
AND(NOT(ISBLANK(C3141)), B3141=B3142, ISBLANK(C3143), NOT(ISBLANK(C3144)), B3144=B3142), C3141+(C3144-C3141)/3,
AND(ISBLANK(C3141), NOT(ISBLANK(C3140)), B3140=B3142, NOT(ISBLANK(C3143)), B3143=B3142), C3140+(C3143-C3140)*2/3,
TRUE, "Check Manually"
))</f>
        <v>115.1</v>
      </c>
      <c r="F3142" t="str">
        <f>_xlfn.XLOOKUP(B3142,Bucket_Map!A:A,Bucket_Map!B:B,"ERROR - CHECK NAME")</f>
        <v>Transport &amp; Communication</v>
      </c>
    </row>
    <row r="3143" spans="1:6" x14ac:dyDescent="0.25">
      <c r="A3143" t="s">
        <v>4</v>
      </c>
      <c r="B3143" t="s">
        <v>30</v>
      </c>
      <c r="C3143">
        <v>116.3</v>
      </c>
      <c r="D3143" s="1">
        <v>42522</v>
      </c>
      <c r="E3143" cm="1">
        <f t="array" ref="E3143">IF(AND(B3143="Housing",A3143="Rural"),"",
_xlfn.IFS(
NOT(ISBLANK(C3143)), C3143,
AND(NOT(ISBLANK(C3142)), B3142=B3143, NOT(ISBLANK(C3144)), B3144=B3143), AVERAGE(C3142,C3144),
AND(NOT(ISBLANK(C3142)), B3142=B3143, ISBLANK(C3144), NOT(ISBLANK(C3145)), B3145=B3143), C3142+(C3145-C3142)/3,
AND(ISBLANK(C3142), NOT(ISBLANK(C3141)), B3141=B3143, NOT(ISBLANK(C3144)), B3144=B3143), C3141+(C3144-C3141)*2/3,
TRUE, "Check Manually"
))</f>
        <v>116.3</v>
      </c>
      <c r="F3143" t="str">
        <f>_xlfn.XLOOKUP(B3143,Bucket_Map!A:A,Bucket_Map!B:B,"ERROR - CHECK NAME")</f>
        <v>Transport &amp; Communication</v>
      </c>
    </row>
    <row r="3144" spans="1:6" x14ac:dyDescent="0.25">
      <c r="A3144" t="s">
        <v>4</v>
      </c>
      <c r="B3144" t="s">
        <v>30</v>
      </c>
      <c r="C3144">
        <v>116.4</v>
      </c>
      <c r="D3144" s="1">
        <v>42552</v>
      </c>
      <c r="E3144" cm="1">
        <f t="array" ref="E3144">IF(AND(B3144="Housing",A3144="Rural"),"",
_xlfn.IFS(
NOT(ISBLANK(C3144)), C3144,
AND(NOT(ISBLANK(C3143)), B3143=B3144, NOT(ISBLANK(C3145)), B3145=B3144), AVERAGE(C3143,C3145),
AND(NOT(ISBLANK(C3143)), B3143=B3144, ISBLANK(C3145), NOT(ISBLANK(C3146)), B3146=B3144), C3143+(C3146-C3143)/3,
AND(ISBLANK(C3143), NOT(ISBLANK(C3142)), B3142=B3144, NOT(ISBLANK(C3145)), B3145=B3144), C3142+(C3145-C3142)*2/3,
TRUE, "Check Manually"
))</f>
        <v>116.4</v>
      </c>
      <c r="F3144" t="str">
        <f>_xlfn.XLOOKUP(B3144,Bucket_Map!A:A,Bucket_Map!B:B,"ERROR - CHECK NAME")</f>
        <v>Transport &amp; Communication</v>
      </c>
    </row>
    <row r="3145" spans="1:6" x14ac:dyDescent="0.25">
      <c r="A3145" t="s">
        <v>4</v>
      </c>
      <c r="B3145" t="s">
        <v>30</v>
      </c>
      <c r="C3145">
        <v>116</v>
      </c>
      <c r="D3145" s="1">
        <v>42583</v>
      </c>
      <c r="E3145" cm="1">
        <f t="array" ref="E3145">IF(AND(B3145="Housing",A3145="Rural"),"",
_xlfn.IFS(
NOT(ISBLANK(C3145)), C3145,
AND(NOT(ISBLANK(C3144)), B3144=B3145, NOT(ISBLANK(C3146)), B3146=B3145), AVERAGE(C3144,C3146),
AND(NOT(ISBLANK(C3144)), B3144=B3145, ISBLANK(C3146), NOT(ISBLANK(C3147)), B3147=B3145), C3144+(C3147-C3144)/3,
AND(ISBLANK(C3144), NOT(ISBLANK(C3143)), B3143=B3145, NOT(ISBLANK(C3146)), B3146=B3145), C3143+(C3146-C3143)*2/3,
TRUE, "Check Manually"
))</f>
        <v>116</v>
      </c>
      <c r="F3145" t="str">
        <f>_xlfn.XLOOKUP(B3145,Bucket_Map!A:A,Bucket_Map!B:B,"ERROR - CHECK NAME")</f>
        <v>Transport &amp; Communication</v>
      </c>
    </row>
    <row r="3146" spans="1:6" x14ac:dyDescent="0.25">
      <c r="A3146" t="s">
        <v>4</v>
      </c>
      <c r="B3146" t="s">
        <v>30</v>
      </c>
      <c r="C3146">
        <v>117</v>
      </c>
      <c r="D3146" s="1">
        <v>42614</v>
      </c>
      <c r="E3146" cm="1">
        <f t="array" ref="E3146">IF(AND(B3146="Housing",A3146="Rural"),"",
_xlfn.IFS(
NOT(ISBLANK(C3146)), C3146,
AND(NOT(ISBLANK(C3145)), B3145=B3146, NOT(ISBLANK(C3147)), B3147=B3146), AVERAGE(C3145,C3147),
AND(NOT(ISBLANK(C3145)), B3145=B3146, ISBLANK(C3147), NOT(ISBLANK(C3148)), B3148=B3146), C3145+(C3148-C3145)/3,
AND(ISBLANK(C3145), NOT(ISBLANK(C3144)), B3144=B3146, NOT(ISBLANK(C3147)), B3147=B3146), C3144+(C3147-C3144)*2/3,
TRUE, "Check Manually"
))</f>
        <v>117</v>
      </c>
      <c r="F3146" t="str">
        <f>_xlfn.XLOOKUP(B3146,Bucket_Map!A:A,Bucket_Map!B:B,"ERROR - CHECK NAME")</f>
        <v>Transport &amp; Communication</v>
      </c>
    </row>
    <row r="3147" spans="1:6" x14ac:dyDescent="0.25">
      <c r="A3147" t="s">
        <v>4</v>
      </c>
      <c r="B3147" t="s">
        <v>30</v>
      </c>
      <c r="C3147">
        <v>117.8</v>
      </c>
      <c r="D3147" s="1">
        <v>42644</v>
      </c>
      <c r="E3147" cm="1">
        <f t="array" ref="E3147">IF(AND(B3147="Housing",A3147="Rural"),"",
_xlfn.IFS(
NOT(ISBLANK(C3147)), C3147,
AND(NOT(ISBLANK(C3146)), B3146=B3147, NOT(ISBLANK(C3148)), B3148=B3147), AVERAGE(C3146,C3148),
AND(NOT(ISBLANK(C3146)), B3146=B3147, ISBLANK(C3148), NOT(ISBLANK(C3149)), B3149=B3147), C3146+(C3149-C3146)/3,
AND(ISBLANK(C3146), NOT(ISBLANK(C3145)), B3145=B3147, NOT(ISBLANK(C3148)), B3148=B3147), C3145+(C3148-C3145)*2/3,
TRUE, "Check Manually"
))</f>
        <v>117.8</v>
      </c>
      <c r="F3147" t="str">
        <f>_xlfn.XLOOKUP(B3147,Bucket_Map!A:A,Bucket_Map!B:B,"ERROR - CHECK NAME")</f>
        <v>Transport &amp; Communication</v>
      </c>
    </row>
    <row r="3148" spans="1:6" x14ac:dyDescent="0.25">
      <c r="A3148" t="s">
        <v>4</v>
      </c>
      <c r="B3148" t="s">
        <v>30</v>
      </c>
      <c r="C3148">
        <v>118.2</v>
      </c>
      <c r="D3148" s="1">
        <v>42675</v>
      </c>
      <c r="E3148" cm="1">
        <f t="array" ref="E3148">IF(AND(B3148="Housing",A3148="Rural"),"",
_xlfn.IFS(
NOT(ISBLANK(C3148)), C3148,
AND(NOT(ISBLANK(C3147)), B3147=B3148, NOT(ISBLANK(C3149)), B3149=B3148), AVERAGE(C3147,C3149),
AND(NOT(ISBLANK(C3147)), B3147=B3148, ISBLANK(C3149), NOT(ISBLANK(C3150)), B3150=B3148), C3147+(C3150-C3147)/3,
AND(ISBLANK(C3147), NOT(ISBLANK(C3146)), B3146=B3148, NOT(ISBLANK(C3149)), B3149=B3148), C3146+(C3149-C3146)*2/3,
TRUE, "Check Manually"
))</f>
        <v>118.2</v>
      </c>
      <c r="F3148" t="str">
        <f>_xlfn.XLOOKUP(B3148,Bucket_Map!A:A,Bucket_Map!B:B,"ERROR - CHECK NAME")</f>
        <v>Transport &amp; Communication</v>
      </c>
    </row>
    <row r="3149" spans="1:6" x14ac:dyDescent="0.25">
      <c r="A3149" t="s">
        <v>4</v>
      </c>
      <c r="B3149" t="s">
        <v>30</v>
      </c>
      <c r="C3149">
        <v>118.6</v>
      </c>
      <c r="D3149" s="1">
        <v>42705</v>
      </c>
      <c r="E3149" cm="1">
        <f t="array" ref="E3149">IF(AND(B3149="Housing",A3149="Rural"),"",
_xlfn.IFS(
NOT(ISBLANK(C3149)), C3149,
AND(NOT(ISBLANK(C3148)), B3148=B3149, NOT(ISBLANK(C3150)), B3150=B3149), AVERAGE(C3148,C3150),
AND(NOT(ISBLANK(C3148)), B3148=B3149, ISBLANK(C3150), NOT(ISBLANK(C3151)), B3151=B3149), C3148+(C3151-C3148)/3,
AND(ISBLANK(C3148), NOT(ISBLANK(C3147)), B3147=B3149, NOT(ISBLANK(C3150)), B3150=B3149), C3147+(C3150-C3147)*2/3,
TRUE, "Check Manually"
))</f>
        <v>118.6</v>
      </c>
      <c r="F3149" t="str">
        <f>_xlfn.XLOOKUP(B3149,Bucket_Map!A:A,Bucket_Map!B:B,"ERROR - CHECK NAME")</f>
        <v>Transport &amp; Communication</v>
      </c>
    </row>
    <row r="3150" spans="1:6" x14ac:dyDescent="0.25">
      <c r="A3150" t="s">
        <v>4</v>
      </c>
      <c r="B3150" t="s">
        <v>30</v>
      </c>
      <c r="C3150">
        <v>119.1</v>
      </c>
      <c r="D3150" s="1">
        <v>42736</v>
      </c>
      <c r="E3150" cm="1">
        <f t="array" ref="E3150">IF(AND(B3150="Housing",A3150="Rural"),"",
_xlfn.IFS(
NOT(ISBLANK(C3150)), C3150,
AND(NOT(ISBLANK(C3149)), B3149=B3150, NOT(ISBLANK(C3151)), B3151=B3150), AVERAGE(C3149,C3151),
AND(NOT(ISBLANK(C3149)), B3149=B3150, ISBLANK(C3151), NOT(ISBLANK(C3152)), B3152=B3150), C3149+(C3152-C3149)/3,
AND(ISBLANK(C3149), NOT(ISBLANK(C3148)), B3148=B3150, NOT(ISBLANK(C3151)), B3151=B3150), C3148+(C3151-C3148)*2/3,
TRUE, "Check Manually"
))</f>
        <v>119.1</v>
      </c>
      <c r="F3150" t="str">
        <f>_xlfn.XLOOKUP(B3150,Bucket_Map!A:A,Bucket_Map!B:B,"ERROR - CHECK NAME")</f>
        <v>Transport &amp; Communication</v>
      </c>
    </row>
    <row r="3151" spans="1:6" x14ac:dyDescent="0.25">
      <c r="A3151" t="s">
        <v>4</v>
      </c>
      <c r="B3151" t="s">
        <v>30</v>
      </c>
      <c r="C3151">
        <v>119.5</v>
      </c>
      <c r="D3151" s="1">
        <v>42767</v>
      </c>
      <c r="E3151" cm="1">
        <f t="array" ref="E3151">IF(AND(B3151="Housing",A3151="Rural"),"",
_xlfn.IFS(
NOT(ISBLANK(C3151)), C3151,
AND(NOT(ISBLANK(C3150)), B3150=B3151, NOT(ISBLANK(C3152)), B3152=B3151), AVERAGE(C3150,C3152),
AND(NOT(ISBLANK(C3150)), B3150=B3151, ISBLANK(C3152), NOT(ISBLANK(C3153)), B3153=B3151), C3150+(C3153-C3150)/3,
AND(ISBLANK(C3150), NOT(ISBLANK(C3149)), B3149=B3151, NOT(ISBLANK(C3152)), B3152=B3151), C3149+(C3152-C3149)*2/3,
TRUE, "Check Manually"
))</f>
        <v>119.5</v>
      </c>
      <c r="F3151" t="str">
        <f>_xlfn.XLOOKUP(B3151,Bucket_Map!A:A,Bucket_Map!B:B,"ERROR - CHECK NAME")</f>
        <v>Transport &amp; Communication</v>
      </c>
    </row>
    <row r="3152" spans="1:6" x14ac:dyDescent="0.25">
      <c r="A3152" t="s">
        <v>4</v>
      </c>
      <c r="B3152" t="s">
        <v>30</v>
      </c>
      <c r="C3152">
        <v>119.8</v>
      </c>
      <c r="D3152" s="1">
        <v>42795</v>
      </c>
      <c r="E3152" cm="1">
        <f t="array" ref="E3152">IF(AND(B3152="Housing",A3152="Rural"),"",
_xlfn.IFS(
NOT(ISBLANK(C3152)), C3152,
AND(NOT(ISBLANK(C3151)), B3151=B3152, NOT(ISBLANK(C3153)), B3153=B3152), AVERAGE(C3151,C3153),
AND(NOT(ISBLANK(C3151)), B3151=B3152, ISBLANK(C3153), NOT(ISBLANK(C3154)), B3154=B3152), C3151+(C3154-C3151)/3,
AND(ISBLANK(C3151), NOT(ISBLANK(C3150)), B3150=B3152, NOT(ISBLANK(C3153)), B3153=B3152), C3150+(C3153-C3150)*2/3,
TRUE, "Check Manually"
))</f>
        <v>119.8</v>
      </c>
      <c r="F3152" t="str">
        <f>_xlfn.XLOOKUP(B3152,Bucket_Map!A:A,Bucket_Map!B:B,"ERROR - CHECK NAME")</f>
        <v>Transport &amp; Communication</v>
      </c>
    </row>
    <row r="3153" spans="1:6" x14ac:dyDescent="0.25">
      <c r="A3153" t="s">
        <v>4</v>
      </c>
      <c r="B3153" t="s">
        <v>30</v>
      </c>
      <c r="C3153">
        <v>119.2</v>
      </c>
      <c r="D3153" s="1">
        <v>42826</v>
      </c>
      <c r="E3153" cm="1">
        <f t="array" ref="E3153">IF(AND(B3153="Housing",A3153="Rural"),"",
_xlfn.IFS(
NOT(ISBLANK(C3153)), C3153,
AND(NOT(ISBLANK(C3152)), B3152=B3153, NOT(ISBLANK(C3154)), B3154=B3153), AVERAGE(C3152,C3154),
AND(NOT(ISBLANK(C3152)), B3152=B3153, ISBLANK(C3154), NOT(ISBLANK(C3155)), B3155=B3153), C3152+(C3155-C3152)/3,
AND(ISBLANK(C3152), NOT(ISBLANK(C3151)), B3151=B3153, NOT(ISBLANK(C3154)), B3154=B3153), C3151+(C3154-C3151)*2/3,
TRUE, "Check Manually"
))</f>
        <v>119.2</v>
      </c>
      <c r="F3153" t="str">
        <f>_xlfn.XLOOKUP(B3153,Bucket_Map!A:A,Bucket_Map!B:B,"ERROR - CHECK NAME")</f>
        <v>Transport &amp; Communication</v>
      </c>
    </row>
    <row r="3154" spans="1:6" x14ac:dyDescent="0.25">
      <c r="A3154" t="s">
        <v>4</v>
      </c>
      <c r="B3154" t="s">
        <v>30</v>
      </c>
      <c r="C3154">
        <v>119.4</v>
      </c>
      <c r="D3154" s="1">
        <v>42856</v>
      </c>
      <c r="E3154" cm="1">
        <f t="array" ref="E3154">IF(AND(B3154="Housing",A3154="Rural"),"",
_xlfn.IFS(
NOT(ISBLANK(C3154)), C3154,
AND(NOT(ISBLANK(C3153)), B3153=B3154, NOT(ISBLANK(C3155)), B3155=B3154), AVERAGE(C3153,C3155),
AND(NOT(ISBLANK(C3153)), B3153=B3154, ISBLANK(C3155), NOT(ISBLANK(C3156)), B3156=B3154), C3153+(C3156-C3153)/3,
AND(ISBLANK(C3153), NOT(ISBLANK(C3152)), B3152=B3154, NOT(ISBLANK(C3155)), B3155=B3154), C3152+(C3155-C3152)*2/3,
TRUE, "Check Manually"
))</f>
        <v>119.4</v>
      </c>
      <c r="F3154" t="str">
        <f>_xlfn.XLOOKUP(B3154,Bucket_Map!A:A,Bucket_Map!B:B,"ERROR - CHECK NAME")</f>
        <v>Transport &amp; Communication</v>
      </c>
    </row>
    <row r="3155" spans="1:6" x14ac:dyDescent="0.25">
      <c r="A3155" t="s">
        <v>4</v>
      </c>
      <c r="B3155" t="s">
        <v>30</v>
      </c>
      <c r="C3155">
        <v>119.4</v>
      </c>
      <c r="D3155" s="1">
        <v>42887</v>
      </c>
      <c r="E3155" cm="1">
        <f t="array" ref="E3155">IF(AND(B3155="Housing",A3155="Rural"),"",
_xlfn.IFS(
NOT(ISBLANK(C3155)), C3155,
AND(NOT(ISBLANK(C3154)), B3154=B3155, NOT(ISBLANK(C3156)), B3156=B3155), AVERAGE(C3154,C3156),
AND(NOT(ISBLANK(C3154)), B3154=B3155, ISBLANK(C3156), NOT(ISBLANK(C3157)), B3157=B3155), C3154+(C3157-C3154)/3,
AND(ISBLANK(C3154), NOT(ISBLANK(C3153)), B3153=B3155, NOT(ISBLANK(C3156)), B3156=B3155), C3153+(C3156-C3153)*2/3,
TRUE, "Check Manually"
))</f>
        <v>119.4</v>
      </c>
      <c r="F3155" t="str">
        <f>_xlfn.XLOOKUP(B3155,Bucket_Map!A:A,Bucket_Map!B:B,"ERROR - CHECK NAME")</f>
        <v>Transport &amp; Communication</v>
      </c>
    </row>
    <row r="3156" spans="1:6" x14ac:dyDescent="0.25">
      <c r="A3156" t="s">
        <v>4</v>
      </c>
      <c r="B3156" t="s">
        <v>30</v>
      </c>
      <c r="C3156">
        <v>119.1</v>
      </c>
      <c r="D3156" s="1">
        <v>42917</v>
      </c>
      <c r="E3156" cm="1">
        <f t="array" ref="E3156">IF(AND(B3156="Housing",A3156="Rural"),"",
_xlfn.IFS(
NOT(ISBLANK(C3156)), C3156,
AND(NOT(ISBLANK(C3155)), B3155=B3156, NOT(ISBLANK(C3157)), B3157=B3156), AVERAGE(C3155,C3157),
AND(NOT(ISBLANK(C3155)), B3155=B3156, ISBLANK(C3157), NOT(ISBLANK(C3158)), B3158=B3156), C3155+(C3158-C3155)/3,
AND(ISBLANK(C3155), NOT(ISBLANK(C3154)), B3154=B3156, NOT(ISBLANK(C3157)), B3157=B3156), C3154+(C3157-C3154)*2/3,
TRUE, "Check Manually"
))</f>
        <v>119.1</v>
      </c>
      <c r="F3156" t="str">
        <f>_xlfn.XLOOKUP(B3156,Bucket_Map!A:A,Bucket_Map!B:B,"ERROR - CHECK NAME")</f>
        <v>Transport &amp; Communication</v>
      </c>
    </row>
    <row r="3157" spans="1:6" x14ac:dyDescent="0.25">
      <c r="A3157" t="s">
        <v>4</v>
      </c>
      <c r="B3157" t="s">
        <v>30</v>
      </c>
      <c r="C3157">
        <v>120.3</v>
      </c>
      <c r="D3157" s="1">
        <v>42948</v>
      </c>
      <c r="E3157" cm="1">
        <f t="array" ref="E3157">IF(AND(B3157="Housing",A3157="Rural"),"",
_xlfn.IFS(
NOT(ISBLANK(C3157)), C3157,
AND(NOT(ISBLANK(C3156)), B3156=B3157, NOT(ISBLANK(C3158)), B3158=B3157), AVERAGE(C3156,C3158),
AND(NOT(ISBLANK(C3156)), B3156=B3157, ISBLANK(C3158), NOT(ISBLANK(C3159)), B3159=B3157), C3156+(C3159-C3156)/3,
AND(ISBLANK(C3156), NOT(ISBLANK(C3155)), B3155=B3157, NOT(ISBLANK(C3158)), B3158=B3157), C3155+(C3158-C3155)*2/3,
TRUE, "Check Manually"
))</f>
        <v>120.3</v>
      </c>
      <c r="F3157" t="str">
        <f>_xlfn.XLOOKUP(B3157,Bucket_Map!A:A,Bucket_Map!B:B,"ERROR - CHECK NAME")</f>
        <v>Transport &amp; Communication</v>
      </c>
    </row>
    <row r="3158" spans="1:6" x14ac:dyDescent="0.25">
      <c r="A3158" t="s">
        <v>4</v>
      </c>
      <c r="B3158" t="s">
        <v>30</v>
      </c>
      <c r="C3158">
        <v>121.2</v>
      </c>
      <c r="D3158" s="1">
        <v>42979</v>
      </c>
      <c r="E3158" cm="1">
        <f t="array" ref="E3158">IF(AND(B3158="Housing",A3158="Rural"),"",
_xlfn.IFS(
NOT(ISBLANK(C3158)), C3158,
AND(NOT(ISBLANK(C3157)), B3157=B3158, NOT(ISBLANK(C3159)), B3159=B3158), AVERAGE(C3157,C3159),
AND(NOT(ISBLANK(C3157)), B3157=B3158, ISBLANK(C3159), NOT(ISBLANK(C3160)), B3160=B3158), C3157+(C3160-C3157)/3,
AND(ISBLANK(C3157), NOT(ISBLANK(C3156)), B3156=B3158, NOT(ISBLANK(C3159)), B3159=B3158), C3156+(C3159-C3156)*2/3,
TRUE, "Check Manually"
))</f>
        <v>121.2</v>
      </c>
      <c r="F3158" t="str">
        <f>_xlfn.XLOOKUP(B3158,Bucket_Map!A:A,Bucket_Map!B:B,"ERROR - CHECK NAME")</f>
        <v>Transport &amp; Communication</v>
      </c>
    </row>
    <row r="3159" spans="1:6" x14ac:dyDescent="0.25">
      <c r="A3159" t="s">
        <v>4</v>
      </c>
      <c r="B3159" t="s">
        <v>30</v>
      </c>
      <c r="C3159">
        <v>121</v>
      </c>
      <c r="D3159" s="1">
        <v>43009</v>
      </c>
      <c r="E3159" cm="1">
        <f t="array" ref="E3159">IF(AND(B3159="Housing",A3159="Rural"),"",
_xlfn.IFS(
NOT(ISBLANK(C3159)), C3159,
AND(NOT(ISBLANK(C3158)), B3158=B3159, NOT(ISBLANK(C3160)), B3160=B3159), AVERAGE(C3158,C3160),
AND(NOT(ISBLANK(C3158)), B3158=B3159, ISBLANK(C3160), NOT(ISBLANK(C3161)), B3161=B3159), C3158+(C3161-C3158)/3,
AND(ISBLANK(C3158), NOT(ISBLANK(C3157)), B3157=B3159, NOT(ISBLANK(C3160)), B3160=B3159), C3157+(C3160-C3157)*2/3,
TRUE, "Check Manually"
))</f>
        <v>121</v>
      </c>
      <c r="F3159" t="str">
        <f>_xlfn.XLOOKUP(B3159,Bucket_Map!A:A,Bucket_Map!B:B,"ERROR - CHECK NAME")</f>
        <v>Transport &amp; Communication</v>
      </c>
    </row>
    <row r="3160" spans="1:6" x14ac:dyDescent="0.25">
      <c r="A3160" t="s">
        <v>4</v>
      </c>
      <c r="B3160" t="s">
        <v>30</v>
      </c>
      <c r="C3160">
        <v>121.6</v>
      </c>
      <c r="D3160" s="1">
        <v>43040</v>
      </c>
      <c r="E3160" cm="1">
        <f t="array" ref="E3160">IF(AND(B3160="Housing",A3160="Rural"),"",
_xlfn.IFS(
NOT(ISBLANK(C3160)), C3160,
AND(NOT(ISBLANK(C3159)), B3159=B3160, NOT(ISBLANK(C3161)), B3161=B3160), AVERAGE(C3159,C3161),
AND(NOT(ISBLANK(C3159)), B3159=B3160, ISBLANK(C3161), NOT(ISBLANK(C3162)), B3162=B3160), C3159+(C3162-C3159)/3,
AND(ISBLANK(C3159), NOT(ISBLANK(C3158)), B3158=B3160, NOT(ISBLANK(C3161)), B3161=B3160), C3158+(C3161-C3158)*2/3,
TRUE, "Check Manually"
))</f>
        <v>121.6</v>
      </c>
      <c r="F3160" t="str">
        <f>_xlfn.XLOOKUP(B3160,Bucket_Map!A:A,Bucket_Map!B:B,"ERROR - CHECK NAME")</f>
        <v>Transport &amp; Communication</v>
      </c>
    </row>
    <row r="3161" spans="1:6" x14ac:dyDescent="0.25">
      <c r="A3161" t="s">
        <v>4</v>
      </c>
      <c r="B3161" t="s">
        <v>30</v>
      </c>
      <c r="C3161">
        <v>122</v>
      </c>
      <c r="D3161" s="1">
        <v>43070</v>
      </c>
      <c r="E3161" cm="1">
        <f t="array" ref="E3161">IF(AND(B3161="Housing",A3161="Rural"),"",
_xlfn.IFS(
NOT(ISBLANK(C3161)), C3161,
AND(NOT(ISBLANK(C3160)), B3160=B3161, NOT(ISBLANK(C3162)), B3162=B3161), AVERAGE(C3160,C3162),
AND(NOT(ISBLANK(C3160)), B3160=B3161, ISBLANK(C3162), NOT(ISBLANK(C3163)), B3163=B3161), C3160+(C3163-C3160)/3,
AND(ISBLANK(C3160), NOT(ISBLANK(C3159)), B3159=B3161, NOT(ISBLANK(C3162)), B3162=B3161), C3159+(C3162-C3159)*2/3,
TRUE, "Check Manually"
))</f>
        <v>122</v>
      </c>
      <c r="F3161" t="str">
        <f>_xlfn.XLOOKUP(B3161,Bucket_Map!A:A,Bucket_Map!B:B,"ERROR - CHECK NAME")</f>
        <v>Transport &amp; Communication</v>
      </c>
    </row>
    <row r="3162" spans="1:6" x14ac:dyDescent="0.25">
      <c r="A3162" t="s">
        <v>4</v>
      </c>
      <c r="B3162" t="s">
        <v>30</v>
      </c>
      <c r="C3162">
        <v>122.7</v>
      </c>
      <c r="D3162" s="1">
        <v>43101</v>
      </c>
      <c r="E3162" cm="1">
        <f t="array" ref="E3162">IF(AND(B3162="Housing",A3162="Rural"),"",
_xlfn.IFS(
NOT(ISBLANK(C3162)), C3162,
AND(NOT(ISBLANK(C3161)), B3161=B3162, NOT(ISBLANK(C3163)), B3163=B3162), AVERAGE(C3161,C3163),
AND(NOT(ISBLANK(C3161)), B3161=B3162, ISBLANK(C3163), NOT(ISBLANK(C3164)), B3164=B3162), C3161+(C3164-C3161)/3,
AND(ISBLANK(C3161), NOT(ISBLANK(C3160)), B3160=B3162, NOT(ISBLANK(C3163)), B3163=B3162), C3160+(C3163-C3160)*2/3,
TRUE, "Check Manually"
))</f>
        <v>122.7</v>
      </c>
      <c r="F3162" t="str">
        <f>_xlfn.XLOOKUP(B3162,Bucket_Map!A:A,Bucket_Map!B:B,"ERROR - CHECK NAME")</f>
        <v>Transport &amp; Communication</v>
      </c>
    </row>
    <row r="3163" spans="1:6" x14ac:dyDescent="0.25">
      <c r="A3163" t="s">
        <v>4</v>
      </c>
      <c r="B3163" t="s">
        <v>30</v>
      </c>
      <c r="C3163">
        <v>123.3</v>
      </c>
      <c r="D3163" s="1">
        <v>43132</v>
      </c>
      <c r="E3163" cm="1">
        <f t="array" ref="E3163">IF(AND(B3163="Housing",A3163="Rural"),"",
_xlfn.IFS(
NOT(ISBLANK(C3163)), C3163,
AND(NOT(ISBLANK(C3162)), B3162=B3163, NOT(ISBLANK(C3164)), B3164=B3163), AVERAGE(C3162,C3164),
AND(NOT(ISBLANK(C3162)), B3162=B3163, ISBLANK(C3164), NOT(ISBLANK(C3165)), B3165=B3163), C3162+(C3165-C3162)/3,
AND(ISBLANK(C3162), NOT(ISBLANK(C3161)), B3161=B3163, NOT(ISBLANK(C3164)), B3164=B3163), C3161+(C3164-C3161)*2/3,
TRUE, "Check Manually"
))</f>
        <v>123.3</v>
      </c>
      <c r="F3163" t="str">
        <f>_xlfn.XLOOKUP(B3163,Bucket_Map!A:A,Bucket_Map!B:B,"ERROR - CHECK NAME")</f>
        <v>Transport &amp; Communication</v>
      </c>
    </row>
    <row r="3164" spans="1:6" x14ac:dyDescent="0.25">
      <c r="A3164" t="s">
        <v>4</v>
      </c>
      <c r="B3164" t="s">
        <v>30</v>
      </c>
      <c r="C3164">
        <v>124.6</v>
      </c>
      <c r="D3164" s="1">
        <v>43160</v>
      </c>
      <c r="E3164" cm="1">
        <f t="array" ref="E3164">IF(AND(B3164="Housing",A3164="Rural"),"",
_xlfn.IFS(
NOT(ISBLANK(C3164)), C3164,
AND(NOT(ISBLANK(C3163)), B3163=B3164, NOT(ISBLANK(C3165)), B3165=B3164), AVERAGE(C3163,C3165),
AND(NOT(ISBLANK(C3163)), B3163=B3164, ISBLANK(C3165), NOT(ISBLANK(C3166)), B3166=B3164), C3163+(C3166-C3163)/3,
AND(ISBLANK(C3163), NOT(ISBLANK(C3162)), B3162=B3164, NOT(ISBLANK(C3165)), B3165=B3164), C3162+(C3165-C3162)*2/3,
TRUE, "Check Manually"
))</f>
        <v>124.6</v>
      </c>
      <c r="F3164" t="str">
        <f>_xlfn.XLOOKUP(B3164,Bucket_Map!A:A,Bucket_Map!B:B,"ERROR - CHECK NAME")</f>
        <v>Transport &amp; Communication</v>
      </c>
    </row>
    <row r="3165" spans="1:6" x14ac:dyDescent="0.25">
      <c r="A3165" t="s">
        <v>4</v>
      </c>
      <c r="B3165" t="s">
        <v>30</v>
      </c>
      <c r="C3165">
        <v>125.3</v>
      </c>
      <c r="D3165" s="1">
        <v>43191</v>
      </c>
      <c r="E3165" cm="1">
        <f t="array" ref="E3165">IF(AND(B3165="Housing",A3165="Rural"),"",
_xlfn.IFS(
NOT(ISBLANK(C3165)), C3165,
AND(NOT(ISBLANK(C3164)), B3164=B3165, NOT(ISBLANK(C3166)), B3166=B3165), AVERAGE(C3164,C3166),
AND(NOT(ISBLANK(C3164)), B3164=B3165, ISBLANK(C3166), NOT(ISBLANK(C3167)), B3167=B3165), C3164+(C3167-C3164)/3,
AND(ISBLANK(C3164), NOT(ISBLANK(C3163)), B3163=B3165, NOT(ISBLANK(C3166)), B3166=B3165), C3163+(C3166-C3163)*2/3,
TRUE, "Check Manually"
))</f>
        <v>125.3</v>
      </c>
      <c r="F3165" t="str">
        <f>_xlfn.XLOOKUP(B3165,Bucket_Map!A:A,Bucket_Map!B:B,"ERROR - CHECK NAME")</f>
        <v>Transport &amp; Communication</v>
      </c>
    </row>
    <row r="3166" spans="1:6" x14ac:dyDescent="0.25">
      <c r="A3166" t="s">
        <v>4</v>
      </c>
      <c r="B3166" t="s">
        <v>30</v>
      </c>
      <c r="C3166">
        <v>126.4</v>
      </c>
      <c r="D3166" s="1">
        <v>43221</v>
      </c>
      <c r="E3166" cm="1">
        <f t="array" ref="E3166">IF(AND(B3166="Housing",A3166="Rural"),"",
_xlfn.IFS(
NOT(ISBLANK(C3166)), C3166,
AND(NOT(ISBLANK(C3165)), B3165=B3166, NOT(ISBLANK(C3167)), B3167=B3166), AVERAGE(C3165,C3167),
AND(NOT(ISBLANK(C3165)), B3165=B3166, ISBLANK(C3167), NOT(ISBLANK(C3168)), B3168=B3166), C3165+(C3168-C3165)/3,
AND(ISBLANK(C3165), NOT(ISBLANK(C3164)), B3164=B3166, NOT(ISBLANK(C3167)), B3167=B3166), C3164+(C3167-C3164)*2/3,
TRUE, "Check Manually"
))</f>
        <v>126.4</v>
      </c>
      <c r="F3166" t="str">
        <f>_xlfn.XLOOKUP(B3166,Bucket_Map!A:A,Bucket_Map!B:B,"ERROR - CHECK NAME")</f>
        <v>Transport &amp; Communication</v>
      </c>
    </row>
    <row r="3167" spans="1:6" x14ac:dyDescent="0.25">
      <c r="A3167" t="s">
        <v>4</v>
      </c>
      <c r="B3167" t="s">
        <v>30</v>
      </c>
      <c r="C3167">
        <v>127.4</v>
      </c>
      <c r="D3167" s="1">
        <v>43252</v>
      </c>
      <c r="E3167" cm="1">
        <f t="array" ref="E3167">IF(AND(B3167="Housing",A3167="Rural"),"",
_xlfn.IFS(
NOT(ISBLANK(C3167)), C3167,
AND(NOT(ISBLANK(C3166)), B3166=B3167, NOT(ISBLANK(C3168)), B3168=B3167), AVERAGE(C3166,C3168),
AND(NOT(ISBLANK(C3166)), B3166=B3167, ISBLANK(C3168), NOT(ISBLANK(C3169)), B3169=B3167), C3166+(C3169-C3166)/3,
AND(ISBLANK(C3166), NOT(ISBLANK(C3165)), B3165=B3167, NOT(ISBLANK(C3168)), B3168=B3167), C3165+(C3168-C3165)*2/3,
TRUE, "Check Manually"
))</f>
        <v>127.4</v>
      </c>
      <c r="F3167" t="str">
        <f>_xlfn.XLOOKUP(B3167,Bucket_Map!A:A,Bucket_Map!B:B,"ERROR - CHECK NAME")</f>
        <v>Transport &amp; Communication</v>
      </c>
    </row>
    <row r="3168" spans="1:6" x14ac:dyDescent="0.25">
      <c r="A3168" t="s">
        <v>4</v>
      </c>
      <c r="B3168" t="s">
        <v>30</v>
      </c>
      <c r="C3168">
        <v>127.5</v>
      </c>
      <c r="D3168" s="1">
        <v>43282</v>
      </c>
      <c r="E3168" cm="1">
        <f t="array" ref="E3168">IF(AND(B3168="Housing",A3168="Rural"),"",
_xlfn.IFS(
NOT(ISBLANK(C3168)), C3168,
AND(NOT(ISBLANK(C3167)), B3167=B3168, NOT(ISBLANK(C3169)), B3169=B3168), AVERAGE(C3167,C3169),
AND(NOT(ISBLANK(C3167)), B3167=B3168, ISBLANK(C3169), NOT(ISBLANK(C3170)), B3170=B3168), C3167+(C3170-C3167)/3,
AND(ISBLANK(C3167), NOT(ISBLANK(C3166)), B3166=B3168, NOT(ISBLANK(C3169)), B3169=B3168), C3166+(C3169-C3166)*2/3,
TRUE, "Check Manually"
))</f>
        <v>127.5</v>
      </c>
      <c r="F3168" t="str">
        <f>_xlfn.XLOOKUP(B3168,Bucket_Map!A:A,Bucket_Map!B:B,"ERROR - CHECK NAME")</f>
        <v>Transport &amp; Communication</v>
      </c>
    </row>
    <row r="3169" spans="1:6" x14ac:dyDescent="0.25">
      <c r="A3169" t="s">
        <v>4</v>
      </c>
      <c r="B3169" t="s">
        <v>30</v>
      </c>
      <c r="C3169">
        <v>128.30000000000001</v>
      </c>
      <c r="D3169" s="1">
        <v>43313</v>
      </c>
      <c r="E3169" cm="1">
        <f t="array" ref="E3169">IF(AND(B3169="Housing",A3169="Rural"),"",
_xlfn.IFS(
NOT(ISBLANK(C3169)), C3169,
AND(NOT(ISBLANK(C3168)), B3168=B3169, NOT(ISBLANK(C3170)), B3170=B3169), AVERAGE(C3168,C3170),
AND(NOT(ISBLANK(C3168)), B3168=B3169, ISBLANK(C3170), NOT(ISBLANK(C3171)), B3171=B3169), C3168+(C3171-C3168)/3,
AND(ISBLANK(C3168), NOT(ISBLANK(C3167)), B3167=B3169, NOT(ISBLANK(C3170)), B3170=B3169), C3167+(C3170-C3167)*2/3,
TRUE, "Check Manually"
))</f>
        <v>128.30000000000001</v>
      </c>
      <c r="F3169" t="str">
        <f>_xlfn.XLOOKUP(B3169,Bucket_Map!A:A,Bucket_Map!B:B,"ERROR - CHECK NAME")</f>
        <v>Transport &amp; Communication</v>
      </c>
    </row>
    <row r="3170" spans="1:6" x14ac:dyDescent="0.25">
      <c r="A3170" t="s">
        <v>4</v>
      </c>
      <c r="B3170" t="s">
        <v>30</v>
      </c>
      <c r="C3170">
        <v>129.9</v>
      </c>
      <c r="D3170" s="1">
        <v>43344</v>
      </c>
      <c r="E3170" cm="1">
        <f t="array" ref="E3170">IF(AND(B3170="Housing",A3170="Rural"),"",
_xlfn.IFS(
NOT(ISBLANK(C3170)), C3170,
AND(NOT(ISBLANK(C3169)), B3169=B3170, NOT(ISBLANK(C3171)), B3171=B3170), AVERAGE(C3169,C3171),
AND(NOT(ISBLANK(C3169)), B3169=B3170, ISBLANK(C3171), NOT(ISBLANK(C3172)), B3172=B3170), C3169+(C3172-C3169)/3,
AND(ISBLANK(C3169), NOT(ISBLANK(C3168)), B3168=B3170, NOT(ISBLANK(C3171)), B3171=B3170), C3168+(C3171-C3168)*2/3,
TRUE, "Check Manually"
))</f>
        <v>129.9</v>
      </c>
      <c r="F3170" t="str">
        <f>_xlfn.XLOOKUP(B3170,Bucket_Map!A:A,Bucket_Map!B:B,"ERROR - CHECK NAME")</f>
        <v>Transport &amp; Communication</v>
      </c>
    </row>
    <row r="3171" spans="1:6" x14ac:dyDescent="0.25">
      <c r="A3171" t="s">
        <v>4</v>
      </c>
      <c r="B3171" t="s">
        <v>30</v>
      </c>
      <c r="C3171">
        <v>130.80000000000001</v>
      </c>
      <c r="D3171" s="1">
        <v>43374</v>
      </c>
      <c r="E3171" cm="1">
        <f t="array" ref="E3171">IF(AND(B3171="Housing",A3171="Rural"),"",
_xlfn.IFS(
NOT(ISBLANK(C3171)), C3171,
AND(NOT(ISBLANK(C3170)), B3170=B3171, NOT(ISBLANK(C3172)), B3172=B3171), AVERAGE(C3170,C3172),
AND(NOT(ISBLANK(C3170)), B3170=B3171, ISBLANK(C3172), NOT(ISBLANK(C3173)), B3173=B3171), C3170+(C3173-C3170)/3,
AND(ISBLANK(C3170), NOT(ISBLANK(C3169)), B3169=B3171, NOT(ISBLANK(C3172)), B3172=B3171), C3169+(C3172-C3169)*2/3,
TRUE, "Check Manually"
))</f>
        <v>130.80000000000001</v>
      </c>
      <c r="F3171" t="str">
        <f>_xlfn.XLOOKUP(B3171,Bucket_Map!A:A,Bucket_Map!B:B,"ERROR - CHECK NAME")</f>
        <v>Transport &amp; Communication</v>
      </c>
    </row>
    <row r="3172" spans="1:6" x14ac:dyDescent="0.25">
      <c r="A3172" t="s">
        <v>4</v>
      </c>
      <c r="B3172" t="s">
        <v>30</v>
      </c>
      <c r="C3172">
        <v>130.30000000000001</v>
      </c>
      <c r="D3172" s="1">
        <v>43405</v>
      </c>
      <c r="E3172" cm="1">
        <f t="array" ref="E3172">IF(AND(B3172="Housing",A3172="Rural"),"",
_xlfn.IFS(
NOT(ISBLANK(C3172)), C3172,
AND(NOT(ISBLANK(C3171)), B3171=B3172, NOT(ISBLANK(C3173)), B3173=B3172), AVERAGE(C3171,C3173),
AND(NOT(ISBLANK(C3171)), B3171=B3172, ISBLANK(C3173), NOT(ISBLANK(C3174)), B3174=B3172), C3171+(C3174-C3171)/3,
AND(ISBLANK(C3171), NOT(ISBLANK(C3170)), B3170=B3172, NOT(ISBLANK(C3173)), B3173=B3172), C3170+(C3173-C3170)*2/3,
TRUE, "Check Manually"
))</f>
        <v>130.30000000000001</v>
      </c>
      <c r="F3172" t="str">
        <f>_xlfn.XLOOKUP(B3172,Bucket_Map!A:A,Bucket_Map!B:B,"ERROR - CHECK NAME")</f>
        <v>Transport &amp; Communication</v>
      </c>
    </row>
    <row r="3173" spans="1:6" x14ac:dyDescent="0.25">
      <c r="A3173" t="s">
        <v>4</v>
      </c>
      <c r="B3173" t="s">
        <v>30</v>
      </c>
      <c r="C3173">
        <v>128.9</v>
      </c>
      <c r="D3173" s="1">
        <v>43435</v>
      </c>
      <c r="E3173" cm="1">
        <f t="array" ref="E3173">IF(AND(B3173="Housing",A3173="Rural"),"",
_xlfn.IFS(
NOT(ISBLANK(C3173)), C3173,
AND(NOT(ISBLANK(C3172)), B3172=B3173, NOT(ISBLANK(C3174)), B3174=B3173), AVERAGE(C3172,C3174),
AND(NOT(ISBLANK(C3172)), B3172=B3173, ISBLANK(C3174), NOT(ISBLANK(C3175)), B3175=B3173), C3172+(C3175-C3172)/3,
AND(ISBLANK(C3172), NOT(ISBLANK(C3171)), B3171=B3173, NOT(ISBLANK(C3174)), B3174=B3173), C3171+(C3174-C3171)*2/3,
TRUE, "Check Manually"
))</f>
        <v>128.9</v>
      </c>
      <c r="F3173" t="str">
        <f>_xlfn.XLOOKUP(B3173,Bucket_Map!A:A,Bucket_Map!B:B,"ERROR - CHECK NAME")</f>
        <v>Transport &amp; Communication</v>
      </c>
    </row>
    <row r="3174" spans="1:6" x14ac:dyDescent="0.25">
      <c r="A3174" t="s">
        <v>4</v>
      </c>
      <c r="B3174" t="s">
        <v>30</v>
      </c>
      <c r="C3174">
        <v>128.6</v>
      </c>
      <c r="D3174" s="1">
        <v>43466</v>
      </c>
      <c r="E3174" cm="1">
        <f t="array" ref="E3174">IF(AND(B3174="Housing",A3174="Rural"),"",
_xlfn.IFS(
NOT(ISBLANK(C3174)), C3174,
AND(NOT(ISBLANK(C3173)), B3173=B3174, NOT(ISBLANK(C3175)), B3175=B3174), AVERAGE(C3173,C3175),
AND(NOT(ISBLANK(C3173)), B3173=B3174, ISBLANK(C3175), NOT(ISBLANK(C3176)), B3176=B3174), C3173+(C3176-C3173)/3,
AND(ISBLANK(C3173), NOT(ISBLANK(C3172)), B3172=B3174, NOT(ISBLANK(C3175)), B3175=B3174), C3172+(C3175-C3172)*2/3,
TRUE, "Check Manually"
))</f>
        <v>128.6</v>
      </c>
      <c r="F3174" t="str">
        <f>_xlfn.XLOOKUP(B3174,Bucket_Map!A:A,Bucket_Map!B:B,"ERROR - CHECK NAME")</f>
        <v>Transport &amp; Communication</v>
      </c>
    </row>
    <row r="3175" spans="1:6" x14ac:dyDescent="0.25">
      <c r="A3175" t="s">
        <v>4</v>
      </c>
      <c r="B3175" t="s">
        <v>30</v>
      </c>
      <c r="C3175">
        <v>129.19999999999999</v>
      </c>
      <c r="D3175" s="1">
        <v>43497</v>
      </c>
      <c r="E3175" cm="1">
        <f t="array" ref="E3175">IF(AND(B3175="Housing",A3175="Rural"),"",
_xlfn.IFS(
NOT(ISBLANK(C3175)), C3175,
AND(NOT(ISBLANK(C3174)), B3174=B3175, NOT(ISBLANK(C3176)), B3176=B3175), AVERAGE(C3174,C3176),
AND(NOT(ISBLANK(C3174)), B3174=B3175, ISBLANK(C3176), NOT(ISBLANK(C3177)), B3177=B3175), C3174+(C3177-C3174)/3,
AND(ISBLANK(C3174), NOT(ISBLANK(C3173)), B3173=B3175, NOT(ISBLANK(C3176)), B3176=B3175), C3173+(C3176-C3173)*2/3,
TRUE, "Check Manually"
))</f>
        <v>129.19999999999999</v>
      </c>
      <c r="F3175" t="str">
        <f>_xlfn.XLOOKUP(B3175,Bucket_Map!A:A,Bucket_Map!B:B,"ERROR - CHECK NAME")</f>
        <v>Transport &amp; Communication</v>
      </c>
    </row>
    <row r="3176" spans="1:6" x14ac:dyDescent="0.25">
      <c r="A3176" t="s">
        <v>4</v>
      </c>
      <c r="B3176" t="s">
        <v>30</v>
      </c>
      <c r="C3176">
        <v>129.9</v>
      </c>
      <c r="D3176" s="1">
        <v>43525</v>
      </c>
      <c r="E3176" cm="1">
        <f t="array" ref="E3176">IF(AND(B3176="Housing",A3176="Rural"),"",
_xlfn.IFS(
NOT(ISBLANK(C3176)), C3176,
AND(NOT(ISBLANK(C3175)), B3175=B3176, NOT(ISBLANK(C3177)), B3177=B3176), AVERAGE(C3175,C3177),
AND(NOT(ISBLANK(C3175)), B3175=B3176, ISBLANK(C3177), NOT(ISBLANK(C3178)), B3178=B3176), C3175+(C3178-C3175)/3,
AND(ISBLANK(C3175), NOT(ISBLANK(C3174)), B3174=B3176, NOT(ISBLANK(C3177)), B3177=B3176), C3174+(C3177-C3174)*2/3,
TRUE, "Check Manually"
))</f>
        <v>129.9</v>
      </c>
      <c r="F3176" t="str">
        <f>_xlfn.XLOOKUP(B3176,Bucket_Map!A:A,Bucket_Map!B:B,"ERROR - CHECK NAME")</f>
        <v>Transport &amp; Communication</v>
      </c>
    </row>
    <row r="3177" spans="1:6" x14ac:dyDescent="0.25">
      <c r="A3177" t="s">
        <v>4</v>
      </c>
      <c r="B3177" t="s">
        <v>30</v>
      </c>
      <c r="C3177">
        <v>130.19999999999999</v>
      </c>
      <c r="D3177" s="1">
        <v>43586</v>
      </c>
      <c r="E3177" cm="1">
        <f t="array" ref="E3177">IF(AND(B3177="Housing",A3177="Rural"),"",
_xlfn.IFS(
NOT(ISBLANK(C3177)), C3177,
AND(NOT(ISBLANK(C3176)), B3176=B3177, NOT(ISBLANK(C3178)), B3178=B3177), AVERAGE(C3176,C3178),
AND(NOT(ISBLANK(C3176)), B3176=B3177, ISBLANK(C3178), NOT(ISBLANK(C3179)), B3179=B3177), C3176+(C3179-C3176)/3,
AND(ISBLANK(C3176), NOT(ISBLANK(C3175)), B3175=B3177, NOT(ISBLANK(C3178)), B3178=B3177), C3175+(C3178-C3175)*2/3,
TRUE, "Check Manually"
))</f>
        <v>130.19999999999999</v>
      </c>
      <c r="F3177" t="str">
        <f>_xlfn.XLOOKUP(B3177,Bucket_Map!A:A,Bucket_Map!B:B,"ERROR - CHECK NAME")</f>
        <v>Transport &amp; Communication</v>
      </c>
    </row>
    <row r="3178" spans="1:6" x14ac:dyDescent="0.25">
      <c r="A3178" t="s">
        <v>4</v>
      </c>
      <c r="B3178" t="s">
        <v>30</v>
      </c>
      <c r="C3178">
        <v>130.19999999999999</v>
      </c>
      <c r="D3178" s="1">
        <v>43617</v>
      </c>
      <c r="E3178" cm="1">
        <f t="array" ref="E3178">IF(AND(B3178="Housing",A3178="Rural"),"",
_xlfn.IFS(
NOT(ISBLANK(C3178)), C3178,
AND(NOT(ISBLANK(C3177)), B3177=B3178, NOT(ISBLANK(C3179)), B3179=B3178), AVERAGE(C3177,C3179),
AND(NOT(ISBLANK(C3177)), B3177=B3178, ISBLANK(C3179), NOT(ISBLANK(C3180)), B3180=B3178), C3177+(C3180-C3177)/3,
AND(ISBLANK(C3177), NOT(ISBLANK(C3176)), B3176=B3178, NOT(ISBLANK(C3179)), B3179=B3178), C3176+(C3179-C3176)*2/3,
TRUE, "Check Manually"
))</f>
        <v>130.19999999999999</v>
      </c>
      <c r="F3178" t="str">
        <f>_xlfn.XLOOKUP(B3178,Bucket_Map!A:A,Bucket_Map!B:B,"ERROR - CHECK NAME")</f>
        <v>Transport &amp; Communication</v>
      </c>
    </row>
    <row r="3179" spans="1:6" x14ac:dyDescent="0.25">
      <c r="A3179" t="s">
        <v>4</v>
      </c>
      <c r="B3179" t="s">
        <v>30</v>
      </c>
      <c r="C3179">
        <v>131.19999999999999</v>
      </c>
      <c r="D3179" s="1">
        <v>43647</v>
      </c>
      <c r="E3179" cm="1">
        <f t="array" ref="E3179">IF(AND(B3179="Housing",A3179="Rural"),"",
_xlfn.IFS(
NOT(ISBLANK(C3179)), C3179,
AND(NOT(ISBLANK(C3178)), B3178=B3179, NOT(ISBLANK(C3180)), B3180=B3179), AVERAGE(C3178,C3180),
AND(NOT(ISBLANK(C3178)), B3178=B3179, ISBLANK(C3180), NOT(ISBLANK(C3181)), B3181=B3179), C3178+(C3181-C3178)/3,
AND(ISBLANK(C3178), NOT(ISBLANK(C3177)), B3177=B3179, NOT(ISBLANK(C3180)), B3180=B3179), C3177+(C3180-C3177)*2/3,
TRUE, "Check Manually"
))</f>
        <v>131.19999999999999</v>
      </c>
      <c r="F3179" t="str">
        <f>_xlfn.XLOOKUP(B3179,Bucket_Map!A:A,Bucket_Map!B:B,"ERROR - CHECK NAME")</f>
        <v>Transport &amp; Communication</v>
      </c>
    </row>
    <row r="3180" spans="1:6" x14ac:dyDescent="0.25">
      <c r="A3180" t="s">
        <v>4</v>
      </c>
      <c r="B3180" t="s">
        <v>30</v>
      </c>
      <c r="C3180">
        <v>131.4</v>
      </c>
      <c r="D3180" s="1">
        <v>43678</v>
      </c>
      <c r="E3180" cm="1">
        <f t="array" ref="E3180">IF(AND(B3180="Housing",A3180="Rural"),"",
_xlfn.IFS(
NOT(ISBLANK(C3180)), C3180,
AND(NOT(ISBLANK(C3179)), B3179=B3180, NOT(ISBLANK(C3181)), B3181=B3180), AVERAGE(C3179,C3181),
AND(NOT(ISBLANK(C3179)), B3179=B3180, ISBLANK(C3181), NOT(ISBLANK(C3182)), B3182=B3180), C3179+(C3182-C3179)/3,
AND(ISBLANK(C3179), NOT(ISBLANK(C3178)), B3178=B3180, NOT(ISBLANK(C3181)), B3181=B3180), C3178+(C3181-C3178)*2/3,
TRUE, "Check Manually"
))</f>
        <v>131.4</v>
      </c>
      <c r="F3180" t="str">
        <f>_xlfn.XLOOKUP(B3180,Bucket_Map!A:A,Bucket_Map!B:B,"ERROR - CHECK NAME")</f>
        <v>Transport &amp; Communication</v>
      </c>
    </row>
    <row r="3181" spans="1:6" x14ac:dyDescent="0.25">
      <c r="A3181" t="s">
        <v>4</v>
      </c>
      <c r="B3181" t="s">
        <v>30</v>
      </c>
      <c r="C3181">
        <v>131.6</v>
      </c>
      <c r="D3181" s="1">
        <v>43709</v>
      </c>
      <c r="E3181" cm="1">
        <f t="array" ref="E3181">IF(AND(B3181="Housing",A3181="Rural"),"",
_xlfn.IFS(
NOT(ISBLANK(C3181)), C3181,
AND(NOT(ISBLANK(C3180)), B3180=B3181, NOT(ISBLANK(C3182)), B3182=B3181), AVERAGE(C3180,C3182),
AND(NOT(ISBLANK(C3180)), B3180=B3181, ISBLANK(C3182), NOT(ISBLANK(C3183)), B3183=B3181), C3180+(C3183-C3180)/3,
AND(ISBLANK(C3180), NOT(ISBLANK(C3179)), B3179=B3181, NOT(ISBLANK(C3182)), B3182=B3181), C3179+(C3182-C3179)*2/3,
TRUE, "Check Manually"
))</f>
        <v>131.6</v>
      </c>
      <c r="F3181" t="str">
        <f>_xlfn.XLOOKUP(B3181,Bucket_Map!A:A,Bucket_Map!B:B,"ERROR - CHECK NAME")</f>
        <v>Transport &amp; Communication</v>
      </c>
    </row>
    <row r="3182" spans="1:6" x14ac:dyDescent="0.25">
      <c r="A3182" t="s">
        <v>4</v>
      </c>
      <c r="B3182" t="s">
        <v>30</v>
      </c>
      <c r="C3182">
        <v>131.69999999999999</v>
      </c>
      <c r="D3182" s="1">
        <v>43739</v>
      </c>
      <c r="E3182" cm="1">
        <f t="array" ref="E3182">IF(AND(B3182="Housing",A3182="Rural"),"",
_xlfn.IFS(
NOT(ISBLANK(C3182)), C3182,
AND(NOT(ISBLANK(C3181)), B3181=B3182, NOT(ISBLANK(C3183)), B3183=B3182), AVERAGE(C3181,C3183),
AND(NOT(ISBLANK(C3181)), B3181=B3182, ISBLANK(C3183), NOT(ISBLANK(C3184)), B3184=B3182), C3181+(C3184-C3181)/3,
AND(ISBLANK(C3181), NOT(ISBLANK(C3180)), B3180=B3182, NOT(ISBLANK(C3183)), B3183=B3182), C3180+(C3183-C3180)*2/3,
TRUE, "Check Manually"
))</f>
        <v>131.69999999999999</v>
      </c>
      <c r="F3182" t="str">
        <f>_xlfn.XLOOKUP(B3182,Bucket_Map!A:A,Bucket_Map!B:B,"ERROR - CHECK NAME")</f>
        <v>Transport &amp; Communication</v>
      </c>
    </row>
    <row r="3183" spans="1:6" x14ac:dyDescent="0.25">
      <c r="A3183" t="s">
        <v>4</v>
      </c>
      <c r="B3183" t="s">
        <v>30</v>
      </c>
      <c r="C3183">
        <v>132.1</v>
      </c>
      <c r="D3183" s="1">
        <v>43770</v>
      </c>
      <c r="E3183" cm="1">
        <f t="array" ref="E3183">IF(AND(B3183="Housing",A3183="Rural"),"",
_xlfn.IFS(
NOT(ISBLANK(C3183)), C3183,
AND(NOT(ISBLANK(C3182)), B3182=B3183, NOT(ISBLANK(C3184)), B3184=B3183), AVERAGE(C3182,C3184),
AND(NOT(ISBLANK(C3182)), B3182=B3183, ISBLANK(C3184), NOT(ISBLANK(C3185)), B3185=B3183), C3182+(C3185-C3182)/3,
AND(ISBLANK(C3182), NOT(ISBLANK(C3181)), B3181=B3183, NOT(ISBLANK(C3184)), B3184=B3183), C3181+(C3184-C3181)*2/3,
TRUE, "Check Manually"
))</f>
        <v>132.1</v>
      </c>
      <c r="F3183" t="str">
        <f>_xlfn.XLOOKUP(B3183,Bucket_Map!A:A,Bucket_Map!B:B,"ERROR - CHECK NAME")</f>
        <v>Transport &amp; Communication</v>
      </c>
    </row>
    <row r="3184" spans="1:6" x14ac:dyDescent="0.25">
      <c r="A3184" t="s">
        <v>4</v>
      </c>
      <c r="B3184" t="s">
        <v>30</v>
      </c>
      <c r="C3184">
        <v>135</v>
      </c>
      <c r="D3184" s="1">
        <v>43800</v>
      </c>
      <c r="E3184" cm="1">
        <f t="array" ref="E3184">IF(AND(B3184="Housing",A3184="Rural"),"",
_xlfn.IFS(
NOT(ISBLANK(C3184)), C3184,
AND(NOT(ISBLANK(C3183)), B3183=B3184, NOT(ISBLANK(C3185)), B3185=B3184), AVERAGE(C3183,C3185),
AND(NOT(ISBLANK(C3183)), B3183=B3184, ISBLANK(C3185), NOT(ISBLANK(C3186)), B3186=B3184), C3183+(C3186-C3183)/3,
AND(ISBLANK(C3183), NOT(ISBLANK(C3182)), B3182=B3184, NOT(ISBLANK(C3185)), B3185=B3184), C3182+(C3185-C3182)*2/3,
TRUE, "Check Manually"
))</f>
        <v>135</v>
      </c>
      <c r="F3184" t="str">
        <f>_xlfn.XLOOKUP(B3184,Bucket_Map!A:A,Bucket_Map!B:B,"ERROR - CHECK NAME")</f>
        <v>Transport &amp; Communication</v>
      </c>
    </row>
    <row r="3185" spans="1:6" x14ac:dyDescent="0.25">
      <c r="A3185" t="s">
        <v>4</v>
      </c>
      <c r="B3185" t="s">
        <v>30</v>
      </c>
      <c r="C3185">
        <v>136.30000000000001</v>
      </c>
      <c r="D3185" s="1">
        <v>43831</v>
      </c>
      <c r="E3185" cm="1">
        <f t="array" ref="E3185">IF(AND(B3185="Housing",A3185="Rural"),"",
_xlfn.IFS(
NOT(ISBLANK(C3185)), C3185,
AND(NOT(ISBLANK(C3184)), B3184=B3185, NOT(ISBLANK(C3186)), B3186=B3185), AVERAGE(C3184,C3186),
AND(NOT(ISBLANK(C3184)), B3184=B3185, ISBLANK(C3186), NOT(ISBLANK(C3187)), B3187=B3185), C3184+(C3187-C3184)/3,
AND(ISBLANK(C3184), NOT(ISBLANK(C3183)), B3183=B3185, NOT(ISBLANK(C3186)), B3186=B3185), C3183+(C3186-C3183)*2/3,
TRUE, "Check Manually"
))</f>
        <v>136.30000000000001</v>
      </c>
      <c r="F3185" t="str">
        <f>_xlfn.XLOOKUP(B3185,Bucket_Map!A:A,Bucket_Map!B:B,"ERROR - CHECK NAME")</f>
        <v>Transport &amp; Communication</v>
      </c>
    </row>
    <row r="3186" spans="1:6" x14ac:dyDescent="0.25">
      <c r="A3186" t="s">
        <v>4</v>
      </c>
      <c r="B3186" t="s">
        <v>30</v>
      </c>
      <c r="C3186">
        <v>136</v>
      </c>
      <c r="D3186" s="1">
        <v>43862</v>
      </c>
      <c r="E3186" cm="1">
        <f t="array" ref="E3186">IF(AND(B3186="Housing",A3186="Rural"),"",
_xlfn.IFS(
NOT(ISBLANK(C3186)), C3186,
AND(NOT(ISBLANK(C3185)), B3185=B3186, NOT(ISBLANK(C3187)), B3187=B3186), AVERAGE(C3185,C3187),
AND(NOT(ISBLANK(C3185)), B3185=B3186, ISBLANK(C3187), NOT(ISBLANK(C3188)), B3188=B3186), C3185+(C3188-C3185)/3,
AND(ISBLANK(C3185), NOT(ISBLANK(C3184)), B3184=B3186, NOT(ISBLANK(C3187)), B3187=B3186), C3184+(C3187-C3184)*2/3,
TRUE, "Check Manually"
))</f>
        <v>136</v>
      </c>
      <c r="F3186" t="str">
        <f>_xlfn.XLOOKUP(B3186,Bucket_Map!A:A,Bucket_Map!B:B,"ERROR - CHECK NAME")</f>
        <v>Transport &amp; Communication</v>
      </c>
    </row>
    <row r="3187" spans="1:6" x14ac:dyDescent="0.25">
      <c r="A3187" t="s">
        <v>4</v>
      </c>
      <c r="B3187" t="s">
        <v>30</v>
      </c>
      <c r="C3187">
        <v>135.80000000000001</v>
      </c>
      <c r="D3187" s="1">
        <v>43891</v>
      </c>
      <c r="E3187" cm="1">
        <f t="array" ref="E3187">IF(AND(B3187="Housing",A3187="Rural"),"",
_xlfn.IFS(
NOT(ISBLANK(C3187)), C3187,
AND(NOT(ISBLANK(C3186)), B3186=B3187, NOT(ISBLANK(C3188)), B3188=B3187), AVERAGE(C3186,C3188),
AND(NOT(ISBLANK(C3186)), B3186=B3187, ISBLANK(C3188), NOT(ISBLANK(C3189)), B3189=B3187), C3186+(C3189-C3186)/3,
AND(ISBLANK(C3186), NOT(ISBLANK(C3185)), B3185=B3187, NOT(ISBLANK(C3188)), B3188=B3187), C3185+(C3188-C3185)*2/3,
TRUE, "Check Manually"
))</f>
        <v>135.80000000000001</v>
      </c>
      <c r="F3187" t="str">
        <f>_xlfn.XLOOKUP(B3187,Bucket_Map!A:A,Bucket_Map!B:B,"ERROR - CHECK NAME")</f>
        <v>Transport &amp; Communication</v>
      </c>
    </row>
    <row r="3188" spans="1:6" x14ac:dyDescent="0.25">
      <c r="A3188" t="s">
        <v>4</v>
      </c>
      <c r="B3188" t="s">
        <v>30</v>
      </c>
      <c r="D3188" s="1">
        <v>43922</v>
      </c>
      <c r="E3188" cm="1">
        <f t="array" ref="E3188">IF(AND(B3188="Housing",A3188="Rural"),"",
_xlfn.IFS(
NOT(ISBLANK(C3188)), C3188,
AND(NOT(ISBLANK(C3187)), B3187=B3188, NOT(ISBLANK(C3189)), B3189=B3188), AVERAGE(C3187,C3189),
AND(NOT(ISBLANK(C3187)), B3187=B3188, ISBLANK(C3189), NOT(ISBLANK(C3190)), B3190=B3188), C3187+(C3190-C3187)/3,
AND(ISBLANK(C3187), NOT(ISBLANK(C3186)), B3186=B3188, NOT(ISBLANK(C3189)), B3189=B3188), C3186+(C3189-C3186)*2/3,
TRUE, "Check Manually"
))</f>
        <v>137.66666666666669</v>
      </c>
      <c r="F3188" t="str">
        <f>_xlfn.XLOOKUP(B3188,Bucket_Map!A:A,Bucket_Map!B:B,"ERROR - CHECK NAME")</f>
        <v>Transport &amp; Communication</v>
      </c>
    </row>
    <row r="3189" spans="1:6" x14ac:dyDescent="0.25">
      <c r="A3189" t="s">
        <v>4</v>
      </c>
      <c r="B3189" t="s">
        <v>30</v>
      </c>
      <c r="D3189" s="1">
        <v>43952</v>
      </c>
      <c r="E3189" cm="1">
        <f t="array" ref="E3189">IF(AND(B3189="Housing",A3189="Rural"),"",
_xlfn.IFS(
NOT(ISBLANK(C3189)), C3189,
AND(NOT(ISBLANK(C3188)), B3188=B3189, NOT(ISBLANK(C3190)), B3190=B3189), AVERAGE(C3188,C3190),
AND(NOT(ISBLANK(C3188)), B3188=B3189, ISBLANK(C3190), NOT(ISBLANK(C3191)), B3191=B3189), C3188+(C3191-C3188)/3,
AND(ISBLANK(C3188), NOT(ISBLANK(C3187)), B3187=B3189, NOT(ISBLANK(C3190)), B3190=B3189), C3187+(C3190-C3187)*2/3,
TRUE, "Check Manually"
))</f>
        <v>139.53333333333333</v>
      </c>
      <c r="F3189" t="str">
        <f>_xlfn.XLOOKUP(B3189,Bucket_Map!A:A,Bucket_Map!B:B,"ERROR - CHECK NAME")</f>
        <v>Transport &amp; Communication</v>
      </c>
    </row>
    <row r="3190" spans="1:6" x14ac:dyDescent="0.25">
      <c r="A3190" t="s">
        <v>4</v>
      </c>
      <c r="B3190" t="s">
        <v>30</v>
      </c>
      <c r="C3190">
        <v>141.4</v>
      </c>
      <c r="D3190" s="1">
        <v>43983</v>
      </c>
      <c r="E3190" cm="1">
        <f t="array" ref="E3190">IF(AND(B3190="Housing",A3190="Rural"),"",
_xlfn.IFS(
NOT(ISBLANK(C3190)), C3190,
AND(NOT(ISBLANK(C3189)), B3189=B3190, NOT(ISBLANK(C3191)), B3191=B3190), AVERAGE(C3189,C3191),
AND(NOT(ISBLANK(C3189)), B3189=B3190, ISBLANK(C3191), NOT(ISBLANK(C3192)), B3192=B3190), C3189+(C3192-C3189)/3,
AND(ISBLANK(C3189), NOT(ISBLANK(C3188)), B3188=B3190, NOT(ISBLANK(C3191)), B3191=B3190), C3188+(C3191-C3188)*2/3,
TRUE, "Check Manually"
))</f>
        <v>141.4</v>
      </c>
      <c r="F3190" t="str">
        <f>_xlfn.XLOOKUP(B3190,Bucket_Map!A:A,Bucket_Map!B:B,"ERROR - CHECK NAME")</f>
        <v>Transport &amp; Communication</v>
      </c>
    </row>
    <row r="3191" spans="1:6" x14ac:dyDescent="0.25">
      <c r="A3191" t="s">
        <v>4</v>
      </c>
      <c r="B3191" t="s">
        <v>30</v>
      </c>
      <c r="C3191">
        <v>141.4</v>
      </c>
      <c r="D3191" s="1">
        <v>44013</v>
      </c>
      <c r="E3191" cm="1">
        <f t="array" ref="E3191">IF(AND(B3191="Housing",A3191="Rural"),"",
_xlfn.IFS(
NOT(ISBLANK(C3191)), C3191,
AND(NOT(ISBLANK(C3190)), B3190=B3191, NOT(ISBLANK(C3192)), B3192=B3191), AVERAGE(C3190,C3192),
AND(NOT(ISBLANK(C3190)), B3190=B3191, ISBLANK(C3192), NOT(ISBLANK(C3193)), B3193=B3191), C3190+(C3193-C3190)/3,
AND(ISBLANK(C3190), NOT(ISBLANK(C3189)), B3189=B3191, NOT(ISBLANK(C3192)), B3192=B3191), C3189+(C3192-C3189)*2/3,
TRUE, "Check Manually"
))</f>
        <v>141.4</v>
      </c>
      <c r="F3191" t="str">
        <f>_xlfn.XLOOKUP(B3191,Bucket_Map!A:A,Bucket_Map!B:B,"ERROR - CHECK NAME")</f>
        <v>Transport &amp; Communication</v>
      </c>
    </row>
    <row r="3192" spans="1:6" x14ac:dyDescent="0.25">
      <c r="A3192" t="s">
        <v>4</v>
      </c>
      <c r="B3192" t="s">
        <v>30</v>
      </c>
      <c r="C3192">
        <v>143.6</v>
      </c>
      <c r="D3192" s="1">
        <v>44044</v>
      </c>
      <c r="E3192" cm="1">
        <f t="array" ref="E3192">IF(AND(B3192="Housing",A3192="Rural"),"",
_xlfn.IFS(
NOT(ISBLANK(C3192)), C3192,
AND(NOT(ISBLANK(C3191)), B3191=B3192, NOT(ISBLANK(C3193)), B3193=B3192), AVERAGE(C3191,C3193),
AND(NOT(ISBLANK(C3191)), B3191=B3192, ISBLANK(C3193), NOT(ISBLANK(C3194)), B3194=B3192), C3191+(C3194-C3191)/3,
AND(ISBLANK(C3191), NOT(ISBLANK(C3190)), B3190=B3192, NOT(ISBLANK(C3193)), B3193=B3192), C3190+(C3193-C3190)*2/3,
TRUE, "Check Manually"
))</f>
        <v>143.6</v>
      </c>
      <c r="F3192" t="str">
        <f>_xlfn.XLOOKUP(B3192,Bucket_Map!A:A,Bucket_Map!B:B,"ERROR - CHECK NAME")</f>
        <v>Transport &amp; Communication</v>
      </c>
    </row>
    <row r="3193" spans="1:6" x14ac:dyDescent="0.25">
      <c r="A3193" t="s">
        <v>4</v>
      </c>
      <c r="B3193" t="s">
        <v>30</v>
      </c>
      <c r="C3193">
        <v>144.6</v>
      </c>
      <c r="D3193" s="1">
        <v>44075</v>
      </c>
      <c r="E3193" cm="1">
        <f t="array" ref="E3193">IF(AND(B3193="Housing",A3193="Rural"),"",
_xlfn.IFS(
NOT(ISBLANK(C3193)), C3193,
AND(NOT(ISBLANK(C3192)), B3192=B3193, NOT(ISBLANK(C3194)), B3194=B3193), AVERAGE(C3192,C3194),
AND(NOT(ISBLANK(C3192)), B3192=B3193, ISBLANK(C3194), NOT(ISBLANK(C3195)), B3195=B3193), C3192+(C3195-C3192)/3,
AND(ISBLANK(C3192), NOT(ISBLANK(C3191)), B3191=B3193, NOT(ISBLANK(C3194)), B3194=B3193), C3191+(C3194-C3191)*2/3,
TRUE, "Check Manually"
))</f>
        <v>144.6</v>
      </c>
      <c r="F3193" t="str">
        <f>_xlfn.XLOOKUP(B3193,Bucket_Map!A:A,Bucket_Map!B:B,"ERROR - CHECK NAME")</f>
        <v>Transport &amp; Communication</v>
      </c>
    </row>
    <row r="3194" spans="1:6" x14ac:dyDescent="0.25">
      <c r="A3194" t="s">
        <v>4</v>
      </c>
      <c r="B3194" t="s">
        <v>30</v>
      </c>
      <c r="C3194">
        <v>146.4</v>
      </c>
      <c r="D3194" s="1">
        <v>44105</v>
      </c>
      <c r="E3194" cm="1">
        <f t="array" ref="E3194">IF(AND(B3194="Housing",A3194="Rural"),"",
_xlfn.IFS(
NOT(ISBLANK(C3194)), C3194,
AND(NOT(ISBLANK(C3193)), B3193=B3194, NOT(ISBLANK(C3195)), B3195=B3194), AVERAGE(C3193,C3195),
AND(NOT(ISBLANK(C3193)), B3193=B3194, ISBLANK(C3195), NOT(ISBLANK(C3196)), B3196=B3194), C3193+(C3196-C3193)/3,
AND(ISBLANK(C3193), NOT(ISBLANK(C3192)), B3192=B3194, NOT(ISBLANK(C3195)), B3195=B3194), C3192+(C3195-C3192)*2/3,
TRUE, "Check Manually"
))</f>
        <v>146.4</v>
      </c>
      <c r="F3194" t="str">
        <f>_xlfn.XLOOKUP(B3194,Bucket_Map!A:A,Bucket_Map!B:B,"ERROR - CHECK NAME")</f>
        <v>Transport &amp; Communication</v>
      </c>
    </row>
    <row r="3195" spans="1:6" x14ac:dyDescent="0.25">
      <c r="A3195" t="s">
        <v>4</v>
      </c>
      <c r="B3195" t="s">
        <v>30</v>
      </c>
      <c r="C3195">
        <v>146.1</v>
      </c>
      <c r="D3195" s="1">
        <v>44136</v>
      </c>
      <c r="E3195" cm="1">
        <f t="array" ref="E3195">IF(AND(B3195="Housing",A3195="Rural"),"",
_xlfn.IFS(
NOT(ISBLANK(C3195)), C3195,
AND(NOT(ISBLANK(C3194)), B3194=B3195, NOT(ISBLANK(C3196)), B3196=B3195), AVERAGE(C3194,C3196),
AND(NOT(ISBLANK(C3194)), B3194=B3195, ISBLANK(C3196), NOT(ISBLANK(C3197)), B3197=B3195), C3194+(C3197-C3194)/3,
AND(ISBLANK(C3194), NOT(ISBLANK(C3193)), B3193=B3195, NOT(ISBLANK(C3196)), B3196=B3195), C3193+(C3196-C3193)*2/3,
TRUE, "Check Manually"
))</f>
        <v>146.1</v>
      </c>
      <c r="F3195" t="str">
        <f>_xlfn.XLOOKUP(B3195,Bucket_Map!A:A,Bucket_Map!B:B,"ERROR - CHECK NAME")</f>
        <v>Transport &amp; Communication</v>
      </c>
    </row>
    <row r="3196" spans="1:6" x14ac:dyDescent="0.25">
      <c r="A3196" t="s">
        <v>4</v>
      </c>
      <c r="B3196" t="s">
        <v>30</v>
      </c>
      <c r="C3196">
        <v>146.4</v>
      </c>
      <c r="D3196" s="1">
        <v>44166</v>
      </c>
      <c r="E3196" cm="1">
        <f t="array" ref="E3196">IF(AND(B3196="Housing",A3196="Rural"),"",
_xlfn.IFS(
NOT(ISBLANK(C3196)), C3196,
AND(NOT(ISBLANK(C3195)), B3195=B3196, NOT(ISBLANK(C3197)), B3197=B3196), AVERAGE(C3195,C3197),
AND(NOT(ISBLANK(C3195)), B3195=B3196, ISBLANK(C3197), NOT(ISBLANK(C3198)), B3198=B3196), C3195+(C3198-C3195)/3,
AND(ISBLANK(C3195), NOT(ISBLANK(C3194)), B3194=B3196, NOT(ISBLANK(C3197)), B3197=B3196), C3194+(C3197-C3194)*2/3,
TRUE, "Check Manually"
))</f>
        <v>146.4</v>
      </c>
      <c r="F3196" t="str">
        <f>_xlfn.XLOOKUP(B3196,Bucket_Map!A:A,Bucket_Map!B:B,"ERROR - CHECK NAME")</f>
        <v>Transport &amp; Communication</v>
      </c>
    </row>
    <row r="3197" spans="1:6" x14ac:dyDescent="0.25">
      <c r="A3197" t="s">
        <v>4</v>
      </c>
      <c r="B3197" t="s">
        <v>30</v>
      </c>
      <c r="C3197">
        <v>147.5</v>
      </c>
      <c r="D3197" s="1">
        <v>44197</v>
      </c>
      <c r="E3197" cm="1">
        <f t="array" ref="E3197">IF(AND(B3197="Housing",A3197="Rural"),"",
_xlfn.IFS(
NOT(ISBLANK(C3197)), C3197,
AND(NOT(ISBLANK(C3196)), B3196=B3197, NOT(ISBLANK(C3198)), B3198=B3197), AVERAGE(C3196,C3198),
AND(NOT(ISBLANK(C3196)), B3196=B3197, ISBLANK(C3198), NOT(ISBLANK(C3199)), B3199=B3197), C3196+(C3199-C3196)/3,
AND(ISBLANK(C3196), NOT(ISBLANK(C3195)), B3195=B3197, NOT(ISBLANK(C3198)), B3198=B3197), C3195+(C3198-C3195)*2/3,
TRUE, "Check Manually"
))</f>
        <v>147.5</v>
      </c>
      <c r="F3197" t="str">
        <f>_xlfn.XLOOKUP(B3197,Bucket_Map!A:A,Bucket_Map!B:B,"ERROR - CHECK NAME")</f>
        <v>Transport &amp; Communication</v>
      </c>
    </row>
    <row r="3198" spans="1:6" x14ac:dyDescent="0.25">
      <c r="A3198" t="s">
        <v>4</v>
      </c>
      <c r="B3198" t="s">
        <v>30</v>
      </c>
      <c r="C3198">
        <v>150.19999999999999</v>
      </c>
      <c r="D3198" s="1">
        <v>44228</v>
      </c>
      <c r="E3198" cm="1">
        <f t="array" ref="E3198">IF(AND(B3198="Housing",A3198="Rural"),"",
_xlfn.IFS(
NOT(ISBLANK(C3198)), C3198,
AND(NOT(ISBLANK(C3197)), B3197=B3198, NOT(ISBLANK(C3199)), B3199=B3198), AVERAGE(C3197,C3199),
AND(NOT(ISBLANK(C3197)), B3197=B3198, ISBLANK(C3199), NOT(ISBLANK(C3200)), B3200=B3198), C3197+(C3200-C3197)/3,
AND(ISBLANK(C3197), NOT(ISBLANK(C3196)), B3196=B3198, NOT(ISBLANK(C3199)), B3199=B3198), C3196+(C3199-C3196)*2/3,
TRUE, "Check Manually"
))</f>
        <v>150.19999999999999</v>
      </c>
      <c r="F3198" t="str">
        <f>_xlfn.XLOOKUP(B3198,Bucket_Map!A:A,Bucket_Map!B:B,"ERROR - CHECK NAME")</f>
        <v>Transport &amp; Communication</v>
      </c>
    </row>
    <row r="3199" spans="1:6" x14ac:dyDescent="0.25">
      <c r="A3199" t="s">
        <v>4</v>
      </c>
      <c r="B3199" t="s">
        <v>30</v>
      </c>
      <c r="C3199">
        <v>151.30000000000001</v>
      </c>
      <c r="D3199" s="1">
        <v>44256</v>
      </c>
      <c r="E3199" cm="1">
        <f t="array" ref="E3199">IF(AND(B3199="Housing",A3199="Rural"),"",
_xlfn.IFS(
NOT(ISBLANK(C3199)), C3199,
AND(NOT(ISBLANK(C3198)), B3198=B3199, NOT(ISBLANK(C3200)), B3200=B3199), AVERAGE(C3198,C3200),
AND(NOT(ISBLANK(C3198)), B3198=B3199, ISBLANK(C3200), NOT(ISBLANK(C3201)), B3201=B3199), C3198+(C3201-C3198)/3,
AND(ISBLANK(C3198), NOT(ISBLANK(C3197)), B3197=B3199, NOT(ISBLANK(C3200)), B3200=B3199), C3197+(C3200-C3197)*2/3,
TRUE, "Check Manually"
))</f>
        <v>151.30000000000001</v>
      </c>
      <c r="F3199" t="str">
        <f>_xlfn.XLOOKUP(B3199,Bucket_Map!A:A,Bucket_Map!B:B,"ERROR - CHECK NAME")</f>
        <v>Transport &amp; Communication</v>
      </c>
    </row>
    <row r="3200" spans="1:6" x14ac:dyDescent="0.25">
      <c r="A3200" t="s">
        <v>4</v>
      </c>
      <c r="B3200" t="s">
        <v>30</v>
      </c>
      <c r="C3200">
        <v>151.69999999999999</v>
      </c>
      <c r="D3200" s="1">
        <v>44287</v>
      </c>
      <c r="E3200" cm="1">
        <f t="array" ref="E3200">IF(AND(B3200="Housing",A3200="Rural"),"",
_xlfn.IFS(
NOT(ISBLANK(C3200)), C3200,
AND(NOT(ISBLANK(C3199)), B3199=B3200, NOT(ISBLANK(C3201)), B3201=B3200), AVERAGE(C3199,C3201),
AND(NOT(ISBLANK(C3199)), B3199=B3200, ISBLANK(C3201), NOT(ISBLANK(C3202)), B3202=B3200), C3199+(C3202-C3199)/3,
AND(ISBLANK(C3199), NOT(ISBLANK(C3198)), B3198=B3200, NOT(ISBLANK(C3201)), B3201=B3200), C3198+(C3201-C3198)*2/3,
TRUE, "Check Manually"
))</f>
        <v>151.69999999999999</v>
      </c>
      <c r="F3200" t="str">
        <f>_xlfn.XLOOKUP(B3200,Bucket_Map!A:A,Bucket_Map!B:B,"ERROR - CHECK NAME")</f>
        <v>Transport &amp; Communication</v>
      </c>
    </row>
    <row r="3201" spans="1:6" x14ac:dyDescent="0.25">
      <c r="A3201" t="s">
        <v>4</v>
      </c>
      <c r="B3201" t="s">
        <v>30</v>
      </c>
      <c r="C3201">
        <v>153.19999999999999</v>
      </c>
      <c r="D3201" s="1">
        <v>44317</v>
      </c>
      <c r="E3201" cm="1">
        <f t="array" ref="E3201">IF(AND(B3201="Housing",A3201="Rural"),"",
_xlfn.IFS(
NOT(ISBLANK(C3201)), C3201,
AND(NOT(ISBLANK(C3200)), B3200=B3201, NOT(ISBLANK(C3202)), B3202=B3201), AVERAGE(C3200,C3202),
AND(NOT(ISBLANK(C3200)), B3200=B3201, ISBLANK(C3202), NOT(ISBLANK(C3203)), B3203=B3201), C3200+(C3203-C3200)/3,
AND(ISBLANK(C3200), NOT(ISBLANK(C3199)), B3199=B3201, NOT(ISBLANK(C3202)), B3202=B3201), C3199+(C3202-C3199)*2/3,
TRUE, "Check Manually"
))</f>
        <v>153.19999999999999</v>
      </c>
      <c r="F3201" t="str">
        <f>_xlfn.XLOOKUP(B3201,Bucket_Map!A:A,Bucket_Map!B:B,"ERROR - CHECK NAME")</f>
        <v>Transport &amp; Communication</v>
      </c>
    </row>
    <row r="3202" spans="1:6" x14ac:dyDescent="0.25">
      <c r="A3202" t="s">
        <v>4</v>
      </c>
      <c r="B3202" t="s">
        <v>30</v>
      </c>
      <c r="C3202">
        <v>154.19999999999999</v>
      </c>
      <c r="D3202" s="1">
        <v>44348</v>
      </c>
      <c r="E3202" cm="1">
        <f t="array" ref="E3202">IF(AND(B3202="Housing",A3202="Rural"),"",
_xlfn.IFS(
NOT(ISBLANK(C3202)), C3202,
AND(NOT(ISBLANK(C3201)), B3201=B3202, NOT(ISBLANK(C3203)), B3203=B3202), AVERAGE(C3201,C3203),
AND(NOT(ISBLANK(C3201)), B3201=B3202, ISBLANK(C3203), NOT(ISBLANK(C3204)), B3204=B3202), C3201+(C3204-C3201)/3,
AND(ISBLANK(C3201), NOT(ISBLANK(C3200)), B3200=B3202, NOT(ISBLANK(C3203)), B3203=B3202), C3200+(C3203-C3200)*2/3,
TRUE, "Check Manually"
))</f>
        <v>154.19999999999999</v>
      </c>
      <c r="F3202" t="str">
        <f>_xlfn.XLOOKUP(B3202,Bucket_Map!A:A,Bucket_Map!B:B,"ERROR - CHECK NAME")</f>
        <v>Transport &amp; Communication</v>
      </c>
    </row>
    <row r="3203" spans="1:6" x14ac:dyDescent="0.25">
      <c r="A3203" t="s">
        <v>4</v>
      </c>
      <c r="B3203" t="s">
        <v>30</v>
      </c>
      <c r="C3203">
        <v>157.1</v>
      </c>
      <c r="D3203" s="1">
        <v>44378</v>
      </c>
      <c r="E3203" cm="1">
        <f t="array" ref="E3203">IF(AND(B3203="Housing",A3203="Rural"),"",
_xlfn.IFS(
NOT(ISBLANK(C3203)), C3203,
AND(NOT(ISBLANK(C3202)), B3202=B3203, NOT(ISBLANK(C3204)), B3204=B3203), AVERAGE(C3202,C3204),
AND(NOT(ISBLANK(C3202)), B3202=B3203, ISBLANK(C3204), NOT(ISBLANK(C3205)), B3205=B3203), C3202+(C3205-C3202)/3,
AND(ISBLANK(C3202), NOT(ISBLANK(C3201)), B3201=B3203, NOT(ISBLANK(C3204)), B3204=B3203), C3201+(C3204-C3201)*2/3,
TRUE, "Check Manually"
))</f>
        <v>157.1</v>
      </c>
      <c r="F3203" t="str">
        <f>_xlfn.XLOOKUP(B3203,Bucket_Map!A:A,Bucket_Map!B:B,"ERROR - CHECK NAME")</f>
        <v>Transport &amp; Communication</v>
      </c>
    </row>
    <row r="3204" spans="1:6" x14ac:dyDescent="0.25">
      <c r="A3204" t="s">
        <v>4</v>
      </c>
      <c r="B3204" t="s">
        <v>30</v>
      </c>
      <c r="C3204">
        <v>157.69999999999999</v>
      </c>
      <c r="D3204" s="1">
        <v>44409</v>
      </c>
      <c r="E3204" cm="1">
        <f t="array" ref="E3204">IF(AND(B3204="Housing",A3204="Rural"),"",
_xlfn.IFS(
NOT(ISBLANK(C3204)), C3204,
AND(NOT(ISBLANK(C3203)), B3203=B3204, NOT(ISBLANK(C3205)), B3205=B3204), AVERAGE(C3203,C3205),
AND(NOT(ISBLANK(C3203)), B3203=B3204, ISBLANK(C3205), NOT(ISBLANK(C3206)), B3206=B3204), C3203+(C3206-C3203)/3,
AND(ISBLANK(C3203), NOT(ISBLANK(C3202)), B3202=B3204, NOT(ISBLANK(C3205)), B3205=B3204), C3202+(C3205-C3202)*2/3,
TRUE, "Check Manually"
))</f>
        <v>157.69999999999999</v>
      </c>
      <c r="F3204" t="str">
        <f>_xlfn.XLOOKUP(B3204,Bucket_Map!A:A,Bucket_Map!B:B,"ERROR - CHECK NAME")</f>
        <v>Transport &amp; Communication</v>
      </c>
    </row>
    <row r="3205" spans="1:6" x14ac:dyDescent="0.25">
      <c r="A3205" t="s">
        <v>4</v>
      </c>
      <c r="B3205" t="s">
        <v>30</v>
      </c>
      <c r="C3205">
        <v>157.80000000000001</v>
      </c>
      <c r="D3205" s="1">
        <v>44440</v>
      </c>
      <c r="E3205" cm="1">
        <f t="array" ref="E3205">IF(AND(B3205="Housing",A3205="Rural"),"",
_xlfn.IFS(
NOT(ISBLANK(C3205)), C3205,
AND(NOT(ISBLANK(C3204)), B3204=B3205, NOT(ISBLANK(C3206)), B3206=B3205), AVERAGE(C3204,C3206),
AND(NOT(ISBLANK(C3204)), B3204=B3205, ISBLANK(C3206), NOT(ISBLANK(C3207)), B3207=B3205), C3204+(C3207-C3204)/3,
AND(ISBLANK(C3204), NOT(ISBLANK(C3203)), B3203=B3205, NOT(ISBLANK(C3206)), B3206=B3205), C3203+(C3206-C3203)*2/3,
TRUE, "Check Manually"
))</f>
        <v>157.80000000000001</v>
      </c>
      <c r="F3205" t="str">
        <f>_xlfn.XLOOKUP(B3205,Bucket_Map!A:A,Bucket_Map!B:B,"ERROR - CHECK NAME")</f>
        <v>Transport &amp; Communication</v>
      </c>
    </row>
    <row r="3206" spans="1:6" x14ac:dyDescent="0.25">
      <c r="A3206" t="s">
        <v>4</v>
      </c>
      <c r="B3206" t="s">
        <v>30</v>
      </c>
      <c r="C3206">
        <v>159.5</v>
      </c>
      <c r="D3206" s="1">
        <v>44470</v>
      </c>
      <c r="E3206" cm="1">
        <f t="array" ref="E3206">IF(AND(B3206="Housing",A3206="Rural"),"",
_xlfn.IFS(
NOT(ISBLANK(C3206)), C3206,
AND(NOT(ISBLANK(C3205)), B3205=B3206, NOT(ISBLANK(C3207)), B3207=B3206), AVERAGE(C3205,C3207),
AND(NOT(ISBLANK(C3205)), B3205=B3206, ISBLANK(C3207), NOT(ISBLANK(C3208)), B3208=B3206), C3205+(C3208-C3205)/3,
AND(ISBLANK(C3205), NOT(ISBLANK(C3204)), B3204=B3206, NOT(ISBLANK(C3207)), B3207=B3206), C3204+(C3207-C3204)*2/3,
TRUE, "Check Manually"
))</f>
        <v>159.5</v>
      </c>
      <c r="F3206" t="str">
        <f>_xlfn.XLOOKUP(B3206,Bucket_Map!A:A,Bucket_Map!B:B,"ERROR - CHECK NAME")</f>
        <v>Transport &amp; Communication</v>
      </c>
    </row>
    <row r="3207" spans="1:6" x14ac:dyDescent="0.25">
      <c r="A3207" t="s">
        <v>4</v>
      </c>
      <c r="B3207" t="s">
        <v>30</v>
      </c>
      <c r="C3207">
        <v>158.9</v>
      </c>
      <c r="D3207" s="1">
        <v>44501</v>
      </c>
      <c r="E3207" cm="1">
        <f t="array" ref="E3207">IF(AND(B3207="Housing",A3207="Rural"),"",
_xlfn.IFS(
NOT(ISBLANK(C3207)), C3207,
AND(NOT(ISBLANK(C3206)), B3206=B3207, NOT(ISBLANK(C3208)), B3208=B3207), AVERAGE(C3206,C3208),
AND(NOT(ISBLANK(C3206)), B3206=B3207, ISBLANK(C3208), NOT(ISBLANK(C3209)), B3209=B3207), C3206+(C3209-C3206)/3,
AND(ISBLANK(C3206), NOT(ISBLANK(C3205)), B3205=B3207, NOT(ISBLANK(C3208)), B3208=B3207), C3205+(C3208-C3205)*2/3,
TRUE, "Check Manually"
))</f>
        <v>158.9</v>
      </c>
      <c r="F3207" t="str">
        <f>_xlfn.XLOOKUP(B3207,Bucket_Map!A:A,Bucket_Map!B:B,"ERROR - CHECK NAME")</f>
        <v>Transport &amp; Communication</v>
      </c>
    </row>
    <row r="3208" spans="1:6" x14ac:dyDescent="0.25">
      <c r="A3208" t="s">
        <v>4</v>
      </c>
      <c r="B3208" t="s">
        <v>30</v>
      </c>
      <c r="C3208">
        <v>160.1</v>
      </c>
      <c r="D3208" s="1">
        <v>44531</v>
      </c>
      <c r="E3208" cm="1">
        <f t="array" ref="E3208">IF(AND(B3208="Housing",A3208="Rural"),"",
_xlfn.IFS(
NOT(ISBLANK(C3208)), C3208,
AND(NOT(ISBLANK(C3207)), B3207=B3208, NOT(ISBLANK(C3209)), B3209=B3208), AVERAGE(C3207,C3209),
AND(NOT(ISBLANK(C3207)), B3207=B3208, ISBLANK(C3209), NOT(ISBLANK(C3210)), B3210=B3208), C3207+(C3210-C3207)/3,
AND(ISBLANK(C3207), NOT(ISBLANK(C3206)), B3206=B3208, NOT(ISBLANK(C3209)), B3209=B3208), C3206+(C3209-C3206)*2/3,
TRUE, "Check Manually"
))</f>
        <v>160.1</v>
      </c>
      <c r="F3208" t="str">
        <f>_xlfn.XLOOKUP(B3208,Bucket_Map!A:A,Bucket_Map!B:B,"ERROR - CHECK NAME")</f>
        <v>Transport &amp; Communication</v>
      </c>
    </row>
    <row r="3209" spans="1:6" x14ac:dyDescent="0.25">
      <c r="A3209" t="s">
        <v>4</v>
      </c>
      <c r="B3209" t="s">
        <v>30</v>
      </c>
      <c r="C3209">
        <v>160.80000000000001</v>
      </c>
      <c r="D3209" s="1">
        <v>44562</v>
      </c>
      <c r="E3209" cm="1">
        <f t="array" ref="E3209">IF(AND(B3209="Housing",A3209="Rural"),"",
_xlfn.IFS(
NOT(ISBLANK(C3209)), C3209,
AND(NOT(ISBLANK(C3208)), B3208=B3209, NOT(ISBLANK(C3210)), B3210=B3209), AVERAGE(C3208,C3210),
AND(NOT(ISBLANK(C3208)), B3208=B3209, ISBLANK(C3210), NOT(ISBLANK(C3211)), B3211=B3209), C3208+(C3211-C3208)/3,
AND(ISBLANK(C3208), NOT(ISBLANK(C3207)), B3207=B3209, NOT(ISBLANK(C3210)), B3210=B3209), C3207+(C3210-C3207)*2/3,
TRUE, "Check Manually"
))</f>
        <v>160.80000000000001</v>
      </c>
      <c r="F3209" t="str">
        <f>_xlfn.XLOOKUP(B3209,Bucket_Map!A:A,Bucket_Map!B:B,"ERROR - CHECK NAME")</f>
        <v>Transport &amp; Communication</v>
      </c>
    </row>
    <row r="3210" spans="1:6" x14ac:dyDescent="0.25">
      <c r="A3210" t="s">
        <v>4</v>
      </c>
      <c r="B3210" t="s">
        <v>30</v>
      </c>
      <c r="C3210">
        <v>161.19999999999999</v>
      </c>
      <c r="D3210" s="1">
        <v>44593</v>
      </c>
      <c r="E3210" cm="1">
        <f t="array" ref="E3210">IF(AND(B3210="Housing",A3210="Rural"),"",
_xlfn.IFS(
NOT(ISBLANK(C3210)), C3210,
AND(NOT(ISBLANK(C3209)), B3209=B3210, NOT(ISBLANK(C3211)), B3211=B3210), AVERAGE(C3209,C3211),
AND(NOT(ISBLANK(C3209)), B3209=B3210, ISBLANK(C3211), NOT(ISBLANK(C3212)), B3212=B3210), C3209+(C3212-C3209)/3,
AND(ISBLANK(C3209), NOT(ISBLANK(C3208)), B3208=B3210, NOT(ISBLANK(C3211)), B3211=B3210), C3208+(C3211-C3208)*2/3,
TRUE, "Check Manually"
))</f>
        <v>161.19999999999999</v>
      </c>
      <c r="F3210" t="str">
        <f>_xlfn.XLOOKUP(B3210,Bucket_Map!A:A,Bucket_Map!B:B,"ERROR - CHECK NAME")</f>
        <v>Transport &amp; Communication</v>
      </c>
    </row>
    <row r="3211" spans="1:6" x14ac:dyDescent="0.25">
      <c r="A3211" t="s">
        <v>4</v>
      </c>
      <c r="B3211" t="s">
        <v>30</v>
      </c>
      <c r="C3211">
        <v>162</v>
      </c>
      <c r="D3211" s="1">
        <v>44621</v>
      </c>
      <c r="E3211" cm="1">
        <f t="array" ref="E3211">IF(AND(B3211="Housing",A3211="Rural"),"",
_xlfn.IFS(
NOT(ISBLANK(C3211)), C3211,
AND(NOT(ISBLANK(C3210)), B3210=B3211, NOT(ISBLANK(C3212)), B3212=B3211), AVERAGE(C3210,C3212),
AND(NOT(ISBLANK(C3210)), B3210=B3211, ISBLANK(C3212), NOT(ISBLANK(C3213)), B3213=B3211), C3210+(C3213-C3210)/3,
AND(ISBLANK(C3210), NOT(ISBLANK(C3209)), B3209=B3211, NOT(ISBLANK(C3212)), B3212=B3211), C3209+(C3212-C3209)*2/3,
TRUE, "Check Manually"
))</f>
        <v>162</v>
      </c>
      <c r="F3211" t="str">
        <f>_xlfn.XLOOKUP(B3211,Bucket_Map!A:A,Bucket_Map!B:B,"ERROR - CHECK NAME")</f>
        <v>Transport &amp; Communication</v>
      </c>
    </row>
    <row r="3212" spans="1:6" x14ac:dyDescent="0.25">
      <c r="A3212" t="s">
        <v>4</v>
      </c>
      <c r="B3212" t="s">
        <v>30</v>
      </c>
      <c r="C3212">
        <v>166.2</v>
      </c>
      <c r="D3212" s="1">
        <v>44652</v>
      </c>
      <c r="E3212" cm="1">
        <f t="array" ref="E3212">IF(AND(B3212="Housing",A3212="Rural"),"",
_xlfn.IFS(
NOT(ISBLANK(C3212)), C3212,
AND(NOT(ISBLANK(C3211)), B3211=B3212, NOT(ISBLANK(C3213)), B3213=B3212), AVERAGE(C3211,C3213),
AND(NOT(ISBLANK(C3211)), B3211=B3212, ISBLANK(C3213), NOT(ISBLANK(C3214)), B3214=B3212), C3211+(C3214-C3211)/3,
AND(ISBLANK(C3211), NOT(ISBLANK(C3210)), B3210=B3212, NOT(ISBLANK(C3213)), B3213=B3212), C3210+(C3213-C3210)*2/3,
TRUE, "Check Manually"
))</f>
        <v>166.2</v>
      </c>
      <c r="F3212" t="str">
        <f>_xlfn.XLOOKUP(B3212,Bucket_Map!A:A,Bucket_Map!B:B,"ERROR - CHECK NAME")</f>
        <v>Transport &amp; Communication</v>
      </c>
    </row>
    <row r="3213" spans="1:6" x14ac:dyDescent="0.25">
      <c r="A3213" t="s">
        <v>4</v>
      </c>
      <c r="B3213" t="s">
        <v>30</v>
      </c>
      <c r="C3213">
        <v>167.1</v>
      </c>
      <c r="D3213" s="1">
        <v>44682</v>
      </c>
      <c r="E3213" cm="1">
        <f t="array" ref="E3213">IF(AND(B3213="Housing",A3213="Rural"),"",
_xlfn.IFS(
NOT(ISBLANK(C3213)), C3213,
AND(NOT(ISBLANK(C3212)), B3212=B3213, NOT(ISBLANK(C3214)), B3214=B3213), AVERAGE(C3212,C3214),
AND(NOT(ISBLANK(C3212)), B3212=B3213, ISBLANK(C3214), NOT(ISBLANK(C3215)), B3215=B3213), C3212+(C3215-C3212)/3,
AND(ISBLANK(C3212), NOT(ISBLANK(C3211)), B3211=B3213, NOT(ISBLANK(C3214)), B3214=B3213), C3211+(C3214-C3211)*2/3,
TRUE, "Check Manually"
))</f>
        <v>167.1</v>
      </c>
      <c r="F3213" t="str">
        <f>_xlfn.XLOOKUP(B3213,Bucket_Map!A:A,Bucket_Map!B:B,"ERROR - CHECK NAME")</f>
        <v>Transport &amp; Communication</v>
      </c>
    </row>
    <row r="3214" spans="1:6" x14ac:dyDescent="0.25">
      <c r="A3214" t="s">
        <v>4</v>
      </c>
      <c r="B3214" t="s">
        <v>30</v>
      </c>
      <c r="C3214">
        <v>165.5</v>
      </c>
      <c r="D3214" s="1">
        <v>44713</v>
      </c>
      <c r="E3214" cm="1">
        <f t="array" ref="E3214">IF(AND(B3214="Housing",A3214="Rural"),"",
_xlfn.IFS(
NOT(ISBLANK(C3214)), C3214,
AND(NOT(ISBLANK(C3213)), B3213=B3214, NOT(ISBLANK(C3215)), B3215=B3214), AVERAGE(C3213,C3215),
AND(NOT(ISBLANK(C3213)), B3213=B3214, ISBLANK(C3215), NOT(ISBLANK(C3216)), B3216=B3214), C3213+(C3216-C3213)/3,
AND(ISBLANK(C3213), NOT(ISBLANK(C3212)), B3212=B3214, NOT(ISBLANK(C3215)), B3215=B3214), C3212+(C3215-C3212)*2/3,
TRUE, "Check Manually"
))</f>
        <v>165.5</v>
      </c>
      <c r="F3214" t="str">
        <f>_xlfn.XLOOKUP(B3214,Bucket_Map!A:A,Bucket_Map!B:B,"ERROR - CHECK NAME")</f>
        <v>Transport &amp; Communication</v>
      </c>
    </row>
    <row r="3215" spans="1:6" x14ac:dyDescent="0.25">
      <c r="A3215" t="s">
        <v>4</v>
      </c>
      <c r="B3215" t="s">
        <v>30</v>
      </c>
      <c r="C3215">
        <v>166.3</v>
      </c>
      <c r="D3215" s="1">
        <v>44743</v>
      </c>
      <c r="E3215" cm="1">
        <f t="array" ref="E3215">IF(AND(B3215="Housing",A3215="Rural"),"",
_xlfn.IFS(
NOT(ISBLANK(C3215)), C3215,
AND(NOT(ISBLANK(C3214)), B3214=B3215, NOT(ISBLANK(C3216)), B3216=B3215), AVERAGE(C3214,C3216),
AND(NOT(ISBLANK(C3214)), B3214=B3215, ISBLANK(C3216), NOT(ISBLANK(C3217)), B3217=B3215), C3214+(C3217-C3214)/3,
AND(ISBLANK(C3214), NOT(ISBLANK(C3213)), B3213=B3215, NOT(ISBLANK(C3216)), B3216=B3215), C3213+(C3216-C3213)*2/3,
TRUE, "Check Manually"
))</f>
        <v>166.3</v>
      </c>
      <c r="F3215" t="str">
        <f>_xlfn.XLOOKUP(B3215,Bucket_Map!A:A,Bucket_Map!B:B,"ERROR - CHECK NAME")</f>
        <v>Transport &amp; Communication</v>
      </c>
    </row>
    <row r="3216" spans="1:6" x14ac:dyDescent="0.25">
      <c r="A3216" t="s">
        <v>4</v>
      </c>
      <c r="B3216" t="s">
        <v>30</v>
      </c>
      <c r="C3216">
        <v>166.6</v>
      </c>
      <c r="D3216" s="1">
        <v>44774</v>
      </c>
      <c r="E3216" cm="1">
        <f t="array" ref="E3216">IF(AND(B3216="Housing",A3216="Rural"),"",
_xlfn.IFS(
NOT(ISBLANK(C3216)), C3216,
AND(NOT(ISBLANK(C3215)), B3215=B3216, NOT(ISBLANK(C3217)), B3217=B3216), AVERAGE(C3215,C3217),
AND(NOT(ISBLANK(C3215)), B3215=B3216, ISBLANK(C3217), NOT(ISBLANK(C3218)), B3218=B3216), C3215+(C3218-C3215)/3,
AND(ISBLANK(C3215), NOT(ISBLANK(C3214)), B3214=B3216, NOT(ISBLANK(C3217)), B3217=B3216), C3214+(C3217-C3214)*2/3,
TRUE, "Check Manually"
))</f>
        <v>166.6</v>
      </c>
      <c r="F3216" t="str">
        <f>_xlfn.XLOOKUP(B3216,Bucket_Map!A:A,Bucket_Map!B:B,"ERROR - CHECK NAME")</f>
        <v>Transport &amp; Communication</v>
      </c>
    </row>
    <row r="3217" spans="1:6" x14ac:dyDescent="0.25">
      <c r="A3217" t="s">
        <v>4</v>
      </c>
      <c r="B3217" t="s">
        <v>30</v>
      </c>
      <c r="C3217">
        <v>166.9</v>
      </c>
      <c r="D3217" s="1">
        <v>44805</v>
      </c>
      <c r="E3217" cm="1">
        <f t="array" ref="E3217">IF(AND(B3217="Housing",A3217="Rural"),"",
_xlfn.IFS(
NOT(ISBLANK(C3217)), C3217,
AND(NOT(ISBLANK(C3216)), B3216=B3217, NOT(ISBLANK(C3218)), B3218=B3217), AVERAGE(C3216,C3218),
AND(NOT(ISBLANK(C3216)), B3216=B3217, ISBLANK(C3218), NOT(ISBLANK(C3219)), B3219=B3217), C3216+(C3219-C3216)/3,
AND(ISBLANK(C3216), NOT(ISBLANK(C3215)), B3215=B3217, NOT(ISBLANK(C3218)), B3218=B3217), C3215+(C3218-C3215)*2/3,
TRUE, "Check Manually"
))</f>
        <v>166.9</v>
      </c>
      <c r="F3217" t="str">
        <f>_xlfn.XLOOKUP(B3217,Bucket_Map!A:A,Bucket_Map!B:B,"ERROR - CHECK NAME")</f>
        <v>Transport &amp; Communication</v>
      </c>
    </row>
    <row r="3218" spans="1:6" x14ac:dyDescent="0.25">
      <c r="A3218" t="s">
        <v>4</v>
      </c>
      <c r="B3218" t="s">
        <v>30</v>
      </c>
      <c r="C3218">
        <v>167.4</v>
      </c>
      <c r="D3218" s="1">
        <v>44835</v>
      </c>
      <c r="E3218" cm="1">
        <f t="array" ref="E3218">IF(AND(B3218="Housing",A3218="Rural"),"",
_xlfn.IFS(
NOT(ISBLANK(C3218)), C3218,
AND(NOT(ISBLANK(C3217)), B3217=B3218, NOT(ISBLANK(C3219)), B3219=B3218), AVERAGE(C3217,C3219),
AND(NOT(ISBLANK(C3217)), B3217=B3218, ISBLANK(C3219), NOT(ISBLANK(C3220)), B3220=B3218), C3217+(C3220-C3217)/3,
AND(ISBLANK(C3217), NOT(ISBLANK(C3216)), B3216=B3218, NOT(ISBLANK(C3219)), B3219=B3218), C3216+(C3219-C3216)*2/3,
TRUE, "Check Manually"
))</f>
        <v>167.4</v>
      </c>
      <c r="F3218" t="str">
        <f>_xlfn.XLOOKUP(B3218,Bucket_Map!A:A,Bucket_Map!B:B,"ERROR - CHECK NAME")</f>
        <v>Transport &amp; Communication</v>
      </c>
    </row>
    <row r="3219" spans="1:6" x14ac:dyDescent="0.25">
      <c r="A3219" t="s">
        <v>4</v>
      </c>
      <c r="B3219" t="s">
        <v>30</v>
      </c>
      <c r="C3219">
        <v>167.5</v>
      </c>
      <c r="D3219" s="1">
        <v>44866</v>
      </c>
      <c r="E3219" cm="1">
        <f t="array" ref="E3219">IF(AND(B3219="Housing",A3219="Rural"),"",
_xlfn.IFS(
NOT(ISBLANK(C3219)), C3219,
AND(NOT(ISBLANK(C3218)), B3218=B3219, NOT(ISBLANK(C3220)), B3220=B3219), AVERAGE(C3218,C3220),
AND(NOT(ISBLANK(C3218)), B3218=B3219, ISBLANK(C3220), NOT(ISBLANK(C3221)), B3221=B3219), C3218+(C3221-C3218)/3,
AND(ISBLANK(C3218), NOT(ISBLANK(C3217)), B3217=B3219, NOT(ISBLANK(C3220)), B3220=B3219), C3217+(C3220-C3217)*2/3,
TRUE, "Check Manually"
))</f>
        <v>167.5</v>
      </c>
      <c r="F3219" t="str">
        <f>_xlfn.XLOOKUP(B3219,Bucket_Map!A:A,Bucket_Map!B:B,"ERROR - CHECK NAME")</f>
        <v>Transport &amp; Communication</v>
      </c>
    </row>
    <row r="3220" spans="1:6" x14ac:dyDescent="0.25">
      <c r="A3220" t="s">
        <v>4</v>
      </c>
      <c r="B3220" t="s">
        <v>30</v>
      </c>
      <c r="C3220">
        <v>167.8</v>
      </c>
      <c r="D3220" s="1">
        <v>44896</v>
      </c>
      <c r="E3220" cm="1">
        <f t="array" ref="E3220">IF(AND(B3220="Housing",A3220="Rural"),"",
_xlfn.IFS(
NOT(ISBLANK(C3220)), C3220,
AND(NOT(ISBLANK(C3219)), B3219=B3220, NOT(ISBLANK(C3221)), B3221=B3220), AVERAGE(C3219,C3221),
AND(NOT(ISBLANK(C3219)), B3219=B3220, ISBLANK(C3221), NOT(ISBLANK(C3222)), B3222=B3220), C3219+(C3222-C3219)/3,
AND(ISBLANK(C3219), NOT(ISBLANK(C3218)), B3218=B3220, NOT(ISBLANK(C3221)), B3221=B3220), C3218+(C3221-C3218)*2/3,
TRUE, "Check Manually"
))</f>
        <v>167.8</v>
      </c>
      <c r="F3220" t="str">
        <f>_xlfn.XLOOKUP(B3220,Bucket_Map!A:A,Bucket_Map!B:B,"ERROR - CHECK NAME")</f>
        <v>Transport &amp; Communication</v>
      </c>
    </row>
    <row r="3221" spans="1:6" x14ac:dyDescent="0.25">
      <c r="A3221" t="s">
        <v>4</v>
      </c>
      <c r="B3221" t="s">
        <v>30</v>
      </c>
      <c r="C3221">
        <v>168.2</v>
      </c>
      <c r="D3221" s="1">
        <v>44927</v>
      </c>
      <c r="E3221" cm="1">
        <f t="array" ref="E3221">IF(AND(B3221="Housing",A3221="Rural"),"",
_xlfn.IFS(
NOT(ISBLANK(C3221)), C3221,
AND(NOT(ISBLANK(C3220)), B3220=B3221, NOT(ISBLANK(C3222)), B3222=B3221), AVERAGE(C3220,C3222),
AND(NOT(ISBLANK(C3220)), B3220=B3221, ISBLANK(C3222), NOT(ISBLANK(C3223)), B3223=B3221), C3220+(C3223-C3220)/3,
AND(ISBLANK(C3220), NOT(ISBLANK(C3219)), B3219=B3221, NOT(ISBLANK(C3222)), B3222=B3221), C3219+(C3222-C3219)*2/3,
TRUE, "Check Manually"
))</f>
        <v>168.2</v>
      </c>
      <c r="F3221" t="str">
        <f>_xlfn.XLOOKUP(B3221,Bucket_Map!A:A,Bucket_Map!B:B,"ERROR - CHECK NAME")</f>
        <v>Transport &amp; Communication</v>
      </c>
    </row>
    <row r="3222" spans="1:6" x14ac:dyDescent="0.25">
      <c r="A3222" t="s">
        <v>4</v>
      </c>
      <c r="B3222" t="s">
        <v>30</v>
      </c>
      <c r="C3222">
        <v>169</v>
      </c>
      <c r="D3222" s="1">
        <v>44958</v>
      </c>
      <c r="E3222" cm="1">
        <f t="array" ref="E3222">IF(AND(B3222="Housing",A3222="Rural"),"",
_xlfn.IFS(
NOT(ISBLANK(C3222)), C3222,
AND(NOT(ISBLANK(C3221)), B3221=B3222, NOT(ISBLANK(C3223)), B3223=B3222), AVERAGE(C3221,C3223),
AND(NOT(ISBLANK(C3221)), B3221=B3222, ISBLANK(C3223), NOT(ISBLANK(C3224)), B3224=B3222), C3221+(C3224-C3221)/3,
AND(ISBLANK(C3221), NOT(ISBLANK(C3220)), B3220=B3222, NOT(ISBLANK(C3223)), B3223=B3222), C3220+(C3223-C3220)*2/3,
TRUE, "Check Manually"
))</f>
        <v>169</v>
      </c>
      <c r="F3222" t="str">
        <f>_xlfn.XLOOKUP(B3222,Bucket_Map!A:A,Bucket_Map!B:B,"ERROR - CHECK NAME")</f>
        <v>Transport &amp; Communication</v>
      </c>
    </row>
    <row r="3223" spans="1:6" x14ac:dyDescent="0.25">
      <c r="A3223" t="s">
        <v>4</v>
      </c>
      <c r="B3223" t="s">
        <v>30</v>
      </c>
      <c r="C3223">
        <v>169</v>
      </c>
      <c r="D3223" s="1">
        <v>44986</v>
      </c>
      <c r="E3223" cm="1">
        <f t="array" ref="E3223">IF(AND(B3223="Housing",A3223="Rural"),"",
_xlfn.IFS(
NOT(ISBLANK(C3223)), C3223,
AND(NOT(ISBLANK(C3222)), B3222=B3223, NOT(ISBLANK(C3224)), B3224=B3223), AVERAGE(C3222,C3224),
AND(NOT(ISBLANK(C3222)), B3222=B3223, ISBLANK(C3224), NOT(ISBLANK(C3225)), B3225=B3223), C3222+(C3225-C3222)/3,
AND(ISBLANK(C3222), NOT(ISBLANK(C3221)), B3221=B3223, NOT(ISBLANK(C3224)), B3224=B3223), C3221+(C3224-C3221)*2/3,
TRUE, "Check Manually"
))</f>
        <v>169</v>
      </c>
      <c r="F3223" t="str">
        <f>_xlfn.XLOOKUP(B3223,Bucket_Map!A:A,Bucket_Map!B:B,"ERROR - CHECK NAME")</f>
        <v>Transport &amp; Communication</v>
      </c>
    </row>
    <row r="3224" spans="1:6" x14ac:dyDescent="0.25">
      <c r="A3224" t="s">
        <v>4</v>
      </c>
      <c r="B3224" t="s">
        <v>30</v>
      </c>
      <c r="C3224">
        <v>169.4</v>
      </c>
      <c r="D3224" s="1">
        <v>45017</v>
      </c>
      <c r="E3224" cm="1">
        <f t="array" ref="E3224">IF(AND(B3224="Housing",A3224="Rural"),"",
_xlfn.IFS(
NOT(ISBLANK(C3224)), C3224,
AND(NOT(ISBLANK(C3223)), B3223=B3224, NOT(ISBLANK(C3225)), B3225=B3224), AVERAGE(C3223,C3225),
AND(NOT(ISBLANK(C3223)), B3223=B3224, ISBLANK(C3225), NOT(ISBLANK(C3226)), B3226=B3224), C3223+(C3226-C3223)/3,
AND(ISBLANK(C3223), NOT(ISBLANK(C3222)), B3222=B3224, NOT(ISBLANK(C3225)), B3225=B3224), C3222+(C3225-C3222)*2/3,
TRUE, "Check Manually"
))</f>
        <v>169.4</v>
      </c>
      <c r="F3224" t="str">
        <f>_xlfn.XLOOKUP(B3224,Bucket_Map!A:A,Bucket_Map!B:B,"ERROR - CHECK NAME")</f>
        <v>Transport &amp; Communication</v>
      </c>
    </row>
    <row r="3225" spans="1:6" x14ac:dyDescent="0.25">
      <c r="A3225" t="s">
        <v>4</v>
      </c>
      <c r="B3225" t="s">
        <v>30</v>
      </c>
      <c r="C3225">
        <v>169.7</v>
      </c>
      <c r="D3225" s="1">
        <v>45047</v>
      </c>
      <c r="E3225" cm="1">
        <f t="array" ref="E3225">IF(AND(B3225="Housing",A3225="Rural"),"",
_xlfn.IFS(
NOT(ISBLANK(C3225)), C3225,
AND(NOT(ISBLANK(C3224)), B3224=B3225, NOT(ISBLANK(C3226)), B3226=B3225), AVERAGE(C3224,C3226),
AND(NOT(ISBLANK(C3224)), B3224=B3225, ISBLANK(C3226), NOT(ISBLANK(C3227)), B3227=B3225), C3224+(C3227-C3224)/3,
AND(ISBLANK(C3224), NOT(ISBLANK(C3223)), B3223=B3225, NOT(ISBLANK(C3226)), B3226=B3225), C3223+(C3226-C3223)*2/3,
TRUE, "Check Manually"
))</f>
        <v>169.7</v>
      </c>
      <c r="F3225" t="str">
        <f>_xlfn.XLOOKUP(B3225,Bucket_Map!A:A,Bucket_Map!B:B,"ERROR - CHECK NAME")</f>
        <v>Transport &amp; Communication</v>
      </c>
    </row>
    <row r="3226" spans="1:6" x14ac:dyDescent="0.25">
      <c r="A3226" t="s">
        <v>4</v>
      </c>
      <c r="B3226" t="s">
        <v>31</v>
      </c>
      <c r="C3226">
        <v>101.9</v>
      </c>
      <c r="D3226" s="1">
        <v>41275</v>
      </c>
      <c r="E3226" cm="1">
        <f t="array" ref="E3226">IF(AND(B3226="Housing",A3226="Rural"),"",
_xlfn.IFS(
NOT(ISBLANK(C3226)), C3226,
AND(NOT(ISBLANK(C3225)), B3225=B3226, NOT(ISBLANK(C3227)), B3227=B3226), AVERAGE(C3225,C3227),
AND(NOT(ISBLANK(C3225)), B3225=B3226, ISBLANK(C3227), NOT(ISBLANK(C3228)), B3228=B3226), C3225+(C3228-C3225)/3,
AND(ISBLANK(C3225), NOT(ISBLANK(C3224)), B3224=B3226, NOT(ISBLANK(C3227)), B3227=B3226), C3224+(C3227-C3224)*2/3,
TRUE, "Check Manually"
))</f>
        <v>101.9</v>
      </c>
      <c r="F3226" t="str">
        <f>_xlfn.XLOOKUP(B3226,Bucket_Map!A:A,Bucket_Map!B:B,"ERROR - CHECK NAME")</f>
        <v>Food &amp; Beverages</v>
      </c>
    </row>
    <row r="3227" spans="1:6" x14ac:dyDescent="0.25">
      <c r="A3227" t="s">
        <v>4</v>
      </c>
      <c r="B3227" t="s">
        <v>31</v>
      </c>
      <c r="C3227">
        <v>102.4</v>
      </c>
      <c r="D3227" s="1">
        <v>41306</v>
      </c>
      <c r="E3227" cm="1">
        <f t="array" ref="E3227">IF(AND(B3227="Housing",A3227="Rural"),"",
_xlfn.IFS(
NOT(ISBLANK(C3227)), C3227,
AND(NOT(ISBLANK(C3226)), B3226=B3227, NOT(ISBLANK(C3228)), B3228=B3227), AVERAGE(C3226,C3228),
AND(NOT(ISBLANK(C3226)), B3226=B3227, ISBLANK(C3228), NOT(ISBLANK(C3229)), B3229=B3227), C3226+(C3229-C3226)/3,
AND(ISBLANK(C3226), NOT(ISBLANK(C3225)), B3225=B3227, NOT(ISBLANK(C3228)), B3228=B3227), C3225+(C3228-C3225)*2/3,
TRUE, "Check Manually"
))</f>
        <v>102.4</v>
      </c>
      <c r="F3227" t="str">
        <f>_xlfn.XLOOKUP(B3227,Bucket_Map!A:A,Bucket_Map!B:B,"ERROR - CHECK NAME")</f>
        <v>Food &amp; Beverages</v>
      </c>
    </row>
    <row r="3228" spans="1:6" x14ac:dyDescent="0.25">
      <c r="A3228" t="s">
        <v>4</v>
      </c>
      <c r="B3228" t="s">
        <v>31</v>
      </c>
      <c r="C3228">
        <v>101.4</v>
      </c>
      <c r="D3228" s="1">
        <v>41334</v>
      </c>
      <c r="E3228" cm="1">
        <f t="array" ref="E3228">IF(AND(B3228="Housing",A3228="Rural"),"",
_xlfn.IFS(
NOT(ISBLANK(C3228)), C3228,
AND(NOT(ISBLANK(C3227)), B3227=B3228, NOT(ISBLANK(C3229)), B3229=B3228), AVERAGE(C3227,C3229),
AND(NOT(ISBLANK(C3227)), B3227=B3228, ISBLANK(C3229), NOT(ISBLANK(C3230)), B3230=B3228), C3227+(C3230-C3227)/3,
AND(ISBLANK(C3227), NOT(ISBLANK(C3226)), B3226=B3228, NOT(ISBLANK(C3229)), B3229=B3228), C3226+(C3229-C3226)*2/3,
TRUE, "Check Manually"
))</f>
        <v>101.4</v>
      </c>
      <c r="F3228" t="str">
        <f>_xlfn.XLOOKUP(B3228,Bucket_Map!A:A,Bucket_Map!B:B,"ERROR - CHECK NAME")</f>
        <v>Food &amp; Beverages</v>
      </c>
    </row>
    <row r="3229" spans="1:6" x14ac:dyDescent="0.25">
      <c r="A3229" t="s">
        <v>4</v>
      </c>
      <c r="B3229" t="s">
        <v>31</v>
      </c>
      <c r="C3229">
        <v>103.4</v>
      </c>
      <c r="D3229" s="1">
        <v>41365</v>
      </c>
      <c r="E3229" cm="1">
        <f t="array" ref="E3229">IF(AND(B3229="Housing",A3229="Rural"),"",
_xlfn.IFS(
NOT(ISBLANK(C3229)), C3229,
AND(NOT(ISBLANK(C3228)), B3228=B3229, NOT(ISBLANK(C3230)), B3230=B3229), AVERAGE(C3228,C3230),
AND(NOT(ISBLANK(C3228)), B3228=B3229, ISBLANK(C3230), NOT(ISBLANK(C3231)), B3231=B3229), C3228+(C3231-C3228)/3,
AND(ISBLANK(C3228), NOT(ISBLANK(C3227)), B3227=B3229, NOT(ISBLANK(C3230)), B3230=B3229), C3227+(C3230-C3227)*2/3,
TRUE, "Check Manually"
))</f>
        <v>103.4</v>
      </c>
      <c r="F3229" t="str">
        <f>_xlfn.XLOOKUP(B3229,Bucket_Map!A:A,Bucket_Map!B:B,"ERROR - CHECK NAME")</f>
        <v>Food &amp; Beverages</v>
      </c>
    </row>
    <row r="3230" spans="1:6" x14ac:dyDescent="0.25">
      <c r="A3230" t="s">
        <v>4</v>
      </c>
      <c r="B3230" t="s">
        <v>31</v>
      </c>
      <c r="C3230">
        <v>107.3</v>
      </c>
      <c r="D3230" s="1">
        <v>41395</v>
      </c>
      <c r="E3230" cm="1">
        <f t="array" ref="E3230">IF(AND(B3230="Housing",A3230="Rural"),"",
_xlfn.IFS(
NOT(ISBLANK(C3230)), C3230,
AND(NOT(ISBLANK(C3229)), B3229=B3230, NOT(ISBLANK(C3231)), B3231=B3230), AVERAGE(C3229,C3231),
AND(NOT(ISBLANK(C3229)), B3229=B3230, ISBLANK(C3231), NOT(ISBLANK(C3232)), B3232=B3230), C3229+(C3232-C3229)/3,
AND(ISBLANK(C3229), NOT(ISBLANK(C3228)), B3228=B3230, NOT(ISBLANK(C3231)), B3231=B3230), C3228+(C3231-C3228)*2/3,
TRUE, "Check Manually"
))</f>
        <v>107.3</v>
      </c>
      <c r="F3230" t="str">
        <f>_xlfn.XLOOKUP(B3230,Bucket_Map!A:A,Bucket_Map!B:B,"ERROR - CHECK NAME")</f>
        <v>Food &amp; Beverages</v>
      </c>
    </row>
    <row r="3231" spans="1:6" x14ac:dyDescent="0.25">
      <c r="A3231" t="s">
        <v>4</v>
      </c>
      <c r="B3231" t="s">
        <v>31</v>
      </c>
      <c r="C3231">
        <v>118</v>
      </c>
      <c r="D3231" s="1">
        <v>41426</v>
      </c>
      <c r="E3231" cm="1">
        <f t="array" ref="E3231">IF(AND(B3231="Housing",A3231="Rural"),"",
_xlfn.IFS(
NOT(ISBLANK(C3231)), C3231,
AND(NOT(ISBLANK(C3230)), B3230=B3231, NOT(ISBLANK(C3232)), B3232=B3231), AVERAGE(C3230,C3232),
AND(NOT(ISBLANK(C3230)), B3230=B3231, ISBLANK(C3232), NOT(ISBLANK(C3233)), B3233=B3231), C3230+(C3233-C3230)/3,
AND(ISBLANK(C3230), NOT(ISBLANK(C3229)), B3229=B3231, NOT(ISBLANK(C3232)), B3232=B3231), C3229+(C3232-C3229)*2/3,
TRUE, "Check Manually"
))</f>
        <v>118</v>
      </c>
      <c r="F3231" t="str">
        <f>_xlfn.XLOOKUP(B3231,Bucket_Map!A:A,Bucket_Map!B:B,"ERROR - CHECK NAME")</f>
        <v>Food &amp; Beverages</v>
      </c>
    </row>
    <row r="3232" spans="1:6" x14ac:dyDescent="0.25">
      <c r="A3232" t="s">
        <v>4</v>
      </c>
      <c r="B3232" t="s">
        <v>31</v>
      </c>
      <c r="C3232">
        <v>129.19999999999999</v>
      </c>
      <c r="D3232" s="1">
        <v>41456</v>
      </c>
      <c r="E3232" cm="1">
        <f t="array" ref="E3232">IF(AND(B3232="Housing",A3232="Rural"),"",
_xlfn.IFS(
NOT(ISBLANK(C3232)), C3232,
AND(NOT(ISBLANK(C3231)), B3231=B3232, NOT(ISBLANK(C3233)), B3233=B3232), AVERAGE(C3231,C3233),
AND(NOT(ISBLANK(C3231)), B3231=B3232, ISBLANK(C3233), NOT(ISBLANK(C3234)), B3234=B3232), C3231+(C3234-C3231)/3,
AND(ISBLANK(C3231), NOT(ISBLANK(C3230)), B3230=B3232, NOT(ISBLANK(C3233)), B3233=B3232), C3230+(C3233-C3230)*2/3,
TRUE, "Check Manually"
))</f>
        <v>129.19999999999999</v>
      </c>
      <c r="F3232" t="str">
        <f>_xlfn.XLOOKUP(B3232,Bucket_Map!A:A,Bucket_Map!B:B,"ERROR - CHECK NAME")</f>
        <v>Food &amp; Beverages</v>
      </c>
    </row>
    <row r="3233" spans="1:6" x14ac:dyDescent="0.25">
      <c r="A3233" t="s">
        <v>4</v>
      </c>
      <c r="B3233" t="s">
        <v>31</v>
      </c>
      <c r="C3233">
        <v>138.9</v>
      </c>
      <c r="D3233" s="1">
        <v>41487</v>
      </c>
      <c r="E3233" cm="1">
        <f t="array" ref="E3233">IF(AND(B3233="Housing",A3233="Rural"),"",
_xlfn.IFS(
NOT(ISBLANK(C3233)), C3233,
AND(NOT(ISBLANK(C3232)), B3232=B3233, NOT(ISBLANK(C3234)), B3234=B3233), AVERAGE(C3232,C3234),
AND(NOT(ISBLANK(C3232)), B3232=B3233, ISBLANK(C3234), NOT(ISBLANK(C3235)), B3235=B3233), C3232+(C3235-C3232)/3,
AND(ISBLANK(C3232), NOT(ISBLANK(C3231)), B3231=B3233, NOT(ISBLANK(C3234)), B3234=B3233), C3231+(C3234-C3231)*2/3,
TRUE, "Check Manually"
))</f>
        <v>138.9</v>
      </c>
      <c r="F3233" t="str">
        <f>_xlfn.XLOOKUP(B3233,Bucket_Map!A:A,Bucket_Map!B:B,"ERROR - CHECK NAME")</f>
        <v>Food &amp; Beverages</v>
      </c>
    </row>
    <row r="3234" spans="1:6" x14ac:dyDescent="0.25">
      <c r="A3234" t="s">
        <v>4</v>
      </c>
      <c r="B3234" t="s">
        <v>31</v>
      </c>
      <c r="C3234">
        <v>154</v>
      </c>
      <c r="D3234" s="1">
        <v>41518</v>
      </c>
      <c r="E3234" cm="1">
        <f t="array" ref="E3234">IF(AND(B3234="Housing",A3234="Rural"),"",
_xlfn.IFS(
NOT(ISBLANK(C3234)), C3234,
AND(NOT(ISBLANK(C3233)), B3233=B3234, NOT(ISBLANK(C3235)), B3235=B3234), AVERAGE(C3233,C3235),
AND(NOT(ISBLANK(C3233)), B3233=B3234, ISBLANK(C3235), NOT(ISBLANK(C3236)), B3236=B3234), C3233+(C3236-C3233)/3,
AND(ISBLANK(C3233), NOT(ISBLANK(C3232)), B3232=B3234, NOT(ISBLANK(C3235)), B3235=B3234), C3232+(C3235-C3232)*2/3,
TRUE, "Check Manually"
))</f>
        <v>154</v>
      </c>
      <c r="F3234" t="str">
        <f>_xlfn.XLOOKUP(B3234,Bucket_Map!A:A,Bucket_Map!B:B,"ERROR - CHECK NAME")</f>
        <v>Food &amp; Beverages</v>
      </c>
    </row>
    <row r="3235" spans="1:6" x14ac:dyDescent="0.25">
      <c r="A3235" t="s">
        <v>4</v>
      </c>
      <c r="B3235" t="s">
        <v>31</v>
      </c>
      <c r="C3235">
        <v>164.9</v>
      </c>
      <c r="D3235" s="1">
        <v>41548</v>
      </c>
      <c r="E3235" cm="1">
        <f t="array" ref="E3235">IF(AND(B3235="Housing",A3235="Rural"),"",
_xlfn.IFS(
NOT(ISBLANK(C3235)), C3235,
AND(NOT(ISBLANK(C3234)), B3234=B3235, NOT(ISBLANK(C3236)), B3236=B3235), AVERAGE(C3234,C3236),
AND(NOT(ISBLANK(C3234)), B3234=B3235, ISBLANK(C3236), NOT(ISBLANK(C3237)), B3237=B3235), C3234+(C3237-C3234)/3,
AND(ISBLANK(C3234), NOT(ISBLANK(C3233)), B3233=B3235, NOT(ISBLANK(C3236)), B3236=B3235), C3233+(C3236-C3233)*2/3,
TRUE, "Check Manually"
))</f>
        <v>164.9</v>
      </c>
      <c r="F3235" t="str">
        <f>_xlfn.XLOOKUP(B3235,Bucket_Map!A:A,Bucket_Map!B:B,"ERROR - CHECK NAME")</f>
        <v>Food &amp; Beverages</v>
      </c>
    </row>
    <row r="3236" spans="1:6" x14ac:dyDescent="0.25">
      <c r="A3236" t="s">
        <v>4</v>
      </c>
      <c r="B3236" t="s">
        <v>31</v>
      </c>
      <c r="C3236">
        <v>178.1</v>
      </c>
      <c r="D3236" s="1">
        <v>41579</v>
      </c>
      <c r="E3236" cm="1">
        <f t="array" ref="E3236">IF(AND(B3236="Housing",A3236="Rural"),"",
_xlfn.IFS(
NOT(ISBLANK(C3236)), C3236,
AND(NOT(ISBLANK(C3235)), B3235=B3236, NOT(ISBLANK(C3237)), B3237=B3236), AVERAGE(C3235,C3237),
AND(NOT(ISBLANK(C3235)), B3235=B3236, ISBLANK(C3237), NOT(ISBLANK(C3238)), B3238=B3236), C3235+(C3238-C3235)/3,
AND(ISBLANK(C3235), NOT(ISBLANK(C3234)), B3234=B3236, NOT(ISBLANK(C3237)), B3237=B3236), C3234+(C3237-C3234)*2/3,
TRUE, "Check Manually"
))</f>
        <v>178.1</v>
      </c>
      <c r="F3236" t="str">
        <f>_xlfn.XLOOKUP(B3236,Bucket_Map!A:A,Bucket_Map!B:B,"ERROR - CHECK NAME")</f>
        <v>Food &amp; Beverages</v>
      </c>
    </row>
    <row r="3237" spans="1:6" x14ac:dyDescent="0.25">
      <c r="A3237" t="s">
        <v>4</v>
      </c>
      <c r="B3237" t="s">
        <v>31</v>
      </c>
      <c r="C3237">
        <v>145.69999999999999</v>
      </c>
      <c r="D3237" s="1">
        <v>41609</v>
      </c>
      <c r="E3237" cm="1">
        <f t="array" ref="E3237">IF(AND(B3237="Housing",A3237="Rural"),"",
_xlfn.IFS(
NOT(ISBLANK(C3237)), C3237,
AND(NOT(ISBLANK(C3236)), B3236=B3237, NOT(ISBLANK(C3238)), B3238=B3237), AVERAGE(C3236,C3238),
AND(NOT(ISBLANK(C3236)), B3236=B3237, ISBLANK(C3238), NOT(ISBLANK(C3239)), B3239=B3237), C3236+(C3239-C3236)/3,
AND(ISBLANK(C3236), NOT(ISBLANK(C3235)), B3235=B3237, NOT(ISBLANK(C3238)), B3238=B3237), C3235+(C3238-C3235)*2/3,
TRUE, "Check Manually"
))</f>
        <v>145.69999999999999</v>
      </c>
      <c r="F3237" t="str">
        <f>_xlfn.XLOOKUP(B3237,Bucket_Map!A:A,Bucket_Map!B:B,"ERROR - CHECK NAME")</f>
        <v>Food &amp; Beverages</v>
      </c>
    </row>
    <row r="3238" spans="1:6" x14ac:dyDescent="0.25">
      <c r="A3238" t="s">
        <v>4</v>
      </c>
      <c r="B3238" t="s">
        <v>31</v>
      </c>
      <c r="C3238">
        <v>123.9</v>
      </c>
      <c r="D3238" s="1">
        <v>41640</v>
      </c>
      <c r="E3238" cm="1">
        <f t="array" ref="E3238">IF(AND(B3238="Housing",A3238="Rural"),"",
_xlfn.IFS(
NOT(ISBLANK(C3238)), C3238,
AND(NOT(ISBLANK(C3237)), B3237=B3238, NOT(ISBLANK(C3239)), B3239=B3238), AVERAGE(C3237,C3239),
AND(NOT(ISBLANK(C3237)), B3237=B3238, ISBLANK(C3239), NOT(ISBLANK(C3240)), B3240=B3238), C3237+(C3240-C3237)/3,
AND(ISBLANK(C3237), NOT(ISBLANK(C3236)), B3236=B3238, NOT(ISBLANK(C3239)), B3239=B3238), C3236+(C3239-C3236)*2/3,
TRUE, "Check Manually"
))</f>
        <v>123.9</v>
      </c>
      <c r="F3238" t="str">
        <f>_xlfn.XLOOKUP(B3238,Bucket_Map!A:A,Bucket_Map!B:B,"ERROR - CHECK NAME")</f>
        <v>Food &amp; Beverages</v>
      </c>
    </row>
    <row r="3239" spans="1:6" x14ac:dyDescent="0.25">
      <c r="A3239" t="s">
        <v>4</v>
      </c>
      <c r="B3239" t="s">
        <v>31</v>
      </c>
      <c r="C3239">
        <v>116</v>
      </c>
      <c r="D3239" s="1">
        <v>41671</v>
      </c>
      <c r="E3239" cm="1">
        <f t="array" ref="E3239">IF(AND(B3239="Housing",A3239="Rural"),"",
_xlfn.IFS(
NOT(ISBLANK(C3239)), C3239,
AND(NOT(ISBLANK(C3238)), B3238=B3239, NOT(ISBLANK(C3240)), B3240=B3239), AVERAGE(C3238,C3240),
AND(NOT(ISBLANK(C3238)), B3238=B3239, ISBLANK(C3240), NOT(ISBLANK(C3241)), B3241=B3239), C3238+(C3241-C3238)/3,
AND(ISBLANK(C3238), NOT(ISBLANK(C3237)), B3237=B3239, NOT(ISBLANK(C3240)), B3240=B3239), C3237+(C3240-C3237)*2/3,
TRUE, "Check Manually"
))</f>
        <v>116</v>
      </c>
      <c r="F3239" t="str">
        <f>_xlfn.XLOOKUP(B3239,Bucket_Map!A:A,Bucket_Map!B:B,"ERROR - CHECK NAME")</f>
        <v>Food &amp; Beverages</v>
      </c>
    </row>
    <row r="3240" spans="1:6" x14ac:dyDescent="0.25">
      <c r="A3240" t="s">
        <v>4</v>
      </c>
      <c r="B3240" t="s">
        <v>31</v>
      </c>
      <c r="C3240">
        <v>117.9</v>
      </c>
      <c r="D3240" s="1">
        <v>41699</v>
      </c>
      <c r="E3240" cm="1">
        <f t="array" ref="E3240">IF(AND(B3240="Housing",A3240="Rural"),"",
_xlfn.IFS(
NOT(ISBLANK(C3240)), C3240,
AND(NOT(ISBLANK(C3239)), B3239=B3240, NOT(ISBLANK(C3241)), B3241=B3240), AVERAGE(C3239,C3241),
AND(NOT(ISBLANK(C3239)), B3239=B3240, ISBLANK(C3241), NOT(ISBLANK(C3242)), B3242=B3240), C3239+(C3242-C3239)/3,
AND(ISBLANK(C3239), NOT(ISBLANK(C3238)), B3238=B3240, NOT(ISBLANK(C3241)), B3241=B3240), C3238+(C3241-C3238)*2/3,
TRUE, "Check Manually"
))</f>
        <v>117.9</v>
      </c>
      <c r="F3240" t="str">
        <f>_xlfn.XLOOKUP(B3240,Bucket_Map!A:A,Bucket_Map!B:B,"ERROR - CHECK NAME")</f>
        <v>Food &amp; Beverages</v>
      </c>
    </row>
    <row r="3241" spans="1:6" x14ac:dyDescent="0.25">
      <c r="A3241" t="s">
        <v>4</v>
      </c>
      <c r="B3241" t="s">
        <v>31</v>
      </c>
      <c r="C3241">
        <v>120.5</v>
      </c>
      <c r="D3241" s="1">
        <v>41730</v>
      </c>
      <c r="E3241" cm="1">
        <f t="array" ref="E3241">IF(AND(B3241="Housing",A3241="Rural"),"",
_xlfn.IFS(
NOT(ISBLANK(C3241)), C3241,
AND(NOT(ISBLANK(C3240)), B3240=B3241, NOT(ISBLANK(C3242)), B3242=B3241), AVERAGE(C3240,C3242),
AND(NOT(ISBLANK(C3240)), B3240=B3241, ISBLANK(C3242), NOT(ISBLANK(C3243)), B3243=B3241), C3240+(C3243-C3240)/3,
AND(ISBLANK(C3240), NOT(ISBLANK(C3239)), B3239=B3241, NOT(ISBLANK(C3242)), B3242=B3241), C3239+(C3242-C3239)*2/3,
TRUE, "Check Manually"
))</f>
        <v>120.5</v>
      </c>
      <c r="F3241" t="str">
        <f>_xlfn.XLOOKUP(B3241,Bucket_Map!A:A,Bucket_Map!B:B,"ERROR - CHECK NAME")</f>
        <v>Food &amp; Beverages</v>
      </c>
    </row>
    <row r="3242" spans="1:6" x14ac:dyDescent="0.25">
      <c r="A3242" t="s">
        <v>4</v>
      </c>
      <c r="B3242" t="s">
        <v>31</v>
      </c>
      <c r="C3242">
        <v>123.9</v>
      </c>
      <c r="D3242" s="1">
        <v>41760</v>
      </c>
      <c r="E3242" cm="1">
        <f t="array" ref="E3242">IF(AND(B3242="Housing",A3242="Rural"),"",
_xlfn.IFS(
NOT(ISBLANK(C3242)), C3242,
AND(NOT(ISBLANK(C3241)), B3241=B3242, NOT(ISBLANK(C3243)), B3243=B3242), AVERAGE(C3241,C3243),
AND(NOT(ISBLANK(C3241)), B3241=B3242, ISBLANK(C3243), NOT(ISBLANK(C3244)), B3244=B3242), C3241+(C3244-C3241)/3,
AND(ISBLANK(C3241), NOT(ISBLANK(C3240)), B3240=B3242, NOT(ISBLANK(C3243)), B3243=B3242), C3240+(C3243-C3240)*2/3,
TRUE, "Check Manually"
))</f>
        <v>123.9</v>
      </c>
      <c r="F3242" t="str">
        <f>_xlfn.XLOOKUP(B3242,Bucket_Map!A:A,Bucket_Map!B:B,"ERROR - CHECK NAME")</f>
        <v>Food &amp; Beverages</v>
      </c>
    </row>
    <row r="3243" spans="1:6" x14ac:dyDescent="0.25">
      <c r="A3243" t="s">
        <v>4</v>
      </c>
      <c r="B3243" t="s">
        <v>31</v>
      </c>
      <c r="C3243">
        <v>129.30000000000001</v>
      </c>
      <c r="D3243" s="1">
        <v>41791</v>
      </c>
      <c r="E3243" cm="1">
        <f t="array" ref="E3243">IF(AND(B3243="Housing",A3243="Rural"),"",
_xlfn.IFS(
NOT(ISBLANK(C3243)), C3243,
AND(NOT(ISBLANK(C3242)), B3242=B3243, NOT(ISBLANK(C3244)), B3244=B3243), AVERAGE(C3242,C3244),
AND(NOT(ISBLANK(C3242)), B3242=B3243, ISBLANK(C3244), NOT(ISBLANK(C3245)), B3245=B3243), C3242+(C3245-C3242)/3,
AND(ISBLANK(C3242), NOT(ISBLANK(C3241)), B3241=B3243, NOT(ISBLANK(C3244)), B3244=B3243), C3241+(C3244-C3241)*2/3,
TRUE, "Check Manually"
))</f>
        <v>129.30000000000001</v>
      </c>
      <c r="F3243" t="str">
        <f>_xlfn.XLOOKUP(B3243,Bucket_Map!A:A,Bucket_Map!B:B,"ERROR - CHECK NAME")</f>
        <v>Food &amp; Beverages</v>
      </c>
    </row>
    <row r="3244" spans="1:6" x14ac:dyDescent="0.25">
      <c r="A3244" t="s">
        <v>4</v>
      </c>
      <c r="B3244" t="s">
        <v>31</v>
      </c>
      <c r="C3244">
        <v>150.1</v>
      </c>
      <c r="D3244" s="1">
        <v>41821</v>
      </c>
      <c r="E3244" cm="1">
        <f t="array" ref="E3244">IF(AND(B3244="Housing",A3244="Rural"),"",
_xlfn.IFS(
NOT(ISBLANK(C3244)), C3244,
AND(NOT(ISBLANK(C3243)), B3243=B3244, NOT(ISBLANK(C3245)), B3245=B3244), AVERAGE(C3243,C3245),
AND(NOT(ISBLANK(C3243)), B3243=B3244, ISBLANK(C3245), NOT(ISBLANK(C3246)), B3246=B3244), C3243+(C3246-C3243)/3,
AND(ISBLANK(C3243), NOT(ISBLANK(C3242)), B3242=B3244, NOT(ISBLANK(C3245)), B3245=B3244), C3242+(C3245-C3242)*2/3,
TRUE, "Check Manually"
))</f>
        <v>150.1</v>
      </c>
      <c r="F3244" t="str">
        <f>_xlfn.XLOOKUP(B3244,Bucket_Map!A:A,Bucket_Map!B:B,"ERROR - CHECK NAME")</f>
        <v>Food &amp; Beverages</v>
      </c>
    </row>
    <row r="3245" spans="1:6" x14ac:dyDescent="0.25">
      <c r="A3245" t="s">
        <v>4</v>
      </c>
      <c r="B3245" t="s">
        <v>31</v>
      </c>
      <c r="C3245">
        <v>161.1</v>
      </c>
      <c r="D3245" s="1">
        <v>41852</v>
      </c>
      <c r="E3245" cm="1">
        <f t="array" ref="E3245">IF(AND(B3245="Housing",A3245="Rural"),"",
_xlfn.IFS(
NOT(ISBLANK(C3245)), C3245,
AND(NOT(ISBLANK(C3244)), B3244=B3245, NOT(ISBLANK(C3246)), B3246=B3245), AVERAGE(C3244,C3246),
AND(NOT(ISBLANK(C3244)), B3244=B3245, ISBLANK(C3246), NOT(ISBLANK(C3247)), B3247=B3245), C3244+(C3247-C3244)/3,
AND(ISBLANK(C3244), NOT(ISBLANK(C3243)), B3243=B3245, NOT(ISBLANK(C3246)), B3246=B3245), C3243+(C3246-C3243)*2/3,
TRUE, "Check Manually"
))</f>
        <v>161.1</v>
      </c>
      <c r="F3245" t="str">
        <f>_xlfn.XLOOKUP(B3245,Bucket_Map!A:A,Bucket_Map!B:B,"ERROR - CHECK NAME")</f>
        <v>Food &amp; Beverages</v>
      </c>
    </row>
    <row r="3246" spans="1:6" x14ac:dyDescent="0.25">
      <c r="A3246" t="s">
        <v>4</v>
      </c>
      <c r="B3246" t="s">
        <v>31</v>
      </c>
      <c r="C3246">
        <v>158.80000000000001</v>
      </c>
      <c r="D3246" s="1">
        <v>41883</v>
      </c>
      <c r="E3246" cm="1">
        <f t="array" ref="E3246">IF(AND(B3246="Housing",A3246="Rural"),"",
_xlfn.IFS(
NOT(ISBLANK(C3246)), C3246,
AND(NOT(ISBLANK(C3245)), B3245=B3246, NOT(ISBLANK(C3247)), B3247=B3246), AVERAGE(C3245,C3247),
AND(NOT(ISBLANK(C3245)), B3245=B3246, ISBLANK(C3247), NOT(ISBLANK(C3248)), B3248=B3246), C3245+(C3248-C3245)/3,
AND(ISBLANK(C3245), NOT(ISBLANK(C3244)), B3244=B3246, NOT(ISBLANK(C3247)), B3247=B3246), C3244+(C3247-C3244)*2/3,
TRUE, "Check Manually"
))</f>
        <v>158.80000000000001</v>
      </c>
      <c r="F3246" t="str">
        <f>_xlfn.XLOOKUP(B3246,Bucket_Map!A:A,Bucket_Map!B:B,"ERROR - CHECK NAME")</f>
        <v>Food &amp; Beverages</v>
      </c>
    </row>
    <row r="3247" spans="1:6" x14ac:dyDescent="0.25">
      <c r="A3247" t="s">
        <v>4</v>
      </c>
      <c r="B3247" t="s">
        <v>31</v>
      </c>
      <c r="C3247">
        <v>155.30000000000001</v>
      </c>
      <c r="D3247" s="1">
        <v>41913</v>
      </c>
      <c r="E3247" cm="1">
        <f t="array" ref="E3247">IF(AND(B3247="Housing",A3247="Rural"),"",
_xlfn.IFS(
NOT(ISBLANK(C3247)), C3247,
AND(NOT(ISBLANK(C3246)), B3246=B3247, NOT(ISBLANK(C3248)), B3248=B3247), AVERAGE(C3246,C3248),
AND(NOT(ISBLANK(C3246)), B3246=B3247, ISBLANK(C3248), NOT(ISBLANK(C3249)), B3249=B3247), C3246+(C3249-C3246)/3,
AND(ISBLANK(C3246), NOT(ISBLANK(C3245)), B3245=B3247, NOT(ISBLANK(C3248)), B3248=B3247), C3245+(C3248-C3245)*2/3,
TRUE, "Check Manually"
))</f>
        <v>155.30000000000001</v>
      </c>
      <c r="F3247" t="str">
        <f>_xlfn.XLOOKUP(B3247,Bucket_Map!A:A,Bucket_Map!B:B,"ERROR - CHECK NAME")</f>
        <v>Food &amp; Beverages</v>
      </c>
    </row>
    <row r="3248" spans="1:6" x14ac:dyDescent="0.25">
      <c r="A3248" t="s">
        <v>4</v>
      </c>
      <c r="B3248" t="s">
        <v>31</v>
      </c>
      <c r="C3248">
        <v>152</v>
      </c>
      <c r="D3248" s="1">
        <v>41944</v>
      </c>
      <c r="E3248" cm="1">
        <f t="array" ref="E3248">IF(AND(B3248="Housing",A3248="Rural"),"",
_xlfn.IFS(
NOT(ISBLANK(C3248)), C3248,
AND(NOT(ISBLANK(C3247)), B3247=B3248, NOT(ISBLANK(C3249)), B3249=B3248), AVERAGE(C3247,C3249),
AND(NOT(ISBLANK(C3247)), B3247=B3248, ISBLANK(C3249), NOT(ISBLANK(C3250)), B3250=B3248), C3247+(C3250-C3247)/3,
AND(ISBLANK(C3247), NOT(ISBLANK(C3246)), B3246=B3248, NOT(ISBLANK(C3249)), B3249=B3248), C3246+(C3249-C3246)*2/3,
TRUE, "Check Manually"
))</f>
        <v>152</v>
      </c>
      <c r="F3248" t="str">
        <f>_xlfn.XLOOKUP(B3248,Bucket_Map!A:A,Bucket_Map!B:B,"ERROR - CHECK NAME")</f>
        <v>Food &amp; Beverages</v>
      </c>
    </row>
    <row r="3249" spans="1:6" x14ac:dyDescent="0.25">
      <c r="A3249" t="s">
        <v>4</v>
      </c>
      <c r="B3249" t="s">
        <v>31</v>
      </c>
      <c r="C3249">
        <v>140.30000000000001</v>
      </c>
      <c r="D3249" s="1">
        <v>41974</v>
      </c>
      <c r="E3249" cm="1">
        <f t="array" ref="E3249">IF(AND(B3249="Housing",A3249="Rural"),"",
_xlfn.IFS(
NOT(ISBLANK(C3249)), C3249,
AND(NOT(ISBLANK(C3248)), B3248=B3249, NOT(ISBLANK(C3250)), B3250=B3249), AVERAGE(C3248,C3250),
AND(NOT(ISBLANK(C3248)), B3248=B3249, ISBLANK(C3250), NOT(ISBLANK(C3251)), B3251=B3249), C3248+(C3251-C3248)/3,
AND(ISBLANK(C3248), NOT(ISBLANK(C3247)), B3247=B3249, NOT(ISBLANK(C3250)), B3250=B3249), C3247+(C3250-C3247)*2/3,
TRUE, "Check Manually"
))</f>
        <v>140.30000000000001</v>
      </c>
      <c r="F3249" t="str">
        <f>_xlfn.XLOOKUP(B3249,Bucket_Map!A:A,Bucket_Map!B:B,"ERROR - CHECK NAME")</f>
        <v>Food &amp; Beverages</v>
      </c>
    </row>
    <row r="3250" spans="1:6" x14ac:dyDescent="0.25">
      <c r="A3250" t="s">
        <v>4</v>
      </c>
      <c r="B3250" t="s">
        <v>31</v>
      </c>
      <c r="C3250">
        <v>132.30000000000001</v>
      </c>
      <c r="D3250" s="1">
        <v>42005</v>
      </c>
      <c r="E3250" cm="1">
        <f t="array" ref="E3250">IF(AND(B3250="Housing",A3250="Rural"),"",
_xlfn.IFS(
NOT(ISBLANK(C3250)), C3250,
AND(NOT(ISBLANK(C3249)), B3249=B3250, NOT(ISBLANK(C3251)), B3251=B3250), AVERAGE(C3249,C3251),
AND(NOT(ISBLANK(C3249)), B3249=B3250, ISBLANK(C3251), NOT(ISBLANK(C3252)), B3252=B3250), C3249+(C3252-C3249)/3,
AND(ISBLANK(C3249), NOT(ISBLANK(C3248)), B3248=B3250, NOT(ISBLANK(C3251)), B3251=B3250), C3248+(C3251-C3248)*2/3,
TRUE, "Check Manually"
))</f>
        <v>132.30000000000001</v>
      </c>
      <c r="F3250" t="str">
        <f>_xlfn.XLOOKUP(B3250,Bucket_Map!A:A,Bucket_Map!B:B,"ERROR - CHECK NAME")</f>
        <v>Food &amp; Beverages</v>
      </c>
    </row>
    <row r="3251" spans="1:6" x14ac:dyDescent="0.25">
      <c r="A3251" t="s">
        <v>4</v>
      </c>
      <c r="B3251" t="s">
        <v>31</v>
      </c>
      <c r="C3251">
        <v>128.19999999999999</v>
      </c>
      <c r="D3251" s="1">
        <v>42036</v>
      </c>
      <c r="E3251" cm="1">
        <f t="array" ref="E3251">IF(AND(B3251="Housing",A3251="Rural"),"",
_xlfn.IFS(
NOT(ISBLANK(C3251)), C3251,
AND(NOT(ISBLANK(C3250)), B3250=B3251, NOT(ISBLANK(C3252)), B3252=B3251), AVERAGE(C3250,C3252),
AND(NOT(ISBLANK(C3250)), B3250=B3251, ISBLANK(C3252), NOT(ISBLANK(C3253)), B3253=B3251), C3250+(C3253-C3250)/3,
AND(ISBLANK(C3250), NOT(ISBLANK(C3249)), B3249=B3251, NOT(ISBLANK(C3252)), B3252=B3251), C3249+(C3252-C3249)*2/3,
TRUE, "Check Manually"
))</f>
        <v>128.19999999999999</v>
      </c>
      <c r="F3251" t="str">
        <f>_xlfn.XLOOKUP(B3251,Bucket_Map!A:A,Bucket_Map!B:B,"ERROR - CHECK NAME")</f>
        <v>Food &amp; Beverages</v>
      </c>
    </row>
    <row r="3252" spans="1:6" x14ac:dyDescent="0.25">
      <c r="A3252" t="s">
        <v>4</v>
      </c>
      <c r="B3252" t="s">
        <v>31</v>
      </c>
      <c r="C3252">
        <v>128</v>
      </c>
      <c r="D3252" s="1">
        <v>42064</v>
      </c>
      <c r="E3252" cm="1">
        <f t="array" ref="E3252">IF(AND(B3252="Housing",A3252="Rural"),"",
_xlfn.IFS(
NOT(ISBLANK(C3252)), C3252,
AND(NOT(ISBLANK(C3251)), B3251=B3252, NOT(ISBLANK(C3253)), B3253=B3252), AVERAGE(C3251,C3253),
AND(NOT(ISBLANK(C3251)), B3251=B3252, ISBLANK(C3253), NOT(ISBLANK(C3254)), B3254=B3252), C3251+(C3254-C3251)/3,
AND(ISBLANK(C3251), NOT(ISBLANK(C3250)), B3250=B3252, NOT(ISBLANK(C3253)), B3253=B3252), C3250+(C3253-C3250)*2/3,
TRUE, "Check Manually"
))</f>
        <v>128</v>
      </c>
      <c r="F3252" t="str">
        <f>_xlfn.XLOOKUP(B3252,Bucket_Map!A:A,Bucket_Map!B:B,"ERROR - CHECK NAME")</f>
        <v>Food &amp; Beverages</v>
      </c>
    </row>
    <row r="3253" spans="1:6" x14ac:dyDescent="0.25">
      <c r="A3253" t="s">
        <v>4</v>
      </c>
      <c r="B3253" t="s">
        <v>31</v>
      </c>
      <c r="C3253">
        <v>127.5</v>
      </c>
      <c r="D3253" s="1">
        <v>42095</v>
      </c>
      <c r="E3253" cm="1">
        <f t="array" ref="E3253">IF(AND(B3253="Housing",A3253="Rural"),"",
_xlfn.IFS(
NOT(ISBLANK(C3253)), C3253,
AND(NOT(ISBLANK(C3252)), B3252=B3253, NOT(ISBLANK(C3254)), B3254=B3253), AVERAGE(C3252,C3254),
AND(NOT(ISBLANK(C3252)), B3252=B3253, ISBLANK(C3254), NOT(ISBLANK(C3255)), B3255=B3253), C3252+(C3255-C3252)/3,
AND(ISBLANK(C3252), NOT(ISBLANK(C3251)), B3251=B3253, NOT(ISBLANK(C3254)), B3254=B3253), C3251+(C3254-C3251)*2/3,
TRUE, "Check Manually"
))</f>
        <v>127.5</v>
      </c>
      <c r="F3253" t="str">
        <f>_xlfn.XLOOKUP(B3253,Bucket_Map!A:A,Bucket_Map!B:B,"ERROR - CHECK NAME")</f>
        <v>Food &amp; Beverages</v>
      </c>
    </row>
    <row r="3254" spans="1:6" x14ac:dyDescent="0.25">
      <c r="A3254" t="s">
        <v>4</v>
      </c>
      <c r="B3254" t="s">
        <v>31</v>
      </c>
      <c r="C3254">
        <v>128.5</v>
      </c>
      <c r="D3254" s="1">
        <v>42125</v>
      </c>
      <c r="E3254" cm="1">
        <f t="array" ref="E3254">IF(AND(B3254="Housing",A3254="Rural"),"",
_xlfn.IFS(
NOT(ISBLANK(C3254)), C3254,
AND(NOT(ISBLANK(C3253)), B3253=B3254, NOT(ISBLANK(C3255)), B3255=B3254), AVERAGE(C3253,C3255),
AND(NOT(ISBLANK(C3253)), B3253=B3254, ISBLANK(C3255), NOT(ISBLANK(C3256)), B3256=B3254), C3253+(C3256-C3253)/3,
AND(ISBLANK(C3253), NOT(ISBLANK(C3252)), B3252=B3254, NOT(ISBLANK(C3255)), B3255=B3254), C3252+(C3255-C3252)*2/3,
TRUE, "Check Manually"
))</f>
        <v>128.5</v>
      </c>
      <c r="F3254" t="str">
        <f>_xlfn.XLOOKUP(B3254,Bucket_Map!A:A,Bucket_Map!B:B,"ERROR - CHECK NAME")</f>
        <v>Food &amp; Beverages</v>
      </c>
    </row>
    <row r="3255" spans="1:6" x14ac:dyDescent="0.25">
      <c r="A3255" t="s">
        <v>4</v>
      </c>
      <c r="B3255" t="s">
        <v>31</v>
      </c>
      <c r="C3255">
        <v>135.19999999999999</v>
      </c>
      <c r="D3255" s="1">
        <v>42156</v>
      </c>
      <c r="E3255" cm="1">
        <f t="array" ref="E3255">IF(AND(B3255="Housing",A3255="Rural"),"",
_xlfn.IFS(
NOT(ISBLANK(C3255)), C3255,
AND(NOT(ISBLANK(C3254)), B3254=B3255, NOT(ISBLANK(C3256)), B3256=B3255), AVERAGE(C3254,C3256),
AND(NOT(ISBLANK(C3254)), B3254=B3255, ISBLANK(C3256), NOT(ISBLANK(C3257)), B3257=B3255), C3254+(C3257-C3254)/3,
AND(ISBLANK(C3254), NOT(ISBLANK(C3253)), B3253=B3255, NOT(ISBLANK(C3256)), B3256=B3255), C3253+(C3256-C3253)*2/3,
TRUE, "Check Manually"
))</f>
        <v>135.19999999999999</v>
      </c>
      <c r="F3255" t="str">
        <f>_xlfn.XLOOKUP(B3255,Bucket_Map!A:A,Bucket_Map!B:B,"ERROR - CHECK NAME")</f>
        <v>Food &amp; Beverages</v>
      </c>
    </row>
    <row r="3256" spans="1:6" x14ac:dyDescent="0.25">
      <c r="A3256" t="s">
        <v>4</v>
      </c>
      <c r="B3256" t="s">
        <v>31</v>
      </c>
      <c r="C3256">
        <v>140.80000000000001</v>
      </c>
      <c r="D3256" s="1">
        <v>42186</v>
      </c>
      <c r="E3256" cm="1">
        <f t="array" ref="E3256">IF(AND(B3256="Housing",A3256="Rural"),"",
_xlfn.IFS(
NOT(ISBLANK(C3256)), C3256,
AND(NOT(ISBLANK(C3255)), B3255=B3256, NOT(ISBLANK(C3257)), B3257=B3256), AVERAGE(C3255,C3257),
AND(NOT(ISBLANK(C3255)), B3255=B3256, ISBLANK(C3257), NOT(ISBLANK(C3258)), B3258=B3256), C3255+(C3258-C3255)/3,
AND(ISBLANK(C3255), NOT(ISBLANK(C3254)), B3254=B3256, NOT(ISBLANK(C3257)), B3257=B3256), C3254+(C3257-C3254)*2/3,
TRUE, "Check Manually"
))</f>
        <v>140.80000000000001</v>
      </c>
      <c r="F3256" t="str">
        <f>_xlfn.XLOOKUP(B3256,Bucket_Map!A:A,Bucket_Map!B:B,"ERROR - CHECK NAME")</f>
        <v>Food &amp; Beverages</v>
      </c>
    </row>
    <row r="3257" spans="1:6" x14ac:dyDescent="0.25">
      <c r="A3257" t="s">
        <v>4</v>
      </c>
      <c r="B3257" t="s">
        <v>31</v>
      </c>
      <c r="C3257">
        <v>153.6</v>
      </c>
      <c r="D3257" s="1">
        <v>42217</v>
      </c>
      <c r="E3257" cm="1">
        <f t="array" ref="E3257">IF(AND(B3257="Housing",A3257="Rural"),"",
_xlfn.IFS(
NOT(ISBLANK(C3257)), C3257,
AND(NOT(ISBLANK(C3256)), B3256=B3257, NOT(ISBLANK(C3258)), B3258=B3257), AVERAGE(C3256,C3258),
AND(NOT(ISBLANK(C3256)), B3256=B3257, ISBLANK(C3258), NOT(ISBLANK(C3259)), B3259=B3257), C3256+(C3259-C3256)/3,
AND(ISBLANK(C3256), NOT(ISBLANK(C3255)), B3255=B3257, NOT(ISBLANK(C3258)), B3258=B3257), C3255+(C3258-C3255)*2/3,
TRUE, "Check Manually"
))</f>
        <v>153.6</v>
      </c>
      <c r="F3257" t="str">
        <f>_xlfn.XLOOKUP(B3257,Bucket_Map!A:A,Bucket_Map!B:B,"ERROR - CHECK NAME")</f>
        <v>Food &amp; Beverages</v>
      </c>
    </row>
    <row r="3258" spans="1:6" x14ac:dyDescent="0.25">
      <c r="A3258" t="s">
        <v>4</v>
      </c>
      <c r="B3258" t="s">
        <v>31</v>
      </c>
      <c r="C3258">
        <v>158.9</v>
      </c>
      <c r="D3258" s="1">
        <v>42248</v>
      </c>
      <c r="E3258" cm="1">
        <f t="array" ref="E3258">IF(AND(B3258="Housing",A3258="Rural"),"",
_xlfn.IFS(
NOT(ISBLANK(C3258)), C3258,
AND(NOT(ISBLANK(C3257)), B3257=B3258, NOT(ISBLANK(C3259)), B3259=B3258), AVERAGE(C3257,C3259),
AND(NOT(ISBLANK(C3257)), B3257=B3258, ISBLANK(C3259), NOT(ISBLANK(C3260)), B3260=B3258), C3257+(C3260-C3257)/3,
AND(ISBLANK(C3257), NOT(ISBLANK(C3256)), B3256=B3258, NOT(ISBLANK(C3259)), B3259=B3258), C3256+(C3259-C3256)*2/3,
TRUE, "Check Manually"
))</f>
        <v>158.9</v>
      </c>
      <c r="F3258" t="str">
        <f>_xlfn.XLOOKUP(B3258,Bucket_Map!A:A,Bucket_Map!B:B,"ERROR - CHECK NAME")</f>
        <v>Food &amp; Beverages</v>
      </c>
    </row>
    <row r="3259" spans="1:6" x14ac:dyDescent="0.25">
      <c r="A3259" t="s">
        <v>4</v>
      </c>
      <c r="B3259" t="s">
        <v>31</v>
      </c>
      <c r="C3259">
        <v>157.69999999999999</v>
      </c>
      <c r="D3259" s="1">
        <v>42278</v>
      </c>
      <c r="E3259" cm="1">
        <f t="array" ref="E3259">IF(AND(B3259="Housing",A3259="Rural"),"",
_xlfn.IFS(
NOT(ISBLANK(C3259)), C3259,
AND(NOT(ISBLANK(C3258)), B3258=B3259, NOT(ISBLANK(C3260)), B3260=B3259), AVERAGE(C3258,C3260),
AND(NOT(ISBLANK(C3258)), B3258=B3259, ISBLANK(C3260), NOT(ISBLANK(C3261)), B3261=B3259), C3258+(C3261-C3258)/3,
AND(ISBLANK(C3258), NOT(ISBLANK(C3257)), B3257=B3259, NOT(ISBLANK(C3260)), B3260=B3259), C3257+(C3260-C3257)*2/3,
TRUE, "Check Manually"
))</f>
        <v>157.69999999999999</v>
      </c>
      <c r="F3259" t="str">
        <f>_xlfn.XLOOKUP(B3259,Bucket_Map!A:A,Bucket_Map!B:B,"ERROR - CHECK NAME")</f>
        <v>Food &amp; Beverages</v>
      </c>
    </row>
    <row r="3260" spans="1:6" x14ac:dyDescent="0.25">
      <c r="A3260" t="s">
        <v>4</v>
      </c>
      <c r="B3260" t="s">
        <v>31</v>
      </c>
      <c r="C3260">
        <v>155.19999999999999</v>
      </c>
      <c r="D3260" s="1">
        <v>42309</v>
      </c>
      <c r="E3260" cm="1">
        <f t="array" ref="E3260">IF(AND(B3260="Housing",A3260="Rural"),"",
_xlfn.IFS(
NOT(ISBLANK(C3260)), C3260,
AND(NOT(ISBLANK(C3259)), B3259=B3260, NOT(ISBLANK(C3261)), B3261=B3260), AVERAGE(C3259,C3261),
AND(NOT(ISBLANK(C3259)), B3259=B3260, ISBLANK(C3261), NOT(ISBLANK(C3262)), B3262=B3260), C3259+(C3262-C3259)/3,
AND(ISBLANK(C3259), NOT(ISBLANK(C3258)), B3258=B3260, NOT(ISBLANK(C3261)), B3261=B3260), C3258+(C3261-C3258)*2/3,
TRUE, "Check Manually"
))</f>
        <v>155.19999999999999</v>
      </c>
      <c r="F3260" t="str">
        <f>_xlfn.XLOOKUP(B3260,Bucket_Map!A:A,Bucket_Map!B:B,"ERROR - CHECK NAME")</f>
        <v>Food &amp; Beverages</v>
      </c>
    </row>
    <row r="3261" spans="1:6" x14ac:dyDescent="0.25">
      <c r="A3261" t="s">
        <v>4</v>
      </c>
      <c r="B3261" t="s">
        <v>31</v>
      </c>
      <c r="C3261">
        <v>145.5</v>
      </c>
      <c r="D3261" s="1">
        <v>42339</v>
      </c>
      <c r="E3261" cm="1">
        <f t="array" ref="E3261">IF(AND(B3261="Housing",A3261="Rural"),"",
_xlfn.IFS(
NOT(ISBLANK(C3261)), C3261,
AND(NOT(ISBLANK(C3260)), B3260=B3261, NOT(ISBLANK(C3262)), B3262=B3261), AVERAGE(C3260,C3262),
AND(NOT(ISBLANK(C3260)), B3260=B3261, ISBLANK(C3262), NOT(ISBLANK(C3263)), B3263=B3261), C3260+(C3263-C3260)/3,
AND(ISBLANK(C3260), NOT(ISBLANK(C3259)), B3259=B3261, NOT(ISBLANK(C3262)), B3262=B3261), C3259+(C3262-C3259)*2/3,
TRUE, "Check Manually"
))</f>
        <v>145.5</v>
      </c>
      <c r="F3261" t="str">
        <f>_xlfn.XLOOKUP(B3261,Bucket_Map!A:A,Bucket_Map!B:B,"ERROR - CHECK NAME")</f>
        <v>Food &amp; Beverages</v>
      </c>
    </row>
    <row r="3262" spans="1:6" x14ac:dyDescent="0.25">
      <c r="A3262" t="s">
        <v>4</v>
      </c>
      <c r="B3262" t="s">
        <v>31</v>
      </c>
      <c r="C3262">
        <v>140.1</v>
      </c>
      <c r="D3262" s="1">
        <v>42370</v>
      </c>
      <c r="E3262" cm="1">
        <f t="array" ref="E3262">IF(AND(B3262="Housing",A3262="Rural"),"",
_xlfn.IFS(
NOT(ISBLANK(C3262)), C3262,
AND(NOT(ISBLANK(C3261)), B3261=B3262, NOT(ISBLANK(C3263)), B3263=B3262), AVERAGE(C3261,C3263),
AND(NOT(ISBLANK(C3261)), B3261=B3262, ISBLANK(C3263), NOT(ISBLANK(C3264)), B3264=B3262), C3261+(C3264-C3261)/3,
AND(ISBLANK(C3261), NOT(ISBLANK(C3260)), B3260=B3262, NOT(ISBLANK(C3263)), B3263=B3262), C3260+(C3263-C3260)*2/3,
TRUE, "Check Manually"
))</f>
        <v>140.1</v>
      </c>
      <c r="F3262" t="str">
        <f>_xlfn.XLOOKUP(B3262,Bucket_Map!A:A,Bucket_Map!B:B,"ERROR - CHECK NAME")</f>
        <v>Food &amp; Beverages</v>
      </c>
    </row>
    <row r="3263" spans="1:6" x14ac:dyDescent="0.25">
      <c r="A3263" t="s">
        <v>4</v>
      </c>
      <c r="B3263" t="s">
        <v>31</v>
      </c>
      <c r="C3263">
        <v>130.9</v>
      </c>
      <c r="D3263" s="1">
        <v>42401</v>
      </c>
      <c r="E3263" cm="1">
        <f t="array" ref="E3263">IF(AND(B3263="Housing",A3263="Rural"),"",
_xlfn.IFS(
NOT(ISBLANK(C3263)), C3263,
AND(NOT(ISBLANK(C3262)), B3262=B3263, NOT(ISBLANK(C3264)), B3264=B3263), AVERAGE(C3262,C3264),
AND(NOT(ISBLANK(C3262)), B3262=B3263, ISBLANK(C3264), NOT(ISBLANK(C3265)), B3265=B3263), C3262+(C3265-C3262)/3,
AND(ISBLANK(C3262), NOT(ISBLANK(C3261)), B3261=B3263, NOT(ISBLANK(C3264)), B3264=B3263), C3261+(C3264-C3261)*2/3,
TRUE, "Check Manually"
))</f>
        <v>130.9</v>
      </c>
      <c r="F3263" t="str">
        <f>_xlfn.XLOOKUP(B3263,Bucket_Map!A:A,Bucket_Map!B:B,"ERROR - CHECK NAME")</f>
        <v>Food &amp; Beverages</v>
      </c>
    </row>
    <row r="3264" spans="1:6" x14ac:dyDescent="0.25">
      <c r="A3264" t="s">
        <v>4</v>
      </c>
      <c r="B3264" t="s">
        <v>31</v>
      </c>
      <c r="C3264">
        <v>130.69999999999999</v>
      </c>
      <c r="D3264" s="1">
        <v>42430</v>
      </c>
      <c r="E3264" cm="1">
        <f t="array" ref="E3264">IF(AND(B3264="Housing",A3264="Rural"),"",
_xlfn.IFS(
NOT(ISBLANK(C3264)), C3264,
AND(NOT(ISBLANK(C3263)), B3263=B3264, NOT(ISBLANK(C3265)), B3265=B3264), AVERAGE(C3263,C3265),
AND(NOT(ISBLANK(C3263)), B3263=B3264, ISBLANK(C3265), NOT(ISBLANK(C3266)), B3266=B3264), C3263+(C3266-C3263)/3,
AND(ISBLANK(C3263), NOT(ISBLANK(C3262)), B3262=B3264, NOT(ISBLANK(C3265)), B3265=B3264), C3262+(C3265-C3262)*2/3,
TRUE, "Check Manually"
))</f>
        <v>130.69999999999999</v>
      </c>
      <c r="F3264" t="str">
        <f>_xlfn.XLOOKUP(B3264,Bucket_Map!A:A,Bucket_Map!B:B,"ERROR - CHECK NAME")</f>
        <v>Food &amp; Beverages</v>
      </c>
    </row>
    <row r="3265" spans="1:6" x14ac:dyDescent="0.25">
      <c r="A3265" t="s">
        <v>4</v>
      </c>
      <c r="B3265" t="s">
        <v>31</v>
      </c>
      <c r="C3265">
        <v>134.1</v>
      </c>
      <c r="D3265" s="1">
        <v>42461</v>
      </c>
      <c r="E3265" cm="1">
        <f t="array" ref="E3265">IF(AND(B3265="Housing",A3265="Rural"),"",
_xlfn.IFS(
NOT(ISBLANK(C3265)), C3265,
AND(NOT(ISBLANK(C3264)), B3264=B3265, NOT(ISBLANK(C3266)), B3266=B3265), AVERAGE(C3264,C3266),
AND(NOT(ISBLANK(C3264)), B3264=B3265, ISBLANK(C3266), NOT(ISBLANK(C3267)), B3267=B3265), C3264+(C3267-C3264)/3,
AND(ISBLANK(C3264), NOT(ISBLANK(C3263)), B3263=B3265, NOT(ISBLANK(C3266)), B3266=B3265), C3263+(C3266-C3263)*2/3,
TRUE, "Check Manually"
))</f>
        <v>134.1</v>
      </c>
      <c r="F3265" t="str">
        <f>_xlfn.XLOOKUP(B3265,Bucket_Map!A:A,Bucket_Map!B:B,"ERROR - CHECK NAME")</f>
        <v>Food &amp; Beverages</v>
      </c>
    </row>
    <row r="3266" spans="1:6" x14ac:dyDescent="0.25">
      <c r="A3266" t="s">
        <v>4</v>
      </c>
      <c r="B3266" t="s">
        <v>31</v>
      </c>
      <c r="C3266">
        <v>141.80000000000001</v>
      </c>
      <c r="D3266" s="1">
        <v>42491</v>
      </c>
      <c r="E3266" cm="1">
        <f t="array" ref="E3266">IF(AND(B3266="Housing",A3266="Rural"),"",
_xlfn.IFS(
NOT(ISBLANK(C3266)), C3266,
AND(NOT(ISBLANK(C3265)), B3265=B3266, NOT(ISBLANK(C3267)), B3267=B3266), AVERAGE(C3265,C3267),
AND(NOT(ISBLANK(C3265)), B3265=B3266, ISBLANK(C3267), NOT(ISBLANK(C3268)), B3268=B3266), C3265+(C3268-C3265)/3,
AND(ISBLANK(C3265), NOT(ISBLANK(C3264)), B3264=B3266, NOT(ISBLANK(C3267)), B3267=B3266), C3264+(C3267-C3264)*2/3,
TRUE, "Check Manually"
))</f>
        <v>141.80000000000001</v>
      </c>
      <c r="F3266" t="str">
        <f>_xlfn.XLOOKUP(B3266,Bucket_Map!A:A,Bucket_Map!B:B,"ERROR - CHECK NAME")</f>
        <v>Food &amp; Beverages</v>
      </c>
    </row>
    <row r="3267" spans="1:6" x14ac:dyDescent="0.25">
      <c r="A3267" t="s">
        <v>4</v>
      </c>
      <c r="B3267" t="s">
        <v>31</v>
      </c>
      <c r="C3267">
        <v>152.5</v>
      </c>
      <c r="D3267" s="1">
        <v>42522</v>
      </c>
      <c r="E3267" cm="1">
        <f t="array" ref="E3267">IF(AND(B3267="Housing",A3267="Rural"),"",
_xlfn.IFS(
NOT(ISBLANK(C3267)), C3267,
AND(NOT(ISBLANK(C3266)), B3266=B3267, NOT(ISBLANK(C3268)), B3268=B3267), AVERAGE(C3266,C3268),
AND(NOT(ISBLANK(C3266)), B3266=B3267, ISBLANK(C3268), NOT(ISBLANK(C3269)), B3269=B3267), C3266+(C3269-C3266)/3,
AND(ISBLANK(C3266), NOT(ISBLANK(C3265)), B3265=B3267, NOT(ISBLANK(C3268)), B3268=B3267), C3265+(C3268-C3265)*2/3,
TRUE, "Check Manually"
))</f>
        <v>152.5</v>
      </c>
      <c r="F3267" t="str">
        <f>_xlfn.XLOOKUP(B3267,Bucket_Map!A:A,Bucket_Map!B:B,"ERROR - CHECK NAME")</f>
        <v>Food &amp; Beverages</v>
      </c>
    </row>
    <row r="3268" spans="1:6" x14ac:dyDescent="0.25">
      <c r="A3268" t="s">
        <v>4</v>
      </c>
      <c r="B3268" t="s">
        <v>31</v>
      </c>
      <c r="C3268">
        <v>158.19999999999999</v>
      </c>
      <c r="D3268" s="1">
        <v>42552</v>
      </c>
      <c r="E3268" cm="1">
        <f t="array" ref="E3268">IF(AND(B3268="Housing",A3268="Rural"),"",
_xlfn.IFS(
NOT(ISBLANK(C3268)), C3268,
AND(NOT(ISBLANK(C3267)), B3267=B3268, NOT(ISBLANK(C3269)), B3269=B3268), AVERAGE(C3267,C3269),
AND(NOT(ISBLANK(C3267)), B3267=B3268, ISBLANK(C3269), NOT(ISBLANK(C3270)), B3270=B3268), C3267+(C3270-C3267)/3,
AND(ISBLANK(C3267), NOT(ISBLANK(C3266)), B3266=B3268, NOT(ISBLANK(C3269)), B3269=B3268), C3266+(C3269-C3266)*2/3,
TRUE, "Check Manually"
))</f>
        <v>158.19999999999999</v>
      </c>
      <c r="F3268" t="str">
        <f>_xlfn.XLOOKUP(B3268,Bucket_Map!A:A,Bucket_Map!B:B,"ERROR - CHECK NAME")</f>
        <v>Food &amp; Beverages</v>
      </c>
    </row>
    <row r="3269" spans="1:6" x14ac:dyDescent="0.25">
      <c r="A3269" t="s">
        <v>4</v>
      </c>
      <c r="B3269" t="s">
        <v>31</v>
      </c>
      <c r="C3269">
        <v>156.9</v>
      </c>
      <c r="D3269" s="1">
        <v>42583</v>
      </c>
      <c r="E3269" cm="1">
        <f t="array" ref="E3269">IF(AND(B3269="Housing",A3269="Rural"),"",
_xlfn.IFS(
NOT(ISBLANK(C3269)), C3269,
AND(NOT(ISBLANK(C3268)), B3268=B3269, NOT(ISBLANK(C3270)), B3270=B3269), AVERAGE(C3268,C3270),
AND(NOT(ISBLANK(C3268)), B3268=B3269, ISBLANK(C3270), NOT(ISBLANK(C3271)), B3271=B3269), C3268+(C3271-C3268)/3,
AND(ISBLANK(C3268), NOT(ISBLANK(C3267)), B3267=B3269, NOT(ISBLANK(C3270)), B3270=B3269), C3267+(C3270-C3267)*2/3,
TRUE, "Check Manually"
))</f>
        <v>156.9</v>
      </c>
      <c r="F3269" t="str">
        <f>_xlfn.XLOOKUP(B3269,Bucket_Map!A:A,Bucket_Map!B:B,"ERROR - CHECK NAME")</f>
        <v>Food &amp; Beverages</v>
      </c>
    </row>
    <row r="3270" spans="1:6" x14ac:dyDescent="0.25">
      <c r="A3270" t="s">
        <v>4</v>
      </c>
      <c r="B3270" t="s">
        <v>31</v>
      </c>
      <c r="C3270">
        <v>149.5</v>
      </c>
      <c r="D3270" s="1">
        <v>42614</v>
      </c>
      <c r="E3270" cm="1">
        <f t="array" ref="E3270">IF(AND(B3270="Housing",A3270="Rural"),"",
_xlfn.IFS(
NOT(ISBLANK(C3270)), C3270,
AND(NOT(ISBLANK(C3269)), B3269=B3270, NOT(ISBLANK(C3271)), B3271=B3270), AVERAGE(C3269,C3271),
AND(NOT(ISBLANK(C3269)), B3269=B3270, ISBLANK(C3271), NOT(ISBLANK(C3272)), B3272=B3270), C3269+(C3272-C3269)/3,
AND(ISBLANK(C3269), NOT(ISBLANK(C3268)), B3268=B3270, NOT(ISBLANK(C3271)), B3271=B3270), C3268+(C3271-C3268)*2/3,
TRUE, "Check Manually"
))</f>
        <v>149.5</v>
      </c>
      <c r="F3270" t="str">
        <f>_xlfn.XLOOKUP(B3270,Bucket_Map!A:A,Bucket_Map!B:B,"ERROR - CHECK NAME")</f>
        <v>Food &amp; Beverages</v>
      </c>
    </row>
    <row r="3271" spans="1:6" x14ac:dyDescent="0.25">
      <c r="A3271" t="s">
        <v>4</v>
      </c>
      <c r="B3271" t="s">
        <v>31</v>
      </c>
      <c r="C3271">
        <v>149.19999999999999</v>
      </c>
      <c r="D3271" s="1">
        <v>42644</v>
      </c>
      <c r="E3271" cm="1">
        <f t="array" ref="E3271">IF(AND(B3271="Housing",A3271="Rural"),"",
_xlfn.IFS(
NOT(ISBLANK(C3271)), C3271,
AND(NOT(ISBLANK(C3270)), B3270=B3271, NOT(ISBLANK(C3272)), B3272=B3271), AVERAGE(C3270,C3272),
AND(NOT(ISBLANK(C3270)), B3270=B3271, ISBLANK(C3272), NOT(ISBLANK(C3273)), B3273=B3271), C3270+(C3273-C3270)/3,
AND(ISBLANK(C3270), NOT(ISBLANK(C3269)), B3269=B3271, NOT(ISBLANK(C3272)), B3272=B3271), C3269+(C3272-C3269)*2/3,
TRUE, "Check Manually"
))</f>
        <v>149.19999999999999</v>
      </c>
      <c r="F3271" t="str">
        <f>_xlfn.XLOOKUP(B3271,Bucket_Map!A:A,Bucket_Map!B:B,"ERROR - CHECK NAME")</f>
        <v>Food &amp; Beverages</v>
      </c>
    </row>
    <row r="3272" spans="1:6" x14ac:dyDescent="0.25">
      <c r="A3272" t="s">
        <v>4</v>
      </c>
      <c r="B3272" t="s">
        <v>31</v>
      </c>
      <c r="C3272">
        <v>141.80000000000001</v>
      </c>
      <c r="D3272" s="1">
        <v>42675</v>
      </c>
      <c r="E3272" cm="1">
        <f t="array" ref="E3272">IF(AND(B3272="Housing",A3272="Rural"),"",
_xlfn.IFS(
NOT(ISBLANK(C3272)), C3272,
AND(NOT(ISBLANK(C3271)), B3271=B3272, NOT(ISBLANK(C3273)), B3273=B3272), AVERAGE(C3271,C3273),
AND(NOT(ISBLANK(C3271)), B3271=B3272, ISBLANK(C3273), NOT(ISBLANK(C3274)), B3274=B3272), C3271+(C3274-C3271)/3,
AND(ISBLANK(C3271), NOT(ISBLANK(C3270)), B3270=B3272, NOT(ISBLANK(C3273)), B3273=B3272), C3270+(C3273-C3270)*2/3,
TRUE, "Check Manually"
))</f>
        <v>141.80000000000001</v>
      </c>
      <c r="F3272" t="str">
        <f>_xlfn.XLOOKUP(B3272,Bucket_Map!A:A,Bucket_Map!B:B,"ERROR - CHECK NAME")</f>
        <v>Food &amp; Beverages</v>
      </c>
    </row>
    <row r="3273" spans="1:6" x14ac:dyDescent="0.25">
      <c r="A3273" t="s">
        <v>4</v>
      </c>
      <c r="B3273" t="s">
        <v>31</v>
      </c>
      <c r="C3273">
        <v>127.5</v>
      </c>
      <c r="D3273" s="1">
        <v>42705</v>
      </c>
      <c r="E3273" cm="1">
        <f t="array" ref="E3273">IF(AND(B3273="Housing",A3273="Rural"),"",
_xlfn.IFS(
NOT(ISBLANK(C3273)), C3273,
AND(NOT(ISBLANK(C3272)), B3272=B3273, NOT(ISBLANK(C3274)), B3274=B3273), AVERAGE(C3272,C3274),
AND(NOT(ISBLANK(C3272)), B3272=B3273, ISBLANK(C3274), NOT(ISBLANK(C3275)), B3275=B3273), C3272+(C3275-C3272)/3,
AND(ISBLANK(C3272), NOT(ISBLANK(C3271)), B3271=B3273, NOT(ISBLANK(C3274)), B3274=B3273), C3271+(C3274-C3271)*2/3,
TRUE, "Check Manually"
))</f>
        <v>127.5</v>
      </c>
      <c r="F3273" t="str">
        <f>_xlfn.XLOOKUP(B3273,Bucket_Map!A:A,Bucket_Map!B:B,"ERROR - CHECK NAME")</f>
        <v>Food &amp; Beverages</v>
      </c>
    </row>
    <row r="3274" spans="1:6" x14ac:dyDescent="0.25">
      <c r="A3274" t="s">
        <v>4</v>
      </c>
      <c r="B3274" t="s">
        <v>31</v>
      </c>
      <c r="C3274">
        <v>119.8</v>
      </c>
      <c r="D3274" s="1">
        <v>42736</v>
      </c>
      <c r="E3274" cm="1">
        <f t="array" ref="E3274">IF(AND(B3274="Housing",A3274="Rural"),"",
_xlfn.IFS(
NOT(ISBLANK(C3274)), C3274,
AND(NOT(ISBLANK(C3273)), B3273=B3274, NOT(ISBLANK(C3275)), B3275=B3274), AVERAGE(C3273,C3275),
AND(NOT(ISBLANK(C3273)), B3273=B3274, ISBLANK(C3275), NOT(ISBLANK(C3276)), B3276=B3274), C3273+(C3276-C3273)/3,
AND(ISBLANK(C3273), NOT(ISBLANK(C3272)), B3272=B3274, NOT(ISBLANK(C3275)), B3275=B3274), C3272+(C3275-C3272)*2/3,
TRUE, "Check Manually"
))</f>
        <v>119.8</v>
      </c>
      <c r="F3274" t="str">
        <f>_xlfn.XLOOKUP(B3274,Bucket_Map!A:A,Bucket_Map!B:B,"ERROR - CHECK NAME")</f>
        <v>Food &amp; Beverages</v>
      </c>
    </row>
    <row r="3275" spans="1:6" x14ac:dyDescent="0.25">
      <c r="A3275" t="s">
        <v>4</v>
      </c>
      <c r="B3275" t="s">
        <v>31</v>
      </c>
      <c r="C3275">
        <v>119.1</v>
      </c>
      <c r="D3275" s="1">
        <v>42767</v>
      </c>
      <c r="E3275" cm="1">
        <f t="array" ref="E3275">IF(AND(B3275="Housing",A3275="Rural"),"",
_xlfn.IFS(
NOT(ISBLANK(C3275)), C3275,
AND(NOT(ISBLANK(C3274)), B3274=B3275, NOT(ISBLANK(C3276)), B3276=B3275), AVERAGE(C3274,C3276),
AND(NOT(ISBLANK(C3274)), B3274=B3275, ISBLANK(C3276), NOT(ISBLANK(C3277)), B3277=B3275), C3274+(C3277-C3274)/3,
AND(ISBLANK(C3274), NOT(ISBLANK(C3273)), B3273=B3275, NOT(ISBLANK(C3276)), B3276=B3275), C3273+(C3276-C3273)*2/3,
TRUE, "Check Manually"
))</f>
        <v>119.1</v>
      </c>
      <c r="F3275" t="str">
        <f>_xlfn.XLOOKUP(B3275,Bucket_Map!A:A,Bucket_Map!B:B,"ERROR - CHECK NAME")</f>
        <v>Food &amp; Beverages</v>
      </c>
    </row>
    <row r="3276" spans="1:6" x14ac:dyDescent="0.25">
      <c r="A3276" t="s">
        <v>4</v>
      </c>
      <c r="B3276" t="s">
        <v>31</v>
      </c>
      <c r="C3276">
        <v>119.7</v>
      </c>
      <c r="D3276" s="1">
        <v>42795</v>
      </c>
      <c r="E3276" cm="1">
        <f t="array" ref="E3276">IF(AND(B3276="Housing",A3276="Rural"),"",
_xlfn.IFS(
NOT(ISBLANK(C3276)), C3276,
AND(NOT(ISBLANK(C3275)), B3275=B3276, NOT(ISBLANK(C3277)), B3277=B3276), AVERAGE(C3275,C3277),
AND(NOT(ISBLANK(C3275)), B3275=B3276, ISBLANK(C3277), NOT(ISBLANK(C3278)), B3278=B3276), C3275+(C3278-C3275)/3,
AND(ISBLANK(C3275), NOT(ISBLANK(C3274)), B3274=B3276, NOT(ISBLANK(C3277)), B3277=B3276), C3274+(C3277-C3274)*2/3,
TRUE, "Check Manually"
))</f>
        <v>119.7</v>
      </c>
      <c r="F3276" t="str">
        <f>_xlfn.XLOOKUP(B3276,Bucket_Map!A:A,Bucket_Map!B:B,"ERROR - CHECK NAME")</f>
        <v>Food &amp; Beverages</v>
      </c>
    </row>
    <row r="3277" spans="1:6" x14ac:dyDescent="0.25">
      <c r="A3277" t="s">
        <v>4</v>
      </c>
      <c r="B3277" t="s">
        <v>31</v>
      </c>
      <c r="C3277">
        <v>121.5</v>
      </c>
      <c r="D3277" s="1">
        <v>42826</v>
      </c>
      <c r="E3277" cm="1">
        <f t="array" ref="E3277">IF(AND(B3277="Housing",A3277="Rural"),"",
_xlfn.IFS(
NOT(ISBLANK(C3277)), C3277,
AND(NOT(ISBLANK(C3276)), B3276=B3277, NOT(ISBLANK(C3278)), B3278=B3277), AVERAGE(C3276,C3278),
AND(NOT(ISBLANK(C3276)), B3276=B3277, ISBLANK(C3278), NOT(ISBLANK(C3279)), B3279=B3277), C3276+(C3279-C3276)/3,
AND(ISBLANK(C3276), NOT(ISBLANK(C3275)), B3275=B3277, NOT(ISBLANK(C3278)), B3278=B3277), C3275+(C3278-C3275)*2/3,
TRUE, "Check Manually"
))</f>
        <v>121.5</v>
      </c>
      <c r="F3277" t="str">
        <f>_xlfn.XLOOKUP(B3277,Bucket_Map!A:A,Bucket_Map!B:B,"ERROR - CHECK NAME")</f>
        <v>Food &amp; Beverages</v>
      </c>
    </row>
    <row r="3278" spans="1:6" x14ac:dyDescent="0.25">
      <c r="A3278" t="s">
        <v>4</v>
      </c>
      <c r="B3278" t="s">
        <v>31</v>
      </c>
      <c r="C3278">
        <v>123.8</v>
      </c>
      <c r="D3278" s="1">
        <v>42856</v>
      </c>
      <c r="E3278" cm="1">
        <f t="array" ref="E3278">IF(AND(B3278="Housing",A3278="Rural"),"",
_xlfn.IFS(
NOT(ISBLANK(C3278)), C3278,
AND(NOT(ISBLANK(C3277)), B3277=B3278, NOT(ISBLANK(C3279)), B3279=B3278), AVERAGE(C3277,C3279),
AND(NOT(ISBLANK(C3277)), B3277=B3278, ISBLANK(C3279), NOT(ISBLANK(C3280)), B3280=B3278), C3277+(C3280-C3277)/3,
AND(ISBLANK(C3277), NOT(ISBLANK(C3276)), B3276=B3278, NOT(ISBLANK(C3279)), B3279=B3278), C3276+(C3279-C3276)*2/3,
TRUE, "Check Manually"
))</f>
        <v>123.8</v>
      </c>
      <c r="F3278" t="str">
        <f>_xlfn.XLOOKUP(B3278,Bucket_Map!A:A,Bucket_Map!B:B,"ERROR - CHECK NAME")</f>
        <v>Food &amp; Beverages</v>
      </c>
    </row>
    <row r="3279" spans="1:6" x14ac:dyDescent="0.25">
      <c r="A3279" t="s">
        <v>4</v>
      </c>
      <c r="B3279" t="s">
        <v>31</v>
      </c>
      <c r="C3279">
        <v>128.80000000000001</v>
      </c>
      <c r="D3279" s="1">
        <v>42887</v>
      </c>
      <c r="E3279" cm="1">
        <f t="array" ref="E3279">IF(AND(B3279="Housing",A3279="Rural"),"",
_xlfn.IFS(
NOT(ISBLANK(C3279)), C3279,
AND(NOT(ISBLANK(C3278)), B3278=B3279, NOT(ISBLANK(C3280)), B3280=B3279), AVERAGE(C3278,C3280),
AND(NOT(ISBLANK(C3278)), B3278=B3279, ISBLANK(C3280), NOT(ISBLANK(C3281)), B3281=B3279), C3278+(C3281-C3278)/3,
AND(ISBLANK(C3278), NOT(ISBLANK(C3277)), B3277=B3279, NOT(ISBLANK(C3280)), B3280=B3279), C3277+(C3280-C3277)*2/3,
TRUE, "Check Manually"
))</f>
        <v>128.80000000000001</v>
      </c>
      <c r="F3279" t="str">
        <f>_xlfn.XLOOKUP(B3279,Bucket_Map!A:A,Bucket_Map!B:B,"ERROR - CHECK NAME")</f>
        <v>Food &amp; Beverages</v>
      </c>
    </row>
    <row r="3280" spans="1:6" x14ac:dyDescent="0.25">
      <c r="A3280" t="s">
        <v>4</v>
      </c>
      <c r="B3280" t="s">
        <v>31</v>
      </c>
      <c r="C3280">
        <v>151.5</v>
      </c>
      <c r="D3280" s="1">
        <v>42917</v>
      </c>
      <c r="E3280" cm="1">
        <f t="array" ref="E3280">IF(AND(B3280="Housing",A3280="Rural"),"",
_xlfn.IFS(
NOT(ISBLANK(C3280)), C3280,
AND(NOT(ISBLANK(C3279)), B3279=B3280, NOT(ISBLANK(C3281)), B3281=B3280), AVERAGE(C3279,C3281),
AND(NOT(ISBLANK(C3279)), B3279=B3280, ISBLANK(C3281), NOT(ISBLANK(C3282)), B3282=B3280), C3279+(C3282-C3279)/3,
AND(ISBLANK(C3279), NOT(ISBLANK(C3278)), B3278=B3280, NOT(ISBLANK(C3281)), B3281=B3280), C3278+(C3281-C3278)*2/3,
TRUE, "Check Manually"
))</f>
        <v>151.5</v>
      </c>
      <c r="F3280" t="str">
        <f>_xlfn.XLOOKUP(B3280,Bucket_Map!A:A,Bucket_Map!B:B,"ERROR - CHECK NAME")</f>
        <v>Food &amp; Beverages</v>
      </c>
    </row>
    <row r="3281" spans="1:6" x14ac:dyDescent="0.25">
      <c r="A3281" t="s">
        <v>4</v>
      </c>
      <c r="B3281" t="s">
        <v>31</v>
      </c>
      <c r="C3281">
        <v>162.9</v>
      </c>
      <c r="D3281" s="1">
        <v>42948</v>
      </c>
      <c r="E3281" cm="1">
        <f t="array" ref="E3281">IF(AND(B3281="Housing",A3281="Rural"),"",
_xlfn.IFS(
NOT(ISBLANK(C3281)), C3281,
AND(NOT(ISBLANK(C3280)), B3280=B3281, NOT(ISBLANK(C3282)), B3282=B3281), AVERAGE(C3280,C3282),
AND(NOT(ISBLANK(C3280)), B3280=B3281, ISBLANK(C3282), NOT(ISBLANK(C3283)), B3283=B3281), C3280+(C3283-C3280)/3,
AND(ISBLANK(C3280), NOT(ISBLANK(C3279)), B3279=B3281, NOT(ISBLANK(C3282)), B3282=B3281), C3279+(C3282-C3279)*2/3,
TRUE, "Check Manually"
))</f>
        <v>162.9</v>
      </c>
      <c r="F3281" t="str">
        <f>_xlfn.XLOOKUP(B3281,Bucket_Map!A:A,Bucket_Map!B:B,"ERROR - CHECK NAME")</f>
        <v>Food &amp; Beverages</v>
      </c>
    </row>
    <row r="3282" spans="1:6" x14ac:dyDescent="0.25">
      <c r="A3282" t="s">
        <v>4</v>
      </c>
      <c r="B3282" t="s">
        <v>31</v>
      </c>
      <c r="C3282">
        <v>154.5</v>
      </c>
      <c r="D3282" s="1">
        <v>42979</v>
      </c>
      <c r="E3282" cm="1">
        <f t="array" ref="E3282">IF(AND(B3282="Housing",A3282="Rural"),"",
_xlfn.IFS(
NOT(ISBLANK(C3282)), C3282,
AND(NOT(ISBLANK(C3281)), B3281=B3282, NOT(ISBLANK(C3283)), B3283=B3282), AVERAGE(C3281,C3283),
AND(NOT(ISBLANK(C3281)), B3281=B3282, ISBLANK(C3283), NOT(ISBLANK(C3284)), B3284=B3282), C3281+(C3284-C3281)/3,
AND(ISBLANK(C3281), NOT(ISBLANK(C3280)), B3280=B3282, NOT(ISBLANK(C3283)), B3283=B3282), C3280+(C3283-C3280)*2/3,
TRUE, "Check Manually"
))</f>
        <v>154.5</v>
      </c>
      <c r="F3282" t="str">
        <f>_xlfn.XLOOKUP(B3282,Bucket_Map!A:A,Bucket_Map!B:B,"ERROR - CHECK NAME")</f>
        <v>Food &amp; Beverages</v>
      </c>
    </row>
    <row r="3283" spans="1:6" x14ac:dyDescent="0.25">
      <c r="A3283" t="s">
        <v>4</v>
      </c>
      <c r="B3283" t="s">
        <v>31</v>
      </c>
      <c r="C3283">
        <v>157.1</v>
      </c>
      <c r="D3283" s="1">
        <v>43009</v>
      </c>
      <c r="E3283" cm="1">
        <f t="array" ref="E3283">IF(AND(B3283="Housing",A3283="Rural"),"",
_xlfn.IFS(
NOT(ISBLANK(C3283)), C3283,
AND(NOT(ISBLANK(C3282)), B3282=B3283, NOT(ISBLANK(C3284)), B3284=B3283), AVERAGE(C3282,C3284),
AND(NOT(ISBLANK(C3282)), B3282=B3283, ISBLANK(C3284), NOT(ISBLANK(C3285)), B3285=B3283), C3282+(C3285-C3282)/3,
AND(ISBLANK(C3282), NOT(ISBLANK(C3281)), B3281=B3283, NOT(ISBLANK(C3284)), B3284=B3283), C3281+(C3284-C3281)*2/3,
TRUE, "Check Manually"
))</f>
        <v>157.1</v>
      </c>
      <c r="F3283" t="str">
        <f>_xlfn.XLOOKUP(B3283,Bucket_Map!A:A,Bucket_Map!B:B,"ERROR - CHECK NAME")</f>
        <v>Food &amp; Beverages</v>
      </c>
    </row>
    <row r="3284" spans="1:6" x14ac:dyDescent="0.25">
      <c r="A3284" t="s">
        <v>4</v>
      </c>
      <c r="B3284" t="s">
        <v>31</v>
      </c>
      <c r="C3284">
        <v>168</v>
      </c>
      <c r="D3284" s="1">
        <v>43040</v>
      </c>
      <c r="E3284" cm="1">
        <f t="array" ref="E3284">IF(AND(B3284="Housing",A3284="Rural"),"",
_xlfn.IFS(
NOT(ISBLANK(C3284)), C3284,
AND(NOT(ISBLANK(C3283)), B3283=B3284, NOT(ISBLANK(C3285)), B3285=B3284), AVERAGE(C3283,C3285),
AND(NOT(ISBLANK(C3283)), B3283=B3284, ISBLANK(C3285), NOT(ISBLANK(C3286)), B3286=B3284), C3283+(C3286-C3283)/3,
AND(ISBLANK(C3283), NOT(ISBLANK(C3282)), B3282=B3284, NOT(ISBLANK(C3285)), B3285=B3284), C3282+(C3285-C3282)*2/3,
TRUE, "Check Manually"
))</f>
        <v>168</v>
      </c>
      <c r="F3284" t="str">
        <f>_xlfn.XLOOKUP(B3284,Bucket_Map!A:A,Bucket_Map!B:B,"ERROR - CHECK NAME")</f>
        <v>Food &amp; Beverages</v>
      </c>
    </row>
    <row r="3285" spans="1:6" x14ac:dyDescent="0.25">
      <c r="A3285" t="s">
        <v>4</v>
      </c>
      <c r="B3285" t="s">
        <v>31</v>
      </c>
      <c r="C3285">
        <v>161</v>
      </c>
      <c r="D3285" s="1">
        <v>43070</v>
      </c>
      <c r="E3285" cm="1">
        <f t="array" ref="E3285">IF(AND(B3285="Housing",A3285="Rural"),"",
_xlfn.IFS(
NOT(ISBLANK(C3285)), C3285,
AND(NOT(ISBLANK(C3284)), B3284=B3285, NOT(ISBLANK(C3286)), B3286=B3285), AVERAGE(C3284,C3286),
AND(NOT(ISBLANK(C3284)), B3284=B3285, ISBLANK(C3286), NOT(ISBLANK(C3287)), B3287=B3285), C3284+(C3287-C3284)/3,
AND(ISBLANK(C3284), NOT(ISBLANK(C3283)), B3283=B3285, NOT(ISBLANK(C3286)), B3286=B3285), C3283+(C3286-C3283)*2/3,
TRUE, "Check Manually"
))</f>
        <v>161</v>
      </c>
      <c r="F3285" t="str">
        <f>_xlfn.XLOOKUP(B3285,Bucket_Map!A:A,Bucket_Map!B:B,"ERROR - CHECK NAME")</f>
        <v>Food &amp; Beverages</v>
      </c>
    </row>
    <row r="3286" spans="1:6" x14ac:dyDescent="0.25">
      <c r="A3286" t="s">
        <v>4</v>
      </c>
      <c r="B3286" t="s">
        <v>31</v>
      </c>
      <c r="C3286">
        <v>152.1</v>
      </c>
      <c r="D3286" s="1">
        <v>43101</v>
      </c>
      <c r="E3286" cm="1">
        <f t="array" ref="E3286">IF(AND(B3286="Housing",A3286="Rural"),"",
_xlfn.IFS(
NOT(ISBLANK(C3286)), C3286,
AND(NOT(ISBLANK(C3285)), B3285=B3286, NOT(ISBLANK(C3287)), B3287=B3286), AVERAGE(C3285,C3287),
AND(NOT(ISBLANK(C3285)), B3285=B3286, ISBLANK(C3287), NOT(ISBLANK(C3288)), B3288=B3286), C3285+(C3288-C3285)/3,
AND(ISBLANK(C3285), NOT(ISBLANK(C3284)), B3284=B3286, NOT(ISBLANK(C3287)), B3287=B3286), C3284+(C3287-C3284)*2/3,
TRUE, "Check Manually"
))</f>
        <v>152.1</v>
      </c>
      <c r="F3286" t="str">
        <f>_xlfn.XLOOKUP(B3286,Bucket_Map!A:A,Bucket_Map!B:B,"ERROR - CHECK NAME")</f>
        <v>Food &amp; Beverages</v>
      </c>
    </row>
    <row r="3287" spans="1:6" x14ac:dyDescent="0.25">
      <c r="A3287" t="s">
        <v>4</v>
      </c>
      <c r="B3287" t="s">
        <v>31</v>
      </c>
      <c r="C3287">
        <v>142.4</v>
      </c>
      <c r="D3287" s="1">
        <v>43132</v>
      </c>
      <c r="E3287" cm="1">
        <f t="array" ref="E3287">IF(AND(B3287="Housing",A3287="Rural"),"",
_xlfn.IFS(
NOT(ISBLANK(C3287)), C3287,
AND(NOT(ISBLANK(C3286)), B3286=B3287, NOT(ISBLANK(C3288)), B3288=B3287), AVERAGE(C3286,C3288),
AND(NOT(ISBLANK(C3286)), B3286=B3287, ISBLANK(C3288), NOT(ISBLANK(C3289)), B3289=B3287), C3286+(C3289-C3286)/3,
AND(ISBLANK(C3286), NOT(ISBLANK(C3285)), B3285=B3287, NOT(ISBLANK(C3288)), B3288=B3287), C3285+(C3288-C3285)*2/3,
TRUE, "Check Manually"
))</f>
        <v>142.4</v>
      </c>
      <c r="F3287" t="str">
        <f>_xlfn.XLOOKUP(B3287,Bucket_Map!A:A,Bucket_Map!B:B,"ERROR - CHECK NAME")</f>
        <v>Food &amp; Beverages</v>
      </c>
    </row>
    <row r="3288" spans="1:6" x14ac:dyDescent="0.25">
      <c r="A3288" t="s">
        <v>4</v>
      </c>
      <c r="B3288" t="s">
        <v>31</v>
      </c>
      <c r="C3288">
        <v>138</v>
      </c>
      <c r="D3288" s="1">
        <v>43160</v>
      </c>
      <c r="E3288" cm="1">
        <f t="array" ref="E3288">IF(AND(B3288="Housing",A3288="Rural"),"",
_xlfn.IFS(
NOT(ISBLANK(C3288)), C3288,
AND(NOT(ISBLANK(C3287)), B3287=B3288, NOT(ISBLANK(C3289)), B3289=B3288), AVERAGE(C3287,C3289),
AND(NOT(ISBLANK(C3287)), B3287=B3288, ISBLANK(C3289), NOT(ISBLANK(C3290)), B3290=B3288), C3287+(C3290-C3287)/3,
AND(ISBLANK(C3287), NOT(ISBLANK(C3286)), B3286=B3288, NOT(ISBLANK(C3289)), B3289=B3288), C3286+(C3289-C3286)*2/3,
TRUE, "Check Manually"
))</f>
        <v>138</v>
      </c>
      <c r="F3288" t="str">
        <f>_xlfn.XLOOKUP(B3288,Bucket_Map!A:A,Bucket_Map!B:B,"ERROR - CHECK NAME")</f>
        <v>Food &amp; Beverages</v>
      </c>
    </row>
    <row r="3289" spans="1:6" x14ac:dyDescent="0.25">
      <c r="A3289" t="s">
        <v>4</v>
      </c>
      <c r="B3289" t="s">
        <v>31</v>
      </c>
      <c r="C3289">
        <v>135.1</v>
      </c>
      <c r="D3289" s="1">
        <v>43191</v>
      </c>
      <c r="E3289" cm="1">
        <f t="array" ref="E3289">IF(AND(B3289="Housing",A3289="Rural"),"",
_xlfn.IFS(
NOT(ISBLANK(C3289)), C3289,
AND(NOT(ISBLANK(C3288)), B3288=B3289, NOT(ISBLANK(C3290)), B3290=B3289), AVERAGE(C3288,C3290),
AND(NOT(ISBLANK(C3288)), B3288=B3289, ISBLANK(C3290), NOT(ISBLANK(C3291)), B3291=B3289), C3288+(C3291-C3288)/3,
AND(ISBLANK(C3288), NOT(ISBLANK(C3287)), B3287=B3289, NOT(ISBLANK(C3290)), B3290=B3289), C3287+(C3290-C3287)*2/3,
TRUE, "Check Manually"
))</f>
        <v>135.1</v>
      </c>
      <c r="F3289" t="str">
        <f>_xlfn.XLOOKUP(B3289,Bucket_Map!A:A,Bucket_Map!B:B,"ERROR - CHECK NAME")</f>
        <v>Food &amp; Beverages</v>
      </c>
    </row>
    <row r="3290" spans="1:6" x14ac:dyDescent="0.25">
      <c r="A3290" t="s">
        <v>4</v>
      </c>
      <c r="B3290" t="s">
        <v>31</v>
      </c>
      <c r="C3290">
        <v>137.80000000000001</v>
      </c>
      <c r="D3290" s="1">
        <v>43221</v>
      </c>
      <c r="E3290" cm="1">
        <f t="array" ref="E3290">IF(AND(B3290="Housing",A3290="Rural"),"",
_xlfn.IFS(
NOT(ISBLANK(C3290)), C3290,
AND(NOT(ISBLANK(C3289)), B3289=B3290, NOT(ISBLANK(C3291)), B3291=B3290), AVERAGE(C3289,C3291),
AND(NOT(ISBLANK(C3289)), B3289=B3290, ISBLANK(C3291), NOT(ISBLANK(C3292)), B3292=B3290), C3289+(C3292-C3289)/3,
AND(ISBLANK(C3289), NOT(ISBLANK(C3288)), B3288=B3290, NOT(ISBLANK(C3291)), B3291=B3290), C3288+(C3291-C3288)*2/3,
TRUE, "Check Manually"
))</f>
        <v>137.80000000000001</v>
      </c>
      <c r="F3290" t="str">
        <f>_xlfn.XLOOKUP(B3290,Bucket_Map!A:A,Bucket_Map!B:B,"ERROR - CHECK NAME")</f>
        <v>Food &amp; Beverages</v>
      </c>
    </row>
    <row r="3291" spans="1:6" x14ac:dyDescent="0.25">
      <c r="A3291" t="s">
        <v>4</v>
      </c>
      <c r="B3291" t="s">
        <v>31</v>
      </c>
      <c r="C3291">
        <v>143.5</v>
      </c>
      <c r="D3291" s="1">
        <v>43252</v>
      </c>
      <c r="E3291" cm="1">
        <f t="array" ref="E3291">IF(AND(B3291="Housing",A3291="Rural"),"",
_xlfn.IFS(
NOT(ISBLANK(C3291)), C3291,
AND(NOT(ISBLANK(C3290)), B3290=B3291, NOT(ISBLANK(C3292)), B3292=B3291), AVERAGE(C3290,C3292),
AND(NOT(ISBLANK(C3290)), B3290=B3291, ISBLANK(C3292), NOT(ISBLANK(C3293)), B3293=B3291), C3290+(C3293-C3290)/3,
AND(ISBLANK(C3290), NOT(ISBLANK(C3289)), B3289=B3291, NOT(ISBLANK(C3292)), B3292=B3291), C3289+(C3292-C3289)*2/3,
TRUE, "Check Manually"
))</f>
        <v>143.5</v>
      </c>
      <c r="F3291" t="str">
        <f>_xlfn.XLOOKUP(B3291,Bucket_Map!A:A,Bucket_Map!B:B,"ERROR - CHECK NAME")</f>
        <v>Food &amp; Beverages</v>
      </c>
    </row>
    <row r="3292" spans="1:6" x14ac:dyDescent="0.25">
      <c r="A3292" t="s">
        <v>4</v>
      </c>
      <c r="B3292" t="s">
        <v>31</v>
      </c>
      <c r="C3292">
        <v>154.19999999999999</v>
      </c>
      <c r="D3292" s="1">
        <v>43282</v>
      </c>
      <c r="E3292" cm="1">
        <f t="array" ref="E3292">IF(AND(B3292="Housing",A3292="Rural"),"",
_xlfn.IFS(
NOT(ISBLANK(C3292)), C3292,
AND(NOT(ISBLANK(C3291)), B3291=B3292, NOT(ISBLANK(C3293)), B3293=B3292), AVERAGE(C3291,C3293),
AND(NOT(ISBLANK(C3291)), B3291=B3292, ISBLANK(C3293), NOT(ISBLANK(C3294)), B3294=B3292), C3291+(C3294-C3291)/3,
AND(ISBLANK(C3291), NOT(ISBLANK(C3290)), B3290=B3292, NOT(ISBLANK(C3293)), B3293=B3292), C3290+(C3293-C3290)*2/3,
TRUE, "Check Manually"
))</f>
        <v>154.19999999999999</v>
      </c>
      <c r="F3292" t="str">
        <f>_xlfn.XLOOKUP(B3292,Bucket_Map!A:A,Bucket_Map!B:B,"ERROR - CHECK NAME")</f>
        <v>Food &amp; Beverages</v>
      </c>
    </row>
    <row r="3293" spans="1:6" x14ac:dyDescent="0.25">
      <c r="A3293" t="s">
        <v>4</v>
      </c>
      <c r="B3293" t="s">
        <v>31</v>
      </c>
      <c r="C3293">
        <v>156.30000000000001</v>
      </c>
      <c r="D3293" s="1">
        <v>43313</v>
      </c>
      <c r="E3293" cm="1">
        <f t="array" ref="E3293">IF(AND(B3293="Housing",A3293="Rural"),"",
_xlfn.IFS(
NOT(ISBLANK(C3293)), C3293,
AND(NOT(ISBLANK(C3292)), B3292=B3293, NOT(ISBLANK(C3294)), B3294=B3293), AVERAGE(C3292,C3294),
AND(NOT(ISBLANK(C3292)), B3292=B3293, ISBLANK(C3294), NOT(ISBLANK(C3295)), B3295=B3293), C3292+(C3295-C3292)/3,
AND(ISBLANK(C3292), NOT(ISBLANK(C3291)), B3291=B3293, NOT(ISBLANK(C3294)), B3294=B3293), C3291+(C3294-C3291)*2/3,
TRUE, "Check Manually"
))</f>
        <v>156.30000000000001</v>
      </c>
      <c r="F3293" t="str">
        <f>_xlfn.XLOOKUP(B3293,Bucket_Map!A:A,Bucket_Map!B:B,"ERROR - CHECK NAME")</f>
        <v>Food &amp; Beverages</v>
      </c>
    </row>
    <row r="3294" spans="1:6" x14ac:dyDescent="0.25">
      <c r="A3294" t="s">
        <v>4</v>
      </c>
      <c r="B3294" t="s">
        <v>31</v>
      </c>
      <c r="C3294">
        <v>149.4</v>
      </c>
      <c r="D3294" s="1">
        <v>43344</v>
      </c>
      <c r="E3294" cm="1">
        <f t="array" ref="E3294">IF(AND(B3294="Housing",A3294="Rural"),"",
_xlfn.IFS(
NOT(ISBLANK(C3294)), C3294,
AND(NOT(ISBLANK(C3293)), B3293=B3294, NOT(ISBLANK(C3295)), B3295=B3294), AVERAGE(C3293,C3295),
AND(NOT(ISBLANK(C3293)), B3293=B3294, ISBLANK(C3295), NOT(ISBLANK(C3296)), B3296=B3294), C3293+(C3296-C3293)/3,
AND(ISBLANK(C3293), NOT(ISBLANK(C3292)), B3292=B3294, NOT(ISBLANK(C3295)), B3295=B3294), C3292+(C3295-C3292)*2/3,
TRUE, "Check Manually"
))</f>
        <v>149.4</v>
      </c>
      <c r="F3294" t="str">
        <f>_xlfn.XLOOKUP(B3294,Bucket_Map!A:A,Bucket_Map!B:B,"ERROR - CHECK NAME")</f>
        <v>Food &amp; Beverages</v>
      </c>
    </row>
    <row r="3295" spans="1:6" x14ac:dyDescent="0.25">
      <c r="A3295" t="s">
        <v>4</v>
      </c>
      <c r="B3295" t="s">
        <v>31</v>
      </c>
      <c r="C3295">
        <v>147.6</v>
      </c>
      <c r="D3295" s="1">
        <v>43374</v>
      </c>
      <c r="E3295" cm="1">
        <f t="array" ref="E3295">IF(AND(B3295="Housing",A3295="Rural"),"",
_xlfn.IFS(
NOT(ISBLANK(C3295)), C3295,
AND(NOT(ISBLANK(C3294)), B3294=B3295, NOT(ISBLANK(C3296)), B3296=B3295), AVERAGE(C3294,C3296),
AND(NOT(ISBLANK(C3294)), B3294=B3295, ISBLANK(C3296), NOT(ISBLANK(C3297)), B3297=B3295), C3294+(C3297-C3294)/3,
AND(ISBLANK(C3294), NOT(ISBLANK(C3293)), B3293=B3295, NOT(ISBLANK(C3296)), B3296=B3295), C3293+(C3296-C3293)*2/3,
TRUE, "Check Manually"
))</f>
        <v>147.6</v>
      </c>
      <c r="F3295" t="str">
        <f>_xlfn.XLOOKUP(B3295,Bucket_Map!A:A,Bucket_Map!B:B,"ERROR - CHECK NAME")</f>
        <v>Food &amp; Beverages</v>
      </c>
    </row>
    <row r="3296" spans="1:6" x14ac:dyDescent="0.25">
      <c r="A3296" t="s">
        <v>4</v>
      </c>
      <c r="B3296" t="s">
        <v>31</v>
      </c>
      <c r="C3296">
        <v>147.5</v>
      </c>
      <c r="D3296" s="1">
        <v>43405</v>
      </c>
      <c r="E3296" cm="1">
        <f t="array" ref="E3296">IF(AND(B3296="Housing",A3296="Rural"),"",
_xlfn.IFS(
NOT(ISBLANK(C3296)), C3296,
AND(NOT(ISBLANK(C3295)), B3295=B3296, NOT(ISBLANK(C3297)), B3297=B3296), AVERAGE(C3295,C3297),
AND(NOT(ISBLANK(C3295)), B3295=B3296, ISBLANK(C3297), NOT(ISBLANK(C3298)), B3298=B3296), C3295+(C3298-C3295)/3,
AND(ISBLANK(C3295), NOT(ISBLANK(C3294)), B3294=B3296, NOT(ISBLANK(C3297)), B3297=B3296), C3294+(C3297-C3294)*2/3,
TRUE, "Check Manually"
))</f>
        <v>147.5</v>
      </c>
      <c r="F3296" t="str">
        <f>_xlfn.XLOOKUP(B3296,Bucket_Map!A:A,Bucket_Map!B:B,"ERROR - CHECK NAME")</f>
        <v>Food &amp; Beverages</v>
      </c>
    </row>
    <row r="3297" spans="1:6" x14ac:dyDescent="0.25">
      <c r="A3297" t="s">
        <v>4</v>
      </c>
      <c r="B3297" t="s">
        <v>31</v>
      </c>
      <c r="C3297">
        <v>136.6</v>
      </c>
      <c r="D3297" s="1">
        <v>43435</v>
      </c>
      <c r="E3297" cm="1">
        <f t="array" ref="E3297">IF(AND(B3297="Housing",A3297="Rural"),"",
_xlfn.IFS(
NOT(ISBLANK(C3297)), C3297,
AND(NOT(ISBLANK(C3296)), B3296=B3297, NOT(ISBLANK(C3298)), B3298=B3297), AVERAGE(C3296,C3298),
AND(NOT(ISBLANK(C3296)), B3296=B3297, ISBLANK(C3298), NOT(ISBLANK(C3299)), B3299=B3297), C3296+(C3299-C3296)/3,
AND(ISBLANK(C3296), NOT(ISBLANK(C3295)), B3295=B3297, NOT(ISBLANK(C3298)), B3298=B3297), C3295+(C3298-C3295)*2/3,
TRUE, "Check Manually"
))</f>
        <v>136.6</v>
      </c>
      <c r="F3297" t="str">
        <f>_xlfn.XLOOKUP(B3297,Bucket_Map!A:A,Bucket_Map!B:B,"ERROR - CHECK NAME")</f>
        <v>Food &amp; Beverages</v>
      </c>
    </row>
    <row r="3298" spans="1:6" x14ac:dyDescent="0.25">
      <c r="A3298" t="s">
        <v>4</v>
      </c>
      <c r="B3298" t="s">
        <v>31</v>
      </c>
      <c r="C3298">
        <v>131.69999999999999</v>
      </c>
      <c r="D3298" s="1">
        <v>43466</v>
      </c>
      <c r="E3298" cm="1">
        <f t="array" ref="E3298">IF(AND(B3298="Housing",A3298="Rural"),"",
_xlfn.IFS(
NOT(ISBLANK(C3298)), C3298,
AND(NOT(ISBLANK(C3297)), B3297=B3298, NOT(ISBLANK(C3299)), B3299=B3298), AVERAGE(C3297,C3299),
AND(NOT(ISBLANK(C3297)), B3297=B3298, ISBLANK(C3299), NOT(ISBLANK(C3300)), B3300=B3298), C3297+(C3300-C3297)/3,
AND(ISBLANK(C3297), NOT(ISBLANK(C3296)), B3296=B3298, NOT(ISBLANK(C3299)), B3299=B3298), C3296+(C3299-C3296)*2/3,
TRUE, "Check Manually"
))</f>
        <v>131.69999999999999</v>
      </c>
      <c r="F3298" t="str">
        <f>_xlfn.XLOOKUP(B3298,Bucket_Map!A:A,Bucket_Map!B:B,"ERROR - CHECK NAME")</f>
        <v>Food &amp; Beverages</v>
      </c>
    </row>
    <row r="3299" spans="1:6" x14ac:dyDescent="0.25">
      <c r="A3299" t="s">
        <v>4</v>
      </c>
      <c r="B3299" t="s">
        <v>31</v>
      </c>
      <c r="C3299">
        <v>128.69999999999999</v>
      </c>
      <c r="D3299" s="1">
        <v>43497</v>
      </c>
      <c r="E3299" cm="1">
        <f t="array" ref="E3299">IF(AND(B3299="Housing",A3299="Rural"),"",
_xlfn.IFS(
NOT(ISBLANK(C3299)), C3299,
AND(NOT(ISBLANK(C3298)), B3298=B3299, NOT(ISBLANK(C3300)), B3300=B3299), AVERAGE(C3298,C3300),
AND(NOT(ISBLANK(C3298)), B3298=B3299, ISBLANK(C3300), NOT(ISBLANK(C3301)), B3301=B3299), C3298+(C3301-C3298)/3,
AND(ISBLANK(C3298), NOT(ISBLANK(C3297)), B3297=B3299, NOT(ISBLANK(C3300)), B3300=B3299), C3297+(C3300-C3297)*2/3,
TRUE, "Check Manually"
))</f>
        <v>128.69999999999999</v>
      </c>
      <c r="F3299" t="str">
        <f>_xlfn.XLOOKUP(B3299,Bucket_Map!A:A,Bucket_Map!B:B,"ERROR - CHECK NAME")</f>
        <v>Food &amp; Beverages</v>
      </c>
    </row>
    <row r="3300" spans="1:6" x14ac:dyDescent="0.25">
      <c r="A3300" t="s">
        <v>4</v>
      </c>
      <c r="B3300" t="s">
        <v>31</v>
      </c>
      <c r="C3300">
        <v>128.19999999999999</v>
      </c>
      <c r="D3300" s="1">
        <v>43525</v>
      </c>
      <c r="E3300" cm="1">
        <f t="array" ref="E3300">IF(AND(B3300="Housing",A3300="Rural"),"",
_xlfn.IFS(
NOT(ISBLANK(C3300)), C3300,
AND(NOT(ISBLANK(C3299)), B3299=B3300, NOT(ISBLANK(C3301)), B3301=B3300), AVERAGE(C3299,C3301),
AND(NOT(ISBLANK(C3299)), B3299=B3300, ISBLANK(C3301), NOT(ISBLANK(C3302)), B3302=B3300), C3299+(C3302-C3299)/3,
AND(ISBLANK(C3299), NOT(ISBLANK(C3298)), B3298=B3300, NOT(ISBLANK(C3301)), B3301=B3300), C3298+(C3301-C3298)*2/3,
TRUE, "Check Manually"
))</f>
        <v>128.19999999999999</v>
      </c>
      <c r="F3300" t="str">
        <f>_xlfn.XLOOKUP(B3300,Bucket_Map!A:A,Bucket_Map!B:B,"ERROR - CHECK NAME")</f>
        <v>Food &amp; Beverages</v>
      </c>
    </row>
    <row r="3301" spans="1:6" x14ac:dyDescent="0.25">
      <c r="A3301" t="s">
        <v>4</v>
      </c>
      <c r="B3301" t="s">
        <v>31</v>
      </c>
      <c r="C3301">
        <v>133.4</v>
      </c>
      <c r="D3301" s="1">
        <v>43586</v>
      </c>
      <c r="E3301" cm="1">
        <f t="array" ref="E3301">IF(AND(B3301="Housing",A3301="Rural"),"",
_xlfn.IFS(
NOT(ISBLANK(C3301)), C3301,
AND(NOT(ISBLANK(C3300)), B3300=B3301, NOT(ISBLANK(C3302)), B3302=B3301), AVERAGE(C3300,C3302),
AND(NOT(ISBLANK(C3300)), B3300=B3301, ISBLANK(C3302), NOT(ISBLANK(C3303)), B3303=B3301), C3300+(C3303-C3300)/3,
AND(ISBLANK(C3300), NOT(ISBLANK(C3299)), B3299=B3301, NOT(ISBLANK(C3302)), B3302=B3301), C3299+(C3302-C3299)*2/3,
TRUE, "Check Manually"
))</f>
        <v>133.4</v>
      </c>
      <c r="F3301" t="str">
        <f>_xlfn.XLOOKUP(B3301,Bucket_Map!A:A,Bucket_Map!B:B,"ERROR - CHECK NAME")</f>
        <v>Food &amp; Beverages</v>
      </c>
    </row>
    <row r="3302" spans="1:6" x14ac:dyDescent="0.25">
      <c r="A3302" t="s">
        <v>4</v>
      </c>
      <c r="B3302" t="s">
        <v>31</v>
      </c>
      <c r="C3302">
        <v>140.6</v>
      </c>
      <c r="D3302" s="1">
        <v>43617</v>
      </c>
      <c r="E3302" cm="1">
        <f t="array" ref="E3302">IF(AND(B3302="Housing",A3302="Rural"),"",
_xlfn.IFS(
NOT(ISBLANK(C3302)), C3302,
AND(NOT(ISBLANK(C3301)), B3301=B3302, NOT(ISBLANK(C3303)), B3303=B3302), AVERAGE(C3301,C3303),
AND(NOT(ISBLANK(C3301)), B3301=B3302, ISBLANK(C3303), NOT(ISBLANK(C3304)), B3304=B3302), C3301+(C3304-C3301)/3,
AND(ISBLANK(C3301), NOT(ISBLANK(C3300)), B3300=B3302, NOT(ISBLANK(C3303)), B3303=B3302), C3300+(C3303-C3300)*2/3,
TRUE, "Check Manually"
))</f>
        <v>140.6</v>
      </c>
      <c r="F3302" t="str">
        <f>_xlfn.XLOOKUP(B3302,Bucket_Map!A:A,Bucket_Map!B:B,"ERROR - CHECK NAME")</f>
        <v>Food &amp; Beverages</v>
      </c>
    </row>
    <row r="3303" spans="1:6" x14ac:dyDescent="0.25">
      <c r="A3303" t="s">
        <v>4</v>
      </c>
      <c r="B3303" t="s">
        <v>31</v>
      </c>
      <c r="C3303">
        <v>150.1</v>
      </c>
      <c r="D3303" s="1">
        <v>43647</v>
      </c>
      <c r="E3303" cm="1">
        <f t="array" ref="E3303">IF(AND(B3303="Housing",A3303="Rural"),"",
_xlfn.IFS(
NOT(ISBLANK(C3303)), C3303,
AND(NOT(ISBLANK(C3302)), B3302=B3303, NOT(ISBLANK(C3304)), B3304=B3303), AVERAGE(C3302,C3304),
AND(NOT(ISBLANK(C3302)), B3302=B3303, ISBLANK(C3304), NOT(ISBLANK(C3305)), B3305=B3303), C3302+(C3305-C3302)/3,
AND(ISBLANK(C3302), NOT(ISBLANK(C3301)), B3301=B3303, NOT(ISBLANK(C3304)), B3304=B3303), C3301+(C3304-C3301)*2/3,
TRUE, "Check Manually"
))</f>
        <v>150.1</v>
      </c>
      <c r="F3303" t="str">
        <f>_xlfn.XLOOKUP(B3303,Bucket_Map!A:A,Bucket_Map!B:B,"ERROR - CHECK NAME")</f>
        <v>Food &amp; Beverages</v>
      </c>
    </row>
    <row r="3304" spans="1:6" x14ac:dyDescent="0.25">
      <c r="A3304" t="s">
        <v>4</v>
      </c>
      <c r="B3304" t="s">
        <v>31</v>
      </c>
      <c r="C3304">
        <v>156.19999999999999</v>
      </c>
      <c r="D3304" s="1">
        <v>43678</v>
      </c>
      <c r="E3304" cm="1">
        <f t="array" ref="E3304">IF(AND(B3304="Housing",A3304="Rural"),"",
_xlfn.IFS(
NOT(ISBLANK(C3304)), C3304,
AND(NOT(ISBLANK(C3303)), B3303=B3304, NOT(ISBLANK(C3305)), B3305=B3304), AVERAGE(C3303,C3305),
AND(NOT(ISBLANK(C3303)), B3303=B3304, ISBLANK(C3305), NOT(ISBLANK(C3306)), B3306=B3304), C3303+(C3306-C3303)/3,
AND(ISBLANK(C3303), NOT(ISBLANK(C3302)), B3302=B3304, NOT(ISBLANK(C3305)), B3305=B3304), C3302+(C3305-C3302)*2/3,
TRUE, "Check Manually"
))</f>
        <v>156.19999999999999</v>
      </c>
      <c r="F3304" t="str">
        <f>_xlfn.XLOOKUP(B3304,Bucket_Map!A:A,Bucket_Map!B:B,"ERROR - CHECK NAME")</f>
        <v>Food &amp; Beverages</v>
      </c>
    </row>
    <row r="3305" spans="1:6" x14ac:dyDescent="0.25">
      <c r="A3305" t="s">
        <v>4</v>
      </c>
      <c r="B3305" t="s">
        <v>31</v>
      </c>
      <c r="C3305">
        <v>163.4</v>
      </c>
      <c r="D3305" s="1">
        <v>43709</v>
      </c>
      <c r="E3305" cm="1">
        <f t="array" ref="E3305">IF(AND(B3305="Housing",A3305="Rural"),"",
_xlfn.IFS(
NOT(ISBLANK(C3305)), C3305,
AND(NOT(ISBLANK(C3304)), B3304=B3305, NOT(ISBLANK(C3306)), B3306=B3305), AVERAGE(C3304,C3306),
AND(NOT(ISBLANK(C3304)), B3304=B3305, ISBLANK(C3306), NOT(ISBLANK(C3307)), B3307=B3305), C3304+(C3307-C3304)/3,
AND(ISBLANK(C3304), NOT(ISBLANK(C3303)), B3303=B3305, NOT(ISBLANK(C3306)), B3306=B3305), C3303+(C3306-C3303)*2/3,
TRUE, "Check Manually"
))</f>
        <v>163.4</v>
      </c>
      <c r="F3305" t="str">
        <f>_xlfn.XLOOKUP(B3305,Bucket_Map!A:A,Bucket_Map!B:B,"ERROR - CHECK NAME")</f>
        <v>Food &amp; Beverages</v>
      </c>
    </row>
    <row r="3306" spans="1:6" x14ac:dyDescent="0.25">
      <c r="A3306" t="s">
        <v>4</v>
      </c>
      <c r="B3306" t="s">
        <v>31</v>
      </c>
      <c r="C3306">
        <v>178.8</v>
      </c>
      <c r="D3306" s="1">
        <v>43739</v>
      </c>
      <c r="E3306" cm="1">
        <f t="array" ref="E3306">IF(AND(B3306="Housing",A3306="Rural"),"",
_xlfn.IFS(
NOT(ISBLANK(C3306)), C3306,
AND(NOT(ISBLANK(C3305)), B3305=B3306, NOT(ISBLANK(C3307)), B3307=B3306), AVERAGE(C3305,C3307),
AND(NOT(ISBLANK(C3305)), B3305=B3306, ISBLANK(C3307), NOT(ISBLANK(C3308)), B3308=B3306), C3305+(C3308-C3305)/3,
AND(ISBLANK(C3305), NOT(ISBLANK(C3304)), B3304=B3306, NOT(ISBLANK(C3307)), B3307=B3306), C3304+(C3307-C3304)*2/3,
TRUE, "Check Manually"
))</f>
        <v>178.8</v>
      </c>
      <c r="F3306" t="str">
        <f>_xlfn.XLOOKUP(B3306,Bucket_Map!A:A,Bucket_Map!B:B,"ERROR - CHECK NAME")</f>
        <v>Food &amp; Beverages</v>
      </c>
    </row>
    <row r="3307" spans="1:6" x14ac:dyDescent="0.25">
      <c r="A3307" t="s">
        <v>4</v>
      </c>
      <c r="B3307" t="s">
        <v>31</v>
      </c>
      <c r="C3307">
        <v>191.4</v>
      </c>
      <c r="D3307" s="1">
        <v>43770</v>
      </c>
      <c r="E3307" cm="1">
        <f t="array" ref="E3307">IF(AND(B3307="Housing",A3307="Rural"),"",
_xlfn.IFS(
NOT(ISBLANK(C3307)), C3307,
AND(NOT(ISBLANK(C3306)), B3306=B3307, NOT(ISBLANK(C3308)), B3308=B3307), AVERAGE(C3306,C3308),
AND(NOT(ISBLANK(C3306)), B3306=B3307, ISBLANK(C3308), NOT(ISBLANK(C3309)), B3309=B3307), C3306+(C3309-C3306)/3,
AND(ISBLANK(C3306), NOT(ISBLANK(C3305)), B3305=B3307, NOT(ISBLANK(C3308)), B3308=B3307), C3305+(C3308-C3305)*2/3,
TRUE, "Check Manually"
))</f>
        <v>191.4</v>
      </c>
      <c r="F3307" t="str">
        <f>_xlfn.XLOOKUP(B3307,Bucket_Map!A:A,Bucket_Map!B:B,"ERROR - CHECK NAME")</f>
        <v>Food &amp; Beverages</v>
      </c>
    </row>
    <row r="3308" spans="1:6" x14ac:dyDescent="0.25">
      <c r="A3308" t="s">
        <v>4</v>
      </c>
      <c r="B3308" t="s">
        <v>31</v>
      </c>
      <c r="C3308">
        <v>209.5</v>
      </c>
      <c r="D3308" s="1">
        <v>43800</v>
      </c>
      <c r="E3308" cm="1">
        <f t="array" ref="E3308">IF(AND(B3308="Housing",A3308="Rural"),"",
_xlfn.IFS(
NOT(ISBLANK(C3308)), C3308,
AND(NOT(ISBLANK(C3307)), B3307=B3308, NOT(ISBLANK(C3309)), B3309=B3308), AVERAGE(C3307,C3309),
AND(NOT(ISBLANK(C3307)), B3307=B3308, ISBLANK(C3309), NOT(ISBLANK(C3310)), B3310=B3308), C3307+(C3310-C3307)/3,
AND(ISBLANK(C3307), NOT(ISBLANK(C3306)), B3306=B3308, NOT(ISBLANK(C3309)), B3309=B3308), C3306+(C3309-C3306)*2/3,
TRUE, "Check Manually"
))</f>
        <v>209.5</v>
      </c>
      <c r="F3308" t="str">
        <f>_xlfn.XLOOKUP(B3308,Bucket_Map!A:A,Bucket_Map!B:B,"ERROR - CHECK NAME")</f>
        <v>Food &amp; Beverages</v>
      </c>
    </row>
    <row r="3309" spans="1:6" x14ac:dyDescent="0.25">
      <c r="A3309" t="s">
        <v>4</v>
      </c>
      <c r="B3309" t="s">
        <v>31</v>
      </c>
      <c r="C3309">
        <v>191.5</v>
      </c>
      <c r="D3309" s="1">
        <v>43831</v>
      </c>
      <c r="E3309" cm="1">
        <f t="array" ref="E3309">IF(AND(B3309="Housing",A3309="Rural"),"",
_xlfn.IFS(
NOT(ISBLANK(C3309)), C3309,
AND(NOT(ISBLANK(C3308)), B3308=B3309, NOT(ISBLANK(C3310)), B3310=B3309), AVERAGE(C3308,C3310),
AND(NOT(ISBLANK(C3308)), B3308=B3309, ISBLANK(C3310), NOT(ISBLANK(C3311)), B3311=B3309), C3308+(C3311-C3308)/3,
AND(ISBLANK(C3308), NOT(ISBLANK(C3307)), B3307=B3309, NOT(ISBLANK(C3310)), B3310=B3309), C3307+(C3310-C3307)*2/3,
TRUE, "Check Manually"
))</f>
        <v>191.5</v>
      </c>
      <c r="F3309" t="str">
        <f>_xlfn.XLOOKUP(B3309,Bucket_Map!A:A,Bucket_Map!B:B,"ERROR - CHECK NAME")</f>
        <v>Food &amp; Beverages</v>
      </c>
    </row>
    <row r="3310" spans="1:6" x14ac:dyDescent="0.25">
      <c r="A3310" t="s">
        <v>4</v>
      </c>
      <c r="B3310" t="s">
        <v>31</v>
      </c>
      <c r="C3310">
        <v>165.1</v>
      </c>
      <c r="D3310" s="1">
        <v>43862</v>
      </c>
      <c r="E3310" cm="1">
        <f t="array" ref="E3310">IF(AND(B3310="Housing",A3310="Rural"),"",
_xlfn.IFS(
NOT(ISBLANK(C3310)), C3310,
AND(NOT(ISBLANK(C3309)), B3309=B3310, NOT(ISBLANK(C3311)), B3311=B3310), AVERAGE(C3309,C3311),
AND(NOT(ISBLANK(C3309)), B3309=B3310, ISBLANK(C3311), NOT(ISBLANK(C3312)), B3312=B3310), C3309+(C3312-C3309)/3,
AND(ISBLANK(C3309), NOT(ISBLANK(C3308)), B3308=B3310, NOT(ISBLANK(C3311)), B3311=B3310), C3308+(C3311-C3308)*2/3,
TRUE, "Check Manually"
))</f>
        <v>165.1</v>
      </c>
      <c r="F3310" t="str">
        <f>_xlfn.XLOOKUP(B3310,Bucket_Map!A:A,Bucket_Map!B:B,"ERROR - CHECK NAME")</f>
        <v>Food &amp; Beverages</v>
      </c>
    </row>
    <row r="3311" spans="1:6" x14ac:dyDescent="0.25">
      <c r="A3311" t="s">
        <v>4</v>
      </c>
      <c r="B3311" t="s">
        <v>31</v>
      </c>
      <c r="C3311">
        <v>152.30000000000001</v>
      </c>
      <c r="D3311" s="1">
        <v>43891</v>
      </c>
      <c r="E3311" cm="1">
        <f t="array" ref="E3311">IF(AND(B3311="Housing",A3311="Rural"),"",
_xlfn.IFS(
NOT(ISBLANK(C3311)), C3311,
AND(NOT(ISBLANK(C3310)), B3310=B3311, NOT(ISBLANK(C3312)), B3312=B3311), AVERAGE(C3310,C3312),
AND(NOT(ISBLANK(C3310)), B3310=B3311, ISBLANK(C3312), NOT(ISBLANK(C3313)), B3313=B3311), C3310+(C3313-C3310)/3,
AND(ISBLANK(C3310), NOT(ISBLANK(C3309)), B3309=B3311, NOT(ISBLANK(C3312)), B3312=B3311), C3309+(C3312-C3309)*2/3,
TRUE, "Check Manually"
))</f>
        <v>152.30000000000001</v>
      </c>
      <c r="F3311" t="str">
        <f>_xlfn.XLOOKUP(B3311,Bucket_Map!A:A,Bucket_Map!B:B,"ERROR - CHECK NAME")</f>
        <v>Food &amp; Beverages</v>
      </c>
    </row>
    <row r="3312" spans="1:6" x14ac:dyDescent="0.25">
      <c r="A3312" t="s">
        <v>4</v>
      </c>
      <c r="B3312" t="s">
        <v>31</v>
      </c>
      <c r="C3312">
        <v>162.69999999999999</v>
      </c>
      <c r="D3312" s="1">
        <v>43922</v>
      </c>
      <c r="E3312" cm="1">
        <f t="array" ref="E3312">IF(AND(B3312="Housing",A3312="Rural"),"",
_xlfn.IFS(
NOT(ISBLANK(C3312)), C3312,
AND(NOT(ISBLANK(C3311)), B3311=B3312, NOT(ISBLANK(C3313)), B3313=B3312), AVERAGE(C3311,C3313),
AND(NOT(ISBLANK(C3311)), B3311=B3312, ISBLANK(C3313), NOT(ISBLANK(C3314)), B3314=B3312), C3311+(C3314-C3311)/3,
AND(ISBLANK(C3311), NOT(ISBLANK(C3310)), B3310=B3312, NOT(ISBLANK(C3313)), B3313=B3312), C3310+(C3313-C3310)*2/3,
TRUE, "Check Manually"
))</f>
        <v>162.69999999999999</v>
      </c>
      <c r="F3312" t="str">
        <f>_xlfn.XLOOKUP(B3312,Bucket_Map!A:A,Bucket_Map!B:B,"ERROR - CHECK NAME")</f>
        <v>Food &amp; Beverages</v>
      </c>
    </row>
    <row r="3313" spans="1:6" x14ac:dyDescent="0.25">
      <c r="A3313" t="s">
        <v>4</v>
      </c>
      <c r="B3313" t="s">
        <v>31</v>
      </c>
      <c r="D3313" s="1">
        <v>43952</v>
      </c>
      <c r="E3313" cm="1">
        <f t="array" ref="E3313">IF(AND(B3313="Housing",A3313="Rural"),"",
_xlfn.IFS(
NOT(ISBLANK(C3313)), C3313,
AND(NOT(ISBLANK(C3312)), B3312=B3313, NOT(ISBLANK(C3314)), B3314=B3313), AVERAGE(C3312,C3314),
AND(NOT(ISBLANK(C3312)), B3312=B3313, ISBLANK(C3314), NOT(ISBLANK(C3315)), B3315=B3313), C3312+(C3315-C3312)/3,
AND(ISBLANK(C3312), NOT(ISBLANK(C3311)), B3311=B3313, NOT(ISBLANK(C3314)), B3314=B3313), C3311+(C3314-C3311)*2/3,
TRUE, "Check Manually"
))</f>
        <v>155.80000000000001</v>
      </c>
      <c r="F3313" t="str">
        <f>_xlfn.XLOOKUP(B3313,Bucket_Map!A:A,Bucket_Map!B:B,"ERROR - CHECK NAME")</f>
        <v>Food &amp; Beverages</v>
      </c>
    </row>
    <row r="3314" spans="1:6" x14ac:dyDescent="0.25">
      <c r="A3314" t="s">
        <v>4</v>
      </c>
      <c r="B3314" t="s">
        <v>31</v>
      </c>
      <c r="C3314">
        <v>148.9</v>
      </c>
      <c r="D3314" s="1">
        <v>43983</v>
      </c>
      <c r="E3314" cm="1">
        <f t="array" ref="E3314">IF(AND(B3314="Housing",A3314="Rural"),"",
_xlfn.IFS(
NOT(ISBLANK(C3314)), C3314,
AND(NOT(ISBLANK(C3313)), B3313=B3314, NOT(ISBLANK(C3315)), B3315=B3314), AVERAGE(C3313,C3315),
AND(NOT(ISBLANK(C3313)), B3313=B3314, ISBLANK(C3315), NOT(ISBLANK(C3316)), B3316=B3314), C3313+(C3316-C3313)/3,
AND(ISBLANK(C3313), NOT(ISBLANK(C3312)), B3312=B3314, NOT(ISBLANK(C3315)), B3315=B3314), C3312+(C3315-C3312)*2/3,
TRUE, "Check Manually"
))</f>
        <v>148.9</v>
      </c>
      <c r="F3314" t="str">
        <f>_xlfn.XLOOKUP(B3314,Bucket_Map!A:A,Bucket_Map!B:B,"ERROR - CHECK NAME")</f>
        <v>Food &amp; Beverages</v>
      </c>
    </row>
    <row r="3315" spans="1:6" x14ac:dyDescent="0.25">
      <c r="A3315" t="s">
        <v>4</v>
      </c>
      <c r="B3315" t="s">
        <v>31</v>
      </c>
      <c r="C3315">
        <v>148.9</v>
      </c>
      <c r="D3315" s="1">
        <v>44013</v>
      </c>
      <c r="E3315" cm="1">
        <f t="array" ref="E3315">IF(AND(B3315="Housing",A3315="Rural"),"",
_xlfn.IFS(
NOT(ISBLANK(C3315)), C3315,
AND(NOT(ISBLANK(C3314)), B3314=B3315, NOT(ISBLANK(C3316)), B3316=B3315), AVERAGE(C3314,C3316),
AND(NOT(ISBLANK(C3314)), B3314=B3315, ISBLANK(C3316), NOT(ISBLANK(C3317)), B3317=B3315), C3314+(C3317-C3314)/3,
AND(ISBLANK(C3314), NOT(ISBLANK(C3313)), B3313=B3315, NOT(ISBLANK(C3316)), B3316=B3315), C3313+(C3316-C3313)*2/3,
TRUE, "Check Manually"
))</f>
        <v>148.9</v>
      </c>
      <c r="F3315" t="str">
        <f>_xlfn.XLOOKUP(B3315,Bucket_Map!A:A,Bucket_Map!B:B,"ERROR - CHECK NAME")</f>
        <v>Food &amp; Beverages</v>
      </c>
    </row>
    <row r="3316" spans="1:6" x14ac:dyDescent="0.25">
      <c r="A3316" t="s">
        <v>4</v>
      </c>
      <c r="B3316" t="s">
        <v>31</v>
      </c>
      <c r="C3316">
        <v>171</v>
      </c>
      <c r="D3316" s="1">
        <v>44044</v>
      </c>
      <c r="E3316" cm="1">
        <f t="array" ref="E3316">IF(AND(B3316="Housing",A3316="Rural"),"",
_xlfn.IFS(
NOT(ISBLANK(C3316)), C3316,
AND(NOT(ISBLANK(C3315)), B3315=B3316, NOT(ISBLANK(C3317)), B3317=B3316), AVERAGE(C3315,C3317),
AND(NOT(ISBLANK(C3315)), B3315=B3316, ISBLANK(C3317), NOT(ISBLANK(C3318)), B3318=B3316), C3315+(C3318-C3315)/3,
AND(ISBLANK(C3315), NOT(ISBLANK(C3314)), B3314=B3316, NOT(ISBLANK(C3317)), B3317=B3316), C3314+(C3317-C3314)*2/3,
TRUE, "Check Manually"
))</f>
        <v>171</v>
      </c>
      <c r="F3316" t="str">
        <f>_xlfn.XLOOKUP(B3316,Bucket_Map!A:A,Bucket_Map!B:B,"ERROR - CHECK NAME")</f>
        <v>Food &amp; Beverages</v>
      </c>
    </row>
    <row r="3317" spans="1:6" x14ac:dyDescent="0.25">
      <c r="A3317" t="s">
        <v>4</v>
      </c>
      <c r="B3317" t="s">
        <v>31</v>
      </c>
      <c r="C3317">
        <v>178.8</v>
      </c>
      <c r="D3317" s="1">
        <v>44075</v>
      </c>
      <c r="E3317" cm="1">
        <f t="array" ref="E3317">IF(AND(B3317="Housing",A3317="Rural"),"",
_xlfn.IFS(
NOT(ISBLANK(C3317)), C3317,
AND(NOT(ISBLANK(C3316)), B3316=B3317, NOT(ISBLANK(C3318)), B3318=B3317), AVERAGE(C3316,C3318),
AND(NOT(ISBLANK(C3316)), B3316=B3317, ISBLANK(C3318), NOT(ISBLANK(C3319)), B3319=B3317), C3316+(C3319-C3316)/3,
AND(ISBLANK(C3316), NOT(ISBLANK(C3315)), B3315=B3317, NOT(ISBLANK(C3318)), B3318=B3317), C3315+(C3318-C3315)*2/3,
TRUE, "Check Manually"
))</f>
        <v>178.8</v>
      </c>
      <c r="F3317" t="str">
        <f>_xlfn.XLOOKUP(B3317,Bucket_Map!A:A,Bucket_Map!B:B,"ERROR - CHECK NAME")</f>
        <v>Food &amp; Beverages</v>
      </c>
    </row>
    <row r="3318" spans="1:6" x14ac:dyDescent="0.25">
      <c r="A3318" t="s">
        <v>4</v>
      </c>
      <c r="B3318" t="s">
        <v>31</v>
      </c>
      <c r="C3318">
        <v>200.6</v>
      </c>
      <c r="D3318" s="1">
        <v>44105</v>
      </c>
      <c r="E3318" cm="1">
        <f t="array" ref="E3318">IF(AND(B3318="Housing",A3318="Rural"),"",
_xlfn.IFS(
NOT(ISBLANK(C3318)), C3318,
AND(NOT(ISBLANK(C3317)), B3317=B3318, NOT(ISBLANK(C3319)), B3319=B3318), AVERAGE(C3317,C3319),
AND(NOT(ISBLANK(C3317)), B3317=B3318, ISBLANK(C3319), NOT(ISBLANK(C3320)), B3320=B3318), C3317+(C3320-C3317)/3,
AND(ISBLANK(C3317), NOT(ISBLANK(C3316)), B3316=B3318, NOT(ISBLANK(C3319)), B3319=B3318), C3316+(C3319-C3316)*2/3,
TRUE, "Check Manually"
))</f>
        <v>200.6</v>
      </c>
      <c r="F3318" t="str">
        <f>_xlfn.XLOOKUP(B3318,Bucket_Map!A:A,Bucket_Map!B:B,"ERROR - CHECK NAME")</f>
        <v>Food &amp; Beverages</v>
      </c>
    </row>
    <row r="3319" spans="1:6" x14ac:dyDescent="0.25">
      <c r="A3319" t="s">
        <v>4</v>
      </c>
      <c r="B3319" t="s">
        <v>31</v>
      </c>
      <c r="C3319">
        <v>222.2</v>
      </c>
      <c r="D3319" s="1">
        <v>44136</v>
      </c>
      <c r="E3319" cm="1">
        <f t="array" ref="E3319">IF(AND(B3319="Housing",A3319="Rural"),"",
_xlfn.IFS(
NOT(ISBLANK(C3319)), C3319,
AND(NOT(ISBLANK(C3318)), B3318=B3319, NOT(ISBLANK(C3320)), B3320=B3319), AVERAGE(C3318,C3320),
AND(NOT(ISBLANK(C3318)), B3318=B3319, ISBLANK(C3320), NOT(ISBLANK(C3321)), B3321=B3319), C3318+(C3321-C3318)/3,
AND(ISBLANK(C3318), NOT(ISBLANK(C3317)), B3317=B3319, NOT(ISBLANK(C3320)), B3320=B3319), C3317+(C3320-C3317)*2/3,
TRUE, "Check Manually"
))</f>
        <v>222.2</v>
      </c>
      <c r="F3319" t="str">
        <f>_xlfn.XLOOKUP(B3319,Bucket_Map!A:A,Bucket_Map!B:B,"ERROR - CHECK NAME")</f>
        <v>Food &amp; Beverages</v>
      </c>
    </row>
    <row r="3320" spans="1:6" x14ac:dyDescent="0.25">
      <c r="A3320" t="s">
        <v>4</v>
      </c>
      <c r="B3320" t="s">
        <v>31</v>
      </c>
      <c r="C3320">
        <v>225.2</v>
      </c>
      <c r="D3320" s="1">
        <v>44166</v>
      </c>
      <c r="E3320" cm="1">
        <f t="array" ref="E3320">IF(AND(B3320="Housing",A3320="Rural"),"",
_xlfn.IFS(
NOT(ISBLANK(C3320)), C3320,
AND(NOT(ISBLANK(C3319)), B3319=B3320, NOT(ISBLANK(C3321)), B3321=B3320), AVERAGE(C3319,C3321),
AND(NOT(ISBLANK(C3319)), B3319=B3320, ISBLANK(C3321), NOT(ISBLANK(C3322)), B3322=B3320), C3319+(C3322-C3319)/3,
AND(ISBLANK(C3319), NOT(ISBLANK(C3318)), B3318=B3320, NOT(ISBLANK(C3321)), B3321=B3320), C3318+(C3321-C3318)*2/3,
TRUE, "Check Manually"
))</f>
        <v>225.2</v>
      </c>
      <c r="F3320" t="str">
        <f>_xlfn.XLOOKUP(B3320,Bucket_Map!A:A,Bucket_Map!B:B,"ERROR - CHECK NAME")</f>
        <v>Food &amp; Beverages</v>
      </c>
    </row>
    <row r="3321" spans="1:6" x14ac:dyDescent="0.25">
      <c r="A3321" t="s">
        <v>4</v>
      </c>
      <c r="B3321" t="s">
        <v>31</v>
      </c>
      <c r="C3321">
        <v>187.8</v>
      </c>
      <c r="D3321" s="1">
        <v>44197</v>
      </c>
      <c r="E3321" cm="1">
        <f t="array" ref="E3321">IF(AND(B3321="Housing",A3321="Rural"),"",
_xlfn.IFS(
NOT(ISBLANK(C3321)), C3321,
AND(NOT(ISBLANK(C3320)), B3320=B3321, NOT(ISBLANK(C3322)), B3322=B3321), AVERAGE(C3320,C3322),
AND(NOT(ISBLANK(C3320)), B3320=B3321, ISBLANK(C3322), NOT(ISBLANK(C3323)), B3323=B3321), C3320+(C3323-C3320)/3,
AND(ISBLANK(C3320), NOT(ISBLANK(C3319)), B3319=B3321, NOT(ISBLANK(C3322)), B3322=B3321), C3319+(C3322-C3319)*2/3,
TRUE, "Check Manually"
))</f>
        <v>187.8</v>
      </c>
      <c r="F3321" t="str">
        <f>_xlfn.XLOOKUP(B3321,Bucket_Map!A:A,Bucket_Map!B:B,"ERROR - CHECK NAME")</f>
        <v>Food &amp; Beverages</v>
      </c>
    </row>
    <row r="3322" spans="1:6" x14ac:dyDescent="0.25">
      <c r="A3322" t="s">
        <v>4</v>
      </c>
      <c r="B3322" t="s">
        <v>31</v>
      </c>
      <c r="C3322">
        <v>149.69999999999999</v>
      </c>
      <c r="D3322" s="1">
        <v>44228</v>
      </c>
      <c r="E3322" cm="1">
        <f t="array" ref="E3322">IF(AND(B3322="Housing",A3322="Rural"),"",
_xlfn.IFS(
NOT(ISBLANK(C3322)), C3322,
AND(NOT(ISBLANK(C3321)), B3321=B3322, NOT(ISBLANK(C3323)), B3323=B3322), AVERAGE(C3321,C3323),
AND(NOT(ISBLANK(C3321)), B3321=B3322, ISBLANK(C3323), NOT(ISBLANK(C3324)), B3324=B3322), C3321+(C3324-C3321)/3,
AND(ISBLANK(C3321), NOT(ISBLANK(C3320)), B3320=B3322, NOT(ISBLANK(C3323)), B3323=B3322), C3320+(C3323-C3320)*2/3,
TRUE, "Check Manually"
))</f>
        <v>149.69999999999999</v>
      </c>
      <c r="F3322" t="str">
        <f>_xlfn.XLOOKUP(B3322,Bucket_Map!A:A,Bucket_Map!B:B,"ERROR - CHECK NAME")</f>
        <v>Food &amp; Beverages</v>
      </c>
    </row>
    <row r="3323" spans="1:6" x14ac:dyDescent="0.25">
      <c r="A3323" t="s">
        <v>4</v>
      </c>
      <c r="B3323" t="s">
        <v>31</v>
      </c>
      <c r="C3323">
        <v>141</v>
      </c>
      <c r="D3323" s="1">
        <v>44256</v>
      </c>
      <c r="E3323" cm="1">
        <f t="array" ref="E3323">IF(AND(B3323="Housing",A3323="Rural"),"",
_xlfn.IFS(
NOT(ISBLANK(C3323)), C3323,
AND(NOT(ISBLANK(C3322)), B3322=B3323, NOT(ISBLANK(C3324)), B3324=B3323), AVERAGE(C3322,C3324),
AND(NOT(ISBLANK(C3322)), B3322=B3323, ISBLANK(C3324), NOT(ISBLANK(C3325)), B3325=B3323), C3322+(C3325-C3322)/3,
AND(ISBLANK(C3322), NOT(ISBLANK(C3321)), B3321=B3323, NOT(ISBLANK(C3324)), B3324=B3323), C3321+(C3324-C3321)*2/3,
TRUE, "Check Manually"
))</f>
        <v>141</v>
      </c>
      <c r="F3323" t="str">
        <f>_xlfn.XLOOKUP(B3323,Bucket_Map!A:A,Bucket_Map!B:B,"ERROR - CHECK NAME")</f>
        <v>Food &amp; Beverages</v>
      </c>
    </row>
    <row r="3324" spans="1:6" x14ac:dyDescent="0.25">
      <c r="A3324" t="s">
        <v>4</v>
      </c>
      <c r="B3324" t="s">
        <v>31</v>
      </c>
      <c r="C3324">
        <v>135.1</v>
      </c>
      <c r="D3324" s="1">
        <v>44287</v>
      </c>
      <c r="E3324" cm="1">
        <f t="array" ref="E3324">IF(AND(B3324="Housing",A3324="Rural"),"",
_xlfn.IFS(
NOT(ISBLANK(C3324)), C3324,
AND(NOT(ISBLANK(C3323)), B3323=B3324, NOT(ISBLANK(C3325)), B3325=B3324), AVERAGE(C3323,C3325),
AND(NOT(ISBLANK(C3323)), B3323=B3324, ISBLANK(C3325), NOT(ISBLANK(C3326)), B3326=B3324), C3323+(C3326-C3323)/3,
AND(ISBLANK(C3323), NOT(ISBLANK(C3322)), B3322=B3324, NOT(ISBLANK(C3325)), B3325=B3324), C3322+(C3325-C3322)*2/3,
TRUE, "Check Manually"
))</f>
        <v>135.1</v>
      </c>
      <c r="F3324" t="str">
        <f>_xlfn.XLOOKUP(B3324,Bucket_Map!A:A,Bucket_Map!B:B,"ERROR - CHECK NAME")</f>
        <v>Food &amp; Beverages</v>
      </c>
    </row>
    <row r="3325" spans="1:6" x14ac:dyDescent="0.25">
      <c r="A3325" t="s">
        <v>4</v>
      </c>
      <c r="B3325" t="s">
        <v>31</v>
      </c>
      <c r="C3325">
        <v>138.4</v>
      </c>
      <c r="D3325" s="1">
        <v>44317</v>
      </c>
      <c r="E3325" cm="1">
        <f t="array" ref="E3325">IF(AND(B3325="Housing",A3325="Rural"),"",
_xlfn.IFS(
NOT(ISBLANK(C3325)), C3325,
AND(NOT(ISBLANK(C3324)), B3324=B3325, NOT(ISBLANK(C3326)), B3326=B3325), AVERAGE(C3324,C3326),
AND(NOT(ISBLANK(C3324)), B3324=B3325, ISBLANK(C3326), NOT(ISBLANK(C3327)), B3327=B3325), C3324+(C3327-C3324)/3,
AND(ISBLANK(C3324), NOT(ISBLANK(C3323)), B3323=B3325, NOT(ISBLANK(C3326)), B3326=B3325), C3323+(C3326-C3323)*2/3,
TRUE, "Check Manually"
))</f>
        <v>138.4</v>
      </c>
      <c r="F3325" t="str">
        <f>_xlfn.XLOOKUP(B3325,Bucket_Map!A:A,Bucket_Map!B:B,"ERROR - CHECK NAME")</f>
        <v>Food &amp; Beverages</v>
      </c>
    </row>
    <row r="3326" spans="1:6" x14ac:dyDescent="0.25">
      <c r="A3326" t="s">
        <v>4</v>
      </c>
      <c r="B3326" t="s">
        <v>31</v>
      </c>
      <c r="C3326">
        <v>144.69999999999999</v>
      </c>
      <c r="D3326" s="1">
        <v>44348</v>
      </c>
      <c r="E3326" cm="1">
        <f t="array" ref="E3326">IF(AND(B3326="Housing",A3326="Rural"),"",
_xlfn.IFS(
NOT(ISBLANK(C3326)), C3326,
AND(NOT(ISBLANK(C3325)), B3325=B3326, NOT(ISBLANK(C3327)), B3327=B3326), AVERAGE(C3325,C3327),
AND(NOT(ISBLANK(C3325)), B3325=B3326, ISBLANK(C3327), NOT(ISBLANK(C3328)), B3328=B3326), C3325+(C3328-C3325)/3,
AND(ISBLANK(C3325), NOT(ISBLANK(C3324)), B3324=B3326, NOT(ISBLANK(C3327)), B3327=B3326), C3324+(C3327-C3324)*2/3,
TRUE, "Check Manually"
))</f>
        <v>144.69999999999999</v>
      </c>
      <c r="F3326" t="str">
        <f>_xlfn.XLOOKUP(B3326,Bucket_Map!A:A,Bucket_Map!B:B,"ERROR - CHECK NAME")</f>
        <v>Food &amp; Beverages</v>
      </c>
    </row>
    <row r="3327" spans="1:6" x14ac:dyDescent="0.25">
      <c r="A3327" t="s">
        <v>4</v>
      </c>
      <c r="B3327" t="s">
        <v>31</v>
      </c>
      <c r="C3327">
        <v>152.80000000000001</v>
      </c>
      <c r="D3327" s="1">
        <v>44378</v>
      </c>
      <c r="E3327" cm="1">
        <f t="array" ref="E3327">IF(AND(B3327="Housing",A3327="Rural"),"",
_xlfn.IFS(
NOT(ISBLANK(C3327)), C3327,
AND(NOT(ISBLANK(C3326)), B3326=B3327, NOT(ISBLANK(C3328)), B3328=B3327), AVERAGE(C3326,C3328),
AND(NOT(ISBLANK(C3326)), B3326=B3327, ISBLANK(C3328), NOT(ISBLANK(C3329)), B3329=B3327), C3326+(C3329-C3326)/3,
AND(ISBLANK(C3326), NOT(ISBLANK(C3325)), B3325=B3327, NOT(ISBLANK(C3328)), B3328=B3327), C3325+(C3328-C3325)*2/3,
TRUE, "Check Manually"
))</f>
        <v>152.80000000000001</v>
      </c>
      <c r="F3327" t="str">
        <f>_xlfn.XLOOKUP(B3327,Bucket_Map!A:A,Bucket_Map!B:B,"ERROR - CHECK NAME")</f>
        <v>Food &amp; Beverages</v>
      </c>
    </row>
    <row r="3328" spans="1:6" x14ac:dyDescent="0.25">
      <c r="A3328" t="s">
        <v>4</v>
      </c>
      <c r="B3328" t="s">
        <v>31</v>
      </c>
      <c r="C3328">
        <v>153.9</v>
      </c>
      <c r="D3328" s="1">
        <v>44409</v>
      </c>
      <c r="E3328" cm="1">
        <f t="array" ref="E3328">IF(AND(B3328="Housing",A3328="Rural"),"",
_xlfn.IFS(
NOT(ISBLANK(C3328)), C3328,
AND(NOT(ISBLANK(C3327)), B3327=B3328, NOT(ISBLANK(C3329)), B3329=B3328), AVERAGE(C3327,C3329),
AND(NOT(ISBLANK(C3327)), B3327=B3328, ISBLANK(C3329), NOT(ISBLANK(C3330)), B3330=B3328), C3327+(C3330-C3327)/3,
AND(ISBLANK(C3327), NOT(ISBLANK(C3326)), B3326=B3328, NOT(ISBLANK(C3329)), B3329=B3328), C3326+(C3329-C3326)*2/3,
TRUE, "Check Manually"
))</f>
        <v>153.9</v>
      </c>
      <c r="F3328" t="str">
        <f>_xlfn.XLOOKUP(B3328,Bucket_Map!A:A,Bucket_Map!B:B,"ERROR - CHECK NAME")</f>
        <v>Food &amp; Beverages</v>
      </c>
    </row>
    <row r="3329" spans="1:6" x14ac:dyDescent="0.25">
      <c r="A3329" t="s">
        <v>4</v>
      </c>
      <c r="B3329" t="s">
        <v>31</v>
      </c>
      <c r="C3329">
        <v>151.4</v>
      </c>
      <c r="D3329" s="1">
        <v>44440</v>
      </c>
      <c r="E3329" cm="1">
        <f t="array" ref="E3329">IF(AND(B3329="Housing",A3329="Rural"),"",
_xlfn.IFS(
NOT(ISBLANK(C3329)), C3329,
AND(NOT(ISBLANK(C3328)), B3328=B3329, NOT(ISBLANK(C3330)), B3330=B3329), AVERAGE(C3328,C3330),
AND(NOT(ISBLANK(C3328)), B3328=B3329, ISBLANK(C3330), NOT(ISBLANK(C3331)), B3331=B3329), C3328+(C3331-C3328)/3,
AND(ISBLANK(C3328), NOT(ISBLANK(C3327)), B3327=B3329, NOT(ISBLANK(C3330)), B3330=B3329), C3327+(C3330-C3327)*2/3,
TRUE, "Check Manually"
))</f>
        <v>151.4</v>
      </c>
      <c r="F3329" t="str">
        <f>_xlfn.XLOOKUP(B3329,Bucket_Map!A:A,Bucket_Map!B:B,"ERROR - CHECK NAME")</f>
        <v>Food &amp; Beverages</v>
      </c>
    </row>
    <row r="3330" spans="1:6" x14ac:dyDescent="0.25">
      <c r="A3330" t="s">
        <v>4</v>
      </c>
      <c r="B3330" t="s">
        <v>31</v>
      </c>
      <c r="C3330">
        <v>170.4</v>
      </c>
      <c r="D3330" s="1">
        <v>44470</v>
      </c>
      <c r="E3330" cm="1">
        <f t="array" ref="E3330">IF(AND(B3330="Housing",A3330="Rural"),"",
_xlfn.IFS(
NOT(ISBLANK(C3330)), C3330,
AND(NOT(ISBLANK(C3329)), B3329=B3330, NOT(ISBLANK(C3331)), B3331=B3330), AVERAGE(C3329,C3331),
AND(NOT(ISBLANK(C3329)), B3329=B3330, ISBLANK(C3331), NOT(ISBLANK(C3332)), B3332=B3330), C3329+(C3332-C3329)/3,
AND(ISBLANK(C3329), NOT(ISBLANK(C3328)), B3328=B3330, NOT(ISBLANK(C3331)), B3331=B3330), C3328+(C3331-C3328)*2/3,
TRUE, "Check Manually"
))</f>
        <v>170.4</v>
      </c>
      <c r="F3330" t="str">
        <f>_xlfn.XLOOKUP(B3330,Bucket_Map!A:A,Bucket_Map!B:B,"ERROR - CHECK NAME")</f>
        <v>Food &amp; Beverages</v>
      </c>
    </row>
    <row r="3331" spans="1:6" x14ac:dyDescent="0.25">
      <c r="A3331" t="s">
        <v>4</v>
      </c>
      <c r="B3331" t="s">
        <v>31</v>
      </c>
      <c r="C3331">
        <v>183.9</v>
      </c>
      <c r="D3331" s="1">
        <v>44501</v>
      </c>
      <c r="E3331" cm="1">
        <f t="array" ref="E3331">IF(AND(B3331="Housing",A3331="Rural"),"",
_xlfn.IFS(
NOT(ISBLANK(C3331)), C3331,
AND(NOT(ISBLANK(C3330)), B3330=B3331, NOT(ISBLANK(C3332)), B3332=B3331), AVERAGE(C3330,C3332),
AND(NOT(ISBLANK(C3330)), B3330=B3331, ISBLANK(C3332), NOT(ISBLANK(C3333)), B3333=B3331), C3330+(C3333-C3330)/3,
AND(ISBLANK(C3330), NOT(ISBLANK(C3329)), B3329=B3331, NOT(ISBLANK(C3332)), B3332=B3331), C3329+(C3332-C3329)*2/3,
TRUE, "Check Manually"
))</f>
        <v>183.9</v>
      </c>
      <c r="F3331" t="str">
        <f>_xlfn.XLOOKUP(B3331,Bucket_Map!A:A,Bucket_Map!B:B,"ERROR - CHECK NAME")</f>
        <v>Food &amp; Beverages</v>
      </c>
    </row>
    <row r="3332" spans="1:6" x14ac:dyDescent="0.25">
      <c r="A3332" t="s">
        <v>4</v>
      </c>
      <c r="B3332" t="s">
        <v>31</v>
      </c>
      <c r="C3332">
        <v>172.3</v>
      </c>
      <c r="D3332" s="1">
        <v>44531</v>
      </c>
      <c r="E3332" cm="1">
        <f t="array" ref="E3332">IF(AND(B3332="Housing",A3332="Rural"),"",
_xlfn.IFS(
NOT(ISBLANK(C3332)), C3332,
AND(NOT(ISBLANK(C3331)), B3331=B3332, NOT(ISBLANK(C3333)), B3333=B3332), AVERAGE(C3331,C3333),
AND(NOT(ISBLANK(C3331)), B3331=B3332, ISBLANK(C3333), NOT(ISBLANK(C3334)), B3334=B3332), C3331+(C3334-C3331)/3,
AND(ISBLANK(C3331), NOT(ISBLANK(C3330)), B3330=B3332, NOT(ISBLANK(C3333)), B3333=B3332), C3330+(C3333-C3330)*2/3,
TRUE, "Check Manually"
))</f>
        <v>172.3</v>
      </c>
      <c r="F3332" t="str">
        <f>_xlfn.XLOOKUP(B3332,Bucket_Map!A:A,Bucket_Map!B:B,"ERROR - CHECK NAME")</f>
        <v>Food &amp; Beverages</v>
      </c>
    </row>
    <row r="3333" spans="1:6" x14ac:dyDescent="0.25">
      <c r="A3333" t="s">
        <v>4</v>
      </c>
      <c r="B3333" t="s">
        <v>31</v>
      </c>
      <c r="C3333">
        <v>159.19999999999999</v>
      </c>
      <c r="D3333" s="1">
        <v>44562</v>
      </c>
      <c r="E3333" cm="1">
        <f t="array" ref="E3333">IF(AND(B3333="Housing",A3333="Rural"),"",
_xlfn.IFS(
NOT(ISBLANK(C3333)), C3333,
AND(NOT(ISBLANK(C3332)), B3332=B3333, NOT(ISBLANK(C3334)), B3334=B3333), AVERAGE(C3332,C3334),
AND(NOT(ISBLANK(C3332)), B3332=B3333, ISBLANK(C3334), NOT(ISBLANK(C3335)), B3335=B3333), C3332+(C3335-C3332)/3,
AND(ISBLANK(C3332), NOT(ISBLANK(C3331)), B3331=B3333, NOT(ISBLANK(C3334)), B3334=B3333), C3331+(C3334-C3331)*2/3,
TRUE, "Check Manually"
))</f>
        <v>159.19999999999999</v>
      </c>
      <c r="F3333" t="str">
        <f>_xlfn.XLOOKUP(B3333,Bucket_Map!A:A,Bucket_Map!B:B,"ERROR - CHECK NAME")</f>
        <v>Food &amp; Beverages</v>
      </c>
    </row>
    <row r="3334" spans="1:6" x14ac:dyDescent="0.25">
      <c r="A3334" t="s">
        <v>4</v>
      </c>
      <c r="B3334" t="s">
        <v>31</v>
      </c>
      <c r="C3334">
        <v>155.19999999999999</v>
      </c>
      <c r="D3334" s="1">
        <v>44593</v>
      </c>
      <c r="E3334" cm="1">
        <f t="array" ref="E3334">IF(AND(B3334="Housing",A3334="Rural"),"",
_xlfn.IFS(
NOT(ISBLANK(C3334)), C3334,
AND(NOT(ISBLANK(C3333)), B3333=B3334, NOT(ISBLANK(C3335)), B3335=B3334), AVERAGE(C3333,C3335),
AND(NOT(ISBLANK(C3333)), B3333=B3334, ISBLANK(C3335), NOT(ISBLANK(C3336)), B3336=B3334), C3333+(C3336-C3333)/3,
AND(ISBLANK(C3333), NOT(ISBLANK(C3332)), B3332=B3334, NOT(ISBLANK(C3335)), B3335=B3334), C3332+(C3335-C3332)*2/3,
TRUE, "Check Manually"
))</f>
        <v>155.19999999999999</v>
      </c>
      <c r="F3334" t="str">
        <f>_xlfn.XLOOKUP(B3334,Bucket_Map!A:A,Bucket_Map!B:B,"ERROR - CHECK NAME")</f>
        <v>Food &amp; Beverages</v>
      </c>
    </row>
    <row r="3335" spans="1:6" x14ac:dyDescent="0.25">
      <c r="A3335" t="s">
        <v>4</v>
      </c>
      <c r="B3335" t="s">
        <v>31</v>
      </c>
      <c r="C3335">
        <v>155.80000000000001</v>
      </c>
      <c r="D3335" s="1">
        <v>44621</v>
      </c>
      <c r="E3335" cm="1">
        <f t="array" ref="E3335">IF(AND(B3335="Housing",A3335="Rural"),"",
_xlfn.IFS(
NOT(ISBLANK(C3335)), C3335,
AND(NOT(ISBLANK(C3334)), B3334=B3335, NOT(ISBLANK(C3336)), B3336=B3335), AVERAGE(C3334,C3336),
AND(NOT(ISBLANK(C3334)), B3334=B3335, ISBLANK(C3336), NOT(ISBLANK(C3337)), B3337=B3335), C3334+(C3337-C3334)/3,
AND(ISBLANK(C3334), NOT(ISBLANK(C3333)), B3333=B3335, NOT(ISBLANK(C3336)), B3336=B3335), C3333+(C3336-C3333)*2/3,
TRUE, "Check Manually"
))</f>
        <v>155.80000000000001</v>
      </c>
      <c r="F3335" t="str">
        <f>_xlfn.XLOOKUP(B3335,Bucket_Map!A:A,Bucket_Map!B:B,"ERROR - CHECK NAME")</f>
        <v>Food &amp; Beverages</v>
      </c>
    </row>
    <row r="3336" spans="1:6" x14ac:dyDescent="0.25">
      <c r="A3336" t="s">
        <v>4</v>
      </c>
      <c r="B3336" t="s">
        <v>31</v>
      </c>
      <c r="C3336">
        <v>153.6</v>
      </c>
      <c r="D3336" s="1">
        <v>44652</v>
      </c>
      <c r="E3336" cm="1">
        <f t="array" ref="E3336">IF(AND(B3336="Housing",A3336="Rural"),"",
_xlfn.IFS(
NOT(ISBLANK(C3336)), C3336,
AND(NOT(ISBLANK(C3335)), B3335=B3336, NOT(ISBLANK(C3337)), B3337=B3336), AVERAGE(C3335,C3337),
AND(NOT(ISBLANK(C3335)), B3335=B3336, ISBLANK(C3337), NOT(ISBLANK(C3338)), B3338=B3336), C3335+(C3338-C3335)/3,
AND(ISBLANK(C3335), NOT(ISBLANK(C3334)), B3334=B3336, NOT(ISBLANK(C3337)), B3337=B3336), C3334+(C3337-C3334)*2/3,
TRUE, "Check Manually"
))</f>
        <v>153.6</v>
      </c>
      <c r="F3336" t="str">
        <f>_xlfn.XLOOKUP(B3336,Bucket_Map!A:A,Bucket_Map!B:B,"ERROR - CHECK NAME")</f>
        <v>Food &amp; Beverages</v>
      </c>
    </row>
    <row r="3337" spans="1:6" x14ac:dyDescent="0.25">
      <c r="A3337" t="s">
        <v>4</v>
      </c>
      <c r="B3337" t="s">
        <v>31</v>
      </c>
      <c r="C3337">
        <v>160.4</v>
      </c>
      <c r="D3337" s="1">
        <v>44682</v>
      </c>
      <c r="E3337" cm="1">
        <f t="array" ref="E3337">IF(AND(B3337="Housing",A3337="Rural"),"",
_xlfn.IFS(
NOT(ISBLANK(C3337)), C3337,
AND(NOT(ISBLANK(C3336)), B3336=B3337, NOT(ISBLANK(C3338)), B3338=B3337), AVERAGE(C3336,C3338),
AND(NOT(ISBLANK(C3336)), B3336=B3337, ISBLANK(C3338), NOT(ISBLANK(C3339)), B3339=B3337), C3336+(C3339-C3336)/3,
AND(ISBLANK(C3336), NOT(ISBLANK(C3335)), B3335=B3337, NOT(ISBLANK(C3338)), B3338=B3337), C3335+(C3338-C3335)*2/3,
TRUE, "Check Manually"
))</f>
        <v>160.4</v>
      </c>
      <c r="F3337" t="str">
        <f>_xlfn.XLOOKUP(B3337,Bucket_Map!A:A,Bucket_Map!B:B,"ERROR - CHECK NAME")</f>
        <v>Food &amp; Beverages</v>
      </c>
    </row>
    <row r="3338" spans="1:6" x14ac:dyDescent="0.25">
      <c r="A3338" t="s">
        <v>4</v>
      </c>
      <c r="B3338" t="s">
        <v>31</v>
      </c>
      <c r="C3338">
        <v>167.3</v>
      </c>
      <c r="D3338" s="1">
        <v>44713</v>
      </c>
      <c r="E3338" cm="1">
        <f t="array" ref="E3338">IF(AND(B3338="Housing",A3338="Rural"),"",
_xlfn.IFS(
NOT(ISBLANK(C3338)), C3338,
AND(NOT(ISBLANK(C3337)), B3337=B3338, NOT(ISBLANK(C3339)), B3339=B3338), AVERAGE(C3337,C3339),
AND(NOT(ISBLANK(C3337)), B3337=B3338, ISBLANK(C3339), NOT(ISBLANK(C3340)), B3340=B3338), C3337+(C3340-C3337)/3,
AND(ISBLANK(C3337), NOT(ISBLANK(C3336)), B3336=B3338, NOT(ISBLANK(C3339)), B3339=B3338), C3336+(C3339-C3336)*2/3,
TRUE, "Check Manually"
))</f>
        <v>167.3</v>
      </c>
      <c r="F3338" t="str">
        <f>_xlfn.XLOOKUP(B3338,Bucket_Map!A:A,Bucket_Map!B:B,"ERROR - CHECK NAME")</f>
        <v>Food &amp; Beverages</v>
      </c>
    </row>
    <row r="3339" spans="1:6" x14ac:dyDescent="0.25">
      <c r="A3339" t="s">
        <v>4</v>
      </c>
      <c r="B3339" t="s">
        <v>31</v>
      </c>
      <c r="C3339">
        <v>168.6</v>
      </c>
      <c r="D3339" s="1">
        <v>44743</v>
      </c>
      <c r="E3339" cm="1">
        <f t="array" ref="E3339">IF(AND(B3339="Housing",A3339="Rural"),"",
_xlfn.IFS(
NOT(ISBLANK(C3339)), C3339,
AND(NOT(ISBLANK(C3338)), B3338=B3339, NOT(ISBLANK(C3340)), B3340=B3339), AVERAGE(C3338,C3340),
AND(NOT(ISBLANK(C3338)), B3338=B3339, ISBLANK(C3340), NOT(ISBLANK(C3341)), B3341=B3339), C3338+(C3341-C3338)/3,
AND(ISBLANK(C3338), NOT(ISBLANK(C3337)), B3337=B3339, NOT(ISBLANK(C3340)), B3340=B3339), C3337+(C3340-C3337)*2/3,
TRUE, "Check Manually"
))</f>
        <v>168.6</v>
      </c>
      <c r="F3339" t="str">
        <f>_xlfn.XLOOKUP(B3339,Bucket_Map!A:A,Bucket_Map!B:B,"ERROR - CHECK NAME")</f>
        <v>Food &amp; Beverages</v>
      </c>
    </row>
    <row r="3340" spans="1:6" x14ac:dyDescent="0.25">
      <c r="A3340" t="s">
        <v>4</v>
      </c>
      <c r="B3340" t="s">
        <v>31</v>
      </c>
      <c r="C3340">
        <v>173.1</v>
      </c>
      <c r="D3340" s="1">
        <v>44774</v>
      </c>
      <c r="E3340" cm="1">
        <f t="array" ref="E3340">IF(AND(B3340="Housing",A3340="Rural"),"",
_xlfn.IFS(
NOT(ISBLANK(C3340)), C3340,
AND(NOT(ISBLANK(C3339)), B3339=B3340, NOT(ISBLANK(C3341)), B3341=B3340), AVERAGE(C3339,C3341),
AND(NOT(ISBLANK(C3339)), B3339=B3340, ISBLANK(C3341), NOT(ISBLANK(C3342)), B3342=B3340), C3339+(C3342-C3339)/3,
AND(ISBLANK(C3339), NOT(ISBLANK(C3338)), B3338=B3340, NOT(ISBLANK(C3341)), B3341=B3340), C3338+(C3341-C3338)*2/3,
TRUE, "Check Manually"
))</f>
        <v>173.1</v>
      </c>
      <c r="F3340" t="str">
        <f>_xlfn.XLOOKUP(B3340,Bucket_Map!A:A,Bucket_Map!B:B,"ERROR - CHECK NAME")</f>
        <v>Food &amp; Beverages</v>
      </c>
    </row>
    <row r="3341" spans="1:6" x14ac:dyDescent="0.25">
      <c r="A3341" t="s">
        <v>4</v>
      </c>
      <c r="B3341" t="s">
        <v>31</v>
      </c>
      <c r="C3341">
        <v>176.9</v>
      </c>
      <c r="D3341" s="1">
        <v>44805</v>
      </c>
      <c r="E3341" cm="1">
        <f t="array" ref="E3341">IF(AND(B3341="Housing",A3341="Rural"),"",
_xlfn.IFS(
NOT(ISBLANK(C3341)), C3341,
AND(NOT(ISBLANK(C3340)), B3340=B3341, NOT(ISBLANK(C3342)), B3342=B3341), AVERAGE(C3340,C3342),
AND(NOT(ISBLANK(C3340)), B3340=B3341, ISBLANK(C3342), NOT(ISBLANK(C3343)), B3343=B3341), C3340+(C3343-C3340)/3,
AND(ISBLANK(C3340), NOT(ISBLANK(C3339)), B3339=B3341, NOT(ISBLANK(C3342)), B3342=B3341), C3339+(C3342-C3339)*2/3,
TRUE, "Check Manually"
))</f>
        <v>176.9</v>
      </c>
      <c r="F3341" t="str">
        <f>_xlfn.XLOOKUP(B3341,Bucket_Map!A:A,Bucket_Map!B:B,"ERROR - CHECK NAME")</f>
        <v>Food &amp; Beverages</v>
      </c>
    </row>
    <row r="3342" spans="1:6" x14ac:dyDescent="0.25">
      <c r="A3342" t="s">
        <v>4</v>
      </c>
      <c r="B3342" t="s">
        <v>31</v>
      </c>
      <c r="C3342">
        <v>184.8</v>
      </c>
      <c r="D3342" s="1">
        <v>44835</v>
      </c>
      <c r="E3342" cm="1">
        <f t="array" ref="E3342">IF(AND(B3342="Housing",A3342="Rural"),"",
_xlfn.IFS(
NOT(ISBLANK(C3342)), C3342,
AND(NOT(ISBLANK(C3341)), B3341=B3342, NOT(ISBLANK(C3343)), B3343=B3342), AVERAGE(C3341,C3343),
AND(NOT(ISBLANK(C3341)), B3341=B3342, ISBLANK(C3343), NOT(ISBLANK(C3344)), B3344=B3342), C3341+(C3344-C3341)/3,
AND(ISBLANK(C3341), NOT(ISBLANK(C3340)), B3340=B3342, NOT(ISBLANK(C3343)), B3343=B3342), C3340+(C3343-C3340)*2/3,
TRUE, "Check Manually"
))</f>
        <v>184.8</v>
      </c>
      <c r="F3342" t="str">
        <f>_xlfn.XLOOKUP(B3342,Bucket_Map!A:A,Bucket_Map!B:B,"ERROR - CHECK NAME")</f>
        <v>Food &amp; Beverages</v>
      </c>
    </row>
    <row r="3343" spans="1:6" x14ac:dyDescent="0.25">
      <c r="A3343" t="s">
        <v>4</v>
      </c>
      <c r="B3343" t="s">
        <v>31</v>
      </c>
      <c r="C3343">
        <v>171.6</v>
      </c>
      <c r="D3343" s="1">
        <v>44866</v>
      </c>
      <c r="E3343" cm="1">
        <f t="array" ref="E3343">IF(AND(B3343="Housing",A3343="Rural"),"",
_xlfn.IFS(
NOT(ISBLANK(C3343)), C3343,
AND(NOT(ISBLANK(C3342)), B3342=B3343, NOT(ISBLANK(C3344)), B3344=B3343), AVERAGE(C3342,C3344),
AND(NOT(ISBLANK(C3342)), B3342=B3343, ISBLANK(C3344), NOT(ISBLANK(C3345)), B3345=B3343), C3342+(C3345-C3342)/3,
AND(ISBLANK(C3342), NOT(ISBLANK(C3341)), B3341=B3343, NOT(ISBLANK(C3344)), B3344=B3343), C3341+(C3344-C3341)*2/3,
TRUE, "Check Manually"
))</f>
        <v>171.6</v>
      </c>
      <c r="F3343" t="str">
        <f>_xlfn.XLOOKUP(B3343,Bucket_Map!A:A,Bucket_Map!B:B,"ERROR - CHECK NAME")</f>
        <v>Food &amp; Beverages</v>
      </c>
    </row>
    <row r="3344" spans="1:6" x14ac:dyDescent="0.25">
      <c r="A3344" t="s">
        <v>4</v>
      </c>
      <c r="B3344" t="s">
        <v>31</v>
      </c>
      <c r="C3344">
        <v>150.19999999999999</v>
      </c>
      <c r="D3344" s="1">
        <v>44896</v>
      </c>
      <c r="E3344" cm="1">
        <f t="array" ref="E3344">IF(AND(B3344="Housing",A3344="Rural"),"",
_xlfn.IFS(
NOT(ISBLANK(C3344)), C3344,
AND(NOT(ISBLANK(C3343)), B3343=B3344, NOT(ISBLANK(C3345)), B3345=B3344), AVERAGE(C3343,C3345),
AND(NOT(ISBLANK(C3343)), B3343=B3344, ISBLANK(C3345), NOT(ISBLANK(C3346)), B3346=B3344), C3343+(C3346-C3343)/3,
AND(ISBLANK(C3343), NOT(ISBLANK(C3342)), B3342=B3344, NOT(ISBLANK(C3345)), B3345=B3344), C3342+(C3345-C3342)*2/3,
TRUE, "Check Manually"
))</f>
        <v>150.19999999999999</v>
      </c>
      <c r="F3344" t="str">
        <f>_xlfn.XLOOKUP(B3344,Bucket_Map!A:A,Bucket_Map!B:B,"ERROR - CHECK NAME")</f>
        <v>Food &amp; Beverages</v>
      </c>
    </row>
    <row r="3345" spans="1:6" x14ac:dyDescent="0.25">
      <c r="A3345" t="s">
        <v>4</v>
      </c>
      <c r="B3345" t="s">
        <v>31</v>
      </c>
      <c r="C3345">
        <v>142.9</v>
      </c>
      <c r="D3345" s="1">
        <v>44927</v>
      </c>
      <c r="E3345" cm="1">
        <f t="array" ref="E3345">IF(AND(B3345="Housing",A3345="Rural"),"",
_xlfn.IFS(
NOT(ISBLANK(C3345)), C3345,
AND(NOT(ISBLANK(C3344)), B3344=B3345, NOT(ISBLANK(C3346)), B3346=B3345), AVERAGE(C3344,C3346),
AND(NOT(ISBLANK(C3344)), B3344=B3345, ISBLANK(C3346), NOT(ISBLANK(C3347)), B3347=B3345), C3344+(C3347-C3344)/3,
AND(ISBLANK(C3344), NOT(ISBLANK(C3343)), B3343=B3345, NOT(ISBLANK(C3346)), B3346=B3345), C3343+(C3346-C3343)*2/3,
TRUE, "Check Manually"
))</f>
        <v>142.9</v>
      </c>
      <c r="F3345" t="str">
        <f>_xlfn.XLOOKUP(B3345,Bucket_Map!A:A,Bucket_Map!B:B,"ERROR - CHECK NAME")</f>
        <v>Food &amp; Beverages</v>
      </c>
    </row>
    <row r="3346" spans="1:6" x14ac:dyDescent="0.25">
      <c r="A3346" t="s">
        <v>4</v>
      </c>
      <c r="B3346" t="s">
        <v>31</v>
      </c>
      <c r="C3346">
        <v>140.9</v>
      </c>
      <c r="D3346" s="1">
        <v>44958</v>
      </c>
      <c r="E3346" cm="1">
        <f t="array" ref="E3346">IF(AND(B3346="Housing",A3346="Rural"),"",
_xlfn.IFS(
NOT(ISBLANK(C3346)), C3346,
AND(NOT(ISBLANK(C3345)), B3345=B3346, NOT(ISBLANK(C3347)), B3347=B3346), AVERAGE(C3345,C3347),
AND(NOT(ISBLANK(C3345)), B3345=B3346, ISBLANK(C3347), NOT(ISBLANK(C3348)), B3348=B3346), C3345+(C3348-C3345)/3,
AND(ISBLANK(C3345), NOT(ISBLANK(C3344)), B3344=B3346, NOT(ISBLANK(C3347)), B3347=B3346), C3344+(C3347-C3344)*2/3,
TRUE, "Check Manually"
))</f>
        <v>140.9</v>
      </c>
      <c r="F3346" t="str">
        <f>_xlfn.XLOOKUP(B3346,Bucket_Map!A:A,Bucket_Map!B:B,"ERROR - CHECK NAME")</f>
        <v>Food &amp; Beverages</v>
      </c>
    </row>
    <row r="3347" spans="1:6" x14ac:dyDescent="0.25">
      <c r="A3347" t="s">
        <v>4</v>
      </c>
      <c r="B3347" t="s">
        <v>31</v>
      </c>
      <c r="C3347">
        <v>140.9</v>
      </c>
      <c r="D3347" s="1">
        <v>44986</v>
      </c>
      <c r="E3347" cm="1">
        <f t="array" ref="E3347">IF(AND(B3347="Housing",A3347="Rural"),"",
_xlfn.IFS(
NOT(ISBLANK(C3347)), C3347,
AND(NOT(ISBLANK(C3346)), B3346=B3347, NOT(ISBLANK(C3348)), B3348=B3347), AVERAGE(C3346,C3348),
AND(NOT(ISBLANK(C3346)), B3346=B3347, ISBLANK(C3348), NOT(ISBLANK(C3349)), B3349=B3347), C3346+(C3349-C3346)/3,
AND(ISBLANK(C3346), NOT(ISBLANK(C3345)), B3345=B3347, NOT(ISBLANK(C3348)), B3348=B3347), C3345+(C3348-C3345)*2/3,
TRUE, "Check Manually"
))</f>
        <v>140.9</v>
      </c>
      <c r="F3347" t="str">
        <f>_xlfn.XLOOKUP(B3347,Bucket_Map!A:A,Bucket_Map!B:B,"ERROR - CHECK NAME")</f>
        <v>Food &amp; Beverages</v>
      </c>
    </row>
    <row r="3348" spans="1:6" x14ac:dyDescent="0.25">
      <c r="A3348" t="s">
        <v>4</v>
      </c>
      <c r="B3348" t="s">
        <v>31</v>
      </c>
      <c r="C3348">
        <v>142.80000000000001</v>
      </c>
      <c r="D3348" s="1">
        <v>45017</v>
      </c>
      <c r="E3348" cm="1">
        <f t="array" ref="E3348">IF(AND(B3348="Housing",A3348="Rural"),"",
_xlfn.IFS(
NOT(ISBLANK(C3348)), C3348,
AND(NOT(ISBLANK(C3347)), B3347=B3348, NOT(ISBLANK(C3349)), B3349=B3348), AVERAGE(C3347,C3349),
AND(NOT(ISBLANK(C3347)), B3347=B3348, ISBLANK(C3349), NOT(ISBLANK(C3350)), B3350=B3348), C3347+(C3350-C3347)/3,
AND(ISBLANK(C3347), NOT(ISBLANK(C3346)), B3346=B3348, NOT(ISBLANK(C3349)), B3349=B3348), C3346+(C3349-C3346)*2/3,
TRUE, "Check Manually"
))</f>
        <v>142.80000000000001</v>
      </c>
      <c r="F3348" t="str">
        <f>_xlfn.XLOOKUP(B3348,Bucket_Map!A:A,Bucket_Map!B:B,"ERROR - CHECK NAME")</f>
        <v>Food &amp; Beverages</v>
      </c>
    </row>
    <row r="3349" spans="1:6" x14ac:dyDescent="0.25">
      <c r="A3349" t="s">
        <v>4</v>
      </c>
      <c r="B3349" t="s">
        <v>31</v>
      </c>
      <c r="C3349">
        <v>148.69999999999999</v>
      </c>
      <c r="D3349" s="1">
        <v>45047</v>
      </c>
      <c r="E3349" cm="1">
        <f t="array" ref="E3349">IF(AND(B3349="Housing",A3349="Rural"),"",
_xlfn.IFS(
NOT(ISBLANK(C3349)), C3349,
AND(NOT(ISBLANK(C3348)), B3348=B3349, NOT(ISBLANK(C3350)), B3350=B3349), AVERAGE(C3348,C3350),
AND(NOT(ISBLANK(C3348)), B3348=B3349, ISBLANK(C3350), NOT(ISBLANK(C3351)), B3351=B3349), C3348+(C3351-C3348)/3,
AND(ISBLANK(C3348), NOT(ISBLANK(C3347)), B3347=B3349, NOT(ISBLANK(C3350)), B3350=B3349), C3347+(C3350-C3347)*2/3,
TRUE, "Check Manually"
))</f>
        <v>148.69999999999999</v>
      </c>
      <c r="F3349" t="str">
        <f>_xlfn.XLOOKUP(B3349,Bucket_Map!A:A,Bucket_Map!B:B,"ERROR - CHECK NAME")</f>
        <v>Food &amp; Beverages</v>
      </c>
    </row>
    <row r="3350" spans="1:6" x14ac:dyDescent="0.25">
      <c r="A3350" t="s">
        <v>32</v>
      </c>
      <c r="B3350" t="s">
        <v>5</v>
      </c>
      <c r="C3350">
        <v>108.4</v>
      </c>
      <c r="D3350" s="1">
        <v>41275</v>
      </c>
      <c r="E3350" cm="1">
        <f t="array" ref="E3350">IF(AND(B3350="Housing",A3350="Rural"),"",
_xlfn.IFS(
NOT(ISBLANK(C3350)), C3350,
AND(NOT(ISBLANK(C3349)), B3349=B3350, NOT(ISBLANK(C3351)), B3351=B3350), AVERAGE(C3349,C3351),
AND(NOT(ISBLANK(C3349)), B3349=B3350, ISBLANK(C3351), NOT(ISBLANK(C3352)), B3352=B3350), C3349+(C3352-C3349)/3,
AND(ISBLANK(C3349), NOT(ISBLANK(C3348)), B3348=B3350, NOT(ISBLANK(C3351)), B3351=B3350), C3348+(C3351-C3348)*2/3,
TRUE, "Check Manually"
))</f>
        <v>108.4</v>
      </c>
      <c r="F3350" t="str">
        <f>_xlfn.XLOOKUP(B3350,Bucket_Map!A:A,Bucket_Map!B:B,"ERROR - CHECK NAME")</f>
        <v>Food &amp; Beverages</v>
      </c>
    </row>
    <row r="3351" spans="1:6" x14ac:dyDescent="0.25">
      <c r="A3351" t="s">
        <v>32</v>
      </c>
      <c r="B3351" t="s">
        <v>5</v>
      </c>
      <c r="C3351">
        <v>110.4</v>
      </c>
      <c r="D3351" s="1">
        <v>41306</v>
      </c>
      <c r="E3351" cm="1">
        <f t="array" ref="E3351">IF(AND(B3351="Housing",A3351="Rural"),"",
_xlfn.IFS(
NOT(ISBLANK(C3351)), C3351,
AND(NOT(ISBLANK(C3350)), B3350=B3351, NOT(ISBLANK(C3352)), B3352=B3351), AVERAGE(C3350,C3352),
AND(NOT(ISBLANK(C3350)), B3350=B3351, ISBLANK(C3352), NOT(ISBLANK(C3353)), B3353=B3351), C3350+(C3353-C3350)/3,
AND(ISBLANK(C3350), NOT(ISBLANK(C3349)), B3349=B3351, NOT(ISBLANK(C3352)), B3352=B3351), C3349+(C3352-C3349)*2/3,
TRUE, "Check Manually"
))</f>
        <v>110.4</v>
      </c>
      <c r="F3351" t="str">
        <f>_xlfn.XLOOKUP(B3351,Bucket_Map!A:A,Bucket_Map!B:B,"ERROR - CHECK NAME")</f>
        <v>Food &amp; Beverages</v>
      </c>
    </row>
    <row r="3352" spans="1:6" x14ac:dyDescent="0.25">
      <c r="A3352" t="s">
        <v>32</v>
      </c>
      <c r="B3352" t="s">
        <v>5</v>
      </c>
      <c r="C3352">
        <v>111.4</v>
      </c>
      <c r="D3352" s="1">
        <v>41334</v>
      </c>
      <c r="E3352" cm="1">
        <f t="array" ref="E3352">IF(AND(B3352="Housing",A3352="Rural"),"",
_xlfn.IFS(
NOT(ISBLANK(C3352)), C3352,
AND(NOT(ISBLANK(C3351)), B3351=B3352, NOT(ISBLANK(C3353)), B3353=B3352), AVERAGE(C3351,C3353),
AND(NOT(ISBLANK(C3351)), B3351=B3352, ISBLANK(C3353), NOT(ISBLANK(C3354)), B3354=B3352), C3351+(C3354-C3351)/3,
AND(ISBLANK(C3351), NOT(ISBLANK(C3350)), B3350=B3352, NOT(ISBLANK(C3353)), B3353=B3352), C3350+(C3353-C3350)*2/3,
TRUE, "Check Manually"
))</f>
        <v>111.4</v>
      </c>
      <c r="F3352" t="str">
        <f>_xlfn.XLOOKUP(B3352,Bucket_Map!A:A,Bucket_Map!B:B,"ERROR - CHECK NAME")</f>
        <v>Food &amp; Beverages</v>
      </c>
    </row>
    <row r="3353" spans="1:6" x14ac:dyDescent="0.25">
      <c r="A3353" t="s">
        <v>32</v>
      </c>
      <c r="B3353" t="s">
        <v>5</v>
      </c>
      <c r="C3353">
        <v>111.6</v>
      </c>
      <c r="D3353" s="1">
        <v>41365</v>
      </c>
      <c r="E3353" cm="1">
        <f t="array" ref="E3353">IF(AND(B3353="Housing",A3353="Rural"),"",
_xlfn.IFS(
NOT(ISBLANK(C3353)), C3353,
AND(NOT(ISBLANK(C3352)), B3352=B3353, NOT(ISBLANK(C3354)), B3354=B3353), AVERAGE(C3352,C3354),
AND(NOT(ISBLANK(C3352)), B3352=B3353, ISBLANK(C3354), NOT(ISBLANK(C3355)), B3355=B3353), C3352+(C3355-C3352)/3,
AND(ISBLANK(C3352), NOT(ISBLANK(C3351)), B3351=B3353, NOT(ISBLANK(C3354)), B3354=B3353), C3351+(C3354-C3351)*2/3,
TRUE, "Check Manually"
))</f>
        <v>111.6</v>
      </c>
      <c r="F3353" t="str">
        <f>_xlfn.XLOOKUP(B3353,Bucket_Map!A:A,Bucket_Map!B:B,"ERROR - CHECK NAME")</f>
        <v>Food &amp; Beverages</v>
      </c>
    </row>
    <row r="3354" spans="1:6" x14ac:dyDescent="0.25">
      <c r="A3354" t="s">
        <v>32</v>
      </c>
      <c r="B3354" t="s">
        <v>5</v>
      </c>
      <c r="C3354">
        <v>112.3</v>
      </c>
      <c r="D3354" s="1">
        <v>41395</v>
      </c>
      <c r="E3354" cm="1">
        <f t="array" ref="E3354">IF(AND(B3354="Housing",A3354="Rural"),"",
_xlfn.IFS(
NOT(ISBLANK(C3354)), C3354,
AND(NOT(ISBLANK(C3353)), B3353=B3354, NOT(ISBLANK(C3355)), B3355=B3354), AVERAGE(C3353,C3355),
AND(NOT(ISBLANK(C3353)), B3353=B3354, ISBLANK(C3355), NOT(ISBLANK(C3356)), B3356=B3354), C3353+(C3356-C3353)/3,
AND(ISBLANK(C3353), NOT(ISBLANK(C3352)), B3352=B3354, NOT(ISBLANK(C3355)), B3355=B3354), C3352+(C3355-C3352)*2/3,
TRUE, "Check Manually"
))</f>
        <v>112.3</v>
      </c>
      <c r="F3354" t="str">
        <f>_xlfn.XLOOKUP(B3354,Bucket_Map!A:A,Bucket_Map!B:B,"ERROR - CHECK NAME")</f>
        <v>Food &amp; Beverages</v>
      </c>
    </row>
    <row r="3355" spans="1:6" x14ac:dyDescent="0.25">
      <c r="A3355" t="s">
        <v>32</v>
      </c>
      <c r="B3355" t="s">
        <v>5</v>
      </c>
      <c r="C3355">
        <v>113.8</v>
      </c>
      <c r="D3355" s="1">
        <v>41426</v>
      </c>
      <c r="E3355" cm="1">
        <f t="array" ref="E3355">IF(AND(B3355="Housing",A3355="Rural"),"",
_xlfn.IFS(
NOT(ISBLANK(C3355)), C3355,
AND(NOT(ISBLANK(C3354)), B3354=B3355, NOT(ISBLANK(C3356)), B3356=B3355), AVERAGE(C3354,C3356),
AND(NOT(ISBLANK(C3354)), B3354=B3355, ISBLANK(C3356), NOT(ISBLANK(C3357)), B3357=B3355), C3354+(C3357-C3354)/3,
AND(ISBLANK(C3354), NOT(ISBLANK(C3353)), B3353=B3355, NOT(ISBLANK(C3356)), B3356=B3355), C3353+(C3356-C3353)*2/3,
TRUE, "Check Manually"
))</f>
        <v>113.8</v>
      </c>
      <c r="F3355" t="str">
        <f>_xlfn.XLOOKUP(B3355,Bucket_Map!A:A,Bucket_Map!B:B,"ERROR - CHECK NAME")</f>
        <v>Food &amp; Beverages</v>
      </c>
    </row>
    <row r="3356" spans="1:6" x14ac:dyDescent="0.25">
      <c r="A3356" t="s">
        <v>32</v>
      </c>
      <c r="B3356" t="s">
        <v>5</v>
      </c>
      <c r="C3356">
        <v>114.8</v>
      </c>
      <c r="D3356" s="1">
        <v>41456</v>
      </c>
      <c r="E3356" cm="1">
        <f t="array" ref="E3356">IF(AND(B3356="Housing",A3356="Rural"),"",
_xlfn.IFS(
NOT(ISBLANK(C3356)), C3356,
AND(NOT(ISBLANK(C3355)), B3355=B3356, NOT(ISBLANK(C3357)), B3357=B3356), AVERAGE(C3355,C3357),
AND(NOT(ISBLANK(C3355)), B3355=B3356, ISBLANK(C3357), NOT(ISBLANK(C3358)), B3358=B3356), C3355+(C3358-C3355)/3,
AND(ISBLANK(C3355), NOT(ISBLANK(C3354)), B3354=B3356, NOT(ISBLANK(C3357)), B3357=B3356), C3354+(C3357-C3354)*2/3,
TRUE, "Check Manually"
))</f>
        <v>114.8</v>
      </c>
      <c r="F3356" t="str">
        <f>_xlfn.XLOOKUP(B3356,Bucket_Map!A:A,Bucket_Map!B:B,"ERROR - CHECK NAME")</f>
        <v>Food &amp; Beverages</v>
      </c>
    </row>
    <row r="3357" spans="1:6" x14ac:dyDescent="0.25">
      <c r="A3357" t="s">
        <v>32</v>
      </c>
      <c r="B3357" t="s">
        <v>5</v>
      </c>
      <c r="C3357">
        <v>115.6</v>
      </c>
      <c r="D3357" s="1">
        <v>41487</v>
      </c>
      <c r="E3357" cm="1">
        <f t="array" ref="E3357">IF(AND(B3357="Housing",A3357="Rural"),"",
_xlfn.IFS(
NOT(ISBLANK(C3357)), C3357,
AND(NOT(ISBLANK(C3356)), B3356=B3357, NOT(ISBLANK(C3358)), B3358=B3357), AVERAGE(C3356,C3358),
AND(NOT(ISBLANK(C3356)), B3356=B3357, ISBLANK(C3358), NOT(ISBLANK(C3359)), B3359=B3357), C3356+(C3359-C3356)/3,
AND(ISBLANK(C3356), NOT(ISBLANK(C3355)), B3355=B3357, NOT(ISBLANK(C3358)), B3358=B3357), C3355+(C3358-C3355)*2/3,
TRUE, "Check Manually"
))</f>
        <v>115.6</v>
      </c>
      <c r="F3357" t="str">
        <f>_xlfn.XLOOKUP(B3357,Bucket_Map!A:A,Bucket_Map!B:B,"ERROR - CHECK NAME")</f>
        <v>Food &amp; Beverages</v>
      </c>
    </row>
    <row r="3358" spans="1:6" x14ac:dyDescent="0.25">
      <c r="A3358" t="s">
        <v>32</v>
      </c>
      <c r="B3358" t="s">
        <v>5</v>
      </c>
      <c r="C3358">
        <v>116.4</v>
      </c>
      <c r="D3358" s="1">
        <v>41518</v>
      </c>
      <c r="E3358" cm="1">
        <f t="array" ref="E3358">IF(AND(B3358="Housing",A3358="Rural"),"",
_xlfn.IFS(
NOT(ISBLANK(C3358)), C3358,
AND(NOT(ISBLANK(C3357)), B3357=B3358, NOT(ISBLANK(C3359)), B3359=B3358), AVERAGE(C3357,C3359),
AND(NOT(ISBLANK(C3357)), B3357=B3358, ISBLANK(C3359), NOT(ISBLANK(C3360)), B3360=B3358), C3357+(C3360-C3357)/3,
AND(ISBLANK(C3357), NOT(ISBLANK(C3356)), B3356=B3358, NOT(ISBLANK(C3359)), B3359=B3358), C3356+(C3359-C3356)*2/3,
TRUE, "Check Manually"
))</f>
        <v>116.4</v>
      </c>
      <c r="F3358" t="str">
        <f>_xlfn.XLOOKUP(B3358,Bucket_Map!A:A,Bucket_Map!B:B,"ERROR - CHECK NAME")</f>
        <v>Food &amp; Beverages</v>
      </c>
    </row>
    <row r="3359" spans="1:6" x14ac:dyDescent="0.25">
      <c r="A3359" t="s">
        <v>32</v>
      </c>
      <c r="B3359" t="s">
        <v>5</v>
      </c>
      <c r="C3359">
        <v>117.1</v>
      </c>
      <c r="D3359" s="1">
        <v>41548</v>
      </c>
      <c r="E3359" cm="1">
        <f t="array" ref="E3359">IF(AND(B3359="Housing",A3359="Rural"),"",
_xlfn.IFS(
NOT(ISBLANK(C3359)), C3359,
AND(NOT(ISBLANK(C3358)), B3358=B3359, NOT(ISBLANK(C3360)), B3360=B3359), AVERAGE(C3358,C3360),
AND(NOT(ISBLANK(C3358)), B3358=B3359, ISBLANK(C3360), NOT(ISBLANK(C3361)), B3361=B3359), C3358+(C3361-C3358)/3,
AND(ISBLANK(C3358), NOT(ISBLANK(C3357)), B3357=B3359, NOT(ISBLANK(C3360)), B3360=B3359), C3357+(C3360-C3357)*2/3,
TRUE, "Check Manually"
))</f>
        <v>117.1</v>
      </c>
      <c r="F3359" t="str">
        <f>_xlfn.XLOOKUP(B3359,Bucket_Map!A:A,Bucket_Map!B:B,"ERROR - CHECK NAME")</f>
        <v>Food &amp; Beverages</v>
      </c>
    </row>
    <row r="3360" spans="1:6" x14ac:dyDescent="0.25">
      <c r="A3360" t="s">
        <v>32</v>
      </c>
      <c r="B3360" t="s">
        <v>5</v>
      </c>
      <c r="C3360">
        <v>118.1</v>
      </c>
      <c r="D3360" s="1">
        <v>41579</v>
      </c>
      <c r="E3360" cm="1">
        <f t="array" ref="E3360">IF(AND(B3360="Housing",A3360="Rural"),"",
_xlfn.IFS(
NOT(ISBLANK(C3360)), C3360,
AND(NOT(ISBLANK(C3359)), B3359=B3360, NOT(ISBLANK(C3361)), B3361=B3360), AVERAGE(C3359,C3361),
AND(NOT(ISBLANK(C3359)), B3359=B3360, ISBLANK(C3361), NOT(ISBLANK(C3362)), B3362=B3360), C3359+(C3362-C3359)/3,
AND(ISBLANK(C3359), NOT(ISBLANK(C3358)), B3358=B3360, NOT(ISBLANK(C3361)), B3361=B3360), C3358+(C3361-C3358)*2/3,
TRUE, "Check Manually"
))</f>
        <v>118.1</v>
      </c>
      <c r="F3360" t="str">
        <f>_xlfn.XLOOKUP(B3360,Bucket_Map!A:A,Bucket_Map!B:B,"ERROR - CHECK NAME")</f>
        <v>Food &amp; Beverages</v>
      </c>
    </row>
    <row r="3361" spans="1:6" x14ac:dyDescent="0.25">
      <c r="A3361" t="s">
        <v>32</v>
      </c>
      <c r="B3361" t="s">
        <v>5</v>
      </c>
      <c r="C3361">
        <v>119.1</v>
      </c>
      <c r="D3361" s="1">
        <v>41609</v>
      </c>
      <c r="E3361" cm="1">
        <f t="array" ref="E3361">IF(AND(B3361="Housing",A3361="Rural"),"",
_xlfn.IFS(
NOT(ISBLANK(C3361)), C3361,
AND(NOT(ISBLANK(C3360)), B3360=B3361, NOT(ISBLANK(C3362)), B3362=B3361), AVERAGE(C3360,C3362),
AND(NOT(ISBLANK(C3360)), B3360=B3361, ISBLANK(C3362), NOT(ISBLANK(C3363)), B3363=B3361), C3360+(C3363-C3360)/3,
AND(ISBLANK(C3360), NOT(ISBLANK(C3359)), B3359=B3361, NOT(ISBLANK(C3362)), B3362=B3361), C3359+(C3362-C3359)*2/3,
TRUE, "Check Manually"
))</f>
        <v>119.1</v>
      </c>
      <c r="F3361" t="str">
        <f>_xlfn.XLOOKUP(B3361,Bucket_Map!A:A,Bucket_Map!B:B,"ERROR - CHECK NAME")</f>
        <v>Food &amp; Beverages</v>
      </c>
    </row>
    <row r="3362" spans="1:6" x14ac:dyDescent="0.25">
      <c r="A3362" t="s">
        <v>32</v>
      </c>
      <c r="B3362" t="s">
        <v>5</v>
      </c>
      <c r="C3362">
        <v>119.6</v>
      </c>
      <c r="D3362" s="1">
        <v>41640</v>
      </c>
      <c r="E3362" cm="1">
        <f t="array" ref="E3362">IF(AND(B3362="Housing",A3362="Rural"),"",
_xlfn.IFS(
NOT(ISBLANK(C3362)), C3362,
AND(NOT(ISBLANK(C3361)), B3361=B3362, NOT(ISBLANK(C3363)), B3363=B3362), AVERAGE(C3361,C3363),
AND(NOT(ISBLANK(C3361)), B3361=B3362, ISBLANK(C3363), NOT(ISBLANK(C3364)), B3364=B3362), C3361+(C3364-C3361)/3,
AND(ISBLANK(C3361), NOT(ISBLANK(C3360)), B3360=B3362, NOT(ISBLANK(C3363)), B3363=B3362), C3360+(C3363-C3360)*2/3,
TRUE, "Check Manually"
))</f>
        <v>119.6</v>
      </c>
      <c r="F3362" t="str">
        <f>_xlfn.XLOOKUP(B3362,Bucket_Map!A:A,Bucket_Map!B:B,"ERROR - CHECK NAME")</f>
        <v>Food &amp; Beverages</v>
      </c>
    </row>
    <row r="3363" spans="1:6" x14ac:dyDescent="0.25">
      <c r="A3363" t="s">
        <v>32</v>
      </c>
      <c r="B3363" t="s">
        <v>5</v>
      </c>
      <c r="C3363">
        <v>120.2</v>
      </c>
      <c r="D3363" s="1">
        <v>41671</v>
      </c>
      <c r="E3363" cm="1">
        <f t="array" ref="E3363">IF(AND(B3363="Housing",A3363="Rural"),"",
_xlfn.IFS(
NOT(ISBLANK(C3363)), C3363,
AND(NOT(ISBLANK(C3362)), B3362=B3363, NOT(ISBLANK(C3364)), B3364=B3363), AVERAGE(C3362,C3364),
AND(NOT(ISBLANK(C3362)), B3362=B3363, ISBLANK(C3364), NOT(ISBLANK(C3365)), B3365=B3363), C3362+(C3365-C3362)/3,
AND(ISBLANK(C3362), NOT(ISBLANK(C3361)), B3361=B3363, NOT(ISBLANK(C3364)), B3364=B3363), C3361+(C3364-C3361)*2/3,
TRUE, "Check Manually"
))</f>
        <v>120.2</v>
      </c>
      <c r="F3363" t="str">
        <f>_xlfn.XLOOKUP(B3363,Bucket_Map!A:A,Bucket_Map!B:B,"ERROR - CHECK NAME")</f>
        <v>Food &amp; Beverages</v>
      </c>
    </row>
    <row r="3364" spans="1:6" x14ac:dyDescent="0.25">
      <c r="A3364" t="s">
        <v>32</v>
      </c>
      <c r="B3364" t="s">
        <v>5</v>
      </c>
      <c r="C3364">
        <v>120.7</v>
      </c>
      <c r="D3364" s="1">
        <v>41699</v>
      </c>
      <c r="E3364" cm="1">
        <f t="array" ref="E3364">IF(AND(B3364="Housing",A3364="Rural"),"",
_xlfn.IFS(
NOT(ISBLANK(C3364)), C3364,
AND(NOT(ISBLANK(C3363)), B3363=B3364, NOT(ISBLANK(C3365)), B3365=B3364), AVERAGE(C3363,C3365),
AND(NOT(ISBLANK(C3363)), B3363=B3364, ISBLANK(C3365), NOT(ISBLANK(C3366)), B3366=B3364), C3363+(C3366-C3363)/3,
AND(ISBLANK(C3363), NOT(ISBLANK(C3362)), B3362=B3364, NOT(ISBLANK(C3365)), B3365=B3364), C3362+(C3365-C3362)*2/3,
TRUE, "Check Manually"
))</f>
        <v>120.7</v>
      </c>
      <c r="F3364" t="str">
        <f>_xlfn.XLOOKUP(B3364,Bucket_Map!A:A,Bucket_Map!B:B,"ERROR - CHECK NAME")</f>
        <v>Food &amp; Beverages</v>
      </c>
    </row>
    <row r="3365" spans="1:6" x14ac:dyDescent="0.25">
      <c r="A3365" t="s">
        <v>32</v>
      </c>
      <c r="B3365" t="s">
        <v>5</v>
      </c>
      <c r="C3365">
        <v>120.9</v>
      </c>
      <c r="D3365" s="1">
        <v>41730</v>
      </c>
      <c r="E3365" cm="1">
        <f t="array" ref="E3365">IF(AND(B3365="Housing",A3365="Rural"),"",
_xlfn.IFS(
NOT(ISBLANK(C3365)), C3365,
AND(NOT(ISBLANK(C3364)), B3364=B3365, NOT(ISBLANK(C3366)), B3366=B3365), AVERAGE(C3364,C3366),
AND(NOT(ISBLANK(C3364)), B3364=B3365, ISBLANK(C3366), NOT(ISBLANK(C3367)), B3367=B3365), C3364+(C3367-C3364)/3,
AND(ISBLANK(C3364), NOT(ISBLANK(C3363)), B3363=B3365, NOT(ISBLANK(C3366)), B3366=B3365), C3363+(C3366-C3363)*2/3,
TRUE, "Check Manually"
))</f>
        <v>120.9</v>
      </c>
      <c r="F3365" t="str">
        <f>_xlfn.XLOOKUP(B3365,Bucket_Map!A:A,Bucket_Map!B:B,"ERROR - CHECK NAME")</f>
        <v>Food &amp; Beverages</v>
      </c>
    </row>
    <row r="3366" spans="1:6" x14ac:dyDescent="0.25">
      <c r="A3366" t="s">
        <v>32</v>
      </c>
      <c r="B3366" t="s">
        <v>5</v>
      </c>
      <c r="C3366">
        <v>121.1</v>
      </c>
      <c r="D3366" s="1">
        <v>41760</v>
      </c>
      <c r="E3366" cm="1">
        <f t="array" ref="E3366">IF(AND(B3366="Housing",A3366="Rural"),"",
_xlfn.IFS(
NOT(ISBLANK(C3366)), C3366,
AND(NOT(ISBLANK(C3365)), B3365=B3366, NOT(ISBLANK(C3367)), B3367=B3366), AVERAGE(C3365,C3367),
AND(NOT(ISBLANK(C3365)), B3365=B3366, ISBLANK(C3367), NOT(ISBLANK(C3368)), B3368=B3366), C3365+(C3368-C3365)/3,
AND(ISBLANK(C3365), NOT(ISBLANK(C3364)), B3364=B3366, NOT(ISBLANK(C3367)), B3367=B3366), C3364+(C3367-C3364)*2/3,
TRUE, "Check Manually"
))</f>
        <v>121.1</v>
      </c>
      <c r="F3366" t="str">
        <f>_xlfn.XLOOKUP(B3366,Bucket_Map!A:A,Bucket_Map!B:B,"ERROR - CHECK NAME")</f>
        <v>Food &amp; Beverages</v>
      </c>
    </row>
    <row r="3367" spans="1:6" x14ac:dyDescent="0.25">
      <c r="A3367" t="s">
        <v>32</v>
      </c>
      <c r="B3367" t="s">
        <v>5</v>
      </c>
      <c r="C3367">
        <v>121.5</v>
      </c>
      <c r="D3367" s="1">
        <v>41791</v>
      </c>
      <c r="E3367" cm="1">
        <f t="array" ref="E3367">IF(AND(B3367="Housing",A3367="Rural"),"",
_xlfn.IFS(
NOT(ISBLANK(C3367)), C3367,
AND(NOT(ISBLANK(C3366)), B3366=B3367, NOT(ISBLANK(C3368)), B3368=B3367), AVERAGE(C3366,C3368),
AND(NOT(ISBLANK(C3366)), B3366=B3367, ISBLANK(C3368), NOT(ISBLANK(C3369)), B3369=B3367), C3366+(C3369-C3366)/3,
AND(ISBLANK(C3366), NOT(ISBLANK(C3365)), B3365=B3367, NOT(ISBLANK(C3368)), B3368=B3367), C3365+(C3368-C3365)*2/3,
TRUE, "Check Manually"
))</f>
        <v>121.5</v>
      </c>
      <c r="F3367" t="str">
        <f>_xlfn.XLOOKUP(B3367,Bucket_Map!A:A,Bucket_Map!B:B,"ERROR - CHECK NAME")</f>
        <v>Food &amp; Beverages</v>
      </c>
    </row>
    <row r="3368" spans="1:6" x14ac:dyDescent="0.25">
      <c r="A3368" t="s">
        <v>32</v>
      </c>
      <c r="B3368" t="s">
        <v>5</v>
      </c>
      <c r="C3368">
        <v>122.4</v>
      </c>
      <c r="D3368" s="1">
        <v>41821</v>
      </c>
      <c r="E3368" cm="1">
        <f t="array" ref="E3368">IF(AND(B3368="Housing",A3368="Rural"),"",
_xlfn.IFS(
NOT(ISBLANK(C3368)), C3368,
AND(NOT(ISBLANK(C3367)), B3367=B3368, NOT(ISBLANK(C3369)), B3369=B3368), AVERAGE(C3367,C3369),
AND(NOT(ISBLANK(C3367)), B3367=B3368, ISBLANK(C3369), NOT(ISBLANK(C3370)), B3370=B3368), C3367+(C3370-C3367)/3,
AND(ISBLANK(C3367), NOT(ISBLANK(C3366)), B3366=B3368, NOT(ISBLANK(C3369)), B3369=B3368), C3366+(C3369-C3366)*2/3,
TRUE, "Check Manually"
))</f>
        <v>122.4</v>
      </c>
      <c r="F3368" t="str">
        <f>_xlfn.XLOOKUP(B3368,Bucket_Map!A:A,Bucket_Map!B:B,"ERROR - CHECK NAME")</f>
        <v>Food &amp; Beverages</v>
      </c>
    </row>
    <row r="3369" spans="1:6" x14ac:dyDescent="0.25">
      <c r="A3369" t="s">
        <v>32</v>
      </c>
      <c r="B3369" t="s">
        <v>5</v>
      </c>
      <c r="C3369">
        <v>122.7</v>
      </c>
      <c r="D3369" s="1">
        <v>41852</v>
      </c>
      <c r="E3369" cm="1">
        <f t="array" ref="E3369">IF(AND(B3369="Housing",A3369="Rural"),"",
_xlfn.IFS(
NOT(ISBLANK(C3369)), C3369,
AND(NOT(ISBLANK(C3368)), B3368=B3369, NOT(ISBLANK(C3370)), B3370=B3369), AVERAGE(C3368,C3370),
AND(NOT(ISBLANK(C3368)), B3368=B3369, ISBLANK(C3370), NOT(ISBLANK(C3371)), B3371=B3369), C3368+(C3371-C3368)/3,
AND(ISBLANK(C3368), NOT(ISBLANK(C3367)), B3367=B3369, NOT(ISBLANK(C3370)), B3370=B3369), C3367+(C3370-C3367)*2/3,
TRUE, "Check Manually"
))</f>
        <v>122.7</v>
      </c>
      <c r="F3369" t="str">
        <f>_xlfn.XLOOKUP(B3369,Bucket_Map!A:A,Bucket_Map!B:B,"ERROR - CHECK NAME")</f>
        <v>Food &amp; Beverages</v>
      </c>
    </row>
    <row r="3370" spans="1:6" x14ac:dyDescent="0.25">
      <c r="A3370" t="s">
        <v>32</v>
      </c>
      <c r="B3370" t="s">
        <v>5</v>
      </c>
      <c r="C3370">
        <v>122.9</v>
      </c>
      <c r="D3370" s="1">
        <v>41883</v>
      </c>
      <c r="E3370" cm="1">
        <f t="array" ref="E3370">IF(AND(B3370="Housing",A3370="Rural"),"",
_xlfn.IFS(
NOT(ISBLANK(C3370)), C3370,
AND(NOT(ISBLANK(C3369)), B3369=B3370, NOT(ISBLANK(C3371)), B3371=B3370), AVERAGE(C3369,C3371),
AND(NOT(ISBLANK(C3369)), B3369=B3370, ISBLANK(C3371), NOT(ISBLANK(C3372)), B3372=B3370), C3369+(C3372-C3369)/3,
AND(ISBLANK(C3369), NOT(ISBLANK(C3368)), B3368=B3370, NOT(ISBLANK(C3371)), B3371=B3370), C3368+(C3371-C3368)*2/3,
TRUE, "Check Manually"
))</f>
        <v>122.9</v>
      </c>
      <c r="F3370" t="str">
        <f>_xlfn.XLOOKUP(B3370,Bucket_Map!A:A,Bucket_Map!B:B,"ERROR - CHECK NAME")</f>
        <v>Food &amp; Beverages</v>
      </c>
    </row>
    <row r="3371" spans="1:6" x14ac:dyDescent="0.25">
      <c r="A3371" t="s">
        <v>32</v>
      </c>
      <c r="B3371" t="s">
        <v>5</v>
      </c>
      <c r="C3371">
        <v>123.2</v>
      </c>
      <c r="D3371" s="1">
        <v>41913</v>
      </c>
      <c r="E3371" cm="1">
        <f t="array" ref="E3371">IF(AND(B3371="Housing",A3371="Rural"),"",
_xlfn.IFS(
NOT(ISBLANK(C3371)), C3371,
AND(NOT(ISBLANK(C3370)), B3370=B3371, NOT(ISBLANK(C3372)), B3372=B3371), AVERAGE(C3370,C3372),
AND(NOT(ISBLANK(C3370)), B3370=B3371, ISBLANK(C3372), NOT(ISBLANK(C3373)), B3373=B3371), C3370+(C3373-C3370)/3,
AND(ISBLANK(C3370), NOT(ISBLANK(C3369)), B3369=B3371, NOT(ISBLANK(C3372)), B3372=B3371), C3369+(C3372-C3369)*2/3,
TRUE, "Check Manually"
))</f>
        <v>123.2</v>
      </c>
      <c r="F3371" t="str">
        <f>_xlfn.XLOOKUP(B3371,Bucket_Map!A:A,Bucket_Map!B:B,"ERROR - CHECK NAME")</f>
        <v>Food &amp; Beverages</v>
      </c>
    </row>
    <row r="3372" spans="1:6" x14ac:dyDescent="0.25">
      <c r="A3372" t="s">
        <v>32</v>
      </c>
      <c r="B3372" t="s">
        <v>5</v>
      </c>
      <c r="C3372">
        <v>123.3</v>
      </c>
      <c r="D3372" s="1">
        <v>41944</v>
      </c>
      <c r="E3372" cm="1">
        <f t="array" ref="E3372">IF(AND(B3372="Housing",A3372="Rural"),"",
_xlfn.IFS(
NOT(ISBLANK(C3372)), C3372,
AND(NOT(ISBLANK(C3371)), B3371=B3372, NOT(ISBLANK(C3373)), B3373=B3372), AVERAGE(C3371,C3373),
AND(NOT(ISBLANK(C3371)), B3371=B3372, ISBLANK(C3373), NOT(ISBLANK(C3374)), B3374=B3372), C3371+(C3374-C3371)/3,
AND(ISBLANK(C3371), NOT(ISBLANK(C3370)), B3370=B3372, NOT(ISBLANK(C3373)), B3373=B3372), C3370+(C3373-C3370)*2/3,
TRUE, "Check Manually"
))</f>
        <v>123.3</v>
      </c>
      <c r="F3372" t="str">
        <f>_xlfn.XLOOKUP(B3372,Bucket_Map!A:A,Bucket_Map!B:B,"ERROR - CHECK NAME")</f>
        <v>Food &amp; Beverages</v>
      </c>
    </row>
    <row r="3373" spans="1:6" x14ac:dyDescent="0.25">
      <c r="A3373" t="s">
        <v>32</v>
      </c>
      <c r="B3373" t="s">
        <v>5</v>
      </c>
      <c r="C3373">
        <v>122.9</v>
      </c>
      <c r="D3373" s="1">
        <v>41974</v>
      </c>
      <c r="E3373" cm="1">
        <f t="array" ref="E3373">IF(AND(B3373="Housing",A3373="Rural"),"",
_xlfn.IFS(
NOT(ISBLANK(C3373)), C3373,
AND(NOT(ISBLANK(C3372)), B3372=B3373, NOT(ISBLANK(C3374)), B3374=B3373), AVERAGE(C3372,C3374),
AND(NOT(ISBLANK(C3372)), B3372=B3373, ISBLANK(C3374), NOT(ISBLANK(C3375)), B3375=B3373), C3372+(C3375-C3372)/3,
AND(ISBLANK(C3372), NOT(ISBLANK(C3371)), B3371=B3373, NOT(ISBLANK(C3374)), B3374=B3373), C3371+(C3374-C3371)*2/3,
TRUE, "Check Manually"
))</f>
        <v>122.9</v>
      </c>
      <c r="F3373" t="str">
        <f>_xlfn.XLOOKUP(B3373,Bucket_Map!A:A,Bucket_Map!B:B,"ERROR - CHECK NAME")</f>
        <v>Food &amp; Beverages</v>
      </c>
    </row>
    <row r="3374" spans="1:6" x14ac:dyDescent="0.25">
      <c r="A3374" t="s">
        <v>32</v>
      </c>
      <c r="B3374" t="s">
        <v>5</v>
      </c>
      <c r="C3374">
        <v>123.4</v>
      </c>
      <c r="D3374" s="1">
        <v>42005</v>
      </c>
      <c r="E3374" cm="1">
        <f t="array" ref="E3374">IF(AND(B3374="Housing",A3374="Rural"),"",
_xlfn.IFS(
NOT(ISBLANK(C3374)), C3374,
AND(NOT(ISBLANK(C3373)), B3373=B3374, NOT(ISBLANK(C3375)), B3375=B3374), AVERAGE(C3373,C3375),
AND(NOT(ISBLANK(C3373)), B3373=B3374, ISBLANK(C3375), NOT(ISBLANK(C3376)), B3376=B3374), C3373+(C3376-C3373)/3,
AND(ISBLANK(C3373), NOT(ISBLANK(C3372)), B3372=B3374, NOT(ISBLANK(C3375)), B3375=B3374), C3372+(C3375-C3372)*2/3,
TRUE, "Check Manually"
))</f>
        <v>123.4</v>
      </c>
      <c r="F3374" t="str">
        <f>_xlfn.XLOOKUP(B3374,Bucket_Map!A:A,Bucket_Map!B:B,"ERROR - CHECK NAME")</f>
        <v>Food &amp; Beverages</v>
      </c>
    </row>
    <row r="3375" spans="1:6" x14ac:dyDescent="0.25">
      <c r="A3375" t="s">
        <v>32</v>
      </c>
      <c r="B3375" t="s">
        <v>5</v>
      </c>
      <c r="C3375">
        <v>123.7</v>
      </c>
      <c r="D3375" s="1">
        <v>42036</v>
      </c>
      <c r="E3375" cm="1">
        <f t="array" ref="E3375">IF(AND(B3375="Housing",A3375="Rural"),"",
_xlfn.IFS(
NOT(ISBLANK(C3375)), C3375,
AND(NOT(ISBLANK(C3374)), B3374=B3375, NOT(ISBLANK(C3376)), B3376=B3375), AVERAGE(C3374,C3376),
AND(NOT(ISBLANK(C3374)), B3374=B3375, ISBLANK(C3376), NOT(ISBLANK(C3377)), B3377=B3375), C3374+(C3377-C3374)/3,
AND(ISBLANK(C3374), NOT(ISBLANK(C3373)), B3373=B3375, NOT(ISBLANK(C3376)), B3376=B3375), C3373+(C3376-C3373)*2/3,
TRUE, "Check Manually"
))</f>
        <v>123.7</v>
      </c>
      <c r="F3375" t="str">
        <f>_xlfn.XLOOKUP(B3375,Bucket_Map!A:A,Bucket_Map!B:B,"ERROR - CHECK NAME")</f>
        <v>Food &amp; Beverages</v>
      </c>
    </row>
    <row r="3376" spans="1:6" x14ac:dyDescent="0.25">
      <c r="A3376" t="s">
        <v>32</v>
      </c>
      <c r="B3376" t="s">
        <v>5</v>
      </c>
      <c r="C3376">
        <v>123.5</v>
      </c>
      <c r="D3376" s="1">
        <v>42064</v>
      </c>
      <c r="E3376" cm="1">
        <f t="array" ref="E3376">IF(AND(B3376="Housing",A3376="Rural"),"",
_xlfn.IFS(
NOT(ISBLANK(C3376)), C3376,
AND(NOT(ISBLANK(C3375)), B3375=B3376, NOT(ISBLANK(C3377)), B3377=B3376), AVERAGE(C3375,C3377),
AND(NOT(ISBLANK(C3375)), B3375=B3376, ISBLANK(C3377), NOT(ISBLANK(C3378)), B3378=B3376), C3375+(C3378-C3375)/3,
AND(ISBLANK(C3375), NOT(ISBLANK(C3374)), B3374=B3376, NOT(ISBLANK(C3377)), B3377=B3376), C3374+(C3377-C3374)*2/3,
TRUE, "Check Manually"
))</f>
        <v>123.5</v>
      </c>
      <c r="F3376" t="str">
        <f>_xlfn.XLOOKUP(B3376,Bucket_Map!A:A,Bucket_Map!B:B,"ERROR - CHECK NAME")</f>
        <v>Food &amp; Beverages</v>
      </c>
    </row>
    <row r="3377" spans="1:6" x14ac:dyDescent="0.25">
      <c r="A3377" t="s">
        <v>32</v>
      </c>
      <c r="B3377" t="s">
        <v>5</v>
      </c>
      <c r="C3377">
        <v>123.5</v>
      </c>
      <c r="D3377" s="1">
        <v>42095</v>
      </c>
      <c r="E3377" cm="1">
        <f t="array" ref="E3377">IF(AND(B3377="Housing",A3377="Rural"),"",
_xlfn.IFS(
NOT(ISBLANK(C3377)), C3377,
AND(NOT(ISBLANK(C3376)), B3376=B3377, NOT(ISBLANK(C3378)), B3378=B3377), AVERAGE(C3376,C3378),
AND(NOT(ISBLANK(C3376)), B3376=B3377, ISBLANK(C3378), NOT(ISBLANK(C3379)), B3379=B3377), C3376+(C3379-C3376)/3,
AND(ISBLANK(C3376), NOT(ISBLANK(C3375)), B3375=B3377, NOT(ISBLANK(C3378)), B3378=B3377), C3375+(C3378-C3375)*2/3,
TRUE, "Check Manually"
))</f>
        <v>123.5</v>
      </c>
      <c r="F3377" t="str">
        <f>_xlfn.XLOOKUP(B3377,Bucket_Map!A:A,Bucket_Map!B:B,"ERROR - CHECK NAME")</f>
        <v>Food &amp; Beverages</v>
      </c>
    </row>
    <row r="3378" spans="1:6" x14ac:dyDescent="0.25">
      <c r="A3378" t="s">
        <v>32</v>
      </c>
      <c r="B3378" t="s">
        <v>5</v>
      </c>
      <c r="C3378">
        <v>123.6</v>
      </c>
      <c r="D3378" s="1">
        <v>42125</v>
      </c>
      <c r="E3378" cm="1">
        <f t="array" ref="E3378">IF(AND(B3378="Housing",A3378="Rural"),"",
_xlfn.IFS(
NOT(ISBLANK(C3378)), C3378,
AND(NOT(ISBLANK(C3377)), B3377=B3378, NOT(ISBLANK(C3379)), B3379=B3378), AVERAGE(C3377,C3379),
AND(NOT(ISBLANK(C3377)), B3377=B3378, ISBLANK(C3379), NOT(ISBLANK(C3380)), B3380=B3378), C3377+(C3380-C3377)/3,
AND(ISBLANK(C3377), NOT(ISBLANK(C3376)), B3376=B3378, NOT(ISBLANK(C3379)), B3379=B3378), C3376+(C3379-C3376)*2/3,
TRUE, "Check Manually"
))</f>
        <v>123.6</v>
      </c>
      <c r="F3378" t="str">
        <f>_xlfn.XLOOKUP(B3378,Bucket_Map!A:A,Bucket_Map!B:B,"ERROR - CHECK NAME")</f>
        <v>Food &amp; Beverages</v>
      </c>
    </row>
    <row r="3379" spans="1:6" x14ac:dyDescent="0.25">
      <c r="A3379" t="s">
        <v>32</v>
      </c>
      <c r="B3379" t="s">
        <v>5</v>
      </c>
      <c r="C3379">
        <v>123.9</v>
      </c>
      <c r="D3379" s="1">
        <v>42156</v>
      </c>
      <c r="E3379" cm="1">
        <f t="array" ref="E3379">IF(AND(B3379="Housing",A3379="Rural"),"",
_xlfn.IFS(
NOT(ISBLANK(C3379)), C3379,
AND(NOT(ISBLANK(C3378)), B3378=B3379, NOT(ISBLANK(C3380)), B3380=B3379), AVERAGE(C3378,C3380),
AND(NOT(ISBLANK(C3378)), B3378=B3379, ISBLANK(C3380), NOT(ISBLANK(C3381)), B3381=B3379), C3378+(C3381-C3378)/3,
AND(ISBLANK(C3378), NOT(ISBLANK(C3377)), B3377=B3379, NOT(ISBLANK(C3380)), B3380=B3379), C3377+(C3380-C3377)*2/3,
TRUE, "Check Manually"
))</f>
        <v>123.9</v>
      </c>
      <c r="F3379" t="str">
        <f>_xlfn.XLOOKUP(B3379,Bucket_Map!A:A,Bucket_Map!B:B,"ERROR - CHECK NAME")</f>
        <v>Food &amp; Beverages</v>
      </c>
    </row>
    <row r="3380" spans="1:6" x14ac:dyDescent="0.25">
      <c r="A3380" t="s">
        <v>32</v>
      </c>
      <c r="B3380" t="s">
        <v>5</v>
      </c>
      <c r="C3380">
        <v>123.7</v>
      </c>
      <c r="D3380" s="1">
        <v>42186</v>
      </c>
      <c r="E3380" cm="1">
        <f t="array" ref="E3380">IF(AND(B3380="Housing",A3380="Rural"),"",
_xlfn.IFS(
NOT(ISBLANK(C3380)), C3380,
AND(NOT(ISBLANK(C3379)), B3379=B3380, NOT(ISBLANK(C3381)), B3381=B3380), AVERAGE(C3379,C3381),
AND(NOT(ISBLANK(C3379)), B3379=B3380, ISBLANK(C3381), NOT(ISBLANK(C3382)), B3382=B3380), C3379+(C3382-C3379)/3,
AND(ISBLANK(C3379), NOT(ISBLANK(C3378)), B3378=B3380, NOT(ISBLANK(C3381)), B3381=B3380), C3378+(C3381-C3378)*2/3,
TRUE, "Check Manually"
))</f>
        <v>123.7</v>
      </c>
      <c r="F3380" t="str">
        <f>_xlfn.XLOOKUP(B3380,Bucket_Map!A:A,Bucket_Map!B:B,"ERROR - CHECK NAME")</f>
        <v>Food &amp; Beverages</v>
      </c>
    </row>
    <row r="3381" spans="1:6" x14ac:dyDescent="0.25">
      <c r="A3381" t="s">
        <v>32</v>
      </c>
      <c r="B3381" t="s">
        <v>5</v>
      </c>
      <c r="C3381">
        <v>124.2</v>
      </c>
      <c r="D3381" s="1">
        <v>42217</v>
      </c>
      <c r="E3381" cm="1">
        <f t="array" ref="E3381">IF(AND(B3381="Housing",A3381="Rural"),"",
_xlfn.IFS(
NOT(ISBLANK(C3381)), C3381,
AND(NOT(ISBLANK(C3380)), B3380=B3381, NOT(ISBLANK(C3382)), B3382=B3381), AVERAGE(C3380,C3382),
AND(NOT(ISBLANK(C3380)), B3380=B3381, ISBLANK(C3382), NOT(ISBLANK(C3383)), B3383=B3381), C3380+(C3383-C3380)/3,
AND(ISBLANK(C3380), NOT(ISBLANK(C3379)), B3379=B3381, NOT(ISBLANK(C3382)), B3382=B3381), C3379+(C3382-C3379)*2/3,
TRUE, "Check Manually"
))</f>
        <v>124.2</v>
      </c>
      <c r="F3381" t="str">
        <f>_xlfn.XLOOKUP(B3381,Bucket_Map!A:A,Bucket_Map!B:B,"ERROR - CHECK NAME")</f>
        <v>Food &amp; Beverages</v>
      </c>
    </row>
    <row r="3382" spans="1:6" x14ac:dyDescent="0.25">
      <c r="A3382" t="s">
        <v>32</v>
      </c>
      <c r="B3382" t="s">
        <v>5</v>
      </c>
      <c r="C3382">
        <v>124.6</v>
      </c>
      <c r="D3382" s="1">
        <v>42248</v>
      </c>
      <c r="E3382" cm="1">
        <f t="array" ref="E3382">IF(AND(B3382="Housing",A3382="Rural"),"",
_xlfn.IFS(
NOT(ISBLANK(C3382)), C3382,
AND(NOT(ISBLANK(C3381)), B3381=B3382, NOT(ISBLANK(C3383)), B3383=B3382), AVERAGE(C3381,C3383),
AND(NOT(ISBLANK(C3381)), B3381=B3382, ISBLANK(C3383), NOT(ISBLANK(C3384)), B3384=B3382), C3381+(C3384-C3381)/3,
AND(ISBLANK(C3381), NOT(ISBLANK(C3380)), B3380=B3382, NOT(ISBLANK(C3383)), B3383=B3382), C3380+(C3383-C3380)*2/3,
TRUE, "Check Manually"
))</f>
        <v>124.6</v>
      </c>
      <c r="F3382" t="str">
        <f>_xlfn.XLOOKUP(B3382,Bucket_Map!A:A,Bucket_Map!B:B,"ERROR - CHECK NAME")</f>
        <v>Food &amp; Beverages</v>
      </c>
    </row>
    <row r="3383" spans="1:6" x14ac:dyDescent="0.25">
      <c r="A3383" t="s">
        <v>32</v>
      </c>
      <c r="B3383" t="s">
        <v>5</v>
      </c>
      <c r="C3383">
        <v>125</v>
      </c>
      <c r="D3383" s="1">
        <v>42278</v>
      </c>
      <c r="E3383" cm="1">
        <f t="array" ref="E3383">IF(AND(B3383="Housing",A3383="Rural"),"",
_xlfn.IFS(
NOT(ISBLANK(C3383)), C3383,
AND(NOT(ISBLANK(C3382)), B3382=B3383, NOT(ISBLANK(C3384)), B3384=B3383), AVERAGE(C3382,C3384),
AND(NOT(ISBLANK(C3382)), B3382=B3383, ISBLANK(C3384), NOT(ISBLANK(C3385)), B3385=B3383), C3382+(C3385-C3382)/3,
AND(ISBLANK(C3382), NOT(ISBLANK(C3381)), B3381=B3383, NOT(ISBLANK(C3384)), B3384=B3383), C3381+(C3384-C3381)*2/3,
TRUE, "Check Manually"
))</f>
        <v>125</v>
      </c>
      <c r="F3383" t="str">
        <f>_xlfn.XLOOKUP(B3383,Bucket_Map!A:A,Bucket_Map!B:B,"ERROR - CHECK NAME")</f>
        <v>Food &amp; Beverages</v>
      </c>
    </row>
    <row r="3384" spans="1:6" x14ac:dyDescent="0.25">
      <c r="A3384" t="s">
        <v>32</v>
      </c>
      <c r="B3384" t="s">
        <v>5</v>
      </c>
      <c r="C3384">
        <v>125.4</v>
      </c>
      <c r="D3384" s="1">
        <v>42309</v>
      </c>
      <c r="E3384" cm="1">
        <f t="array" ref="E3384">IF(AND(B3384="Housing",A3384="Rural"),"",
_xlfn.IFS(
NOT(ISBLANK(C3384)), C3384,
AND(NOT(ISBLANK(C3383)), B3383=B3384, NOT(ISBLANK(C3385)), B3385=B3384), AVERAGE(C3383,C3385),
AND(NOT(ISBLANK(C3383)), B3383=B3384, ISBLANK(C3385), NOT(ISBLANK(C3386)), B3386=B3384), C3383+(C3386-C3383)/3,
AND(ISBLANK(C3383), NOT(ISBLANK(C3382)), B3382=B3384, NOT(ISBLANK(C3385)), B3385=B3384), C3382+(C3385-C3382)*2/3,
TRUE, "Check Manually"
))</f>
        <v>125.4</v>
      </c>
      <c r="F3384" t="str">
        <f>_xlfn.XLOOKUP(B3384,Bucket_Map!A:A,Bucket_Map!B:B,"ERROR - CHECK NAME")</f>
        <v>Food &amp; Beverages</v>
      </c>
    </row>
    <row r="3385" spans="1:6" x14ac:dyDescent="0.25">
      <c r="A3385" t="s">
        <v>32</v>
      </c>
      <c r="B3385" t="s">
        <v>5</v>
      </c>
      <c r="C3385">
        <v>125.7</v>
      </c>
      <c r="D3385" s="1">
        <v>42339</v>
      </c>
      <c r="E3385" cm="1">
        <f t="array" ref="E3385">IF(AND(B3385="Housing",A3385="Rural"),"",
_xlfn.IFS(
NOT(ISBLANK(C3385)), C3385,
AND(NOT(ISBLANK(C3384)), B3384=B3385, NOT(ISBLANK(C3386)), B3386=B3385), AVERAGE(C3384,C3386),
AND(NOT(ISBLANK(C3384)), B3384=B3385, ISBLANK(C3386), NOT(ISBLANK(C3387)), B3387=B3385), C3384+(C3387-C3384)/3,
AND(ISBLANK(C3384), NOT(ISBLANK(C3383)), B3383=B3385, NOT(ISBLANK(C3386)), B3386=B3385), C3383+(C3386-C3383)*2/3,
TRUE, "Check Manually"
))</f>
        <v>125.7</v>
      </c>
      <c r="F3385" t="str">
        <f>_xlfn.XLOOKUP(B3385,Bucket_Map!A:A,Bucket_Map!B:B,"ERROR - CHECK NAME")</f>
        <v>Food &amp; Beverages</v>
      </c>
    </row>
    <row r="3386" spans="1:6" x14ac:dyDescent="0.25">
      <c r="A3386" t="s">
        <v>32</v>
      </c>
      <c r="B3386" t="s">
        <v>5</v>
      </c>
      <c r="C3386">
        <v>126.1</v>
      </c>
      <c r="D3386" s="1">
        <v>42370</v>
      </c>
      <c r="E3386" cm="1">
        <f t="array" ref="E3386">IF(AND(B3386="Housing",A3386="Rural"),"",
_xlfn.IFS(
NOT(ISBLANK(C3386)), C3386,
AND(NOT(ISBLANK(C3385)), B3385=B3386, NOT(ISBLANK(C3387)), B3387=B3386), AVERAGE(C3385,C3387),
AND(NOT(ISBLANK(C3385)), B3385=B3386, ISBLANK(C3387), NOT(ISBLANK(C3388)), B3388=B3386), C3385+(C3388-C3385)/3,
AND(ISBLANK(C3385), NOT(ISBLANK(C3384)), B3384=B3386, NOT(ISBLANK(C3387)), B3387=B3386), C3384+(C3387-C3384)*2/3,
TRUE, "Check Manually"
))</f>
        <v>126.1</v>
      </c>
      <c r="F3386" t="str">
        <f>_xlfn.XLOOKUP(B3386,Bucket_Map!A:A,Bucket_Map!B:B,"ERROR - CHECK NAME")</f>
        <v>Food &amp; Beverages</v>
      </c>
    </row>
    <row r="3387" spans="1:6" x14ac:dyDescent="0.25">
      <c r="A3387" t="s">
        <v>32</v>
      </c>
      <c r="B3387" t="s">
        <v>5</v>
      </c>
      <c r="C3387">
        <v>126.4</v>
      </c>
      <c r="D3387" s="1">
        <v>42401</v>
      </c>
      <c r="E3387" cm="1">
        <f t="array" ref="E3387">IF(AND(B3387="Housing",A3387="Rural"),"",
_xlfn.IFS(
NOT(ISBLANK(C3387)), C3387,
AND(NOT(ISBLANK(C3386)), B3386=B3387, NOT(ISBLANK(C3388)), B3388=B3387), AVERAGE(C3386,C3388),
AND(NOT(ISBLANK(C3386)), B3386=B3387, ISBLANK(C3388), NOT(ISBLANK(C3389)), B3389=B3387), C3386+(C3389-C3386)/3,
AND(ISBLANK(C3386), NOT(ISBLANK(C3385)), B3385=B3387, NOT(ISBLANK(C3388)), B3388=B3387), C3385+(C3388-C3385)*2/3,
TRUE, "Check Manually"
))</f>
        <v>126.4</v>
      </c>
      <c r="F3387" t="str">
        <f>_xlfn.XLOOKUP(B3387,Bucket_Map!A:A,Bucket_Map!B:B,"ERROR - CHECK NAME")</f>
        <v>Food &amp; Beverages</v>
      </c>
    </row>
    <row r="3388" spans="1:6" x14ac:dyDescent="0.25">
      <c r="A3388" t="s">
        <v>32</v>
      </c>
      <c r="B3388" t="s">
        <v>5</v>
      </c>
      <c r="C3388">
        <v>126.5</v>
      </c>
      <c r="D3388" s="1">
        <v>42430</v>
      </c>
      <c r="E3388" cm="1">
        <f t="array" ref="E3388">IF(AND(B3388="Housing",A3388="Rural"),"",
_xlfn.IFS(
NOT(ISBLANK(C3388)), C3388,
AND(NOT(ISBLANK(C3387)), B3387=B3388, NOT(ISBLANK(C3389)), B3389=B3388), AVERAGE(C3387,C3389),
AND(NOT(ISBLANK(C3387)), B3387=B3388, ISBLANK(C3389), NOT(ISBLANK(C3390)), B3390=B3388), C3387+(C3390-C3387)/3,
AND(ISBLANK(C3387), NOT(ISBLANK(C3386)), B3386=B3388, NOT(ISBLANK(C3389)), B3389=B3388), C3386+(C3389-C3386)*2/3,
TRUE, "Check Manually"
))</f>
        <v>126.5</v>
      </c>
      <c r="F3388" t="str">
        <f>_xlfn.XLOOKUP(B3388,Bucket_Map!A:A,Bucket_Map!B:B,"ERROR - CHECK NAME")</f>
        <v>Food &amp; Beverages</v>
      </c>
    </row>
    <row r="3389" spans="1:6" x14ac:dyDescent="0.25">
      <c r="A3389" t="s">
        <v>32</v>
      </c>
      <c r="B3389" t="s">
        <v>5</v>
      </c>
      <c r="C3389">
        <v>126.6</v>
      </c>
      <c r="D3389" s="1">
        <v>42461</v>
      </c>
      <c r="E3389" cm="1">
        <f t="array" ref="E3389">IF(AND(B3389="Housing",A3389="Rural"),"",
_xlfn.IFS(
NOT(ISBLANK(C3389)), C3389,
AND(NOT(ISBLANK(C3388)), B3388=B3389, NOT(ISBLANK(C3390)), B3390=B3389), AVERAGE(C3388,C3390),
AND(NOT(ISBLANK(C3388)), B3388=B3389, ISBLANK(C3390), NOT(ISBLANK(C3391)), B3391=B3389), C3388+(C3391-C3388)/3,
AND(ISBLANK(C3388), NOT(ISBLANK(C3387)), B3387=B3389, NOT(ISBLANK(C3390)), B3390=B3389), C3387+(C3390-C3387)*2/3,
TRUE, "Check Manually"
))</f>
        <v>126.6</v>
      </c>
      <c r="F3389" t="str">
        <f>_xlfn.XLOOKUP(B3389,Bucket_Map!A:A,Bucket_Map!B:B,"ERROR - CHECK NAME")</f>
        <v>Food &amp; Beverages</v>
      </c>
    </row>
    <row r="3390" spans="1:6" x14ac:dyDescent="0.25">
      <c r="A3390" t="s">
        <v>32</v>
      </c>
      <c r="B3390" t="s">
        <v>5</v>
      </c>
      <c r="C3390">
        <v>126.8</v>
      </c>
      <c r="D3390" s="1">
        <v>42491</v>
      </c>
      <c r="E3390" cm="1">
        <f t="array" ref="E3390">IF(AND(B3390="Housing",A3390="Rural"),"",
_xlfn.IFS(
NOT(ISBLANK(C3390)), C3390,
AND(NOT(ISBLANK(C3389)), B3389=B3390, NOT(ISBLANK(C3391)), B3391=B3390), AVERAGE(C3389,C3391),
AND(NOT(ISBLANK(C3389)), B3389=B3390, ISBLANK(C3391), NOT(ISBLANK(C3392)), B3392=B3390), C3389+(C3392-C3389)/3,
AND(ISBLANK(C3389), NOT(ISBLANK(C3388)), B3388=B3390, NOT(ISBLANK(C3391)), B3391=B3390), C3388+(C3391-C3388)*2/3,
TRUE, "Check Manually"
))</f>
        <v>126.8</v>
      </c>
      <c r="F3390" t="str">
        <f>_xlfn.XLOOKUP(B3390,Bucket_Map!A:A,Bucket_Map!B:B,"ERROR - CHECK NAME")</f>
        <v>Food &amp; Beverages</v>
      </c>
    </row>
    <row r="3391" spans="1:6" x14ac:dyDescent="0.25">
      <c r="A3391" t="s">
        <v>32</v>
      </c>
      <c r="B3391" t="s">
        <v>5</v>
      </c>
      <c r="C3391">
        <v>127.7</v>
      </c>
      <c r="D3391" s="1">
        <v>42522</v>
      </c>
      <c r="E3391" cm="1">
        <f t="array" ref="E3391">IF(AND(B3391="Housing",A3391="Rural"),"",
_xlfn.IFS(
NOT(ISBLANK(C3391)), C3391,
AND(NOT(ISBLANK(C3390)), B3390=B3391, NOT(ISBLANK(C3392)), B3392=B3391), AVERAGE(C3390,C3392),
AND(NOT(ISBLANK(C3390)), B3390=B3391, ISBLANK(C3392), NOT(ISBLANK(C3393)), B3393=B3391), C3390+(C3393-C3390)/3,
AND(ISBLANK(C3390), NOT(ISBLANK(C3389)), B3389=B3391, NOT(ISBLANK(C3392)), B3392=B3391), C3389+(C3392-C3389)*2/3,
TRUE, "Check Manually"
))</f>
        <v>127.7</v>
      </c>
      <c r="F3391" t="str">
        <f>_xlfn.XLOOKUP(B3391,Bucket_Map!A:A,Bucket_Map!B:B,"ERROR - CHECK NAME")</f>
        <v>Food &amp; Beverages</v>
      </c>
    </row>
    <row r="3392" spans="1:6" x14ac:dyDescent="0.25">
      <c r="A3392" t="s">
        <v>32</v>
      </c>
      <c r="B3392" t="s">
        <v>5</v>
      </c>
      <c r="C3392">
        <v>128.5</v>
      </c>
      <c r="D3392" s="1">
        <v>42552</v>
      </c>
      <c r="E3392" cm="1">
        <f t="array" ref="E3392">IF(AND(B3392="Housing",A3392="Rural"),"",
_xlfn.IFS(
NOT(ISBLANK(C3392)), C3392,
AND(NOT(ISBLANK(C3391)), B3391=B3392, NOT(ISBLANK(C3393)), B3393=B3392), AVERAGE(C3391,C3393),
AND(NOT(ISBLANK(C3391)), B3391=B3392, ISBLANK(C3393), NOT(ISBLANK(C3394)), B3394=B3392), C3391+(C3394-C3391)/3,
AND(ISBLANK(C3391), NOT(ISBLANK(C3390)), B3390=B3392, NOT(ISBLANK(C3393)), B3393=B3392), C3390+(C3393-C3390)*2/3,
TRUE, "Check Manually"
))</f>
        <v>128.5</v>
      </c>
      <c r="F3392" t="str">
        <f>_xlfn.XLOOKUP(B3392,Bucket_Map!A:A,Bucket_Map!B:B,"ERROR - CHECK NAME")</f>
        <v>Food &amp; Beverages</v>
      </c>
    </row>
    <row r="3393" spans="1:6" x14ac:dyDescent="0.25">
      <c r="A3393" t="s">
        <v>32</v>
      </c>
      <c r="B3393" t="s">
        <v>5</v>
      </c>
      <c r="C3393">
        <v>129.30000000000001</v>
      </c>
      <c r="D3393" s="1">
        <v>42583</v>
      </c>
      <c r="E3393" cm="1">
        <f t="array" ref="E3393">IF(AND(B3393="Housing",A3393="Rural"),"",
_xlfn.IFS(
NOT(ISBLANK(C3393)), C3393,
AND(NOT(ISBLANK(C3392)), B3392=B3393, NOT(ISBLANK(C3394)), B3394=B3393), AVERAGE(C3392,C3394),
AND(NOT(ISBLANK(C3392)), B3392=B3393, ISBLANK(C3394), NOT(ISBLANK(C3395)), B3395=B3393), C3392+(C3395-C3392)/3,
AND(ISBLANK(C3392), NOT(ISBLANK(C3391)), B3391=B3393, NOT(ISBLANK(C3394)), B3394=B3393), C3391+(C3394-C3391)*2/3,
TRUE, "Check Manually"
))</f>
        <v>129.30000000000001</v>
      </c>
      <c r="F3393" t="str">
        <f>_xlfn.XLOOKUP(B3393,Bucket_Map!A:A,Bucket_Map!B:B,"ERROR - CHECK NAME")</f>
        <v>Food &amp; Beverages</v>
      </c>
    </row>
    <row r="3394" spans="1:6" x14ac:dyDescent="0.25">
      <c r="A3394" t="s">
        <v>32</v>
      </c>
      <c r="B3394" t="s">
        <v>5</v>
      </c>
      <c r="C3394">
        <v>129.9</v>
      </c>
      <c r="D3394" s="1">
        <v>42614</v>
      </c>
      <c r="E3394" cm="1">
        <f t="array" ref="E3394">IF(AND(B3394="Housing",A3394="Rural"),"",
_xlfn.IFS(
NOT(ISBLANK(C3394)), C3394,
AND(NOT(ISBLANK(C3393)), B3393=B3394, NOT(ISBLANK(C3395)), B3395=B3394), AVERAGE(C3393,C3395),
AND(NOT(ISBLANK(C3393)), B3393=B3394, ISBLANK(C3395), NOT(ISBLANK(C3396)), B3396=B3394), C3393+(C3396-C3393)/3,
AND(ISBLANK(C3393), NOT(ISBLANK(C3392)), B3392=B3394, NOT(ISBLANK(C3395)), B3395=B3394), C3392+(C3395-C3392)*2/3,
TRUE, "Check Manually"
))</f>
        <v>129.9</v>
      </c>
      <c r="F3394" t="str">
        <f>_xlfn.XLOOKUP(B3394,Bucket_Map!A:A,Bucket_Map!B:B,"ERROR - CHECK NAME")</f>
        <v>Food &amp; Beverages</v>
      </c>
    </row>
    <row r="3395" spans="1:6" x14ac:dyDescent="0.25">
      <c r="A3395" t="s">
        <v>32</v>
      </c>
      <c r="B3395" t="s">
        <v>5</v>
      </c>
      <c r="C3395">
        <v>130.5</v>
      </c>
      <c r="D3395" s="1">
        <v>42644</v>
      </c>
      <c r="E3395" cm="1">
        <f t="array" ref="E3395">IF(AND(B3395="Housing",A3395="Rural"),"",
_xlfn.IFS(
NOT(ISBLANK(C3395)), C3395,
AND(NOT(ISBLANK(C3394)), B3394=B3395, NOT(ISBLANK(C3396)), B3396=B3395), AVERAGE(C3394,C3396),
AND(NOT(ISBLANK(C3394)), B3394=B3395, ISBLANK(C3396), NOT(ISBLANK(C3397)), B3397=B3395), C3394+(C3397-C3394)/3,
AND(ISBLANK(C3394), NOT(ISBLANK(C3393)), B3393=B3395, NOT(ISBLANK(C3396)), B3396=B3395), C3393+(C3396-C3393)*2/3,
TRUE, "Check Manually"
))</f>
        <v>130.5</v>
      </c>
      <c r="F3395" t="str">
        <f>_xlfn.XLOOKUP(B3395,Bucket_Map!A:A,Bucket_Map!B:B,"ERROR - CHECK NAME")</f>
        <v>Food &amp; Beverages</v>
      </c>
    </row>
    <row r="3396" spans="1:6" x14ac:dyDescent="0.25">
      <c r="A3396" t="s">
        <v>32</v>
      </c>
      <c r="B3396" t="s">
        <v>5</v>
      </c>
      <c r="C3396">
        <v>131.4</v>
      </c>
      <c r="D3396" s="1">
        <v>42675</v>
      </c>
      <c r="E3396" cm="1">
        <f t="array" ref="E3396">IF(AND(B3396="Housing",A3396="Rural"),"",
_xlfn.IFS(
NOT(ISBLANK(C3396)), C3396,
AND(NOT(ISBLANK(C3395)), B3395=B3396, NOT(ISBLANK(C3397)), B3397=B3396), AVERAGE(C3395,C3397),
AND(NOT(ISBLANK(C3395)), B3395=B3396, ISBLANK(C3397), NOT(ISBLANK(C3398)), B3398=B3396), C3395+(C3398-C3395)/3,
AND(ISBLANK(C3395), NOT(ISBLANK(C3394)), B3394=B3396, NOT(ISBLANK(C3397)), B3397=B3396), C3394+(C3397-C3394)*2/3,
TRUE, "Check Manually"
))</f>
        <v>131.4</v>
      </c>
      <c r="F3396" t="str">
        <f>_xlfn.XLOOKUP(B3396,Bucket_Map!A:A,Bucket_Map!B:B,"ERROR - CHECK NAME")</f>
        <v>Food &amp; Beverages</v>
      </c>
    </row>
    <row r="3397" spans="1:6" x14ac:dyDescent="0.25">
      <c r="A3397" t="s">
        <v>32</v>
      </c>
      <c r="B3397" t="s">
        <v>5</v>
      </c>
      <c r="C3397">
        <v>132.30000000000001</v>
      </c>
      <c r="D3397" s="1">
        <v>42705</v>
      </c>
      <c r="E3397" cm="1">
        <f t="array" ref="E3397">IF(AND(B3397="Housing",A3397="Rural"),"",
_xlfn.IFS(
NOT(ISBLANK(C3397)), C3397,
AND(NOT(ISBLANK(C3396)), B3396=B3397, NOT(ISBLANK(C3398)), B3398=B3397), AVERAGE(C3396,C3398),
AND(NOT(ISBLANK(C3396)), B3396=B3397, ISBLANK(C3398), NOT(ISBLANK(C3399)), B3399=B3397), C3396+(C3399-C3396)/3,
AND(ISBLANK(C3396), NOT(ISBLANK(C3395)), B3395=B3397, NOT(ISBLANK(C3398)), B3398=B3397), C3395+(C3398-C3395)*2/3,
TRUE, "Check Manually"
))</f>
        <v>132.30000000000001</v>
      </c>
      <c r="F3397" t="str">
        <f>_xlfn.XLOOKUP(B3397,Bucket_Map!A:A,Bucket_Map!B:B,"ERROR - CHECK NAME")</f>
        <v>Food &amp; Beverages</v>
      </c>
    </row>
    <row r="3398" spans="1:6" x14ac:dyDescent="0.25">
      <c r="A3398" t="s">
        <v>32</v>
      </c>
      <c r="B3398" t="s">
        <v>5</v>
      </c>
      <c r="C3398">
        <v>132.80000000000001</v>
      </c>
      <c r="D3398" s="1">
        <v>42736</v>
      </c>
      <c r="E3398" cm="1">
        <f t="array" ref="E3398">IF(AND(B3398="Housing",A3398="Rural"),"",
_xlfn.IFS(
NOT(ISBLANK(C3398)), C3398,
AND(NOT(ISBLANK(C3397)), B3397=B3398, NOT(ISBLANK(C3399)), B3399=B3398), AVERAGE(C3397,C3399),
AND(NOT(ISBLANK(C3397)), B3397=B3398, ISBLANK(C3399), NOT(ISBLANK(C3400)), B3400=B3398), C3397+(C3400-C3397)/3,
AND(ISBLANK(C3397), NOT(ISBLANK(C3396)), B3396=B3398, NOT(ISBLANK(C3399)), B3399=B3398), C3396+(C3399-C3396)*2/3,
TRUE, "Check Manually"
))</f>
        <v>132.80000000000001</v>
      </c>
      <c r="F3398" t="str">
        <f>_xlfn.XLOOKUP(B3398,Bucket_Map!A:A,Bucket_Map!B:B,"ERROR - CHECK NAME")</f>
        <v>Food &amp; Beverages</v>
      </c>
    </row>
    <row r="3399" spans="1:6" x14ac:dyDescent="0.25">
      <c r="A3399" t="s">
        <v>32</v>
      </c>
      <c r="B3399" t="s">
        <v>5</v>
      </c>
      <c r="C3399">
        <v>133.1</v>
      </c>
      <c r="D3399" s="1">
        <v>42767</v>
      </c>
      <c r="E3399" cm="1">
        <f t="array" ref="E3399">IF(AND(B3399="Housing",A3399="Rural"),"",
_xlfn.IFS(
NOT(ISBLANK(C3399)), C3399,
AND(NOT(ISBLANK(C3398)), B3398=B3399, NOT(ISBLANK(C3400)), B3400=B3399), AVERAGE(C3398,C3400),
AND(NOT(ISBLANK(C3398)), B3398=B3399, ISBLANK(C3400), NOT(ISBLANK(C3401)), B3401=B3399), C3398+(C3401-C3398)/3,
AND(ISBLANK(C3398), NOT(ISBLANK(C3397)), B3397=B3399, NOT(ISBLANK(C3400)), B3400=B3399), C3397+(C3400-C3397)*2/3,
TRUE, "Check Manually"
))</f>
        <v>133.1</v>
      </c>
      <c r="F3399" t="str">
        <f>_xlfn.XLOOKUP(B3399,Bucket_Map!A:A,Bucket_Map!B:B,"ERROR - CHECK NAME")</f>
        <v>Food &amp; Beverages</v>
      </c>
    </row>
    <row r="3400" spans="1:6" x14ac:dyDescent="0.25">
      <c r="A3400" t="s">
        <v>32</v>
      </c>
      <c r="B3400" t="s">
        <v>5</v>
      </c>
      <c r="C3400">
        <v>133.30000000000001</v>
      </c>
      <c r="D3400" s="1">
        <v>42795</v>
      </c>
      <c r="E3400" cm="1">
        <f t="array" ref="E3400">IF(AND(B3400="Housing",A3400="Rural"),"",
_xlfn.IFS(
NOT(ISBLANK(C3400)), C3400,
AND(NOT(ISBLANK(C3399)), B3399=B3400, NOT(ISBLANK(C3401)), B3401=B3400), AVERAGE(C3399,C3401),
AND(NOT(ISBLANK(C3399)), B3399=B3400, ISBLANK(C3401), NOT(ISBLANK(C3402)), B3402=B3400), C3399+(C3402-C3399)/3,
AND(ISBLANK(C3399), NOT(ISBLANK(C3398)), B3398=B3400, NOT(ISBLANK(C3401)), B3401=B3400), C3398+(C3401-C3398)*2/3,
TRUE, "Check Manually"
))</f>
        <v>133.30000000000001</v>
      </c>
      <c r="F3400" t="str">
        <f>_xlfn.XLOOKUP(B3400,Bucket_Map!A:A,Bucket_Map!B:B,"ERROR - CHECK NAME")</f>
        <v>Food &amp; Beverages</v>
      </c>
    </row>
    <row r="3401" spans="1:6" x14ac:dyDescent="0.25">
      <c r="A3401" t="s">
        <v>32</v>
      </c>
      <c r="B3401" t="s">
        <v>5</v>
      </c>
      <c r="C3401">
        <v>133</v>
      </c>
      <c r="D3401" s="1">
        <v>42826</v>
      </c>
      <c r="E3401" cm="1">
        <f t="array" ref="E3401">IF(AND(B3401="Housing",A3401="Rural"),"",
_xlfn.IFS(
NOT(ISBLANK(C3401)), C3401,
AND(NOT(ISBLANK(C3400)), B3400=B3401, NOT(ISBLANK(C3402)), B3402=B3401), AVERAGE(C3400,C3402),
AND(NOT(ISBLANK(C3400)), B3400=B3401, ISBLANK(C3402), NOT(ISBLANK(C3403)), B3403=B3401), C3400+(C3403-C3400)/3,
AND(ISBLANK(C3400), NOT(ISBLANK(C3399)), B3399=B3401, NOT(ISBLANK(C3402)), B3402=B3401), C3399+(C3402-C3399)*2/3,
TRUE, "Check Manually"
))</f>
        <v>133</v>
      </c>
      <c r="F3401" t="str">
        <f>_xlfn.XLOOKUP(B3401,Bucket_Map!A:A,Bucket_Map!B:B,"ERROR - CHECK NAME")</f>
        <v>Food &amp; Beverages</v>
      </c>
    </row>
    <row r="3402" spans="1:6" x14ac:dyDescent="0.25">
      <c r="A3402" t="s">
        <v>32</v>
      </c>
      <c r="B3402" t="s">
        <v>5</v>
      </c>
      <c r="C3402">
        <v>132.9</v>
      </c>
      <c r="D3402" s="1">
        <v>42856</v>
      </c>
      <c r="E3402" cm="1">
        <f t="array" ref="E3402">IF(AND(B3402="Housing",A3402="Rural"),"",
_xlfn.IFS(
NOT(ISBLANK(C3402)), C3402,
AND(NOT(ISBLANK(C3401)), B3401=B3402, NOT(ISBLANK(C3403)), B3403=B3402), AVERAGE(C3401,C3403),
AND(NOT(ISBLANK(C3401)), B3401=B3402, ISBLANK(C3403), NOT(ISBLANK(C3404)), B3404=B3402), C3401+(C3404-C3401)/3,
AND(ISBLANK(C3401), NOT(ISBLANK(C3400)), B3400=B3402, NOT(ISBLANK(C3403)), B3403=B3402), C3400+(C3403-C3400)*2/3,
TRUE, "Check Manually"
))</f>
        <v>132.9</v>
      </c>
      <c r="F3402" t="str">
        <f>_xlfn.XLOOKUP(B3402,Bucket_Map!A:A,Bucket_Map!B:B,"ERROR - CHECK NAME")</f>
        <v>Food &amp; Beverages</v>
      </c>
    </row>
    <row r="3403" spans="1:6" x14ac:dyDescent="0.25">
      <c r="A3403" t="s">
        <v>32</v>
      </c>
      <c r="B3403" t="s">
        <v>5</v>
      </c>
      <c r="C3403">
        <v>133.30000000000001</v>
      </c>
      <c r="D3403" s="1">
        <v>42887</v>
      </c>
      <c r="E3403" cm="1">
        <f t="array" ref="E3403">IF(AND(B3403="Housing",A3403="Rural"),"",
_xlfn.IFS(
NOT(ISBLANK(C3403)), C3403,
AND(NOT(ISBLANK(C3402)), B3402=B3403, NOT(ISBLANK(C3404)), B3404=B3403), AVERAGE(C3402,C3404),
AND(NOT(ISBLANK(C3402)), B3402=B3403, ISBLANK(C3404), NOT(ISBLANK(C3405)), B3405=B3403), C3402+(C3405-C3402)/3,
AND(ISBLANK(C3402), NOT(ISBLANK(C3401)), B3401=B3403, NOT(ISBLANK(C3404)), B3404=B3403), C3401+(C3404-C3401)*2/3,
TRUE, "Check Manually"
))</f>
        <v>133.30000000000001</v>
      </c>
      <c r="F3403" t="str">
        <f>_xlfn.XLOOKUP(B3403,Bucket_Map!A:A,Bucket_Map!B:B,"ERROR - CHECK NAME")</f>
        <v>Food &amp; Beverages</v>
      </c>
    </row>
    <row r="3404" spans="1:6" x14ac:dyDescent="0.25">
      <c r="A3404" t="s">
        <v>32</v>
      </c>
      <c r="B3404" t="s">
        <v>5</v>
      </c>
      <c r="C3404">
        <v>133.6</v>
      </c>
      <c r="D3404" s="1">
        <v>42917</v>
      </c>
      <c r="E3404" cm="1">
        <f t="array" ref="E3404">IF(AND(B3404="Housing",A3404="Rural"),"",
_xlfn.IFS(
NOT(ISBLANK(C3404)), C3404,
AND(NOT(ISBLANK(C3403)), B3403=B3404, NOT(ISBLANK(C3405)), B3405=B3404), AVERAGE(C3403,C3405),
AND(NOT(ISBLANK(C3403)), B3403=B3404, ISBLANK(C3405), NOT(ISBLANK(C3406)), B3406=B3404), C3403+(C3406-C3403)/3,
AND(ISBLANK(C3403), NOT(ISBLANK(C3402)), B3402=B3404, NOT(ISBLANK(C3405)), B3405=B3404), C3402+(C3405-C3402)*2/3,
TRUE, "Check Manually"
))</f>
        <v>133.6</v>
      </c>
      <c r="F3404" t="str">
        <f>_xlfn.XLOOKUP(B3404,Bucket_Map!A:A,Bucket_Map!B:B,"ERROR - CHECK NAME")</f>
        <v>Food &amp; Beverages</v>
      </c>
    </row>
    <row r="3405" spans="1:6" x14ac:dyDescent="0.25">
      <c r="A3405" t="s">
        <v>32</v>
      </c>
      <c r="B3405" t="s">
        <v>5</v>
      </c>
      <c r="C3405">
        <v>134.30000000000001</v>
      </c>
      <c r="D3405" s="1">
        <v>42948</v>
      </c>
      <c r="E3405" cm="1">
        <f t="array" ref="E3405">IF(AND(B3405="Housing",A3405="Rural"),"",
_xlfn.IFS(
NOT(ISBLANK(C3405)), C3405,
AND(NOT(ISBLANK(C3404)), B3404=B3405, NOT(ISBLANK(C3406)), B3406=B3405), AVERAGE(C3404,C3406),
AND(NOT(ISBLANK(C3404)), B3404=B3405, ISBLANK(C3406), NOT(ISBLANK(C3407)), B3407=B3405), C3404+(C3407-C3404)/3,
AND(ISBLANK(C3404), NOT(ISBLANK(C3403)), B3403=B3405, NOT(ISBLANK(C3406)), B3406=B3405), C3403+(C3406-C3403)*2/3,
TRUE, "Check Manually"
))</f>
        <v>134.30000000000001</v>
      </c>
      <c r="F3405" t="str">
        <f>_xlfn.XLOOKUP(B3405,Bucket_Map!A:A,Bucket_Map!B:B,"ERROR - CHECK NAME")</f>
        <v>Food &amp; Beverages</v>
      </c>
    </row>
    <row r="3406" spans="1:6" x14ac:dyDescent="0.25">
      <c r="A3406" t="s">
        <v>32</v>
      </c>
      <c r="B3406" t="s">
        <v>5</v>
      </c>
      <c r="C3406">
        <v>134.69999999999999</v>
      </c>
      <c r="D3406" s="1">
        <v>42979</v>
      </c>
      <c r="E3406" cm="1">
        <f t="array" ref="E3406">IF(AND(B3406="Housing",A3406="Rural"),"",
_xlfn.IFS(
NOT(ISBLANK(C3406)), C3406,
AND(NOT(ISBLANK(C3405)), B3405=B3406, NOT(ISBLANK(C3407)), B3407=B3406), AVERAGE(C3405,C3407),
AND(NOT(ISBLANK(C3405)), B3405=B3406, ISBLANK(C3407), NOT(ISBLANK(C3408)), B3408=B3406), C3405+(C3408-C3405)/3,
AND(ISBLANK(C3405), NOT(ISBLANK(C3404)), B3404=B3406, NOT(ISBLANK(C3407)), B3407=B3406), C3404+(C3407-C3404)*2/3,
TRUE, "Check Manually"
))</f>
        <v>134.69999999999999</v>
      </c>
      <c r="F3406" t="str">
        <f>_xlfn.XLOOKUP(B3406,Bucket_Map!A:A,Bucket_Map!B:B,"ERROR - CHECK NAME")</f>
        <v>Food &amp; Beverages</v>
      </c>
    </row>
    <row r="3407" spans="1:6" x14ac:dyDescent="0.25">
      <c r="A3407" t="s">
        <v>32</v>
      </c>
      <c r="B3407" t="s">
        <v>5</v>
      </c>
      <c r="C3407">
        <v>135.30000000000001</v>
      </c>
      <c r="D3407" s="1">
        <v>43009</v>
      </c>
      <c r="E3407" cm="1">
        <f t="array" ref="E3407">IF(AND(B3407="Housing",A3407="Rural"),"",
_xlfn.IFS(
NOT(ISBLANK(C3407)), C3407,
AND(NOT(ISBLANK(C3406)), B3406=B3407, NOT(ISBLANK(C3408)), B3408=B3407), AVERAGE(C3406,C3408),
AND(NOT(ISBLANK(C3406)), B3406=B3407, ISBLANK(C3408), NOT(ISBLANK(C3409)), B3409=B3407), C3406+(C3409-C3406)/3,
AND(ISBLANK(C3406), NOT(ISBLANK(C3405)), B3405=B3407, NOT(ISBLANK(C3408)), B3408=B3407), C3405+(C3408-C3405)*2/3,
TRUE, "Check Manually"
))</f>
        <v>135.30000000000001</v>
      </c>
      <c r="F3407" t="str">
        <f>_xlfn.XLOOKUP(B3407,Bucket_Map!A:A,Bucket_Map!B:B,"ERROR - CHECK NAME")</f>
        <v>Food &amp; Beverages</v>
      </c>
    </row>
    <row r="3408" spans="1:6" x14ac:dyDescent="0.25">
      <c r="A3408" t="s">
        <v>32</v>
      </c>
      <c r="B3408" t="s">
        <v>5</v>
      </c>
      <c r="C3408">
        <v>135.69999999999999</v>
      </c>
      <c r="D3408" s="1">
        <v>43040</v>
      </c>
      <c r="E3408" cm="1">
        <f t="array" ref="E3408">IF(AND(B3408="Housing",A3408="Rural"),"",
_xlfn.IFS(
NOT(ISBLANK(C3408)), C3408,
AND(NOT(ISBLANK(C3407)), B3407=B3408, NOT(ISBLANK(C3409)), B3409=B3408), AVERAGE(C3407,C3409),
AND(NOT(ISBLANK(C3407)), B3407=B3408, ISBLANK(C3409), NOT(ISBLANK(C3410)), B3410=B3408), C3407+(C3410-C3407)/3,
AND(ISBLANK(C3407), NOT(ISBLANK(C3406)), B3406=B3408, NOT(ISBLANK(C3409)), B3409=B3408), C3406+(C3409-C3406)*2/3,
TRUE, "Check Manually"
))</f>
        <v>135.69999999999999</v>
      </c>
      <c r="F3408" t="str">
        <f>_xlfn.XLOOKUP(B3408,Bucket_Map!A:A,Bucket_Map!B:B,"ERROR - CHECK NAME")</f>
        <v>Food &amp; Beverages</v>
      </c>
    </row>
    <row r="3409" spans="1:6" x14ac:dyDescent="0.25">
      <c r="A3409" t="s">
        <v>32</v>
      </c>
      <c r="B3409" t="s">
        <v>5</v>
      </c>
      <c r="C3409">
        <v>135.80000000000001</v>
      </c>
      <c r="D3409" s="1">
        <v>43070</v>
      </c>
      <c r="E3409" cm="1">
        <f t="array" ref="E3409">IF(AND(B3409="Housing",A3409="Rural"),"",
_xlfn.IFS(
NOT(ISBLANK(C3409)), C3409,
AND(NOT(ISBLANK(C3408)), B3408=B3409, NOT(ISBLANK(C3410)), B3410=B3409), AVERAGE(C3408,C3410),
AND(NOT(ISBLANK(C3408)), B3408=B3409, ISBLANK(C3410), NOT(ISBLANK(C3411)), B3411=B3409), C3408+(C3411-C3408)/3,
AND(ISBLANK(C3408), NOT(ISBLANK(C3407)), B3407=B3409, NOT(ISBLANK(C3410)), B3410=B3409), C3407+(C3410-C3407)*2/3,
TRUE, "Check Manually"
))</f>
        <v>135.80000000000001</v>
      </c>
      <c r="F3409" t="str">
        <f>_xlfn.XLOOKUP(B3409,Bucket_Map!A:A,Bucket_Map!B:B,"ERROR - CHECK NAME")</f>
        <v>Food &amp; Beverages</v>
      </c>
    </row>
    <row r="3410" spans="1:6" x14ac:dyDescent="0.25">
      <c r="A3410" t="s">
        <v>32</v>
      </c>
      <c r="B3410" t="s">
        <v>5</v>
      </c>
      <c r="C3410">
        <v>136</v>
      </c>
      <c r="D3410" s="1">
        <v>43101</v>
      </c>
      <c r="E3410" cm="1">
        <f t="array" ref="E3410">IF(AND(B3410="Housing",A3410="Rural"),"",
_xlfn.IFS(
NOT(ISBLANK(C3410)), C3410,
AND(NOT(ISBLANK(C3409)), B3409=B3410, NOT(ISBLANK(C3411)), B3411=B3410), AVERAGE(C3409,C3411),
AND(NOT(ISBLANK(C3409)), B3409=B3410, ISBLANK(C3411), NOT(ISBLANK(C3412)), B3412=B3410), C3409+(C3412-C3409)/3,
AND(ISBLANK(C3409), NOT(ISBLANK(C3408)), B3408=B3410, NOT(ISBLANK(C3411)), B3411=B3410), C3408+(C3411-C3408)*2/3,
TRUE, "Check Manually"
))</f>
        <v>136</v>
      </c>
      <c r="F3410" t="str">
        <f>_xlfn.XLOOKUP(B3410,Bucket_Map!A:A,Bucket_Map!B:B,"ERROR - CHECK NAME")</f>
        <v>Food &amp; Beverages</v>
      </c>
    </row>
    <row r="3411" spans="1:6" x14ac:dyDescent="0.25">
      <c r="A3411" t="s">
        <v>32</v>
      </c>
      <c r="B3411" t="s">
        <v>5</v>
      </c>
      <c r="C3411">
        <v>135.9</v>
      </c>
      <c r="D3411" s="1">
        <v>43132</v>
      </c>
      <c r="E3411" cm="1">
        <f t="array" ref="E3411">IF(AND(B3411="Housing",A3411="Rural"),"",
_xlfn.IFS(
NOT(ISBLANK(C3411)), C3411,
AND(NOT(ISBLANK(C3410)), B3410=B3411, NOT(ISBLANK(C3412)), B3412=B3411), AVERAGE(C3410,C3412),
AND(NOT(ISBLANK(C3410)), B3410=B3411, ISBLANK(C3412), NOT(ISBLANK(C3413)), B3413=B3411), C3410+(C3413-C3410)/3,
AND(ISBLANK(C3410), NOT(ISBLANK(C3409)), B3409=B3411, NOT(ISBLANK(C3412)), B3412=B3411), C3409+(C3412-C3409)*2/3,
TRUE, "Check Manually"
))</f>
        <v>135.9</v>
      </c>
      <c r="F3411" t="str">
        <f>_xlfn.XLOOKUP(B3411,Bucket_Map!A:A,Bucket_Map!B:B,"ERROR - CHECK NAME")</f>
        <v>Food &amp; Beverages</v>
      </c>
    </row>
    <row r="3412" spans="1:6" x14ac:dyDescent="0.25">
      <c r="A3412" t="s">
        <v>32</v>
      </c>
      <c r="B3412" t="s">
        <v>5</v>
      </c>
      <c r="C3412">
        <v>136.19999999999999</v>
      </c>
      <c r="D3412" s="1">
        <v>43160</v>
      </c>
      <c r="E3412" cm="1">
        <f t="array" ref="E3412">IF(AND(B3412="Housing",A3412="Rural"),"",
_xlfn.IFS(
NOT(ISBLANK(C3412)), C3412,
AND(NOT(ISBLANK(C3411)), B3411=B3412, NOT(ISBLANK(C3413)), B3413=B3412), AVERAGE(C3411,C3413),
AND(NOT(ISBLANK(C3411)), B3411=B3412, ISBLANK(C3413), NOT(ISBLANK(C3414)), B3414=B3412), C3411+(C3414-C3411)/3,
AND(ISBLANK(C3411), NOT(ISBLANK(C3410)), B3410=B3412, NOT(ISBLANK(C3413)), B3413=B3412), C3410+(C3413-C3410)*2/3,
TRUE, "Check Manually"
))</f>
        <v>136.19999999999999</v>
      </c>
      <c r="F3412" t="str">
        <f>_xlfn.XLOOKUP(B3412,Bucket_Map!A:A,Bucket_Map!B:B,"ERROR - CHECK NAME")</f>
        <v>Food &amp; Beverages</v>
      </c>
    </row>
    <row r="3413" spans="1:6" x14ac:dyDescent="0.25">
      <c r="A3413" t="s">
        <v>32</v>
      </c>
      <c r="B3413" t="s">
        <v>5</v>
      </c>
      <c r="C3413">
        <v>136.4</v>
      </c>
      <c r="D3413" s="1">
        <v>43191</v>
      </c>
      <c r="E3413" cm="1">
        <f t="array" ref="E3413">IF(AND(B3413="Housing",A3413="Rural"),"",
_xlfn.IFS(
NOT(ISBLANK(C3413)), C3413,
AND(NOT(ISBLANK(C3412)), B3412=B3413, NOT(ISBLANK(C3414)), B3414=B3413), AVERAGE(C3412,C3414),
AND(NOT(ISBLANK(C3412)), B3412=B3413, ISBLANK(C3414), NOT(ISBLANK(C3415)), B3415=B3413), C3412+(C3415-C3412)/3,
AND(ISBLANK(C3412), NOT(ISBLANK(C3411)), B3411=B3413, NOT(ISBLANK(C3414)), B3414=B3413), C3411+(C3414-C3411)*2/3,
TRUE, "Check Manually"
))</f>
        <v>136.4</v>
      </c>
      <c r="F3413" t="str">
        <f>_xlfn.XLOOKUP(B3413,Bucket_Map!A:A,Bucket_Map!B:B,"ERROR - CHECK NAME")</f>
        <v>Food &amp; Beverages</v>
      </c>
    </row>
    <row r="3414" spans="1:6" x14ac:dyDescent="0.25">
      <c r="A3414" t="s">
        <v>32</v>
      </c>
      <c r="B3414" t="s">
        <v>5</v>
      </c>
      <c r="C3414">
        <v>136.6</v>
      </c>
      <c r="D3414" s="1">
        <v>43221</v>
      </c>
      <c r="E3414" cm="1">
        <f t="array" ref="E3414">IF(AND(B3414="Housing",A3414="Rural"),"",
_xlfn.IFS(
NOT(ISBLANK(C3414)), C3414,
AND(NOT(ISBLANK(C3413)), B3413=B3414, NOT(ISBLANK(C3415)), B3415=B3414), AVERAGE(C3413,C3415),
AND(NOT(ISBLANK(C3413)), B3413=B3414, ISBLANK(C3415), NOT(ISBLANK(C3416)), B3416=B3414), C3413+(C3416-C3413)/3,
AND(ISBLANK(C3413), NOT(ISBLANK(C3412)), B3412=B3414, NOT(ISBLANK(C3415)), B3415=B3414), C3412+(C3415-C3412)*2/3,
TRUE, "Check Manually"
))</f>
        <v>136.6</v>
      </c>
      <c r="F3414" t="str">
        <f>_xlfn.XLOOKUP(B3414,Bucket_Map!A:A,Bucket_Map!B:B,"ERROR - CHECK NAME")</f>
        <v>Food &amp; Beverages</v>
      </c>
    </row>
    <row r="3415" spans="1:6" x14ac:dyDescent="0.25">
      <c r="A3415" t="s">
        <v>32</v>
      </c>
      <c r="B3415" t="s">
        <v>5</v>
      </c>
      <c r="C3415">
        <v>136.9</v>
      </c>
      <c r="D3415" s="1">
        <v>43252</v>
      </c>
      <c r="E3415" cm="1">
        <f t="array" ref="E3415">IF(AND(B3415="Housing",A3415="Rural"),"",
_xlfn.IFS(
NOT(ISBLANK(C3415)), C3415,
AND(NOT(ISBLANK(C3414)), B3414=B3415, NOT(ISBLANK(C3416)), B3416=B3415), AVERAGE(C3414,C3416),
AND(NOT(ISBLANK(C3414)), B3414=B3415, ISBLANK(C3416), NOT(ISBLANK(C3417)), B3417=B3415), C3414+(C3417-C3414)/3,
AND(ISBLANK(C3414), NOT(ISBLANK(C3413)), B3413=B3415, NOT(ISBLANK(C3416)), B3416=B3415), C3413+(C3416-C3413)*2/3,
TRUE, "Check Manually"
))</f>
        <v>136.9</v>
      </c>
      <c r="F3415" t="str">
        <f>_xlfn.XLOOKUP(B3415,Bucket_Map!A:A,Bucket_Map!B:B,"ERROR - CHECK NAME")</f>
        <v>Food &amp; Beverages</v>
      </c>
    </row>
    <row r="3416" spans="1:6" x14ac:dyDescent="0.25">
      <c r="A3416" t="s">
        <v>32</v>
      </c>
      <c r="B3416" t="s">
        <v>5</v>
      </c>
      <c r="C3416">
        <v>137.5</v>
      </c>
      <c r="D3416" s="1">
        <v>43282</v>
      </c>
      <c r="E3416" cm="1">
        <f t="array" ref="E3416">IF(AND(B3416="Housing",A3416="Rural"),"",
_xlfn.IFS(
NOT(ISBLANK(C3416)), C3416,
AND(NOT(ISBLANK(C3415)), B3415=B3416, NOT(ISBLANK(C3417)), B3417=B3416), AVERAGE(C3415,C3417),
AND(NOT(ISBLANK(C3415)), B3415=B3416, ISBLANK(C3417), NOT(ISBLANK(C3418)), B3418=B3416), C3415+(C3418-C3415)/3,
AND(ISBLANK(C3415), NOT(ISBLANK(C3414)), B3414=B3416, NOT(ISBLANK(C3417)), B3417=B3416), C3414+(C3417-C3414)*2/3,
TRUE, "Check Manually"
))</f>
        <v>137.5</v>
      </c>
      <c r="F3416" t="str">
        <f>_xlfn.XLOOKUP(B3416,Bucket_Map!A:A,Bucket_Map!B:B,"ERROR - CHECK NAME")</f>
        <v>Food &amp; Beverages</v>
      </c>
    </row>
    <row r="3417" spans="1:6" x14ac:dyDescent="0.25">
      <c r="A3417" t="s">
        <v>32</v>
      </c>
      <c r="B3417" t="s">
        <v>5</v>
      </c>
      <c r="C3417">
        <v>138.30000000000001</v>
      </c>
      <c r="D3417" s="1">
        <v>43313</v>
      </c>
      <c r="E3417" cm="1">
        <f t="array" ref="E3417">IF(AND(B3417="Housing",A3417="Rural"),"",
_xlfn.IFS(
NOT(ISBLANK(C3417)), C3417,
AND(NOT(ISBLANK(C3416)), B3416=B3417, NOT(ISBLANK(C3418)), B3418=B3417), AVERAGE(C3416,C3418),
AND(NOT(ISBLANK(C3416)), B3416=B3417, ISBLANK(C3418), NOT(ISBLANK(C3419)), B3419=B3417), C3416+(C3419-C3416)/3,
AND(ISBLANK(C3416), NOT(ISBLANK(C3415)), B3415=B3417, NOT(ISBLANK(C3418)), B3418=B3417), C3415+(C3418-C3415)*2/3,
TRUE, "Check Manually"
))</f>
        <v>138.30000000000001</v>
      </c>
      <c r="F3417" t="str">
        <f>_xlfn.XLOOKUP(B3417,Bucket_Map!A:A,Bucket_Map!B:B,"ERROR - CHECK NAME")</f>
        <v>Food &amp; Beverages</v>
      </c>
    </row>
    <row r="3418" spans="1:6" x14ac:dyDescent="0.25">
      <c r="A3418" t="s">
        <v>32</v>
      </c>
      <c r="B3418" t="s">
        <v>5</v>
      </c>
      <c r="C3418">
        <v>138.6</v>
      </c>
      <c r="D3418" s="1">
        <v>43344</v>
      </c>
      <c r="E3418" cm="1">
        <f t="array" ref="E3418">IF(AND(B3418="Housing",A3418="Rural"),"",
_xlfn.IFS(
NOT(ISBLANK(C3418)), C3418,
AND(NOT(ISBLANK(C3417)), B3417=B3418, NOT(ISBLANK(C3419)), B3419=B3418), AVERAGE(C3417,C3419),
AND(NOT(ISBLANK(C3417)), B3417=B3418, ISBLANK(C3419), NOT(ISBLANK(C3420)), B3420=B3418), C3417+(C3420-C3417)/3,
AND(ISBLANK(C3417), NOT(ISBLANK(C3416)), B3416=B3418, NOT(ISBLANK(C3419)), B3419=B3418), C3416+(C3419-C3416)*2/3,
TRUE, "Check Manually"
))</f>
        <v>138.6</v>
      </c>
      <c r="F3418" t="str">
        <f>_xlfn.XLOOKUP(B3418,Bucket_Map!A:A,Bucket_Map!B:B,"ERROR - CHECK NAME")</f>
        <v>Food &amp; Beverages</v>
      </c>
    </row>
    <row r="3419" spans="1:6" x14ac:dyDescent="0.25">
      <c r="A3419" t="s">
        <v>32</v>
      </c>
      <c r="B3419" t="s">
        <v>5</v>
      </c>
      <c r="C3419">
        <v>137.4</v>
      </c>
      <c r="D3419" s="1">
        <v>43374</v>
      </c>
      <c r="E3419" cm="1">
        <f t="array" ref="E3419">IF(AND(B3419="Housing",A3419="Rural"),"",
_xlfn.IFS(
NOT(ISBLANK(C3419)), C3419,
AND(NOT(ISBLANK(C3418)), B3418=B3419, NOT(ISBLANK(C3420)), B3420=B3419), AVERAGE(C3418,C3420),
AND(NOT(ISBLANK(C3418)), B3418=B3419, ISBLANK(C3420), NOT(ISBLANK(C3421)), B3421=B3419), C3418+(C3421-C3418)/3,
AND(ISBLANK(C3418), NOT(ISBLANK(C3417)), B3417=B3419, NOT(ISBLANK(C3420)), B3420=B3419), C3417+(C3420-C3417)*2/3,
TRUE, "Check Manually"
))</f>
        <v>137.4</v>
      </c>
      <c r="F3419" t="str">
        <f>_xlfn.XLOOKUP(B3419,Bucket_Map!A:A,Bucket_Map!B:B,"ERROR - CHECK NAME")</f>
        <v>Food &amp; Beverages</v>
      </c>
    </row>
    <row r="3420" spans="1:6" x14ac:dyDescent="0.25">
      <c r="A3420" t="s">
        <v>32</v>
      </c>
      <c r="B3420" t="s">
        <v>5</v>
      </c>
      <c r="C3420">
        <v>137.4</v>
      </c>
      <c r="D3420" s="1">
        <v>43405</v>
      </c>
      <c r="E3420" cm="1">
        <f t="array" ref="E3420">IF(AND(B3420="Housing",A3420="Rural"),"",
_xlfn.IFS(
NOT(ISBLANK(C3420)), C3420,
AND(NOT(ISBLANK(C3419)), B3419=B3420, NOT(ISBLANK(C3421)), B3421=B3420), AVERAGE(C3419,C3421),
AND(NOT(ISBLANK(C3419)), B3419=B3420, ISBLANK(C3421), NOT(ISBLANK(C3422)), B3422=B3420), C3419+(C3422-C3419)/3,
AND(ISBLANK(C3419), NOT(ISBLANK(C3418)), B3418=B3420, NOT(ISBLANK(C3421)), B3421=B3420), C3418+(C3421-C3418)*2/3,
TRUE, "Check Manually"
))</f>
        <v>137.4</v>
      </c>
      <c r="F3420" t="str">
        <f>_xlfn.XLOOKUP(B3420,Bucket_Map!A:A,Bucket_Map!B:B,"ERROR - CHECK NAME")</f>
        <v>Food &amp; Beverages</v>
      </c>
    </row>
    <row r="3421" spans="1:6" x14ac:dyDescent="0.25">
      <c r="A3421" t="s">
        <v>32</v>
      </c>
      <c r="B3421" t="s">
        <v>5</v>
      </c>
      <c r="C3421">
        <v>137.5</v>
      </c>
      <c r="D3421" s="1">
        <v>43435</v>
      </c>
      <c r="E3421" cm="1">
        <f t="array" ref="E3421">IF(AND(B3421="Housing",A3421="Rural"),"",
_xlfn.IFS(
NOT(ISBLANK(C3421)), C3421,
AND(NOT(ISBLANK(C3420)), B3420=B3421, NOT(ISBLANK(C3422)), B3422=B3421), AVERAGE(C3420,C3422),
AND(NOT(ISBLANK(C3420)), B3420=B3421, ISBLANK(C3422), NOT(ISBLANK(C3423)), B3423=B3421), C3420+(C3423-C3420)/3,
AND(ISBLANK(C3420), NOT(ISBLANK(C3419)), B3419=B3421, NOT(ISBLANK(C3422)), B3422=B3421), C3419+(C3422-C3419)*2/3,
TRUE, "Check Manually"
))</f>
        <v>137.5</v>
      </c>
      <c r="F3421" t="str">
        <f>_xlfn.XLOOKUP(B3421,Bucket_Map!A:A,Bucket_Map!B:B,"ERROR - CHECK NAME")</f>
        <v>Food &amp; Beverages</v>
      </c>
    </row>
    <row r="3422" spans="1:6" x14ac:dyDescent="0.25">
      <c r="A3422" t="s">
        <v>32</v>
      </c>
      <c r="B3422" t="s">
        <v>5</v>
      </c>
      <c r="C3422">
        <v>137.1</v>
      </c>
      <c r="D3422" s="1">
        <v>43466</v>
      </c>
      <c r="E3422" cm="1">
        <f t="array" ref="E3422">IF(AND(B3422="Housing",A3422="Rural"),"",
_xlfn.IFS(
NOT(ISBLANK(C3422)), C3422,
AND(NOT(ISBLANK(C3421)), B3421=B3422, NOT(ISBLANK(C3423)), B3423=B3422), AVERAGE(C3421,C3423),
AND(NOT(ISBLANK(C3421)), B3421=B3422, ISBLANK(C3423), NOT(ISBLANK(C3424)), B3424=B3422), C3421+(C3424-C3421)/3,
AND(ISBLANK(C3421), NOT(ISBLANK(C3420)), B3420=B3422, NOT(ISBLANK(C3423)), B3423=B3422), C3420+(C3423-C3420)*2/3,
TRUE, "Check Manually"
))</f>
        <v>137.1</v>
      </c>
      <c r="F3422" t="str">
        <f>_xlfn.XLOOKUP(B3422,Bucket_Map!A:A,Bucket_Map!B:B,"ERROR - CHECK NAME")</f>
        <v>Food &amp; Beverages</v>
      </c>
    </row>
    <row r="3423" spans="1:6" x14ac:dyDescent="0.25">
      <c r="A3423" t="s">
        <v>32</v>
      </c>
      <c r="B3423" t="s">
        <v>5</v>
      </c>
      <c r="C3423">
        <v>137.6</v>
      </c>
      <c r="D3423" s="1">
        <v>43497</v>
      </c>
      <c r="E3423" cm="1">
        <f t="array" ref="E3423">IF(AND(B3423="Housing",A3423="Rural"),"",
_xlfn.IFS(
NOT(ISBLANK(C3423)), C3423,
AND(NOT(ISBLANK(C3422)), B3422=B3423, NOT(ISBLANK(C3424)), B3424=B3423), AVERAGE(C3422,C3424),
AND(NOT(ISBLANK(C3422)), B3422=B3423, ISBLANK(C3424), NOT(ISBLANK(C3425)), B3425=B3423), C3422+(C3425-C3422)/3,
AND(ISBLANK(C3422), NOT(ISBLANK(C3421)), B3421=B3423, NOT(ISBLANK(C3424)), B3424=B3423), C3421+(C3424-C3421)*2/3,
TRUE, "Check Manually"
))</f>
        <v>137.6</v>
      </c>
      <c r="F3423" t="str">
        <f>_xlfn.XLOOKUP(B3423,Bucket_Map!A:A,Bucket_Map!B:B,"ERROR - CHECK NAME")</f>
        <v>Food &amp; Beverages</v>
      </c>
    </row>
    <row r="3424" spans="1:6" x14ac:dyDescent="0.25">
      <c r="A3424" t="s">
        <v>32</v>
      </c>
      <c r="B3424" t="s">
        <v>5</v>
      </c>
      <c r="C3424">
        <v>137.80000000000001</v>
      </c>
      <c r="D3424" s="1">
        <v>43525</v>
      </c>
      <c r="E3424" cm="1">
        <f t="array" ref="E3424">IF(AND(B3424="Housing",A3424="Rural"),"",
_xlfn.IFS(
NOT(ISBLANK(C3424)), C3424,
AND(NOT(ISBLANK(C3423)), B3423=B3424, NOT(ISBLANK(C3425)), B3425=B3424), AVERAGE(C3423,C3425),
AND(NOT(ISBLANK(C3423)), B3423=B3424, ISBLANK(C3425), NOT(ISBLANK(C3426)), B3426=B3424), C3423+(C3426-C3423)/3,
AND(ISBLANK(C3423), NOT(ISBLANK(C3422)), B3422=B3424, NOT(ISBLANK(C3425)), B3425=B3424), C3422+(C3425-C3422)*2/3,
TRUE, "Check Manually"
))</f>
        <v>137.80000000000001</v>
      </c>
      <c r="F3424" t="str">
        <f>_xlfn.XLOOKUP(B3424,Bucket_Map!A:A,Bucket_Map!B:B,"ERROR - CHECK NAME")</f>
        <v>Food &amp; Beverages</v>
      </c>
    </row>
    <row r="3425" spans="1:6" x14ac:dyDescent="0.25">
      <c r="A3425" t="s">
        <v>32</v>
      </c>
      <c r="B3425" t="s">
        <v>5</v>
      </c>
      <c r="C3425">
        <v>138.30000000000001</v>
      </c>
      <c r="D3425" s="1">
        <v>43586</v>
      </c>
      <c r="E3425" cm="1">
        <f t="array" ref="E3425">IF(AND(B3425="Housing",A3425="Rural"),"",
_xlfn.IFS(
NOT(ISBLANK(C3425)), C3425,
AND(NOT(ISBLANK(C3424)), B3424=B3425, NOT(ISBLANK(C3426)), B3426=B3425), AVERAGE(C3424,C3426),
AND(NOT(ISBLANK(C3424)), B3424=B3425, ISBLANK(C3426), NOT(ISBLANK(C3427)), B3427=B3425), C3424+(C3427-C3424)/3,
AND(ISBLANK(C3424), NOT(ISBLANK(C3423)), B3423=B3425, NOT(ISBLANK(C3426)), B3426=B3425), C3423+(C3426-C3423)*2/3,
TRUE, "Check Manually"
))</f>
        <v>138.30000000000001</v>
      </c>
      <c r="F3425" t="str">
        <f>_xlfn.XLOOKUP(B3425,Bucket_Map!A:A,Bucket_Map!B:B,"ERROR - CHECK NAME")</f>
        <v>Food &amp; Beverages</v>
      </c>
    </row>
    <row r="3426" spans="1:6" x14ac:dyDescent="0.25">
      <c r="A3426" t="s">
        <v>32</v>
      </c>
      <c r="B3426" t="s">
        <v>5</v>
      </c>
      <c r="C3426">
        <v>138.69999999999999</v>
      </c>
      <c r="D3426" s="1">
        <v>43617</v>
      </c>
      <c r="E3426" cm="1">
        <f t="array" ref="E3426">IF(AND(B3426="Housing",A3426="Rural"),"",
_xlfn.IFS(
NOT(ISBLANK(C3426)), C3426,
AND(NOT(ISBLANK(C3425)), B3425=B3426, NOT(ISBLANK(C3427)), B3427=B3426), AVERAGE(C3425,C3427),
AND(NOT(ISBLANK(C3425)), B3425=B3426, ISBLANK(C3427), NOT(ISBLANK(C3428)), B3428=B3426), C3425+(C3428-C3425)/3,
AND(ISBLANK(C3425), NOT(ISBLANK(C3424)), B3424=B3426, NOT(ISBLANK(C3427)), B3427=B3426), C3424+(C3427-C3424)*2/3,
TRUE, "Check Manually"
))</f>
        <v>138.69999999999999</v>
      </c>
      <c r="F3426" t="str">
        <f>_xlfn.XLOOKUP(B3426,Bucket_Map!A:A,Bucket_Map!B:B,"ERROR - CHECK NAME")</f>
        <v>Food &amp; Beverages</v>
      </c>
    </row>
    <row r="3427" spans="1:6" x14ac:dyDescent="0.25">
      <c r="A3427" t="s">
        <v>32</v>
      </c>
      <c r="B3427" t="s">
        <v>5</v>
      </c>
      <c r="C3427">
        <v>139.30000000000001</v>
      </c>
      <c r="D3427" s="1">
        <v>43647</v>
      </c>
      <c r="E3427" cm="1">
        <f t="array" ref="E3427">IF(AND(B3427="Housing",A3427="Rural"),"",
_xlfn.IFS(
NOT(ISBLANK(C3427)), C3427,
AND(NOT(ISBLANK(C3426)), B3426=B3427, NOT(ISBLANK(C3428)), B3428=B3427), AVERAGE(C3426,C3428),
AND(NOT(ISBLANK(C3426)), B3426=B3427, ISBLANK(C3428), NOT(ISBLANK(C3429)), B3429=B3427), C3426+(C3429-C3426)/3,
AND(ISBLANK(C3426), NOT(ISBLANK(C3425)), B3425=B3427, NOT(ISBLANK(C3428)), B3428=B3427), C3425+(C3428-C3425)*2/3,
TRUE, "Check Manually"
))</f>
        <v>139.30000000000001</v>
      </c>
      <c r="F3427" t="str">
        <f>_xlfn.XLOOKUP(B3427,Bucket_Map!A:A,Bucket_Map!B:B,"ERROR - CHECK NAME")</f>
        <v>Food &amp; Beverages</v>
      </c>
    </row>
    <row r="3428" spans="1:6" x14ac:dyDescent="0.25">
      <c r="A3428" t="s">
        <v>32</v>
      </c>
      <c r="B3428" t="s">
        <v>5</v>
      </c>
      <c r="C3428">
        <v>140.1</v>
      </c>
      <c r="D3428" s="1">
        <v>43678</v>
      </c>
      <c r="E3428" cm="1">
        <f t="array" ref="E3428">IF(AND(B3428="Housing",A3428="Rural"),"",
_xlfn.IFS(
NOT(ISBLANK(C3428)), C3428,
AND(NOT(ISBLANK(C3427)), B3427=B3428, NOT(ISBLANK(C3429)), B3429=B3428), AVERAGE(C3427,C3429),
AND(NOT(ISBLANK(C3427)), B3427=B3428, ISBLANK(C3429), NOT(ISBLANK(C3430)), B3430=B3428), C3427+(C3430-C3427)/3,
AND(ISBLANK(C3427), NOT(ISBLANK(C3426)), B3426=B3428, NOT(ISBLANK(C3429)), B3429=B3428), C3426+(C3429-C3426)*2/3,
TRUE, "Check Manually"
))</f>
        <v>140.1</v>
      </c>
      <c r="F3428" t="str">
        <f>_xlfn.XLOOKUP(B3428,Bucket_Map!A:A,Bucket_Map!B:B,"ERROR - CHECK NAME")</f>
        <v>Food &amp; Beverages</v>
      </c>
    </row>
    <row r="3429" spans="1:6" x14ac:dyDescent="0.25">
      <c r="A3429" t="s">
        <v>32</v>
      </c>
      <c r="B3429" t="s">
        <v>5</v>
      </c>
      <c r="C3429">
        <v>140.9</v>
      </c>
      <c r="D3429" s="1">
        <v>43709</v>
      </c>
      <c r="E3429" cm="1">
        <f t="array" ref="E3429">IF(AND(B3429="Housing",A3429="Rural"),"",
_xlfn.IFS(
NOT(ISBLANK(C3429)), C3429,
AND(NOT(ISBLANK(C3428)), B3428=B3429, NOT(ISBLANK(C3430)), B3430=B3429), AVERAGE(C3428,C3430),
AND(NOT(ISBLANK(C3428)), B3428=B3429, ISBLANK(C3430), NOT(ISBLANK(C3431)), B3431=B3429), C3428+(C3431-C3428)/3,
AND(ISBLANK(C3428), NOT(ISBLANK(C3427)), B3427=B3429, NOT(ISBLANK(C3430)), B3430=B3429), C3427+(C3430-C3427)*2/3,
TRUE, "Check Manually"
))</f>
        <v>140.9</v>
      </c>
      <c r="F3429" t="str">
        <f>_xlfn.XLOOKUP(B3429,Bucket_Map!A:A,Bucket_Map!B:B,"ERROR - CHECK NAME")</f>
        <v>Food &amp; Beverages</v>
      </c>
    </row>
    <row r="3430" spans="1:6" x14ac:dyDescent="0.25">
      <c r="A3430" t="s">
        <v>32</v>
      </c>
      <c r="B3430" t="s">
        <v>5</v>
      </c>
      <c r="C3430">
        <v>141.80000000000001</v>
      </c>
      <c r="D3430" s="1">
        <v>43739</v>
      </c>
      <c r="E3430" cm="1">
        <f t="array" ref="E3430">IF(AND(B3430="Housing",A3430="Rural"),"",
_xlfn.IFS(
NOT(ISBLANK(C3430)), C3430,
AND(NOT(ISBLANK(C3429)), B3429=B3430, NOT(ISBLANK(C3431)), B3431=B3430), AVERAGE(C3429,C3431),
AND(NOT(ISBLANK(C3429)), B3429=B3430, ISBLANK(C3431), NOT(ISBLANK(C3432)), B3432=B3430), C3429+(C3432-C3429)/3,
AND(ISBLANK(C3429), NOT(ISBLANK(C3428)), B3428=B3430, NOT(ISBLANK(C3431)), B3431=B3430), C3428+(C3431-C3428)*2/3,
TRUE, "Check Manually"
))</f>
        <v>141.80000000000001</v>
      </c>
      <c r="F3430" t="str">
        <f>_xlfn.XLOOKUP(B3430,Bucket_Map!A:A,Bucket_Map!B:B,"ERROR - CHECK NAME")</f>
        <v>Food &amp; Beverages</v>
      </c>
    </row>
    <row r="3431" spans="1:6" x14ac:dyDescent="0.25">
      <c r="A3431" t="s">
        <v>32</v>
      </c>
      <c r="B3431" t="s">
        <v>5</v>
      </c>
      <c r="C3431">
        <v>142.5</v>
      </c>
      <c r="D3431" s="1">
        <v>43770</v>
      </c>
      <c r="E3431" cm="1">
        <f t="array" ref="E3431">IF(AND(B3431="Housing",A3431="Rural"),"",
_xlfn.IFS(
NOT(ISBLANK(C3431)), C3431,
AND(NOT(ISBLANK(C3430)), B3430=B3431, NOT(ISBLANK(C3432)), B3432=B3431), AVERAGE(C3430,C3432),
AND(NOT(ISBLANK(C3430)), B3430=B3431, ISBLANK(C3432), NOT(ISBLANK(C3433)), B3433=B3431), C3430+(C3433-C3430)/3,
AND(ISBLANK(C3430), NOT(ISBLANK(C3429)), B3429=B3431, NOT(ISBLANK(C3432)), B3432=B3431), C3429+(C3432-C3429)*2/3,
TRUE, "Check Manually"
))</f>
        <v>142.5</v>
      </c>
      <c r="F3431" t="str">
        <f>_xlfn.XLOOKUP(B3431,Bucket_Map!A:A,Bucket_Map!B:B,"ERROR - CHECK NAME")</f>
        <v>Food &amp; Beverages</v>
      </c>
    </row>
    <row r="3432" spans="1:6" x14ac:dyDescent="0.25">
      <c r="A3432" t="s">
        <v>32</v>
      </c>
      <c r="B3432" t="s">
        <v>5</v>
      </c>
      <c r="C3432">
        <v>143.5</v>
      </c>
      <c r="D3432" s="1">
        <v>43800</v>
      </c>
      <c r="E3432" cm="1">
        <f t="array" ref="E3432">IF(AND(B3432="Housing",A3432="Rural"),"",
_xlfn.IFS(
NOT(ISBLANK(C3432)), C3432,
AND(NOT(ISBLANK(C3431)), B3431=B3432, NOT(ISBLANK(C3433)), B3433=B3432), AVERAGE(C3431,C3433),
AND(NOT(ISBLANK(C3431)), B3431=B3432, ISBLANK(C3433), NOT(ISBLANK(C3434)), B3434=B3432), C3431+(C3434-C3431)/3,
AND(ISBLANK(C3431), NOT(ISBLANK(C3430)), B3430=B3432, NOT(ISBLANK(C3433)), B3433=B3432), C3430+(C3433-C3430)*2/3,
TRUE, "Check Manually"
))</f>
        <v>143.5</v>
      </c>
      <c r="F3432" t="str">
        <f>_xlfn.XLOOKUP(B3432,Bucket_Map!A:A,Bucket_Map!B:B,"ERROR - CHECK NAME")</f>
        <v>Food &amp; Beverages</v>
      </c>
    </row>
    <row r="3433" spans="1:6" x14ac:dyDescent="0.25">
      <c r="A3433" t="s">
        <v>32</v>
      </c>
      <c r="B3433" t="s">
        <v>5</v>
      </c>
      <c r="C3433">
        <v>144.30000000000001</v>
      </c>
      <c r="D3433" s="1">
        <v>43831</v>
      </c>
      <c r="E3433" cm="1">
        <f t="array" ref="E3433">IF(AND(B3433="Housing",A3433="Rural"),"",
_xlfn.IFS(
NOT(ISBLANK(C3433)), C3433,
AND(NOT(ISBLANK(C3432)), B3432=B3433, NOT(ISBLANK(C3434)), B3434=B3433), AVERAGE(C3432,C3434),
AND(NOT(ISBLANK(C3432)), B3432=B3433, ISBLANK(C3434), NOT(ISBLANK(C3435)), B3435=B3433), C3432+(C3435-C3432)/3,
AND(ISBLANK(C3432), NOT(ISBLANK(C3431)), B3431=B3433, NOT(ISBLANK(C3434)), B3434=B3433), C3431+(C3434-C3431)*2/3,
TRUE, "Check Manually"
))</f>
        <v>144.30000000000001</v>
      </c>
      <c r="F3433" t="str">
        <f>_xlfn.XLOOKUP(B3433,Bucket_Map!A:A,Bucket_Map!B:B,"ERROR - CHECK NAME")</f>
        <v>Food &amp; Beverages</v>
      </c>
    </row>
    <row r="3434" spans="1:6" x14ac:dyDescent="0.25">
      <c r="A3434" t="s">
        <v>32</v>
      </c>
      <c r="B3434" t="s">
        <v>5</v>
      </c>
      <c r="C3434">
        <v>144.80000000000001</v>
      </c>
      <c r="D3434" s="1">
        <v>43862</v>
      </c>
      <c r="E3434" cm="1">
        <f t="array" ref="E3434">IF(AND(B3434="Housing",A3434="Rural"),"",
_xlfn.IFS(
NOT(ISBLANK(C3434)), C3434,
AND(NOT(ISBLANK(C3433)), B3433=B3434, NOT(ISBLANK(C3435)), B3435=B3434), AVERAGE(C3433,C3435),
AND(NOT(ISBLANK(C3433)), B3433=B3434, ISBLANK(C3435), NOT(ISBLANK(C3436)), B3436=B3434), C3433+(C3436-C3433)/3,
AND(ISBLANK(C3433), NOT(ISBLANK(C3432)), B3432=B3434, NOT(ISBLANK(C3435)), B3435=B3434), C3432+(C3435-C3432)*2/3,
TRUE, "Check Manually"
))</f>
        <v>144.80000000000001</v>
      </c>
      <c r="F3434" t="str">
        <f>_xlfn.XLOOKUP(B3434,Bucket_Map!A:A,Bucket_Map!B:B,"ERROR - CHECK NAME")</f>
        <v>Food &amp; Beverages</v>
      </c>
    </row>
    <row r="3435" spans="1:6" x14ac:dyDescent="0.25">
      <c r="A3435" t="s">
        <v>32</v>
      </c>
      <c r="B3435" t="s">
        <v>5</v>
      </c>
      <c r="C3435">
        <v>145.1</v>
      </c>
      <c r="D3435" s="1">
        <v>43891</v>
      </c>
      <c r="E3435" cm="1">
        <f t="array" ref="E3435">IF(AND(B3435="Housing",A3435="Rural"),"",
_xlfn.IFS(
NOT(ISBLANK(C3435)), C3435,
AND(NOT(ISBLANK(C3434)), B3434=B3435, NOT(ISBLANK(C3436)), B3436=B3435), AVERAGE(C3434,C3436),
AND(NOT(ISBLANK(C3434)), B3434=B3435, ISBLANK(C3436), NOT(ISBLANK(C3437)), B3437=B3435), C3434+(C3437-C3434)/3,
AND(ISBLANK(C3434), NOT(ISBLANK(C3433)), B3433=B3435, NOT(ISBLANK(C3436)), B3436=B3435), C3433+(C3436-C3433)*2/3,
TRUE, "Check Manually"
))</f>
        <v>145.1</v>
      </c>
      <c r="F3435" t="str">
        <f>_xlfn.XLOOKUP(B3435,Bucket_Map!A:A,Bucket_Map!B:B,"ERROR - CHECK NAME")</f>
        <v>Food &amp; Beverages</v>
      </c>
    </row>
    <row r="3436" spans="1:6" x14ac:dyDescent="0.25">
      <c r="A3436" t="s">
        <v>32</v>
      </c>
      <c r="B3436" t="s">
        <v>5</v>
      </c>
      <c r="C3436">
        <v>148.69999999999999</v>
      </c>
      <c r="D3436" s="1">
        <v>43922</v>
      </c>
      <c r="E3436" cm="1">
        <f t="array" ref="E3436">IF(AND(B3436="Housing",A3436="Rural"),"",
_xlfn.IFS(
NOT(ISBLANK(C3436)), C3436,
AND(NOT(ISBLANK(C3435)), B3435=B3436, NOT(ISBLANK(C3437)), B3437=B3436), AVERAGE(C3435,C3437),
AND(NOT(ISBLANK(C3435)), B3435=B3436, ISBLANK(C3437), NOT(ISBLANK(C3438)), B3438=B3436), C3435+(C3438-C3435)/3,
AND(ISBLANK(C3435), NOT(ISBLANK(C3434)), B3434=B3436, NOT(ISBLANK(C3437)), B3437=B3436), C3434+(C3437-C3434)*2/3,
TRUE, "Check Manually"
))</f>
        <v>148.69999999999999</v>
      </c>
      <c r="F3436" t="str">
        <f>_xlfn.XLOOKUP(B3436,Bucket_Map!A:A,Bucket_Map!B:B,"ERROR - CHECK NAME")</f>
        <v>Food &amp; Beverages</v>
      </c>
    </row>
    <row r="3437" spans="1:6" x14ac:dyDescent="0.25">
      <c r="A3437" t="s">
        <v>32</v>
      </c>
      <c r="B3437" t="s">
        <v>5</v>
      </c>
      <c r="D3437" s="1">
        <v>43952</v>
      </c>
      <c r="E3437" cm="1">
        <f t="array" ref="E3437">IF(AND(B3437="Housing",A3437="Rural"),"",
_xlfn.IFS(
NOT(ISBLANK(C3437)), C3437,
AND(NOT(ISBLANK(C3436)), B3436=B3437, NOT(ISBLANK(C3438)), B3438=B3437), AVERAGE(C3436,C3438),
AND(NOT(ISBLANK(C3436)), B3436=B3437, ISBLANK(C3438), NOT(ISBLANK(C3439)), B3439=B3437), C3436+(C3439-C3436)/3,
AND(ISBLANK(C3436), NOT(ISBLANK(C3435)), B3435=B3437, NOT(ISBLANK(C3438)), B3438=B3437), C3435+(C3438-C3435)*2/3,
TRUE, "Check Manually"
))</f>
        <v>149.14999999999998</v>
      </c>
      <c r="F3437" t="str">
        <f>_xlfn.XLOOKUP(B3437,Bucket_Map!A:A,Bucket_Map!B:B,"ERROR - CHECK NAME")</f>
        <v>Food &amp; Beverages</v>
      </c>
    </row>
    <row r="3438" spans="1:6" x14ac:dyDescent="0.25">
      <c r="A3438" t="s">
        <v>32</v>
      </c>
      <c r="B3438" t="s">
        <v>5</v>
      </c>
      <c r="C3438">
        <v>149.6</v>
      </c>
      <c r="D3438" s="1">
        <v>43983</v>
      </c>
      <c r="E3438" cm="1">
        <f t="array" ref="E3438">IF(AND(B3438="Housing",A3438="Rural"),"",
_xlfn.IFS(
NOT(ISBLANK(C3438)), C3438,
AND(NOT(ISBLANK(C3437)), B3437=B3438, NOT(ISBLANK(C3439)), B3439=B3438), AVERAGE(C3437,C3439),
AND(NOT(ISBLANK(C3437)), B3437=B3438, ISBLANK(C3439), NOT(ISBLANK(C3440)), B3440=B3438), C3437+(C3440-C3437)/3,
AND(ISBLANK(C3437), NOT(ISBLANK(C3436)), B3436=B3438, NOT(ISBLANK(C3439)), B3439=B3438), C3436+(C3439-C3436)*2/3,
TRUE, "Check Manually"
))</f>
        <v>149.6</v>
      </c>
      <c r="F3438" t="str">
        <f>_xlfn.XLOOKUP(B3438,Bucket_Map!A:A,Bucket_Map!B:B,"ERROR - CHECK NAME")</f>
        <v>Food &amp; Beverages</v>
      </c>
    </row>
    <row r="3439" spans="1:6" x14ac:dyDescent="0.25">
      <c r="A3439" t="s">
        <v>32</v>
      </c>
      <c r="B3439" t="s">
        <v>5</v>
      </c>
      <c r="C3439">
        <v>149.6</v>
      </c>
      <c r="D3439" s="1">
        <v>44013</v>
      </c>
      <c r="E3439" cm="1">
        <f t="array" ref="E3439">IF(AND(B3439="Housing",A3439="Rural"),"",
_xlfn.IFS(
NOT(ISBLANK(C3439)), C3439,
AND(NOT(ISBLANK(C3438)), B3438=B3439, NOT(ISBLANK(C3440)), B3440=B3439), AVERAGE(C3438,C3440),
AND(NOT(ISBLANK(C3438)), B3438=B3439, ISBLANK(C3440), NOT(ISBLANK(C3441)), B3441=B3439), C3438+(C3441-C3438)/3,
AND(ISBLANK(C3438), NOT(ISBLANK(C3437)), B3437=B3439, NOT(ISBLANK(C3440)), B3440=B3439), C3437+(C3440-C3437)*2/3,
TRUE, "Check Manually"
))</f>
        <v>149.6</v>
      </c>
      <c r="F3439" t="str">
        <f>_xlfn.XLOOKUP(B3439,Bucket_Map!A:A,Bucket_Map!B:B,"ERROR - CHECK NAME")</f>
        <v>Food &amp; Beverages</v>
      </c>
    </row>
    <row r="3440" spans="1:6" x14ac:dyDescent="0.25">
      <c r="A3440" t="s">
        <v>32</v>
      </c>
      <c r="B3440" t="s">
        <v>5</v>
      </c>
      <c r="C3440">
        <v>148.9</v>
      </c>
      <c r="D3440" s="1">
        <v>44044</v>
      </c>
      <c r="E3440" cm="1">
        <f t="array" ref="E3440">IF(AND(B3440="Housing",A3440="Rural"),"",
_xlfn.IFS(
NOT(ISBLANK(C3440)), C3440,
AND(NOT(ISBLANK(C3439)), B3439=B3440, NOT(ISBLANK(C3441)), B3441=B3440), AVERAGE(C3439,C3441),
AND(NOT(ISBLANK(C3439)), B3439=B3440, ISBLANK(C3441), NOT(ISBLANK(C3442)), B3442=B3440), C3439+(C3442-C3439)/3,
AND(ISBLANK(C3439), NOT(ISBLANK(C3438)), B3438=B3440, NOT(ISBLANK(C3441)), B3441=B3440), C3438+(C3441-C3438)*2/3,
TRUE, "Check Manually"
))</f>
        <v>148.9</v>
      </c>
      <c r="F3440" t="str">
        <f>_xlfn.XLOOKUP(B3440,Bucket_Map!A:A,Bucket_Map!B:B,"ERROR - CHECK NAME")</f>
        <v>Food &amp; Beverages</v>
      </c>
    </row>
    <row r="3441" spans="1:6" x14ac:dyDescent="0.25">
      <c r="A3441" t="s">
        <v>32</v>
      </c>
      <c r="B3441" t="s">
        <v>5</v>
      </c>
      <c r="C3441">
        <v>148.4</v>
      </c>
      <c r="D3441" s="1">
        <v>44075</v>
      </c>
      <c r="E3441" cm="1">
        <f t="array" ref="E3441">IF(AND(B3441="Housing",A3441="Rural"),"",
_xlfn.IFS(
NOT(ISBLANK(C3441)), C3441,
AND(NOT(ISBLANK(C3440)), B3440=B3441, NOT(ISBLANK(C3442)), B3442=B3441), AVERAGE(C3440,C3442),
AND(NOT(ISBLANK(C3440)), B3440=B3441, ISBLANK(C3442), NOT(ISBLANK(C3443)), B3443=B3441), C3440+(C3443-C3440)/3,
AND(ISBLANK(C3440), NOT(ISBLANK(C3439)), B3439=B3441, NOT(ISBLANK(C3442)), B3442=B3441), C3439+(C3442-C3439)*2/3,
TRUE, "Check Manually"
))</f>
        <v>148.4</v>
      </c>
      <c r="F3441" t="str">
        <f>_xlfn.XLOOKUP(B3441,Bucket_Map!A:A,Bucket_Map!B:B,"ERROR - CHECK NAME")</f>
        <v>Food &amp; Beverages</v>
      </c>
    </row>
    <row r="3442" spans="1:6" x14ac:dyDescent="0.25">
      <c r="A3442" t="s">
        <v>32</v>
      </c>
      <c r="B3442" t="s">
        <v>5</v>
      </c>
      <c r="C3442">
        <v>147.5</v>
      </c>
      <c r="D3442" s="1">
        <v>44105</v>
      </c>
      <c r="E3442" cm="1">
        <f t="array" ref="E3442">IF(AND(B3442="Housing",A3442="Rural"),"",
_xlfn.IFS(
NOT(ISBLANK(C3442)), C3442,
AND(NOT(ISBLANK(C3441)), B3441=B3442, NOT(ISBLANK(C3443)), B3443=B3442), AVERAGE(C3441,C3443),
AND(NOT(ISBLANK(C3441)), B3441=B3442, ISBLANK(C3443), NOT(ISBLANK(C3444)), B3444=B3442), C3441+(C3444-C3441)/3,
AND(ISBLANK(C3441), NOT(ISBLANK(C3440)), B3440=B3442, NOT(ISBLANK(C3443)), B3443=B3442), C3440+(C3443-C3440)*2/3,
TRUE, "Check Manually"
))</f>
        <v>147.5</v>
      </c>
      <c r="F3442" t="str">
        <f>_xlfn.XLOOKUP(B3442,Bucket_Map!A:A,Bucket_Map!B:B,"ERROR - CHECK NAME")</f>
        <v>Food &amp; Beverages</v>
      </c>
    </row>
    <row r="3443" spans="1:6" x14ac:dyDescent="0.25">
      <c r="A3443" t="s">
        <v>32</v>
      </c>
      <c r="B3443" t="s">
        <v>5</v>
      </c>
      <c r="C3443">
        <v>146.80000000000001</v>
      </c>
      <c r="D3443" s="1">
        <v>44136</v>
      </c>
      <c r="E3443" cm="1">
        <f t="array" ref="E3443">IF(AND(B3443="Housing",A3443="Rural"),"",
_xlfn.IFS(
NOT(ISBLANK(C3443)), C3443,
AND(NOT(ISBLANK(C3442)), B3442=B3443, NOT(ISBLANK(C3444)), B3444=B3443), AVERAGE(C3442,C3444),
AND(NOT(ISBLANK(C3442)), B3442=B3443, ISBLANK(C3444), NOT(ISBLANK(C3445)), B3445=B3443), C3442+(C3445-C3442)/3,
AND(ISBLANK(C3442), NOT(ISBLANK(C3441)), B3441=B3443, NOT(ISBLANK(C3444)), B3444=B3443), C3441+(C3444-C3441)*2/3,
TRUE, "Check Manually"
))</f>
        <v>146.80000000000001</v>
      </c>
      <c r="F3443" t="str">
        <f>_xlfn.XLOOKUP(B3443,Bucket_Map!A:A,Bucket_Map!B:B,"ERROR - CHECK NAME")</f>
        <v>Food &amp; Beverages</v>
      </c>
    </row>
    <row r="3444" spans="1:6" x14ac:dyDescent="0.25">
      <c r="A3444" t="s">
        <v>32</v>
      </c>
      <c r="B3444" t="s">
        <v>5</v>
      </c>
      <c r="C3444">
        <v>146</v>
      </c>
      <c r="D3444" s="1">
        <v>44166</v>
      </c>
      <c r="E3444" cm="1">
        <f t="array" ref="E3444">IF(AND(B3444="Housing",A3444="Rural"),"",
_xlfn.IFS(
NOT(ISBLANK(C3444)), C3444,
AND(NOT(ISBLANK(C3443)), B3443=B3444, NOT(ISBLANK(C3445)), B3445=B3444), AVERAGE(C3443,C3445),
AND(NOT(ISBLANK(C3443)), B3443=B3444, ISBLANK(C3445), NOT(ISBLANK(C3446)), B3446=B3444), C3443+(C3446-C3443)/3,
AND(ISBLANK(C3443), NOT(ISBLANK(C3442)), B3442=B3444, NOT(ISBLANK(C3445)), B3445=B3444), C3442+(C3445-C3442)*2/3,
TRUE, "Check Manually"
))</f>
        <v>146</v>
      </c>
      <c r="F3444" t="str">
        <f>_xlfn.XLOOKUP(B3444,Bucket_Map!A:A,Bucket_Map!B:B,"ERROR - CHECK NAME")</f>
        <v>Food &amp; Beverages</v>
      </c>
    </row>
    <row r="3445" spans="1:6" x14ac:dyDescent="0.25">
      <c r="A3445" t="s">
        <v>32</v>
      </c>
      <c r="B3445" t="s">
        <v>5</v>
      </c>
      <c r="C3445">
        <v>144.9</v>
      </c>
      <c r="D3445" s="1">
        <v>44197</v>
      </c>
      <c r="E3445" cm="1">
        <f t="array" ref="E3445">IF(AND(B3445="Housing",A3445="Rural"),"",
_xlfn.IFS(
NOT(ISBLANK(C3445)), C3445,
AND(NOT(ISBLANK(C3444)), B3444=B3445, NOT(ISBLANK(C3446)), B3446=B3445), AVERAGE(C3444,C3446),
AND(NOT(ISBLANK(C3444)), B3444=B3445, ISBLANK(C3446), NOT(ISBLANK(C3447)), B3447=B3445), C3444+(C3447-C3444)/3,
AND(ISBLANK(C3444), NOT(ISBLANK(C3443)), B3443=B3445, NOT(ISBLANK(C3446)), B3446=B3445), C3443+(C3446-C3443)*2/3,
TRUE, "Check Manually"
))</f>
        <v>144.9</v>
      </c>
      <c r="F3445" t="str">
        <f>_xlfn.XLOOKUP(B3445,Bucket_Map!A:A,Bucket_Map!B:B,"ERROR - CHECK NAME")</f>
        <v>Food &amp; Beverages</v>
      </c>
    </row>
    <row r="3446" spans="1:6" x14ac:dyDescent="0.25">
      <c r="A3446" t="s">
        <v>32</v>
      </c>
      <c r="B3446" t="s">
        <v>5</v>
      </c>
      <c r="C3446">
        <v>144.30000000000001</v>
      </c>
      <c r="D3446" s="1">
        <v>44228</v>
      </c>
      <c r="E3446" cm="1">
        <f t="array" ref="E3446">IF(AND(B3446="Housing",A3446="Rural"),"",
_xlfn.IFS(
NOT(ISBLANK(C3446)), C3446,
AND(NOT(ISBLANK(C3445)), B3445=B3446, NOT(ISBLANK(C3447)), B3447=B3446), AVERAGE(C3445,C3447),
AND(NOT(ISBLANK(C3445)), B3445=B3446, ISBLANK(C3447), NOT(ISBLANK(C3448)), B3448=B3446), C3445+(C3448-C3445)/3,
AND(ISBLANK(C3445), NOT(ISBLANK(C3444)), B3444=B3446, NOT(ISBLANK(C3447)), B3447=B3446), C3444+(C3447-C3444)*2/3,
TRUE, "Check Manually"
))</f>
        <v>144.30000000000001</v>
      </c>
      <c r="F3446" t="str">
        <f>_xlfn.XLOOKUP(B3446,Bucket_Map!A:A,Bucket_Map!B:B,"ERROR - CHECK NAME")</f>
        <v>Food &amp; Beverages</v>
      </c>
    </row>
    <row r="3447" spans="1:6" x14ac:dyDescent="0.25">
      <c r="A3447" t="s">
        <v>32</v>
      </c>
      <c r="B3447" t="s">
        <v>5</v>
      </c>
      <c r="C3447">
        <v>144.1</v>
      </c>
      <c r="D3447" s="1">
        <v>44256</v>
      </c>
      <c r="E3447" cm="1">
        <f t="array" ref="E3447">IF(AND(B3447="Housing",A3447="Rural"),"",
_xlfn.IFS(
NOT(ISBLANK(C3447)), C3447,
AND(NOT(ISBLANK(C3446)), B3446=B3447, NOT(ISBLANK(C3448)), B3448=B3447), AVERAGE(C3446,C3448),
AND(NOT(ISBLANK(C3446)), B3446=B3447, ISBLANK(C3448), NOT(ISBLANK(C3449)), B3449=B3447), C3446+(C3449-C3446)/3,
AND(ISBLANK(C3446), NOT(ISBLANK(C3445)), B3445=B3447, NOT(ISBLANK(C3448)), B3448=B3447), C3445+(C3448-C3445)*2/3,
TRUE, "Check Manually"
))</f>
        <v>144.1</v>
      </c>
      <c r="F3447" t="str">
        <f>_xlfn.XLOOKUP(B3447,Bucket_Map!A:A,Bucket_Map!B:B,"ERROR - CHECK NAME")</f>
        <v>Food &amp; Beverages</v>
      </c>
    </row>
    <row r="3448" spans="1:6" x14ac:dyDescent="0.25">
      <c r="A3448" t="s">
        <v>32</v>
      </c>
      <c r="B3448" t="s">
        <v>5</v>
      </c>
      <c r="C3448">
        <v>144.30000000000001</v>
      </c>
      <c r="D3448" s="1">
        <v>44287</v>
      </c>
      <c r="E3448" cm="1">
        <f t="array" ref="E3448">IF(AND(B3448="Housing",A3448="Rural"),"",
_xlfn.IFS(
NOT(ISBLANK(C3448)), C3448,
AND(NOT(ISBLANK(C3447)), B3447=B3448, NOT(ISBLANK(C3449)), B3449=B3448), AVERAGE(C3447,C3449),
AND(NOT(ISBLANK(C3447)), B3447=B3448, ISBLANK(C3449), NOT(ISBLANK(C3450)), B3450=B3448), C3447+(C3450-C3447)/3,
AND(ISBLANK(C3447), NOT(ISBLANK(C3446)), B3446=B3448, NOT(ISBLANK(C3449)), B3449=B3448), C3446+(C3449-C3446)*2/3,
TRUE, "Check Manually"
))</f>
        <v>144.30000000000001</v>
      </c>
      <c r="F3448" t="str">
        <f>_xlfn.XLOOKUP(B3448,Bucket_Map!A:A,Bucket_Map!B:B,"ERROR - CHECK NAME")</f>
        <v>Food &amp; Beverages</v>
      </c>
    </row>
    <row r="3449" spans="1:6" x14ac:dyDescent="0.25">
      <c r="A3449" t="s">
        <v>32</v>
      </c>
      <c r="B3449" t="s">
        <v>5</v>
      </c>
      <c r="C3449">
        <v>146.30000000000001</v>
      </c>
      <c r="D3449" s="1">
        <v>44317</v>
      </c>
      <c r="E3449" cm="1">
        <f t="array" ref="E3449">IF(AND(B3449="Housing",A3449="Rural"),"",
_xlfn.IFS(
NOT(ISBLANK(C3449)), C3449,
AND(NOT(ISBLANK(C3448)), B3448=B3449, NOT(ISBLANK(C3450)), B3450=B3449), AVERAGE(C3448,C3450),
AND(NOT(ISBLANK(C3448)), B3448=B3449, ISBLANK(C3450), NOT(ISBLANK(C3451)), B3451=B3449), C3448+(C3451-C3448)/3,
AND(ISBLANK(C3448), NOT(ISBLANK(C3447)), B3447=B3449, NOT(ISBLANK(C3450)), B3450=B3449), C3447+(C3450-C3447)*2/3,
TRUE, "Check Manually"
))</f>
        <v>146.30000000000001</v>
      </c>
      <c r="F3449" t="str">
        <f>_xlfn.XLOOKUP(B3449,Bucket_Map!A:A,Bucket_Map!B:B,"ERROR - CHECK NAME")</f>
        <v>Food &amp; Beverages</v>
      </c>
    </row>
    <row r="3450" spans="1:6" x14ac:dyDescent="0.25">
      <c r="A3450" t="s">
        <v>32</v>
      </c>
      <c r="B3450" t="s">
        <v>5</v>
      </c>
      <c r="C3450">
        <v>146.69999999999999</v>
      </c>
      <c r="D3450" s="1">
        <v>44348</v>
      </c>
      <c r="E3450" cm="1">
        <f t="array" ref="E3450">IF(AND(B3450="Housing",A3450="Rural"),"",
_xlfn.IFS(
NOT(ISBLANK(C3450)), C3450,
AND(NOT(ISBLANK(C3449)), B3449=B3450, NOT(ISBLANK(C3451)), B3451=B3450), AVERAGE(C3449,C3451),
AND(NOT(ISBLANK(C3449)), B3449=B3450, ISBLANK(C3451), NOT(ISBLANK(C3452)), B3452=B3450), C3449+(C3452-C3449)/3,
AND(ISBLANK(C3449), NOT(ISBLANK(C3448)), B3448=B3450, NOT(ISBLANK(C3451)), B3451=B3450), C3448+(C3451-C3448)*2/3,
TRUE, "Check Manually"
))</f>
        <v>146.69999999999999</v>
      </c>
      <c r="F3450" t="str">
        <f>_xlfn.XLOOKUP(B3450,Bucket_Map!A:A,Bucket_Map!B:B,"ERROR - CHECK NAME")</f>
        <v>Food &amp; Beverages</v>
      </c>
    </row>
    <row r="3451" spans="1:6" x14ac:dyDescent="0.25">
      <c r="A3451" t="s">
        <v>32</v>
      </c>
      <c r="B3451" t="s">
        <v>5</v>
      </c>
      <c r="C3451">
        <v>146.4</v>
      </c>
      <c r="D3451" s="1">
        <v>44378</v>
      </c>
      <c r="E3451" cm="1">
        <f t="array" ref="E3451">IF(AND(B3451="Housing",A3451="Rural"),"",
_xlfn.IFS(
NOT(ISBLANK(C3451)), C3451,
AND(NOT(ISBLANK(C3450)), B3450=B3451, NOT(ISBLANK(C3452)), B3452=B3451), AVERAGE(C3450,C3452),
AND(NOT(ISBLANK(C3450)), B3450=B3451, ISBLANK(C3452), NOT(ISBLANK(C3453)), B3453=B3451), C3450+(C3453-C3450)/3,
AND(ISBLANK(C3450), NOT(ISBLANK(C3449)), B3449=B3451, NOT(ISBLANK(C3452)), B3452=B3451), C3449+(C3452-C3449)*2/3,
TRUE, "Check Manually"
))</f>
        <v>146.4</v>
      </c>
      <c r="F3451" t="str">
        <f>_xlfn.XLOOKUP(B3451,Bucket_Map!A:A,Bucket_Map!B:B,"ERROR - CHECK NAME")</f>
        <v>Food &amp; Beverages</v>
      </c>
    </row>
    <row r="3452" spans="1:6" x14ac:dyDescent="0.25">
      <c r="A3452" t="s">
        <v>32</v>
      </c>
      <c r="B3452" t="s">
        <v>5</v>
      </c>
      <c r="C3452">
        <v>146.6</v>
      </c>
      <c r="D3452" s="1">
        <v>44409</v>
      </c>
      <c r="E3452" cm="1">
        <f t="array" ref="E3452">IF(AND(B3452="Housing",A3452="Rural"),"",
_xlfn.IFS(
NOT(ISBLANK(C3452)), C3452,
AND(NOT(ISBLANK(C3451)), B3451=B3452, NOT(ISBLANK(C3453)), B3453=B3452), AVERAGE(C3451,C3453),
AND(NOT(ISBLANK(C3451)), B3451=B3452, ISBLANK(C3453), NOT(ISBLANK(C3454)), B3454=B3452), C3451+(C3454-C3451)/3,
AND(ISBLANK(C3451), NOT(ISBLANK(C3450)), B3450=B3452, NOT(ISBLANK(C3453)), B3453=B3452), C3450+(C3453-C3450)*2/3,
TRUE, "Check Manually"
))</f>
        <v>146.6</v>
      </c>
      <c r="F3452" t="str">
        <f>_xlfn.XLOOKUP(B3452,Bucket_Map!A:A,Bucket_Map!B:B,"ERROR - CHECK NAME")</f>
        <v>Food &amp; Beverages</v>
      </c>
    </row>
    <row r="3453" spans="1:6" x14ac:dyDescent="0.25">
      <c r="A3453" t="s">
        <v>32</v>
      </c>
      <c r="B3453" t="s">
        <v>5</v>
      </c>
      <c r="C3453">
        <v>146.6</v>
      </c>
      <c r="D3453" s="1">
        <v>44440</v>
      </c>
      <c r="E3453" cm="1">
        <f t="array" ref="E3453">IF(AND(B3453="Housing",A3453="Rural"),"",
_xlfn.IFS(
NOT(ISBLANK(C3453)), C3453,
AND(NOT(ISBLANK(C3452)), B3452=B3453, NOT(ISBLANK(C3454)), B3454=B3453), AVERAGE(C3452,C3454),
AND(NOT(ISBLANK(C3452)), B3452=B3453, ISBLANK(C3454), NOT(ISBLANK(C3455)), B3455=B3453), C3452+(C3455-C3452)/3,
AND(ISBLANK(C3452), NOT(ISBLANK(C3451)), B3451=B3453, NOT(ISBLANK(C3454)), B3454=B3453), C3451+(C3454-C3451)*2/3,
TRUE, "Check Manually"
))</f>
        <v>146.6</v>
      </c>
      <c r="F3453" t="str">
        <f>_xlfn.XLOOKUP(B3453,Bucket_Map!A:A,Bucket_Map!B:B,"ERROR - CHECK NAME")</f>
        <v>Food &amp; Beverages</v>
      </c>
    </row>
    <row r="3454" spans="1:6" x14ac:dyDescent="0.25">
      <c r="A3454" t="s">
        <v>32</v>
      </c>
      <c r="B3454" t="s">
        <v>5</v>
      </c>
      <c r="C3454">
        <v>147.4</v>
      </c>
      <c r="D3454" s="1">
        <v>44470</v>
      </c>
      <c r="E3454" cm="1">
        <f t="array" ref="E3454">IF(AND(B3454="Housing",A3454="Rural"),"",
_xlfn.IFS(
NOT(ISBLANK(C3454)), C3454,
AND(NOT(ISBLANK(C3453)), B3453=B3454, NOT(ISBLANK(C3455)), B3455=B3454), AVERAGE(C3453,C3455),
AND(NOT(ISBLANK(C3453)), B3453=B3454, ISBLANK(C3455), NOT(ISBLANK(C3456)), B3456=B3454), C3453+(C3456-C3453)/3,
AND(ISBLANK(C3453), NOT(ISBLANK(C3452)), B3452=B3454, NOT(ISBLANK(C3455)), B3455=B3454), C3452+(C3455-C3452)*2/3,
TRUE, "Check Manually"
))</f>
        <v>147.4</v>
      </c>
      <c r="F3454" t="str">
        <f>_xlfn.XLOOKUP(B3454,Bucket_Map!A:A,Bucket_Map!B:B,"ERROR - CHECK NAME")</f>
        <v>Food &amp; Beverages</v>
      </c>
    </row>
    <row r="3455" spans="1:6" x14ac:dyDescent="0.25">
      <c r="A3455" t="s">
        <v>32</v>
      </c>
      <c r="B3455" t="s">
        <v>5</v>
      </c>
      <c r="C3455">
        <v>148.19999999999999</v>
      </c>
      <c r="D3455" s="1">
        <v>44501</v>
      </c>
      <c r="E3455" cm="1">
        <f t="array" ref="E3455">IF(AND(B3455="Housing",A3455="Rural"),"",
_xlfn.IFS(
NOT(ISBLANK(C3455)), C3455,
AND(NOT(ISBLANK(C3454)), B3454=B3455, NOT(ISBLANK(C3456)), B3456=B3455), AVERAGE(C3454,C3456),
AND(NOT(ISBLANK(C3454)), B3454=B3455, ISBLANK(C3456), NOT(ISBLANK(C3457)), B3457=B3455), C3454+(C3457-C3454)/3,
AND(ISBLANK(C3454), NOT(ISBLANK(C3453)), B3453=B3455, NOT(ISBLANK(C3456)), B3456=B3455), C3453+(C3456-C3453)*2/3,
TRUE, "Check Manually"
))</f>
        <v>148.19999999999999</v>
      </c>
      <c r="F3455" t="str">
        <f>_xlfn.XLOOKUP(B3455,Bucket_Map!A:A,Bucket_Map!B:B,"ERROR - CHECK NAME")</f>
        <v>Food &amp; Beverages</v>
      </c>
    </row>
    <row r="3456" spans="1:6" x14ac:dyDescent="0.25">
      <c r="A3456" t="s">
        <v>32</v>
      </c>
      <c r="B3456" t="s">
        <v>5</v>
      </c>
      <c r="C3456">
        <v>148.69999999999999</v>
      </c>
      <c r="D3456" s="1">
        <v>44531</v>
      </c>
      <c r="E3456" cm="1">
        <f t="array" ref="E3456">IF(AND(B3456="Housing",A3456="Rural"),"",
_xlfn.IFS(
NOT(ISBLANK(C3456)), C3456,
AND(NOT(ISBLANK(C3455)), B3455=B3456, NOT(ISBLANK(C3457)), B3457=B3456), AVERAGE(C3455,C3457),
AND(NOT(ISBLANK(C3455)), B3455=B3456, ISBLANK(C3457), NOT(ISBLANK(C3458)), B3458=B3456), C3455+(C3458-C3455)/3,
AND(ISBLANK(C3455), NOT(ISBLANK(C3454)), B3454=B3456, NOT(ISBLANK(C3457)), B3457=B3456), C3454+(C3457-C3454)*2/3,
TRUE, "Check Manually"
))</f>
        <v>148.69999999999999</v>
      </c>
      <c r="F3456" t="str">
        <f>_xlfn.XLOOKUP(B3456,Bucket_Map!A:A,Bucket_Map!B:B,"ERROR - CHECK NAME")</f>
        <v>Food &amp; Beverages</v>
      </c>
    </row>
    <row r="3457" spans="1:6" x14ac:dyDescent="0.25">
      <c r="A3457" t="s">
        <v>32</v>
      </c>
      <c r="B3457" t="s">
        <v>5</v>
      </c>
      <c r="C3457">
        <v>149.5</v>
      </c>
      <c r="D3457" s="1">
        <v>44562</v>
      </c>
      <c r="E3457" cm="1">
        <f t="array" ref="E3457">IF(AND(B3457="Housing",A3457="Rural"),"",
_xlfn.IFS(
NOT(ISBLANK(C3457)), C3457,
AND(NOT(ISBLANK(C3456)), B3456=B3457, NOT(ISBLANK(C3458)), B3458=B3457), AVERAGE(C3456,C3458),
AND(NOT(ISBLANK(C3456)), B3456=B3457, ISBLANK(C3458), NOT(ISBLANK(C3459)), B3459=B3457), C3456+(C3459-C3456)/3,
AND(ISBLANK(C3456), NOT(ISBLANK(C3455)), B3455=B3457, NOT(ISBLANK(C3458)), B3458=B3457), C3455+(C3458-C3455)*2/3,
TRUE, "Check Manually"
))</f>
        <v>149.5</v>
      </c>
      <c r="F3457" t="str">
        <f>_xlfn.XLOOKUP(B3457,Bucket_Map!A:A,Bucket_Map!B:B,"ERROR - CHECK NAME")</f>
        <v>Food &amp; Beverages</v>
      </c>
    </row>
    <row r="3458" spans="1:6" x14ac:dyDescent="0.25">
      <c r="A3458" t="s">
        <v>32</v>
      </c>
      <c r="B3458" t="s">
        <v>5</v>
      </c>
      <c r="C3458">
        <v>150</v>
      </c>
      <c r="D3458" s="1">
        <v>44593</v>
      </c>
      <c r="E3458" cm="1">
        <f t="array" ref="E3458">IF(AND(B3458="Housing",A3458="Rural"),"",
_xlfn.IFS(
NOT(ISBLANK(C3458)), C3458,
AND(NOT(ISBLANK(C3457)), B3457=B3458, NOT(ISBLANK(C3459)), B3459=B3458), AVERAGE(C3457,C3459),
AND(NOT(ISBLANK(C3457)), B3457=B3458, ISBLANK(C3459), NOT(ISBLANK(C3460)), B3460=B3458), C3457+(C3460-C3457)/3,
AND(ISBLANK(C3457), NOT(ISBLANK(C3456)), B3456=B3458, NOT(ISBLANK(C3459)), B3459=B3458), C3456+(C3459-C3456)*2/3,
TRUE, "Check Manually"
))</f>
        <v>150</v>
      </c>
      <c r="F3458" t="str">
        <f>_xlfn.XLOOKUP(B3458,Bucket_Map!A:A,Bucket_Map!B:B,"ERROR - CHECK NAME")</f>
        <v>Food &amp; Beverages</v>
      </c>
    </row>
    <row r="3459" spans="1:6" x14ac:dyDescent="0.25">
      <c r="A3459" t="s">
        <v>32</v>
      </c>
      <c r="B3459" t="s">
        <v>5</v>
      </c>
      <c r="C3459">
        <v>151.30000000000001</v>
      </c>
      <c r="D3459" s="1">
        <v>44621</v>
      </c>
      <c r="E3459" cm="1">
        <f t="array" ref="E3459">IF(AND(B3459="Housing",A3459="Rural"),"",
_xlfn.IFS(
NOT(ISBLANK(C3459)), C3459,
AND(NOT(ISBLANK(C3458)), B3458=B3459, NOT(ISBLANK(C3460)), B3460=B3459), AVERAGE(C3458,C3460),
AND(NOT(ISBLANK(C3458)), B3458=B3459, ISBLANK(C3460), NOT(ISBLANK(C3461)), B3461=B3459), C3458+(C3461-C3458)/3,
AND(ISBLANK(C3458), NOT(ISBLANK(C3457)), B3457=B3459, NOT(ISBLANK(C3460)), B3460=B3459), C3457+(C3460-C3457)*2/3,
TRUE, "Check Manually"
))</f>
        <v>151.30000000000001</v>
      </c>
      <c r="F3459" t="str">
        <f>_xlfn.XLOOKUP(B3459,Bucket_Map!A:A,Bucket_Map!B:B,"ERROR - CHECK NAME")</f>
        <v>Food &amp; Beverages</v>
      </c>
    </row>
    <row r="3460" spans="1:6" x14ac:dyDescent="0.25">
      <c r="A3460" t="s">
        <v>32</v>
      </c>
      <c r="B3460" t="s">
        <v>5</v>
      </c>
      <c r="C3460">
        <v>152.9</v>
      </c>
      <c r="D3460" s="1">
        <v>44652</v>
      </c>
      <c r="E3460" cm="1">
        <f t="array" ref="E3460">IF(AND(B3460="Housing",A3460="Rural"),"",
_xlfn.IFS(
NOT(ISBLANK(C3460)), C3460,
AND(NOT(ISBLANK(C3459)), B3459=B3460, NOT(ISBLANK(C3461)), B3461=B3460), AVERAGE(C3459,C3461),
AND(NOT(ISBLANK(C3459)), B3459=B3460, ISBLANK(C3461), NOT(ISBLANK(C3462)), B3462=B3460), C3459+(C3462-C3459)/3,
AND(ISBLANK(C3459), NOT(ISBLANK(C3458)), B3458=B3460, NOT(ISBLANK(C3461)), B3461=B3460), C3458+(C3461-C3458)*2/3,
TRUE, "Check Manually"
))</f>
        <v>152.9</v>
      </c>
      <c r="F3460" t="str">
        <f>_xlfn.XLOOKUP(B3460,Bucket_Map!A:A,Bucket_Map!B:B,"ERROR - CHECK NAME")</f>
        <v>Food &amp; Beverages</v>
      </c>
    </row>
    <row r="3461" spans="1:6" x14ac:dyDescent="0.25">
      <c r="A3461" t="s">
        <v>32</v>
      </c>
      <c r="B3461" t="s">
        <v>5</v>
      </c>
      <c r="C3461">
        <v>154.1</v>
      </c>
      <c r="D3461" s="1">
        <v>44682</v>
      </c>
      <c r="E3461" cm="1">
        <f t="array" ref="E3461">IF(AND(B3461="Housing",A3461="Rural"),"",
_xlfn.IFS(
NOT(ISBLANK(C3461)), C3461,
AND(NOT(ISBLANK(C3460)), B3460=B3461, NOT(ISBLANK(C3462)), B3462=B3461), AVERAGE(C3460,C3462),
AND(NOT(ISBLANK(C3460)), B3460=B3461, ISBLANK(C3462), NOT(ISBLANK(C3463)), B3463=B3461), C3460+(C3463-C3460)/3,
AND(ISBLANK(C3460), NOT(ISBLANK(C3459)), B3459=B3461, NOT(ISBLANK(C3462)), B3462=B3461), C3459+(C3462-C3459)*2/3,
TRUE, "Check Manually"
))</f>
        <v>154.1</v>
      </c>
      <c r="F3461" t="str">
        <f>_xlfn.XLOOKUP(B3461,Bucket_Map!A:A,Bucket_Map!B:B,"ERROR - CHECK NAME")</f>
        <v>Food &amp; Beverages</v>
      </c>
    </row>
    <row r="3462" spans="1:6" x14ac:dyDescent="0.25">
      <c r="A3462" t="s">
        <v>32</v>
      </c>
      <c r="B3462" t="s">
        <v>5</v>
      </c>
      <c r="C3462">
        <v>155</v>
      </c>
      <c r="D3462" s="1">
        <v>44713</v>
      </c>
      <c r="E3462" cm="1">
        <f t="array" ref="E3462">IF(AND(B3462="Housing",A3462="Rural"),"",
_xlfn.IFS(
NOT(ISBLANK(C3462)), C3462,
AND(NOT(ISBLANK(C3461)), B3461=B3462, NOT(ISBLANK(C3463)), B3463=B3462), AVERAGE(C3461,C3463),
AND(NOT(ISBLANK(C3461)), B3461=B3462, ISBLANK(C3463), NOT(ISBLANK(C3464)), B3464=B3462), C3461+(C3464-C3461)/3,
AND(ISBLANK(C3461), NOT(ISBLANK(C3460)), B3460=B3462, NOT(ISBLANK(C3463)), B3463=B3462), C3460+(C3463-C3460)*2/3,
TRUE, "Check Manually"
))</f>
        <v>155</v>
      </c>
      <c r="F3462" t="str">
        <f>_xlfn.XLOOKUP(B3462,Bucket_Map!A:A,Bucket_Map!B:B,"ERROR - CHECK NAME")</f>
        <v>Food &amp; Beverages</v>
      </c>
    </row>
    <row r="3463" spans="1:6" x14ac:dyDescent="0.25">
      <c r="A3463" t="s">
        <v>32</v>
      </c>
      <c r="B3463" t="s">
        <v>5</v>
      </c>
      <c r="C3463">
        <v>156.5</v>
      </c>
      <c r="D3463" s="1">
        <v>44743</v>
      </c>
      <c r="E3463" cm="1">
        <f t="array" ref="E3463">IF(AND(B3463="Housing",A3463="Rural"),"",
_xlfn.IFS(
NOT(ISBLANK(C3463)), C3463,
AND(NOT(ISBLANK(C3462)), B3462=B3463, NOT(ISBLANK(C3464)), B3464=B3463), AVERAGE(C3462,C3464),
AND(NOT(ISBLANK(C3462)), B3462=B3463, ISBLANK(C3464), NOT(ISBLANK(C3465)), B3465=B3463), C3462+(C3465-C3462)/3,
AND(ISBLANK(C3462), NOT(ISBLANK(C3461)), B3461=B3463, NOT(ISBLANK(C3464)), B3464=B3463), C3461+(C3464-C3461)*2/3,
TRUE, "Check Manually"
))</f>
        <v>156.5</v>
      </c>
      <c r="F3463" t="str">
        <f>_xlfn.XLOOKUP(B3463,Bucket_Map!A:A,Bucket_Map!B:B,"ERROR - CHECK NAME")</f>
        <v>Food &amp; Beverages</v>
      </c>
    </row>
    <row r="3464" spans="1:6" x14ac:dyDescent="0.25">
      <c r="A3464" t="s">
        <v>32</v>
      </c>
      <c r="B3464" t="s">
        <v>5</v>
      </c>
      <c r="C3464">
        <v>160.30000000000001</v>
      </c>
      <c r="D3464" s="1">
        <v>44774</v>
      </c>
      <c r="E3464" cm="1">
        <f t="array" ref="E3464">IF(AND(B3464="Housing",A3464="Rural"),"",
_xlfn.IFS(
NOT(ISBLANK(C3464)), C3464,
AND(NOT(ISBLANK(C3463)), B3463=B3464, NOT(ISBLANK(C3465)), B3465=B3464), AVERAGE(C3463,C3465),
AND(NOT(ISBLANK(C3463)), B3463=B3464, ISBLANK(C3465), NOT(ISBLANK(C3466)), B3466=B3464), C3463+(C3466-C3463)/3,
AND(ISBLANK(C3463), NOT(ISBLANK(C3462)), B3462=B3464, NOT(ISBLANK(C3465)), B3465=B3464), C3462+(C3465-C3462)*2/3,
TRUE, "Check Manually"
))</f>
        <v>160.30000000000001</v>
      </c>
      <c r="F3464" t="str">
        <f>_xlfn.XLOOKUP(B3464,Bucket_Map!A:A,Bucket_Map!B:B,"ERROR - CHECK NAME")</f>
        <v>Food &amp; Beverages</v>
      </c>
    </row>
    <row r="3465" spans="1:6" x14ac:dyDescent="0.25">
      <c r="A3465" t="s">
        <v>32</v>
      </c>
      <c r="B3465" t="s">
        <v>5</v>
      </c>
      <c r="C3465">
        <v>163.5</v>
      </c>
      <c r="D3465" s="1">
        <v>44805</v>
      </c>
      <c r="E3465" cm="1">
        <f t="array" ref="E3465">IF(AND(B3465="Housing",A3465="Rural"),"",
_xlfn.IFS(
NOT(ISBLANK(C3465)), C3465,
AND(NOT(ISBLANK(C3464)), B3464=B3465, NOT(ISBLANK(C3466)), B3466=B3465), AVERAGE(C3464,C3466),
AND(NOT(ISBLANK(C3464)), B3464=B3465, ISBLANK(C3466), NOT(ISBLANK(C3467)), B3467=B3465), C3464+(C3467-C3464)/3,
AND(ISBLANK(C3464), NOT(ISBLANK(C3463)), B3463=B3465, NOT(ISBLANK(C3466)), B3466=B3465), C3463+(C3466-C3463)*2/3,
TRUE, "Check Manually"
))</f>
        <v>163.5</v>
      </c>
      <c r="F3465" t="str">
        <f>_xlfn.XLOOKUP(B3465,Bucket_Map!A:A,Bucket_Map!B:B,"ERROR - CHECK NAME")</f>
        <v>Food &amp; Beverages</v>
      </c>
    </row>
    <row r="3466" spans="1:6" x14ac:dyDescent="0.25">
      <c r="A3466" t="s">
        <v>32</v>
      </c>
      <c r="B3466" t="s">
        <v>5</v>
      </c>
      <c r="C3466">
        <v>165.2</v>
      </c>
      <c r="D3466" s="1">
        <v>44835</v>
      </c>
      <c r="E3466" cm="1">
        <f t="array" ref="E3466">IF(AND(B3466="Housing",A3466="Rural"),"",
_xlfn.IFS(
NOT(ISBLANK(C3466)), C3466,
AND(NOT(ISBLANK(C3465)), B3465=B3466, NOT(ISBLANK(C3467)), B3467=B3466), AVERAGE(C3465,C3467),
AND(NOT(ISBLANK(C3465)), B3465=B3466, ISBLANK(C3467), NOT(ISBLANK(C3468)), B3468=B3466), C3465+(C3468-C3465)/3,
AND(ISBLANK(C3465), NOT(ISBLANK(C3464)), B3464=B3466, NOT(ISBLANK(C3467)), B3467=B3466), C3464+(C3467-C3464)*2/3,
TRUE, "Check Manually"
))</f>
        <v>165.2</v>
      </c>
      <c r="F3466" t="str">
        <f>_xlfn.XLOOKUP(B3466,Bucket_Map!A:A,Bucket_Map!B:B,"ERROR - CHECK NAME")</f>
        <v>Food &amp; Beverages</v>
      </c>
    </row>
    <row r="3467" spans="1:6" x14ac:dyDescent="0.25">
      <c r="A3467" t="s">
        <v>32</v>
      </c>
      <c r="B3467" t="s">
        <v>5</v>
      </c>
      <c r="C3467">
        <v>167.4</v>
      </c>
      <c r="D3467" s="1">
        <v>44866</v>
      </c>
      <c r="E3467" cm="1">
        <f t="array" ref="E3467">IF(AND(B3467="Housing",A3467="Rural"),"",
_xlfn.IFS(
NOT(ISBLANK(C3467)), C3467,
AND(NOT(ISBLANK(C3466)), B3466=B3467, NOT(ISBLANK(C3468)), B3468=B3467), AVERAGE(C3466,C3468),
AND(NOT(ISBLANK(C3466)), B3466=B3467, ISBLANK(C3468), NOT(ISBLANK(C3469)), B3469=B3467), C3466+(C3469-C3466)/3,
AND(ISBLANK(C3466), NOT(ISBLANK(C3465)), B3465=B3467, NOT(ISBLANK(C3468)), B3468=B3467), C3465+(C3468-C3465)*2/3,
TRUE, "Check Manually"
))</f>
        <v>167.4</v>
      </c>
      <c r="F3467" t="str">
        <f>_xlfn.XLOOKUP(B3467,Bucket_Map!A:A,Bucket_Map!B:B,"ERROR - CHECK NAME")</f>
        <v>Food &amp; Beverages</v>
      </c>
    </row>
    <row r="3468" spans="1:6" x14ac:dyDescent="0.25">
      <c r="A3468" t="s">
        <v>32</v>
      </c>
      <c r="B3468" t="s">
        <v>5</v>
      </c>
      <c r="C3468">
        <v>169.2</v>
      </c>
      <c r="D3468" s="1">
        <v>44896</v>
      </c>
      <c r="E3468" cm="1">
        <f t="array" ref="E3468">IF(AND(B3468="Housing",A3468="Rural"),"",
_xlfn.IFS(
NOT(ISBLANK(C3468)), C3468,
AND(NOT(ISBLANK(C3467)), B3467=B3468, NOT(ISBLANK(C3469)), B3469=B3468), AVERAGE(C3467,C3469),
AND(NOT(ISBLANK(C3467)), B3467=B3468, ISBLANK(C3469), NOT(ISBLANK(C3470)), B3470=B3468), C3467+(C3470-C3467)/3,
AND(ISBLANK(C3467), NOT(ISBLANK(C3466)), B3466=B3468, NOT(ISBLANK(C3469)), B3469=B3468), C3466+(C3469-C3466)*2/3,
TRUE, "Check Manually"
))</f>
        <v>169.2</v>
      </c>
      <c r="F3468" t="str">
        <f>_xlfn.XLOOKUP(B3468,Bucket_Map!A:A,Bucket_Map!B:B,"ERROR - CHECK NAME")</f>
        <v>Food &amp; Beverages</v>
      </c>
    </row>
    <row r="3469" spans="1:6" x14ac:dyDescent="0.25">
      <c r="A3469" t="s">
        <v>32</v>
      </c>
      <c r="B3469" t="s">
        <v>5</v>
      </c>
      <c r="C3469">
        <v>173.8</v>
      </c>
      <c r="D3469" s="1">
        <v>44927</v>
      </c>
      <c r="E3469" cm="1">
        <f t="array" ref="E3469">IF(AND(B3469="Housing",A3469="Rural"),"",
_xlfn.IFS(
NOT(ISBLANK(C3469)), C3469,
AND(NOT(ISBLANK(C3468)), B3468=B3469, NOT(ISBLANK(C3470)), B3470=B3469), AVERAGE(C3468,C3470),
AND(NOT(ISBLANK(C3468)), B3468=B3469, ISBLANK(C3470), NOT(ISBLANK(C3471)), B3471=B3469), C3468+(C3471-C3468)/3,
AND(ISBLANK(C3468), NOT(ISBLANK(C3467)), B3467=B3469, NOT(ISBLANK(C3470)), B3470=B3469), C3467+(C3470-C3467)*2/3,
TRUE, "Check Manually"
))</f>
        <v>173.8</v>
      </c>
      <c r="F3469" t="str">
        <f>_xlfn.XLOOKUP(B3469,Bucket_Map!A:A,Bucket_Map!B:B,"ERROR - CHECK NAME")</f>
        <v>Food &amp; Beverages</v>
      </c>
    </row>
    <row r="3470" spans="1:6" x14ac:dyDescent="0.25">
      <c r="A3470" t="s">
        <v>32</v>
      </c>
      <c r="B3470" t="s">
        <v>5</v>
      </c>
      <c r="C3470">
        <v>174.4</v>
      </c>
      <c r="D3470" s="1">
        <v>44958</v>
      </c>
      <c r="E3470" cm="1">
        <f t="array" ref="E3470">IF(AND(B3470="Housing",A3470="Rural"),"",
_xlfn.IFS(
NOT(ISBLANK(C3470)), C3470,
AND(NOT(ISBLANK(C3469)), B3469=B3470, NOT(ISBLANK(C3471)), B3471=B3470), AVERAGE(C3469,C3471),
AND(NOT(ISBLANK(C3469)), B3469=B3470, ISBLANK(C3471), NOT(ISBLANK(C3472)), B3472=B3470), C3469+(C3472-C3469)/3,
AND(ISBLANK(C3469), NOT(ISBLANK(C3468)), B3468=B3470, NOT(ISBLANK(C3471)), B3471=B3470), C3468+(C3471-C3468)*2/3,
TRUE, "Check Manually"
))</f>
        <v>174.4</v>
      </c>
      <c r="F3470" t="str">
        <f>_xlfn.XLOOKUP(B3470,Bucket_Map!A:A,Bucket_Map!B:B,"ERROR - CHECK NAME")</f>
        <v>Food &amp; Beverages</v>
      </c>
    </row>
    <row r="3471" spans="1:6" x14ac:dyDescent="0.25">
      <c r="A3471" t="s">
        <v>32</v>
      </c>
      <c r="B3471" t="s">
        <v>5</v>
      </c>
      <c r="C3471">
        <v>174.4</v>
      </c>
      <c r="D3471" s="1">
        <v>44986</v>
      </c>
      <c r="E3471" cm="1">
        <f t="array" ref="E3471">IF(AND(B3471="Housing",A3471="Rural"),"",
_xlfn.IFS(
NOT(ISBLANK(C3471)), C3471,
AND(NOT(ISBLANK(C3470)), B3470=B3471, NOT(ISBLANK(C3472)), B3472=B3471), AVERAGE(C3470,C3472),
AND(NOT(ISBLANK(C3470)), B3470=B3471, ISBLANK(C3472), NOT(ISBLANK(C3473)), B3473=B3471), C3470+(C3473-C3470)/3,
AND(ISBLANK(C3470), NOT(ISBLANK(C3469)), B3469=B3471, NOT(ISBLANK(C3472)), B3472=B3471), C3469+(C3472-C3469)*2/3,
TRUE, "Check Manually"
))</f>
        <v>174.4</v>
      </c>
      <c r="F3471" t="str">
        <f>_xlfn.XLOOKUP(B3471,Bucket_Map!A:A,Bucket_Map!B:B,"ERROR - CHECK NAME")</f>
        <v>Food &amp; Beverages</v>
      </c>
    </row>
    <row r="3472" spans="1:6" x14ac:dyDescent="0.25">
      <c r="A3472" t="s">
        <v>32</v>
      </c>
      <c r="B3472" t="s">
        <v>5</v>
      </c>
      <c r="C3472">
        <v>173.8</v>
      </c>
      <c r="D3472" s="1">
        <v>45017</v>
      </c>
      <c r="E3472" cm="1">
        <f t="array" ref="E3472">IF(AND(B3472="Housing",A3472="Rural"),"",
_xlfn.IFS(
NOT(ISBLANK(C3472)), C3472,
AND(NOT(ISBLANK(C3471)), B3471=B3472, NOT(ISBLANK(C3473)), B3473=B3472), AVERAGE(C3471,C3473),
AND(NOT(ISBLANK(C3471)), B3471=B3472, ISBLANK(C3473), NOT(ISBLANK(C3474)), B3474=B3472), C3471+(C3474-C3471)/3,
AND(ISBLANK(C3471), NOT(ISBLANK(C3470)), B3470=B3472, NOT(ISBLANK(C3473)), B3473=B3472), C3470+(C3473-C3470)*2/3,
TRUE, "Check Manually"
))</f>
        <v>173.8</v>
      </c>
      <c r="F3472" t="str">
        <f>_xlfn.XLOOKUP(B3472,Bucket_Map!A:A,Bucket_Map!B:B,"ERROR - CHECK NAME")</f>
        <v>Food &amp; Beverages</v>
      </c>
    </row>
    <row r="3473" spans="1:6" x14ac:dyDescent="0.25">
      <c r="A3473" t="s">
        <v>32</v>
      </c>
      <c r="B3473" t="s">
        <v>5</v>
      </c>
      <c r="C3473">
        <v>173.7</v>
      </c>
      <c r="D3473" s="1">
        <v>45047</v>
      </c>
      <c r="E3473" cm="1">
        <f t="array" ref="E3473">IF(AND(B3473="Housing",A3473="Rural"),"",
_xlfn.IFS(
NOT(ISBLANK(C3473)), C3473,
AND(NOT(ISBLANK(C3472)), B3472=B3473, NOT(ISBLANK(C3474)), B3474=B3473), AVERAGE(C3472,C3474),
AND(NOT(ISBLANK(C3472)), B3472=B3473, ISBLANK(C3474), NOT(ISBLANK(C3475)), B3475=B3473), C3472+(C3475-C3472)/3,
AND(ISBLANK(C3472), NOT(ISBLANK(C3471)), B3471=B3473, NOT(ISBLANK(C3474)), B3474=B3473), C3471+(C3474-C3471)*2/3,
TRUE, "Check Manually"
))</f>
        <v>173.7</v>
      </c>
      <c r="F3473" t="str">
        <f>_xlfn.XLOOKUP(B3473,Bucket_Map!A:A,Bucket_Map!B:B,"ERROR - CHECK NAME")</f>
        <v>Food &amp; Beverages</v>
      </c>
    </row>
    <row r="3474" spans="1:6" x14ac:dyDescent="0.25">
      <c r="A3474" t="s">
        <v>32</v>
      </c>
      <c r="B3474" t="s">
        <v>6</v>
      </c>
      <c r="C3474">
        <v>106.3</v>
      </c>
      <c r="D3474" s="1">
        <v>41275</v>
      </c>
      <c r="E3474" cm="1">
        <f t="array" ref="E3474">IF(AND(B3474="Housing",A3474="Rural"),"",
_xlfn.IFS(
NOT(ISBLANK(C3474)), C3474,
AND(NOT(ISBLANK(C3473)), B3473=B3474, NOT(ISBLANK(C3475)), B3475=B3474), AVERAGE(C3473,C3475),
AND(NOT(ISBLANK(C3473)), B3473=B3474, ISBLANK(C3475), NOT(ISBLANK(C3476)), B3476=B3474), C3473+(C3476-C3473)/3,
AND(ISBLANK(C3473), NOT(ISBLANK(C3472)), B3472=B3474, NOT(ISBLANK(C3475)), B3475=B3474), C3472+(C3475-C3472)*2/3,
TRUE, "Check Manually"
))</f>
        <v>106.3</v>
      </c>
      <c r="F3474" t="str">
        <f>_xlfn.XLOOKUP(B3474,Bucket_Map!A:A,Bucket_Map!B:B,"ERROR - CHECK NAME")</f>
        <v>Clothing &amp; Footwear</v>
      </c>
    </row>
    <row r="3475" spans="1:6" x14ac:dyDescent="0.25">
      <c r="A3475" t="s">
        <v>32</v>
      </c>
      <c r="B3475" t="s">
        <v>6</v>
      </c>
      <c r="C3475">
        <v>106.9</v>
      </c>
      <c r="D3475" s="1">
        <v>41306</v>
      </c>
      <c r="E3475" cm="1">
        <f t="array" ref="E3475">IF(AND(B3475="Housing",A3475="Rural"),"",
_xlfn.IFS(
NOT(ISBLANK(C3475)), C3475,
AND(NOT(ISBLANK(C3474)), B3474=B3475, NOT(ISBLANK(C3476)), B3476=B3475), AVERAGE(C3474,C3476),
AND(NOT(ISBLANK(C3474)), B3474=B3475, ISBLANK(C3476), NOT(ISBLANK(C3477)), B3477=B3475), C3474+(C3477-C3474)/3,
AND(ISBLANK(C3474), NOT(ISBLANK(C3473)), B3473=B3475, NOT(ISBLANK(C3476)), B3476=B3475), C3473+(C3476-C3473)*2/3,
TRUE, "Check Manually"
))</f>
        <v>106.9</v>
      </c>
      <c r="F3475" t="str">
        <f>_xlfn.XLOOKUP(B3475,Bucket_Map!A:A,Bucket_Map!B:B,"ERROR - CHECK NAME")</f>
        <v>Clothing &amp; Footwear</v>
      </c>
    </row>
    <row r="3476" spans="1:6" x14ac:dyDescent="0.25">
      <c r="A3476" t="s">
        <v>32</v>
      </c>
      <c r="B3476" t="s">
        <v>6</v>
      </c>
      <c r="C3476">
        <v>107.4</v>
      </c>
      <c r="D3476" s="1">
        <v>41334</v>
      </c>
      <c r="E3476" cm="1">
        <f t="array" ref="E3476">IF(AND(B3476="Housing",A3476="Rural"),"",
_xlfn.IFS(
NOT(ISBLANK(C3476)), C3476,
AND(NOT(ISBLANK(C3475)), B3475=B3476, NOT(ISBLANK(C3477)), B3477=B3476), AVERAGE(C3475,C3477),
AND(NOT(ISBLANK(C3475)), B3475=B3476, ISBLANK(C3477), NOT(ISBLANK(C3478)), B3478=B3476), C3475+(C3478-C3475)/3,
AND(ISBLANK(C3475), NOT(ISBLANK(C3474)), B3474=B3476, NOT(ISBLANK(C3477)), B3477=B3476), C3474+(C3477-C3474)*2/3,
TRUE, "Check Manually"
))</f>
        <v>107.4</v>
      </c>
      <c r="F3476" t="str">
        <f>_xlfn.XLOOKUP(B3476,Bucket_Map!A:A,Bucket_Map!B:B,"ERROR - CHECK NAME")</f>
        <v>Clothing &amp; Footwear</v>
      </c>
    </row>
    <row r="3477" spans="1:6" x14ac:dyDescent="0.25">
      <c r="A3477" t="s">
        <v>32</v>
      </c>
      <c r="B3477" t="s">
        <v>6</v>
      </c>
      <c r="C3477">
        <v>108</v>
      </c>
      <c r="D3477" s="1">
        <v>41365</v>
      </c>
      <c r="E3477" cm="1">
        <f t="array" ref="E3477">IF(AND(B3477="Housing",A3477="Rural"),"",
_xlfn.IFS(
NOT(ISBLANK(C3477)), C3477,
AND(NOT(ISBLANK(C3476)), B3476=B3477, NOT(ISBLANK(C3478)), B3478=B3477), AVERAGE(C3476,C3478),
AND(NOT(ISBLANK(C3476)), B3476=B3477, ISBLANK(C3478), NOT(ISBLANK(C3479)), B3479=B3477), C3476+(C3479-C3476)/3,
AND(ISBLANK(C3476), NOT(ISBLANK(C3475)), B3475=B3477, NOT(ISBLANK(C3478)), B3478=B3477), C3475+(C3478-C3475)*2/3,
TRUE, "Check Manually"
))</f>
        <v>108</v>
      </c>
      <c r="F3477" t="str">
        <f>_xlfn.XLOOKUP(B3477,Bucket_Map!A:A,Bucket_Map!B:B,"ERROR - CHECK NAME")</f>
        <v>Clothing &amp; Footwear</v>
      </c>
    </row>
    <row r="3478" spans="1:6" x14ac:dyDescent="0.25">
      <c r="A3478" t="s">
        <v>32</v>
      </c>
      <c r="B3478" t="s">
        <v>6</v>
      </c>
      <c r="C3478">
        <v>108.7</v>
      </c>
      <c r="D3478" s="1">
        <v>41395</v>
      </c>
      <c r="E3478" cm="1">
        <f t="array" ref="E3478">IF(AND(B3478="Housing",A3478="Rural"),"",
_xlfn.IFS(
NOT(ISBLANK(C3478)), C3478,
AND(NOT(ISBLANK(C3477)), B3477=B3478, NOT(ISBLANK(C3479)), B3479=B3478), AVERAGE(C3477,C3479),
AND(NOT(ISBLANK(C3477)), B3477=B3478, ISBLANK(C3479), NOT(ISBLANK(C3480)), B3480=B3478), C3477+(C3480-C3477)/3,
AND(ISBLANK(C3477), NOT(ISBLANK(C3476)), B3476=B3478, NOT(ISBLANK(C3479)), B3479=B3478), C3476+(C3479-C3476)*2/3,
TRUE, "Check Manually"
))</f>
        <v>108.7</v>
      </c>
      <c r="F3478" t="str">
        <f>_xlfn.XLOOKUP(B3478,Bucket_Map!A:A,Bucket_Map!B:B,"ERROR - CHECK NAME")</f>
        <v>Clothing &amp; Footwear</v>
      </c>
    </row>
    <row r="3479" spans="1:6" x14ac:dyDescent="0.25">
      <c r="A3479" t="s">
        <v>32</v>
      </c>
      <c r="B3479" t="s">
        <v>6</v>
      </c>
      <c r="C3479">
        <v>109.5</v>
      </c>
      <c r="D3479" s="1">
        <v>41426</v>
      </c>
      <c r="E3479" cm="1">
        <f t="array" ref="E3479">IF(AND(B3479="Housing",A3479="Rural"),"",
_xlfn.IFS(
NOT(ISBLANK(C3479)), C3479,
AND(NOT(ISBLANK(C3478)), B3478=B3479, NOT(ISBLANK(C3480)), B3480=B3479), AVERAGE(C3478,C3480),
AND(NOT(ISBLANK(C3478)), B3478=B3479, ISBLANK(C3480), NOT(ISBLANK(C3481)), B3481=B3479), C3478+(C3481-C3478)/3,
AND(ISBLANK(C3478), NOT(ISBLANK(C3477)), B3477=B3479, NOT(ISBLANK(C3480)), B3480=B3479), C3477+(C3480-C3477)*2/3,
TRUE, "Check Manually"
))</f>
        <v>109.5</v>
      </c>
      <c r="F3479" t="str">
        <f>_xlfn.XLOOKUP(B3479,Bucket_Map!A:A,Bucket_Map!B:B,"ERROR - CHECK NAME")</f>
        <v>Clothing &amp; Footwear</v>
      </c>
    </row>
    <row r="3480" spans="1:6" x14ac:dyDescent="0.25">
      <c r="A3480" t="s">
        <v>32</v>
      </c>
      <c r="B3480" t="s">
        <v>6</v>
      </c>
      <c r="C3480">
        <v>110.2</v>
      </c>
      <c r="D3480" s="1">
        <v>41456</v>
      </c>
      <c r="E3480" cm="1">
        <f t="array" ref="E3480">IF(AND(B3480="Housing",A3480="Rural"),"",
_xlfn.IFS(
NOT(ISBLANK(C3480)), C3480,
AND(NOT(ISBLANK(C3479)), B3479=B3480, NOT(ISBLANK(C3481)), B3481=B3480), AVERAGE(C3479,C3481),
AND(NOT(ISBLANK(C3479)), B3479=B3480, ISBLANK(C3481), NOT(ISBLANK(C3482)), B3482=B3480), C3479+(C3482-C3479)/3,
AND(ISBLANK(C3479), NOT(ISBLANK(C3478)), B3478=B3480, NOT(ISBLANK(C3481)), B3481=B3480), C3478+(C3481-C3478)*2/3,
TRUE, "Check Manually"
))</f>
        <v>110.2</v>
      </c>
      <c r="F3480" t="str">
        <f>_xlfn.XLOOKUP(B3480,Bucket_Map!A:A,Bucket_Map!B:B,"ERROR - CHECK NAME")</f>
        <v>Clothing &amp; Footwear</v>
      </c>
    </row>
    <row r="3481" spans="1:6" x14ac:dyDescent="0.25">
      <c r="A3481" t="s">
        <v>32</v>
      </c>
      <c r="B3481" t="s">
        <v>6</v>
      </c>
      <c r="C3481">
        <v>111</v>
      </c>
      <c r="D3481" s="1">
        <v>41487</v>
      </c>
      <c r="E3481" cm="1">
        <f t="array" ref="E3481">IF(AND(B3481="Housing",A3481="Rural"),"",
_xlfn.IFS(
NOT(ISBLANK(C3481)), C3481,
AND(NOT(ISBLANK(C3480)), B3480=B3481, NOT(ISBLANK(C3482)), B3482=B3481), AVERAGE(C3480,C3482),
AND(NOT(ISBLANK(C3480)), B3480=B3481, ISBLANK(C3482), NOT(ISBLANK(C3483)), B3483=B3481), C3480+(C3483-C3480)/3,
AND(ISBLANK(C3480), NOT(ISBLANK(C3479)), B3479=B3481, NOT(ISBLANK(C3482)), B3482=B3481), C3479+(C3482-C3479)*2/3,
TRUE, "Check Manually"
))</f>
        <v>111</v>
      </c>
      <c r="F3481" t="str">
        <f>_xlfn.XLOOKUP(B3481,Bucket_Map!A:A,Bucket_Map!B:B,"ERROR - CHECK NAME")</f>
        <v>Clothing &amp; Footwear</v>
      </c>
    </row>
    <row r="3482" spans="1:6" x14ac:dyDescent="0.25">
      <c r="A3482" t="s">
        <v>32</v>
      </c>
      <c r="B3482" t="s">
        <v>6</v>
      </c>
      <c r="C3482">
        <v>112.2</v>
      </c>
      <c r="D3482" s="1">
        <v>41518</v>
      </c>
      <c r="E3482" cm="1">
        <f t="array" ref="E3482">IF(AND(B3482="Housing",A3482="Rural"),"",
_xlfn.IFS(
NOT(ISBLANK(C3482)), C3482,
AND(NOT(ISBLANK(C3481)), B3481=B3482, NOT(ISBLANK(C3483)), B3483=B3482), AVERAGE(C3481,C3483),
AND(NOT(ISBLANK(C3481)), B3481=B3482, ISBLANK(C3483), NOT(ISBLANK(C3484)), B3484=B3482), C3481+(C3484-C3481)/3,
AND(ISBLANK(C3481), NOT(ISBLANK(C3480)), B3480=B3482, NOT(ISBLANK(C3483)), B3483=B3482), C3480+(C3483-C3480)*2/3,
TRUE, "Check Manually"
))</f>
        <v>112.2</v>
      </c>
      <c r="F3482" t="str">
        <f>_xlfn.XLOOKUP(B3482,Bucket_Map!A:A,Bucket_Map!B:B,"ERROR - CHECK NAME")</f>
        <v>Clothing &amp; Footwear</v>
      </c>
    </row>
    <row r="3483" spans="1:6" x14ac:dyDescent="0.25">
      <c r="A3483" t="s">
        <v>32</v>
      </c>
      <c r="B3483" t="s">
        <v>6</v>
      </c>
      <c r="C3483">
        <v>113.2</v>
      </c>
      <c r="D3483" s="1">
        <v>41548</v>
      </c>
      <c r="E3483" cm="1">
        <f t="array" ref="E3483">IF(AND(B3483="Housing",A3483="Rural"),"",
_xlfn.IFS(
NOT(ISBLANK(C3483)), C3483,
AND(NOT(ISBLANK(C3482)), B3482=B3483, NOT(ISBLANK(C3484)), B3484=B3483), AVERAGE(C3482,C3484),
AND(NOT(ISBLANK(C3482)), B3482=B3483, ISBLANK(C3484), NOT(ISBLANK(C3485)), B3485=B3483), C3482+(C3485-C3482)/3,
AND(ISBLANK(C3482), NOT(ISBLANK(C3481)), B3481=B3483, NOT(ISBLANK(C3484)), B3484=B3483), C3481+(C3484-C3481)*2/3,
TRUE, "Check Manually"
))</f>
        <v>113.2</v>
      </c>
      <c r="F3483" t="str">
        <f>_xlfn.XLOOKUP(B3483,Bucket_Map!A:A,Bucket_Map!B:B,"ERROR - CHECK NAME")</f>
        <v>Clothing &amp; Footwear</v>
      </c>
    </row>
    <row r="3484" spans="1:6" x14ac:dyDescent="0.25">
      <c r="A3484" t="s">
        <v>32</v>
      </c>
      <c r="B3484" t="s">
        <v>6</v>
      </c>
      <c r="C3484">
        <v>114.2</v>
      </c>
      <c r="D3484" s="1">
        <v>41579</v>
      </c>
      <c r="E3484" cm="1">
        <f t="array" ref="E3484">IF(AND(B3484="Housing",A3484="Rural"),"",
_xlfn.IFS(
NOT(ISBLANK(C3484)), C3484,
AND(NOT(ISBLANK(C3483)), B3483=B3484, NOT(ISBLANK(C3485)), B3485=B3484), AVERAGE(C3483,C3485),
AND(NOT(ISBLANK(C3483)), B3483=B3484, ISBLANK(C3485), NOT(ISBLANK(C3486)), B3486=B3484), C3483+(C3486-C3483)/3,
AND(ISBLANK(C3483), NOT(ISBLANK(C3482)), B3482=B3484, NOT(ISBLANK(C3485)), B3485=B3484), C3482+(C3485-C3482)*2/3,
TRUE, "Check Manually"
))</f>
        <v>114.2</v>
      </c>
      <c r="F3484" t="str">
        <f>_xlfn.XLOOKUP(B3484,Bucket_Map!A:A,Bucket_Map!B:B,"ERROR - CHECK NAME")</f>
        <v>Clothing &amp; Footwear</v>
      </c>
    </row>
    <row r="3485" spans="1:6" x14ac:dyDescent="0.25">
      <c r="A3485" t="s">
        <v>32</v>
      </c>
      <c r="B3485" t="s">
        <v>6</v>
      </c>
      <c r="C3485">
        <v>115.2</v>
      </c>
      <c r="D3485" s="1">
        <v>41609</v>
      </c>
      <c r="E3485" cm="1">
        <f t="array" ref="E3485">IF(AND(B3485="Housing",A3485="Rural"),"",
_xlfn.IFS(
NOT(ISBLANK(C3485)), C3485,
AND(NOT(ISBLANK(C3484)), B3484=B3485, NOT(ISBLANK(C3486)), B3486=B3485), AVERAGE(C3484,C3486),
AND(NOT(ISBLANK(C3484)), B3484=B3485, ISBLANK(C3486), NOT(ISBLANK(C3487)), B3487=B3485), C3484+(C3487-C3484)/3,
AND(ISBLANK(C3484), NOT(ISBLANK(C3483)), B3483=B3485, NOT(ISBLANK(C3486)), B3486=B3485), C3483+(C3486-C3483)*2/3,
TRUE, "Check Manually"
))</f>
        <v>115.2</v>
      </c>
      <c r="F3485" t="str">
        <f>_xlfn.XLOOKUP(B3485,Bucket_Map!A:A,Bucket_Map!B:B,"ERROR - CHECK NAME")</f>
        <v>Clothing &amp; Footwear</v>
      </c>
    </row>
    <row r="3486" spans="1:6" x14ac:dyDescent="0.25">
      <c r="A3486" t="s">
        <v>32</v>
      </c>
      <c r="B3486" t="s">
        <v>6</v>
      </c>
      <c r="C3486">
        <v>115.8</v>
      </c>
      <c r="D3486" s="1">
        <v>41640</v>
      </c>
      <c r="E3486" cm="1">
        <f t="array" ref="E3486">IF(AND(B3486="Housing",A3486="Rural"),"",
_xlfn.IFS(
NOT(ISBLANK(C3486)), C3486,
AND(NOT(ISBLANK(C3485)), B3485=B3486, NOT(ISBLANK(C3487)), B3487=B3486), AVERAGE(C3485,C3487),
AND(NOT(ISBLANK(C3485)), B3485=B3486, ISBLANK(C3487), NOT(ISBLANK(C3488)), B3488=B3486), C3485+(C3488-C3485)/3,
AND(ISBLANK(C3485), NOT(ISBLANK(C3484)), B3484=B3486, NOT(ISBLANK(C3487)), B3487=B3486), C3484+(C3487-C3484)*2/3,
TRUE, "Check Manually"
))</f>
        <v>115.8</v>
      </c>
      <c r="F3486" t="str">
        <f>_xlfn.XLOOKUP(B3486,Bucket_Map!A:A,Bucket_Map!B:B,"ERROR - CHECK NAME")</f>
        <v>Clothing &amp; Footwear</v>
      </c>
    </row>
    <row r="3487" spans="1:6" x14ac:dyDescent="0.25">
      <c r="A3487" t="s">
        <v>32</v>
      </c>
      <c r="B3487" t="s">
        <v>6</v>
      </c>
      <c r="C3487">
        <v>116.4</v>
      </c>
      <c r="D3487" s="1">
        <v>41671</v>
      </c>
      <c r="E3487" cm="1">
        <f t="array" ref="E3487">IF(AND(B3487="Housing",A3487="Rural"),"",
_xlfn.IFS(
NOT(ISBLANK(C3487)), C3487,
AND(NOT(ISBLANK(C3486)), B3486=B3487, NOT(ISBLANK(C3488)), B3488=B3487), AVERAGE(C3486,C3488),
AND(NOT(ISBLANK(C3486)), B3486=B3487, ISBLANK(C3488), NOT(ISBLANK(C3489)), B3489=B3487), C3486+(C3489-C3486)/3,
AND(ISBLANK(C3486), NOT(ISBLANK(C3485)), B3485=B3487, NOT(ISBLANK(C3488)), B3488=B3487), C3485+(C3488-C3485)*2/3,
TRUE, "Check Manually"
))</f>
        <v>116.4</v>
      </c>
      <c r="F3487" t="str">
        <f>_xlfn.XLOOKUP(B3487,Bucket_Map!A:A,Bucket_Map!B:B,"ERROR - CHECK NAME")</f>
        <v>Clothing &amp; Footwear</v>
      </c>
    </row>
    <row r="3488" spans="1:6" x14ac:dyDescent="0.25">
      <c r="A3488" t="s">
        <v>32</v>
      </c>
      <c r="B3488" t="s">
        <v>6</v>
      </c>
      <c r="C3488">
        <v>116.8</v>
      </c>
      <c r="D3488" s="1">
        <v>41699</v>
      </c>
      <c r="E3488" cm="1">
        <f t="array" ref="E3488">IF(AND(B3488="Housing",A3488="Rural"),"",
_xlfn.IFS(
NOT(ISBLANK(C3488)), C3488,
AND(NOT(ISBLANK(C3487)), B3487=B3488, NOT(ISBLANK(C3489)), B3489=B3488), AVERAGE(C3487,C3489),
AND(NOT(ISBLANK(C3487)), B3487=B3488, ISBLANK(C3489), NOT(ISBLANK(C3490)), B3490=B3488), C3487+(C3490-C3487)/3,
AND(ISBLANK(C3487), NOT(ISBLANK(C3486)), B3486=B3488, NOT(ISBLANK(C3489)), B3489=B3488), C3486+(C3489-C3486)*2/3,
TRUE, "Check Manually"
))</f>
        <v>116.8</v>
      </c>
      <c r="F3488" t="str">
        <f>_xlfn.XLOOKUP(B3488,Bucket_Map!A:A,Bucket_Map!B:B,"ERROR - CHECK NAME")</f>
        <v>Clothing &amp; Footwear</v>
      </c>
    </row>
    <row r="3489" spans="1:6" x14ac:dyDescent="0.25">
      <c r="A3489" t="s">
        <v>32</v>
      </c>
      <c r="B3489" t="s">
        <v>6</v>
      </c>
      <c r="C3489">
        <v>117.4</v>
      </c>
      <c r="D3489" s="1">
        <v>41730</v>
      </c>
      <c r="E3489" cm="1">
        <f t="array" ref="E3489">IF(AND(B3489="Housing",A3489="Rural"),"",
_xlfn.IFS(
NOT(ISBLANK(C3489)), C3489,
AND(NOT(ISBLANK(C3488)), B3488=B3489, NOT(ISBLANK(C3490)), B3490=B3489), AVERAGE(C3488,C3490),
AND(NOT(ISBLANK(C3488)), B3488=B3489, ISBLANK(C3490), NOT(ISBLANK(C3491)), B3491=B3489), C3488+(C3491-C3488)/3,
AND(ISBLANK(C3488), NOT(ISBLANK(C3487)), B3487=B3489, NOT(ISBLANK(C3490)), B3490=B3489), C3487+(C3490-C3487)*2/3,
TRUE, "Check Manually"
))</f>
        <v>117.4</v>
      </c>
      <c r="F3489" t="str">
        <f>_xlfn.XLOOKUP(B3489,Bucket_Map!A:A,Bucket_Map!B:B,"ERROR - CHECK NAME")</f>
        <v>Clothing &amp; Footwear</v>
      </c>
    </row>
    <row r="3490" spans="1:6" x14ac:dyDescent="0.25">
      <c r="A3490" t="s">
        <v>32</v>
      </c>
      <c r="B3490" t="s">
        <v>6</v>
      </c>
      <c r="C3490">
        <v>118</v>
      </c>
      <c r="D3490" s="1">
        <v>41760</v>
      </c>
      <c r="E3490" cm="1">
        <f t="array" ref="E3490">IF(AND(B3490="Housing",A3490="Rural"),"",
_xlfn.IFS(
NOT(ISBLANK(C3490)), C3490,
AND(NOT(ISBLANK(C3489)), B3489=B3490, NOT(ISBLANK(C3491)), B3491=B3490), AVERAGE(C3489,C3491),
AND(NOT(ISBLANK(C3489)), B3489=B3490, ISBLANK(C3491), NOT(ISBLANK(C3492)), B3492=B3490), C3489+(C3492-C3489)/3,
AND(ISBLANK(C3489), NOT(ISBLANK(C3488)), B3488=B3490, NOT(ISBLANK(C3491)), B3491=B3490), C3488+(C3491-C3488)*2/3,
TRUE, "Check Manually"
))</f>
        <v>118</v>
      </c>
      <c r="F3490" t="str">
        <f>_xlfn.XLOOKUP(B3490,Bucket_Map!A:A,Bucket_Map!B:B,"ERROR - CHECK NAME")</f>
        <v>Clothing &amp; Footwear</v>
      </c>
    </row>
    <row r="3491" spans="1:6" x14ac:dyDescent="0.25">
      <c r="A3491" t="s">
        <v>32</v>
      </c>
      <c r="B3491" t="s">
        <v>6</v>
      </c>
      <c r="C3491">
        <v>118.8</v>
      </c>
      <c r="D3491" s="1">
        <v>41791</v>
      </c>
      <c r="E3491" cm="1">
        <f t="array" ref="E3491">IF(AND(B3491="Housing",A3491="Rural"),"",
_xlfn.IFS(
NOT(ISBLANK(C3491)), C3491,
AND(NOT(ISBLANK(C3490)), B3490=B3491, NOT(ISBLANK(C3492)), B3492=B3491), AVERAGE(C3490,C3492),
AND(NOT(ISBLANK(C3490)), B3490=B3491, ISBLANK(C3492), NOT(ISBLANK(C3493)), B3493=B3491), C3490+(C3493-C3490)/3,
AND(ISBLANK(C3490), NOT(ISBLANK(C3489)), B3489=B3491, NOT(ISBLANK(C3492)), B3492=B3491), C3489+(C3492-C3489)*2/3,
TRUE, "Check Manually"
))</f>
        <v>118.8</v>
      </c>
      <c r="F3491" t="str">
        <f>_xlfn.XLOOKUP(B3491,Bucket_Map!A:A,Bucket_Map!B:B,"ERROR - CHECK NAME")</f>
        <v>Clothing &amp; Footwear</v>
      </c>
    </row>
    <row r="3492" spans="1:6" x14ac:dyDescent="0.25">
      <c r="A3492" t="s">
        <v>32</v>
      </c>
      <c r="B3492" t="s">
        <v>6</v>
      </c>
      <c r="C3492">
        <v>119.6</v>
      </c>
      <c r="D3492" s="1">
        <v>41821</v>
      </c>
      <c r="E3492" cm="1">
        <f t="array" ref="E3492">IF(AND(B3492="Housing",A3492="Rural"),"",
_xlfn.IFS(
NOT(ISBLANK(C3492)), C3492,
AND(NOT(ISBLANK(C3491)), B3491=B3492, NOT(ISBLANK(C3493)), B3493=B3492), AVERAGE(C3491,C3493),
AND(NOT(ISBLANK(C3491)), B3491=B3492, ISBLANK(C3493), NOT(ISBLANK(C3494)), B3494=B3492), C3491+(C3494-C3491)/3,
AND(ISBLANK(C3491), NOT(ISBLANK(C3490)), B3490=B3492, NOT(ISBLANK(C3493)), B3493=B3492), C3490+(C3493-C3490)*2/3,
TRUE, "Check Manually"
))</f>
        <v>119.6</v>
      </c>
      <c r="F3492" t="str">
        <f>_xlfn.XLOOKUP(B3492,Bucket_Map!A:A,Bucket_Map!B:B,"ERROR - CHECK NAME")</f>
        <v>Clothing &amp; Footwear</v>
      </c>
    </row>
    <row r="3493" spans="1:6" x14ac:dyDescent="0.25">
      <c r="A3493" t="s">
        <v>32</v>
      </c>
      <c r="B3493" t="s">
        <v>6</v>
      </c>
      <c r="C3493">
        <v>120</v>
      </c>
      <c r="D3493" s="1">
        <v>41852</v>
      </c>
      <c r="E3493" cm="1">
        <f t="array" ref="E3493">IF(AND(B3493="Housing",A3493="Rural"),"",
_xlfn.IFS(
NOT(ISBLANK(C3493)), C3493,
AND(NOT(ISBLANK(C3492)), B3492=B3493, NOT(ISBLANK(C3494)), B3494=B3493), AVERAGE(C3492,C3494),
AND(NOT(ISBLANK(C3492)), B3492=B3493, ISBLANK(C3494), NOT(ISBLANK(C3495)), B3495=B3493), C3492+(C3495-C3492)/3,
AND(ISBLANK(C3492), NOT(ISBLANK(C3491)), B3491=B3493, NOT(ISBLANK(C3494)), B3494=B3493), C3491+(C3494-C3491)*2/3,
TRUE, "Check Manually"
))</f>
        <v>120</v>
      </c>
      <c r="F3493" t="str">
        <f>_xlfn.XLOOKUP(B3493,Bucket_Map!A:A,Bucket_Map!B:B,"ERROR - CHECK NAME")</f>
        <v>Clothing &amp; Footwear</v>
      </c>
    </row>
    <row r="3494" spans="1:6" x14ac:dyDescent="0.25">
      <c r="A3494" t="s">
        <v>32</v>
      </c>
      <c r="B3494" t="s">
        <v>6</v>
      </c>
      <c r="C3494">
        <v>120.7</v>
      </c>
      <c r="D3494" s="1">
        <v>41883</v>
      </c>
      <c r="E3494" cm="1">
        <f t="array" ref="E3494">IF(AND(B3494="Housing",A3494="Rural"),"",
_xlfn.IFS(
NOT(ISBLANK(C3494)), C3494,
AND(NOT(ISBLANK(C3493)), B3493=B3494, NOT(ISBLANK(C3495)), B3495=B3494), AVERAGE(C3493,C3495),
AND(NOT(ISBLANK(C3493)), B3493=B3494, ISBLANK(C3495), NOT(ISBLANK(C3496)), B3496=B3494), C3493+(C3496-C3493)/3,
AND(ISBLANK(C3493), NOT(ISBLANK(C3492)), B3492=B3494, NOT(ISBLANK(C3495)), B3495=B3494), C3492+(C3495-C3492)*2/3,
TRUE, "Check Manually"
))</f>
        <v>120.7</v>
      </c>
      <c r="F3494" t="str">
        <f>_xlfn.XLOOKUP(B3494,Bucket_Map!A:A,Bucket_Map!B:B,"ERROR - CHECK NAME")</f>
        <v>Clothing &amp; Footwear</v>
      </c>
    </row>
    <row r="3495" spans="1:6" x14ac:dyDescent="0.25">
      <c r="A3495" t="s">
        <v>32</v>
      </c>
      <c r="B3495" t="s">
        <v>6</v>
      </c>
      <c r="C3495">
        <v>121.5</v>
      </c>
      <c r="D3495" s="1">
        <v>41913</v>
      </c>
      <c r="E3495" cm="1">
        <f t="array" ref="E3495">IF(AND(B3495="Housing",A3495="Rural"),"",
_xlfn.IFS(
NOT(ISBLANK(C3495)), C3495,
AND(NOT(ISBLANK(C3494)), B3494=B3495, NOT(ISBLANK(C3496)), B3496=B3495), AVERAGE(C3494,C3496),
AND(NOT(ISBLANK(C3494)), B3494=B3495, ISBLANK(C3496), NOT(ISBLANK(C3497)), B3497=B3495), C3494+(C3497-C3494)/3,
AND(ISBLANK(C3494), NOT(ISBLANK(C3493)), B3493=B3495, NOT(ISBLANK(C3496)), B3496=B3495), C3493+(C3496-C3493)*2/3,
TRUE, "Check Manually"
))</f>
        <v>121.5</v>
      </c>
      <c r="F3495" t="str">
        <f>_xlfn.XLOOKUP(B3495,Bucket_Map!A:A,Bucket_Map!B:B,"ERROR - CHECK NAME")</f>
        <v>Clothing &amp; Footwear</v>
      </c>
    </row>
    <row r="3496" spans="1:6" x14ac:dyDescent="0.25">
      <c r="A3496" t="s">
        <v>32</v>
      </c>
      <c r="B3496" t="s">
        <v>6</v>
      </c>
      <c r="C3496">
        <v>122.1</v>
      </c>
      <c r="D3496" s="1">
        <v>41944</v>
      </c>
      <c r="E3496" cm="1">
        <f t="array" ref="E3496">IF(AND(B3496="Housing",A3496="Rural"),"",
_xlfn.IFS(
NOT(ISBLANK(C3496)), C3496,
AND(NOT(ISBLANK(C3495)), B3495=B3496, NOT(ISBLANK(C3497)), B3497=B3496), AVERAGE(C3495,C3497),
AND(NOT(ISBLANK(C3495)), B3495=B3496, ISBLANK(C3497), NOT(ISBLANK(C3498)), B3498=B3496), C3495+(C3498-C3495)/3,
AND(ISBLANK(C3495), NOT(ISBLANK(C3494)), B3494=B3496, NOT(ISBLANK(C3497)), B3497=B3496), C3494+(C3497-C3494)*2/3,
TRUE, "Check Manually"
))</f>
        <v>122.1</v>
      </c>
      <c r="F3496" t="str">
        <f>_xlfn.XLOOKUP(B3496,Bucket_Map!A:A,Bucket_Map!B:B,"ERROR - CHECK NAME")</f>
        <v>Clothing &amp; Footwear</v>
      </c>
    </row>
    <row r="3497" spans="1:6" x14ac:dyDescent="0.25">
      <c r="A3497" t="s">
        <v>32</v>
      </c>
      <c r="B3497" t="s">
        <v>6</v>
      </c>
      <c r="C3497">
        <v>122.6</v>
      </c>
      <c r="D3497" s="1">
        <v>41974</v>
      </c>
      <c r="E3497" cm="1">
        <f t="array" ref="E3497">IF(AND(B3497="Housing",A3497="Rural"),"",
_xlfn.IFS(
NOT(ISBLANK(C3497)), C3497,
AND(NOT(ISBLANK(C3496)), B3496=B3497, NOT(ISBLANK(C3498)), B3498=B3497), AVERAGE(C3496,C3498),
AND(NOT(ISBLANK(C3496)), B3496=B3497, ISBLANK(C3498), NOT(ISBLANK(C3499)), B3499=B3497), C3496+(C3499-C3496)/3,
AND(ISBLANK(C3496), NOT(ISBLANK(C3495)), B3495=B3497, NOT(ISBLANK(C3498)), B3498=B3497), C3495+(C3498-C3495)*2/3,
TRUE, "Check Manually"
))</f>
        <v>122.6</v>
      </c>
      <c r="F3497" t="str">
        <f>_xlfn.XLOOKUP(B3497,Bucket_Map!A:A,Bucket_Map!B:B,"ERROR - CHECK NAME")</f>
        <v>Clothing &amp; Footwear</v>
      </c>
    </row>
    <row r="3498" spans="1:6" x14ac:dyDescent="0.25">
      <c r="A3498" t="s">
        <v>32</v>
      </c>
      <c r="B3498" t="s">
        <v>6</v>
      </c>
      <c r="C3498">
        <v>123.1</v>
      </c>
      <c r="D3498" s="1">
        <v>42005</v>
      </c>
      <c r="E3498" cm="1">
        <f t="array" ref="E3498">IF(AND(B3498="Housing",A3498="Rural"),"",
_xlfn.IFS(
NOT(ISBLANK(C3498)), C3498,
AND(NOT(ISBLANK(C3497)), B3497=B3498, NOT(ISBLANK(C3499)), B3499=B3498), AVERAGE(C3497,C3499),
AND(NOT(ISBLANK(C3497)), B3497=B3498, ISBLANK(C3499), NOT(ISBLANK(C3500)), B3500=B3498), C3497+(C3500-C3497)/3,
AND(ISBLANK(C3497), NOT(ISBLANK(C3496)), B3496=B3498, NOT(ISBLANK(C3499)), B3499=B3498), C3496+(C3499-C3496)*2/3,
TRUE, "Check Manually"
))</f>
        <v>123.1</v>
      </c>
      <c r="F3498" t="str">
        <f>_xlfn.XLOOKUP(B3498,Bucket_Map!A:A,Bucket_Map!B:B,"ERROR - CHECK NAME")</f>
        <v>Clothing &amp; Footwear</v>
      </c>
    </row>
    <row r="3499" spans="1:6" x14ac:dyDescent="0.25">
      <c r="A3499" t="s">
        <v>32</v>
      </c>
      <c r="B3499" t="s">
        <v>6</v>
      </c>
      <c r="C3499">
        <v>123.8</v>
      </c>
      <c r="D3499" s="1">
        <v>42036</v>
      </c>
      <c r="E3499" cm="1">
        <f t="array" ref="E3499">IF(AND(B3499="Housing",A3499="Rural"),"",
_xlfn.IFS(
NOT(ISBLANK(C3499)), C3499,
AND(NOT(ISBLANK(C3498)), B3498=B3499, NOT(ISBLANK(C3500)), B3500=B3499), AVERAGE(C3498,C3500),
AND(NOT(ISBLANK(C3498)), B3498=B3499, ISBLANK(C3500), NOT(ISBLANK(C3501)), B3501=B3499), C3498+(C3501-C3498)/3,
AND(ISBLANK(C3498), NOT(ISBLANK(C3497)), B3497=B3499, NOT(ISBLANK(C3500)), B3500=B3499), C3497+(C3500-C3497)*2/3,
TRUE, "Check Manually"
))</f>
        <v>123.8</v>
      </c>
      <c r="F3499" t="str">
        <f>_xlfn.XLOOKUP(B3499,Bucket_Map!A:A,Bucket_Map!B:B,"ERROR - CHECK NAME")</f>
        <v>Clothing &amp; Footwear</v>
      </c>
    </row>
    <row r="3500" spans="1:6" x14ac:dyDescent="0.25">
      <c r="A3500" t="s">
        <v>32</v>
      </c>
      <c r="B3500" t="s">
        <v>6</v>
      </c>
      <c r="C3500">
        <v>124.3</v>
      </c>
      <c r="D3500" s="1">
        <v>42064</v>
      </c>
      <c r="E3500" cm="1">
        <f t="array" ref="E3500">IF(AND(B3500="Housing",A3500="Rural"),"",
_xlfn.IFS(
NOT(ISBLANK(C3500)), C3500,
AND(NOT(ISBLANK(C3499)), B3499=B3500, NOT(ISBLANK(C3501)), B3501=B3500), AVERAGE(C3499,C3501),
AND(NOT(ISBLANK(C3499)), B3499=B3500, ISBLANK(C3501), NOT(ISBLANK(C3502)), B3502=B3500), C3499+(C3502-C3499)/3,
AND(ISBLANK(C3499), NOT(ISBLANK(C3498)), B3498=B3500, NOT(ISBLANK(C3501)), B3501=B3500), C3498+(C3501-C3498)*2/3,
TRUE, "Check Manually"
))</f>
        <v>124.3</v>
      </c>
      <c r="F3500" t="str">
        <f>_xlfn.XLOOKUP(B3500,Bucket_Map!A:A,Bucket_Map!B:B,"ERROR - CHECK NAME")</f>
        <v>Clothing &amp; Footwear</v>
      </c>
    </row>
    <row r="3501" spans="1:6" x14ac:dyDescent="0.25">
      <c r="A3501" t="s">
        <v>32</v>
      </c>
      <c r="B3501" t="s">
        <v>6</v>
      </c>
      <c r="C3501">
        <v>124.7</v>
      </c>
      <c r="D3501" s="1">
        <v>42095</v>
      </c>
      <c r="E3501" cm="1">
        <f t="array" ref="E3501">IF(AND(B3501="Housing",A3501="Rural"),"",
_xlfn.IFS(
NOT(ISBLANK(C3501)), C3501,
AND(NOT(ISBLANK(C3500)), B3500=B3501, NOT(ISBLANK(C3502)), B3502=B3501), AVERAGE(C3500,C3502),
AND(NOT(ISBLANK(C3500)), B3500=B3501, ISBLANK(C3502), NOT(ISBLANK(C3503)), B3503=B3501), C3500+(C3503-C3500)/3,
AND(ISBLANK(C3500), NOT(ISBLANK(C3499)), B3499=B3501, NOT(ISBLANK(C3502)), B3502=B3501), C3499+(C3502-C3499)*2/3,
TRUE, "Check Manually"
))</f>
        <v>124.7</v>
      </c>
      <c r="F3501" t="str">
        <f>_xlfn.XLOOKUP(B3501,Bucket_Map!A:A,Bucket_Map!B:B,"ERROR - CHECK NAME")</f>
        <v>Clothing &amp; Footwear</v>
      </c>
    </row>
    <row r="3502" spans="1:6" x14ac:dyDescent="0.25">
      <c r="A3502" t="s">
        <v>32</v>
      </c>
      <c r="B3502" t="s">
        <v>6</v>
      </c>
      <c r="C3502">
        <v>125.4</v>
      </c>
      <c r="D3502" s="1">
        <v>42125</v>
      </c>
      <c r="E3502" cm="1">
        <f t="array" ref="E3502">IF(AND(B3502="Housing",A3502="Rural"),"",
_xlfn.IFS(
NOT(ISBLANK(C3502)), C3502,
AND(NOT(ISBLANK(C3501)), B3501=B3502, NOT(ISBLANK(C3503)), B3503=B3502), AVERAGE(C3501,C3503),
AND(NOT(ISBLANK(C3501)), B3501=B3502, ISBLANK(C3503), NOT(ISBLANK(C3504)), B3504=B3502), C3501+(C3504-C3501)/3,
AND(ISBLANK(C3501), NOT(ISBLANK(C3500)), B3500=B3502, NOT(ISBLANK(C3503)), B3503=B3502), C3500+(C3503-C3500)*2/3,
TRUE, "Check Manually"
))</f>
        <v>125.4</v>
      </c>
      <c r="F3502" t="str">
        <f>_xlfn.XLOOKUP(B3502,Bucket_Map!A:A,Bucket_Map!B:B,"ERROR - CHECK NAME")</f>
        <v>Clothing &amp; Footwear</v>
      </c>
    </row>
    <row r="3503" spans="1:6" x14ac:dyDescent="0.25">
      <c r="A3503" t="s">
        <v>32</v>
      </c>
      <c r="B3503" t="s">
        <v>6</v>
      </c>
      <c r="C3503">
        <v>126.4</v>
      </c>
      <c r="D3503" s="1">
        <v>42156</v>
      </c>
      <c r="E3503" cm="1">
        <f t="array" ref="E3503">IF(AND(B3503="Housing",A3503="Rural"),"",
_xlfn.IFS(
NOT(ISBLANK(C3503)), C3503,
AND(NOT(ISBLANK(C3502)), B3502=B3503, NOT(ISBLANK(C3504)), B3504=B3503), AVERAGE(C3502,C3504),
AND(NOT(ISBLANK(C3502)), B3502=B3503, ISBLANK(C3504), NOT(ISBLANK(C3505)), B3505=B3503), C3502+(C3505-C3502)/3,
AND(ISBLANK(C3502), NOT(ISBLANK(C3501)), B3501=B3503, NOT(ISBLANK(C3504)), B3504=B3503), C3501+(C3504-C3501)*2/3,
TRUE, "Check Manually"
))</f>
        <v>126.4</v>
      </c>
      <c r="F3503" t="str">
        <f>_xlfn.XLOOKUP(B3503,Bucket_Map!A:A,Bucket_Map!B:B,"ERROR - CHECK NAME")</f>
        <v>Clothing &amp; Footwear</v>
      </c>
    </row>
    <row r="3504" spans="1:6" x14ac:dyDescent="0.25">
      <c r="A3504" t="s">
        <v>32</v>
      </c>
      <c r="B3504" t="s">
        <v>6</v>
      </c>
      <c r="C3504">
        <v>126.7</v>
      </c>
      <c r="D3504" s="1">
        <v>42186</v>
      </c>
      <c r="E3504" cm="1">
        <f t="array" ref="E3504">IF(AND(B3504="Housing",A3504="Rural"),"",
_xlfn.IFS(
NOT(ISBLANK(C3504)), C3504,
AND(NOT(ISBLANK(C3503)), B3503=B3504, NOT(ISBLANK(C3505)), B3505=B3504), AVERAGE(C3503,C3505),
AND(NOT(ISBLANK(C3503)), B3503=B3504, ISBLANK(C3505), NOT(ISBLANK(C3506)), B3506=B3504), C3503+(C3506-C3503)/3,
AND(ISBLANK(C3503), NOT(ISBLANK(C3502)), B3502=B3504, NOT(ISBLANK(C3505)), B3505=B3504), C3502+(C3505-C3502)*2/3,
TRUE, "Check Manually"
))</f>
        <v>126.7</v>
      </c>
      <c r="F3504" t="str">
        <f>_xlfn.XLOOKUP(B3504,Bucket_Map!A:A,Bucket_Map!B:B,"ERROR - CHECK NAME")</f>
        <v>Clothing &amp; Footwear</v>
      </c>
    </row>
    <row r="3505" spans="1:6" x14ac:dyDescent="0.25">
      <c r="A3505" t="s">
        <v>32</v>
      </c>
      <c r="B3505" t="s">
        <v>6</v>
      </c>
      <c r="C3505">
        <v>127.2</v>
      </c>
      <c r="D3505" s="1">
        <v>42217</v>
      </c>
      <c r="E3505" cm="1">
        <f t="array" ref="E3505">IF(AND(B3505="Housing",A3505="Rural"),"",
_xlfn.IFS(
NOT(ISBLANK(C3505)), C3505,
AND(NOT(ISBLANK(C3504)), B3504=B3505, NOT(ISBLANK(C3506)), B3506=B3505), AVERAGE(C3504,C3506),
AND(NOT(ISBLANK(C3504)), B3504=B3505, ISBLANK(C3506), NOT(ISBLANK(C3507)), B3507=B3505), C3504+(C3507-C3504)/3,
AND(ISBLANK(C3504), NOT(ISBLANK(C3503)), B3503=B3505, NOT(ISBLANK(C3506)), B3506=B3505), C3503+(C3506-C3503)*2/3,
TRUE, "Check Manually"
))</f>
        <v>127.2</v>
      </c>
      <c r="F3505" t="str">
        <f>_xlfn.XLOOKUP(B3505,Bucket_Map!A:A,Bucket_Map!B:B,"ERROR - CHECK NAME")</f>
        <v>Clothing &amp; Footwear</v>
      </c>
    </row>
    <row r="3506" spans="1:6" x14ac:dyDescent="0.25">
      <c r="A3506" t="s">
        <v>32</v>
      </c>
      <c r="B3506" t="s">
        <v>6</v>
      </c>
      <c r="C3506">
        <v>127.9</v>
      </c>
      <c r="D3506" s="1">
        <v>42248</v>
      </c>
      <c r="E3506" cm="1">
        <f t="array" ref="E3506">IF(AND(B3506="Housing",A3506="Rural"),"",
_xlfn.IFS(
NOT(ISBLANK(C3506)), C3506,
AND(NOT(ISBLANK(C3505)), B3505=B3506, NOT(ISBLANK(C3507)), B3507=B3506), AVERAGE(C3505,C3507),
AND(NOT(ISBLANK(C3505)), B3505=B3506, ISBLANK(C3507), NOT(ISBLANK(C3508)), B3508=B3506), C3505+(C3508-C3505)/3,
AND(ISBLANK(C3505), NOT(ISBLANK(C3504)), B3504=B3506, NOT(ISBLANK(C3507)), B3507=B3506), C3504+(C3507-C3504)*2/3,
TRUE, "Check Manually"
))</f>
        <v>127.9</v>
      </c>
      <c r="F3506" t="str">
        <f>_xlfn.XLOOKUP(B3506,Bucket_Map!A:A,Bucket_Map!B:B,"ERROR - CHECK NAME")</f>
        <v>Clothing &amp; Footwear</v>
      </c>
    </row>
    <row r="3507" spans="1:6" x14ac:dyDescent="0.25">
      <c r="A3507" t="s">
        <v>32</v>
      </c>
      <c r="B3507" t="s">
        <v>6</v>
      </c>
      <c r="C3507">
        <v>128.5</v>
      </c>
      <c r="D3507" s="1">
        <v>42278</v>
      </c>
      <c r="E3507" cm="1">
        <f t="array" ref="E3507">IF(AND(B3507="Housing",A3507="Rural"),"",
_xlfn.IFS(
NOT(ISBLANK(C3507)), C3507,
AND(NOT(ISBLANK(C3506)), B3506=B3507, NOT(ISBLANK(C3508)), B3508=B3507), AVERAGE(C3506,C3508),
AND(NOT(ISBLANK(C3506)), B3506=B3507, ISBLANK(C3508), NOT(ISBLANK(C3509)), B3509=B3507), C3506+(C3509-C3506)/3,
AND(ISBLANK(C3506), NOT(ISBLANK(C3505)), B3505=B3507, NOT(ISBLANK(C3508)), B3508=B3507), C3505+(C3508-C3505)*2/3,
TRUE, "Check Manually"
))</f>
        <v>128.5</v>
      </c>
      <c r="F3507" t="str">
        <f>_xlfn.XLOOKUP(B3507,Bucket_Map!A:A,Bucket_Map!B:B,"ERROR - CHECK NAME")</f>
        <v>Clothing &amp; Footwear</v>
      </c>
    </row>
    <row r="3508" spans="1:6" x14ac:dyDescent="0.25">
      <c r="A3508" t="s">
        <v>32</v>
      </c>
      <c r="B3508" t="s">
        <v>6</v>
      </c>
      <c r="C3508">
        <v>129.30000000000001</v>
      </c>
      <c r="D3508" s="1">
        <v>42309</v>
      </c>
      <c r="E3508" cm="1">
        <f t="array" ref="E3508">IF(AND(B3508="Housing",A3508="Rural"),"",
_xlfn.IFS(
NOT(ISBLANK(C3508)), C3508,
AND(NOT(ISBLANK(C3507)), B3507=B3508, NOT(ISBLANK(C3509)), B3509=B3508), AVERAGE(C3507,C3509),
AND(NOT(ISBLANK(C3507)), B3507=B3508, ISBLANK(C3509), NOT(ISBLANK(C3510)), B3510=B3508), C3507+(C3510-C3507)/3,
AND(ISBLANK(C3507), NOT(ISBLANK(C3506)), B3506=B3508, NOT(ISBLANK(C3509)), B3509=B3508), C3506+(C3509-C3506)*2/3,
TRUE, "Check Manually"
))</f>
        <v>129.30000000000001</v>
      </c>
      <c r="F3508" t="str">
        <f>_xlfn.XLOOKUP(B3508,Bucket_Map!A:A,Bucket_Map!B:B,"ERROR - CHECK NAME")</f>
        <v>Clothing &amp; Footwear</v>
      </c>
    </row>
    <row r="3509" spans="1:6" x14ac:dyDescent="0.25">
      <c r="A3509" t="s">
        <v>32</v>
      </c>
      <c r="B3509" t="s">
        <v>6</v>
      </c>
      <c r="C3509">
        <v>129.69999999999999</v>
      </c>
      <c r="D3509" s="1">
        <v>42339</v>
      </c>
      <c r="E3509" cm="1">
        <f t="array" ref="E3509">IF(AND(B3509="Housing",A3509="Rural"),"",
_xlfn.IFS(
NOT(ISBLANK(C3509)), C3509,
AND(NOT(ISBLANK(C3508)), B3508=B3509, NOT(ISBLANK(C3510)), B3510=B3509), AVERAGE(C3508,C3510),
AND(NOT(ISBLANK(C3508)), B3508=B3509, ISBLANK(C3510), NOT(ISBLANK(C3511)), B3511=B3509), C3508+(C3511-C3508)/3,
AND(ISBLANK(C3508), NOT(ISBLANK(C3507)), B3507=B3509, NOT(ISBLANK(C3510)), B3510=B3509), C3507+(C3510-C3507)*2/3,
TRUE, "Check Manually"
))</f>
        <v>129.69999999999999</v>
      </c>
      <c r="F3509" t="str">
        <f>_xlfn.XLOOKUP(B3509,Bucket_Map!A:A,Bucket_Map!B:B,"ERROR - CHECK NAME")</f>
        <v>Clothing &amp; Footwear</v>
      </c>
    </row>
    <row r="3510" spans="1:6" x14ac:dyDescent="0.25">
      <c r="A3510" t="s">
        <v>32</v>
      </c>
      <c r="B3510" t="s">
        <v>6</v>
      </c>
      <c r="C3510">
        <v>130.30000000000001</v>
      </c>
      <c r="D3510" s="1">
        <v>42370</v>
      </c>
      <c r="E3510" cm="1">
        <f t="array" ref="E3510">IF(AND(B3510="Housing",A3510="Rural"),"",
_xlfn.IFS(
NOT(ISBLANK(C3510)), C3510,
AND(NOT(ISBLANK(C3509)), B3509=B3510, NOT(ISBLANK(C3511)), B3511=B3510), AVERAGE(C3509,C3511),
AND(NOT(ISBLANK(C3509)), B3509=B3510, ISBLANK(C3511), NOT(ISBLANK(C3512)), B3512=B3510), C3509+(C3512-C3509)/3,
AND(ISBLANK(C3509), NOT(ISBLANK(C3508)), B3508=B3510, NOT(ISBLANK(C3511)), B3511=B3510), C3508+(C3511-C3508)*2/3,
TRUE, "Check Manually"
))</f>
        <v>130.30000000000001</v>
      </c>
      <c r="F3510" t="str">
        <f>_xlfn.XLOOKUP(B3510,Bucket_Map!A:A,Bucket_Map!B:B,"ERROR - CHECK NAME")</f>
        <v>Clothing &amp; Footwear</v>
      </c>
    </row>
    <row r="3511" spans="1:6" x14ac:dyDescent="0.25">
      <c r="A3511" t="s">
        <v>32</v>
      </c>
      <c r="B3511" t="s">
        <v>6</v>
      </c>
      <c r="C3511">
        <v>130.9</v>
      </c>
      <c r="D3511" s="1">
        <v>42401</v>
      </c>
      <c r="E3511" cm="1">
        <f t="array" ref="E3511">IF(AND(B3511="Housing",A3511="Rural"),"",
_xlfn.IFS(
NOT(ISBLANK(C3511)), C3511,
AND(NOT(ISBLANK(C3510)), B3510=B3511, NOT(ISBLANK(C3512)), B3512=B3511), AVERAGE(C3510,C3512),
AND(NOT(ISBLANK(C3510)), B3510=B3511, ISBLANK(C3512), NOT(ISBLANK(C3513)), B3513=B3511), C3510+(C3513-C3510)/3,
AND(ISBLANK(C3510), NOT(ISBLANK(C3509)), B3509=B3511, NOT(ISBLANK(C3512)), B3512=B3511), C3509+(C3512-C3509)*2/3,
TRUE, "Check Manually"
))</f>
        <v>130.9</v>
      </c>
      <c r="F3511" t="str">
        <f>_xlfn.XLOOKUP(B3511,Bucket_Map!A:A,Bucket_Map!B:B,"ERROR - CHECK NAME")</f>
        <v>Clothing &amp; Footwear</v>
      </c>
    </row>
    <row r="3512" spans="1:6" x14ac:dyDescent="0.25">
      <c r="A3512" t="s">
        <v>32</v>
      </c>
      <c r="B3512" t="s">
        <v>6</v>
      </c>
      <c r="C3512">
        <v>131.30000000000001</v>
      </c>
      <c r="D3512" s="1">
        <v>42430</v>
      </c>
      <c r="E3512" cm="1">
        <f t="array" ref="E3512">IF(AND(B3512="Housing",A3512="Rural"),"",
_xlfn.IFS(
NOT(ISBLANK(C3512)), C3512,
AND(NOT(ISBLANK(C3511)), B3511=B3512, NOT(ISBLANK(C3513)), B3513=B3512), AVERAGE(C3511,C3513),
AND(NOT(ISBLANK(C3511)), B3511=B3512, ISBLANK(C3513), NOT(ISBLANK(C3514)), B3514=B3512), C3511+(C3514-C3511)/3,
AND(ISBLANK(C3511), NOT(ISBLANK(C3510)), B3510=B3512, NOT(ISBLANK(C3513)), B3513=B3512), C3510+(C3513-C3510)*2/3,
TRUE, "Check Manually"
))</f>
        <v>131.30000000000001</v>
      </c>
      <c r="F3512" t="str">
        <f>_xlfn.XLOOKUP(B3512,Bucket_Map!A:A,Bucket_Map!B:B,"ERROR - CHECK NAME")</f>
        <v>Clothing &amp; Footwear</v>
      </c>
    </row>
    <row r="3513" spans="1:6" x14ac:dyDescent="0.25">
      <c r="A3513" t="s">
        <v>32</v>
      </c>
      <c r="B3513" t="s">
        <v>6</v>
      </c>
      <c r="C3513">
        <v>131.80000000000001</v>
      </c>
      <c r="D3513" s="1">
        <v>42461</v>
      </c>
      <c r="E3513" cm="1">
        <f t="array" ref="E3513">IF(AND(B3513="Housing",A3513="Rural"),"",
_xlfn.IFS(
NOT(ISBLANK(C3513)), C3513,
AND(NOT(ISBLANK(C3512)), B3512=B3513, NOT(ISBLANK(C3514)), B3514=B3513), AVERAGE(C3512,C3514),
AND(NOT(ISBLANK(C3512)), B3512=B3513, ISBLANK(C3514), NOT(ISBLANK(C3515)), B3515=B3513), C3512+(C3515-C3512)/3,
AND(ISBLANK(C3512), NOT(ISBLANK(C3511)), B3511=B3513, NOT(ISBLANK(C3514)), B3514=B3513), C3511+(C3514-C3511)*2/3,
TRUE, "Check Manually"
))</f>
        <v>131.80000000000001</v>
      </c>
      <c r="F3513" t="str">
        <f>_xlfn.XLOOKUP(B3513,Bucket_Map!A:A,Bucket_Map!B:B,"ERROR - CHECK NAME")</f>
        <v>Clothing &amp; Footwear</v>
      </c>
    </row>
    <row r="3514" spans="1:6" x14ac:dyDescent="0.25">
      <c r="A3514" t="s">
        <v>32</v>
      </c>
      <c r="B3514" t="s">
        <v>6</v>
      </c>
      <c r="C3514">
        <v>132.19999999999999</v>
      </c>
      <c r="D3514" s="1">
        <v>42491</v>
      </c>
      <c r="E3514" cm="1">
        <f t="array" ref="E3514">IF(AND(B3514="Housing",A3514="Rural"),"",
_xlfn.IFS(
NOT(ISBLANK(C3514)), C3514,
AND(NOT(ISBLANK(C3513)), B3513=B3514, NOT(ISBLANK(C3515)), B3515=B3514), AVERAGE(C3513,C3515),
AND(NOT(ISBLANK(C3513)), B3513=B3514, ISBLANK(C3515), NOT(ISBLANK(C3516)), B3516=B3514), C3513+(C3516-C3513)/3,
AND(ISBLANK(C3513), NOT(ISBLANK(C3512)), B3512=B3514, NOT(ISBLANK(C3515)), B3515=B3514), C3512+(C3515-C3512)*2/3,
TRUE, "Check Manually"
))</f>
        <v>132.19999999999999</v>
      </c>
      <c r="F3514" t="str">
        <f>_xlfn.XLOOKUP(B3514,Bucket_Map!A:A,Bucket_Map!B:B,"ERROR - CHECK NAME")</f>
        <v>Clothing &amp; Footwear</v>
      </c>
    </row>
    <row r="3515" spans="1:6" x14ac:dyDescent="0.25">
      <c r="A3515" t="s">
        <v>32</v>
      </c>
      <c r="B3515" t="s">
        <v>6</v>
      </c>
      <c r="C3515">
        <v>132.9</v>
      </c>
      <c r="D3515" s="1">
        <v>42522</v>
      </c>
      <c r="E3515" cm="1">
        <f t="array" ref="E3515">IF(AND(B3515="Housing",A3515="Rural"),"",
_xlfn.IFS(
NOT(ISBLANK(C3515)), C3515,
AND(NOT(ISBLANK(C3514)), B3514=B3515, NOT(ISBLANK(C3516)), B3516=B3515), AVERAGE(C3514,C3516),
AND(NOT(ISBLANK(C3514)), B3514=B3515, ISBLANK(C3516), NOT(ISBLANK(C3517)), B3517=B3515), C3514+(C3517-C3514)/3,
AND(ISBLANK(C3514), NOT(ISBLANK(C3513)), B3513=B3515, NOT(ISBLANK(C3516)), B3516=B3515), C3513+(C3516-C3513)*2/3,
TRUE, "Check Manually"
))</f>
        <v>132.9</v>
      </c>
      <c r="F3515" t="str">
        <f>_xlfn.XLOOKUP(B3515,Bucket_Map!A:A,Bucket_Map!B:B,"ERROR - CHECK NAME")</f>
        <v>Clothing &amp; Footwear</v>
      </c>
    </row>
    <row r="3516" spans="1:6" x14ac:dyDescent="0.25">
      <c r="A3516" t="s">
        <v>32</v>
      </c>
      <c r="B3516" t="s">
        <v>6</v>
      </c>
      <c r="C3516">
        <v>133.5</v>
      </c>
      <c r="D3516" s="1">
        <v>42552</v>
      </c>
      <c r="E3516" cm="1">
        <f t="array" ref="E3516">IF(AND(B3516="Housing",A3516="Rural"),"",
_xlfn.IFS(
NOT(ISBLANK(C3516)), C3516,
AND(NOT(ISBLANK(C3515)), B3515=B3516, NOT(ISBLANK(C3517)), B3517=B3516), AVERAGE(C3515,C3517),
AND(NOT(ISBLANK(C3515)), B3515=B3516, ISBLANK(C3517), NOT(ISBLANK(C3518)), B3518=B3516), C3515+(C3518-C3515)/3,
AND(ISBLANK(C3515), NOT(ISBLANK(C3514)), B3514=B3516, NOT(ISBLANK(C3517)), B3517=B3516), C3514+(C3517-C3514)*2/3,
TRUE, "Check Manually"
))</f>
        <v>133.5</v>
      </c>
      <c r="F3516" t="str">
        <f>_xlfn.XLOOKUP(B3516,Bucket_Map!A:A,Bucket_Map!B:B,"ERROR - CHECK NAME")</f>
        <v>Clothing &amp; Footwear</v>
      </c>
    </row>
    <row r="3517" spans="1:6" x14ac:dyDescent="0.25">
      <c r="A3517" t="s">
        <v>32</v>
      </c>
      <c r="B3517" t="s">
        <v>6</v>
      </c>
      <c r="C3517">
        <v>134.1</v>
      </c>
      <c r="D3517" s="1">
        <v>42583</v>
      </c>
      <c r="E3517" cm="1">
        <f t="array" ref="E3517">IF(AND(B3517="Housing",A3517="Rural"),"",
_xlfn.IFS(
NOT(ISBLANK(C3517)), C3517,
AND(NOT(ISBLANK(C3516)), B3516=B3517, NOT(ISBLANK(C3518)), B3518=B3517), AVERAGE(C3516,C3518),
AND(NOT(ISBLANK(C3516)), B3516=B3517, ISBLANK(C3518), NOT(ISBLANK(C3519)), B3519=B3517), C3516+(C3519-C3516)/3,
AND(ISBLANK(C3516), NOT(ISBLANK(C3515)), B3515=B3517, NOT(ISBLANK(C3518)), B3518=B3517), C3515+(C3518-C3515)*2/3,
TRUE, "Check Manually"
))</f>
        <v>134.1</v>
      </c>
      <c r="F3517" t="str">
        <f>_xlfn.XLOOKUP(B3517,Bucket_Map!A:A,Bucket_Map!B:B,"ERROR - CHECK NAME")</f>
        <v>Clothing &amp; Footwear</v>
      </c>
    </row>
    <row r="3518" spans="1:6" x14ac:dyDescent="0.25">
      <c r="A3518" t="s">
        <v>32</v>
      </c>
      <c r="B3518" t="s">
        <v>6</v>
      </c>
      <c r="C3518">
        <v>134.6</v>
      </c>
      <c r="D3518" s="1">
        <v>42614</v>
      </c>
      <c r="E3518" cm="1">
        <f t="array" ref="E3518">IF(AND(B3518="Housing",A3518="Rural"),"",
_xlfn.IFS(
NOT(ISBLANK(C3518)), C3518,
AND(NOT(ISBLANK(C3517)), B3517=B3518, NOT(ISBLANK(C3519)), B3519=B3518), AVERAGE(C3517,C3519),
AND(NOT(ISBLANK(C3517)), B3517=B3518, ISBLANK(C3519), NOT(ISBLANK(C3520)), B3520=B3518), C3517+(C3520-C3517)/3,
AND(ISBLANK(C3517), NOT(ISBLANK(C3516)), B3516=B3518, NOT(ISBLANK(C3519)), B3519=B3518), C3516+(C3519-C3516)*2/3,
TRUE, "Check Manually"
))</f>
        <v>134.6</v>
      </c>
      <c r="F3518" t="str">
        <f>_xlfn.XLOOKUP(B3518,Bucket_Map!A:A,Bucket_Map!B:B,"ERROR - CHECK NAME")</f>
        <v>Clothing &amp; Footwear</v>
      </c>
    </row>
    <row r="3519" spans="1:6" x14ac:dyDescent="0.25">
      <c r="A3519" t="s">
        <v>32</v>
      </c>
      <c r="B3519" t="s">
        <v>6</v>
      </c>
      <c r="C3519">
        <v>135.5</v>
      </c>
      <c r="D3519" s="1">
        <v>42644</v>
      </c>
      <c r="E3519" cm="1">
        <f t="array" ref="E3519">IF(AND(B3519="Housing",A3519="Rural"),"",
_xlfn.IFS(
NOT(ISBLANK(C3519)), C3519,
AND(NOT(ISBLANK(C3518)), B3518=B3519, NOT(ISBLANK(C3520)), B3520=B3519), AVERAGE(C3518,C3520),
AND(NOT(ISBLANK(C3518)), B3518=B3519, ISBLANK(C3520), NOT(ISBLANK(C3521)), B3521=B3519), C3518+(C3521-C3518)/3,
AND(ISBLANK(C3518), NOT(ISBLANK(C3517)), B3517=B3519, NOT(ISBLANK(C3520)), B3520=B3519), C3517+(C3520-C3517)*2/3,
TRUE, "Check Manually"
))</f>
        <v>135.5</v>
      </c>
      <c r="F3519" t="str">
        <f>_xlfn.XLOOKUP(B3519,Bucket_Map!A:A,Bucket_Map!B:B,"ERROR - CHECK NAME")</f>
        <v>Clothing &amp; Footwear</v>
      </c>
    </row>
    <row r="3520" spans="1:6" x14ac:dyDescent="0.25">
      <c r="A3520" t="s">
        <v>32</v>
      </c>
      <c r="B3520" t="s">
        <v>6</v>
      </c>
      <c r="C3520">
        <v>135.80000000000001</v>
      </c>
      <c r="D3520" s="1">
        <v>42675</v>
      </c>
      <c r="E3520" cm="1">
        <f t="array" ref="E3520">IF(AND(B3520="Housing",A3520="Rural"),"",
_xlfn.IFS(
NOT(ISBLANK(C3520)), C3520,
AND(NOT(ISBLANK(C3519)), B3519=B3520, NOT(ISBLANK(C3521)), B3521=B3520), AVERAGE(C3519,C3521),
AND(NOT(ISBLANK(C3519)), B3519=B3520, ISBLANK(C3521), NOT(ISBLANK(C3522)), B3522=B3520), C3519+(C3522-C3519)/3,
AND(ISBLANK(C3519), NOT(ISBLANK(C3518)), B3518=B3520, NOT(ISBLANK(C3521)), B3521=B3520), C3518+(C3521-C3518)*2/3,
TRUE, "Check Manually"
))</f>
        <v>135.80000000000001</v>
      </c>
      <c r="F3520" t="str">
        <f>_xlfn.XLOOKUP(B3520,Bucket_Map!A:A,Bucket_Map!B:B,"ERROR - CHECK NAME")</f>
        <v>Clothing &amp; Footwear</v>
      </c>
    </row>
    <row r="3521" spans="1:6" x14ac:dyDescent="0.25">
      <c r="A3521" t="s">
        <v>32</v>
      </c>
      <c r="B3521" t="s">
        <v>6</v>
      </c>
      <c r="C3521">
        <v>136.30000000000001</v>
      </c>
      <c r="D3521" s="1">
        <v>42705</v>
      </c>
      <c r="E3521" cm="1">
        <f t="array" ref="E3521">IF(AND(B3521="Housing",A3521="Rural"),"",
_xlfn.IFS(
NOT(ISBLANK(C3521)), C3521,
AND(NOT(ISBLANK(C3520)), B3520=B3521, NOT(ISBLANK(C3522)), B3522=B3521), AVERAGE(C3520,C3522),
AND(NOT(ISBLANK(C3520)), B3520=B3521, ISBLANK(C3522), NOT(ISBLANK(C3523)), B3523=B3521), C3520+(C3523-C3520)/3,
AND(ISBLANK(C3520), NOT(ISBLANK(C3519)), B3519=B3521, NOT(ISBLANK(C3522)), B3522=B3521), C3519+(C3522-C3519)*2/3,
TRUE, "Check Manually"
))</f>
        <v>136.30000000000001</v>
      </c>
      <c r="F3521" t="str">
        <f>_xlfn.XLOOKUP(B3521,Bucket_Map!A:A,Bucket_Map!B:B,"ERROR - CHECK NAME")</f>
        <v>Clothing &amp; Footwear</v>
      </c>
    </row>
    <row r="3522" spans="1:6" x14ac:dyDescent="0.25">
      <c r="A3522" t="s">
        <v>32</v>
      </c>
      <c r="B3522" t="s">
        <v>6</v>
      </c>
      <c r="C3522">
        <v>136.6</v>
      </c>
      <c r="D3522" s="1">
        <v>42736</v>
      </c>
      <c r="E3522" cm="1">
        <f t="array" ref="E3522">IF(AND(B3522="Housing",A3522="Rural"),"",
_xlfn.IFS(
NOT(ISBLANK(C3522)), C3522,
AND(NOT(ISBLANK(C3521)), B3521=B3522, NOT(ISBLANK(C3523)), B3523=B3522), AVERAGE(C3521,C3523),
AND(NOT(ISBLANK(C3521)), B3521=B3522, ISBLANK(C3523), NOT(ISBLANK(C3524)), B3524=B3522), C3521+(C3524-C3521)/3,
AND(ISBLANK(C3521), NOT(ISBLANK(C3520)), B3520=B3522, NOT(ISBLANK(C3523)), B3523=B3522), C3520+(C3523-C3520)*2/3,
TRUE, "Check Manually"
))</f>
        <v>136.6</v>
      </c>
      <c r="F3522" t="str">
        <f>_xlfn.XLOOKUP(B3522,Bucket_Map!A:A,Bucket_Map!B:B,"ERROR - CHECK NAME")</f>
        <v>Clothing &amp; Footwear</v>
      </c>
    </row>
    <row r="3523" spans="1:6" x14ac:dyDescent="0.25">
      <c r="A3523" t="s">
        <v>32</v>
      </c>
      <c r="B3523" t="s">
        <v>6</v>
      </c>
      <c r="C3523">
        <v>136.80000000000001</v>
      </c>
      <c r="D3523" s="1">
        <v>42767</v>
      </c>
      <c r="E3523" cm="1">
        <f t="array" ref="E3523">IF(AND(B3523="Housing",A3523="Rural"),"",
_xlfn.IFS(
NOT(ISBLANK(C3523)), C3523,
AND(NOT(ISBLANK(C3522)), B3522=B3523, NOT(ISBLANK(C3524)), B3524=B3523), AVERAGE(C3522,C3524),
AND(NOT(ISBLANK(C3522)), B3522=B3523, ISBLANK(C3524), NOT(ISBLANK(C3525)), B3525=B3523), C3522+(C3525-C3522)/3,
AND(ISBLANK(C3522), NOT(ISBLANK(C3521)), B3521=B3523, NOT(ISBLANK(C3524)), B3524=B3523), C3521+(C3524-C3521)*2/3,
TRUE, "Check Manually"
))</f>
        <v>136.80000000000001</v>
      </c>
      <c r="F3523" t="str">
        <f>_xlfn.XLOOKUP(B3523,Bucket_Map!A:A,Bucket_Map!B:B,"ERROR - CHECK NAME")</f>
        <v>Clothing &amp; Footwear</v>
      </c>
    </row>
    <row r="3524" spans="1:6" x14ac:dyDescent="0.25">
      <c r="A3524" t="s">
        <v>32</v>
      </c>
      <c r="B3524" t="s">
        <v>6</v>
      </c>
      <c r="C3524">
        <v>137.30000000000001</v>
      </c>
      <c r="D3524" s="1">
        <v>42795</v>
      </c>
      <c r="E3524" cm="1">
        <f t="array" ref="E3524">IF(AND(B3524="Housing",A3524="Rural"),"",
_xlfn.IFS(
NOT(ISBLANK(C3524)), C3524,
AND(NOT(ISBLANK(C3523)), B3523=B3524, NOT(ISBLANK(C3525)), B3525=B3524), AVERAGE(C3523,C3525),
AND(NOT(ISBLANK(C3523)), B3523=B3524, ISBLANK(C3525), NOT(ISBLANK(C3526)), B3526=B3524), C3523+(C3526-C3523)/3,
AND(ISBLANK(C3523), NOT(ISBLANK(C3522)), B3522=B3524, NOT(ISBLANK(C3525)), B3525=B3524), C3522+(C3525-C3522)*2/3,
TRUE, "Check Manually"
))</f>
        <v>137.30000000000001</v>
      </c>
      <c r="F3524" t="str">
        <f>_xlfn.XLOOKUP(B3524,Bucket_Map!A:A,Bucket_Map!B:B,"ERROR - CHECK NAME")</f>
        <v>Clothing &amp; Footwear</v>
      </c>
    </row>
    <row r="3525" spans="1:6" x14ac:dyDescent="0.25">
      <c r="A3525" t="s">
        <v>32</v>
      </c>
      <c r="B3525" t="s">
        <v>6</v>
      </c>
      <c r="C3525">
        <v>138</v>
      </c>
      <c r="D3525" s="1">
        <v>42826</v>
      </c>
      <c r="E3525" cm="1">
        <f t="array" ref="E3525">IF(AND(B3525="Housing",A3525="Rural"),"",
_xlfn.IFS(
NOT(ISBLANK(C3525)), C3525,
AND(NOT(ISBLANK(C3524)), B3524=B3525, NOT(ISBLANK(C3526)), B3526=B3525), AVERAGE(C3524,C3526),
AND(NOT(ISBLANK(C3524)), B3524=B3525, ISBLANK(C3526), NOT(ISBLANK(C3527)), B3527=B3525), C3524+(C3527-C3524)/3,
AND(ISBLANK(C3524), NOT(ISBLANK(C3523)), B3523=B3525, NOT(ISBLANK(C3526)), B3526=B3525), C3523+(C3526-C3523)*2/3,
TRUE, "Check Manually"
))</f>
        <v>138</v>
      </c>
      <c r="F3525" t="str">
        <f>_xlfn.XLOOKUP(B3525,Bucket_Map!A:A,Bucket_Map!B:B,"ERROR - CHECK NAME")</f>
        <v>Clothing &amp; Footwear</v>
      </c>
    </row>
    <row r="3526" spans="1:6" x14ac:dyDescent="0.25">
      <c r="A3526" t="s">
        <v>32</v>
      </c>
      <c r="B3526" t="s">
        <v>6</v>
      </c>
      <c r="C3526">
        <v>138.19999999999999</v>
      </c>
      <c r="D3526" s="1">
        <v>42856</v>
      </c>
      <c r="E3526" cm="1">
        <f t="array" ref="E3526">IF(AND(B3526="Housing",A3526="Rural"),"",
_xlfn.IFS(
NOT(ISBLANK(C3526)), C3526,
AND(NOT(ISBLANK(C3525)), B3525=B3526, NOT(ISBLANK(C3527)), B3527=B3526), AVERAGE(C3525,C3527),
AND(NOT(ISBLANK(C3525)), B3525=B3526, ISBLANK(C3527), NOT(ISBLANK(C3528)), B3528=B3526), C3525+(C3528-C3525)/3,
AND(ISBLANK(C3525), NOT(ISBLANK(C3524)), B3524=B3526, NOT(ISBLANK(C3527)), B3527=B3526), C3524+(C3527-C3524)*2/3,
TRUE, "Check Manually"
))</f>
        <v>138.19999999999999</v>
      </c>
      <c r="F3526" t="str">
        <f>_xlfn.XLOOKUP(B3526,Bucket_Map!A:A,Bucket_Map!B:B,"ERROR - CHECK NAME")</f>
        <v>Clothing &amp; Footwear</v>
      </c>
    </row>
    <row r="3527" spans="1:6" x14ac:dyDescent="0.25">
      <c r="A3527" t="s">
        <v>32</v>
      </c>
      <c r="B3527" t="s">
        <v>6</v>
      </c>
      <c r="C3527">
        <v>138.5</v>
      </c>
      <c r="D3527" s="1">
        <v>42887</v>
      </c>
      <c r="E3527" cm="1">
        <f t="array" ref="E3527">IF(AND(B3527="Housing",A3527="Rural"),"",
_xlfn.IFS(
NOT(ISBLANK(C3527)), C3527,
AND(NOT(ISBLANK(C3526)), B3526=B3527, NOT(ISBLANK(C3528)), B3528=B3527), AVERAGE(C3526,C3528),
AND(NOT(ISBLANK(C3526)), B3526=B3527, ISBLANK(C3528), NOT(ISBLANK(C3529)), B3529=B3527), C3526+(C3529-C3526)/3,
AND(ISBLANK(C3526), NOT(ISBLANK(C3525)), B3525=B3527, NOT(ISBLANK(C3528)), B3528=B3527), C3525+(C3528-C3525)*2/3,
TRUE, "Check Manually"
))</f>
        <v>138.5</v>
      </c>
      <c r="F3527" t="str">
        <f>_xlfn.XLOOKUP(B3527,Bucket_Map!A:A,Bucket_Map!B:B,"ERROR - CHECK NAME")</f>
        <v>Clothing &amp; Footwear</v>
      </c>
    </row>
    <row r="3528" spans="1:6" x14ac:dyDescent="0.25">
      <c r="A3528" t="s">
        <v>32</v>
      </c>
      <c r="B3528" t="s">
        <v>6</v>
      </c>
      <c r="C3528">
        <v>139.30000000000001</v>
      </c>
      <c r="D3528" s="1">
        <v>42917</v>
      </c>
      <c r="E3528" cm="1">
        <f t="array" ref="E3528">IF(AND(B3528="Housing",A3528="Rural"),"",
_xlfn.IFS(
NOT(ISBLANK(C3528)), C3528,
AND(NOT(ISBLANK(C3527)), B3527=B3528, NOT(ISBLANK(C3529)), B3529=B3528), AVERAGE(C3527,C3529),
AND(NOT(ISBLANK(C3527)), B3527=B3528, ISBLANK(C3529), NOT(ISBLANK(C3530)), B3530=B3528), C3527+(C3530-C3527)/3,
AND(ISBLANK(C3527), NOT(ISBLANK(C3526)), B3526=B3528, NOT(ISBLANK(C3529)), B3529=B3528), C3526+(C3529-C3526)*2/3,
TRUE, "Check Manually"
))</f>
        <v>139.30000000000001</v>
      </c>
      <c r="F3528" t="str">
        <f>_xlfn.XLOOKUP(B3528,Bucket_Map!A:A,Bucket_Map!B:B,"ERROR - CHECK NAME")</f>
        <v>Clothing &amp; Footwear</v>
      </c>
    </row>
    <row r="3529" spans="1:6" x14ac:dyDescent="0.25">
      <c r="A3529" t="s">
        <v>32</v>
      </c>
      <c r="B3529" t="s">
        <v>6</v>
      </c>
      <c r="C3529">
        <v>140.30000000000001</v>
      </c>
      <c r="D3529" s="1">
        <v>42948</v>
      </c>
      <c r="E3529" cm="1">
        <f t="array" ref="E3529">IF(AND(B3529="Housing",A3529="Rural"),"",
_xlfn.IFS(
NOT(ISBLANK(C3529)), C3529,
AND(NOT(ISBLANK(C3528)), B3528=B3529, NOT(ISBLANK(C3530)), B3530=B3529), AVERAGE(C3528,C3530),
AND(NOT(ISBLANK(C3528)), B3528=B3529, ISBLANK(C3530), NOT(ISBLANK(C3531)), B3531=B3529), C3528+(C3531-C3528)/3,
AND(ISBLANK(C3528), NOT(ISBLANK(C3527)), B3527=B3529, NOT(ISBLANK(C3530)), B3530=B3529), C3527+(C3530-C3527)*2/3,
TRUE, "Check Manually"
))</f>
        <v>140.30000000000001</v>
      </c>
      <c r="F3529" t="str">
        <f>_xlfn.XLOOKUP(B3529,Bucket_Map!A:A,Bucket_Map!B:B,"ERROR - CHECK NAME")</f>
        <v>Clothing &amp; Footwear</v>
      </c>
    </row>
    <row r="3530" spans="1:6" x14ac:dyDescent="0.25">
      <c r="A3530" t="s">
        <v>32</v>
      </c>
      <c r="B3530" t="s">
        <v>6</v>
      </c>
      <c r="C3530">
        <v>141.1</v>
      </c>
      <c r="D3530" s="1">
        <v>42979</v>
      </c>
      <c r="E3530" cm="1">
        <f t="array" ref="E3530">IF(AND(B3530="Housing",A3530="Rural"),"",
_xlfn.IFS(
NOT(ISBLANK(C3530)), C3530,
AND(NOT(ISBLANK(C3529)), B3529=B3530, NOT(ISBLANK(C3531)), B3531=B3530), AVERAGE(C3529,C3531),
AND(NOT(ISBLANK(C3529)), B3529=B3530, ISBLANK(C3531), NOT(ISBLANK(C3532)), B3532=B3530), C3529+(C3532-C3529)/3,
AND(ISBLANK(C3529), NOT(ISBLANK(C3528)), B3528=B3530, NOT(ISBLANK(C3531)), B3531=B3530), C3528+(C3531-C3528)*2/3,
TRUE, "Check Manually"
))</f>
        <v>141.1</v>
      </c>
      <c r="F3530" t="str">
        <f>_xlfn.XLOOKUP(B3530,Bucket_Map!A:A,Bucket_Map!B:B,"ERROR - CHECK NAME")</f>
        <v>Clothing &amp; Footwear</v>
      </c>
    </row>
    <row r="3531" spans="1:6" x14ac:dyDescent="0.25">
      <c r="A3531" t="s">
        <v>32</v>
      </c>
      <c r="B3531" t="s">
        <v>6</v>
      </c>
      <c r="C3531">
        <v>142</v>
      </c>
      <c r="D3531" s="1">
        <v>43009</v>
      </c>
      <c r="E3531" cm="1">
        <f t="array" ref="E3531">IF(AND(B3531="Housing",A3531="Rural"),"",
_xlfn.IFS(
NOT(ISBLANK(C3531)), C3531,
AND(NOT(ISBLANK(C3530)), B3530=B3531, NOT(ISBLANK(C3532)), B3532=B3531), AVERAGE(C3530,C3532),
AND(NOT(ISBLANK(C3530)), B3530=B3531, ISBLANK(C3532), NOT(ISBLANK(C3533)), B3533=B3531), C3530+(C3533-C3530)/3,
AND(ISBLANK(C3530), NOT(ISBLANK(C3529)), B3529=B3531, NOT(ISBLANK(C3532)), B3532=B3531), C3529+(C3532-C3529)*2/3,
TRUE, "Check Manually"
))</f>
        <v>142</v>
      </c>
      <c r="F3531" t="str">
        <f>_xlfn.XLOOKUP(B3531,Bucket_Map!A:A,Bucket_Map!B:B,"ERROR - CHECK NAME")</f>
        <v>Clothing &amp; Footwear</v>
      </c>
    </row>
    <row r="3532" spans="1:6" x14ac:dyDescent="0.25">
      <c r="A3532" t="s">
        <v>32</v>
      </c>
      <c r="B3532" t="s">
        <v>6</v>
      </c>
      <c r="C3532">
        <v>143</v>
      </c>
      <c r="D3532" s="1">
        <v>43040</v>
      </c>
      <c r="E3532" cm="1">
        <f t="array" ref="E3532">IF(AND(B3532="Housing",A3532="Rural"),"",
_xlfn.IFS(
NOT(ISBLANK(C3532)), C3532,
AND(NOT(ISBLANK(C3531)), B3531=B3532, NOT(ISBLANK(C3533)), B3533=B3532), AVERAGE(C3531,C3533),
AND(NOT(ISBLANK(C3531)), B3531=B3532, ISBLANK(C3533), NOT(ISBLANK(C3534)), B3534=B3532), C3531+(C3534-C3531)/3,
AND(ISBLANK(C3531), NOT(ISBLANK(C3530)), B3530=B3532, NOT(ISBLANK(C3533)), B3533=B3532), C3530+(C3533-C3530)*2/3,
TRUE, "Check Manually"
))</f>
        <v>143</v>
      </c>
      <c r="F3532" t="str">
        <f>_xlfn.XLOOKUP(B3532,Bucket_Map!A:A,Bucket_Map!B:B,"ERROR - CHECK NAME")</f>
        <v>Clothing &amp; Footwear</v>
      </c>
    </row>
    <row r="3533" spans="1:6" x14ac:dyDescent="0.25">
      <c r="A3533" t="s">
        <v>32</v>
      </c>
      <c r="B3533" t="s">
        <v>6</v>
      </c>
      <c r="C3533">
        <v>143.1</v>
      </c>
      <c r="D3533" s="1">
        <v>43070</v>
      </c>
      <c r="E3533" cm="1">
        <f t="array" ref="E3533">IF(AND(B3533="Housing",A3533="Rural"),"",
_xlfn.IFS(
NOT(ISBLANK(C3533)), C3533,
AND(NOT(ISBLANK(C3532)), B3532=B3533, NOT(ISBLANK(C3534)), B3534=B3533), AVERAGE(C3532,C3534),
AND(NOT(ISBLANK(C3532)), B3532=B3533, ISBLANK(C3534), NOT(ISBLANK(C3535)), B3535=B3533), C3532+(C3535-C3532)/3,
AND(ISBLANK(C3532), NOT(ISBLANK(C3531)), B3531=B3533, NOT(ISBLANK(C3534)), B3534=B3533), C3531+(C3534-C3531)*2/3,
TRUE, "Check Manually"
))</f>
        <v>143.1</v>
      </c>
      <c r="F3533" t="str">
        <f>_xlfn.XLOOKUP(B3533,Bucket_Map!A:A,Bucket_Map!B:B,"ERROR - CHECK NAME")</f>
        <v>Clothing &amp; Footwear</v>
      </c>
    </row>
    <row r="3534" spans="1:6" x14ac:dyDescent="0.25">
      <c r="A3534" t="s">
        <v>32</v>
      </c>
      <c r="B3534" t="s">
        <v>6</v>
      </c>
      <c r="C3534">
        <v>143.5</v>
      </c>
      <c r="D3534" s="1">
        <v>43101</v>
      </c>
      <c r="E3534" cm="1">
        <f t="array" ref="E3534">IF(AND(B3534="Housing",A3534="Rural"),"",
_xlfn.IFS(
NOT(ISBLANK(C3534)), C3534,
AND(NOT(ISBLANK(C3533)), B3533=B3534, NOT(ISBLANK(C3535)), B3535=B3534), AVERAGE(C3533,C3535),
AND(NOT(ISBLANK(C3533)), B3533=B3534, ISBLANK(C3535), NOT(ISBLANK(C3536)), B3536=B3534), C3533+(C3536-C3533)/3,
AND(ISBLANK(C3533), NOT(ISBLANK(C3532)), B3532=B3534, NOT(ISBLANK(C3535)), B3535=B3534), C3532+(C3535-C3532)*2/3,
TRUE, "Check Manually"
))</f>
        <v>143.5</v>
      </c>
      <c r="F3534" t="str">
        <f>_xlfn.XLOOKUP(B3534,Bucket_Map!A:A,Bucket_Map!B:B,"ERROR - CHECK NAME")</f>
        <v>Clothing &amp; Footwear</v>
      </c>
    </row>
    <row r="3535" spans="1:6" x14ac:dyDescent="0.25">
      <c r="A3535" t="s">
        <v>32</v>
      </c>
      <c r="B3535" t="s">
        <v>6</v>
      </c>
      <c r="C3535">
        <v>143.80000000000001</v>
      </c>
      <c r="D3535" s="1">
        <v>43132</v>
      </c>
      <c r="E3535" cm="1">
        <f t="array" ref="E3535">IF(AND(B3535="Housing",A3535="Rural"),"",
_xlfn.IFS(
NOT(ISBLANK(C3535)), C3535,
AND(NOT(ISBLANK(C3534)), B3534=B3535, NOT(ISBLANK(C3536)), B3536=B3535), AVERAGE(C3534,C3536),
AND(NOT(ISBLANK(C3534)), B3534=B3535, ISBLANK(C3536), NOT(ISBLANK(C3537)), B3537=B3535), C3534+(C3537-C3534)/3,
AND(ISBLANK(C3534), NOT(ISBLANK(C3533)), B3533=B3535, NOT(ISBLANK(C3536)), B3536=B3535), C3533+(C3536-C3533)*2/3,
TRUE, "Check Manually"
))</f>
        <v>143.80000000000001</v>
      </c>
      <c r="F3535" t="str">
        <f>_xlfn.XLOOKUP(B3535,Bucket_Map!A:A,Bucket_Map!B:B,"ERROR - CHECK NAME")</f>
        <v>Clothing &amp; Footwear</v>
      </c>
    </row>
    <row r="3536" spans="1:6" x14ac:dyDescent="0.25">
      <c r="A3536" t="s">
        <v>32</v>
      </c>
      <c r="B3536" t="s">
        <v>6</v>
      </c>
      <c r="C3536">
        <v>144.30000000000001</v>
      </c>
      <c r="D3536" s="1">
        <v>43160</v>
      </c>
      <c r="E3536" cm="1">
        <f t="array" ref="E3536">IF(AND(B3536="Housing",A3536="Rural"),"",
_xlfn.IFS(
NOT(ISBLANK(C3536)), C3536,
AND(NOT(ISBLANK(C3535)), B3535=B3536, NOT(ISBLANK(C3537)), B3537=B3536), AVERAGE(C3535,C3537),
AND(NOT(ISBLANK(C3535)), B3535=B3536, ISBLANK(C3537), NOT(ISBLANK(C3538)), B3538=B3536), C3535+(C3538-C3535)/3,
AND(ISBLANK(C3535), NOT(ISBLANK(C3534)), B3534=B3536, NOT(ISBLANK(C3537)), B3537=B3536), C3534+(C3537-C3534)*2/3,
TRUE, "Check Manually"
))</f>
        <v>144.30000000000001</v>
      </c>
      <c r="F3536" t="str">
        <f>_xlfn.XLOOKUP(B3536,Bucket_Map!A:A,Bucket_Map!B:B,"ERROR - CHECK NAME")</f>
        <v>Clothing &amp; Footwear</v>
      </c>
    </row>
    <row r="3537" spans="1:6" x14ac:dyDescent="0.25">
      <c r="A3537" t="s">
        <v>32</v>
      </c>
      <c r="B3537" t="s">
        <v>6</v>
      </c>
      <c r="C3537">
        <v>145.30000000000001</v>
      </c>
      <c r="D3537" s="1">
        <v>43191</v>
      </c>
      <c r="E3537" cm="1">
        <f t="array" ref="E3537">IF(AND(B3537="Housing",A3537="Rural"),"",
_xlfn.IFS(
NOT(ISBLANK(C3537)), C3537,
AND(NOT(ISBLANK(C3536)), B3536=B3537, NOT(ISBLANK(C3538)), B3538=B3537), AVERAGE(C3536,C3538),
AND(NOT(ISBLANK(C3536)), B3536=B3537, ISBLANK(C3538), NOT(ISBLANK(C3539)), B3539=B3537), C3536+(C3539-C3536)/3,
AND(ISBLANK(C3536), NOT(ISBLANK(C3535)), B3535=B3537, NOT(ISBLANK(C3538)), B3538=B3537), C3535+(C3538-C3535)*2/3,
TRUE, "Check Manually"
))</f>
        <v>145.30000000000001</v>
      </c>
      <c r="F3537" t="str">
        <f>_xlfn.XLOOKUP(B3537,Bucket_Map!A:A,Bucket_Map!B:B,"ERROR - CHECK NAME")</f>
        <v>Clothing &amp; Footwear</v>
      </c>
    </row>
    <row r="3538" spans="1:6" x14ac:dyDescent="0.25">
      <c r="A3538" t="s">
        <v>32</v>
      </c>
      <c r="B3538" t="s">
        <v>6</v>
      </c>
      <c r="C3538">
        <v>146</v>
      </c>
      <c r="D3538" s="1">
        <v>43221</v>
      </c>
      <c r="E3538" cm="1">
        <f t="array" ref="E3538">IF(AND(B3538="Housing",A3538="Rural"),"",
_xlfn.IFS(
NOT(ISBLANK(C3538)), C3538,
AND(NOT(ISBLANK(C3537)), B3537=B3538, NOT(ISBLANK(C3539)), B3539=B3538), AVERAGE(C3537,C3539),
AND(NOT(ISBLANK(C3537)), B3537=B3538, ISBLANK(C3539), NOT(ISBLANK(C3540)), B3540=B3538), C3537+(C3540-C3537)/3,
AND(ISBLANK(C3537), NOT(ISBLANK(C3536)), B3536=B3538, NOT(ISBLANK(C3539)), B3539=B3538), C3536+(C3539-C3536)*2/3,
TRUE, "Check Manually"
))</f>
        <v>146</v>
      </c>
      <c r="F3538" t="str">
        <f>_xlfn.XLOOKUP(B3538,Bucket_Map!A:A,Bucket_Map!B:B,"ERROR - CHECK NAME")</f>
        <v>Clothing &amp; Footwear</v>
      </c>
    </row>
    <row r="3539" spans="1:6" x14ac:dyDescent="0.25">
      <c r="A3539" t="s">
        <v>32</v>
      </c>
      <c r="B3539" t="s">
        <v>6</v>
      </c>
      <c r="C3539">
        <v>146.4</v>
      </c>
      <c r="D3539" s="1">
        <v>43252</v>
      </c>
      <c r="E3539" cm="1">
        <f t="array" ref="E3539">IF(AND(B3539="Housing",A3539="Rural"),"",
_xlfn.IFS(
NOT(ISBLANK(C3539)), C3539,
AND(NOT(ISBLANK(C3538)), B3538=B3539, NOT(ISBLANK(C3540)), B3540=B3539), AVERAGE(C3538,C3540),
AND(NOT(ISBLANK(C3538)), B3538=B3539, ISBLANK(C3540), NOT(ISBLANK(C3541)), B3541=B3539), C3538+(C3541-C3538)/3,
AND(ISBLANK(C3538), NOT(ISBLANK(C3537)), B3537=B3539, NOT(ISBLANK(C3540)), B3540=B3539), C3537+(C3540-C3537)*2/3,
TRUE, "Check Manually"
))</f>
        <v>146.4</v>
      </c>
      <c r="F3539" t="str">
        <f>_xlfn.XLOOKUP(B3539,Bucket_Map!A:A,Bucket_Map!B:B,"ERROR - CHECK NAME")</f>
        <v>Clothing &amp; Footwear</v>
      </c>
    </row>
    <row r="3540" spans="1:6" x14ac:dyDescent="0.25">
      <c r="A3540" t="s">
        <v>32</v>
      </c>
      <c r="B3540" t="s">
        <v>6</v>
      </c>
      <c r="C3540">
        <v>146.80000000000001</v>
      </c>
      <c r="D3540" s="1">
        <v>43282</v>
      </c>
      <c r="E3540" cm="1">
        <f t="array" ref="E3540">IF(AND(B3540="Housing",A3540="Rural"),"",
_xlfn.IFS(
NOT(ISBLANK(C3540)), C3540,
AND(NOT(ISBLANK(C3539)), B3539=B3540, NOT(ISBLANK(C3541)), B3541=B3540), AVERAGE(C3539,C3541),
AND(NOT(ISBLANK(C3539)), B3539=B3540, ISBLANK(C3541), NOT(ISBLANK(C3542)), B3542=B3540), C3539+(C3542-C3539)/3,
AND(ISBLANK(C3539), NOT(ISBLANK(C3538)), B3538=B3540, NOT(ISBLANK(C3541)), B3541=B3540), C3538+(C3541-C3538)*2/3,
TRUE, "Check Manually"
))</f>
        <v>146.80000000000001</v>
      </c>
      <c r="F3540" t="str">
        <f>_xlfn.XLOOKUP(B3540,Bucket_Map!A:A,Bucket_Map!B:B,"ERROR - CHECK NAME")</f>
        <v>Clothing &amp; Footwear</v>
      </c>
    </row>
    <row r="3541" spans="1:6" x14ac:dyDescent="0.25">
      <c r="A3541" t="s">
        <v>32</v>
      </c>
      <c r="B3541" t="s">
        <v>6</v>
      </c>
      <c r="C3541">
        <v>147.30000000000001</v>
      </c>
      <c r="D3541" s="1">
        <v>43313</v>
      </c>
      <c r="E3541" cm="1">
        <f t="array" ref="E3541">IF(AND(B3541="Housing",A3541="Rural"),"",
_xlfn.IFS(
NOT(ISBLANK(C3541)), C3541,
AND(NOT(ISBLANK(C3540)), B3540=B3541, NOT(ISBLANK(C3542)), B3542=B3541), AVERAGE(C3540,C3542),
AND(NOT(ISBLANK(C3540)), B3540=B3541, ISBLANK(C3542), NOT(ISBLANK(C3543)), B3543=B3541), C3540+(C3543-C3540)/3,
AND(ISBLANK(C3540), NOT(ISBLANK(C3539)), B3539=B3541, NOT(ISBLANK(C3542)), B3542=B3541), C3539+(C3542-C3539)*2/3,
TRUE, "Check Manually"
))</f>
        <v>147.30000000000001</v>
      </c>
      <c r="F3541" t="str">
        <f>_xlfn.XLOOKUP(B3541,Bucket_Map!A:A,Bucket_Map!B:B,"ERROR - CHECK NAME")</f>
        <v>Clothing &amp; Footwear</v>
      </c>
    </row>
    <row r="3542" spans="1:6" x14ac:dyDescent="0.25">
      <c r="A3542" t="s">
        <v>32</v>
      </c>
      <c r="B3542" t="s">
        <v>6</v>
      </c>
      <c r="C3542">
        <v>147.69999999999999</v>
      </c>
      <c r="D3542" s="1">
        <v>43344</v>
      </c>
      <c r="E3542" cm="1">
        <f t="array" ref="E3542">IF(AND(B3542="Housing",A3542="Rural"),"",
_xlfn.IFS(
NOT(ISBLANK(C3542)), C3542,
AND(NOT(ISBLANK(C3541)), B3541=B3542, NOT(ISBLANK(C3543)), B3543=B3542), AVERAGE(C3541,C3543),
AND(NOT(ISBLANK(C3541)), B3541=B3542, ISBLANK(C3543), NOT(ISBLANK(C3544)), B3544=B3542), C3541+(C3544-C3541)/3,
AND(ISBLANK(C3541), NOT(ISBLANK(C3540)), B3540=B3542, NOT(ISBLANK(C3543)), B3543=B3542), C3540+(C3543-C3540)*2/3,
TRUE, "Check Manually"
))</f>
        <v>147.69999999999999</v>
      </c>
      <c r="F3542" t="str">
        <f>_xlfn.XLOOKUP(B3542,Bucket_Map!A:A,Bucket_Map!B:B,"ERROR - CHECK NAME")</f>
        <v>Clothing &amp; Footwear</v>
      </c>
    </row>
    <row r="3543" spans="1:6" x14ac:dyDescent="0.25">
      <c r="A3543" t="s">
        <v>32</v>
      </c>
      <c r="B3543" t="s">
        <v>6</v>
      </c>
      <c r="C3543">
        <v>148</v>
      </c>
      <c r="D3543" s="1">
        <v>43374</v>
      </c>
      <c r="E3543" cm="1">
        <f t="array" ref="E3543">IF(AND(B3543="Housing",A3543="Rural"),"",
_xlfn.IFS(
NOT(ISBLANK(C3543)), C3543,
AND(NOT(ISBLANK(C3542)), B3542=B3543, NOT(ISBLANK(C3544)), B3544=B3543), AVERAGE(C3542,C3544),
AND(NOT(ISBLANK(C3542)), B3542=B3543, ISBLANK(C3544), NOT(ISBLANK(C3545)), B3545=B3543), C3542+(C3545-C3542)/3,
AND(ISBLANK(C3542), NOT(ISBLANK(C3541)), B3541=B3543, NOT(ISBLANK(C3544)), B3544=B3543), C3541+(C3544-C3541)*2/3,
TRUE, "Check Manually"
))</f>
        <v>148</v>
      </c>
      <c r="F3543" t="str">
        <f>_xlfn.XLOOKUP(B3543,Bucket_Map!A:A,Bucket_Map!B:B,"ERROR - CHECK NAME")</f>
        <v>Clothing &amp; Footwear</v>
      </c>
    </row>
    <row r="3544" spans="1:6" x14ac:dyDescent="0.25">
      <c r="A3544" t="s">
        <v>32</v>
      </c>
      <c r="B3544" t="s">
        <v>6</v>
      </c>
      <c r="C3544">
        <v>148</v>
      </c>
      <c r="D3544" s="1">
        <v>43405</v>
      </c>
      <c r="E3544" cm="1">
        <f t="array" ref="E3544">IF(AND(B3544="Housing",A3544="Rural"),"",
_xlfn.IFS(
NOT(ISBLANK(C3544)), C3544,
AND(NOT(ISBLANK(C3543)), B3543=B3544, NOT(ISBLANK(C3545)), B3545=B3544), AVERAGE(C3543,C3545),
AND(NOT(ISBLANK(C3543)), B3543=B3544, ISBLANK(C3545), NOT(ISBLANK(C3546)), B3546=B3544), C3543+(C3546-C3543)/3,
AND(ISBLANK(C3543), NOT(ISBLANK(C3542)), B3542=B3544, NOT(ISBLANK(C3545)), B3545=B3544), C3542+(C3545-C3542)*2/3,
TRUE, "Check Manually"
))</f>
        <v>148</v>
      </c>
      <c r="F3544" t="str">
        <f>_xlfn.XLOOKUP(B3544,Bucket_Map!A:A,Bucket_Map!B:B,"ERROR - CHECK NAME")</f>
        <v>Clothing &amp; Footwear</v>
      </c>
    </row>
    <row r="3545" spans="1:6" x14ac:dyDescent="0.25">
      <c r="A3545" t="s">
        <v>32</v>
      </c>
      <c r="B3545" t="s">
        <v>6</v>
      </c>
      <c r="C3545">
        <v>148.1</v>
      </c>
      <c r="D3545" s="1">
        <v>43435</v>
      </c>
      <c r="E3545" cm="1">
        <f t="array" ref="E3545">IF(AND(B3545="Housing",A3545="Rural"),"",
_xlfn.IFS(
NOT(ISBLANK(C3545)), C3545,
AND(NOT(ISBLANK(C3544)), B3544=B3545, NOT(ISBLANK(C3546)), B3546=B3545), AVERAGE(C3544,C3546),
AND(NOT(ISBLANK(C3544)), B3544=B3545, ISBLANK(C3546), NOT(ISBLANK(C3547)), B3547=B3545), C3544+(C3547-C3544)/3,
AND(ISBLANK(C3544), NOT(ISBLANK(C3543)), B3543=B3545, NOT(ISBLANK(C3546)), B3546=B3545), C3543+(C3546-C3543)*2/3,
TRUE, "Check Manually"
))</f>
        <v>148.1</v>
      </c>
      <c r="F3545" t="str">
        <f>_xlfn.XLOOKUP(B3545,Bucket_Map!A:A,Bucket_Map!B:B,"ERROR - CHECK NAME")</f>
        <v>Clothing &amp; Footwear</v>
      </c>
    </row>
    <row r="3546" spans="1:6" x14ac:dyDescent="0.25">
      <c r="A3546" t="s">
        <v>32</v>
      </c>
      <c r="B3546" t="s">
        <v>6</v>
      </c>
      <c r="C3546">
        <v>147.6</v>
      </c>
      <c r="D3546" s="1">
        <v>43466</v>
      </c>
      <c r="E3546" cm="1">
        <f t="array" ref="E3546">IF(AND(B3546="Housing",A3546="Rural"),"",
_xlfn.IFS(
NOT(ISBLANK(C3546)), C3546,
AND(NOT(ISBLANK(C3545)), B3545=B3546, NOT(ISBLANK(C3547)), B3547=B3546), AVERAGE(C3545,C3547),
AND(NOT(ISBLANK(C3545)), B3545=B3546, ISBLANK(C3547), NOT(ISBLANK(C3548)), B3548=B3546), C3545+(C3548-C3545)/3,
AND(ISBLANK(C3545), NOT(ISBLANK(C3544)), B3544=B3546, NOT(ISBLANK(C3547)), B3547=B3546), C3544+(C3547-C3544)*2/3,
TRUE, "Check Manually"
))</f>
        <v>147.6</v>
      </c>
      <c r="F3546" t="str">
        <f>_xlfn.XLOOKUP(B3546,Bucket_Map!A:A,Bucket_Map!B:B,"ERROR - CHECK NAME")</f>
        <v>Clothing &amp; Footwear</v>
      </c>
    </row>
    <row r="3547" spans="1:6" x14ac:dyDescent="0.25">
      <c r="A3547" t="s">
        <v>32</v>
      </c>
      <c r="B3547" t="s">
        <v>6</v>
      </c>
      <c r="C3547">
        <v>147.69999999999999</v>
      </c>
      <c r="D3547" s="1">
        <v>43497</v>
      </c>
      <c r="E3547" cm="1">
        <f t="array" ref="E3547">IF(AND(B3547="Housing",A3547="Rural"),"",
_xlfn.IFS(
NOT(ISBLANK(C3547)), C3547,
AND(NOT(ISBLANK(C3546)), B3546=B3547, NOT(ISBLANK(C3548)), B3548=B3547), AVERAGE(C3546,C3548),
AND(NOT(ISBLANK(C3546)), B3546=B3547, ISBLANK(C3548), NOT(ISBLANK(C3549)), B3549=B3547), C3546+(C3549-C3546)/3,
AND(ISBLANK(C3546), NOT(ISBLANK(C3545)), B3545=B3547, NOT(ISBLANK(C3548)), B3548=B3547), C3545+(C3548-C3545)*2/3,
TRUE, "Check Manually"
))</f>
        <v>147.69999999999999</v>
      </c>
      <c r="F3547" t="str">
        <f>_xlfn.XLOOKUP(B3547,Bucket_Map!A:A,Bucket_Map!B:B,"ERROR - CHECK NAME")</f>
        <v>Clothing &amp; Footwear</v>
      </c>
    </row>
    <row r="3548" spans="1:6" x14ac:dyDescent="0.25">
      <c r="A3548" t="s">
        <v>32</v>
      </c>
      <c r="B3548" t="s">
        <v>6</v>
      </c>
      <c r="C3548">
        <v>147.9</v>
      </c>
      <c r="D3548" s="1">
        <v>43525</v>
      </c>
      <c r="E3548" cm="1">
        <f t="array" ref="E3548">IF(AND(B3548="Housing",A3548="Rural"),"",
_xlfn.IFS(
NOT(ISBLANK(C3548)), C3548,
AND(NOT(ISBLANK(C3547)), B3547=B3548, NOT(ISBLANK(C3549)), B3549=B3548), AVERAGE(C3547,C3549),
AND(NOT(ISBLANK(C3547)), B3547=B3548, ISBLANK(C3549), NOT(ISBLANK(C3550)), B3550=B3548), C3547+(C3550-C3547)/3,
AND(ISBLANK(C3547), NOT(ISBLANK(C3546)), B3546=B3548, NOT(ISBLANK(C3549)), B3549=B3548), C3546+(C3549-C3546)*2/3,
TRUE, "Check Manually"
))</f>
        <v>147.9</v>
      </c>
      <c r="F3548" t="str">
        <f>_xlfn.XLOOKUP(B3548,Bucket_Map!A:A,Bucket_Map!B:B,"ERROR - CHECK NAME")</f>
        <v>Clothing &amp; Footwear</v>
      </c>
    </row>
    <row r="3549" spans="1:6" x14ac:dyDescent="0.25">
      <c r="A3549" t="s">
        <v>32</v>
      </c>
      <c r="B3549" t="s">
        <v>6</v>
      </c>
      <c r="C3549">
        <v>148.4</v>
      </c>
      <c r="D3549" s="1">
        <v>43586</v>
      </c>
      <c r="E3549" cm="1">
        <f t="array" ref="E3549">IF(AND(B3549="Housing",A3549="Rural"),"",
_xlfn.IFS(
NOT(ISBLANK(C3549)), C3549,
AND(NOT(ISBLANK(C3548)), B3548=B3549, NOT(ISBLANK(C3550)), B3550=B3549), AVERAGE(C3548,C3550),
AND(NOT(ISBLANK(C3548)), B3548=B3549, ISBLANK(C3550), NOT(ISBLANK(C3551)), B3551=B3549), C3548+(C3551-C3548)/3,
AND(ISBLANK(C3548), NOT(ISBLANK(C3547)), B3547=B3549, NOT(ISBLANK(C3550)), B3550=B3549), C3547+(C3550-C3547)*2/3,
TRUE, "Check Manually"
))</f>
        <v>148.4</v>
      </c>
      <c r="F3549" t="str">
        <f>_xlfn.XLOOKUP(B3549,Bucket_Map!A:A,Bucket_Map!B:B,"ERROR - CHECK NAME")</f>
        <v>Clothing &amp; Footwear</v>
      </c>
    </row>
    <row r="3550" spans="1:6" x14ac:dyDescent="0.25">
      <c r="A3550" t="s">
        <v>32</v>
      </c>
      <c r="B3550" t="s">
        <v>6</v>
      </c>
      <c r="C3550">
        <v>148.6</v>
      </c>
      <c r="D3550" s="1">
        <v>43617</v>
      </c>
      <c r="E3550" cm="1">
        <f t="array" ref="E3550">IF(AND(B3550="Housing",A3550="Rural"),"",
_xlfn.IFS(
NOT(ISBLANK(C3550)), C3550,
AND(NOT(ISBLANK(C3549)), B3549=B3550, NOT(ISBLANK(C3551)), B3551=B3550), AVERAGE(C3549,C3551),
AND(NOT(ISBLANK(C3549)), B3549=B3550, ISBLANK(C3551), NOT(ISBLANK(C3552)), B3552=B3550), C3549+(C3552-C3549)/3,
AND(ISBLANK(C3549), NOT(ISBLANK(C3548)), B3548=B3550, NOT(ISBLANK(C3551)), B3551=B3550), C3548+(C3551-C3548)*2/3,
TRUE, "Check Manually"
))</f>
        <v>148.6</v>
      </c>
      <c r="F3550" t="str">
        <f>_xlfn.XLOOKUP(B3550,Bucket_Map!A:A,Bucket_Map!B:B,"ERROR - CHECK NAME")</f>
        <v>Clothing &amp; Footwear</v>
      </c>
    </row>
    <row r="3551" spans="1:6" x14ac:dyDescent="0.25">
      <c r="A3551" t="s">
        <v>32</v>
      </c>
      <c r="B3551" t="s">
        <v>6</v>
      </c>
      <c r="C3551">
        <v>148.9</v>
      </c>
      <c r="D3551" s="1">
        <v>43647</v>
      </c>
      <c r="E3551" cm="1">
        <f t="array" ref="E3551">IF(AND(B3551="Housing",A3551="Rural"),"",
_xlfn.IFS(
NOT(ISBLANK(C3551)), C3551,
AND(NOT(ISBLANK(C3550)), B3550=B3551, NOT(ISBLANK(C3552)), B3552=B3551), AVERAGE(C3550,C3552),
AND(NOT(ISBLANK(C3550)), B3550=B3551, ISBLANK(C3552), NOT(ISBLANK(C3553)), B3553=B3551), C3550+(C3553-C3550)/3,
AND(ISBLANK(C3550), NOT(ISBLANK(C3549)), B3549=B3551, NOT(ISBLANK(C3552)), B3552=B3551), C3549+(C3552-C3549)*2/3,
TRUE, "Check Manually"
))</f>
        <v>148.9</v>
      </c>
      <c r="F3551" t="str">
        <f>_xlfn.XLOOKUP(B3551,Bucket_Map!A:A,Bucket_Map!B:B,"ERROR - CHECK NAME")</f>
        <v>Clothing &amp; Footwear</v>
      </c>
    </row>
    <row r="3552" spans="1:6" x14ac:dyDescent="0.25">
      <c r="A3552" t="s">
        <v>32</v>
      </c>
      <c r="B3552" t="s">
        <v>6</v>
      </c>
      <c r="C3552">
        <v>149.1</v>
      </c>
      <c r="D3552" s="1">
        <v>43678</v>
      </c>
      <c r="E3552" cm="1">
        <f t="array" ref="E3552">IF(AND(B3552="Housing",A3552="Rural"),"",
_xlfn.IFS(
NOT(ISBLANK(C3552)), C3552,
AND(NOT(ISBLANK(C3551)), B3551=B3552, NOT(ISBLANK(C3553)), B3553=B3552), AVERAGE(C3551,C3553),
AND(NOT(ISBLANK(C3551)), B3551=B3552, ISBLANK(C3553), NOT(ISBLANK(C3554)), B3554=B3552), C3551+(C3554-C3551)/3,
AND(ISBLANK(C3551), NOT(ISBLANK(C3550)), B3550=B3552, NOT(ISBLANK(C3553)), B3553=B3552), C3550+(C3553-C3550)*2/3,
TRUE, "Check Manually"
))</f>
        <v>149.1</v>
      </c>
      <c r="F3552" t="str">
        <f>_xlfn.XLOOKUP(B3552,Bucket_Map!A:A,Bucket_Map!B:B,"ERROR - CHECK NAME")</f>
        <v>Clothing &amp; Footwear</v>
      </c>
    </row>
    <row r="3553" spans="1:6" x14ac:dyDescent="0.25">
      <c r="A3553" t="s">
        <v>32</v>
      </c>
      <c r="B3553" t="s">
        <v>6</v>
      </c>
      <c r="C3553">
        <v>149.19999999999999</v>
      </c>
      <c r="D3553" s="1">
        <v>43709</v>
      </c>
      <c r="E3553" cm="1">
        <f t="array" ref="E3553">IF(AND(B3553="Housing",A3553="Rural"),"",
_xlfn.IFS(
NOT(ISBLANK(C3553)), C3553,
AND(NOT(ISBLANK(C3552)), B3552=B3553, NOT(ISBLANK(C3554)), B3554=B3553), AVERAGE(C3552,C3554),
AND(NOT(ISBLANK(C3552)), B3552=B3553, ISBLANK(C3554), NOT(ISBLANK(C3555)), B3555=B3553), C3552+(C3555-C3552)/3,
AND(ISBLANK(C3552), NOT(ISBLANK(C3551)), B3551=B3553, NOT(ISBLANK(C3554)), B3554=B3553), C3551+(C3554-C3551)*2/3,
TRUE, "Check Manually"
))</f>
        <v>149.19999999999999</v>
      </c>
      <c r="F3553" t="str">
        <f>_xlfn.XLOOKUP(B3553,Bucket_Map!A:A,Bucket_Map!B:B,"ERROR - CHECK NAME")</f>
        <v>Clothing &amp; Footwear</v>
      </c>
    </row>
    <row r="3554" spans="1:6" x14ac:dyDescent="0.25">
      <c r="A3554" t="s">
        <v>32</v>
      </c>
      <c r="B3554" t="s">
        <v>6</v>
      </c>
      <c r="C3554">
        <v>149.4</v>
      </c>
      <c r="D3554" s="1">
        <v>43739</v>
      </c>
      <c r="E3554" cm="1">
        <f t="array" ref="E3554">IF(AND(B3554="Housing",A3554="Rural"),"",
_xlfn.IFS(
NOT(ISBLANK(C3554)), C3554,
AND(NOT(ISBLANK(C3553)), B3553=B3554, NOT(ISBLANK(C3555)), B3555=B3554), AVERAGE(C3553,C3555),
AND(NOT(ISBLANK(C3553)), B3553=B3554, ISBLANK(C3555), NOT(ISBLANK(C3556)), B3556=B3554), C3553+(C3556-C3553)/3,
AND(ISBLANK(C3553), NOT(ISBLANK(C3552)), B3552=B3554, NOT(ISBLANK(C3555)), B3555=B3554), C3552+(C3555-C3552)*2/3,
TRUE, "Check Manually"
))</f>
        <v>149.4</v>
      </c>
      <c r="F3554" t="str">
        <f>_xlfn.XLOOKUP(B3554,Bucket_Map!A:A,Bucket_Map!B:B,"ERROR - CHECK NAME")</f>
        <v>Clothing &amp; Footwear</v>
      </c>
    </row>
    <row r="3555" spans="1:6" x14ac:dyDescent="0.25">
      <c r="A3555" t="s">
        <v>32</v>
      </c>
      <c r="B3555" t="s">
        <v>6</v>
      </c>
      <c r="C3555">
        <v>149.9</v>
      </c>
      <c r="D3555" s="1">
        <v>43770</v>
      </c>
      <c r="E3555" cm="1">
        <f t="array" ref="E3555">IF(AND(B3555="Housing",A3555="Rural"),"",
_xlfn.IFS(
NOT(ISBLANK(C3555)), C3555,
AND(NOT(ISBLANK(C3554)), B3554=B3555, NOT(ISBLANK(C3556)), B3556=B3555), AVERAGE(C3554,C3556),
AND(NOT(ISBLANK(C3554)), B3554=B3555, ISBLANK(C3556), NOT(ISBLANK(C3557)), B3557=B3555), C3554+(C3557-C3554)/3,
AND(ISBLANK(C3554), NOT(ISBLANK(C3553)), B3553=B3555, NOT(ISBLANK(C3556)), B3556=B3555), C3553+(C3556-C3553)*2/3,
TRUE, "Check Manually"
))</f>
        <v>149.9</v>
      </c>
      <c r="F3555" t="str">
        <f>_xlfn.XLOOKUP(B3555,Bucket_Map!A:A,Bucket_Map!B:B,"ERROR - CHECK NAME")</f>
        <v>Clothing &amp; Footwear</v>
      </c>
    </row>
    <row r="3556" spans="1:6" x14ac:dyDescent="0.25">
      <c r="A3556" t="s">
        <v>32</v>
      </c>
      <c r="B3556" t="s">
        <v>6</v>
      </c>
      <c r="C3556">
        <v>150.30000000000001</v>
      </c>
      <c r="D3556" s="1">
        <v>43800</v>
      </c>
      <c r="E3556" cm="1">
        <f t="array" ref="E3556">IF(AND(B3556="Housing",A3556="Rural"),"",
_xlfn.IFS(
NOT(ISBLANK(C3556)), C3556,
AND(NOT(ISBLANK(C3555)), B3555=B3556, NOT(ISBLANK(C3557)), B3557=B3556), AVERAGE(C3555,C3557),
AND(NOT(ISBLANK(C3555)), B3555=B3556, ISBLANK(C3557), NOT(ISBLANK(C3558)), B3558=B3556), C3555+(C3558-C3555)/3,
AND(ISBLANK(C3555), NOT(ISBLANK(C3554)), B3554=B3556, NOT(ISBLANK(C3557)), B3557=B3556), C3554+(C3557-C3554)*2/3,
TRUE, "Check Manually"
))</f>
        <v>150.30000000000001</v>
      </c>
      <c r="F3556" t="str">
        <f>_xlfn.XLOOKUP(B3556,Bucket_Map!A:A,Bucket_Map!B:B,"ERROR - CHECK NAME")</f>
        <v>Clothing &amp; Footwear</v>
      </c>
    </row>
    <row r="3557" spans="1:6" x14ac:dyDescent="0.25">
      <c r="A3557" t="s">
        <v>32</v>
      </c>
      <c r="B3557" t="s">
        <v>6</v>
      </c>
      <c r="C3557">
        <v>150.5</v>
      </c>
      <c r="D3557" s="1">
        <v>43831</v>
      </c>
      <c r="E3557" cm="1">
        <f t="array" ref="E3557">IF(AND(B3557="Housing",A3557="Rural"),"",
_xlfn.IFS(
NOT(ISBLANK(C3557)), C3557,
AND(NOT(ISBLANK(C3556)), B3556=B3557, NOT(ISBLANK(C3558)), B3558=B3557), AVERAGE(C3556,C3558),
AND(NOT(ISBLANK(C3556)), B3556=B3557, ISBLANK(C3558), NOT(ISBLANK(C3559)), B3559=B3557), C3556+(C3559-C3556)/3,
AND(ISBLANK(C3556), NOT(ISBLANK(C3555)), B3555=B3557, NOT(ISBLANK(C3558)), B3558=B3557), C3555+(C3558-C3555)*2/3,
TRUE, "Check Manually"
))</f>
        <v>150.5</v>
      </c>
      <c r="F3557" t="str">
        <f>_xlfn.XLOOKUP(B3557,Bucket_Map!A:A,Bucket_Map!B:B,"ERROR - CHECK NAME")</f>
        <v>Clothing &amp; Footwear</v>
      </c>
    </row>
    <row r="3558" spans="1:6" x14ac:dyDescent="0.25">
      <c r="A3558" t="s">
        <v>32</v>
      </c>
      <c r="B3558" t="s">
        <v>6</v>
      </c>
      <c r="C3558">
        <v>150.80000000000001</v>
      </c>
      <c r="D3558" s="1">
        <v>43862</v>
      </c>
      <c r="E3558" cm="1">
        <f t="array" ref="E3558">IF(AND(B3558="Housing",A3558="Rural"),"",
_xlfn.IFS(
NOT(ISBLANK(C3558)), C3558,
AND(NOT(ISBLANK(C3557)), B3557=B3558, NOT(ISBLANK(C3559)), B3559=B3558), AVERAGE(C3557,C3559),
AND(NOT(ISBLANK(C3557)), B3557=B3558, ISBLANK(C3559), NOT(ISBLANK(C3560)), B3560=B3558), C3557+(C3560-C3557)/3,
AND(ISBLANK(C3557), NOT(ISBLANK(C3556)), B3556=B3558, NOT(ISBLANK(C3559)), B3559=B3558), C3556+(C3559-C3556)*2/3,
TRUE, "Check Manually"
))</f>
        <v>150.80000000000001</v>
      </c>
      <c r="F3558" t="str">
        <f>_xlfn.XLOOKUP(B3558,Bucket_Map!A:A,Bucket_Map!B:B,"ERROR - CHECK NAME")</f>
        <v>Clothing &amp; Footwear</v>
      </c>
    </row>
    <row r="3559" spans="1:6" x14ac:dyDescent="0.25">
      <c r="A3559" t="s">
        <v>32</v>
      </c>
      <c r="B3559" t="s">
        <v>6</v>
      </c>
      <c r="C3559">
        <v>151.19999999999999</v>
      </c>
      <c r="D3559" s="1">
        <v>43891</v>
      </c>
      <c r="E3559" cm="1">
        <f t="array" ref="E3559">IF(AND(B3559="Housing",A3559="Rural"),"",
_xlfn.IFS(
NOT(ISBLANK(C3559)), C3559,
AND(NOT(ISBLANK(C3558)), B3558=B3559, NOT(ISBLANK(C3560)), B3560=B3559), AVERAGE(C3558,C3560),
AND(NOT(ISBLANK(C3558)), B3558=B3559, ISBLANK(C3560), NOT(ISBLANK(C3561)), B3561=B3559), C3558+(C3561-C3558)/3,
AND(ISBLANK(C3558), NOT(ISBLANK(C3557)), B3557=B3559, NOT(ISBLANK(C3560)), B3560=B3559), C3557+(C3560-C3557)*2/3,
TRUE, "Check Manually"
))</f>
        <v>151.19999999999999</v>
      </c>
      <c r="F3559" t="str">
        <f>_xlfn.XLOOKUP(B3559,Bucket_Map!A:A,Bucket_Map!B:B,"ERROR - CHECK NAME")</f>
        <v>Clothing &amp; Footwear</v>
      </c>
    </row>
    <row r="3560" spans="1:6" x14ac:dyDescent="0.25">
      <c r="A3560" t="s">
        <v>32</v>
      </c>
      <c r="B3560" t="s">
        <v>6</v>
      </c>
      <c r="D3560" s="1">
        <v>43922</v>
      </c>
      <c r="E3560" cm="1">
        <f t="array" ref="E3560">IF(AND(B3560="Housing",A3560="Rural"),"",
_xlfn.IFS(
NOT(ISBLANK(C3560)), C3560,
AND(NOT(ISBLANK(C3559)), B3559=B3560, NOT(ISBLANK(C3561)), B3561=B3560), AVERAGE(C3559,C3561),
AND(NOT(ISBLANK(C3559)), B3559=B3560, ISBLANK(C3561), NOT(ISBLANK(C3562)), B3562=B3560), C3559+(C3562-C3559)/3,
AND(ISBLANK(C3559), NOT(ISBLANK(C3558)), B3558=B3560, NOT(ISBLANK(C3561)), B3561=B3560), C3558+(C3561-C3558)*2/3,
TRUE, "Check Manually"
))</f>
        <v>151.63333333333333</v>
      </c>
      <c r="F3560" t="str">
        <f>_xlfn.XLOOKUP(B3560,Bucket_Map!A:A,Bucket_Map!B:B,"ERROR - CHECK NAME")</f>
        <v>Clothing &amp; Footwear</v>
      </c>
    </row>
    <row r="3561" spans="1:6" x14ac:dyDescent="0.25">
      <c r="A3561" t="s">
        <v>32</v>
      </c>
      <c r="B3561" t="s">
        <v>6</v>
      </c>
      <c r="D3561" s="1">
        <v>43952</v>
      </c>
      <c r="E3561" cm="1">
        <f t="array" ref="E3561">IF(AND(B3561="Housing",A3561="Rural"),"",
_xlfn.IFS(
NOT(ISBLANK(C3561)), C3561,
AND(NOT(ISBLANK(C3560)), B3560=B3561, NOT(ISBLANK(C3562)), B3562=B3561), AVERAGE(C3560,C3562),
AND(NOT(ISBLANK(C3560)), B3560=B3561, ISBLANK(C3562), NOT(ISBLANK(C3563)), B3563=B3561), C3560+(C3563-C3560)/3,
AND(ISBLANK(C3560), NOT(ISBLANK(C3559)), B3559=B3561, NOT(ISBLANK(C3562)), B3562=B3561), C3559+(C3562-C3559)*2/3,
TRUE, "Check Manually"
))</f>
        <v>152.06666666666666</v>
      </c>
      <c r="F3561" t="str">
        <f>_xlfn.XLOOKUP(B3561,Bucket_Map!A:A,Bucket_Map!B:B,"ERROR - CHECK NAME")</f>
        <v>Clothing &amp; Footwear</v>
      </c>
    </row>
    <row r="3562" spans="1:6" x14ac:dyDescent="0.25">
      <c r="A3562" t="s">
        <v>32</v>
      </c>
      <c r="B3562" t="s">
        <v>6</v>
      </c>
      <c r="C3562">
        <v>152.5</v>
      </c>
      <c r="D3562" s="1">
        <v>43983</v>
      </c>
      <c r="E3562" cm="1">
        <f t="array" ref="E3562">IF(AND(B3562="Housing",A3562="Rural"),"",
_xlfn.IFS(
NOT(ISBLANK(C3562)), C3562,
AND(NOT(ISBLANK(C3561)), B3561=B3562, NOT(ISBLANK(C3563)), B3563=B3562), AVERAGE(C3561,C3563),
AND(NOT(ISBLANK(C3561)), B3561=B3562, ISBLANK(C3563), NOT(ISBLANK(C3564)), B3564=B3562), C3561+(C3564-C3561)/3,
AND(ISBLANK(C3561), NOT(ISBLANK(C3560)), B3560=B3562, NOT(ISBLANK(C3563)), B3563=B3562), C3560+(C3563-C3560)*2/3,
TRUE, "Check Manually"
))</f>
        <v>152.5</v>
      </c>
      <c r="F3562" t="str">
        <f>_xlfn.XLOOKUP(B3562,Bucket_Map!A:A,Bucket_Map!B:B,"ERROR - CHECK NAME")</f>
        <v>Clothing &amp; Footwear</v>
      </c>
    </row>
    <row r="3563" spans="1:6" x14ac:dyDescent="0.25">
      <c r="A3563" t="s">
        <v>32</v>
      </c>
      <c r="B3563" t="s">
        <v>6</v>
      </c>
      <c r="C3563">
        <v>152.5</v>
      </c>
      <c r="D3563" s="1">
        <v>44013</v>
      </c>
      <c r="E3563" cm="1">
        <f t="array" ref="E3563">IF(AND(B3563="Housing",A3563="Rural"),"",
_xlfn.IFS(
NOT(ISBLANK(C3563)), C3563,
AND(NOT(ISBLANK(C3562)), B3562=B3563, NOT(ISBLANK(C3564)), B3564=B3563), AVERAGE(C3562,C3564),
AND(NOT(ISBLANK(C3562)), B3562=B3563, ISBLANK(C3564), NOT(ISBLANK(C3565)), B3565=B3563), C3562+(C3565-C3562)/3,
AND(ISBLANK(C3562), NOT(ISBLANK(C3561)), B3561=B3563, NOT(ISBLANK(C3564)), B3564=B3563), C3561+(C3564-C3561)*2/3,
TRUE, "Check Manually"
))</f>
        <v>152.5</v>
      </c>
      <c r="F3563" t="str">
        <f>_xlfn.XLOOKUP(B3563,Bucket_Map!A:A,Bucket_Map!B:B,"ERROR - CHECK NAME")</f>
        <v>Clothing &amp; Footwear</v>
      </c>
    </row>
    <row r="3564" spans="1:6" x14ac:dyDescent="0.25">
      <c r="A3564" t="s">
        <v>32</v>
      </c>
      <c r="B3564" t="s">
        <v>6</v>
      </c>
      <c r="C3564">
        <v>153.1</v>
      </c>
      <c r="D3564" s="1">
        <v>44044</v>
      </c>
      <c r="E3564" cm="1">
        <f t="array" ref="E3564">IF(AND(B3564="Housing",A3564="Rural"),"",
_xlfn.IFS(
NOT(ISBLANK(C3564)), C3564,
AND(NOT(ISBLANK(C3563)), B3563=B3564, NOT(ISBLANK(C3565)), B3565=B3564), AVERAGE(C3563,C3565),
AND(NOT(ISBLANK(C3563)), B3563=B3564, ISBLANK(C3565), NOT(ISBLANK(C3566)), B3566=B3564), C3563+(C3566-C3563)/3,
AND(ISBLANK(C3563), NOT(ISBLANK(C3562)), B3562=B3564, NOT(ISBLANK(C3565)), B3565=B3564), C3562+(C3565-C3562)*2/3,
TRUE, "Check Manually"
))</f>
        <v>153.1</v>
      </c>
      <c r="F3564" t="str">
        <f>_xlfn.XLOOKUP(B3564,Bucket_Map!A:A,Bucket_Map!B:B,"ERROR - CHECK NAME")</f>
        <v>Clothing &amp; Footwear</v>
      </c>
    </row>
    <row r="3565" spans="1:6" x14ac:dyDescent="0.25">
      <c r="A3565" t="s">
        <v>32</v>
      </c>
      <c r="B3565" t="s">
        <v>6</v>
      </c>
      <c r="C3565">
        <v>153.4</v>
      </c>
      <c r="D3565" s="1">
        <v>44075</v>
      </c>
      <c r="E3565" cm="1">
        <f t="array" ref="E3565">IF(AND(B3565="Housing",A3565="Rural"),"",
_xlfn.IFS(
NOT(ISBLANK(C3565)), C3565,
AND(NOT(ISBLANK(C3564)), B3564=B3565, NOT(ISBLANK(C3566)), B3566=B3565), AVERAGE(C3564,C3566),
AND(NOT(ISBLANK(C3564)), B3564=B3565, ISBLANK(C3566), NOT(ISBLANK(C3567)), B3567=B3565), C3564+(C3567-C3564)/3,
AND(ISBLANK(C3564), NOT(ISBLANK(C3563)), B3563=B3565, NOT(ISBLANK(C3566)), B3566=B3565), C3563+(C3566-C3563)*2/3,
TRUE, "Check Manually"
))</f>
        <v>153.4</v>
      </c>
      <c r="F3565" t="str">
        <f>_xlfn.XLOOKUP(B3565,Bucket_Map!A:A,Bucket_Map!B:B,"ERROR - CHECK NAME")</f>
        <v>Clothing &amp; Footwear</v>
      </c>
    </row>
    <row r="3566" spans="1:6" x14ac:dyDescent="0.25">
      <c r="A3566" t="s">
        <v>32</v>
      </c>
      <c r="B3566" t="s">
        <v>6</v>
      </c>
      <c r="C3566">
        <v>153.69999999999999</v>
      </c>
      <c r="D3566" s="1">
        <v>44105</v>
      </c>
      <c r="E3566" cm="1">
        <f t="array" ref="E3566">IF(AND(B3566="Housing",A3566="Rural"),"",
_xlfn.IFS(
NOT(ISBLANK(C3566)), C3566,
AND(NOT(ISBLANK(C3565)), B3565=B3566, NOT(ISBLANK(C3567)), B3567=B3566), AVERAGE(C3565,C3567),
AND(NOT(ISBLANK(C3565)), B3565=B3566, ISBLANK(C3567), NOT(ISBLANK(C3568)), B3568=B3566), C3565+(C3568-C3565)/3,
AND(ISBLANK(C3565), NOT(ISBLANK(C3564)), B3564=B3566, NOT(ISBLANK(C3567)), B3567=B3566), C3564+(C3567-C3564)*2/3,
TRUE, "Check Manually"
))</f>
        <v>153.69999999999999</v>
      </c>
      <c r="F3566" t="str">
        <f>_xlfn.XLOOKUP(B3566,Bucket_Map!A:A,Bucket_Map!B:B,"ERROR - CHECK NAME")</f>
        <v>Clothing &amp; Footwear</v>
      </c>
    </row>
    <row r="3567" spans="1:6" x14ac:dyDescent="0.25">
      <c r="A3567" t="s">
        <v>32</v>
      </c>
      <c r="B3567" t="s">
        <v>6</v>
      </c>
      <c r="C3567">
        <v>154.30000000000001</v>
      </c>
      <c r="D3567" s="1">
        <v>44136</v>
      </c>
      <c r="E3567" cm="1">
        <f t="array" ref="E3567">IF(AND(B3567="Housing",A3567="Rural"),"",
_xlfn.IFS(
NOT(ISBLANK(C3567)), C3567,
AND(NOT(ISBLANK(C3566)), B3566=B3567, NOT(ISBLANK(C3568)), B3568=B3567), AVERAGE(C3566,C3568),
AND(NOT(ISBLANK(C3566)), B3566=B3567, ISBLANK(C3568), NOT(ISBLANK(C3569)), B3569=B3567), C3566+(C3569-C3566)/3,
AND(ISBLANK(C3566), NOT(ISBLANK(C3565)), B3565=B3567, NOT(ISBLANK(C3568)), B3568=B3567), C3565+(C3568-C3565)*2/3,
TRUE, "Check Manually"
))</f>
        <v>154.30000000000001</v>
      </c>
      <c r="F3567" t="str">
        <f>_xlfn.XLOOKUP(B3567,Bucket_Map!A:A,Bucket_Map!B:B,"ERROR - CHECK NAME")</f>
        <v>Clothing &amp; Footwear</v>
      </c>
    </row>
    <row r="3568" spans="1:6" x14ac:dyDescent="0.25">
      <c r="A3568" t="s">
        <v>32</v>
      </c>
      <c r="B3568" t="s">
        <v>6</v>
      </c>
      <c r="C3568">
        <v>155</v>
      </c>
      <c r="D3568" s="1">
        <v>44166</v>
      </c>
      <c r="E3568" cm="1">
        <f t="array" ref="E3568">IF(AND(B3568="Housing",A3568="Rural"),"",
_xlfn.IFS(
NOT(ISBLANK(C3568)), C3568,
AND(NOT(ISBLANK(C3567)), B3567=B3568, NOT(ISBLANK(C3569)), B3569=B3568), AVERAGE(C3567,C3569),
AND(NOT(ISBLANK(C3567)), B3567=B3568, ISBLANK(C3569), NOT(ISBLANK(C3570)), B3570=B3568), C3567+(C3570-C3567)/3,
AND(ISBLANK(C3567), NOT(ISBLANK(C3566)), B3566=B3568, NOT(ISBLANK(C3569)), B3569=B3568), C3566+(C3569-C3566)*2/3,
TRUE, "Check Manually"
))</f>
        <v>155</v>
      </c>
      <c r="F3568" t="str">
        <f>_xlfn.XLOOKUP(B3568,Bucket_Map!A:A,Bucket_Map!B:B,"ERROR - CHECK NAME")</f>
        <v>Clothing &amp; Footwear</v>
      </c>
    </row>
    <row r="3569" spans="1:6" x14ac:dyDescent="0.25">
      <c r="A3569" t="s">
        <v>32</v>
      </c>
      <c r="B3569" t="s">
        <v>6</v>
      </c>
      <c r="C3569">
        <v>155.5</v>
      </c>
      <c r="D3569" s="1">
        <v>44197</v>
      </c>
      <c r="E3569" cm="1">
        <f t="array" ref="E3569">IF(AND(B3569="Housing",A3569="Rural"),"",
_xlfn.IFS(
NOT(ISBLANK(C3569)), C3569,
AND(NOT(ISBLANK(C3568)), B3568=B3569, NOT(ISBLANK(C3570)), B3570=B3569), AVERAGE(C3568,C3570),
AND(NOT(ISBLANK(C3568)), B3568=B3569, ISBLANK(C3570), NOT(ISBLANK(C3571)), B3571=B3569), C3568+(C3571-C3568)/3,
AND(ISBLANK(C3568), NOT(ISBLANK(C3567)), B3567=B3569, NOT(ISBLANK(C3570)), B3570=B3569), C3567+(C3570-C3567)*2/3,
TRUE, "Check Manually"
))</f>
        <v>155.5</v>
      </c>
      <c r="F3569" t="str">
        <f>_xlfn.XLOOKUP(B3569,Bucket_Map!A:A,Bucket_Map!B:B,"ERROR - CHECK NAME")</f>
        <v>Clothing &amp; Footwear</v>
      </c>
    </row>
    <row r="3570" spans="1:6" x14ac:dyDescent="0.25">
      <c r="A3570" t="s">
        <v>32</v>
      </c>
      <c r="B3570" t="s">
        <v>6</v>
      </c>
      <c r="C3570">
        <v>157.19999999999999</v>
      </c>
      <c r="D3570" s="1">
        <v>44228</v>
      </c>
      <c r="E3570" cm="1">
        <f t="array" ref="E3570">IF(AND(B3570="Housing",A3570="Rural"),"",
_xlfn.IFS(
NOT(ISBLANK(C3570)), C3570,
AND(NOT(ISBLANK(C3569)), B3569=B3570, NOT(ISBLANK(C3571)), B3571=B3570), AVERAGE(C3569,C3571),
AND(NOT(ISBLANK(C3569)), B3569=B3570, ISBLANK(C3571), NOT(ISBLANK(C3572)), B3572=B3570), C3569+(C3572-C3569)/3,
AND(ISBLANK(C3569), NOT(ISBLANK(C3568)), B3568=B3570, NOT(ISBLANK(C3571)), B3571=B3570), C3568+(C3571-C3568)*2/3,
TRUE, "Check Manually"
))</f>
        <v>157.19999999999999</v>
      </c>
      <c r="F3570" t="str">
        <f>_xlfn.XLOOKUP(B3570,Bucket_Map!A:A,Bucket_Map!B:B,"ERROR - CHECK NAME")</f>
        <v>Clothing &amp; Footwear</v>
      </c>
    </row>
    <row r="3571" spans="1:6" x14ac:dyDescent="0.25">
      <c r="A3571" t="s">
        <v>32</v>
      </c>
      <c r="B3571" t="s">
        <v>6</v>
      </c>
      <c r="C3571">
        <v>157.80000000000001</v>
      </c>
      <c r="D3571" s="1">
        <v>44256</v>
      </c>
      <c r="E3571" cm="1">
        <f t="array" ref="E3571">IF(AND(B3571="Housing",A3571="Rural"),"",
_xlfn.IFS(
NOT(ISBLANK(C3571)), C3571,
AND(NOT(ISBLANK(C3570)), B3570=B3571, NOT(ISBLANK(C3572)), B3572=B3571), AVERAGE(C3570,C3572),
AND(NOT(ISBLANK(C3570)), B3570=B3571, ISBLANK(C3572), NOT(ISBLANK(C3573)), B3573=B3571), C3570+(C3573-C3570)/3,
AND(ISBLANK(C3570), NOT(ISBLANK(C3569)), B3569=B3571, NOT(ISBLANK(C3572)), B3572=B3571), C3569+(C3572-C3569)*2/3,
TRUE, "Check Manually"
))</f>
        <v>157.80000000000001</v>
      </c>
      <c r="F3571" t="str">
        <f>_xlfn.XLOOKUP(B3571,Bucket_Map!A:A,Bucket_Map!B:B,"ERROR - CHECK NAME")</f>
        <v>Clothing &amp; Footwear</v>
      </c>
    </row>
    <row r="3572" spans="1:6" x14ac:dyDescent="0.25">
      <c r="A3572" t="s">
        <v>32</v>
      </c>
      <c r="B3572" t="s">
        <v>6</v>
      </c>
      <c r="C3572">
        <v>158.80000000000001</v>
      </c>
      <c r="D3572" s="1">
        <v>44287</v>
      </c>
      <c r="E3572" cm="1">
        <f t="array" ref="E3572">IF(AND(B3572="Housing",A3572="Rural"),"",
_xlfn.IFS(
NOT(ISBLANK(C3572)), C3572,
AND(NOT(ISBLANK(C3571)), B3571=B3572, NOT(ISBLANK(C3573)), B3573=B3572), AVERAGE(C3571,C3573),
AND(NOT(ISBLANK(C3571)), B3571=B3572, ISBLANK(C3573), NOT(ISBLANK(C3574)), B3574=B3572), C3571+(C3574-C3571)/3,
AND(ISBLANK(C3571), NOT(ISBLANK(C3570)), B3570=B3572, NOT(ISBLANK(C3573)), B3573=B3572), C3570+(C3573-C3570)*2/3,
TRUE, "Check Manually"
))</f>
        <v>158.80000000000001</v>
      </c>
      <c r="F3572" t="str">
        <f>_xlfn.XLOOKUP(B3572,Bucket_Map!A:A,Bucket_Map!B:B,"ERROR - CHECK NAME")</f>
        <v>Clothing &amp; Footwear</v>
      </c>
    </row>
    <row r="3573" spans="1:6" x14ac:dyDescent="0.25">
      <c r="A3573" t="s">
        <v>32</v>
      </c>
      <c r="B3573" t="s">
        <v>6</v>
      </c>
      <c r="C3573">
        <v>161.80000000000001</v>
      </c>
      <c r="D3573" s="1">
        <v>44317</v>
      </c>
      <c r="E3573" cm="1">
        <f t="array" ref="E3573">IF(AND(B3573="Housing",A3573="Rural"),"",
_xlfn.IFS(
NOT(ISBLANK(C3573)), C3573,
AND(NOT(ISBLANK(C3572)), B3572=B3573, NOT(ISBLANK(C3574)), B3574=B3573), AVERAGE(C3572,C3574),
AND(NOT(ISBLANK(C3572)), B3572=B3573, ISBLANK(C3574), NOT(ISBLANK(C3575)), B3575=B3573), C3572+(C3575-C3572)/3,
AND(ISBLANK(C3572), NOT(ISBLANK(C3571)), B3571=B3573, NOT(ISBLANK(C3574)), B3574=B3573), C3571+(C3574-C3571)*2/3,
TRUE, "Check Manually"
))</f>
        <v>161.80000000000001</v>
      </c>
      <c r="F3573" t="str">
        <f>_xlfn.XLOOKUP(B3573,Bucket_Map!A:A,Bucket_Map!B:B,"ERROR - CHECK NAME")</f>
        <v>Clothing &amp; Footwear</v>
      </c>
    </row>
    <row r="3574" spans="1:6" x14ac:dyDescent="0.25">
      <c r="A3574" t="s">
        <v>32</v>
      </c>
      <c r="B3574" t="s">
        <v>6</v>
      </c>
      <c r="C3574">
        <v>162.19999999999999</v>
      </c>
      <c r="D3574" s="1">
        <v>44348</v>
      </c>
      <c r="E3574" cm="1">
        <f t="array" ref="E3574">IF(AND(B3574="Housing",A3574="Rural"),"",
_xlfn.IFS(
NOT(ISBLANK(C3574)), C3574,
AND(NOT(ISBLANK(C3573)), B3573=B3574, NOT(ISBLANK(C3575)), B3575=B3574), AVERAGE(C3573,C3575),
AND(NOT(ISBLANK(C3573)), B3573=B3574, ISBLANK(C3575), NOT(ISBLANK(C3576)), B3576=B3574), C3573+(C3576-C3573)/3,
AND(ISBLANK(C3573), NOT(ISBLANK(C3572)), B3572=B3574, NOT(ISBLANK(C3575)), B3575=B3574), C3572+(C3575-C3572)*2/3,
TRUE, "Check Manually"
))</f>
        <v>162.19999999999999</v>
      </c>
      <c r="F3574" t="str">
        <f>_xlfn.XLOOKUP(B3574,Bucket_Map!A:A,Bucket_Map!B:B,"ERROR - CHECK NAME")</f>
        <v>Clothing &amp; Footwear</v>
      </c>
    </row>
    <row r="3575" spans="1:6" x14ac:dyDescent="0.25">
      <c r="A3575" t="s">
        <v>32</v>
      </c>
      <c r="B3575" t="s">
        <v>6</v>
      </c>
      <c r="C3575">
        <v>162.80000000000001</v>
      </c>
      <c r="D3575" s="1">
        <v>44378</v>
      </c>
      <c r="E3575" cm="1">
        <f t="array" ref="E3575">IF(AND(B3575="Housing",A3575="Rural"),"",
_xlfn.IFS(
NOT(ISBLANK(C3575)), C3575,
AND(NOT(ISBLANK(C3574)), B3574=B3575, NOT(ISBLANK(C3576)), B3576=B3575), AVERAGE(C3574,C3576),
AND(NOT(ISBLANK(C3574)), B3574=B3575, ISBLANK(C3576), NOT(ISBLANK(C3577)), B3577=B3575), C3574+(C3577-C3574)/3,
AND(ISBLANK(C3574), NOT(ISBLANK(C3573)), B3573=B3575, NOT(ISBLANK(C3576)), B3576=B3575), C3573+(C3576-C3573)*2/3,
TRUE, "Check Manually"
))</f>
        <v>162.80000000000001</v>
      </c>
      <c r="F3575" t="str">
        <f>_xlfn.XLOOKUP(B3575,Bucket_Map!A:A,Bucket_Map!B:B,"ERROR - CHECK NAME")</f>
        <v>Clothing &amp; Footwear</v>
      </c>
    </row>
    <row r="3576" spans="1:6" x14ac:dyDescent="0.25">
      <c r="A3576" t="s">
        <v>32</v>
      </c>
      <c r="B3576" t="s">
        <v>6</v>
      </c>
      <c r="C3576">
        <v>164.5</v>
      </c>
      <c r="D3576" s="1">
        <v>44409</v>
      </c>
      <c r="E3576" cm="1">
        <f t="array" ref="E3576">IF(AND(B3576="Housing",A3576="Rural"),"",
_xlfn.IFS(
NOT(ISBLANK(C3576)), C3576,
AND(NOT(ISBLANK(C3575)), B3575=B3576, NOT(ISBLANK(C3577)), B3577=B3576), AVERAGE(C3575,C3577),
AND(NOT(ISBLANK(C3575)), B3575=B3576, ISBLANK(C3577), NOT(ISBLANK(C3578)), B3578=B3576), C3575+(C3578-C3575)/3,
AND(ISBLANK(C3575), NOT(ISBLANK(C3574)), B3574=B3576, NOT(ISBLANK(C3577)), B3577=B3576), C3574+(C3577-C3574)*2/3,
TRUE, "Check Manually"
))</f>
        <v>164.5</v>
      </c>
      <c r="F3576" t="str">
        <f>_xlfn.XLOOKUP(B3576,Bucket_Map!A:A,Bucket_Map!B:B,"ERROR - CHECK NAME")</f>
        <v>Clothing &amp; Footwear</v>
      </c>
    </row>
    <row r="3577" spans="1:6" x14ac:dyDescent="0.25">
      <c r="A3577" t="s">
        <v>32</v>
      </c>
      <c r="B3577" t="s">
        <v>6</v>
      </c>
      <c r="C3577">
        <v>164.6</v>
      </c>
      <c r="D3577" s="1">
        <v>44440</v>
      </c>
      <c r="E3577" cm="1">
        <f t="array" ref="E3577">IF(AND(B3577="Housing",A3577="Rural"),"",
_xlfn.IFS(
NOT(ISBLANK(C3577)), C3577,
AND(NOT(ISBLANK(C3576)), B3576=B3577, NOT(ISBLANK(C3578)), B3578=B3577), AVERAGE(C3576,C3578),
AND(NOT(ISBLANK(C3576)), B3576=B3577, ISBLANK(C3578), NOT(ISBLANK(C3579)), B3579=B3577), C3576+(C3579-C3576)/3,
AND(ISBLANK(C3576), NOT(ISBLANK(C3575)), B3575=B3577, NOT(ISBLANK(C3578)), B3578=B3577), C3575+(C3578-C3575)*2/3,
TRUE, "Check Manually"
))</f>
        <v>164.6</v>
      </c>
      <c r="F3577" t="str">
        <f>_xlfn.XLOOKUP(B3577,Bucket_Map!A:A,Bucket_Map!B:B,"ERROR - CHECK NAME")</f>
        <v>Clothing &amp; Footwear</v>
      </c>
    </row>
    <row r="3578" spans="1:6" x14ac:dyDescent="0.25">
      <c r="A3578" t="s">
        <v>32</v>
      </c>
      <c r="B3578" t="s">
        <v>6</v>
      </c>
      <c r="C3578">
        <v>165.7</v>
      </c>
      <c r="D3578" s="1">
        <v>44470</v>
      </c>
      <c r="E3578" cm="1">
        <f t="array" ref="E3578">IF(AND(B3578="Housing",A3578="Rural"),"",
_xlfn.IFS(
NOT(ISBLANK(C3578)), C3578,
AND(NOT(ISBLANK(C3577)), B3577=B3578, NOT(ISBLANK(C3579)), B3579=B3578), AVERAGE(C3577,C3579),
AND(NOT(ISBLANK(C3577)), B3577=B3578, ISBLANK(C3579), NOT(ISBLANK(C3580)), B3580=B3578), C3577+(C3580-C3577)/3,
AND(ISBLANK(C3577), NOT(ISBLANK(C3576)), B3576=B3578, NOT(ISBLANK(C3579)), B3579=B3578), C3576+(C3579-C3576)*2/3,
TRUE, "Check Manually"
))</f>
        <v>165.7</v>
      </c>
      <c r="F3578" t="str">
        <f>_xlfn.XLOOKUP(B3578,Bucket_Map!A:A,Bucket_Map!B:B,"ERROR - CHECK NAME")</f>
        <v>Clothing &amp; Footwear</v>
      </c>
    </row>
    <row r="3579" spans="1:6" x14ac:dyDescent="0.25">
      <c r="A3579" t="s">
        <v>32</v>
      </c>
      <c r="B3579" t="s">
        <v>6</v>
      </c>
      <c r="C3579">
        <v>167.2</v>
      </c>
      <c r="D3579" s="1">
        <v>44501</v>
      </c>
      <c r="E3579" cm="1">
        <f t="array" ref="E3579">IF(AND(B3579="Housing",A3579="Rural"),"",
_xlfn.IFS(
NOT(ISBLANK(C3579)), C3579,
AND(NOT(ISBLANK(C3578)), B3578=B3579, NOT(ISBLANK(C3580)), B3580=B3579), AVERAGE(C3578,C3580),
AND(NOT(ISBLANK(C3578)), B3578=B3579, ISBLANK(C3580), NOT(ISBLANK(C3581)), B3581=B3579), C3578+(C3581-C3578)/3,
AND(ISBLANK(C3578), NOT(ISBLANK(C3577)), B3577=B3579, NOT(ISBLANK(C3580)), B3580=B3579), C3577+(C3580-C3577)*2/3,
TRUE, "Check Manually"
))</f>
        <v>167.2</v>
      </c>
      <c r="F3579" t="str">
        <f>_xlfn.XLOOKUP(B3579,Bucket_Map!A:A,Bucket_Map!B:B,"ERROR - CHECK NAME")</f>
        <v>Clothing &amp; Footwear</v>
      </c>
    </row>
    <row r="3580" spans="1:6" x14ac:dyDescent="0.25">
      <c r="A3580" t="s">
        <v>32</v>
      </c>
      <c r="B3580" t="s">
        <v>6</v>
      </c>
      <c r="C3580">
        <v>168.5</v>
      </c>
      <c r="D3580" s="1">
        <v>44531</v>
      </c>
      <c r="E3580" cm="1">
        <f t="array" ref="E3580">IF(AND(B3580="Housing",A3580="Rural"),"",
_xlfn.IFS(
NOT(ISBLANK(C3580)), C3580,
AND(NOT(ISBLANK(C3579)), B3579=B3580, NOT(ISBLANK(C3581)), B3581=B3580), AVERAGE(C3579,C3581),
AND(NOT(ISBLANK(C3579)), B3579=B3580, ISBLANK(C3581), NOT(ISBLANK(C3582)), B3582=B3580), C3579+(C3582-C3579)/3,
AND(ISBLANK(C3579), NOT(ISBLANK(C3578)), B3578=B3580, NOT(ISBLANK(C3581)), B3581=B3580), C3578+(C3581-C3578)*2/3,
TRUE, "Check Manually"
))</f>
        <v>168.5</v>
      </c>
      <c r="F3580" t="str">
        <f>_xlfn.XLOOKUP(B3580,Bucket_Map!A:A,Bucket_Map!B:B,"ERROR - CHECK NAME")</f>
        <v>Clothing &amp; Footwear</v>
      </c>
    </row>
    <row r="3581" spans="1:6" x14ac:dyDescent="0.25">
      <c r="A3581" t="s">
        <v>32</v>
      </c>
      <c r="B3581" t="s">
        <v>6</v>
      </c>
      <c r="C3581">
        <v>169.9</v>
      </c>
      <c r="D3581" s="1">
        <v>44562</v>
      </c>
      <c r="E3581" cm="1">
        <f t="array" ref="E3581">IF(AND(B3581="Housing",A3581="Rural"),"",
_xlfn.IFS(
NOT(ISBLANK(C3581)), C3581,
AND(NOT(ISBLANK(C3580)), B3580=B3581, NOT(ISBLANK(C3582)), B3582=B3581), AVERAGE(C3580,C3582),
AND(NOT(ISBLANK(C3580)), B3580=B3581, ISBLANK(C3582), NOT(ISBLANK(C3583)), B3583=B3581), C3580+(C3583-C3580)/3,
AND(ISBLANK(C3580), NOT(ISBLANK(C3579)), B3579=B3581, NOT(ISBLANK(C3582)), B3582=B3581), C3579+(C3582-C3579)*2/3,
TRUE, "Check Manually"
))</f>
        <v>169.9</v>
      </c>
      <c r="F3581" t="str">
        <f>_xlfn.XLOOKUP(B3581,Bucket_Map!A:A,Bucket_Map!B:B,"ERROR - CHECK NAME")</f>
        <v>Clothing &amp; Footwear</v>
      </c>
    </row>
    <row r="3582" spans="1:6" x14ac:dyDescent="0.25">
      <c r="A3582" t="s">
        <v>32</v>
      </c>
      <c r="B3582" t="s">
        <v>6</v>
      </c>
      <c r="C3582">
        <v>170.8</v>
      </c>
      <c r="D3582" s="1">
        <v>44593</v>
      </c>
      <c r="E3582" cm="1">
        <f t="array" ref="E3582">IF(AND(B3582="Housing",A3582="Rural"),"",
_xlfn.IFS(
NOT(ISBLANK(C3582)), C3582,
AND(NOT(ISBLANK(C3581)), B3581=B3582, NOT(ISBLANK(C3583)), B3583=B3582), AVERAGE(C3581,C3583),
AND(NOT(ISBLANK(C3581)), B3581=B3582, ISBLANK(C3583), NOT(ISBLANK(C3584)), B3584=B3582), C3581+(C3584-C3581)/3,
AND(ISBLANK(C3581), NOT(ISBLANK(C3580)), B3580=B3582, NOT(ISBLANK(C3583)), B3583=B3582), C3580+(C3583-C3580)*2/3,
TRUE, "Check Manually"
))</f>
        <v>170.8</v>
      </c>
      <c r="F3582" t="str">
        <f>_xlfn.XLOOKUP(B3582,Bucket_Map!A:A,Bucket_Map!B:B,"ERROR - CHECK NAME")</f>
        <v>Clothing &amp; Footwear</v>
      </c>
    </row>
    <row r="3583" spans="1:6" x14ac:dyDescent="0.25">
      <c r="A3583" t="s">
        <v>32</v>
      </c>
      <c r="B3583" t="s">
        <v>6</v>
      </c>
      <c r="C3583">
        <v>172.1</v>
      </c>
      <c r="D3583" s="1">
        <v>44621</v>
      </c>
      <c r="E3583" cm="1">
        <f t="array" ref="E3583">IF(AND(B3583="Housing",A3583="Rural"),"",
_xlfn.IFS(
NOT(ISBLANK(C3583)), C3583,
AND(NOT(ISBLANK(C3582)), B3582=B3583, NOT(ISBLANK(C3584)), B3584=B3583), AVERAGE(C3582,C3584),
AND(NOT(ISBLANK(C3582)), B3582=B3583, ISBLANK(C3584), NOT(ISBLANK(C3585)), B3585=B3583), C3582+(C3585-C3582)/3,
AND(ISBLANK(C3582), NOT(ISBLANK(C3581)), B3581=B3583, NOT(ISBLANK(C3584)), B3584=B3583), C3581+(C3584-C3581)*2/3,
TRUE, "Check Manually"
))</f>
        <v>172.1</v>
      </c>
      <c r="F3583" t="str">
        <f>_xlfn.XLOOKUP(B3583,Bucket_Map!A:A,Bucket_Map!B:B,"ERROR - CHECK NAME")</f>
        <v>Clothing &amp; Footwear</v>
      </c>
    </row>
    <row r="3584" spans="1:6" x14ac:dyDescent="0.25">
      <c r="A3584" t="s">
        <v>32</v>
      </c>
      <c r="B3584" t="s">
        <v>6</v>
      </c>
      <c r="C3584">
        <v>173.9</v>
      </c>
      <c r="D3584" s="1">
        <v>44652</v>
      </c>
      <c r="E3584" cm="1">
        <f t="array" ref="E3584">IF(AND(B3584="Housing",A3584="Rural"),"",
_xlfn.IFS(
NOT(ISBLANK(C3584)), C3584,
AND(NOT(ISBLANK(C3583)), B3583=B3584, NOT(ISBLANK(C3585)), B3585=B3584), AVERAGE(C3583,C3585),
AND(NOT(ISBLANK(C3583)), B3583=B3584, ISBLANK(C3585), NOT(ISBLANK(C3586)), B3586=B3584), C3583+(C3586-C3583)/3,
AND(ISBLANK(C3583), NOT(ISBLANK(C3582)), B3582=B3584, NOT(ISBLANK(C3585)), B3585=B3584), C3582+(C3585-C3582)*2/3,
TRUE, "Check Manually"
))</f>
        <v>173.9</v>
      </c>
      <c r="F3584" t="str">
        <f>_xlfn.XLOOKUP(B3584,Bucket_Map!A:A,Bucket_Map!B:B,"ERROR - CHECK NAME")</f>
        <v>Clothing &amp; Footwear</v>
      </c>
    </row>
    <row r="3585" spans="1:6" x14ac:dyDescent="0.25">
      <c r="A3585" t="s">
        <v>32</v>
      </c>
      <c r="B3585" t="s">
        <v>6</v>
      </c>
      <c r="C3585">
        <v>175.6</v>
      </c>
      <c r="D3585" s="1">
        <v>44682</v>
      </c>
      <c r="E3585" cm="1">
        <f t="array" ref="E3585">IF(AND(B3585="Housing",A3585="Rural"),"",
_xlfn.IFS(
NOT(ISBLANK(C3585)), C3585,
AND(NOT(ISBLANK(C3584)), B3584=B3585, NOT(ISBLANK(C3586)), B3586=B3585), AVERAGE(C3584,C3586),
AND(NOT(ISBLANK(C3584)), B3584=B3585, ISBLANK(C3586), NOT(ISBLANK(C3587)), B3587=B3585), C3584+(C3587-C3584)/3,
AND(ISBLANK(C3584), NOT(ISBLANK(C3583)), B3583=B3585, NOT(ISBLANK(C3586)), B3586=B3585), C3583+(C3586-C3583)*2/3,
TRUE, "Check Manually"
))</f>
        <v>175.6</v>
      </c>
      <c r="F3585" t="str">
        <f>_xlfn.XLOOKUP(B3585,Bucket_Map!A:A,Bucket_Map!B:B,"ERROR - CHECK NAME")</f>
        <v>Clothing &amp; Footwear</v>
      </c>
    </row>
    <row r="3586" spans="1:6" x14ac:dyDescent="0.25">
      <c r="A3586" t="s">
        <v>32</v>
      </c>
      <c r="B3586" t="s">
        <v>6</v>
      </c>
      <c r="C3586">
        <v>177.1</v>
      </c>
      <c r="D3586" s="1">
        <v>44713</v>
      </c>
      <c r="E3586" cm="1">
        <f t="array" ref="E3586">IF(AND(B3586="Housing",A3586="Rural"),"",
_xlfn.IFS(
NOT(ISBLANK(C3586)), C3586,
AND(NOT(ISBLANK(C3585)), B3585=B3586, NOT(ISBLANK(C3587)), B3587=B3586), AVERAGE(C3585,C3587),
AND(NOT(ISBLANK(C3585)), B3585=B3586, ISBLANK(C3587), NOT(ISBLANK(C3588)), B3588=B3586), C3585+(C3588-C3585)/3,
AND(ISBLANK(C3585), NOT(ISBLANK(C3584)), B3584=B3586, NOT(ISBLANK(C3587)), B3587=B3586), C3584+(C3587-C3584)*2/3,
TRUE, "Check Manually"
))</f>
        <v>177.1</v>
      </c>
      <c r="F3586" t="str">
        <f>_xlfn.XLOOKUP(B3586,Bucket_Map!A:A,Bucket_Map!B:B,"ERROR - CHECK NAME")</f>
        <v>Clothing &amp; Footwear</v>
      </c>
    </row>
    <row r="3587" spans="1:6" x14ac:dyDescent="0.25">
      <c r="A3587" t="s">
        <v>32</v>
      </c>
      <c r="B3587" t="s">
        <v>6</v>
      </c>
      <c r="C3587">
        <v>178.3</v>
      </c>
      <c r="D3587" s="1">
        <v>44743</v>
      </c>
      <c r="E3587" cm="1">
        <f t="array" ref="E3587">IF(AND(B3587="Housing",A3587="Rural"),"",
_xlfn.IFS(
NOT(ISBLANK(C3587)), C3587,
AND(NOT(ISBLANK(C3586)), B3586=B3587, NOT(ISBLANK(C3588)), B3588=B3587), AVERAGE(C3586,C3588),
AND(NOT(ISBLANK(C3586)), B3586=B3587, ISBLANK(C3588), NOT(ISBLANK(C3589)), B3589=B3587), C3586+(C3589-C3586)/3,
AND(ISBLANK(C3586), NOT(ISBLANK(C3585)), B3585=B3587, NOT(ISBLANK(C3588)), B3588=B3587), C3585+(C3588-C3585)*2/3,
TRUE, "Check Manually"
))</f>
        <v>178.3</v>
      </c>
      <c r="F3587" t="str">
        <f>_xlfn.XLOOKUP(B3587,Bucket_Map!A:A,Bucket_Map!B:B,"ERROR - CHECK NAME")</f>
        <v>Clothing &amp; Footwear</v>
      </c>
    </row>
    <row r="3588" spans="1:6" x14ac:dyDescent="0.25">
      <c r="A3588" t="s">
        <v>32</v>
      </c>
      <c r="B3588" t="s">
        <v>6</v>
      </c>
      <c r="C3588">
        <v>179.5</v>
      </c>
      <c r="D3588" s="1">
        <v>44774</v>
      </c>
      <c r="E3588" cm="1">
        <f t="array" ref="E3588">IF(AND(B3588="Housing",A3588="Rural"),"",
_xlfn.IFS(
NOT(ISBLANK(C3588)), C3588,
AND(NOT(ISBLANK(C3587)), B3587=B3588, NOT(ISBLANK(C3589)), B3589=B3588), AVERAGE(C3587,C3589),
AND(NOT(ISBLANK(C3587)), B3587=B3588, ISBLANK(C3589), NOT(ISBLANK(C3590)), B3590=B3588), C3587+(C3590-C3587)/3,
AND(ISBLANK(C3587), NOT(ISBLANK(C3586)), B3586=B3588, NOT(ISBLANK(C3589)), B3589=B3588), C3586+(C3589-C3586)*2/3,
TRUE, "Check Manually"
))</f>
        <v>179.5</v>
      </c>
      <c r="F3588" t="str">
        <f>_xlfn.XLOOKUP(B3588,Bucket_Map!A:A,Bucket_Map!B:B,"ERROR - CHECK NAME")</f>
        <v>Clothing &amp; Footwear</v>
      </c>
    </row>
    <row r="3589" spans="1:6" x14ac:dyDescent="0.25">
      <c r="A3589" t="s">
        <v>32</v>
      </c>
      <c r="B3589" t="s">
        <v>6</v>
      </c>
      <c r="C3589">
        <v>180.9</v>
      </c>
      <c r="D3589" s="1">
        <v>44805</v>
      </c>
      <c r="E3589" cm="1">
        <f t="array" ref="E3589">IF(AND(B3589="Housing",A3589="Rural"),"",
_xlfn.IFS(
NOT(ISBLANK(C3589)), C3589,
AND(NOT(ISBLANK(C3588)), B3588=B3589, NOT(ISBLANK(C3590)), B3590=B3589), AVERAGE(C3588,C3590),
AND(NOT(ISBLANK(C3588)), B3588=B3589, ISBLANK(C3590), NOT(ISBLANK(C3591)), B3591=B3589), C3588+(C3591-C3588)/3,
AND(ISBLANK(C3588), NOT(ISBLANK(C3587)), B3587=B3589, NOT(ISBLANK(C3590)), B3590=B3589), C3587+(C3590-C3587)*2/3,
TRUE, "Check Manually"
))</f>
        <v>180.9</v>
      </c>
      <c r="F3589" t="str">
        <f>_xlfn.XLOOKUP(B3589,Bucket_Map!A:A,Bucket_Map!B:B,"ERROR - CHECK NAME")</f>
        <v>Clothing &amp; Footwear</v>
      </c>
    </row>
    <row r="3590" spans="1:6" x14ac:dyDescent="0.25">
      <c r="A3590" t="s">
        <v>32</v>
      </c>
      <c r="B3590" t="s">
        <v>6</v>
      </c>
      <c r="C3590">
        <v>181.9</v>
      </c>
      <c r="D3590" s="1">
        <v>44835</v>
      </c>
      <c r="E3590" cm="1">
        <f t="array" ref="E3590">IF(AND(B3590="Housing",A3590="Rural"),"",
_xlfn.IFS(
NOT(ISBLANK(C3590)), C3590,
AND(NOT(ISBLANK(C3589)), B3589=B3590, NOT(ISBLANK(C3591)), B3591=B3590), AVERAGE(C3589,C3591),
AND(NOT(ISBLANK(C3589)), B3589=B3590, ISBLANK(C3591), NOT(ISBLANK(C3592)), B3592=B3590), C3589+(C3592-C3589)/3,
AND(ISBLANK(C3589), NOT(ISBLANK(C3588)), B3588=B3590, NOT(ISBLANK(C3591)), B3591=B3590), C3588+(C3591-C3588)*2/3,
TRUE, "Check Manually"
))</f>
        <v>181.9</v>
      </c>
      <c r="F3590" t="str">
        <f>_xlfn.XLOOKUP(B3590,Bucket_Map!A:A,Bucket_Map!B:B,"ERROR - CHECK NAME")</f>
        <v>Clothing &amp; Footwear</v>
      </c>
    </row>
    <row r="3591" spans="1:6" x14ac:dyDescent="0.25">
      <c r="A3591" t="s">
        <v>32</v>
      </c>
      <c r="B3591" t="s">
        <v>6</v>
      </c>
      <c r="C3591">
        <v>183.1</v>
      </c>
      <c r="D3591" s="1">
        <v>44866</v>
      </c>
      <c r="E3591" cm="1">
        <f t="array" ref="E3591">IF(AND(B3591="Housing",A3591="Rural"),"",
_xlfn.IFS(
NOT(ISBLANK(C3591)), C3591,
AND(NOT(ISBLANK(C3590)), B3590=B3591, NOT(ISBLANK(C3592)), B3592=B3591), AVERAGE(C3590,C3592),
AND(NOT(ISBLANK(C3590)), B3590=B3591, ISBLANK(C3592), NOT(ISBLANK(C3593)), B3593=B3591), C3590+(C3593-C3590)/3,
AND(ISBLANK(C3590), NOT(ISBLANK(C3589)), B3589=B3591, NOT(ISBLANK(C3592)), B3592=B3591), C3589+(C3592-C3589)*2/3,
TRUE, "Check Manually"
))</f>
        <v>183.1</v>
      </c>
      <c r="F3591" t="str">
        <f>_xlfn.XLOOKUP(B3591,Bucket_Map!A:A,Bucket_Map!B:B,"ERROR - CHECK NAME")</f>
        <v>Clothing &amp; Footwear</v>
      </c>
    </row>
    <row r="3592" spans="1:6" x14ac:dyDescent="0.25">
      <c r="A3592" t="s">
        <v>32</v>
      </c>
      <c r="B3592" t="s">
        <v>6</v>
      </c>
      <c r="C3592">
        <v>184</v>
      </c>
      <c r="D3592" s="1">
        <v>44896</v>
      </c>
      <c r="E3592" cm="1">
        <f t="array" ref="E3592">IF(AND(B3592="Housing",A3592="Rural"),"",
_xlfn.IFS(
NOT(ISBLANK(C3592)), C3592,
AND(NOT(ISBLANK(C3591)), B3591=B3592, NOT(ISBLANK(C3593)), B3593=B3592), AVERAGE(C3591,C3593),
AND(NOT(ISBLANK(C3591)), B3591=B3592, ISBLANK(C3593), NOT(ISBLANK(C3594)), B3594=B3592), C3591+(C3594-C3591)/3,
AND(ISBLANK(C3591), NOT(ISBLANK(C3590)), B3590=B3592, NOT(ISBLANK(C3593)), B3593=B3592), C3590+(C3593-C3590)*2/3,
TRUE, "Check Manually"
))</f>
        <v>184</v>
      </c>
      <c r="F3592" t="str">
        <f>_xlfn.XLOOKUP(B3592,Bucket_Map!A:A,Bucket_Map!B:B,"ERROR - CHECK NAME")</f>
        <v>Clothing &amp; Footwear</v>
      </c>
    </row>
    <row r="3593" spans="1:6" x14ac:dyDescent="0.25">
      <c r="A3593" t="s">
        <v>32</v>
      </c>
      <c r="B3593" t="s">
        <v>6</v>
      </c>
      <c r="C3593">
        <v>184.9</v>
      </c>
      <c r="D3593" s="1">
        <v>44927</v>
      </c>
      <c r="E3593" cm="1">
        <f t="array" ref="E3593">IF(AND(B3593="Housing",A3593="Rural"),"",
_xlfn.IFS(
NOT(ISBLANK(C3593)), C3593,
AND(NOT(ISBLANK(C3592)), B3592=B3593, NOT(ISBLANK(C3594)), B3594=B3593), AVERAGE(C3592,C3594),
AND(NOT(ISBLANK(C3592)), B3592=B3593, ISBLANK(C3594), NOT(ISBLANK(C3595)), B3595=B3593), C3592+(C3595-C3592)/3,
AND(ISBLANK(C3592), NOT(ISBLANK(C3591)), B3591=B3593, NOT(ISBLANK(C3594)), B3594=B3593), C3591+(C3594-C3591)*2/3,
TRUE, "Check Manually"
))</f>
        <v>184.9</v>
      </c>
      <c r="F3593" t="str">
        <f>_xlfn.XLOOKUP(B3593,Bucket_Map!A:A,Bucket_Map!B:B,"ERROR - CHECK NAME")</f>
        <v>Clothing &amp; Footwear</v>
      </c>
    </row>
    <row r="3594" spans="1:6" x14ac:dyDescent="0.25">
      <c r="A3594" t="s">
        <v>32</v>
      </c>
      <c r="B3594" t="s">
        <v>6</v>
      </c>
      <c r="C3594">
        <v>186.2</v>
      </c>
      <c r="D3594" s="1">
        <v>44958</v>
      </c>
      <c r="E3594" cm="1">
        <f t="array" ref="E3594">IF(AND(B3594="Housing",A3594="Rural"),"",
_xlfn.IFS(
NOT(ISBLANK(C3594)), C3594,
AND(NOT(ISBLANK(C3593)), B3593=B3594, NOT(ISBLANK(C3595)), B3595=B3594), AVERAGE(C3593,C3595),
AND(NOT(ISBLANK(C3593)), B3593=B3594, ISBLANK(C3595), NOT(ISBLANK(C3596)), B3596=B3594), C3593+(C3596-C3593)/3,
AND(ISBLANK(C3593), NOT(ISBLANK(C3592)), B3592=B3594, NOT(ISBLANK(C3595)), B3595=B3594), C3592+(C3595-C3592)*2/3,
TRUE, "Check Manually"
))</f>
        <v>186.2</v>
      </c>
      <c r="F3594" t="str">
        <f>_xlfn.XLOOKUP(B3594,Bucket_Map!A:A,Bucket_Map!B:B,"ERROR - CHECK NAME")</f>
        <v>Clothing &amp; Footwear</v>
      </c>
    </row>
    <row r="3595" spans="1:6" x14ac:dyDescent="0.25">
      <c r="A3595" t="s">
        <v>32</v>
      </c>
      <c r="B3595" t="s">
        <v>6</v>
      </c>
      <c r="C3595">
        <v>186.1</v>
      </c>
      <c r="D3595" s="1">
        <v>44986</v>
      </c>
      <c r="E3595" cm="1">
        <f t="array" ref="E3595">IF(AND(B3595="Housing",A3595="Rural"),"",
_xlfn.IFS(
NOT(ISBLANK(C3595)), C3595,
AND(NOT(ISBLANK(C3594)), B3594=B3595, NOT(ISBLANK(C3596)), B3596=B3595), AVERAGE(C3594,C3596),
AND(NOT(ISBLANK(C3594)), B3594=B3595, ISBLANK(C3596), NOT(ISBLANK(C3597)), B3597=B3595), C3594+(C3597-C3594)/3,
AND(ISBLANK(C3594), NOT(ISBLANK(C3593)), B3593=B3595, NOT(ISBLANK(C3596)), B3596=B3595), C3593+(C3596-C3593)*2/3,
TRUE, "Check Manually"
))</f>
        <v>186.1</v>
      </c>
      <c r="F3595" t="str">
        <f>_xlfn.XLOOKUP(B3595,Bucket_Map!A:A,Bucket_Map!B:B,"ERROR - CHECK NAME")</f>
        <v>Clothing &amp; Footwear</v>
      </c>
    </row>
    <row r="3596" spans="1:6" x14ac:dyDescent="0.25">
      <c r="A3596" t="s">
        <v>32</v>
      </c>
      <c r="B3596" t="s">
        <v>6</v>
      </c>
      <c r="C3596">
        <v>186.9</v>
      </c>
      <c r="D3596" s="1">
        <v>45017</v>
      </c>
      <c r="E3596" cm="1">
        <f t="array" ref="E3596">IF(AND(B3596="Housing",A3596="Rural"),"",
_xlfn.IFS(
NOT(ISBLANK(C3596)), C3596,
AND(NOT(ISBLANK(C3595)), B3595=B3596, NOT(ISBLANK(C3597)), B3597=B3596), AVERAGE(C3595,C3597),
AND(NOT(ISBLANK(C3595)), B3595=B3596, ISBLANK(C3597), NOT(ISBLANK(C3598)), B3598=B3596), C3595+(C3598-C3595)/3,
AND(ISBLANK(C3595), NOT(ISBLANK(C3594)), B3594=B3596, NOT(ISBLANK(C3597)), B3597=B3596), C3594+(C3597-C3594)*2/3,
TRUE, "Check Manually"
))</f>
        <v>186.9</v>
      </c>
      <c r="F3596" t="str">
        <f>_xlfn.XLOOKUP(B3596,Bucket_Map!A:A,Bucket_Map!B:B,"ERROR - CHECK NAME")</f>
        <v>Clothing &amp; Footwear</v>
      </c>
    </row>
    <row r="3597" spans="1:6" x14ac:dyDescent="0.25">
      <c r="A3597" t="s">
        <v>32</v>
      </c>
      <c r="B3597" t="s">
        <v>6</v>
      </c>
      <c r="C3597">
        <v>187.3</v>
      </c>
      <c r="D3597" s="1">
        <v>45047</v>
      </c>
      <c r="E3597" cm="1">
        <f t="array" ref="E3597">IF(AND(B3597="Housing",A3597="Rural"),"",
_xlfn.IFS(
NOT(ISBLANK(C3597)), C3597,
AND(NOT(ISBLANK(C3596)), B3596=B3597, NOT(ISBLANK(C3598)), B3598=B3597), AVERAGE(C3596,C3598),
AND(NOT(ISBLANK(C3596)), B3596=B3597, ISBLANK(C3598), NOT(ISBLANK(C3599)), B3599=B3597), C3596+(C3599-C3596)/3,
AND(ISBLANK(C3596), NOT(ISBLANK(C3595)), B3595=B3597, NOT(ISBLANK(C3598)), B3598=B3597), C3595+(C3598-C3595)*2/3,
TRUE, "Check Manually"
))</f>
        <v>187.3</v>
      </c>
      <c r="F3597" t="str">
        <f>_xlfn.XLOOKUP(B3597,Bucket_Map!A:A,Bucket_Map!B:B,"ERROR - CHECK NAME")</f>
        <v>Clothing &amp; Footwear</v>
      </c>
    </row>
    <row r="3598" spans="1:6" x14ac:dyDescent="0.25">
      <c r="A3598" t="s">
        <v>32</v>
      </c>
      <c r="B3598" t="s">
        <v>7</v>
      </c>
      <c r="C3598">
        <v>106.2</v>
      </c>
      <c r="D3598" s="1">
        <v>41275</v>
      </c>
      <c r="E3598" cm="1">
        <f t="array" ref="E3598">IF(AND(B3598="Housing",A3598="Rural"),"",
_xlfn.IFS(
NOT(ISBLANK(C3598)), C3598,
AND(NOT(ISBLANK(C3597)), B3597=B3598, NOT(ISBLANK(C3599)), B3599=B3598), AVERAGE(C3597,C3599),
AND(NOT(ISBLANK(C3597)), B3597=B3598, ISBLANK(C3599), NOT(ISBLANK(C3600)), B3600=B3598), C3597+(C3600-C3597)/3,
AND(ISBLANK(C3597), NOT(ISBLANK(C3596)), B3596=B3598, NOT(ISBLANK(C3599)), B3599=B3598), C3596+(C3599-C3596)*2/3,
TRUE, "Check Manually"
))</f>
        <v>106.2</v>
      </c>
      <c r="F3598" t="str">
        <f>_xlfn.XLOOKUP(B3598,Bucket_Map!A:A,Bucket_Map!B:B,"ERROR - CHECK NAME")</f>
        <v>Not Bucketed (Aggregate)</v>
      </c>
    </row>
    <row r="3599" spans="1:6" x14ac:dyDescent="0.25">
      <c r="A3599" t="s">
        <v>32</v>
      </c>
      <c r="B3599" t="s">
        <v>7</v>
      </c>
      <c r="C3599">
        <v>106.8</v>
      </c>
      <c r="D3599" s="1">
        <v>41306</v>
      </c>
      <c r="E3599" cm="1">
        <f t="array" ref="E3599">IF(AND(B3599="Housing",A3599="Rural"),"",
_xlfn.IFS(
NOT(ISBLANK(C3599)), C3599,
AND(NOT(ISBLANK(C3598)), B3598=B3599, NOT(ISBLANK(C3600)), B3600=B3599), AVERAGE(C3598,C3600),
AND(NOT(ISBLANK(C3598)), B3598=B3599, ISBLANK(C3600), NOT(ISBLANK(C3601)), B3601=B3599), C3598+(C3601-C3598)/3,
AND(ISBLANK(C3598), NOT(ISBLANK(C3597)), B3597=B3599, NOT(ISBLANK(C3600)), B3600=B3599), C3597+(C3600-C3597)*2/3,
TRUE, "Check Manually"
))</f>
        <v>106.8</v>
      </c>
      <c r="F3599" t="str">
        <f>_xlfn.XLOOKUP(B3599,Bucket_Map!A:A,Bucket_Map!B:B,"ERROR - CHECK NAME")</f>
        <v>Not Bucketed (Aggregate)</v>
      </c>
    </row>
    <row r="3600" spans="1:6" x14ac:dyDescent="0.25">
      <c r="A3600" t="s">
        <v>32</v>
      </c>
      <c r="B3600" t="s">
        <v>7</v>
      </c>
      <c r="C3600">
        <v>107.3</v>
      </c>
      <c r="D3600" s="1">
        <v>41334</v>
      </c>
      <c r="E3600" cm="1">
        <f t="array" ref="E3600">IF(AND(B3600="Housing",A3600="Rural"),"",
_xlfn.IFS(
NOT(ISBLANK(C3600)), C3600,
AND(NOT(ISBLANK(C3599)), B3599=B3600, NOT(ISBLANK(C3601)), B3601=B3600), AVERAGE(C3599,C3601),
AND(NOT(ISBLANK(C3599)), B3599=B3600, ISBLANK(C3601), NOT(ISBLANK(C3602)), B3602=B3600), C3599+(C3602-C3599)/3,
AND(ISBLANK(C3599), NOT(ISBLANK(C3598)), B3598=B3600, NOT(ISBLANK(C3601)), B3601=B3600), C3598+(C3601-C3598)*2/3,
TRUE, "Check Manually"
))</f>
        <v>107.3</v>
      </c>
      <c r="F3600" t="str">
        <f>_xlfn.XLOOKUP(B3600,Bucket_Map!A:A,Bucket_Map!B:B,"ERROR - CHECK NAME")</f>
        <v>Not Bucketed (Aggregate)</v>
      </c>
    </row>
    <row r="3601" spans="1:6" x14ac:dyDescent="0.25">
      <c r="A3601" t="s">
        <v>32</v>
      </c>
      <c r="B3601" t="s">
        <v>7</v>
      </c>
      <c r="C3601">
        <v>107.9</v>
      </c>
      <c r="D3601" s="1">
        <v>41365</v>
      </c>
      <c r="E3601" cm="1">
        <f t="array" ref="E3601">IF(AND(B3601="Housing",A3601="Rural"),"",
_xlfn.IFS(
NOT(ISBLANK(C3601)), C3601,
AND(NOT(ISBLANK(C3600)), B3600=B3601, NOT(ISBLANK(C3602)), B3602=B3601), AVERAGE(C3600,C3602),
AND(NOT(ISBLANK(C3600)), B3600=B3601, ISBLANK(C3602), NOT(ISBLANK(C3603)), B3603=B3601), C3600+(C3603-C3600)/3,
AND(ISBLANK(C3600), NOT(ISBLANK(C3599)), B3599=B3601, NOT(ISBLANK(C3602)), B3602=B3601), C3599+(C3602-C3599)*2/3,
TRUE, "Check Manually"
))</f>
        <v>107.9</v>
      </c>
      <c r="F3601" t="str">
        <f>_xlfn.XLOOKUP(B3601,Bucket_Map!A:A,Bucket_Map!B:B,"ERROR - CHECK NAME")</f>
        <v>Not Bucketed (Aggregate)</v>
      </c>
    </row>
    <row r="3602" spans="1:6" x14ac:dyDescent="0.25">
      <c r="A3602" t="s">
        <v>32</v>
      </c>
      <c r="B3602" t="s">
        <v>7</v>
      </c>
      <c r="C3602">
        <v>108.5</v>
      </c>
      <c r="D3602" s="1">
        <v>41395</v>
      </c>
      <c r="E3602" cm="1">
        <f t="array" ref="E3602">IF(AND(B3602="Housing",A3602="Rural"),"",
_xlfn.IFS(
NOT(ISBLANK(C3602)), C3602,
AND(NOT(ISBLANK(C3601)), B3601=B3602, NOT(ISBLANK(C3603)), B3603=B3602), AVERAGE(C3601,C3603),
AND(NOT(ISBLANK(C3601)), B3601=B3602, ISBLANK(C3603), NOT(ISBLANK(C3604)), B3604=B3602), C3601+(C3604-C3601)/3,
AND(ISBLANK(C3601), NOT(ISBLANK(C3600)), B3600=B3602, NOT(ISBLANK(C3603)), B3603=B3602), C3600+(C3603-C3600)*2/3,
TRUE, "Check Manually"
))</f>
        <v>108.5</v>
      </c>
      <c r="F3602" t="str">
        <f>_xlfn.XLOOKUP(B3602,Bucket_Map!A:A,Bucket_Map!B:B,"ERROR - CHECK NAME")</f>
        <v>Not Bucketed (Aggregate)</v>
      </c>
    </row>
    <row r="3603" spans="1:6" x14ac:dyDescent="0.25">
      <c r="A3603" t="s">
        <v>32</v>
      </c>
      <c r="B3603" t="s">
        <v>7</v>
      </c>
      <c r="C3603">
        <v>109.3</v>
      </c>
      <c r="D3603" s="1">
        <v>41426</v>
      </c>
      <c r="E3603" cm="1">
        <f t="array" ref="E3603">IF(AND(B3603="Housing",A3603="Rural"),"",
_xlfn.IFS(
NOT(ISBLANK(C3603)), C3603,
AND(NOT(ISBLANK(C3602)), B3602=B3603, NOT(ISBLANK(C3604)), B3604=B3603), AVERAGE(C3602,C3604),
AND(NOT(ISBLANK(C3602)), B3602=B3603, ISBLANK(C3604), NOT(ISBLANK(C3605)), B3605=B3603), C3602+(C3605-C3602)/3,
AND(ISBLANK(C3602), NOT(ISBLANK(C3601)), B3601=B3603, NOT(ISBLANK(C3604)), B3604=B3603), C3601+(C3604-C3601)*2/3,
TRUE, "Check Manually"
))</f>
        <v>109.3</v>
      </c>
      <c r="F3603" t="str">
        <f>_xlfn.XLOOKUP(B3603,Bucket_Map!A:A,Bucket_Map!B:B,"ERROR - CHECK NAME")</f>
        <v>Not Bucketed (Aggregate)</v>
      </c>
    </row>
    <row r="3604" spans="1:6" x14ac:dyDescent="0.25">
      <c r="A3604" t="s">
        <v>32</v>
      </c>
      <c r="B3604" t="s">
        <v>7</v>
      </c>
      <c r="C3604">
        <v>110</v>
      </c>
      <c r="D3604" s="1">
        <v>41456</v>
      </c>
      <c r="E3604" cm="1">
        <f t="array" ref="E3604">IF(AND(B3604="Housing",A3604="Rural"),"",
_xlfn.IFS(
NOT(ISBLANK(C3604)), C3604,
AND(NOT(ISBLANK(C3603)), B3603=B3604, NOT(ISBLANK(C3605)), B3605=B3604), AVERAGE(C3603,C3605),
AND(NOT(ISBLANK(C3603)), B3603=B3604, ISBLANK(C3605), NOT(ISBLANK(C3606)), B3606=B3604), C3603+(C3606-C3603)/3,
AND(ISBLANK(C3603), NOT(ISBLANK(C3602)), B3602=B3604, NOT(ISBLANK(C3605)), B3605=B3604), C3602+(C3605-C3602)*2/3,
TRUE, "Check Manually"
))</f>
        <v>110</v>
      </c>
      <c r="F3604" t="str">
        <f>_xlfn.XLOOKUP(B3604,Bucket_Map!A:A,Bucket_Map!B:B,"ERROR - CHECK NAME")</f>
        <v>Not Bucketed (Aggregate)</v>
      </c>
    </row>
    <row r="3605" spans="1:6" x14ac:dyDescent="0.25">
      <c r="A3605" t="s">
        <v>32</v>
      </c>
      <c r="B3605" t="s">
        <v>7</v>
      </c>
      <c r="C3605">
        <v>110.7</v>
      </c>
      <c r="D3605" s="1">
        <v>41487</v>
      </c>
      <c r="E3605" cm="1">
        <f t="array" ref="E3605">IF(AND(B3605="Housing",A3605="Rural"),"",
_xlfn.IFS(
NOT(ISBLANK(C3605)), C3605,
AND(NOT(ISBLANK(C3604)), B3604=B3605, NOT(ISBLANK(C3606)), B3606=B3605), AVERAGE(C3604,C3606),
AND(NOT(ISBLANK(C3604)), B3604=B3605, ISBLANK(C3606), NOT(ISBLANK(C3607)), B3607=B3605), C3604+(C3607-C3604)/3,
AND(ISBLANK(C3604), NOT(ISBLANK(C3603)), B3603=B3605, NOT(ISBLANK(C3606)), B3606=B3605), C3603+(C3606-C3603)*2/3,
TRUE, "Check Manually"
))</f>
        <v>110.7</v>
      </c>
      <c r="F3605" t="str">
        <f>_xlfn.XLOOKUP(B3605,Bucket_Map!A:A,Bucket_Map!B:B,"ERROR - CHECK NAME")</f>
        <v>Not Bucketed (Aggregate)</v>
      </c>
    </row>
    <row r="3606" spans="1:6" x14ac:dyDescent="0.25">
      <c r="A3606" t="s">
        <v>32</v>
      </c>
      <c r="B3606" t="s">
        <v>7</v>
      </c>
      <c r="C3606">
        <v>111.9</v>
      </c>
      <c r="D3606" s="1">
        <v>41518</v>
      </c>
      <c r="E3606" cm="1">
        <f t="array" ref="E3606">IF(AND(B3606="Housing",A3606="Rural"),"",
_xlfn.IFS(
NOT(ISBLANK(C3606)), C3606,
AND(NOT(ISBLANK(C3605)), B3605=B3606, NOT(ISBLANK(C3607)), B3607=B3606), AVERAGE(C3605,C3607),
AND(NOT(ISBLANK(C3605)), B3605=B3606, ISBLANK(C3607), NOT(ISBLANK(C3608)), B3608=B3606), C3605+(C3608-C3605)/3,
AND(ISBLANK(C3605), NOT(ISBLANK(C3604)), B3604=B3606, NOT(ISBLANK(C3607)), B3607=B3606), C3604+(C3607-C3604)*2/3,
TRUE, "Check Manually"
))</f>
        <v>111.9</v>
      </c>
      <c r="F3606" t="str">
        <f>_xlfn.XLOOKUP(B3606,Bucket_Map!A:A,Bucket_Map!B:B,"ERROR - CHECK NAME")</f>
        <v>Not Bucketed (Aggregate)</v>
      </c>
    </row>
    <row r="3607" spans="1:6" x14ac:dyDescent="0.25">
      <c r="A3607" t="s">
        <v>32</v>
      </c>
      <c r="B3607" t="s">
        <v>7</v>
      </c>
      <c r="C3607">
        <v>112.8</v>
      </c>
      <c r="D3607" s="1">
        <v>41548</v>
      </c>
      <c r="E3607" cm="1">
        <f t="array" ref="E3607">IF(AND(B3607="Housing",A3607="Rural"),"",
_xlfn.IFS(
NOT(ISBLANK(C3607)), C3607,
AND(NOT(ISBLANK(C3606)), B3606=B3607, NOT(ISBLANK(C3608)), B3608=B3607), AVERAGE(C3606,C3608),
AND(NOT(ISBLANK(C3606)), B3606=B3607, ISBLANK(C3608), NOT(ISBLANK(C3609)), B3609=B3607), C3606+(C3609-C3606)/3,
AND(ISBLANK(C3606), NOT(ISBLANK(C3605)), B3605=B3607, NOT(ISBLANK(C3608)), B3608=B3607), C3605+(C3608-C3605)*2/3,
TRUE, "Check Manually"
))</f>
        <v>112.8</v>
      </c>
      <c r="F3607" t="str">
        <f>_xlfn.XLOOKUP(B3607,Bucket_Map!A:A,Bucket_Map!B:B,"ERROR - CHECK NAME")</f>
        <v>Not Bucketed (Aggregate)</v>
      </c>
    </row>
    <row r="3608" spans="1:6" x14ac:dyDescent="0.25">
      <c r="A3608" t="s">
        <v>32</v>
      </c>
      <c r="B3608" t="s">
        <v>7</v>
      </c>
      <c r="C3608">
        <v>113.8</v>
      </c>
      <c r="D3608" s="1">
        <v>41579</v>
      </c>
      <c r="E3608" cm="1">
        <f t="array" ref="E3608">IF(AND(B3608="Housing",A3608="Rural"),"",
_xlfn.IFS(
NOT(ISBLANK(C3608)), C3608,
AND(NOT(ISBLANK(C3607)), B3607=B3608, NOT(ISBLANK(C3609)), B3609=B3608), AVERAGE(C3607,C3609),
AND(NOT(ISBLANK(C3607)), B3607=B3608, ISBLANK(C3609), NOT(ISBLANK(C3610)), B3610=B3608), C3607+(C3610-C3607)/3,
AND(ISBLANK(C3607), NOT(ISBLANK(C3606)), B3606=B3608, NOT(ISBLANK(C3609)), B3609=B3608), C3606+(C3609-C3606)*2/3,
TRUE, "Check Manually"
))</f>
        <v>113.8</v>
      </c>
      <c r="F3608" t="str">
        <f>_xlfn.XLOOKUP(B3608,Bucket_Map!A:A,Bucket_Map!B:B,"ERROR - CHECK NAME")</f>
        <v>Not Bucketed (Aggregate)</v>
      </c>
    </row>
    <row r="3609" spans="1:6" x14ac:dyDescent="0.25">
      <c r="A3609" t="s">
        <v>32</v>
      </c>
      <c r="B3609" t="s">
        <v>7</v>
      </c>
      <c r="C3609">
        <v>114.8</v>
      </c>
      <c r="D3609" s="1">
        <v>41609</v>
      </c>
      <c r="E3609" cm="1">
        <f t="array" ref="E3609">IF(AND(B3609="Housing",A3609="Rural"),"",
_xlfn.IFS(
NOT(ISBLANK(C3609)), C3609,
AND(NOT(ISBLANK(C3608)), B3608=B3609, NOT(ISBLANK(C3610)), B3610=B3609), AVERAGE(C3608,C3610),
AND(NOT(ISBLANK(C3608)), B3608=B3609, ISBLANK(C3610), NOT(ISBLANK(C3611)), B3611=B3609), C3608+(C3611-C3608)/3,
AND(ISBLANK(C3608), NOT(ISBLANK(C3607)), B3607=B3609, NOT(ISBLANK(C3610)), B3610=B3609), C3607+(C3610-C3607)*2/3,
TRUE, "Check Manually"
))</f>
        <v>114.8</v>
      </c>
      <c r="F3609" t="str">
        <f>_xlfn.XLOOKUP(B3609,Bucket_Map!A:A,Bucket_Map!B:B,"ERROR - CHECK NAME")</f>
        <v>Not Bucketed (Aggregate)</v>
      </c>
    </row>
    <row r="3610" spans="1:6" x14ac:dyDescent="0.25">
      <c r="A3610" t="s">
        <v>32</v>
      </c>
      <c r="B3610" t="s">
        <v>7</v>
      </c>
      <c r="C3610">
        <v>115.4</v>
      </c>
      <c r="D3610" s="1">
        <v>41640</v>
      </c>
      <c r="E3610" cm="1">
        <f t="array" ref="E3610">IF(AND(B3610="Housing",A3610="Rural"),"",
_xlfn.IFS(
NOT(ISBLANK(C3610)), C3610,
AND(NOT(ISBLANK(C3609)), B3609=B3610, NOT(ISBLANK(C3611)), B3611=B3610), AVERAGE(C3609,C3611),
AND(NOT(ISBLANK(C3609)), B3609=B3610, ISBLANK(C3611), NOT(ISBLANK(C3612)), B3612=B3610), C3609+(C3612-C3609)/3,
AND(ISBLANK(C3609), NOT(ISBLANK(C3608)), B3608=B3610, NOT(ISBLANK(C3611)), B3611=B3610), C3608+(C3611-C3608)*2/3,
TRUE, "Check Manually"
))</f>
        <v>115.4</v>
      </c>
      <c r="F3610" t="str">
        <f>_xlfn.XLOOKUP(B3610,Bucket_Map!A:A,Bucket_Map!B:B,"ERROR - CHECK NAME")</f>
        <v>Not Bucketed (Aggregate)</v>
      </c>
    </row>
    <row r="3611" spans="1:6" x14ac:dyDescent="0.25">
      <c r="A3611" t="s">
        <v>32</v>
      </c>
      <c r="B3611" t="s">
        <v>7</v>
      </c>
      <c r="C3611">
        <v>115.9</v>
      </c>
      <c r="D3611" s="1">
        <v>41671</v>
      </c>
      <c r="E3611" cm="1">
        <f t="array" ref="E3611">IF(AND(B3611="Housing",A3611="Rural"),"",
_xlfn.IFS(
NOT(ISBLANK(C3611)), C3611,
AND(NOT(ISBLANK(C3610)), B3610=B3611, NOT(ISBLANK(C3612)), B3612=B3611), AVERAGE(C3610,C3612),
AND(NOT(ISBLANK(C3610)), B3610=B3611, ISBLANK(C3612), NOT(ISBLANK(C3613)), B3613=B3611), C3610+(C3613-C3610)/3,
AND(ISBLANK(C3610), NOT(ISBLANK(C3609)), B3609=B3611, NOT(ISBLANK(C3612)), B3612=B3611), C3609+(C3612-C3609)*2/3,
TRUE, "Check Manually"
))</f>
        <v>115.9</v>
      </c>
      <c r="F3611" t="str">
        <f>_xlfn.XLOOKUP(B3611,Bucket_Map!A:A,Bucket_Map!B:B,"ERROR - CHECK NAME")</f>
        <v>Not Bucketed (Aggregate)</v>
      </c>
    </row>
    <row r="3612" spans="1:6" x14ac:dyDescent="0.25">
      <c r="A3612" t="s">
        <v>32</v>
      </c>
      <c r="B3612" t="s">
        <v>7</v>
      </c>
      <c r="C3612">
        <v>116.4</v>
      </c>
      <c r="D3612" s="1">
        <v>41699</v>
      </c>
      <c r="E3612" cm="1">
        <f t="array" ref="E3612">IF(AND(B3612="Housing",A3612="Rural"),"",
_xlfn.IFS(
NOT(ISBLANK(C3612)), C3612,
AND(NOT(ISBLANK(C3611)), B3611=B3612, NOT(ISBLANK(C3613)), B3613=B3612), AVERAGE(C3611,C3613),
AND(NOT(ISBLANK(C3611)), B3611=B3612, ISBLANK(C3613), NOT(ISBLANK(C3614)), B3614=B3612), C3611+(C3614-C3611)/3,
AND(ISBLANK(C3611), NOT(ISBLANK(C3610)), B3610=B3612, NOT(ISBLANK(C3613)), B3613=B3612), C3610+(C3613-C3610)*2/3,
TRUE, "Check Manually"
))</f>
        <v>116.4</v>
      </c>
      <c r="F3612" t="str">
        <f>_xlfn.XLOOKUP(B3612,Bucket_Map!A:A,Bucket_Map!B:B,"ERROR - CHECK NAME")</f>
        <v>Not Bucketed (Aggregate)</v>
      </c>
    </row>
    <row r="3613" spans="1:6" x14ac:dyDescent="0.25">
      <c r="A3613" t="s">
        <v>32</v>
      </c>
      <c r="B3613" t="s">
        <v>7</v>
      </c>
      <c r="C3613">
        <v>117</v>
      </c>
      <c r="D3613" s="1">
        <v>41730</v>
      </c>
      <c r="E3613" cm="1">
        <f t="array" ref="E3613">IF(AND(B3613="Housing",A3613="Rural"),"",
_xlfn.IFS(
NOT(ISBLANK(C3613)), C3613,
AND(NOT(ISBLANK(C3612)), B3612=B3613, NOT(ISBLANK(C3614)), B3614=B3613), AVERAGE(C3612,C3614),
AND(NOT(ISBLANK(C3612)), B3612=B3613, ISBLANK(C3614), NOT(ISBLANK(C3615)), B3615=B3613), C3612+(C3615-C3612)/3,
AND(ISBLANK(C3612), NOT(ISBLANK(C3611)), B3611=B3613, NOT(ISBLANK(C3614)), B3614=B3613), C3611+(C3614-C3611)*2/3,
TRUE, "Check Manually"
))</f>
        <v>117</v>
      </c>
      <c r="F3613" t="str">
        <f>_xlfn.XLOOKUP(B3613,Bucket_Map!A:A,Bucket_Map!B:B,"ERROR - CHECK NAME")</f>
        <v>Not Bucketed (Aggregate)</v>
      </c>
    </row>
    <row r="3614" spans="1:6" x14ac:dyDescent="0.25">
      <c r="A3614" t="s">
        <v>32</v>
      </c>
      <c r="B3614" t="s">
        <v>7</v>
      </c>
      <c r="C3614">
        <v>117.6</v>
      </c>
      <c r="D3614" s="1">
        <v>41760</v>
      </c>
      <c r="E3614" cm="1">
        <f t="array" ref="E3614">IF(AND(B3614="Housing",A3614="Rural"),"",
_xlfn.IFS(
NOT(ISBLANK(C3614)), C3614,
AND(NOT(ISBLANK(C3613)), B3613=B3614, NOT(ISBLANK(C3615)), B3615=B3614), AVERAGE(C3613,C3615),
AND(NOT(ISBLANK(C3613)), B3613=B3614, ISBLANK(C3615), NOT(ISBLANK(C3616)), B3616=B3614), C3613+(C3616-C3613)/3,
AND(ISBLANK(C3613), NOT(ISBLANK(C3612)), B3612=B3614, NOT(ISBLANK(C3615)), B3615=B3614), C3612+(C3615-C3612)*2/3,
TRUE, "Check Manually"
))</f>
        <v>117.6</v>
      </c>
      <c r="F3614" t="str">
        <f>_xlfn.XLOOKUP(B3614,Bucket_Map!A:A,Bucket_Map!B:B,"ERROR - CHECK NAME")</f>
        <v>Not Bucketed (Aggregate)</v>
      </c>
    </row>
    <row r="3615" spans="1:6" x14ac:dyDescent="0.25">
      <c r="A3615" t="s">
        <v>32</v>
      </c>
      <c r="B3615" t="s">
        <v>7</v>
      </c>
      <c r="C3615">
        <v>118.3</v>
      </c>
      <c r="D3615" s="1">
        <v>41791</v>
      </c>
      <c r="E3615" cm="1">
        <f t="array" ref="E3615">IF(AND(B3615="Housing",A3615="Rural"),"",
_xlfn.IFS(
NOT(ISBLANK(C3615)), C3615,
AND(NOT(ISBLANK(C3614)), B3614=B3615, NOT(ISBLANK(C3616)), B3616=B3615), AVERAGE(C3614,C3616),
AND(NOT(ISBLANK(C3614)), B3614=B3615, ISBLANK(C3616), NOT(ISBLANK(C3617)), B3617=B3615), C3614+(C3617-C3614)/3,
AND(ISBLANK(C3614), NOT(ISBLANK(C3613)), B3613=B3615, NOT(ISBLANK(C3616)), B3616=B3615), C3613+(C3616-C3613)*2/3,
TRUE, "Check Manually"
))</f>
        <v>118.3</v>
      </c>
      <c r="F3615" t="str">
        <f>_xlfn.XLOOKUP(B3615,Bucket_Map!A:A,Bucket_Map!B:B,"ERROR - CHECK NAME")</f>
        <v>Not Bucketed (Aggregate)</v>
      </c>
    </row>
    <row r="3616" spans="1:6" x14ac:dyDescent="0.25">
      <c r="A3616" t="s">
        <v>32</v>
      </c>
      <c r="B3616" t="s">
        <v>7</v>
      </c>
      <c r="C3616">
        <v>119.1</v>
      </c>
      <c r="D3616" s="1">
        <v>41821</v>
      </c>
      <c r="E3616" cm="1">
        <f t="array" ref="E3616">IF(AND(B3616="Housing",A3616="Rural"),"",
_xlfn.IFS(
NOT(ISBLANK(C3616)), C3616,
AND(NOT(ISBLANK(C3615)), B3615=B3616, NOT(ISBLANK(C3617)), B3617=B3616), AVERAGE(C3615,C3617),
AND(NOT(ISBLANK(C3615)), B3615=B3616, ISBLANK(C3617), NOT(ISBLANK(C3618)), B3618=B3616), C3615+(C3618-C3615)/3,
AND(ISBLANK(C3615), NOT(ISBLANK(C3614)), B3614=B3616, NOT(ISBLANK(C3617)), B3617=B3616), C3614+(C3617-C3614)*2/3,
TRUE, "Check Manually"
))</f>
        <v>119.1</v>
      </c>
      <c r="F3616" t="str">
        <f>_xlfn.XLOOKUP(B3616,Bucket_Map!A:A,Bucket_Map!B:B,"ERROR - CHECK NAME")</f>
        <v>Not Bucketed (Aggregate)</v>
      </c>
    </row>
    <row r="3617" spans="1:6" x14ac:dyDescent="0.25">
      <c r="A3617" t="s">
        <v>32</v>
      </c>
      <c r="B3617" t="s">
        <v>7</v>
      </c>
      <c r="C3617">
        <v>119.6</v>
      </c>
      <c r="D3617" s="1">
        <v>41852</v>
      </c>
      <c r="E3617" cm="1">
        <f t="array" ref="E3617">IF(AND(B3617="Housing",A3617="Rural"),"",
_xlfn.IFS(
NOT(ISBLANK(C3617)), C3617,
AND(NOT(ISBLANK(C3616)), B3616=B3617, NOT(ISBLANK(C3618)), B3618=B3617), AVERAGE(C3616,C3618),
AND(NOT(ISBLANK(C3616)), B3616=B3617, ISBLANK(C3618), NOT(ISBLANK(C3619)), B3619=B3617), C3616+(C3619-C3616)/3,
AND(ISBLANK(C3616), NOT(ISBLANK(C3615)), B3615=B3617, NOT(ISBLANK(C3618)), B3618=B3617), C3615+(C3618-C3615)*2/3,
TRUE, "Check Manually"
))</f>
        <v>119.6</v>
      </c>
      <c r="F3617" t="str">
        <f>_xlfn.XLOOKUP(B3617,Bucket_Map!A:A,Bucket_Map!B:B,"ERROR - CHECK NAME")</f>
        <v>Not Bucketed (Aggregate)</v>
      </c>
    </row>
    <row r="3618" spans="1:6" x14ac:dyDescent="0.25">
      <c r="A3618" t="s">
        <v>32</v>
      </c>
      <c r="B3618" t="s">
        <v>7</v>
      </c>
      <c r="C3618">
        <v>120.1</v>
      </c>
      <c r="D3618" s="1">
        <v>41883</v>
      </c>
      <c r="E3618" cm="1">
        <f t="array" ref="E3618">IF(AND(B3618="Housing",A3618="Rural"),"",
_xlfn.IFS(
NOT(ISBLANK(C3618)), C3618,
AND(NOT(ISBLANK(C3617)), B3617=B3618, NOT(ISBLANK(C3619)), B3619=B3618), AVERAGE(C3617,C3619),
AND(NOT(ISBLANK(C3617)), B3617=B3618, ISBLANK(C3619), NOT(ISBLANK(C3620)), B3620=B3618), C3617+(C3620-C3617)/3,
AND(ISBLANK(C3617), NOT(ISBLANK(C3616)), B3616=B3618, NOT(ISBLANK(C3619)), B3619=B3618), C3616+(C3619-C3616)*2/3,
TRUE, "Check Manually"
))</f>
        <v>120.1</v>
      </c>
      <c r="F3618" t="str">
        <f>_xlfn.XLOOKUP(B3618,Bucket_Map!A:A,Bucket_Map!B:B,"ERROR - CHECK NAME")</f>
        <v>Not Bucketed (Aggregate)</v>
      </c>
    </row>
    <row r="3619" spans="1:6" x14ac:dyDescent="0.25">
      <c r="A3619" t="s">
        <v>32</v>
      </c>
      <c r="B3619" t="s">
        <v>7</v>
      </c>
      <c r="C3619">
        <v>121</v>
      </c>
      <c r="D3619" s="1">
        <v>41913</v>
      </c>
      <c r="E3619" cm="1">
        <f t="array" ref="E3619">IF(AND(B3619="Housing",A3619="Rural"),"",
_xlfn.IFS(
NOT(ISBLANK(C3619)), C3619,
AND(NOT(ISBLANK(C3618)), B3618=B3619, NOT(ISBLANK(C3620)), B3620=B3619), AVERAGE(C3618,C3620),
AND(NOT(ISBLANK(C3618)), B3618=B3619, ISBLANK(C3620), NOT(ISBLANK(C3621)), B3621=B3619), C3618+(C3621-C3618)/3,
AND(ISBLANK(C3618), NOT(ISBLANK(C3617)), B3617=B3619, NOT(ISBLANK(C3620)), B3620=B3619), C3617+(C3620-C3617)*2/3,
TRUE, "Check Manually"
))</f>
        <v>121</v>
      </c>
      <c r="F3619" t="str">
        <f>_xlfn.XLOOKUP(B3619,Bucket_Map!A:A,Bucket_Map!B:B,"ERROR - CHECK NAME")</f>
        <v>Not Bucketed (Aggregate)</v>
      </c>
    </row>
    <row r="3620" spans="1:6" x14ac:dyDescent="0.25">
      <c r="A3620" t="s">
        <v>32</v>
      </c>
      <c r="B3620" t="s">
        <v>7</v>
      </c>
      <c r="C3620">
        <v>121.6</v>
      </c>
      <c r="D3620" s="1">
        <v>41944</v>
      </c>
      <c r="E3620" cm="1">
        <f t="array" ref="E3620">IF(AND(B3620="Housing",A3620="Rural"),"",
_xlfn.IFS(
NOT(ISBLANK(C3620)), C3620,
AND(NOT(ISBLANK(C3619)), B3619=B3620, NOT(ISBLANK(C3621)), B3621=B3620), AVERAGE(C3619,C3621),
AND(NOT(ISBLANK(C3619)), B3619=B3620, ISBLANK(C3621), NOT(ISBLANK(C3622)), B3622=B3620), C3619+(C3622-C3619)/3,
AND(ISBLANK(C3619), NOT(ISBLANK(C3618)), B3618=B3620, NOT(ISBLANK(C3621)), B3621=B3620), C3618+(C3621-C3618)*2/3,
TRUE, "Check Manually"
))</f>
        <v>121.6</v>
      </c>
      <c r="F3620" t="str">
        <f>_xlfn.XLOOKUP(B3620,Bucket_Map!A:A,Bucket_Map!B:B,"ERROR - CHECK NAME")</f>
        <v>Not Bucketed (Aggregate)</v>
      </c>
    </row>
    <row r="3621" spans="1:6" x14ac:dyDescent="0.25">
      <c r="A3621" t="s">
        <v>32</v>
      </c>
      <c r="B3621" t="s">
        <v>7</v>
      </c>
      <c r="C3621">
        <v>122</v>
      </c>
      <c r="D3621" s="1">
        <v>41974</v>
      </c>
      <c r="E3621" cm="1">
        <f t="array" ref="E3621">IF(AND(B3621="Housing",A3621="Rural"),"",
_xlfn.IFS(
NOT(ISBLANK(C3621)), C3621,
AND(NOT(ISBLANK(C3620)), B3620=B3621, NOT(ISBLANK(C3622)), B3622=B3621), AVERAGE(C3620,C3622),
AND(NOT(ISBLANK(C3620)), B3620=B3621, ISBLANK(C3622), NOT(ISBLANK(C3623)), B3623=B3621), C3620+(C3623-C3620)/3,
AND(ISBLANK(C3620), NOT(ISBLANK(C3619)), B3619=B3621, NOT(ISBLANK(C3622)), B3622=B3621), C3619+(C3622-C3619)*2/3,
TRUE, "Check Manually"
))</f>
        <v>122</v>
      </c>
      <c r="F3621" t="str">
        <f>_xlfn.XLOOKUP(B3621,Bucket_Map!A:A,Bucket_Map!B:B,"ERROR - CHECK NAME")</f>
        <v>Not Bucketed (Aggregate)</v>
      </c>
    </row>
    <row r="3622" spans="1:6" x14ac:dyDescent="0.25">
      <c r="A3622" t="s">
        <v>32</v>
      </c>
      <c r="B3622" t="s">
        <v>7</v>
      </c>
      <c r="C3622">
        <v>122.5</v>
      </c>
      <c r="D3622" s="1">
        <v>42005</v>
      </c>
      <c r="E3622" cm="1">
        <f t="array" ref="E3622">IF(AND(B3622="Housing",A3622="Rural"),"",
_xlfn.IFS(
NOT(ISBLANK(C3622)), C3622,
AND(NOT(ISBLANK(C3621)), B3621=B3622, NOT(ISBLANK(C3623)), B3623=B3622), AVERAGE(C3621,C3623),
AND(NOT(ISBLANK(C3621)), B3621=B3622, ISBLANK(C3623), NOT(ISBLANK(C3624)), B3624=B3622), C3621+(C3624-C3621)/3,
AND(ISBLANK(C3621), NOT(ISBLANK(C3620)), B3620=B3622, NOT(ISBLANK(C3623)), B3623=B3622), C3620+(C3623-C3620)*2/3,
TRUE, "Check Manually"
))</f>
        <v>122.5</v>
      </c>
      <c r="F3622" t="str">
        <f>_xlfn.XLOOKUP(B3622,Bucket_Map!A:A,Bucket_Map!B:B,"ERROR - CHECK NAME")</f>
        <v>Not Bucketed (Aggregate)</v>
      </c>
    </row>
    <row r="3623" spans="1:6" x14ac:dyDescent="0.25">
      <c r="A3623" t="s">
        <v>32</v>
      </c>
      <c r="B3623" t="s">
        <v>7</v>
      </c>
      <c r="C3623">
        <v>123.3</v>
      </c>
      <c r="D3623" s="1">
        <v>42036</v>
      </c>
      <c r="E3623" cm="1">
        <f t="array" ref="E3623">IF(AND(B3623="Housing",A3623="Rural"),"",
_xlfn.IFS(
NOT(ISBLANK(C3623)), C3623,
AND(NOT(ISBLANK(C3622)), B3622=B3623, NOT(ISBLANK(C3624)), B3624=B3623), AVERAGE(C3622,C3624),
AND(NOT(ISBLANK(C3622)), B3622=B3623, ISBLANK(C3624), NOT(ISBLANK(C3625)), B3625=B3623), C3622+(C3625-C3622)/3,
AND(ISBLANK(C3622), NOT(ISBLANK(C3621)), B3621=B3623, NOT(ISBLANK(C3624)), B3624=B3623), C3621+(C3624-C3621)*2/3,
TRUE, "Check Manually"
))</f>
        <v>123.3</v>
      </c>
      <c r="F3623" t="str">
        <f>_xlfn.XLOOKUP(B3623,Bucket_Map!A:A,Bucket_Map!B:B,"ERROR - CHECK NAME")</f>
        <v>Not Bucketed (Aggregate)</v>
      </c>
    </row>
    <row r="3624" spans="1:6" x14ac:dyDescent="0.25">
      <c r="A3624" t="s">
        <v>32</v>
      </c>
      <c r="B3624" t="s">
        <v>7</v>
      </c>
      <c r="C3624">
        <v>123.7</v>
      </c>
      <c r="D3624" s="1">
        <v>42064</v>
      </c>
      <c r="E3624" cm="1">
        <f t="array" ref="E3624">IF(AND(B3624="Housing",A3624="Rural"),"",
_xlfn.IFS(
NOT(ISBLANK(C3624)), C3624,
AND(NOT(ISBLANK(C3623)), B3623=B3624, NOT(ISBLANK(C3625)), B3625=B3624), AVERAGE(C3623,C3625),
AND(NOT(ISBLANK(C3623)), B3623=B3624, ISBLANK(C3625), NOT(ISBLANK(C3626)), B3626=B3624), C3623+(C3626-C3623)/3,
AND(ISBLANK(C3623), NOT(ISBLANK(C3622)), B3622=B3624, NOT(ISBLANK(C3625)), B3625=B3624), C3622+(C3625-C3622)*2/3,
TRUE, "Check Manually"
))</f>
        <v>123.7</v>
      </c>
      <c r="F3624" t="str">
        <f>_xlfn.XLOOKUP(B3624,Bucket_Map!A:A,Bucket_Map!B:B,"ERROR - CHECK NAME")</f>
        <v>Not Bucketed (Aggregate)</v>
      </c>
    </row>
    <row r="3625" spans="1:6" x14ac:dyDescent="0.25">
      <c r="A3625" t="s">
        <v>32</v>
      </c>
      <c r="B3625" t="s">
        <v>7</v>
      </c>
      <c r="C3625">
        <v>124.1</v>
      </c>
      <c r="D3625" s="1">
        <v>42095</v>
      </c>
      <c r="E3625" cm="1">
        <f t="array" ref="E3625">IF(AND(B3625="Housing",A3625="Rural"),"",
_xlfn.IFS(
NOT(ISBLANK(C3625)), C3625,
AND(NOT(ISBLANK(C3624)), B3624=B3625, NOT(ISBLANK(C3626)), B3626=B3625), AVERAGE(C3624,C3626),
AND(NOT(ISBLANK(C3624)), B3624=B3625, ISBLANK(C3626), NOT(ISBLANK(C3627)), B3627=B3625), C3624+(C3627-C3624)/3,
AND(ISBLANK(C3624), NOT(ISBLANK(C3623)), B3623=B3625, NOT(ISBLANK(C3626)), B3626=B3625), C3623+(C3626-C3623)*2/3,
TRUE, "Check Manually"
))</f>
        <v>124.1</v>
      </c>
      <c r="F3625" t="str">
        <f>_xlfn.XLOOKUP(B3625,Bucket_Map!A:A,Bucket_Map!B:B,"ERROR - CHECK NAME")</f>
        <v>Not Bucketed (Aggregate)</v>
      </c>
    </row>
    <row r="3626" spans="1:6" x14ac:dyDescent="0.25">
      <c r="A3626" t="s">
        <v>32</v>
      </c>
      <c r="B3626" t="s">
        <v>7</v>
      </c>
      <c r="C3626">
        <v>124.7</v>
      </c>
      <c r="D3626" s="1">
        <v>42125</v>
      </c>
      <c r="E3626" cm="1">
        <f t="array" ref="E3626">IF(AND(B3626="Housing",A3626="Rural"),"",
_xlfn.IFS(
NOT(ISBLANK(C3626)), C3626,
AND(NOT(ISBLANK(C3625)), B3625=B3626, NOT(ISBLANK(C3627)), B3627=B3626), AVERAGE(C3625,C3627),
AND(NOT(ISBLANK(C3625)), B3625=B3626, ISBLANK(C3627), NOT(ISBLANK(C3628)), B3628=B3626), C3625+(C3628-C3625)/3,
AND(ISBLANK(C3625), NOT(ISBLANK(C3624)), B3624=B3626, NOT(ISBLANK(C3627)), B3627=B3626), C3624+(C3627-C3624)*2/3,
TRUE, "Check Manually"
))</f>
        <v>124.7</v>
      </c>
      <c r="F3626" t="str">
        <f>_xlfn.XLOOKUP(B3626,Bucket_Map!A:A,Bucket_Map!B:B,"ERROR - CHECK NAME")</f>
        <v>Not Bucketed (Aggregate)</v>
      </c>
    </row>
    <row r="3627" spans="1:6" x14ac:dyDescent="0.25">
      <c r="A3627" t="s">
        <v>32</v>
      </c>
      <c r="B3627" t="s">
        <v>7</v>
      </c>
      <c r="C3627">
        <v>125.7</v>
      </c>
      <c r="D3627" s="1">
        <v>42156</v>
      </c>
      <c r="E3627" cm="1">
        <f t="array" ref="E3627">IF(AND(B3627="Housing",A3627="Rural"),"",
_xlfn.IFS(
NOT(ISBLANK(C3627)), C3627,
AND(NOT(ISBLANK(C3626)), B3626=B3627, NOT(ISBLANK(C3628)), B3628=B3627), AVERAGE(C3626,C3628),
AND(NOT(ISBLANK(C3626)), B3626=B3627, ISBLANK(C3628), NOT(ISBLANK(C3629)), B3629=B3627), C3626+(C3629-C3626)/3,
AND(ISBLANK(C3626), NOT(ISBLANK(C3625)), B3625=B3627, NOT(ISBLANK(C3628)), B3628=B3627), C3625+(C3628-C3625)*2/3,
TRUE, "Check Manually"
))</f>
        <v>125.7</v>
      </c>
      <c r="F3627" t="str">
        <f>_xlfn.XLOOKUP(B3627,Bucket_Map!A:A,Bucket_Map!B:B,"ERROR - CHECK NAME")</f>
        <v>Not Bucketed (Aggregate)</v>
      </c>
    </row>
    <row r="3628" spans="1:6" x14ac:dyDescent="0.25">
      <c r="A3628" t="s">
        <v>32</v>
      </c>
      <c r="B3628" t="s">
        <v>7</v>
      </c>
      <c r="C3628">
        <v>126.1</v>
      </c>
      <c r="D3628" s="1">
        <v>42186</v>
      </c>
      <c r="E3628" cm="1">
        <f t="array" ref="E3628">IF(AND(B3628="Housing",A3628="Rural"),"",
_xlfn.IFS(
NOT(ISBLANK(C3628)), C3628,
AND(NOT(ISBLANK(C3627)), B3627=B3628, NOT(ISBLANK(C3629)), B3629=B3628), AVERAGE(C3627,C3629),
AND(NOT(ISBLANK(C3627)), B3627=B3628, ISBLANK(C3629), NOT(ISBLANK(C3630)), B3630=B3628), C3627+(C3630-C3627)/3,
AND(ISBLANK(C3627), NOT(ISBLANK(C3626)), B3626=B3628, NOT(ISBLANK(C3629)), B3629=B3628), C3626+(C3629-C3626)*2/3,
TRUE, "Check Manually"
))</f>
        <v>126.1</v>
      </c>
      <c r="F3628" t="str">
        <f>_xlfn.XLOOKUP(B3628,Bucket_Map!A:A,Bucket_Map!B:B,"ERROR - CHECK NAME")</f>
        <v>Not Bucketed (Aggregate)</v>
      </c>
    </row>
    <row r="3629" spans="1:6" x14ac:dyDescent="0.25">
      <c r="A3629" t="s">
        <v>32</v>
      </c>
      <c r="B3629" t="s">
        <v>7</v>
      </c>
      <c r="C3629">
        <v>126.6</v>
      </c>
      <c r="D3629" s="1">
        <v>42217</v>
      </c>
      <c r="E3629" cm="1">
        <f t="array" ref="E3629">IF(AND(B3629="Housing",A3629="Rural"),"",
_xlfn.IFS(
NOT(ISBLANK(C3629)), C3629,
AND(NOT(ISBLANK(C3628)), B3628=B3629, NOT(ISBLANK(C3630)), B3630=B3629), AVERAGE(C3628,C3630),
AND(NOT(ISBLANK(C3628)), B3628=B3629, ISBLANK(C3630), NOT(ISBLANK(C3631)), B3631=B3629), C3628+(C3631-C3628)/3,
AND(ISBLANK(C3628), NOT(ISBLANK(C3627)), B3627=B3629, NOT(ISBLANK(C3630)), B3630=B3629), C3627+(C3630-C3627)*2/3,
TRUE, "Check Manually"
))</f>
        <v>126.6</v>
      </c>
      <c r="F3629" t="str">
        <f>_xlfn.XLOOKUP(B3629,Bucket_Map!A:A,Bucket_Map!B:B,"ERROR - CHECK NAME")</f>
        <v>Not Bucketed (Aggregate)</v>
      </c>
    </row>
    <row r="3630" spans="1:6" x14ac:dyDescent="0.25">
      <c r="A3630" t="s">
        <v>32</v>
      </c>
      <c r="B3630" t="s">
        <v>7</v>
      </c>
      <c r="C3630">
        <v>127.2</v>
      </c>
      <c r="D3630" s="1">
        <v>42248</v>
      </c>
      <c r="E3630" cm="1">
        <f t="array" ref="E3630">IF(AND(B3630="Housing",A3630="Rural"),"",
_xlfn.IFS(
NOT(ISBLANK(C3630)), C3630,
AND(NOT(ISBLANK(C3629)), B3629=B3630, NOT(ISBLANK(C3631)), B3631=B3630), AVERAGE(C3629,C3631),
AND(NOT(ISBLANK(C3629)), B3629=B3630, ISBLANK(C3631), NOT(ISBLANK(C3632)), B3632=B3630), C3629+(C3632-C3629)/3,
AND(ISBLANK(C3629), NOT(ISBLANK(C3628)), B3628=B3630, NOT(ISBLANK(C3631)), B3631=B3630), C3628+(C3631-C3628)*2/3,
TRUE, "Check Manually"
))</f>
        <v>127.2</v>
      </c>
      <c r="F3630" t="str">
        <f>_xlfn.XLOOKUP(B3630,Bucket_Map!A:A,Bucket_Map!B:B,"ERROR - CHECK NAME")</f>
        <v>Not Bucketed (Aggregate)</v>
      </c>
    </row>
    <row r="3631" spans="1:6" x14ac:dyDescent="0.25">
      <c r="A3631" t="s">
        <v>32</v>
      </c>
      <c r="B3631" t="s">
        <v>7</v>
      </c>
      <c r="C3631">
        <v>127.8</v>
      </c>
      <c r="D3631" s="1">
        <v>42278</v>
      </c>
      <c r="E3631" cm="1">
        <f t="array" ref="E3631">IF(AND(B3631="Housing",A3631="Rural"),"",
_xlfn.IFS(
NOT(ISBLANK(C3631)), C3631,
AND(NOT(ISBLANK(C3630)), B3630=B3631, NOT(ISBLANK(C3632)), B3632=B3631), AVERAGE(C3630,C3632),
AND(NOT(ISBLANK(C3630)), B3630=B3631, ISBLANK(C3632), NOT(ISBLANK(C3633)), B3633=B3631), C3630+(C3633-C3630)/3,
AND(ISBLANK(C3630), NOT(ISBLANK(C3629)), B3629=B3631, NOT(ISBLANK(C3632)), B3632=B3631), C3629+(C3632-C3629)*2/3,
TRUE, "Check Manually"
))</f>
        <v>127.8</v>
      </c>
      <c r="F3631" t="str">
        <f>_xlfn.XLOOKUP(B3631,Bucket_Map!A:A,Bucket_Map!B:B,"ERROR - CHECK NAME")</f>
        <v>Not Bucketed (Aggregate)</v>
      </c>
    </row>
    <row r="3632" spans="1:6" x14ac:dyDescent="0.25">
      <c r="A3632" t="s">
        <v>32</v>
      </c>
      <c r="B3632" t="s">
        <v>7</v>
      </c>
      <c r="C3632">
        <v>128.6</v>
      </c>
      <c r="D3632" s="1">
        <v>42309</v>
      </c>
      <c r="E3632" cm="1">
        <f t="array" ref="E3632">IF(AND(B3632="Housing",A3632="Rural"),"",
_xlfn.IFS(
NOT(ISBLANK(C3632)), C3632,
AND(NOT(ISBLANK(C3631)), B3631=B3632, NOT(ISBLANK(C3633)), B3633=B3632), AVERAGE(C3631,C3633),
AND(NOT(ISBLANK(C3631)), B3631=B3632, ISBLANK(C3633), NOT(ISBLANK(C3634)), B3634=B3632), C3631+(C3634-C3631)/3,
AND(ISBLANK(C3631), NOT(ISBLANK(C3630)), B3630=B3632, NOT(ISBLANK(C3633)), B3633=B3632), C3630+(C3633-C3630)*2/3,
TRUE, "Check Manually"
))</f>
        <v>128.6</v>
      </c>
      <c r="F3632" t="str">
        <f>_xlfn.XLOOKUP(B3632,Bucket_Map!A:A,Bucket_Map!B:B,"ERROR - CHECK NAME")</f>
        <v>Not Bucketed (Aggregate)</v>
      </c>
    </row>
    <row r="3633" spans="1:6" x14ac:dyDescent="0.25">
      <c r="A3633" t="s">
        <v>32</v>
      </c>
      <c r="B3633" t="s">
        <v>7</v>
      </c>
      <c r="C3633">
        <v>129</v>
      </c>
      <c r="D3633" s="1">
        <v>42339</v>
      </c>
      <c r="E3633" cm="1">
        <f t="array" ref="E3633">IF(AND(B3633="Housing",A3633="Rural"),"",
_xlfn.IFS(
NOT(ISBLANK(C3633)), C3633,
AND(NOT(ISBLANK(C3632)), B3632=B3633, NOT(ISBLANK(C3634)), B3634=B3633), AVERAGE(C3632,C3634),
AND(NOT(ISBLANK(C3632)), B3632=B3633, ISBLANK(C3634), NOT(ISBLANK(C3635)), B3635=B3633), C3632+(C3635-C3632)/3,
AND(ISBLANK(C3632), NOT(ISBLANK(C3631)), B3631=B3633, NOT(ISBLANK(C3634)), B3634=B3633), C3631+(C3634-C3631)*2/3,
TRUE, "Check Manually"
))</f>
        <v>129</v>
      </c>
      <c r="F3633" t="str">
        <f>_xlfn.XLOOKUP(B3633,Bucket_Map!A:A,Bucket_Map!B:B,"ERROR - CHECK NAME")</f>
        <v>Not Bucketed (Aggregate)</v>
      </c>
    </row>
    <row r="3634" spans="1:6" x14ac:dyDescent="0.25">
      <c r="A3634" t="s">
        <v>32</v>
      </c>
      <c r="B3634" t="s">
        <v>7</v>
      </c>
      <c r="C3634">
        <v>129.5</v>
      </c>
      <c r="D3634" s="1">
        <v>42370</v>
      </c>
      <c r="E3634" cm="1">
        <f t="array" ref="E3634">IF(AND(B3634="Housing",A3634="Rural"),"",
_xlfn.IFS(
NOT(ISBLANK(C3634)), C3634,
AND(NOT(ISBLANK(C3633)), B3633=B3634, NOT(ISBLANK(C3635)), B3635=B3634), AVERAGE(C3633,C3635),
AND(NOT(ISBLANK(C3633)), B3633=B3634, ISBLANK(C3635), NOT(ISBLANK(C3636)), B3636=B3634), C3633+(C3636-C3633)/3,
AND(ISBLANK(C3633), NOT(ISBLANK(C3632)), B3632=B3634, NOT(ISBLANK(C3635)), B3635=B3634), C3632+(C3635-C3632)*2/3,
TRUE, "Check Manually"
))</f>
        <v>129.5</v>
      </c>
      <c r="F3634" t="str">
        <f>_xlfn.XLOOKUP(B3634,Bucket_Map!A:A,Bucket_Map!B:B,"ERROR - CHECK NAME")</f>
        <v>Not Bucketed (Aggregate)</v>
      </c>
    </row>
    <row r="3635" spans="1:6" x14ac:dyDescent="0.25">
      <c r="A3635" t="s">
        <v>32</v>
      </c>
      <c r="B3635" t="s">
        <v>7</v>
      </c>
      <c r="C3635">
        <v>130.19999999999999</v>
      </c>
      <c r="D3635" s="1">
        <v>42401</v>
      </c>
      <c r="E3635" cm="1">
        <f t="array" ref="E3635">IF(AND(B3635="Housing",A3635="Rural"),"",
_xlfn.IFS(
NOT(ISBLANK(C3635)), C3635,
AND(NOT(ISBLANK(C3634)), B3634=B3635, NOT(ISBLANK(C3636)), B3636=B3635), AVERAGE(C3634,C3636),
AND(NOT(ISBLANK(C3634)), B3634=B3635, ISBLANK(C3636), NOT(ISBLANK(C3637)), B3637=B3635), C3634+(C3637-C3634)/3,
AND(ISBLANK(C3634), NOT(ISBLANK(C3633)), B3633=B3635, NOT(ISBLANK(C3636)), B3636=B3635), C3633+(C3636-C3633)*2/3,
TRUE, "Check Manually"
))</f>
        <v>130.19999999999999</v>
      </c>
      <c r="F3635" t="str">
        <f>_xlfn.XLOOKUP(B3635,Bucket_Map!A:A,Bucket_Map!B:B,"ERROR - CHECK NAME")</f>
        <v>Not Bucketed (Aggregate)</v>
      </c>
    </row>
    <row r="3636" spans="1:6" x14ac:dyDescent="0.25">
      <c r="A3636" t="s">
        <v>32</v>
      </c>
      <c r="B3636" t="s">
        <v>7</v>
      </c>
      <c r="C3636">
        <v>130.5</v>
      </c>
      <c r="D3636" s="1">
        <v>42430</v>
      </c>
      <c r="E3636" cm="1">
        <f t="array" ref="E3636">IF(AND(B3636="Housing",A3636="Rural"),"",
_xlfn.IFS(
NOT(ISBLANK(C3636)), C3636,
AND(NOT(ISBLANK(C3635)), B3635=B3636, NOT(ISBLANK(C3637)), B3637=B3636), AVERAGE(C3635,C3637),
AND(NOT(ISBLANK(C3635)), B3635=B3636, ISBLANK(C3637), NOT(ISBLANK(C3638)), B3638=B3636), C3635+(C3638-C3635)/3,
AND(ISBLANK(C3635), NOT(ISBLANK(C3634)), B3634=B3636, NOT(ISBLANK(C3637)), B3637=B3636), C3634+(C3637-C3634)*2/3,
TRUE, "Check Manually"
))</f>
        <v>130.5</v>
      </c>
      <c r="F3636" t="str">
        <f>_xlfn.XLOOKUP(B3636,Bucket_Map!A:A,Bucket_Map!B:B,"ERROR - CHECK NAME")</f>
        <v>Not Bucketed (Aggregate)</v>
      </c>
    </row>
    <row r="3637" spans="1:6" x14ac:dyDescent="0.25">
      <c r="A3637" t="s">
        <v>32</v>
      </c>
      <c r="B3637" t="s">
        <v>7</v>
      </c>
      <c r="C3637">
        <v>131</v>
      </c>
      <c r="D3637" s="1">
        <v>42461</v>
      </c>
      <c r="E3637" cm="1">
        <f t="array" ref="E3637">IF(AND(B3637="Housing",A3637="Rural"),"",
_xlfn.IFS(
NOT(ISBLANK(C3637)), C3637,
AND(NOT(ISBLANK(C3636)), B3636=B3637, NOT(ISBLANK(C3638)), B3638=B3637), AVERAGE(C3636,C3638),
AND(NOT(ISBLANK(C3636)), B3636=B3637, ISBLANK(C3638), NOT(ISBLANK(C3639)), B3639=B3637), C3636+(C3639-C3636)/3,
AND(ISBLANK(C3636), NOT(ISBLANK(C3635)), B3635=B3637, NOT(ISBLANK(C3638)), B3638=B3637), C3635+(C3638-C3635)*2/3,
TRUE, "Check Manually"
))</f>
        <v>131</v>
      </c>
      <c r="F3637" t="str">
        <f>_xlfn.XLOOKUP(B3637,Bucket_Map!A:A,Bucket_Map!B:B,"ERROR - CHECK NAME")</f>
        <v>Not Bucketed (Aggregate)</v>
      </c>
    </row>
    <row r="3638" spans="1:6" x14ac:dyDescent="0.25">
      <c r="A3638" t="s">
        <v>32</v>
      </c>
      <c r="B3638" t="s">
        <v>7</v>
      </c>
      <c r="C3638">
        <v>131.4</v>
      </c>
      <c r="D3638" s="1">
        <v>42491</v>
      </c>
      <c r="E3638" cm="1">
        <f t="array" ref="E3638">IF(AND(B3638="Housing",A3638="Rural"),"",
_xlfn.IFS(
NOT(ISBLANK(C3638)), C3638,
AND(NOT(ISBLANK(C3637)), B3637=B3638, NOT(ISBLANK(C3639)), B3639=B3638), AVERAGE(C3637,C3639),
AND(NOT(ISBLANK(C3637)), B3637=B3638, ISBLANK(C3639), NOT(ISBLANK(C3640)), B3640=B3638), C3637+(C3640-C3637)/3,
AND(ISBLANK(C3637), NOT(ISBLANK(C3636)), B3636=B3638, NOT(ISBLANK(C3639)), B3639=B3638), C3636+(C3639-C3636)*2/3,
TRUE, "Check Manually"
))</f>
        <v>131.4</v>
      </c>
      <c r="F3638" t="str">
        <f>_xlfn.XLOOKUP(B3638,Bucket_Map!A:A,Bucket_Map!B:B,"ERROR - CHECK NAME")</f>
        <v>Not Bucketed (Aggregate)</v>
      </c>
    </row>
    <row r="3639" spans="1:6" x14ac:dyDescent="0.25">
      <c r="A3639" t="s">
        <v>32</v>
      </c>
      <c r="B3639" t="s">
        <v>7</v>
      </c>
      <c r="C3639">
        <v>132</v>
      </c>
      <c r="D3639" s="1">
        <v>42522</v>
      </c>
      <c r="E3639" cm="1">
        <f t="array" ref="E3639">IF(AND(B3639="Housing",A3639="Rural"),"",
_xlfn.IFS(
NOT(ISBLANK(C3639)), C3639,
AND(NOT(ISBLANK(C3638)), B3638=B3639, NOT(ISBLANK(C3640)), B3640=B3639), AVERAGE(C3638,C3640),
AND(NOT(ISBLANK(C3638)), B3638=B3639, ISBLANK(C3640), NOT(ISBLANK(C3641)), B3641=B3639), C3638+(C3641-C3638)/3,
AND(ISBLANK(C3638), NOT(ISBLANK(C3637)), B3637=B3639, NOT(ISBLANK(C3640)), B3640=B3639), C3637+(C3640-C3637)*2/3,
TRUE, "Check Manually"
))</f>
        <v>132</v>
      </c>
      <c r="F3639" t="str">
        <f>_xlfn.XLOOKUP(B3639,Bucket_Map!A:A,Bucket_Map!B:B,"ERROR - CHECK NAME")</f>
        <v>Not Bucketed (Aggregate)</v>
      </c>
    </row>
    <row r="3640" spans="1:6" x14ac:dyDescent="0.25">
      <c r="A3640" t="s">
        <v>32</v>
      </c>
      <c r="B3640" t="s">
        <v>7</v>
      </c>
      <c r="C3640">
        <v>132.69999999999999</v>
      </c>
      <c r="D3640" s="1">
        <v>42552</v>
      </c>
      <c r="E3640" cm="1">
        <f t="array" ref="E3640">IF(AND(B3640="Housing",A3640="Rural"),"",
_xlfn.IFS(
NOT(ISBLANK(C3640)), C3640,
AND(NOT(ISBLANK(C3639)), B3639=B3640, NOT(ISBLANK(C3641)), B3641=B3640), AVERAGE(C3639,C3641),
AND(NOT(ISBLANK(C3639)), B3639=B3640, ISBLANK(C3641), NOT(ISBLANK(C3642)), B3642=B3640), C3639+(C3642-C3639)/3,
AND(ISBLANK(C3639), NOT(ISBLANK(C3638)), B3638=B3640, NOT(ISBLANK(C3641)), B3641=B3640), C3638+(C3641-C3638)*2/3,
TRUE, "Check Manually"
))</f>
        <v>132.69999999999999</v>
      </c>
      <c r="F3640" t="str">
        <f>_xlfn.XLOOKUP(B3640,Bucket_Map!A:A,Bucket_Map!B:B,"ERROR - CHECK NAME")</f>
        <v>Not Bucketed (Aggregate)</v>
      </c>
    </row>
    <row r="3641" spans="1:6" x14ac:dyDescent="0.25">
      <c r="A3641" t="s">
        <v>32</v>
      </c>
      <c r="B3641" t="s">
        <v>7</v>
      </c>
      <c r="C3641">
        <v>133.19999999999999</v>
      </c>
      <c r="D3641" s="1">
        <v>42583</v>
      </c>
      <c r="E3641" cm="1">
        <f t="array" ref="E3641">IF(AND(B3641="Housing",A3641="Rural"),"",
_xlfn.IFS(
NOT(ISBLANK(C3641)), C3641,
AND(NOT(ISBLANK(C3640)), B3640=B3641, NOT(ISBLANK(C3642)), B3642=B3641), AVERAGE(C3640,C3642),
AND(NOT(ISBLANK(C3640)), B3640=B3641, ISBLANK(C3642), NOT(ISBLANK(C3643)), B3643=B3641), C3640+(C3643-C3640)/3,
AND(ISBLANK(C3640), NOT(ISBLANK(C3639)), B3639=B3641, NOT(ISBLANK(C3642)), B3642=B3641), C3639+(C3642-C3639)*2/3,
TRUE, "Check Manually"
))</f>
        <v>133.19999999999999</v>
      </c>
      <c r="F3641" t="str">
        <f>_xlfn.XLOOKUP(B3641,Bucket_Map!A:A,Bucket_Map!B:B,"ERROR - CHECK NAME")</f>
        <v>Not Bucketed (Aggregate)</v>
      </c>
    </row>
    <row r="3642" spans="1:6" x14ac:dyDescent="0.25">
      <c r="A3642" t="s">
        <v>32</v>
      </c>
      <c r="B3642" t="s">
        <v>7</v>
      </c>
      <c r="C3642">
        <v>133.80000000000001</v>
      </c>
      <c r="D3642" s="1">
        <v>42614</v>
      </c>
      <c r="E3642" cm="1">
        <f t="array" ref="E3642">IF(AND(B3642="Housing",A3642="Rural"),"",
_xlfn.IFS(
NOT(ISBLANK(C3642)), C3642,
AND(NOT(ISBLANK(C3641)), B3641=B3642, NOT(ISBLANK(C3643)), B3643=B3642), AVERAGE(C3641,C3643),
AND(NOT(ISBLANK(C3641)), B3641=B3642, ISBLANK(C3643), NOT(ISBLANK(C3644)), B3644=B3642), C3641+(C3644-C3641)/3,
AND(ISBLANK(C3641), NOT(ISBLANK(C3640)), B3640=B3642, NOT(ISBLANK(C3643)), B3643=B3642), C3640+(C3643-C3640)*2/3,
TRUE, "Check Manually"
))</f>
        <v>133.80000000000001</v>
      </c>
      <c r="F3642" t="str">
        <f>_xlfn.XLOOKUP(B3642,Bucket_Map!A:A,Bucket_Map!B:B,"ERROR - CHECK NAME")</f>
        <v>Not Bucketed (Aggregate)</v>
      </c>
    </row>
    <row r="3643" spans="1:6" x14ac:dyDescent="0.25">
      <c r="A3643" t="s">
        <v>32</v>
      </c>
      <c r="B3643" t="s">
        <v>7</v>
      </c>
      <c r="C3643">
        <v>134.5</v>
      </c>
      <c r="D3643" s="1">
        <v>42644</v>
      </c>
      <c r="E3643" cm="1">
        <f t="array" ref="E3643">IF(AND(B3643="Housing",A3643="Rural"),"",
_xlfn.IFS(
NOT(ISBLANK(C3643)), C3643,
AND(NOT(ISBLANK(C3642)), B3642=B3643, NOT(ISBLANK(C3644)), B3644=B3643), AVERAGE(C3642,C3644),
AND(NOT(ISBLANK(C3642)), B3642=B3643, ISBLANK(C3644), NOT(ISBLANK(C3645)), B3645=B3643), C3642+(C3645-C3642)/3,
AND(ISBLANK(C3642), NOT(ISBLANK(C3641)), B3641=B3643, NOT(ISBLANK(C3644)), B3644=B3643), C3641+(C3644-C3641)*2/3,
TRUE, "Check Manually"
))</f>
        <v>134.5</v>
      </c>
      <c r="F3643" t="str">
        <f>_xlfn.XLOOKUP(B3643,Bucket_Map!A:A,Bucket_Map!B:B,"ERROR - CHECK NAME")</f>
        <v>Not Bucketed (Aggregate)</v>
      </c>
    </row>
    <row r="3644" spans="1:6" x14ac:dyDescent="0.25">
      <c r="A3644" t="s">
        <v>32</v>
      </c>
      <c r="B3644" t="s">
        <v>7</v>
      </c>
      <c r="C3644">
        <v>135</v>
      </c>
      <c r="D3644" s="1">
        <v>42675</v>
      </c>
      <c r="E3644" cm="1">
        <f t="array" ref="E3644">IF(AND(B3644="Housing",A3644="Rural"),"",
_xlfn.IFS(
NOT(ISBLANK(C3644)), C3644,
AND(NOT(ISBLANK(C3643)), B3643=B3644, NOT(ISBLANK(C3645)), B3645=B3644), AVERAGE(C3643,C3645),
AND(NOT(ISBLANK(C3643)), B3643=B3644, ISBLANK(C3645), NOT(ISBLANK(C3646)), B3646=B3644), C3643+(C3646-C3643)/3,
AND(ISBLANK(C3643), NOT(ISBLANK(C3642)), B3642=B3644, NOT(ISBLANK(C3645)), B3645=B3644), C3642+(C3645-C3642)*2/3,
TRUE, "Check Manually"
))</f>
        <v>135</v>
      </c>
      <c r="F3644" t="str">
        <f>_xlfn.XLOOKUP(B3644,Bucket_Map!A:A,Bucket_Map!B:B,"ERROR - CHECK NAME")</f>
        <v>Not Bucketed (Aggregate)</v>
      </c>
    </row>
    <row r="3645" spans="1:6" x14ac:dyDescent="0.25">
      <c r="A3645" t="s">
        <v>32</v>
      </c>
      <c r="B3645" t="s">
        <v>7</v>
      </c>
      <c r="C3645">
        <v>135.4</v>
      </c>
      <c r="D3645" s="1">
        <v>42705</v>
      </c>
      <c r="E3645" cm="1">
        <f t="array" ref="E3645">IF(AND(B3645="Housing",A3645="Rural"),"",
_xlfn.IFS(
NOT(ISBLANK(C3645)), C3645,
AND(NOT(ISBLANK(C3644)), B3644=B3645, NOT(ISBLANK(C3646)), B3646=B3645), AVERAGE(C3644,C3646),
AND(NOT(ISBLANK(C3644)), B3644=B3645, ISBLANK(C3646), NOT(ISBLANK(C3647)), B3647=B3645), C3644+(C3647-C3644)/3,
AND(ISBLANK(C3644), NOT(ISBLANK(C3643)), B3643=B3645, NOT(ISBLANK(C3646)), B3646=B3645), C3643+(C3646-C3643)*2/3,
TRUE, "Check Manually"
))</f>
        <v>135.4</v>
      </c>
      <c r="F3645" t="str">
        <f>_xlfn.XLOOKUP(B3645,Bucket_Map!A:A,Bucket_Map!B:B,"ERROR - CHECK NAME")</f>
        <v>Not Bucketed (Aggregate)</v>
      </c>
    </row>
    <row r="3646" spans="1:6" x14ac:dyDescent="0.25">
      <c r="A3646" t="s">
        <v>32</v>
      </c>
      <c r="B3646" t="s">
        <v>7</v>
      </c>
      <c r="C3646">
        <v>135.6</v>
      </c>
      <c r="D3646" s="1">
        <v>42736</v>
      </c>
      <c r="E3646" cm="1">
        <f t="array" ref="E3646">IF(AND(B3646="Housing",A3646="Rural"),"",
_xlfn.IFS(
NOT(ISBLANK(C3646)), C3646,
AND(NOT(ISBLANK(C3645)), B3645=B3646, NOT(ISBLANK(C3647)), B3647=B3646), AVERAGE(C3645,C3647),
AND(NOT(ISBLANK(C3645)), B3645=B3646, ISBLANK(C3647), NOT(ISBLANK(C3648)), B3648=B3646), C3645+(C3648-C3645)/3,
AND(ISBLANK(C3645), NOT(ISBLANK(C3644)), B3644=B3646, NOT(ISBLANK(C3647)), B3647=B3646), C3644+(C3647-C3644)*2/3,
TRUE, "Check Manually"
))</f>
        <v>135.6</v>
      </c>
      <c r="F3646" t="str">
        <f>_xlfn.XLOOKUP(B3646,Bucket_Map!A:A,Bucket_Map!B:B,"ERROR - CHECK NAME")</f>
        <v>Not Bucketed (Aggregate)</v>
      </c>
    </row>
    <row r="3647" spans="1:6" x14ac:dyDescent="0.25">
      <c r="A3647" t="s">
        <v>32</v>
      </c>
      <c r="B3647" t="s">
        <v>7</v>
      </c>
      <c r="C3647">
        <v>135.9</v>
      </c>
      <c r="D3647" s="1">
        <v>42767</v>
      </c>
      <c r="E3647" cm="1">
        <f t="array" ref="E3647">IF(AND(B3647="Housing",A3647="Rural"),"",
_xlfn.IFS(
NOT(ISBLANK(C3647)), C3647,
AND(NOT(ISBLANK(C3646)), B3646=B3647, NOT(ISBLANK(C3648)), B3648=B3647), AVERAGE(C3646,C3648),
AND(NOT(ISBLANK(C3646)), B3646=B3647, ISBLANK(C3648), NOT(ISBLANK(C3649)), B3649=B3647), C3646+(C3649-C3646)/3,
AND(ISBLANK(C3646), NOT(ISBLANK(C3645)), B3645=B3647, NOT(ISBLANK(C3648)), B3648=B3647), C3645+(C3648-C3645)*2/3,
TRUE, "Check Manually"
))</f>
        <v>135.9</v>
      </c>
      <c r="F3647" t="str">
        <f>_xlfn.XLOOKUP(B3647,Bucket_Map!A:A,Bucket_Map!B:B,"ERROR - CHECK NAME")</f>
        <v>Not Bucketed (Aggregate)</v>
      </c>
    </row>
    <row r="3648" spans="1:6" x14ac:dyDescent="0.25">
      <c r="A3648" t="s">
        <v>32</v>
      </c>
      <c r="B3648" t="s">
        <v>7</v>
      </c>
      <c r="C3648">
        <v>136.4</v>
      </c>
      <c r="D3648" s="1">
        <v>42795</v>
      </c>
      <c r="E3648" cm="1">
        <f t="array" ref="E3648">IF(AND(B3648="Housing",A3648="Rural"),"",
_xlfn.IFS(
NOT(ISBLANK(C3648)), C3648,
AND(NOT(ISBLANK(C3647)), B3647=B3648, NOT(ISBLANK(C3649)), B3649=B3648), AVERAGE(C3647,C3649),
AND(NOT(ISBLANK(C3647)), B3647=B3648, ISBLANK(C3649), NOT(ISBLANK(C3650)), B3650=B3648), C3647+(C3650-C3647)/3,
AND(ISBLANK(C3647), NOT(ISBLANK(C3646)), B3646=B3648, NOT(ISBLANK(C3649)), B3649=B3648), C3646+(C3649-C3646)*2/3,
TRUE, "Check Manually"
))</f>
        <v>136.4</v>
      </c>
      <c r="F3648" t="str">
        <f>_xlfn.XLOOKUP(B3648,Bucket_Map!A:A,Bucket_Map!B:B,"ERROR - CHECK NAME")</f>
        <v>Not Bucketed (Aggregate)</v>
      </c>
    </row>
    <row r="3649" spans="1:6" x14ac:dyDescent="0.25">
      <c r="A3649" t="s">
        <v>32</v>
      </c>
      <c r="B3649" t="s">
        <v>7</v>
      </c>
      <c r="C3649">
        <v>137</v>
      </c>
      <c r="D3649" s="1">
        <v>42826</v>
      </c>
      <c r="E3649" cm="1">
        <f t="array" ref="E3649">IF(AND(B3649="Housing",A3649="Rural"),"",
_xlfn.IFS(
NOT(ISBLANK(C3649)), C3649,
AND(NOT(ISBLANK(C3648)), B3648=B3649, NOT(ISBLANK(C3650)), B3650=B3649), AVERAGE(C3648,C3650),
AND(NOT(ISBLANK(C3648)), B3648=B3649, ISBLANK(C3650), NOT(ISBLANK(C3651)), B3651=B3649), C3648+(C3651-C3648)/3,
AND(ISBLANK(C3648), NOT(ISBLANK(C3647)), B3647=B3649, NOT(ISBLANK(C3650)), B3650=B3649), C3647+(C3650-C3647)*2/3,
TRUE, "Check Manually"
))</f>
        <v>137</v>
      </c>
      <c r="F3649" t="str">
        <f>_xlfn.XLOOKUP(B3649,Bucket_Map!A:A,Bucket_Map!B:B,"ERROR - CHECK NAME")</f>
        <v>Not Bucketed (Aggregate)</v>
      </c>
    </row>
    <row r="3650" spans="1:6" x14ac:dyDescent="0.25">
      <c r="A3650" t="s">
        <v>32</v>
      </c>
      <c r="B3650" t="s">
        <v>7</v>
      </c>
      <c r="C3650">
        <v>137.19999999999999</v>
      </c>
      <c r="D3650" s="1">
        <v>42856</v>
      </c>
      <c r="E3650" cm="1">
        <f t="array" ref="E3650">IF(AND(B3650="Housing",A3650="Rural"),"",
_xlfn.IFS(
NOT(ISBLANK(C3650)), C3650,
AND(NOT(ISBLANK(C3649)), B3649=B3650, NOT(ISBLANK(C3651)), B3651=B3650), AVERAGE(C3649,C3651),
AND(NOT(ISBLANK(C3649)), B3649=B3650, ISBLANK(C3651), NOT(ISBLANK(C3652)), B3652=B3650), C3649+(C3652-C3649)/3,
AND(ISBLANK(C3649), NOT(ISBLANK(C3648)), B3648=B3650, NOT(ISBLANK(C3651)), B3651=B3650), C3648+(C3651-C3648)*2/3,
TRUE, "Check Manually"
))</f>
        <v>137.19999999999999</v>
      </c>
      <c r="F3650" t="str">
        <f>_xlfn.XLOOKUP(B3650,Bucket_Map!A:A,Bucket_Map!B:B,"ERROR - CHECK NAME")</f>
        <v>Not Bucketed (Aggregate)</v>
      </c>
    </row>
    <row r="3651" spans="1:6" x14ac:dyDescent="0.25">
      <c r="A3651" t="s">
        <v>32</v>
      </c>
      <c r="B3651" t="s">
        <v>7</v>
      </c>
      <c r="C3651">
        <v>137.5</v>
      </c>
      <c r="D3651" s="1">
        <v>42887</v>
      </c>
      <c r="E3651" cm="1">
        <f t="array" ref="E3651">IF(AND(B3651="Housing",A3651="Rural"),"",
_xlfn.IFS(
NOT(ISBLANK(C3651)), C3651,
AND(NOT(ISBLANK(C3650)), B3650=B3651, NOT(ISBLANK(C3652)), B3652=B3651), AVERAGE(C3650,C3652),
AND(NOT(ISBLANK(C3650)), B3650=B3651, ISBLANK(C3652), NOT(ISBLANK(C3653)), B3653=B3651), C3650+(C3653-C3650)/3,
AND(ISBLANK(C3650), NOT(ISBLANK(C3649)), B3649=B3651, NOT(ISBLANK(C3652)), B3652=B3651), C3649+(C3652-C3649)*2/3,
TRUE, "Check Manually"
))</f>
        <v>137.5</v>
      </c>
      <c r="F3651" t="str">
        <f>_xlfn.XLOOKUP(B3651,Bucket_Map!A:A,Bucket_Map!B:B,"ERROR - CHECK NAME")</f>
        <v>Not Bucketed (Aggregate)</v>
      </c>
    </row>
    <row r="3652" spans="1:6" x14ac:dyDescent="0.25">
      <c r="A3652" t="s">
        <v>32</v>
      </c>
      <c r="B3652" t="s">
        <v>7</v>
      </c>
      <c r="C3652">
        <v>138.30000000000001</v>
      </c>
      <c r="D3652" s="1">
        <v>42917</v>
      </c>
      <c r="E3652" cm="1">
        <f t="array" ref="E3652">IF(AND(B3652="Housing",A3652="Rural"),"",
_xlfn.IFS(
NOT(ISBLANK(C3652)), C3652,
AND(NOT(ISBLANK(C3651)), B3651=B3652, NOT(ISBLANK(C3653)), B3653=B3652), AVERAGE(C3651,C3653),
AND(NOT(ISBLANK(C3651)), B3651=B3652, ISBLANK(C3653), NOT(ISBLANK(C3654)), B3654=B3652), C3651+(C3654-C3651)/3,
AND(ISBLANK(C3651), NOT(ISBLANK(C3650)), B3650=B3652, NOT(ISBLANK(C3653)), B3653=B3652), C3650+(C3653-C3650)*2/3,
TRUE, "Check Manually"
))</f>
        <v>138.30000000000001</v>
      </c>
      <c r="F3652" t="str">
        <f>_xlfn.XLOOKUP(B3652,Bucket_Map!A:A,Bucket_Map!B:B,"ERROR - CHECK NAME")</f>
        <v>Not Bucketed (Aggregate)</v>
      </c>
    </row>
    <row r="3653" spans="1:6" x14ac:dyDescent="0.25">
      <c r="A3653" t="s">
        <v>32</v>
      </c>
      <c r="B3653" t="s">
        <v>7</v>
      </c>
      <c r="C3653">
        <v>139.30000000000001</v>
      </c>
      <c r="D3653" s="1">
        <v>42948</v>
      </c>
      <c r="E3653" cm="1">
        <f t="array" ref="E3653">IF(AND(B3653="Housing",A3653="Rural"),"",
_xlfn.IFS(
NOT(ISBLANK(C3653)), C3653,
AND(NOT(ISBLANK(C3652)), B3652=B3653, NOT(ISBLANK(C3654)), B3654=B3653), AVERAGE(C3652,C3654),
AND(NOT(ISBLANK(C3652)), B3652=B3653, ISBLANK(C3654), NOT(ISBLANK(C3655)), B3655=B3653), C3652+(C3655-C3652)/3,
AND(ISBLANK(C3652), NOT(ISBLANK(C3651)), B3651=B3653, NOT(ISBLANK(C3654)), B3654=B3653), C3651+(C3654-C3651)*2/3,
TRUE, "Check Manually"
))</f>
        <v>139.30000000000001</v>
      </c>
      <c r="F3653" t="str">
        <f>_xlfn.XLOOKUP(B3653,Bucket_Map!A:A,Bucket_Map!B:B,"ERROR - CHECK NAME")</f>
        <v>Not Bucketed (Aggregate)</v>
      </c>
    </row>
    <row r="3654" spans="1:6" x14ac:dyDescent="0.25">
      <c r="A3654" t="s">
        <v>32</v>
      </c>
      <c r="B3654" t="s">
        <v>7</v>
      </c>
      <c r="C3654">
        <v>140</v>
      </c>
      <c r="D3654" s="1">
        <v>42979</v>
      </c>
      <c r="E3654" cm="1">
        <f t="array" ref="E3654">IF(AND(B3654="Housing",A3654="Rural"),"",
_xlfn.IFS(
NOT(ISBLANK(C3654)), C3654,
AND(NOT(ISBLANK(C3653)), B3653=B3654, NOT(ISBLANK(C3655)), B3655=B3654), AVERAGE(C3653,C3655),
AND(NOT(ISBLANK(C3653)), B3653=B3654, ISBLANK(C3655), NOT(ISBLANK(C3656)), B3656=B3654), C3653+(C3656-C3653)/3,
AND(ISBLANK(C3653), NOT(ISBLANK(C3652)), B3652=B3654, NOT(ISBLANK(C3655)), B3655=B3654), C3652+(C3655-C3652)*2/3,
TRUE, "Check Manually"
))</f>
        <v>140</v>
      </c>
      <c r="F3654" t="str">
        <f>_xlfn.XLOOKUP(B3654,Bucket_Map!A:A,Bucket_Map!B:B,"ERROR - CHECK NAME")</f>
        <v>Not Bucketed (Aggregate)</v>
      </c>
    </row>
    <row r="3655" spans="1:6" x14ac:dyDescent="0.25">
      <c r="A3655" t="s">
        <v>32</v>
      </c>
      <c r="B3655" t="s">
        <v>7</v>
      </c>
      <c r="C3655">
        <v>140.80000000000001</v>
      </c>
      <c r="D3655" s="1">
        <v>43009</v>
      </c>
      <c r="E3655" cm="1">
        <f t="array" ref="E3655">IF(AND(B3655="Housing",A3655="Rural"),"",
_xlfn.IFS(
NOT(ISBLANK(C3655)), C3655,
AND(NOT(ISBLANK(C3654)), B3654=B3655, NOT(ISBLANK(C3656)), B3656=B3655), AVERAGE(C3654,C3656),
AND(NOT(ISBLANK(C3654)), B3654=B3655, ISBLANK(C3656), NOT(ISBLANK(C3657)), B3657=B3655), C3654+(C3657-C3654)/3,
AND(ISBLANK(C3654), NOT(ISBLANK(C3653)), B3653=B3655, NOT(ISBLANK(C3656)), B3656=B3655), C3653+(C3656-C3653)*2/3,
TRUE, "Check Manually"
))</f>
        <v>140.80000000000001</v>
      </c>
      <c r="F3655" t="str">
        <f>_xlfn.XLOOKUP(B3655,Bucket_Map!A:A,Bucket_Map!B:B,"ERROR - CHECK NAME")</f>
        <v>Not Bucketed (Aggregate)</v>
      </c>
    </row>
    <row r="3656" spans="1:6" x14ac:dyDescent="0.25">
      <c r="A3656" t="s">
        <v>32</v>
      </c>
      <c r="B3656" t="s">
        <v>7</v>
      </c>
      <c r="C3656">
        <v>141.80000000000001</v>
      </c>
      <c r="D3656" s="1">
        <v>43040</v>
      </c>
      <c r="E3656" cm="1">
        <f t="array" ref="E3656">IF(AND(B3656="Housing",A3656="Rural"),"",
_xlfn.IFS(
NOT(ISBLANK(C3656)), C3656,
AND(NOT(ISBLANK(C3655)), B3655=B3656, NOT(ISBLANK(C3657)), B3657=B3656), AVERAGE(C3655,C3657),
AND(NOT(ISBLANK(C3655)), B3655=B3656, ISBLANK(C3657), NOT(ISBLANK(C3658)), B3658=B3656), C3655+(C3658-C3655)/3,
AND(ISBLANK(C3655), NOT(ISBLANK(C3654)), B3654=B3656, NOT(ISBLANK(C3657)), B3657=B3656), C3654+(C3657-C3654)*2/3,
TRUE, "Check Manually"
))</f>
        <v>141.80000000000001</v>
      </c>
      <c r="F3656" t="str">
        <f>_xlfn.XLOOKUP(B3656,Bucket_Map!A:A,Bucket_Map!B:B,"ERROR - CHECK NAME")</f>
        <v>Not Bucketed (Aggregate)</v>
      </c>
    </row>
    <row r="3657" spans="1:6" x14ac:dyDescent="0.25">
      <c r="A3657" t="s">
        <v>32</v>
      </c>
      <c r="B3657" t="s">
        <v>7</v>
      </c>
      <c r="C3657">
        <v>142</v>
      </c>
      <c r="D3657" s="1">
        <v>43070</v>
      </c>
      <c r="E3657" cm="1">
        <f t="array" ref="E3657">IF(AND(B3657="Housing",A3657="Rural"),"",
_xlfn.IFS(
NOT(ISBLANK(C3657)), C3657,
AND(NOT(ISBLANK(C3656)), B3656=B3657, NOT(ISBLANK(C3658)), B3658=B3657), AVERAGE(C3656,C3658),
AND(NOT(ISBLANK(C3656)), B3656=B3657, ISBLANK(C3658), NOT(ISBLANK(C3659)), B3659=B3657), C3656+(C3659-C3656)/3,
AND(ISBLANK(C3656), NOT(ISBLANK(C3655)), B3655=B3657, NOT(ISBLANK(C3658)), B3658=B3657), C3655+(C3658-C3655)*2/3,
TRUE, "Check Manually"
))</f>
        <v>142</v>
      </c>
      <c r="F3657" t="str">
        <f>_xlfn.XLOOKUP(B3657,Bucket_Map!A:A,Bucket_Map!B:B,"ERROR - CHECK NAME")</f>
        <v>Not Bucketed (Aggregate)</v>
      </c>
    </row>
    <row r="3658" spans="1:6" x14ac:dyDescent="0.25">
      <c r="A3658" t="s">
        <v>32</v>
      </c>
      <c r="B3658" t="s">
        <v>7</v>
      </c>
      <c r="C3658">
        <v>142.30000000000001</v>
      </c>
      <c r="D3658" s="1">
        <v>43101</v>
      </c>
      <c r="E3658" cm="1">
        <f t="array" ref="E3658">IF(AND(B3658="Housing",A3658="Rural"),"",
_xlfn.IFS(
NOT(ISBLANK(C3658)), C3658,
AND(NOT(ISBLANK(C3657)), B3657=B3658, NOT(ISBLANK(C3659)), B3659=B3658), AVERAGE(C3657,C3659),
AND(NOT(ISBLANK(C3657)), B3657=B3658, ISBLANK(C3659), NOT(ISBLANK(C3660)), B3660=B3658), C3657+(C3660-C3657)/3,
AND(ISBLANK(C3657), NOT(ISBLANK(C3656)), B3656=B3658, NOT(ISBLANK(C3659)), B3659=B3658), C3656+(C3659-C3656)*2/3,
TRUE, "Check Manually"
))</f>
        <v>142.30000000000001</v>
      </c>
      <c r="F3658" t="str">
        <f>_xlfn.XLOOKUP(B3658,Bucket_Map!A:A,Bucket_Map!B:B,"ERROR - CHECK NAME")</f>
        <v>Not Bucketed (Aggregate)</v>
      </c>
    </row>
    <row r="3659" spans="1:6" x14ac:dyDescent="0.25">
      <c r="A3659" t="s">
        <v>32</v>
      </c>
      <c r="B3659" t="s">
        <v>7</v>
      </c>
      <c r="C3659">
        <v>142.6</v>
      </c>
      <c r="D3659" s="1">
        <v>43132</v>
      </c>
      <c r="E3659" cm="1">
        <f t="array" ref="E3659">IF(AND(B3659="Housing",A3659="Rural"),"",
_xlfn.IFS(
NOT(ISBLANK(C3659)), C3659,
AND(NOT(ISBLANK(C3658)), B3658=B3659, NOT(ISBLANK(C3660)), B3660=B3659), AVERAGE(C3658,C3660),
AND(NOT(ISBLANK(C3658)), B3658=B3659, ISBLANK(C3660), NOT(ISBLANK(C3661)), B3661=B3659), C3658+(C3661-C3658)/3,
AND(ISBLANK(C3658), NOT(ISBLANK(C3657)), B3657=B3659, NOT(ISBLANK(C3660)), B3660=B3659), C3657+(C3660-C3657)*2/3,
TRUE, "Check Manually"
))</f>
        <v>142.6</v>
      </c>
      <c r="F3659" t="str">
        <f>_xlfn.XLOOKUP(B3659,Bucket_Map!A:A,Bucket_Map!B:B,"ERROR - CHECK NAME")</f>
        <v>Not Bucketed (Aggregate)</v>
      </c>
    </row>
    <row r="3660" spans="1:6" x14ac:dyDescent="0.25">
      <c r="A3660" t="s">
        <v>32</v>
      </c>
      <c r="B3660" t="s">
        <v>7</v>
      </c>
      <c r="C3660">
        <v>143.1</v>
      </c>
      <c r="D3660" s="1">
        <v>43160</v>
      </c>
      <c r="E3660" cm="1">
        <f t="array" ref="E3660">IF(AND(B3660="Housing",A3660="Rural"),"",
_xlfn.IFS(
NOT(ISBLANK(C3660)), C3660,
AND(NOT(ISBLANK(C3659)), B3659=B3660, NOT(ISBLANK(C3661)), B3661=B3660), AVERAGE(C3659,C3661),
AND(NOT(ISBLANK(C3659)), B3659=B3660, ISBLANK(C3661), NOT(ISBLANK(C3662)), B3662=B3660), C3659+(C3662-C3659)/3,
AND(ISBLANK(C3659), NOT(ISBLANK(C3658)), B3658=B3660, NOT(ISBLANK(C3661)), B3661=B3660), C3658+(C3661-C3658)*2/3,
TRUE, "Check Manually"
))</f>
        <v>143.1</v>
      </c>
      <c r="F3660" t="str">
        <f>_xlfn.XLOOKUP(B3660,Bucket_Map!A:A,Bucket_Map!B:B,"ERROR - CHECK NAME")</f>
        <v>Not Bucketed (Aggregate)</v>
      </c>
    </row>
    <row r="3661" spans="1:6" x14ac:dyDescent="0.25">
      <c r="A3661" t="s">
        <v>32</v>
      </c>
      <c r="B3661" t="s">
        <v>7</v>
      </c>
      <c r="C3661">
        <v>144</v>
      </c>
      <c r="D3661" s="1">
        <v>43191</v>
      </c>
      <c r="E3661" cm="1">
        <f t="array" ref="E3661">IF(AND(B3661="Housing",A3661="Rural"),"",
_xlfn.IFS(
NOT(ISBLANK(C3661)), C3661,
AND(NOT(ISBLANK(C3660)), B3660=B3661, NOT(ISBLANK(C3662)), B3662=B3661), AVERAGE(C3660,C3662),
AND(NOT(ISBLANK(C3660)), B3660=B3661, ISBLANK(C3662), NOT(ISBLANK(C3663)), B3663=B3661), C3660+(C3663-C3660)/3,
AND(ISBLANK(C3660), NOT(ISBLANK(C3659)), B3659=B3661, NOT(ISBLANK(C3662)), B3662=B3661), C3659+(C3662-C3659)*2/3,
TRUE, "Check Manually"
))</f>
        <v>144</v>
      </c>
      <c r="F3661" t="str">
        <f>_xlfn.XLOOKUP(B3661,Bucket_Map!A:A,Bucket_Map!B:B,"ERROR - CHECK NAME")</f>
        <v>Not Bucketed (Aggregate)</v>
      </c>
    </row>
    <row r="3662" spans="1:6" x14ac:dyDescent="0.25">
      <c r="A3662" t="s">
        <v>32</v>
      </c>
      <c r="B3662" t="s">
        <v>7</v>
      </c>
      <c r="C3662">
        <v>144.69999999999999</v>
      </c>
      <c r="D3662" s="1">
        <v>43221</v>
      </c>
      <c r="E3662" cm="1">
        <f t="array" ref="E3662">IF(AND(B3662="Housing",A3662="Rural"),"",
_xlfn.IFS(
NOT(ISBLANK(C3662)), C3662,
AND(NOT(ISBLANK(C3661)), B3661=B3662, NOT(ISBLANK(C3663)), B3663=B3662), AVERAGE(C3661,C3663),
AND(NOT(ISBLANK(C3661)), B3661=B3662, ISBLANK(C3663), NOT(ISBLANK(C3664)), B3664=B3662), C3661+(C3664-C3661)/3,
AND(ISBLANK(C3661), NOT(ISBLANK(C3660)), B3660=B3662, NOT(ISBLANK(C3663)), B3663=B3662), C3660+(C3663-C3660)*2/3,
TRUE, "Check Manually"
))</f>
        <v>144.69999999999999</v>
      </c>
      <c r="F3662" t="str">
        <f>_xlfn.XLOOKUP(B3662,Bucket_Map!A:A,Bucket_Map!B:B,"ERROR - CHECK NAME")</f>
        <v>Not Bucketed (Aggregate)</v>
      </c>
    </row>
    <row r="3663" spans="1:6" x14ac:dyDescent="0.25">
      <c r="A3663" t="s">
        <v>32</v>
      </c>
      <c r="B3663" t="s">
        <v>7</v>
      </c>
      <c r="C3663">
        <v>145.19999999999999</v>
      </c>
      <c r="D3663" s="1">
        <v>43252</v>
      </c>
      <c r="E3663" cm="1">
        <f t="array" ref="E3663">IF(AND(B3663="Housing",A3663="Rural"),"",
_xlfn.IFS(
NOT(ISBLANK(C3663)), C3663,
AND(NOT(ISBLANK(C3662)), B3662=B3663, NOT(ISBLANK(C3664)), B3664=B3663), AVERAGE(C3662,C3664),
AND(NOT(ISBLANK(C3662)), B3662=B3663, ISBLANK(C3664), NOT(ISBLANK(C3665)), B3665=B3663), C3662+(C3665-C3662)/3,
AND(ISBLANK(C3662), NOT(ISBLANK(C3661)), B3661=B3663, NOT(ISBLANK(C3664)), B3664=B3663), C3661+(C3664-C3661)*2/3,
TRUE, "Check Manually"
))</f>
        <v>145.19999999999999</v>
      </c>
      <c r="F3663" t="str">
        <f>_xlfn.XLOOKUP(B3663,Bucket_Map!A:A,Bucket_Map!B:B,"ERROR - CHECK NAME")</f>
        <v>Not Bucketed (Aggregate)</v>
      </c>
    </row>
    <row r="3664" spans="1:6" x14ac:dyDescent="0.25">
      <c r="A3664" t="s">
        <v>32</v>
      </c>
      <c r="B3664" t="s">
        <v>7</v>
      </c>
      <c r="C3664">
        <v>145.6</v>
      </c>
      <c r="D3664" s="1">
        <v>43282</v>
      </c>
      <c r="E3664" cm="1">
        <f t="array" ref="E3664">IF(AND(B3664="Housing",A3664="Rural"),"",
_xlfn.IFS(
NOT(ISBLANK(C3664)), C3664,
AND(NOT(ISBLANK(C3663)), B3663=B3664, NOT(ISBLANK(C3665)), B3665=B3664), AVERAGE(C3663,C3665),
AND(NOT(ISBLANK(C3663)), B3663=B3664, ISBLANK(C3665), NOT(ISBLANK(C3666)), B3666=B3664), C3663+(C3666-C3663)/3,
AND(ISBLANK(C3663), NOT(ISBLANK(C3662)), B3662=B3664, NOT(ISBLANK(C3665)), B3665=B3664), C3662+(C3665-C3662)*2/3,
TRUE, "Check Manually"
))</f>
        <v>145.6</v>
      </c>
      <c r="F3664" t="str">
        <f>_xlfn.XLOOKUP(B3664,Bucket_Map!A:A,Bucket_Map!B:B,"ERROR - CHECK NAME")</f>
        <v>Not Bucketed (Aggregate)</v>
      </c>
    </row>
    <row r="3665" spans="1:6" x14ac:dyDescent="0.25">
      <c r="A3665" t="s">
        <v>32</v>
      </c>
      <c r="B3665" t="s">
        <v>7</v>
      </c>
      <c r="C3665">
        <v>146.1</v>
      </c>
      <c r="D3665" s="1">
        <v>43313</v>
      </c>
      <c r="E3665" cm="1">
        <f t="array" ref="E3665">IF(AND(B3665="Housing",A3665="Rural"),"",
_xlfn.IFS(
NOT(ISBLANK(C3665)), C3665,
AND(NOT(ISBLANK(C3664)), B3664=B3665, NOT(ISBLANK(C3666)), B3666=B3665), AVERAGE(C3664,C3666),
AND(NOT(ISBLANK(C3664)), B3664=B3665, ISBLANK(C3666), NOT(ISBLANK(C3667)), B3667=B3665), C3664+(C3667-C3664)/3,
AND(ISBLANK(C3664), NOT(ISBLANK(C3663)), B3663=B3665, NOT(ISBLANK(C3666)), B3666=B3665), C3663+(C3666-C3663)*2/3,
TRUE, "Check Manually"
))</f>
        <v>146.1</v>
      </c>
      <c r="F3665" t="str">
        <f>_xlfn.XLOOKUP(B3665,Bucket_Map!A:A,Bucket_Map!B:B,"ERROR - CHECK NAME")</f>
        <v>Not Bucketed (Aggregate)</v>
      </c>
    </row>
    <row r="3666" spans="1:6" x14ac:dyDescent="0.25">
      <c r="A3666" t="s">
        <v>32</v>
      </c>
      <c r="B3666" t="s">
        <v>7</v>
      </c>
      <c r="C3666">
        <v>146.5</v>
      </c>
      <c r="D3666" s="1">
        <v>43344</v>
      </c>
      <c r="E3666" cm="1">
        <f t="array" ref="E3666">IF(AND(B3666="Housing",A3666="Rural"),"",
_xlfn.IFS(
NOT(ISBLANK(C3666)), C3666,
AND(NOT(ISBLANK(C3665)), B3665=B3666, NOT(ISBLANK(C3667)), B3667=B3666), AVERAGE(C3665,C3667),
AND(NOT(ISBLANK(C3665)), B3665=B3666, ISBLANK(C3667), NOT(ISBLANK(C3668)), B3668=B3666), C3665+(C3668-C3665)/3,
AND(ISBLANK(C3665), NOT(ISBLANK(C3664)), B3664=B3666, NOT(ISBLANK(C3667)), B3667=B3666), C3664+(C3667-C3664)*2/3,
TRUE, "Check Manually"
))</f>
        <v>146.5</v>
      </c>
      <c r="F3666" t="str">
        <f>_xlfn.XLOOKUP(B3666,Bucket_Map!A:A,Bucket_Map!B:B,"ERROR - CHECK NAME")</f>
        <v>Not Bucketed (Aggregate)</v>
      </c>
    </row>
    <row r="3667" spans="1:6" x14ac:dyDescent="0.25">
      <c r="A3667" t="s">
        <v>32</v>
      </c>
      <c r="B3667" t="s">
        <v>7</v>
      </c>
      <c r="C3667">
        <v>146.80000000000001</v>
      </c>
      <c r="D3667" s="1">
        <v>43374</v>
      </c>
      <c r="E3667" cm="1">
        <f t="array" ref="E3667">IF(AND(B3667="Housing",A3667="Rural"),"",
_xlfn.IFS(
NOT(ISBLANK(C3667)), C3667,
AND(NOT(ISBLANK(C3666)), B3666=B3667, NOT(ISBLANK(C3668)), B3668=B3667), AVERAGE(C3666,C3668),
AND(NOT(ISBLANK(C3666)), B3666=B3667, ISBLANK(C3668), NOT(ISBLANK(C3669)), B3669=B3667), C3666+(C3669-C3666)/3,
AND(ISBLANK(C3666), NOT(ISBLANK(C3665)), B3665=B3667, NOT(ISBLANK(C3668)), B3668=B3667), C3665+(C3668-C3665)*2/3,
TRUE, "Check Manually"
))</f>
        <v>146.80000000000001</v>
      </c>
      <c r="F3667" t="str">
        <f>_xlfn.XLOOKUP(B3667,Bucket_Map!A:A,Bucket_Map!B:B,"ERROR - CHECK NAME")</f>
        <v>Not Bucketed (Aggregate)</v>
      </c>
    </row>
    <row r="3668" spans="1:6" x14ac:dyDescent="0.25">
      <c r="A3668" t="s">
        <v>32</v>
      </c>
      <c r="B3668" t="s">
        <v>7</v>
      </c>
      <c r="C3668">
        <v>146.69999999999999</v>
      </c>
      <c r="D3668" s="1">
        <v>43405</v>
      </c>
      <c r="E3668" cm="1">
        <f t="array" ref="E3668">IF(AND(B3668="Housing",A3668="Rural"),"",
_xlfn.IFS(
NOT(ISBLANK(C3668)), C3668,
AND(NOT(ISBLANK(C3667)), B3667=B3668, NOT(ISBLANK(C3669)), B3669=B3668), AVERAGE(C3667,C3669),
AND(NOT(ISBLANK(C3667)), B3667=B3668, ISBLANK(C3669), NOT(ISBLANK(C3670)), B3670=B3668), C3667+(C3670-C3667)/3,
AND(ISBLANK(C3667), NOT(ISBLANK(C3666)), B3666=B3668, NOT(ISBLANK(C3669)), B3669=B3668), C3666+(C3669-C3666)*2/3,
TRUE, "Check Manually"
))</f>
        <v>146.69999999999999</v>
      </c>
      <c r="F3668" t="str">
        <f>_xlfn.XLOOKUP(B3668,Bucket_Map!A:A,Bucket_Map!B:B,"ERROR - CHECK NAME")</f>
        <v>Not Bucketed (Aggregate)</v>
      </c>
    </row>
    <row r="3669" spans="1:6" x14ac:dyDescent="0.25">
      <c r="A3669" t="s">
        <v>32</v>
      </c>
      <c r="B3669" t="s">
        <v>7</v>
      </c>
      <c r="C3669">
        <v>146.80000000000001</v>
      </c>
      <c r="D3669" s="1">
        <v>43435</v>
      </c>
      <c r="E3669" cm="1">
        <f t="array" ref="E3669">IF(AND(B3669="Housing",A3669="Rural"),"",
_xlfn.IFS(
NOT(ISBLANK(C3669)), C3669,
AND(NOT(ISBLANK(C3668)), B3668=B3669, NOT(ISBLANK(C3670)), B3670=B3669), AVERAGE(C3668,C3670),
AND(NOT(ISBLANK(C3668)), B3668=B3669, ISBLANK(C3670), NOT(ISBLANK(C3671)), B3671=B3669), C3668+(C3671-C3668)/3,
AND(ISBLANK(C3668), NOT(ISBLANK(C3667)), B3667=B3669, NOT(ISBLANK(C3670)), B3670=B3669), C3667+(C3670-C3667)*2/3,
TRUE, "Check Manually"
))</f>
        <v>146.80000000000001</v>
      </c>
      <c r="F3669" t="str">
        <f>_xlfn.XLOOKUP(B3669,Bucket_Map!A:A,Bucket_Map!B:B,"ERROR - CHECK NAME")</f>
        <v>Not Bucketed (Aggregate)</v>
      </c>
    </row>
    <row r="3670" spans="1:6" x14ac:dyDescent="0.25">
      <c r="A3670" t="s">
        <v>32</v>
      </c>
      <c r="B3670" t="s">
        <v>7</v>
      </c>
      <c r="C3670">
        <v>146.4</v>
      </c>
      <c r="D3670" s="1">
        <v>43466</v>
      </c>
      <c r="E3670" cm="1">
        <f t="array" ref="E3670">IF(AND(B3670="Housing",A3670="Rural"),"",
_xlfn.IFS(
NOT(ISBLANK(C3670)), C3670,
AND(NOT(ISBLANK(C3669)), B3669=B3670, NOT(ISBLANK(C3671)), B3671=B3670), AVERAGE(C3669,C3671),
AND(NOT(ISBLANK(C3669)), B3669=B3670, ISBLANK(C3671), NOT(ISBLANK(C3672)), B3672=B3670), C3669+(C3672-C3669)/3,
AND(ISBLANK(C3669), NOT(ISBLANK(C3668)), B3668=B3670, NOT(ISBLANK(C3671)), B3671=B3670), C3668+(C3671-C3668)*2/3,
TRUE, "Check Manually"
))</f>
        <v>146.4</v>
      </c>
      <c r="F3670" t="str">
        <f>_xlfn.XLOOKUP(B3670,Bucket_Map!A:A,Bucket_Map!B:B,"ERROR - CHECK NAME")</f>
        <v>Not Bucketed (Aggregate)</v>
      </c>
    </row>
    <row r="3671" spans="1:6" x14ac:dyDescent="0.25">
      <c r="A3671" t="s">
        <v>32</v>
      </c>
      <c r="B3671" t="s">
        <v>7</v>
      </c>
      <c r="C3671">
        <v>146.5</v>
      </c>
      <c r="D3671" s="1">
        <v>43497</v>
      </c>
      <c r="E3671" cm="1">
        <f t="array" ref="E3671">IF(AND(B3671="Housing",A3671="Rural"),"",
_xlfn.IFS(
NOT(ISBLANK(C3671)), C3671,
AND(NOT(ISBLANK(C3670)), B3670=B3671, NOT(ISBLANK(C3672)), B3672=B3671), AVERAGE(C3670,C3672),
AND(NOT(ISBLANK(C3670)), B3670=B3671, ISBLANK(C3672), NOT(ISBLANK(C3673)), B3673=B3671), C3670+(C3673-C3670)/3,
AND(ISBLANK(C3670), NOT(ISBLANK(C3669)), B3669=B3671, NOT(ISBLANK(C3672)), B3672=B3671), C3669+(C3672-C3669)*2/3,
TRUE, "Check Manually"
))</f>
        <v>146.5</v>
      </c>
      <c r="F3671" t="str">
        <f>_xlfn.XLOOKUP(B3671,Bucket_Map!A:A,Bucket_Map!B:B,"ERROR - CHECK NAME")</f>
        <v>Not Bucketed (Aggregate)</v>
      </c>
    </row>
    <row r="3672" spans="1:6" x14ac:dyDescent="0.25">
      <c r="A3672" t="s">
        <v>32</v>
      </c>
      <c r="B3672" t="s">
        <v>7</v>
      </c>
      <c r="C3672">
        <v>146.69999999999999</v>
      </c>
      <c r="D3672" s="1">
        <v>43525</v>
      </c>
      <c r="E3672" cm="1">
        <f t="array" ref="E3672">IF(AND(B3672="Housing",A3672="Rural"),"",
_xlfn.IFS(
NOT(ISBLANK(C3672)), C3672,
AND(NOT(ISBLANK(C3671)), B3671=B3672, NOT(ISBLANK(C3673)), B3673=B3672), AVERAGE(C3671,C3673),
AND(NOT(ISBLANK(C3671)), B3671=B3672, ISBLANK(C3673), NOT(ISBLANK(C3674)), B3674=B3672), C3671+(C3674-C3671)/3,
AND(ISBLANK(C3671), NOT(ISBLANK(C3670)), B3670=B3672, NOT(ISBLANK(C3673)), B3673=B3672), C3670+(C3673-C3670)*2/3,
TRUE, "Check Manually"
))</f>
        <v>146.69999999999999</v>
      </c>
      <c r="F3672" t="str">
        <f>_xlfn.XLOOKUP(B3672,Bucket_Map!A:A,Bucket_Map!B:B,"ERROR - CHECK NAME")</f>
        <v>Not Bucketed (Aggregate)</v>
      </c>
    </row>
    <row r="3673" spans="1:6" x14ac:dyDescent="0.25">
      <c r="A3673" t="s">
        <v>32</v>
      </c>
      <c r="B3673" t="s">
        <v>7</v>
      </c>
      <c r="C3673">
        <v>147.30000000000001</v>
      </c>
      <c r="D3673" s="1">
        <v>43586</v>
      </c>
      <c r="E3673" cm="1">
        <f t="array" ref="E3673">IF(AND(B3673="Housing",A3673="Rural"),"",
_xlfn.IFS(
NOT(ISBLANK(C3673)), C3673,
AND(NOT(ISBLANK(C3672)), B3672=B3673, NOT(ISBLANK(C3674)), B3674=B3673), AVERAGE(C3672,C3674),
AND(NOT(ISBLANK(C3672)), B3672=B3673, ISBLANK(C3674), NOT(ISBLANK(C3675)), B3675=B3673), C3672+(C3675-C3672)/3,
AND(ISBLANK(C3672), NOT(ISBLANK(C3671)), B3671=B3673, NOT(ISBLANK(C3674)), B3674=B3673), C3671+(C3674-C3671)*2/3,
TRUE, "Check Manually"
))</f>
        <v>147.30000000000001</v>
      </c>
      <c r="F3673" t="str">
        <f>_xlfn.XLOOKUP(B3673,Bucket_Map!A:A,Bucket_Map!B:B,"ERROR - CHECK NAME")</f>
        <v>Not Bucketed (Aggregate)</v>
      </c>
    </row>
    <row r="3674" spans="1:6" x14ac:dyDescent="0.25">
      <c r="A3674" t="s">
        <v>32</v>
      </c>
      <c r="B3674" t="s">
        <v>7</v>
      </c>
      <c r="C3674">
        <v>147.4</v>
      </c>
      <c r="D3674" s="1">
        <v>43617</v>
      </c>
      <c r="E3674" cm="1">
        <f t="array" ref="E3674">IF(AND(B3674="Housing",A3674="Rural"),"",
_xlfn.IFS(
NOT(ISBLANK(C3674)), C3674,
AND(NOT(ISBLANK(C3673)), B3673=B3674, NOT(ISBLANK(C3675)), B3675=B3674), AVERAGE(C3673,C3675),
AND(NOT(ISBLANK(C3673)), B3673=B3674, ISBLANK(C3675), NOT(ISBLANK(C3676)), B3676=B3674), C3673+(C3676-C3673)/3,
AND(ISBLANK(C3673), NOT(ISBLANK(C3672)), B3672=B3674, NOT(ISBLANK(C3675)), B3675=B3674), C3672+(C3675-C3672)*2/3,
TRUE, "Check Manually"
))</f>
        <v>147.4</v>
      </c>
      <c r="F3674" t="str">
        <f>_xlfn.XLOOKUP(B3674,Bucket_Map!A:A,Bucket_Map!B:B,"ERROR - CHECK NAME")</f>
        <v>Not Bucketed (Aggregate)</v>
      </c>
    </row>
    <row r="3675" spans="1:6" x14ac:dyDescent="0.25">
      <c r="A3675" t="s">
        <v>32</v>
      </c>
      <c r="B3675" t="s">
        <v>7</v>
      </c>
      <c r="C3675">
        <v>147.6</v>
      </c>
      <c r="D3675" s="1">
        <v>43647</v>
      </c>
      <c r="E3675" cm="1">
        <f t="array" ref="E3675">IF(AND(B3675="Housing",A3675="Rural"),"",
_xlfn.IFS(
NOT(ISBLANK(C3675)), C3675,
AND(NOT(ISBLANK(C3674)), B3674=B3675, NOT(ISBLANK(C3676)), B3676=B3675), AVERAGE(C3674,C3676),
AND(NOT(ISBLANK(C3674)), B3674=B3675, ISBLANK(C3676), NOT(ISBLANK(C3677)), B3677=B3675), C3674+(C3677-C3674)/3,
AND(ISBLANK(C3674), NOT(ISBLANK(C3673)), B3673=B3675, NOT(ISBLANK(C3676)), B3676=B3675), C3673+(C3676-C3673)*2/3,
TRUE, "Check Manually"
))</f>
        <v>147.6</v>
      </c>
      <c r="F3675" t="str">
        <f>_xlfn.XLOOKUP(B3675,Bucket_Map!A:A,Bucket_Map!B:B,"ERROR - CHECK NAME")</f>
        <v>Not Bucketed (Aggregate)</v>
      </c>
    </row>
    <row r="3676" spans="1:6" x14ac:dyDescent="0.25">
      <c r="A3676" t="s">
        <v>32</v>
      </c>
      <c r="B3676" t="s">
        <v>7</v>
      </c>
      <c r="C3676">
        <v>147.9</v>
      </c>
      <c r="D3676" s="1">
        <v>43678</v>
      </c>
      <c r="E3676" cm="1">
        <f t="array" ref="E3676">IF(AND(B3676="Housing",A3676="Rural"),"",
_xlfn.IFS(
NOT(ISBLANK(C3676)), C3676,
AND(NOT(ISBLANK(C3675)), B3675=B3676, NOT(ISBLANK(C3677)), B3677=B3676), AVERAGE(C3675,C3677),
AND(NOT(ISBLANK(C3675)), B3675=B3676, ISBLANK(C3677), NOT(ISBLANK(C3678)), B3678=B3676), C3675+(C3678-C3675)/3,
AND(ISBLANK(C3675), NOT(ISBLANK(C3674)), B3674=B3676, NOT(ISBLANK(C3677)), B3677=B3676), C3674+(C3677-C3674)*2/3,
TRUE, "Check Manually"
))</f>
        <v>147.9</v>
      </c>
      <c r="F3676" t="str">
        <f>_xlfn.XLOOKUP(B3676,Bucket_Map!A:A,Bucket_Map!B:B,"ERROR - CHECK NAME")</f>
        <v>Not Bucketed (Aggregate)</v>
      </c>
    </row>
    <row r="3677" spans="1:6" x14ac:dyDescent="0.25">
      <c r="A3677" t="s">
        <v>32</v>
      </c>
      <c r="B3677" t="s">
        <v>7</v>
      </c>
      <c r="C3677">
        <v>147.9</v>
      </c>
      <c r="D3677" s="1">
        <v>43709</v>
      </c>
      <c r="E3677" cm="1">
        <f t="array" ref="E3677">IF(AND(B3677="Housing",A3677="Rural"),"",
_xlfn.IFS(
NOT(ISBLANK(C3677)), C3677,
AND(NOT(ISBLANK(C3676)), B3676=B3677, NOT(ISBLANK(C3678)), B3678=B3677), AVERAGE(C3676,C3678),
AND(NOT(ISBLANK(C3676)), B3676=B3677, ISBLANK(C3678), NOT(ISBLANK(C3679)), B3679=B3677), C3676+(C3679-C3676)/3,
AND(ISBLANK(C3676), NOT(ISBLANK(C3675)), B3675=B3677, NOT(ISBLANK(C3678)), B3678=B3677), C3675+(C3678-C3675)*2/3,
TRUE, "Check Manually"
))</f>
        <v>147.9</v>
      </c>
      <c r="F3677" t="str">
        <f>_xlfn.XLOOKUP(B3677,Bucket_Map!A:A,Bucket_Map!B:B,"ERROR - CHECK NAME")</f>
        <v>Not Bucketed (Aggregate)</v>
      </c>
    </row>
    <row r="3678" spans="1:6" x14ac:dyDescent="0.25">
      <c r="A3678" t="s">
        <v>32</v>
      </c>
      <c r="B3678" t="s">
        <v>7</v>
      </c>
      <c r="C3678">
        <v>148.19999999999999</v>
      </c>
      <c r="D3678" s="1">
        <v>43739</v>
      </c>
      <c r="E3678" cm="1">
        <f t="array" ref="E3678">IF(AND(B3678="Housing",A3678="Rural"),"",
_xlfn.IFS(
NOT(ISBLANK(C3678)), C3678,
AND(NOT(ISBLANK(C3677)), B3677=B3678, NOT(ISBLANK(C3679)), B3679=B3678), AVERAGE(C3677,C3679),
AND(NOT(ISBLANK(C3677)), B3677=B3678, ISBLANK(C3679), NOT(ISBLANK(C3680)), B3680=B3678), C3677+(C3680-C3677)/3,
AND(ISBLANK(C3677), NOT(ISBLANK(C3676)), B3676=B3678, NOT(ISBLANK(C3679)), B3679=B3678), C3676+(C3679-C3676)*2/3,
TRUE, "Check Manually"
))</f>
        <v>148.19999999999999</v>
      </c>
      <c r="F3678" t="str">
        <f>_xlfn.XLOOKUP(B3678,Bucket_Map!A:A,Bucket_Map!B:B,"ERROR - CHECK NAME")</f>
        <v>Not Bucketed (Aggregate)</v>
      </c>
    </row>
    <row r="3679" spans="1:6" x14ac:dyDescent="0.25">
      <c r="A3679" t="s">
        <v>32</v>
      </c>
      <c r="B3679" t="s">
        <v>7</v>
      </c>
      <c r="C3679">
        <v>148.6</v>
      </c>
      <c r="D3679" s="1">
        <v>43770</v>
      </c>
      <c r="E3679" cm="1">
        <f t="array" ref="E3679">IF(AND(B3679="Housing",A3679="Rural"),"",
_xlfn.IFS(
NOT(ISBLANK(C3679)), C3679,
AND(NOT(ISBLANK(C3678)), B3678=B3679, NOT(ISBLANK(C3680)), B3680=B3679), AVERAGE(C3678,C3680),
AND(NOT(ISBLANK(C3678)), B3678=B3679, ISBLANK(C3680), NOT(ISBLANK(C3681)), B3681=B3679), C3678+(C3681-C3678)/3,
AND(ISBLANK(C3678), NOT(ISBLANK(C3677)), B3677=B3679, NOT(ISBLANK(C3680)), B3680=B3679), C3677+(C3680-C3677)*2/3,
TRUE, "Check Manually"
))</f>
        <v>148.6</v>
      </c>
      <c r="F3679" t="str">
        <f>_xlfn.XLOOKUP(B3679,Bucket_Map!A:A,Bucket_Map!B:B,"ERROR - CHECK NAME")</f>
        <v>Not Bucketed (Aggregate)</v>
      </c>
    </row>
    <row r="3680" spans="1:6" x14ac:dyDescent="0.25">
      <c r="A3680" t="s">
        <v>32</v>
      </c>
      <c r="B3680" t="s">
        <v>7</v>
      </c>
      <c r="C3680">
        <v>149</v>
      </c>
      <c r="D3680" s="1">
        <v>43800</v>
      </c>
      <c r="E3680" cm="1">
        <f t="array" ref="E3680">IF(AND(B3680="Housing",A3680="Rural"),"",
_xlfn.IFS(
NOT(ISBLANK(C3680)), C3680,
AND(NOT(ISBLANK(C3679)), B3679=B3680, NOT(ISBLANK(C3681)), B3681=B3680), AVERAGE(C3679,C3681),
AND(NOT(ISBLANK(C3679)), B3679=B3680, ISBLANK(C3681), NOT(ISBLANK(C3682)), B3682=B3680), C3679+(C3682-C3679)/3,
AND(ISBLANK(C3679), NOT(ISBLANK(C3678)), B3678=B3680, NOT(ISBLANK(C3681)), B3681=B3680), C3678+(C3681-C3678)*2/3,
TRUE, "Check Manually"
))</f>
        <v>149</v>
      </c>
      <c r="F3680" t="str">
        <f>_xlfn.XLOOKUP(B3680,Bucket_Map!A:A,Bucket_Map!B:B,"ERROR - CHECK NAME")</f>
        <v>Not Bucketed (Aggregate)</v>
      </c>
    </row>
    <row r="3681" spans="1:6" x14ac:dyDescent="0.25">
      <c r="A3681" t="s">
        <v>32</v>
      </c>
      <c r="B3681" t="s">
        <v>7</v>
      </c>
      <c r="C3681">
        <v>149.19999999999999</v>
      </c>
      <c r="D3681" s="1">
        <v>43831</v>
      </c>
      <c r="E3681" cm="1">
        <f t="array" ref="E3681">IF(AND(B3681="Housing",A3681="Rural"),"",
_xlfn.IFS(
NOT(ISBLANK(C3681)), C3681,
AND(NOT(ISBLANK(C3680)), B3680=B3681, NOT(ISBLANK(C3682)), B3682=B3681), AVERAGE(C3680,C3682),
AND(NOT(ISBLANK(C3680)), B3680=B3681, ISBLANK(C3682), NOT(ISBLANK(C3683)), B3683=B3681), C3680+(C3683-C3680)/3,
AND(ISBLANK(C3680), NOT(ISBLANK(C3679)), B3679=B3681, NOT(ISBLANK(C3682)), B3682=B3681), C3679+(C3682-C3679)*2/3,
TRUE, "Check Manually"
))</f>
        <v>149.19999999999999</v>
      </c>
      <c r="F3681" t="str">
        <f>_xlfn.XLOOKUP(B3681,Bucket_Map!A:A,Bucket_Map!B:B,"ERROR - CHECK NAME")</f>
        <v>Not Bucketed (Aggregate)</v>
      </c>
    </row>
    <row r="3682" spans="1:6" x14ac:dyDescent="0.25">
      <c r="A3682" t="s">
        <v>32</v>
      </c>
      <c r="B3682" t="s">
        <v>7</v>
      </c>
      <c r="C3682">
        <v>149.5</v>
      </c>
      <c r="D3682" s="1">
        <v>43862</v>
      </c>
      <c r="E3682" cm="1">
        <f t="array" ref="E3682">IF(AND(B3682="Housing",A3682="Rural"),"",
_xlfn.IFS(
NOT(ISBLANK(C3682)), C3682,
AND(NOT(ISBLANK(C3681)), B3681=B3682, NOT(ISBLANK(C3683)), B3683=B3682), AVERAGE(C3681,C3683),
AND(NOT(ISBLANK(C3681)), B3681=B3682, ISBLANK(C3683), NOT(ISBLANK(C3684)), B3684=B3682), C3681+(C3684-C3681)/3,
AND(ISBLANK(C3681), NOT(ISBLANK(C3680)), B3680=B3682, NOT(ISBLANK(C3683)), B3683=B3682), C3680+(C3683-C3680)*2/3,
TRUE, "Check Manually"
))</f>
        <v>149.5</v>
      </c>
      <c r="F3682" t="str">
        <f>_xlfn.XLOOKUP(B3682,Bucket_Map!A:A,Bucket_Map!B:B,"ERROR - CHECK NAME")</f>
        <v>Not Bucketed (Aggregate)</v>
      </c>
    </row>
    <row r="3683" spans="1:6" x14ac:dyDescent="0.25">
      <c r="A3683" t="s">
        <v>32</v>
      </c>
      <c r="B3683" t="s">
        <v>7</v>
      </c>
      <c r="C3683">
        <v>149.80000000000001</v>
      </c>
      <c r="D3683" s="1">
        <v>43891</v>
      </c>
      <c r="E3683" cm="1">
        <f t="array" ref="E3683">IF(AND(B3683="Housing",A3683="Rural"),"",
_xlfn.IFS(
NOT(ISBLANK(C3683)), C3683,
AND(NOT(ISBLANK(C3682)), B3682=B3683, NOT(ISBLANK(C3684)), B3684=B3683), AVERAGE(C3682,C3684),
AND(NOT(ISBLANK(C3682)), B3682=B3683, ISBLANK(C3684), NOT(ISBLANK(C3685)), B3685=B3683), C3682+(C3685-C3682)/3,
AND(ISBLANK(C3682), NOT(ISBLANK(C3681)), B3681=B3683, NOT(ISBLANK(C3684)), B3684=B3683), C3681+(C3684-C3681)*2/3,
TRUE, "Check Manually"
))</f>
        <v>149.80000000000001</v>
      </c>
      <c r="F3683" t="str">
        <f>_xlfn.XLOOKUP(B3683,Bucket_Map!A:A,Bucket_Map!B:B,"ERROR - CHECK NAME")</f>
        <v>Not Bucketed (Aggregate)</v>
      </c>
    </row>
    <row r="3684" spans="1:6" x14ac:dyDescent="0.25">
      <c r="A3684" t="s">
        <v>32</v>
      </c>
      <c r="B3684" t="s">
        <v>7</v>
      </c>
      <c r="D3684" s="1">
        <v>43922</v>
      </c>
      <c r="E3684" cm="1">
        <f t="array" ref="E3684">IF(AND(B3684="Housing",A3684="Rural"),"",
_xlfn.IFS(
NOT(ISBLANK(C3684)), C3684,
AND(NOT(ISBLANK(C3683)), B3683=B3684, NOT(ISBLANK(C3685)), B3685=B3684), AVERAGE(C3683,C3685),
AND(NOT(ISBLANK(C3683)), B3683=B3684, ISBLANK(C3685), NOT(ISBLANK(C3686)), B3686=B3684), C3683+(C3686-C3683)/3,
AND(ISBLANK(C3683), NOT(ISBLANK(C3682)), B3682=B3684, NOT(ISBLANK(C3685)), B3685=B3684), C3682+(C3685-C3682)*2/3,
TRUE, "Check Manually"
))</f>
        <v>150.33333333333334</v>
      </c>
      <c r="F3684" t="str">
        <f>_xlfn.XLOOKUP(B3684,Bucket_Map!A:A,Bucket_Map!B:B,"ERROR - CHECK NAME")</f>
        <v>Not Bucketed (Aggregate)</v>
      </c>
    </row>
    <row r="3685" spans="1:6" x14ac:dyDescent="0.25">
      <c r="A3685" t="s">
        <v>32</v>
      </c>
      <c r="B3685" t="s">
        <v>7</v>
      </c>
      <c r="D3685" s="1">
        <v>43952</v>
      </c>
      <c r="E3685" cm="1">
        <f t="array" ref="E3685">IF(AND(B3685="Housing",A3685="Rural"),"",
_xlfn.IFS(
NOT(ISBLANK(C3685)), C3685,
AND(NOT(ISBLANK(C3684)), B3684=B3685, NOT(ISBLANK(C3686)), B3686=B3685), AVERAGE(C3684,C3686),
AND(NOT(ISBLANK(C3684)), B3684=B3685, ISBLANK(C3686), NOT(ISBLANK(C3687)), B3687=B3685), C3684+(C3687-C3684)/3,
AND(ISBLANK(C3684), NOT(ISBLANK(C3683)), B3683=B3685, NOT(ISBLANK(C3686)), B3686=B3685), C3683+(C3686-C3683)*2/3,
TRUE, "Check Manually"
))</f>
        <v>150.86666666666667</v>
      </c>
      <c r="F3685" t="str">
        <f>_xlfn.XLOOKUP(B3685,Bucket_Map!A:A,Bucket_Map!B:B,"ERROR - CHECK NAME")</f>
        <v>Not Bucketed (Aggregate)</v>
      </c>
    </row>
    <row r="3686" spans="1:6" x14ac:dyDescent="0.25">
      <c r="A3686" t="s">
        <v>32</v>
      </c>
      <c r="B3686" t="s">
        <v>7</v>
      </c>
      <c r="C3686">
        <v>151.4</v>
      </c>
      <c r="D3686" s="1">
        <v>43983</v>
      </c>
      <c r="E3686" cm="1">
        <f t="array" ref="E3686">IF(AND(B3686="Housing",A3686="Rural"),"",
_xlfn.IFS(
NOT(ISBLANK(C3686)), C3686,
AND(NOT(ISBLANK(C3685)), B3685=B3686, NOT(ISBLANK(C3687)), B3687=B3686), AVERAGE(C3685,C3687),
AND(NOT(ISBLANK(C3685)), B3685=B3686, ISBLANK(C3687), NOT(ISBLANK(C3688)), B3688=B3686), C3685+(C3688-C3685)/3,
AND(ISBLANK(C3685), NOT(ISBLANK(C3684)), B3684=B3686, NOT(ISBLANK(C3687)), B3687=B3686), C3684+(C3687-C3684)*2/3,
TRUE, "Check Manually"
))</f>
        <v>151.4</v>
      </c>
      <c r="F3686" t="str">
        <f>_xlfn.XLOOKUP(B3686,Bucket_Map!A:A,Bucket_Map!B:B,"ERROR - CHECK NAME")</f>
        <v>Not Bucketed (Aggregate)</v>
      </c>
    </row>
    <row r="3687" spans="1:6" x14ac:dyDescent="0.25">
      <c r="A3687" t="s">
        <v>32</v>
      </c>
      <c r="B3687" t="s">
        <v>7</v>
      </c>
      <c r="C3687">
        <v>151.4</v>
      </c>
      <c r="D3687" s="1">
        <v>44013</v>
      </c>
      <c r="E3687" cm="1">
        <f t="array" ref="E3687">IF(AND(B3687="Housing",A3687="Rural"),"",
_xlfn.IFS(
NOT(ISBLANK(C3687)), C3687,
AND(NOT(ISBLANK(C3686)), B3686=B3687, NOT(ISBLANK(C3688)), B3688=B3687), AVERAGE(C3686,C3688),
AND(NOT(ISBLANK(C3686)), B3686=B3687, ISBLANK(C3688), NOT(ISBLANK(C3689)), B3689=B3687), C3686+(C3689-C3686)/3,
AND(ISBLANK(C3686), NOT(ISBLANK(C3685)), B3685=B3687, NOT(ISBLANK(C3688)), B3688=B3687), C3685+(C3688-C3685)*2/3,
TRUE, "Check Manually"
))</f>
        <v>151.4</v>
      </c>
      <c r="F3687" t="str">
        <f>_xlfn.XLOOKUP(B3687,Bucket_Map!A:A,Bucket_Map!B:B,"ERROR - CHECK NAME")</f>
        <v>Not Bucketed (Aggregate)</v>
      </c>
    </row>
    <row r="3688" spans="1:6" x14ac:dyDescent="0.25">
      <c r="A3688" t="s">
        <v>32</v>
      </c>
      <c r="B3688" t="s">
        <v>7</v>
      </c>
      <c r="C3688">
        <v>151.69999999999999</v>
      </c>
      <c r="D3688" s="1">
        <v>44044</v>
      </c>
      <c r="E3688" cm="1">
        <f t="array" ref="E3688">IF(AND(B3688="Housing",A3688="Rural"),"",
_xlfn.IFS(
NOT(ISBLANK(C3688)), C3688,
AND(NOT(ISBLANK(C3687)), B3687=B3688, NOT(ISBLANK(C3689)), B3689=B3688), AVERAGE(C3687,C3689),
AND(NOT(ISBLANK(C3687)), B3687=B3688, ISBLANK(C3689), NOT(ISBLANK(C3690)), B3690=B3688), C3687+(C3690-C3687)/3,
AND(ISBLANK(C3687), NOT(ISBLANK(C3686)), B3686=B3688, NOT(ISBLANK(C3689)), B3689=B3688), C3686+(C3689-C3686)*2/3,
TRUE, "Check Manually"
))</f>
        <v>151.69999999999999</v>
      </c>
      <c r="F3688" t="str">
        <f>_xlfn.XLOOKUP(B3688,Bucket_Map!A:A,Bucket_Map!B:B,"ERROR - CHECK NAME")</f>
        <v>Not Bucketed (Aggregate)</v>
      </c>
    </row>
    <row r="3689" spans="1:6" x14ac:dyDescent="0.25">
      <c r="A3689" t="s">
        <v>32</v>
      </c>
      <c r="B3689" t="s">
        <v>7</v>
      </c>
      <c r="C3689">
        <v>152</v>
      </c>
      <c r="D3689" s="1">
        <v>44075</v>
      </c>
      <c r="E3689" cm="1">
        <f t="array" ref="E3689">IF(AND(B3689="Housing",A3689="Rural"),"",
_xlfn.IFS(
NOT(ISBLANK(C3689)), C3689,
AND(NOT(ISBLANK(C3688)), B3688=B3689, NOT(ISBLANK(C3690)), B3690=B3689), AVERAGE(C3688,C3690),
AND(NOT(ISBLANK(C3688)), B3688=B3689, ISBLANK(C3690), NOT(ISBLANK(C3691)), B3691=B3689), C3688+(C3691-C3688)/3,
AND(ISBLANK(C3688), NOT(ISBLANK(C3687)), B3687=B3689, NOT(ISBLANK(C3690)), B3690=B3689), C3687+(C3690-C3687)*2/3,
TRUE, "Check Manually"
))</f>
        <v>152</v>
      </c>
      <c r="F3689" t="str">
        <f>_xlfn.XLOOKUP(B3689,Bucket_Map!A:A,Bucket_Map!B:B,"ERROR - CHECK NAME")</f>
        <v>Not Bucketed (Aggregate)</v>
      </c>
    </row>
    <row r="3690" spans="1:6" x14ac:dyDescent="0.25">
      <c r="A3690" t="s">
        <v>32</v>
      </c>
      <c r="B3690" t="s">
        <v>7</v>
      </c>
      <c r="C3690">
        <v>152.30000000000001</v>
      </c>
      <c r="D3690" s="1">
        <v>44105</v>
      </c>
      <c r="E3690" cm="1">
        <f t="array" ref="E3690">IF(AND(B3690="Housing",A3690="Rural"),"",
_xlfn.IFS(
NOT(ISBLANK(C3690)), C3690,
AND(NOT(ISBLANK(C3689)), B3689=B3690, NOT(ISBLANK(C3691)), B3691=B3690), AVERAGE(C3689,C3691),
AND(NOT(ISBLANK(C3689)), B3689=B3690, ISBLANK(C3691), NOT(ISBLANK(C3692)), B3692=B3690), C3689+(C3692-C3689)/3,
AND(ISBLANK(C3689), NOT(ISBLANK(C3688)), B3688=B3690, NOT(ISBLANK(C3691)), B3691=B3690), C3688+(C3691-C3688)*2/3,
TRUE, "Check Manually"
))</f>
        <v>152.30000000000001</v>
      </c>
      <c r="F3690" t="str">
        <f>_xlfn.XLOOKUP(B3690,Bucket_Map!A:A,Bucket_Map!B:B,"ERROR - CHECK NAME")</f>
        <v>Not Bucketed (Aggregate)</v>
      </c>
    </row>
    <row r="3691" spans="1:6" x14ac:dyDescent="0.25">
      <c r="A3691" t="s">
        <v>32</v>
      </c>
      <c r="B3691" t="s">
        <v>7</v>
      </c>
      <c r="C3691">
        <v>152.80000000000001</v>
      </c>
      <c r="D3691" s="1">
        <v>44136</v>
      </c>
      <c r="E3691" cm="1">
        <f t="array" ref="E3691">IF(AND(B3691="Housing",A3691="Rural"),"",
_xlfn.IFS(
NOT(ISBLANK(C3691)), C3691,
AND(NOT(ISBLANK(C3690)), B3690=B3691, NOT(ISBLANK(C3692)), B3692=B3691), AVERAGE(C3690,C3692),
AND(NOT(ISBLANK(C3690)), B3690=B3691, ISBLANK(C3692), NOT(ISBLANK(C3693)), B3693=B3691), C3690+(C3693-C3690)/3,
AND(ISBLANK(C3690), NOT(ISBLANK(C3689)), B3689=B3691, NOT(ISBLANK(C3692)), B3692=B3691), C3689+(C3692-C3689)*2/3,
TRUE, "Check Manually"
))</f>
        <v>152.80000000000001</v>
      </c>
      <c r="F3691" t="str">
        <f>_xlfn.XLOOKUP(B3691,Bucket_Map!A:A,Bucket_Map!B:B,"ERROR - CHECK NAME")</f>
        <v>Not Bucketed (Aggregate)</v>
      </c>
    </row>
    <row r="3692" spans="1:6" x14ac:dyDescent="0.25">
      <c r="A3692" t="s">
        <v>32</v>
      </c>
      <c r="B3692" t="s">
        <v>7</v>
      </c>
      <c r="C3692">
        <v>153.6</v>
      </c>
      <c r="D3692" s="1">
        <v>44166</v>
      </c>
      <c r="E3692" cm="1">
        <f t="array" ref="E3692">IF(AND(B3692="Housing",A3692="Rural"),"",
_xlfn.IFS(
NOT(ISBLANK(C3692)), C3692,
AND(NOT(ISBLANK(C3691)), B3691=B3692, NOT(ISBLANK(C3693)), B3693=B3692), AVERAGE(C3691,C3693),
AND(NOT(ISBLANK(C3691)), B3691=B3692, ISBLANK(C3693), NOT(ISBLANK(C3694)), B3694=B3692), C3691+(C3694-C3691)/3,
AND(ISBLANK(C3691), NOT(ISBLANK(C3690)), B3690=B3692, NOT(ISBLANK(C3693)), B3693=B3692), C3690+(C3693-C3690)*2/3,
TRUE, "Check Manually"
))</f>
        <v>153.6</v>
      </c>
      <c r="F3692" t="str">
        <f>_xlfn.XLOOKUP(B3692,Bucket_Map!A:A,Bucket_Map!B:B,"ERROR - CHECK NAME")</f>
        <v>Not Bucketed (Aggregate)</v>
      </c>
    </row>
    <row r="3693" spans="1:6" x14ac:dyDescent="0.25">
      <c r="A3693" t="s">
        <v>32</v>
      </c>
      <c r="B3693" t="s">
        <v>7</v>
      </c>
      <c r="C3693">
        <v>154.19999999999999</v>
      </c>
      <c r="D3693" s="1">
        <v>44197</v>
      </c>
      <c r="E3693" cm="1">
        <f t="array" ref="E3693">IF(AND(B3693="Housing",A3693="Rural"),"",
_xlfn.IFS(
NOT(ISBLANK(C3693)), C3693,
AND(NOT(ISBLANK(C3692)), B3692=B3693, NOT(ISBLANK(C3694)), B3694=B3693), AVERAGE(C3692,C3694),
AND(NOT(ISBLANK(C3692)), B3692=B3693, ISBLANK(C3694), NOT(ISBLANK(C3695)), B3695=B3693), C3692+(C3695-C3692)/3,
AND(ISBLANK(C3692), NOT(ISBLANK(C3691)), B3691=B3693, NOT(ISBLANK(C3694)), B3694=B3693), C3691+(C3694-C3691)*2/3,
TRUE, "Check Manually"
))</f>
        <v>154.19999999999999</v>
      </c>
      <c r="F3693" t="str">
        <f>_xlfn.XLOOKUP(B3693,Bucket_Map!A:A,Bucket_Map!B:B,"ERROR - CHECK NAME")</f>
        <v>Not Bucketed (Aggregate)</v>
      </c>
    </row>
    <row r="3694" spans="1:6" x14ac:dyDescent="0.25">
      <c r="A3694" t="s">
        <v>32</v>
      </c>
      <c r="B3694" t="s">
        <v>7</v>
      </c>
      <c r="C3694">
        <v>155.80000000000001</v>
      </c>
      <c r="D3694" s="1">
        <v>44228</v>
      </c>
      <c r="E3694" cm="1">
        <f t="array" ref="E3694">IF(AND(B3694="Housing",A3694="Rural"),"",
_xlfn.IFS(
NOT(ISBLANK(C3694)), C3694,
AND(NOT(ISBLANK(C3693)), B3693=B3694, NOT(ISBLANK(C3695)), B3695=B3694), AVERAGE(C3693,C3695),
AND(NOT(ISBLANK(C3693)), B3693=B3694, ISBLANK(C3695), NOT(ISBLANK(C3696)), B3696=B3694), C3693+(C3696-C3693)/3,
AND(ISBLANK(C3693), NOT(ISBLANK(C3692)), B3692=B3694, NOT(ISBLANK(C3695)), B3695=B3694), C3692+(C3695-C3692)*2/3,
TRUE, "Check Manually"
))</f>
        <v>155.80000000000001</v>
      </c>
      <c r="F3694" t="str">
        <f>_xlfn.XLOOKUP(B3694,Bucket_Map!A:A,Bucket_Map!B:B,"ERROR - CHECK NAME")</f>
        <v>Not Bucketed (Aggregate)</v>
      </c>
    </row>
    <row r="3695" spans="1:6" x14ac:dyDescent="0.25">
      <c r="A3695" t="s">
        <v>32</v>
      </c>
      <c r="B3695" t="s">
        <v>7</v>
      </c>
      <c r="C3695">
        <v>156.4</v>
      </c>
      <c r="D3695" s="1">
        <v>44256</v>
      </c>
      <c r="E3695" cm="1">
        <f t="array" ref="E3695">IF(AND(B3695="Housing",A3695="Rural"),"",
_xlfn.IFS(
NOT(ISBLANK(C3695)), C3695,
AND(NOT(ISBLANK(C3694)), B3694=B3695, NOT(ISBLANK(C3696)), B3696=B3695), AVERAGE(C3694,C3696),
AND(NOT(ISBLANK(C3694)), B3694=B3695, ISBLANK(C3696), NOT(ISBLANK(C3697)), B3697=B3695), C3694+(C3697-C3694)/3,
AND(ISBLANK(C3694), NOT(ISBLANK(C3693)), B3693=B3695, NOT(ISBLANK(C3696)), B3696=B3695), C3693+(C3696-C3693)*2/3,
TRUE, "Check Manually"
))</f>
        <v>156.4</v>
      </c>
      <c r="F3695" t="str">
        <f>_xlfn.XLOOKUP(B3695,Bucket_Map!A:A,Bucket_Map!B:B,"ERROR - CHECK NAME")</f>
        <v>Not Bucketed (Aggregate)</v>
      </c>
    </row>
    <row r="3696" spans="1:6" x14ac:dyDescent="0.25">
      <c r="A3696" t="s">
        <v>32</v>
      </c>
      <c r="B3696" t="s">
        <v>7</v>
      </c>
      <c r="C3696">
        <v>157.30000000000001</v>
      </c>
      <c r="D3696" s="1">
        <v>44287</v>
      </c>
      <c r="E3696" cm="1">
        <f t="array" ref="E3696">IF(AND(B3696="Housing",A3696="Rural"),"",
_xlfn.IFS(
NOT(ISBLANK(C3696)), C3696,
AND(NOT(ISBLANK(C3695)), B3695=B3696, NOT(ISBLANK(C3697)), B3697=B3696), AVERAGE(C3695,C3697),
AND(NOT(ISBLANK(C3695)), B3695=B3696, ISBLANK(C3697), NOT(ISBLANK(C3698)), B3698=B3696), C3695+(C3698-C3695)/3,
AND(ISBLANK(C3695), NOT(ISBLANK(C3694)), B3694=B3696, NOT(ISBLANK(C3697)), B3697=B3696), C3694+(C3697-C3694)*2/3,
TRUE, "Check Manually"
))</f>
        <v>157.30000000000001</v>
      </c>
      <c r="F3696" t="str">
        <f>_xlfn.XLOOKUP(B3696,Bucket_Map!A:A,Bucket_Map!B:B,"ERROR - CHECK NAME")</f>
        <v>Not Bucketed (Aggregate)</v>
      </c>
    </row>
    <row r="3697" spans="1:6" x14ac:dyDescent="0.25">
      <c r="A3697" t="s">
        <v>32</v>
      </c>
      <c r="B3697" t="s">
        <v>7</v>
      </c>
      <c r="C3697">
        <v>160.4</v>
      </c>
      <c r="D3697" s="1">
        <v>44317</v>
      </c>
      <c r="E3697" cm="1">
        <f t="array" ref="E3697">IF(AND(B3697="Housing",A3697="Rural"),"",
_xlfn.IFS(
NOT(ISBLANK(C3697)), C3697,
AND(NOT(ISBLANK(C3696)), B3696=B3697, NOT(ISBLANK(C3698)), B3698=B3697), AVERAGE(C3696,C3698),
AND(NOT(ISBLANK(C3696)), B3696=B3697, ISBLANK(C3698), NOT(ISBLANK(C3699)), B3699=B3697), C3696+(C3699-C3696)/3,
AND(ISBLANK(C3696), NOT(ISBLANK(C3695)), B3695=B3697, NOT(ISBLANK(C3698)), B3698=B3697), C3695+(C3698-C3695)*2/3,
TRUE, "Check Manually"
))</f>
        <v>160.4</v>
      </c>
      <c r="F3697" t="str">
        <f>_xlfn.XLOOKUP(B3697,Bucket_Map!A:A,Bucket_Map!B:B,"ERROR - CHECK NAME")</f>
        <v>Not Bucketed (Aggregate)</v>
      </c>
    </row>
    <row r="3698" spans="1:6" x14ac:dyDescent="0.25">
      <c r="A3698" t="s">
        <v>32</v>
      </c>
      <c r="B3698" t="s">
        <v>7</v>
      </c>
      <c r="C3698">
        <v>160.69999999999999</v>
      </c>
      <c r="D3698" s="1">
        <v>44348</v>
      </c>
      <c r="E3698" cm="1">
        <f t="array" ref="E3698">IF(AND(B3698="Housing",A3698="Rural"),"",
_xlfn.IFS(
NOT(ISBLANK(C3698)), C3698,
AND(NOT(ISBLANK(C3697)), B3697=B3698, NOT(ISBLANK(C3699)), B3699=B3698), AVERAGE(C3697,C3699),
AND(NOT(ISBLANK(C3697)), B3697=B3698, ISBLANK(C3699), NOT(ISBLANK(C3700)), B3700=B3698), C3697+(C3700-C3697)/3,
AND(ISBLANK(C3697), NOT(ISBLANK(C3696)), B3696=B3698, NOT(ISBLANK(C3699)), B3699=B3698), C3696+(C3699-C3696)*2/3,
TRUE, "Check Manually"
))</f>
        <v>160.69999999999999</v>
      </c>
      <c r="F3698" t="str">
        <f>_xlfn.XLOOKUP(B3698,Bucket_Map!A:A,Bucket_Map!B:B,"ERROR - CHECK NAME")</f>
        <v>Not Bucketed (Aggregate)</v>
      </c>
    </row>
    <row r="3699" spans="1:6" x14ac:dyDescent="0.25">
      <c r="A3699" t="s">
        <v>32</v>
      </c>
      <c r="B3699" t="s">
        <v>7</v>
      </c>
      <c r="C3699">
        <v>161.4</v>
      </c>
      <c r="D3699" s="1">
        <v>44378</v>
      </c>
      <c r="E3699" cm="1">
        <f t="array" ref="E3699">IF(AND(B3699="Housing",A3699="Rural"),"",
_xlfn.IFS(
NOT(ISBLANK(C3699)), C3699,
AND(NOT(ISBLANK(C3698)), B3698=B3699, NOT(ISBLANK(C3700)), B3700=B3699), AVERAGE(C3698,C3700),
AND(NOT(ISBLANK(C3698)), B3698=B3699, ISBLANK(C3700), NOT(ISBLANK(C3701)), B3701=B3699), C3698+(C3701-C3698)/3,
AND(ISBLANK(C3698), NOT(ISBLANK(C3697)), B3697=B3699, NOT(ISBLANK(C3700)), B3700=B3699), C3697+(C3700-C3697)*2/3,
TRUE, "Check Manually"
))</f>
        <v>161.4</v>
      </c>
      <c r="F3699" t="str">
        <f>_xlfn.XLOOKUP(B3699,Bucket_Map!A:A,Bucket_Map!B:B,"ERROR - CHECK NAME")</f>
        <v>Not Bucketed (Aggregate)</v>
      </c>
    </row>
    <row r="3700" spans="1:6" x14ac:dyDescent="0.25">
      <c r="A3700" t="s">
        <v>32</v>
      </c>
      <c r="B3700" t="s">
        <v>7</v>
      </c>
      <c r="C3700">
        <v>163.19999999999999</v>
      </c>
      <c r="D3700" s="1">
        <v>44409</v>
      </c>
      <c r="E3700" cm="1">
        <f t="array" ref="E3700">IF(AND(B3700="Housing",A3700="Rural"),"",
_xlfn.IFS(
NOT(ISBLANK(C3700)), C3700,
AND(NOT(ISBLANK(C3699)), B3699=B3700, NOT(ISBLANK(C3701)), B3701=B3700), AVERAGE(C3699,C3701),
AND(NOT(ISBLANK(C3699)), B3699=B3700, ISBLANK(C3701), NOT(ISBLANK(C3702)), B3702=B3700), C3699+(C3702-C3699)/3,
AND(ISBLANK(C3699), NOT(ISBLANK(C3698)), B3698=B3700, NOT(ISBLANK(C3701)), B3701=B3700), C3698+(C3701-C3698)*2/3,
TRUE, "Check Manually"
))</f>
        <v>163.19999999999999</v>
      </c>
      <c r="F3700" t="str">
        <f>_xlfn.XLOOKUP(B3700,Bucket_Map!A:A,Bucket_Map!B:B,"ERROR - CHECK NAME")</f>
        <v>Not Bucketed (Aggregate)</v>
      </c>
    </row>
    <row r="3701" spans="1:6" x14ac:dyDescent="0.25">
      <c r="A3701" t="s">
        <v>32</v>
      </c>
      <c r="B3701" t="s">
        <v>7</v>
      </c>
      <c r="C3701">
        <v>163.30000000000001</v>
      </c>
      <c r="D3701" s="1">
        <v>44440</v>
      </c>
      <c r="E3701" cm="1">
        <f t="array" ref="E3701">IF(AND(B3701="Housing",A3701="Rural"),"",
_xlfn.IFS(
NOT(ISBLANK(C3701)), C3701,
AND(NOT(ISBLANK(C3700)), B3700=B3701, NOT(ISBLANK(C3702)), B3702=B3701), AVERAGE(C3700,C3702),
AND(NOT(ISBLANK(C3700)), B3700=B3701, ISBLANK(C3702), NOT(ISBLANK(C3703)), B3703=B3701), C3700+(C3703-C3700)/3,
AND(ISBLANK(C3700), NOT(ISBLANK(C3699)), B3699=B3701, NOT(ISBLANK(C3702)), B3702=B3701), C3699+(C3702-C3699)*2/3,
TRUE, "Check Manually"
))</f>
        <v>163.30000000000001</v>
      </c>
      <c r="F3701" t="str">
        <f>_xlfn.XLOOKUP(B3701,Bucket_Map!A:A,Bucket_Map!B:B,"ERROR - CHECK NAME")</f>
        <v>Not Bucketed (Aggregate)</v>
      </c>
    </row>
    <row r="3702" spans="1:6" x14ac:dyDescent="0.25">
      <c r="A3702" t="s">
        <v>32</v>
      </c>
      <c r="B3702" t="s">
        <v>7</v>
      </c>
      <c r="C3702">
        <v>164.3</v>
      </c>
      <c r="D3702" s="1">
        <v>44470</v>
      </c>
      <c r="E3702" cm="1">
        <f t="array" ref="E3702">IF(AND(B3702="Housing",A3702="Rural"),"",
_xlfn.IFS(
NOT(ISBLANK(C3702)), C3702,
AND(NOT(ISBLANK(C3701)), B3701=B3702, NOT(ISBLANK(C3703)), B3703=B3702), AVERAGE(C3701,C3703),
AND(NOT(ISBLANK(C3701)), B3701=B3702, ISBLANK(C3703), NOT(ISBLANK(C3704)), B3704=B3702), C3701+(C3704-C3701)/3,
AND(ISBLANK(C3701), NOT(ISBLANK(C3700)), B3700=B3702, NOT(ISBLANK(C3703)), B3703=B3702), C3700+(C3703-C3700)*2/3,
TRUE, "Check Manually"
))</f>
        <v>164.3</v>
      </c>
      <c r="F3702" t="str">
        <f>_xlfn.XLOOKUP(B3702,Bucket_Map!A:A,Bucket_Map!B:B,"ERROR - CHECK NAME")</f>
        <v>Not Bucketed (Aggregate)</v>
      </c>
    </row>
    <row r="3703" spans="1:6" x14ac:dyDescent="0.25">
      <c r="A3703" t="s">
        <v>32</v>
      </c>
      <c r="B3703" t="s">
        <v>7</v>
      </c>
      <c r="C3703">
        <v>165.8</v>
      </c>
      <c r="D3703" s="1">
        <v>44501</v>
      </c>
      <c r="E3703" cm="1">
        <f t="array" ref="E3703">IF(AND(B3703="Housing",A3703="Rural"),"",
_xlfn.IFS(
NOT(ISBLANK(C3703)), C3703,
AND(NOT(ISBLANK(C3702)), B3702=B3703, NOT(ISBLANK(C3704)), B3704=B3703), AVERAGE(C3702,C3704),
AND(NOT(ISBLANK(C3702)), B3702=B3703, ISBLANK(C3704), NOT(ISBLANK(C3705)), B3705=B3703), C3702+(C3705-C3702)/3,
AND(ISBLANK(C3702), NOT(ISBLANK(C3701)), B3701=B3703, NOT(ISBLANK(C3704)), B3704=B3703), C3701+(C3704-C3701)*2/3,
TRUE, "Check Manually"
))</f>
        <v>165.8</v>
      </c>
      <c r="F3703" t="str">
        <f>_xlfn.XLOOKUP(B3703,Bucket_Map!A:A,Bucket_Map!B:B,"ERROR - CHECK NAME")</f>
        <v>Not Bucketed (Aggregate)</v>
      </c>
    </row>
    <row r="3704" spans="1:6" x14ac:dyDescent="0.25">
      <c r="A3704" t="s">
        <v>32</v>
      </c>
      <c r="B3704" t="s">
        <v>7</v>
      </c>
      <c r="C3704">
        <v>167</v>
      </c>
      <c r="D3704" s="1">
        <v>44531</v>
      </c>
      <c r="E3704" cm="1">
        <f t="array" ref="E3704">IF(AND(B3704="Housing",A3704="Rural"),"",
_xlfn.IFS(
NOT(ISBLANK(C3704)), C3704,
AND(NOT(ISBLANK(C3703)), B3703=B3704, NOT(ISBLANK(C3705)), B3705=B3704), AVERAGE(C3703,C3705),
AND(NOT(ISBLANK(C3703)), B3703=B3704, ISBLANK(C3705), NOT(ISBLANK(C3706)), B3706=B3704), C3703+(C3706-C3703)/3,
AND(ISBLANK(C3703), NOT(ISBLANK(C3702)), B3702=B3704, NOT(ISBLANK(C3705)), B3705=B3704), C3702+(C3705-C3702)*2/3,
TRUE, "Check Manually"
))</f>
        <v>167</v>
      </c>
      <c r="F3704" t="str">
        <f>_xlfn.XLOOKUP(B3704,Bucket_Map!A:A,Bucket_Map!B:B,"ERROR - CHECK NAME")</f>
        <v>Not Bucketed (Aggregate)</v>
      </c>
    </row>
    <row r="3705" spans="1:6" x14ac:dyDescent="0.25">
      <c r="A3705" t="s">
        <v>32</v>
      </c>
      <c r="B3705" t="s">
        <v>7</v>
      </c>
      <c r="C3705">
        <v>168.5</v>
      </c>
      <c r="D3705" s="1">
        <v>44562</v>
      </c>
      <c r="E3705" cm="1">
        <f t="array" ref="E3705">IF(AND(B3705="Housing",A3705="Rural"),"",
_xlfn.IFS(
NOT(ISBLANK(C3705)), C3705,
AND(NOT(ISBLANK(C3704)), B3704=B3705, NOT(ISBLANK(C3706)), B3706=B3705), AVERAGE(C3704,C3706),
AND(NOT(ISBLANK(C3704)), B3704=B3705, ISBLANK(C3706), NOT(ISBLANK(C3707)), B3707=B3705), C3704+(C3707-C3704)/3,
AND(ISBLANK(C3704), NOT(ISBLANK(C3703)), B3703=B3705, NOT(ISBLANK(C3706)), B3706=B3705), C3703+(C3706-C3703)*2/3,
TRUE, "Check Manually"
))</f>
        <v>168.5</v>
      </c>
      <c r="F3705" t="str">
        <f>_xlfn.XLOOKUP(B3705,Bucket_Map!A:A,Bucket_Map!B:B,"ERROR - CHECK NAME")</f>
        <v>Not Bucketed (Aggregate)</v>
      </c>
    </row>
    <row r="3706" spans="1:6" x14ac:dyDescent="0.25">
      <c r="A3706" t="s">
        <v>32</v>
      </c>
      <c r="B3706" t="s">
        <v>7</v>
      </c>
      <c r="C3706">
        <v>169.6</v>
      </c>
      <c r="D3706" s="1">
        <v>44593</v>
      </c>
      <c r="E3706" cm="1">
        <f t="array" ref="E3706">IF(AND(B3706="Housing",A3706="Rural"),"",
_xlfn.IFS(
NOT(ISBLANK(C3706)), C3706,
AND(NOT(ISBLANK(C3705)), B3705=B3706, NOT(ISBLANK(C3707)), B3707=B3706), AVERAGE(C3705,C3707),
AND(NOT(ISBLANK(C3705)), B3705=B3706, ISBLANK(C3707), NOT(ISBLANK(C3708)), B3708=B3706), C3705+(C3708-C3705)/3,
AND(ISBLANK(C3705), NOT(ISBLANK(C3704)), B3704=B3706, NOT(ISBLANK(C3707)), B3707=B3706), C3704+(C3707-C3704)*2/3,
TRUE, "Check Manually"
))</f>
        <v>169.6</v>
      </c>
      <c r="F3706" t="str">
        <f>_xlfn.XLOOKUP(B3706,Bucket_Map!A:A,Bucket_Map!B:B,"ERROR - CHECK NAME")</f>
        <v>Not Bucketed (Aggregate)</v>
      </c>
    </row>
    <row r="3707" spans="1:6" x14ac:dyDescent="0.25">
      <c r="A3707" t="s">
        <v>32</v>
      </c>
      <c r="B3707" t="s">
        <v>7</v>
      </c>
      <c r="C3707">
        <v>171.1</v>
      </c>
      <c r="D3707" s="1">
        <v>44621</v>
      </c>
      <c r="E3707" cm="1">
        <f t="array" ref="E3707">IF(AND(B3707="Housing",A3707="Rural"),"",
_xlfn.IFS(
NOT(ISBLANK(C3707)), C3707,
AND(NOT(ISBLANK(C3706)), B3706=B3707, NOT(ISBLANK(C3708)), B3708=B3707), AVERAGE(C3706,C3708),
AND(NOT(ISBLANK(C3706)), B3706=B3707, ISBLANK(C3708), NOT(ISBLANK(C3709)), B3709=B3707), C3706+(C3709-C3706)/3,
AND(ISBLANK(C3706), NOT(ISBLANK(C3705)), B3705=B3707, NOT(ISBLANK(C3708)), B3708=B3707), C3705+(C3708-C3705)*2/3,
TRUE, "Check Manually"
))</f>
        <v>171.1</v>
      </c>
      <c r="F3707" t="str">
        <f>_xlfn.XLOOKUP(B3707,Bucket_Map!A:A,Bucket_Map!B:B,"ERROR - CHECK NAME")</f>
        <v>Not Bucketed (Aggregate)</v>
      </c>
    </row>
    <row r="3708" spans="1:6" x14ac:dyDescent="0.25">
      <c r="A3708" t="s">
        <v>32</v>
      </c>
      <c r="B3708" t="s">
        <v>7</v>
      </c>
      <c r="C3708">
        <v>172.8</v>
      </c>
      <c r="D3708" s="1">
        <v>44652</v>
      </c>
      <c r="E3708" cm="1">
        <f t="array" ref="E3708">IF(AND(B3708="Housing",A3708="Rural"),"",
_xlfn.IFS(
NOT(ISBLANK(C3708)), C3708,
AND(NOT(ISBLANK(C3707)), B3707=B3708, NOT(ISBLANK(C3709)), B3709=B3708), AVERAGE(C3707,C3709),
AND(NOT(ISBLANK(C3707)), B3707=B3708, ISBLANK(C3709), NOT(ISBLANK(C3710)), B3710=B3708), C3707+(C3710-C3707)/3,
AND(ISBLANK(C3707), NOT(ISBLANK(C3706)), B3706=B3708, NOT(ISBLANK(C3709)), B3709=B3708), C3706+(C3709-C3706)*2/3,
TRUE, "Check Manually"
))</f>
        <v>172.8</v>
      </c>
      <c r="F3708" t="str">
        <f>_xlfn.XLOOKUP(B3708,Bucket_Map!A:A,Bucket_Map!B:B,"ERROR - CHECK NAME")</f>
        <v>Not Bucketed (Aggregate)</v>
      </c>
    </row>
    <row r="3709" spans="1:6" x14ac:dyDescent="0.25">
      <c r="A3709" t="s">
        <v>32</v>
      </c>
      <c r="B3709" t="s">
        <v>7</v>
      </c>
      <c r="C3709">
        <v>174.6</v>
      </c>
      <c r="D3709" s="1">
        <v>44682</v>
      </c>
      <c r="E3709" cm="1">
        <f t="array" ref="E3709">IF(AND(B3709="Housing",A3709="Rural"),"",
_xlfn.IFS(
NOT(ISBLANK(C3709)), C3709,
AND(NOT(ISBLANK(C3708)), B3708=B3709, NOT(ISBLANK(C3710)), B3710=B3709), AVERAGE(C3708,C3710),
AND(NOT(ISBLANK(C3708)), B3708=B3709, ISBLANK(C3710), NOT(ISBLANK(C3711)), B3711=B3709), C3708+(C3711-C3708)/3,
AND(ISBLANK(C3708), NOT(ISBLANK(C3707)), B3707=B3709, NOT(ISBLANK(C3710)), B3710=B3709), C3707+(C3710-C3707)*2/3,
TRUE, "Check Manually"
))</f>
        <v>174.6</v>
      </c>
      <c r="F3709" t="str">
        <f>_xlfn.XLOOKUP(B3709,Bucket_Map!A:A,Bucket_Map!B:B,"ERROR - CHECK NAME")</f>
        <v>Not Bucketed (Aggregate)</v>
      </c>
    </row>
    <row r="3710" spans="1:6" x14ac:dyDescent="0.25">
      <c r="A3710" t="s">
        <v>32</v>
      </c>
      <c r="B3710" t="s">
        <v>7</v>
      </c>
      <c r="C3710">
        <v>176</v>
      </c>
      <c r="D3710" s="1">
        <v>44713</v>
      </c>
      <c r="E3710" cm="1">
        <f t="array" ref="E3710">IF(AND(B3710="Housing",A3710="Rural"),"",
_xlfn.IFS(
NOT(ISBLANK(C3710)), C3710,
AND(NOT(ISBLANK(C3709)), B3709=B3710, NOT(ISBLANK(C3711)), B3711=B3710), AVERAGE(C3709,C3711),
AND(NOT(ISBLANK(C3709)), B3709=B3710, ISBLANK(C3711), NOT(ISBLANK(C3712)), B3712=B3710), C3709+(C3712-C3709)/3,
AND(ISBLANK(C3709), NOT(ISBLANK(C3708)), B3708=B3710, NOT(ISBLANK(C3711)), B3711=B3710), C3708+(C3711-C3708)*2/3,
TRUE, "Check Manually"
))</f>
        <v>176</v>
      </c>
      <c r="F3710" t="str">
        <f>_xlfn.XLOOKUP(B3710,Bucket_Map!A:A,Bucket_Map!B:B,"ERROR - CHECK NAME")</f>
        <v>Not Bucketed (Aggregate)</v>
      </c>
    </row>
    <row r="3711" spans="1:6" x14ac:dyDescent="0.25">
      <c r="A3711" t="s">
        <v>32</v>
      </c>
      <c r="B3711" t="s">
        <v>7</v>
      </c>
      <c r="C3711">
        <v>177.3</v>
      </c>
      <c r="D3711" s="1">
        <v>44743</v>
      </c>
      <c r="E3711" cm="1">
        <f t="array" ref="E3711">IF(AND(B3711="Housing",A3711="Rural"),"",
_xlfn.IFS(
NOT(ISBLANK(C3711)), C3711,
AND(NOT(ISBLANK(C3710)), B3710=B3711, NOT(ISBLANK(C3712)), B3712=B3711), AVERAGE(C3710,C3712),
AND(NOT(ISBLANK(C3710)), B3710=B3711, ISBLANK(C3712), NOT(ISBLANK(C3713)), B3713=B3711), C3710+(C3713-C3710)/3,
AND(ISBLANK(C3710), NOT(ISBLANK(C3709)), B3709=B3711, NOT(ISBLANK(C3712)), B3712=B3711), C3709+(C3712-C3709)*2/3,
TRUE, "Check Manually"
))</f>
        <v>177.3</v>
      </c>
      <c r="F3711" t="str">
        <f>_xlfn.XLOOKUP(B3711,Bucket_Map!A:A,Bucket_Map!B:B,"ERROR - CHECK NAME")</f>
        <v>Not Bucketed (Aggregate)</v>
      </c>
    </row>
    <row r="3712" spans="1:6" x14ac:dyDescent="0.25">
      <c r="A3712" t="s">
        <v>32</v>
      </c>
      <c r="B3712" t="s">
        <v>7</v>
      </c>
      <c r="C3712">
        <v>178.5</v>
      </c>
      <c r="D3712" s="1">
        <v>44774</v>
      </c>
      <c r="E3712" cm="1">
        <f t="array" ref="E3712">IF(AND(B3712="Housing",A3712="Rural"),"",
_xlfn.IFS(
NOT(ISBLANK(C3712)), C3712,
AND(NOT(ISBLANK(C3711)), B3711=B3712, NOT(ISBLANK(C3713)), B3713=B3712), AVERAGE(C3711,C3713),
AND(NOT(ISBLANK(C3711)), B3711=B3712, ISBLANK(C3713), NOT(ISBLANK(C3714)), B3714=B3712), C3711+(C3714-C3711)/3,
AND(ISBLANK(C3711), NOT(ISBLANK(C3710)), B3710=B3712, NOT(ISBLANK(C3713)), B3713=B3712), C3710+(C3713-C3710)*2/3,
TRUE, "Check Manually"
))</f>
        <v>178.5</v>
      </c>
      <c r="F3712" t="str">
        <f>_xlfn.XLOOKUP(B3712,Bucket_Map!A:A,Bucket_Map!B:B,"ERROR - CHECK NAME")</f>
        <v>Not Bucketed (Aggregate)</v>
      </c>
    </row>
    <row r="3713" spans="1:6" x14ac:dyDescent="0.25">
      <c r="A3713" t="s">
        <v>32</v>
      </c>
      <c r="B3713" t="s">
        <v>7</v>
      </c>
      <c r="C3713">
        <v>179.9</v>
      </c>
      <c r="D3713" s="1">
        <v>44805</v>
      </c>
      <c r="E3713" cm="1">
        <f t="array" ref="E3713">IF(AND(B3713="Housing",A3713="Rural"),"",
_xlfn.IFS(
NOT(ISBLANK(C3713)), C3713,
AND(NOT(ISBLANK(C3712)), B3712=B3713, NOT(ISBLANK(C3714)), B3714=B3713), AVERAGE(C3712,C3714),
AND(NOT(ISBLANK(C3712)), B3712=B3713, ISBLANK(C3714), NOT(ISBLANK(C3715)), B3715=B3713), C3712+(C3715-C3712)/3,
AND(ISBLANK(C3712), NOT(ISBLANK(C3711)), B3711=B3713, NOT(ISBLANK(C3714)), B3714=B3713), C3711+(C3714-C3711)*2/3,
TRUE, "Check Manually"
))</f>
        <v>179.9</v>
      </c>
      <c r="F3713" t="str">
        <f>_xlfn.XLOOKUP(B3713,Bucket_Map!A:A,Bucket_Map!B:B,"ERROR - CHECK NAME")</f>
        <v>Not Bucketed (Aggregate)</v>
      </c>
    </row>
    <row r="3714" spans="1:6" x14ac:dyDescent="0.25">
      <c r="A3714" t="s">
        <v>32</v>
      </c>
      <c r="B3714" t="s">
        <v>7</v>
      </c>
      <c r="C3714">
        <v>181</v>
      </c>
      <c r="D3714" s="1">
        <v>44835</v>
      </c>
      <c r="E3714" cm="1">
        <f t="array" ref="E3714">IF(AND(B3714="Housing",A3714="Rural"),"",
_xlfn.IFS(
NOT(ISBLANK(C3714)), C3714,
AND(NOT(ISBLANK(C3713)), B3713=B3714, NOT(ISBLANK(C3715)), B3715=B3714), AVERAGE(C3713,C3715),
AND(NOT(ISBLANK(C3713)), B3713=B3714, ISBLANK(C3715), NOT(ISBLANK(C3716)), B3716=B3714), C3713+(C3716-C3713)/3,
AND(ISBLANK(C3713), NOT(ISBLANK(C3712)), B3712=B3714, NOT(ISBLANK(C3715)), B3715=B3714), C3712+(C3715-C3712)*2/3,
TRUE, "Check Manually"
))</f>
        <v>181</v>
      </c>
      <c r="F3714" t="str">
        <f>_xlfn.XLOOKUP(B3714,Bucket_Map!A:A,Bucket_Map!B:B,"ERROR - CHECK NAME")</f>
        <v>Not Bucketed (Aggregate)</v>
      </c>
    </row>
    <row r="3715" spans="1:6" x14ac:dyDescent="0.25">
      <c r="A3715" t="s">
        <v>32</v>
      </c>
      <c r="B3715" t="s">
        <v>7</v>
      </c>
      <c r="C3715">
        <v>182.1</v>
      </c>
      <c r="D3715" s="1">
        <v>44866</v>
      </c>
      <c r="E3715" cm="1">
        <f t="array" ref="E3715">IF(AND(B3715="Housing",A3715="Rural"),"",
_xlfn.IFS(
NOT(ISBLANK(C3715)), C3715,
AND(NOT(ISBLANK(C3714)), B3714=B3715, NOT(ISBLANK(C3716)), B3716=B3715), AVERAGE(C3714,C3716),
AND(NOT(ISBLANK(C3714)), B3714=B3715, ISBLANK(C3716), NOT(ISBLANK(C3717)), B3717=B3715), C3714+(C3717-C3714)/3,
AND(ISBLANK(C3714), NOT(ISBLANK(C3713)), B3713=B3715, NOT(ISBLANK(C3716)), B3716=B3715), C3713+(C3716-C3713)*2/3,
TRUE, "Check Manually"
))</f>
        <v>182.1</v>
      </c>
      <c r="F3715" t="str">
        <f>_xlfn.XLOOKUP(B3715,Bucket_Map!A:A,Bucket_Map!B:B,"ERROR - CHECK NAME")</f>
        <v>Not Bucketed (Aggregate)</v>
      </c>
    </row>
    <row r="3716" spans="1:6" x14ac:dyDescent="0.25">
      <c r="A3716" t="s">
        <v>32</v>
      </c>
      <c r="B3716" t="s">
        <v>7</v>
      </c>
      <c r="C3716">
        <v>183</v>
      </c>
      <c r="D3716" s="1">
        <v>44896</v>
      </c>
      <c r="E3716" cm="1">
        <f t="array" ref="E3716">IF(AND(B3716="Housing",A3716="Rural"),"",
_xlfn.IFS(
NOT(ISBLANK(C3716)), C3716,
AND(NOT(ISBLANK(C3715)), B3715=B3716, NOT(ISBLANK(C3717)), B3717=B3716), AVERAGE(C3715,C3717),
AND(NOT(ISBLANK(C3715)), B3715=B3716, ISBLANK(C3717), NOT(ISBLANK(C3718)), B3718=B3716), C3715+(C3718-C3715)/3,
AND(ISBLANK(C3715), NOT(ISBLANK(C3714)), B3714=B3716, NOT(ISBLANK(C3717)), B3717=B3716), C3714+(C3717-C3714)*2/3,
TRUE, "Check Manually"
))</f>
        <v>183</v>
      </c>
      <c r="F3716" t="str">
        <f>_xlfn.XLOOKUP(B3716,Bucket_Map!A:A,Bucket_Map!B:B,"ERROR - CHECK NAME")</f>
        <v>Not Bucketed (Aggregate)</v>
      </c>
    </row>
    <row r="3717" spans="1:6" x14ac:dyDescent="0.25">
      <c r="A3717" t="s">
        <v>32</v>
      </c>
      <c r="B3717" t="s">
        <v>7</v>
      </c>
      <c r="C3717">
        <v>183.8</v>
      </c>
      <c r="D3717" s="1">
        <v>44927</v>
      </c>
      <c r="E3717" cm="1">
        <f t="array" ref="E3717">IF(AND(B3717="Housing",A3717="Rural"),"",
_xlfn.IFS(
NOT(ISBLANK(C3717)), C3717,
AND(NOT(ISBLANK(C3716)), B3716=B3717, NOT(ISBLANK(C3718)), B3718=B3717), AVERAGE(C3716,C3718),
AND(NOT(ISBLANK(C3716)), B3716=B3717, ISBLANK(C3718), NOT(ISBLANK(C3719)), B3719=B3717), C3716+(C3719-C3716)/3,
AND(ISBLANK(C3716), NOT(ISBLANK(C3715)), B3715=B3717, NOT(ISBLANK(C3718)), B3718=B3717), C3715+(C3718-C3715)*2/3,
TRUE, "Check Manually"
))</f>
        <v>183.8</v>
      </c>
      <c r="F3717" t="str">
        <f>_xlfn.XLOOKUP(B3717,Bucket_Map!A:A,Bucket_Map!B:B,"ERROR - CHECK NAME")</f>
        <v>Not Bucketed (Aggregate)</v>
      </c>
    </row>
    <row r="3718" spans="1:6" x14ac:dyDescent="0.25">
      <c r="A3718" t="s">
        <v>32</v>
      </c>
      <c r="B3718" t="s">
        <v>7</v>
      </c>
      <c r="C3718">
        <v>185.1</v>
      </c>
      <c r="D3718" s="1">
        <v>44958</v>
      </c>
      <c r="E3718" cm="1">
        <f t="array" ref="E3718">IF(AND(B3718="Housing",A3718="Rural"),"",
_xlfn.IFS(
NOT(ISBLANK(C3718)), C3718,
AND(NOT(ISBLANK(C3717)), B3717=B3718, NOT(ISBLANK(C3719)), B3719=B3718), AVERAGE(C3717,C3719),
AND(NOT(ISBLANK(C3717)), B3717=B3718, ISBLANK(C3719), NOT(ISBLANK(C3720)), B3720=B3718), C3717+(C3720-C3717)/3,
AND(ISBLANK(C3717), NOT(ISBLANK(C3716)), B3716=B3718, NOT(ISBLANK(C3719)), B3719=B3718), C3716+(C3719-C3716)*2/3,
TRUE, "Check Manually"
))</f>
        <v>185.1</v>
      </c>
      <c r="F3718" t="str">
        <f>_xlfn.XLOOKUP(B3718,Bucket_Map!A:A,Bucket_Map!B:B,"ERROR - CHECK NAME")</f>
        <v>Not Bucketed (Aggregate)</v>
      </c>
    </row>
    <row r="3719" spans="1:6" x14ac:dyDescent="0.25">
      <c r="A3719" t="s">
        <v>32</v>
      </c>
      <c r="B3719" t="s">
        <v>7</v>
      </c>
      <c r="C3719">
        <v>185.1</v>
      </c>
      <c r="D3719" s="1">
        <v>44986</v>
      </c>
      <c r="E3719" cm="1">
        <f t="array" ref="E3719">IF(AND(B3719="Housing",A3719="Rural"),"",
_xlfn.IFS(
NOT(ISBLANK(C3719)), C3719,
AND(NOT(ISBLANK(C3718)), B3718=B3719, NOT(ISBLANK(C3720)), B3720=B3719), AVERAGE(C3718,C3720),
AND(NOT(ISBLANK(C3718)), B3718=B3719, ISBLANK(C3720), NOT(ISBLANK(C3721)), B3721=B3719), C3718+(C3721-C3718)/3,
AND(ISBLANK(C3718), NOT(ISBLANK(C3717)), B3717=B3719, NOT(ISBLANK(C3720)), B3720=B3719), C3717+(C3720-C3717)*2/3,
TRUE, "Check Manually"
))</f>
        <v>185.1</v>
      </c>
      <c r="F3719" t="str">
        <f>_xlfn.XLOOKUP(B3719,Bucket_Map!A:A,Bucket_Map!B:B,"ERROR - CHECK NAME")</f>
        <v>Not Bucketed (Aggregate)</v>
      </c>
    </row>
    <row r="3720" spans="1:6" x14ac:dyDescent="0.25">
      <c r="A3720" t="s">
        <v>32</v>
      </c>
      <c r="B3720" t="s">
        <v>7</v>
      </c>
      <c r="C3720">
        <v>185.7</v>
      </c>
      <c r="D3720" s="1">
        <v>45017</v>
      </c>
      <c r="E3720" cm="1">
        <f t="array" ref="E3720">IF(AND(B3720="Housing",A3720="Rural"),"",
_xlfn.IFS(
NOT(ISBLANK(C3720)), C3720,
AND(NOT(ISBLANK(C3719)), B3719=B3720, NOT(ISBLANK(C3721)), B3721=B3720), AVERAGE(C3719,C3721),
AND(NOT(ISBLANK(C3719)), B3719=B3720, ISBLANK(C3721), NOT(ISBLANK(C3722)), B3722=B3720), C3719+(C3722-C3719)/3,
AND(ISBLANK(C3719), NOT(ISBLANK(C3718)), B3718=B3720, NOT(ISBLANK(C3721)), B3721=B3720), C3718+(C3721-C3718)*2/3,
TRUE, "Check Manually"
))</f>
        <v>185.7</v>
      </c>
      <c r="F3720" t="str">
        <f>_xlfn.XLOOKUP(B3720,Bucket_Map!A:A,Bucket_Map!B:B,"ERROR - CHECK NAME")</f>
        <v>Not Bucketed (Aggregate)</v>
      </c>
    </row>
    <row r="3721" spans="1:6" x14ac:dyDescent="0.25">
      <c r="A3721" t="s">
        <v>32</v>
      </c>
      <c r="B3721" t="s">
        <v>7</v>
      </c>
      <c r="C3721">
        <v>186.2</v>
      </c>
      <c r="D3721" s="1">
        <v>45047</v>
      </c>
      <c r="E3721" cm="1">
        <f t="array" ref="E3721">IF(AND(B3721="Housing",A3721="Rural"),"",
_xlfn.IFS(
NOT(ISBLANK(C3721)), C3721,
AND(NOT(ISBLANK(C3720)), B3720=B3721, NOT(ISBLANK(C3722)), B3722=B3721), AVERAGE(C3720,C3722),
AND(NOT(ISBLANK(C3720)), B3720=B3721, ISBLANK(C3722), NOT(ISBLANK(C3723)), B3723=B3721), C3720+(C3723-C3720)/3,
AND(ISBLANK(C3720), NOT(ISBLANK(C3719)), B3719=B3721, NOT(ISBLANK(C3722)), B3722=B3721), C3719+(C3722-C3719)*2/3,
TRUE, "Check Manually"
))</f>
        <v>186.2</v>
      </c>
      <c r="F3721" t="str">
        <f>_xlfn.XLOOKUP(B3721,Bucket_Map!A:A,Bucket_Map!B:B,"ERROR - CHECK NAME")</f>
        <v>Not Bucketed (Aggregate)</v>
      </c>
    </row>
    <row r="3722" spans="1:6" x14ac:dyDescent="0.25">
      <c r="A3722" t="s">
        <v>32</v>
      </c>
      <c r="B3722" t="s">
        <v>8</v>
      </c>
      <c r="C3722">
        <v>103.6</v>
      </c>
      <c r="D3722" s="1">
        <v>41275</v>
      </c>
      <c r="E3722" cm="1">
        <f t="array" ref="E3722">IF(AND(B3722="Housing",A3722="Rural"),"",
_xlfn.IFS(
NOT(ISBLANK(C3722)), C3722,
AND(NOT(ISBLANK(C3721)), B3721=B3722, NOT(ISBLANK(C3723)), B3723=B3722), AVERAGE(C3721,C3723),
AND(NOT(ISBLANK(C3721)), B3721=B3722, ISBLANK(C3723), NOT(ISBLANK(C3724)), B3724=B3722), C3721+(C3724-C3721)/3,
AND(ISBLANK(C3721), NOT(ISBLANK(C3720)), B3720=B3722, NOT(ISBLANK(C3723)), B3723=B3722), C3720+(C3723-C3720)*2/3,
TRUE, "Check Manually"
))</f>
        <v>103.6</v>
      </c>
      <c r="F3722" t="str">
        <f>_xlfn.XLOOKUP(B3722,Bucket_Map!A:A,Bucket_Map!B:B,"ERROR - CHECK NAME")</f>
        <v>Education</v>
      </c>
    </row>
    <row r="3723" spans="1:6" x14ac:dyDescent="0.25">
      <c r="A3723" t="s">
        <v>32</v>
      </c>
      <c r="B3723" t="s">
        <v>8</v>
      </c>
      <c r="C3723">
        <v>103.9</v>
      </c>
      <c r="D3723" s="1">
        <v>41306</v>
      </c>
      <c r="E3723" cm="1">
        <f t="array" ref="E3723">IF(AND(B3723="Housing",A3723="Rural"),"",
_xlfn.IFS(
NOT(ISBLANK(C3723)), C3723,
AND(NOT(ISBLANK(C3722)), B3722=B3723, NOT(ISBLANK(C3724)), B3724=B3723), AVERAGE(C3722,C3724),
AND(NOT(ISBLANK(C3722)), B3722=B3723, ISBLANK(C3724), NOT(ISBLANK(C3725)), B3725=B3723), C3722+(C3725-C3722)/3,
AND(ISBLANK(C3722), NOT(ISBLANK(C3721)), B3721=B3723, NOT(ISBLANK(C3724)), B3724=B3723), C3721+(C3724-C3721)*2/3,
TRUE, "Check Manually"
))</f>
        <v>103.9</v>
      </c>
      <c r="F3723" t="str">
        <f>_xlfn.XLOOKUP(B3723,Bucket_Map!A:A,Bucket_Map!B:B,"ERROR - CHECK NAME")</f>
        <v>Education</v>
      </c>
    </row>
    <row r="3724" spans="1:6" x14ac:dyDescent="0.25">
      <c r="A3724" t="s">
        <v>32</v>
      </c>
      <c r="B3724" t="s">
        <v>8</v>
      </c>
      <c r="C3724">
        <v>104</v>
      </c>
      <c r="D3724" s="1">
        <v>41334</v>
      </c>
      <c r="E3724" cm="1">
        <f t="array" ref="E3724">IF(AND(B3724="Housing",A3724="Rural"),"",
_xlfn.IFS(
NOT(ISBLANK(C3724)), C3724,
AND(NOT(ISBLANK(C3723)), B3723=B3724, NOT(ISBLANK(C3725)), B3725=B3724), AVERAGE(C3723,C3725),
AND(NOT(ISBLANK(C3723)), B3723=B3724, ISBLANK(C3725), NOT(ISBLANK(C3726)), B3726=B3724), C3723+(C3726-C3723)/3,
AND(ISBLANK(C3723), NOT(ISBLANK(C3722)), B3722=B3724, NOT(ISBLANK(C3725)), B3725=B3724), C3722+(C3725-C3722)*2/3,
TRUE, "Check Manually"
))</f>
        <v>104</v>
      </c>
      <c r="F3724" t="str">
        <f>_xlfn.XLOOKUP(B3724,Bucket_Map!A:A,Bucket_Map!B:B,"ERROR - CHECK NAME")</f>
        <v>Education</v>
      </c>
    </row>
    <row r="3725" spans="1:6" x14ac:dyDescent="0.25">
      <c r="A3725" t="s">
        <v>32</v>
      </c>
      <c r="B3725" t="s">
        <v>8</v>
      </c>
      <c r="C3725">
        <v>105</v>
      </c>
      <c r="D3725" s="1">
        <v>41365</v>
      </c>
      <c r="E3725" cm="1">
        <f t="array" ref="E3725">IF(AND(B3725="Housing",A3725="Rural"),"",
_xlfn.IFS(
NOT(ISBLANK(C3725)), C3725,
AND(NOT(ISBLANK(C3724)), B3724=B3725, NOT(ISBLANK(C3726)), B3726=B3725), AVERAGE(C3724,C3726),
AND(NOT(ISBLANK(C3724)), B3724=B3725, ISBLANK(C3726), NOT(ISBLANK(C3727)), B3727=B3725), C3724+(C3727-C3724)/3,
AND(ISBLANK(C3724), NOT(ISBLANK(C3723)), B3723=B3725, NOT(ISBLANK(C3726)), B3726=B3725), C3723+(C3726-C3723)*2/3,
TRUE, "Check Manually"
))</f>
        <v>105</v>
      </c>
      <c r="F3725" t="str">
        <f>_xlfn.XLOOKUP(B3725,Bucket_Map!A:A,Bucket_Map!B:B,"ERROR - CHECK NAME")</f>
        <v>Education</v>
      </c>
    </row>
    <row r="3726" spans="1:6" x14ac:dyDescent="0.25">
      <c r="A3726" t="s">
        <v>32</v>
      </c>
      <c r="B3726" t="s">
        <v>8</v>
      </c>
      <c r="C3726">
        <v>105.6</v>
      </c>
      <c r="D3726" s="1">
        <v>41395</v>
      </c>
      <c r="E3726" cm="1">
        <f t="array" ref="E3726">IF(AND(B3726="Housing",A3726="Rural"),"",
_xlfn.IFS(
NOT(ISBLANK(C3726)), C3726,
AND(NOT(ISBLANK(C3725)), B3725=B3726, NOT(ISBLANK(C3727)), B3727=B3726), AVERAGE(C3725,C3727),
AND(NOT(ISBLANK(C3725)), B3725=B3726, ISBLANK(C3727), NOT(ISBLANK(C3728)), B3728=B3726), C3725+(C3728-C3725)/3,
AND(ISBLANK(C3725), NOT(ISBLANK(C3724)), B3724=B3726, NOT(ISBLANK(C3727)), B3727=B3726), C3724+(C3727-C3724)*2/3,
TRUE, "Check Manually"
))</f>
        <v>105.6</v>
      </c>
      <c r="F3726" t="str">
        <f>_xlfn.XLOOKUP(B3726,Bucket_Map!A:A,Bucket_Map!B:B,"ERROR - CHECK NAME")</f>
        <v>Education</v>
      </c>
    </row>
    <row r="3727" spans="1:6" x14ac:dyDescent="0.25">
      <c r="A3727" t="s">
        <v>32</v>
      </c>
      <c r="B3727" t="s">
        <v>8</v>
      </c>
      <c r="C3727">
        <v>107.4</v>
      </c>
      <c r="D3727" s="1">
        <v>41426</v>
      </c>
      <c r="E3727" cm="1">
        <f t="array" ref="E3727">IF(AND(B3727="Housing",A3727="Rural"),"",
_xlfn.IFS(
NOT(ISBLANK(C3727)), C3727,
AND(NOT(ISBLANK(C3726)), B3726=B3727, NOT(ISBLANK(C3728)), B3728=B3727), AVERAGE(C3726,C3728),
AND(NOT(ISBLANK(C3726)), B3726=B3727, ISBLANK(C3728), NOT(ISBLANK(C3729)), B3729=B3727), C3726+(C3729-C3726)/3,
AND(ISBLANK(C3726), NOT(ISBLANK(C3725)), B3725=B3727, NOT(ISBLANK(C3728)), B3728=B3727), C3725+(C3728-C3725)*2/3,
TRUE, "Check Manually"
))</f>
        <v>107.4</v>
      </c>
      <c r="F3727" t="str">
        <f>_xlfn.XLOOKUP(B3727,Bucket_Map!A:A,Bucket_Map!B:B,"ERROR - CHECK NAME")</f>
        <v>Education</v>
      </c>
    </row>
    <row r="3728" spans="1:6" x14ac:dyDescent="0.25">
      <c r="A3728" t="s">
        <v>32</v>
      </c>
      <c r="B3728" t="s">
        <v>8</v>
      </c>
      <c r="C3728">
        <v>109.1</v>
      </c>
      <c r="D3728" s="1">
        <v>41456</v>
      </c>
      <c r="E3728" cm="1">
        <f t="array" ref="E3728">IF(AND(B3728="Housing",A3728="Rural"),"",
_xlfn.IFS(
NOT(ISBLANK(C3728)), C3728,
AND(NOT(ISBLANK(C3727)), B3727=B3728, NOT(ISBLANK(C3729)), B3729=B3728), AVERAGE(C3727,C3729),
AND(NOT(ISBLANK(C3727)), B3727=B3728, ISBLANK(C3729), NOT(ISBLANK(C3730)), B3730=B3728), C3727+(C3730-C3727)/3,
AND(ISBLANK(C3727), NOT(ISBLANK(C3726)), B3726=B3728, NOT(ISBLANK(C3729)), B3729=B3728), C3726+(C3729-C3726)*2/3,
TRUE, "Check Manually"
))</f>
        <v>109.1</v>
      </c>
      <c r="F3728" t="str">
        <f>_xlfn.XLOOKUP(B3728,Bucket_Map!A:A,Bucket_Map!B:B,"ERROR - CHECK NAME")</f>
        <v>Education</v>
      </c>
    </row>
    <row r="3729" spans="1:6" x14ac:dyDescent="0.25">
      <c r="A3729" t="s">
        <v>32</v>
      </c>
      <c r="B3729" t="s">
        <v>8</v>
      </c>
      <c r="C3729">
        <v>109.9</v>
      </c>
      <c r="D3729" s="1">
        <v>41487</v>
      </c>
      <c r="E3729" cm="1">
        <f t="array" ref="E3729">IF(AND(B3729="Housing",A3729="Rural"),"",
_xlfn.IFS(
NOT(ISBLANK(C3729)), C3729,
AND(NOT(ISBLANK(C3728)), B3728=B3729, NOT(ISBLANK(C3730)), B3730=B3729), AVERAGE(C3728,C3730),
AND(NOT(ISBLANK(C3728)), B3728=B3729, ISBLANK(C3730), NOT(ISBLANK(C3731)), B3731=B3729), C3728+(C3731-C3728)/3,
AND(ISBLANK(C3728), NOT(ISBLANK(C3727)), B3727=B3729, NOT(ISBLANK(C3730)), B3730=B3729), C3727+(C3730-C3727)*2/3,
TRUE, "Check Manually"
))</f>
        <v>109.9</v>
      </c>
      <c r="F3729" t="str">
        <f>_xlfn.XLOOKUP(B3729,Bucket_Map!A:A,Bucket_Map!B:B,"ERROR - CHECK NAME")</f>
        <v>Education</v>
      </c>
    </row>
    <row r="3730" spans="1:6" x14ac:dyDescent="0.25">
      <c r="A3730" t="s">
        <v>32</v>
      </c>
      <c r="B3730" t="s">
        <v>8</v>
      </c>
      <c r="C3730">
        <v>110.6</v>
      </c>
      <c r="D3730" s="1">
        <v>41518</v>
      </c>
      <c r="E3730" cm="1">
        <f t="array" ref="E3730">IF(AND(B3730="Housing",A3730="Rural"),"",
_xlfn.IFS(
NOT(ISBLANK(C3730)), C3730,
AND(NOT(ISBLANK(C3729)), B3729=B3730, NOT(ISBLANK(C3731)), B3731=B3730), AVERAGE(C3729,C3731),
AND(NOT(ISBLANK(C3729)), B3729=B3730, ISBLANK(C3731), NOT(ISBLANK(C3732)), B3732=B3730), C3729+(C3732-C3729)/3,
AND(ISBLANK(C3729), NOT(ISBLANK(C3728)), B3728=B3730, NOT(ISBLANK(C3731)), B3731=B3730), C3728+(C3731-C3728)*2/3,
TRUE, "Check Manually"
))</f>
        <v>110.6</v>
      </c>
      <c r="F3730" t="str">
        <f>_xlfn.XLOOKUP(B3730,Bucket_Map!A:A,Bucket_Map!B:B,"ERROR - CHECK NAME")</f>
        <v>Education</v>
      </c>
    </row>
    <row r="3731" spans="1:6" x14ac:dyDescent="0.25">
      <c r="A3731" t="s">
        <v>32</v>
      </c>
      <c r="B3731" t="s">
        <v>8</v>
      </c>
      <c r="C3731">
        <v>110.8</v>
      </c>
      <c r="D3731" s="1">
        <v>41548</v>
      </c>
      <c r="E3731" cm="1">
        <f t="array" ref="E3731">IF(AND(B3731="Housing",A3731="Rural"),"",
_xlfn.IFS(
NOT(ISBLANK(C3731)), C3731,
AND(NOT(ISBLANK(C3730)), B3730=B3731, NOT(ISBLANK(C3732)), B3732=B3731), AVERAGE(C3730,C3732),
AND(NOT(ISBLANK(C3730)), B3730=B3731, ISBLANK(C3732), NOT(ISBLANK(C3733)), B3733=B3731), C3730+(C3733-C3730)/3,
AND(ISBLANK(C3730), NOT(ISBLANK(C3729)), B3729=B3731, NOT(ISBLANK(C3732)), B3732=B3731), C3729+(C3732-C3729)*2/3,
TRUE, "Check Manually"
))</f>
        <v>110.8</v>
      </c>
      <c r="F3731" t="str">
        <f>_xlfn.XLOOKUP(B3731,Bucket_Map!A:A,Bucket_Map!B:B,"ERROR - CHECK NAME")</f>
        <v>Education</v>
      </c>
    </row>
    <row r="3732" spans="1:6" x14ac:dyDescent="0.25">
      <c r="A3732" t="s">
        <v>32</v>
      </c>
      <c r="B3732" t="s">
        <v>8</v>
      </c>
      <c r="C3732">
        <v>111.2</v>
      </c>
      <c r="D3732" s="1">
        <v>41579</v>
      </c>
      <c r="E3732" cm="1">
        <f t="array" ref="E3732">IF(AND(B3732="Housing",A3732="Rural"),"",
_xlfn.IFS(
NOT(ISBLANK(C3732)), C3732,
AND(NOT(ISBLANK(C3731)), B3731=B3732, NOT(ISBLANK(C3733)), B3733=B3732), AVERAGE(C3731,C3733),
AND(NOT(ISBLANK(C3731)), B3731=B3732, ISBLANK(C3733), NOT(ISBLANK(C3734)), B3734=B3732), C3731+(C3734-C3731)/3,
AND(ISBLANK(C3731), NOT(ISBLANK(C3730)), B3730=B3732, NOT(ISBLANK(C3733)), B3733=B3732), C3730+(C3733-C3730)*2/3,
TRUE, "Check Manually"
))</f>
        <v>111.2</v>
      </c>
      <c r="F3732" t="str">
        <f>_xlfn.XLOOKUP(B3732,Bucket_Map!A:A,Bucket_Map!B:B,"ERROR - CHECK NAME")</f>
        <v>Education</v>
      </c>
    </row>
    <row r="3733" spans="1:6" x14ac:dyDescent="0.25">
      <c r="A3733" t="s">
        <v>32</v>
      </c>
      <c r="B3733" t="s">
        <v>8</v>
      </c>
      <c r="C3733">
        <v>111.5</v>
      </c>
      <c r="D3733" s="1">
        <v>41609</v>
      </c>
      <c r="E3733" cm="1">
        <f t="array" ref="E3733">IF(AND(B3733="Housing",A3733="Rural"),"",
_xlfn.IFS(
NOT(ISBLANK(C3733)), C3733,
AND(NOT(ISBLANK(C3732)), B3732=B3733, NOT(ISBLANK(C3734)), B3734=B3733), AVERAGE(C3732,C3734),
AND(NOT(ISBLANK(C3732)), B3732=B3733, ISBLANK(C3734), NOT(ISBLANK(C3735)), B3735=B3733), C3732+(C3735-C3732)/3,
AND(ISBLANK(C3732), NOT(ISBLANK(C3731)), B3731=B3733, NOT(ISBLANK(C3734)), B3734=B3733), C3731+(C3734-C3731)*2/3,
TRUE, "Check Manually"
))</f>
        <v>111.5</v>
      </c>
      <c r="F3733" t="str">
        <f>_xlfn.XLOOKUP(B3733,Bucket_Map!A:A,Bucket_Map!B:B,"ERROR - CHECK NAME")</f>
        <v>Education</v>
      </c>
    </row>
    <row r="3734" spans="1:6" x14ac:dyDescent="0.25">
      <c r="A3734" t="s">
        <v>32</v>
      </c>
      <c r="B3734" t="s">
        <v>8</v>
      </c>
      <c r="C3734">
        <v>111.6</v>
      </c>
      <c r="D3734" s="1">
        <v>41640</v>
      </c>
      <c r="E3734" cm="1">
        <f t="array" ref="E3734">IF(AND(B3734="Housing",A3734="Rural"),"",
_xlfn.IFS(
NOT(ISBLANK(C3734)), C3734,
AND(NOT(ISBLANK(C3733)), B3733=B3734, NOT(ISBLANK(C3735)), B3735=B3734), AVERAGE(C3733,C3735),
AND(NOT(ISBLANK(C3733)), B3733=B3734, ISBLANK(C3735), NOT(ISBLANK(C3736)), B3736=B3734), C3733+(C3736-C3733)/3,
AND(ISBLANK(C3733), NOT(ISBLANK(C3732)), B3732=B3734, NOT(ISBLANK(C3735)), B3735=B3734), C3732+(C3735-C3732)*2/3,
TRUE, "Check Manually"
))</f>
        <v>111.6</v>
      </c>
      <c r="F3734" t="str">
        <f>_xlfn.XLOOKUP(B3734,Bucket_Map!A:A,Bucket_Map!B:B,"ERROR - CHECK NAME")</f>
        <v>Education</v>
      </c>
    </row>
    <row r="3735" spans="1:6" x14ac:dyDescent="0.25">
      <c r="A3735" t="s">
        <v>32</v>
      </c>
      <c r="B3735" t="s">
        <v>8</v>
      </c>
      <c r="C3735">
        <v>111.8</v>
      </c>
      <c r="D3735" s="1">
        <v>41671</v>
      </c>
      <c r="E3735" cm="1">
        <f t="array" ref="E3735">IF(AND(B3735="Housing",A3735="Rural"),"",
_xlfn.IFS(
NOT(ISBLANK(C3735)), C3735,
AND(NOT(ISBLANK(C3734)), B3734=B3735, NOT(ISBLANK(C3736)), B3736=B3735), AVERAGE(C3734,C3736),
AND(NOT(ISBLANK(C3734)), B3734=B3735, ISBLANK(C3736), NOT(ISBLANK(C3737)), B3737=B3735), C3734+(C3737-C3734)/3,
AND(ISBLANK(C3734), NOT(ISBLANK(C3733)), B3733=B3735, NOT(ISBLANK(C3736)), B3736=B3735), C3733+(C3736-C3733)*2/3,
TRUE, "Check Manually"
))</f>
        <v>111.8</v>
      </c>
      <c r="F3735" t="str">
        <f>_xlfn.XLOOKUP(B3735,Bucket_Map!A:A,Bucket_Map!B:B,"ERROR - CHECK NAME")</f>
        <v>Education</v>
      </c>
    </row>
    <row r="3736" spans="1:6" x14ac:dyDescent="0.25">
      <c r="A3736" t="s">
        <v>32</v>
      </c>
      <c r="B3736" t="s">
        <v>8</v>
      </c>
      <c r="C3736">
        <v>112</v>
      </c>
      <c r="D3736" s="1">
        <v>41699</v>
      </c>
      <c r="E3736" cm="1">
        <f t="array" ref="E3736">IF(AND(B3736="Housing",A3736="Rural"),"",
_xlfn.IFS(
NOT(ISBLANK(C3736)), C3736,
AND(NOT(ISBLANK(C3735)), B3735=B3736, NOT(ISBLANK(C3737)), B3737=B3736), AVERAGE(C3735,C3737),
AND(NOT(ISBLANK(C3735)), B3735=B3736, ISBLANK(C3737), NOT(ISBLANK(C3738)), B3738=B3736), C3735+(C3738-C3735)/3,
AND(ISBLANK(C3735), NOT(ISBLANK(C3734)), B3734=B3736, NOT(ISBLANK(C3737)), B3737=B3736), C3734+(C3737-C3734)*2/3,
TRUE, "Check Manually"
))</f>
        <v>112</v>
      </c>
      <c r="F3736" t="str">
        <f>_xlfn.XLOOKUP(B3736,Bucket_Map!A:A,Bucket_Map!B:B,"ERROR - CHECK NAME")</f>
        <v>Education</v>
      </c>
    </row>
    <row r="3737" spans="1:6" x14ac:dyDescent="0.25">
      <c r="A3737" t="s">
        <v>32</v>
      </c>
      <c r="B3737" t="s">
        <v>8</v>
      </c>
      <c r="C3737">
        <v>112.7</v>
      </c>
      <c r="D3737" s="1">
        <v>41730</v>
      </c>
      <c r="E3737" cm="1">
        <f t="array" ref="E3737">IF(AND(B3737="Housing",A3737="Rural"),"",
_xlfn.IFS(
NOT(ISBLANK(C3737)), C3737,
AND(NOT(ISBLANK(C3736)), B3736=B3737, NOT(ISBLANK(C3738)), B3738=B3737), AVERAGE(C3736,C3738),
AND(NOT(ISBLANK(C3736)), B3736=B3737, ISBLANK(C3738), NOT(ISBLANK(C3739)), B3739=B3737), C3736+(C3739-C3736)/3,
AND(ISBLANK(C3736), NOT(ISBLANK(C3735)), B3735=B3737, NOT(ISBLANK(C3738)), B3738=B3737), C3735+(C3738-C3735)*2/3,
TRUE, "Check Manually"
))</f>
        <v>112.7</v>
      </c>
      <c r="F3737" t="str">
        <f>_xlfn.XLOOKUP(B3737,Bucket_Map!A:A,Bucket_Map!B:B,"ERROR - CHECK NAME")</f>
        <v>Education</v>
      </c>
    </row>
    <row r="3738" spans="1:6" x14ac:dyDescent="0.25">
      <c r="A3738" t="s">
        <v>32</v>
      </c>
      <c r="B3738" t="s">
        <v>8</v>
      </c>
      <c r="C3738">
        <v>113</v>
      </c>
      <c r="D3738" s="1">
        <v>41760</v>
      </c>
      <c r="E3738" cm="1">
        <f t="array" ref="E3738">IF(AND(B3738="Housing",A3738="Rural"),"",
_xlfn.IFS(
NOT(ISBLANK(C3738)), C3738,
AND(NOT(ISBLANK(C3737)), B3737=B3738, NOT(ISBLANK(C3739)), B3739=B3738), AVERAGE(C3737,C3739),
AND(NOT(ISBLANK(C3737)), B3737=B3738, ISBLANK(C3739), NOT(ISBLANK(C3740)), B3740=B3738), C3737+(C3740-C3737)/3,
AND(ISBLANK(C3737), NOT(ISBLANK(C3736)), B3736=B3738, NOT(ISBLANK(C3739)), B3739=B3738), C3736+(C3739-C3736)*2/3,
TRUE, "Check Manually"
))</f>
        <v>113</v>
      </c>
      <c r="F3738" t="str">
        <f>_xlfn.XLOOKUP(B3738,Bucket_Map!A:A,Bucket_Map!B:B,"ERROR - CHECK NAME")</f>
        <v>Education</v>
      </c>
    </row>
    <row r="3739" spans="1:6" x14ac:dyDescent="0.25">
      <c r="A3739" t="s">
        <v>32</v>
      </c>
      <c r="B3739" t="s">
        <v>8</v>
      </c>
      <c r="C3739">
        <v>114.8</v>
      </c>
      <c r="D3739" s="1">
        <v>41791</v>
      </c>
      <c r="E3739" cm="1">
        <f t="array" ref="E3739">IF(AND(B3739="Housing",A3739="Rural"),"",
_xlfn.IFS(
NOT(ISBLANK(C3739)), C3739,
AND(NOT(ISBLANK(C3738)), B3738=B3739, NOT(ISBLANK(C3740)), B3740=B3739), AVERAGE(C3738,C3740),
AND(NOT(ISBLANK(C3738)), B3738=B3739, ISBLANK(C3740), NOT(ISBLANK(C3741)), B3741=B3739), C3738+(C3741-C3738)/3,
AND(ISBLANK(C3738), NOT(ISBLANK(C3737)), B3737=B3739, NOT(ISBLANK(C3740)), B3740=B3739), C3737+(C3740-C3737)*2/3,
TRUE, "Check Manually"
))</f>
        <v>114.8</v>
      </c>
      <c r="F3739" t="str">
        <f>_xlfn.XLOOKUP(B3739,Bucket_Map!A:A,Bucket_Map!B:B,"ERROR - CHECK NAME")</f>
        <v>Education</v>
      </c>
    </row>
    <row r="3740" spans="1:6" x14ac:dyDescent="0.25">
      <c r="A3740" t="s">
        <v>32</v>
      </c>
      <c r="B3740" t="s">
        <v>8</v>
      </c>
      <c r="C3740">
        <v>116.8</v>
      </c>
      <c r="D3740" s="1">
        <v>41821</v>
      </c>
      <c r="E3740" cm="1">
        <f t="array" ref="E3740">IF(AND(B3740="Housing",A3740="Rural"),"",
_xlfn.IFS(
NOT(ISBLANK(C3740)), C3740,
AND(NOT(ISBLANK(C3739)), B3739=B3740, NOT(ISBLANK(C3741)), B3741=B3740), AVERAGE(C3739,C3741),
AND(NOT(ISBLANK(C3739)), B3739=B3740, ISBLANK(C3741), NOT(ISBLANK(C3742)), B3742=B3740), C3739+(C3742-C3739)/3,
AND(ISBLANK(C3739), NOT(ISBLANK(C3738)), B3738=B3740, NOT(ISBLANK(C3741)), B3741=B3740), C3738+(C3741-C3738)*2/3,
TRUE, "Check Manually"
))</f>
        <v>116.8</v>
      </c>
      <c r="F3740" t="str">
        <f>_xlfn.XLOOKUP(B3740,Bucket_Map!A:A,Bucket_Map!B:B,"ERROR - CHECK NAME")</f>
        <v>Education</v>
      </c>
    </row>
    <row r="3741" spans="1:6" x14ac:dyDescent="0.25">
      <c r="A3741" t="s">
        <v>32</v>
      </c>
      <c r="B3741" t="s">
        <v>8</v>
      </c>
      <c r="C3741">
        <v>118</v>
      </c>
      <c r="D3741" s="1">
        <v>41852</v>
      </c>
      <c r="E3741" cm="1">
        <f t="array" ref="E3741">IF(AND(B3741="Housing",A3741="Rural"),"",
_xlfn.IFS(
NOT(ISBLANK(C3741)), C3741,
AND(NOT(ISBLANK(C3740)), B3740=B3741, NOT(ISBLANK(C3742)), B3742=B3741), AVERAGE(C3740,C3742),
AND(NOT(ISBLANK(C3740)), B3740=B3741, ISBLANK(C3742), NOT(ISBLANK(C3743)), B3743=B3741), C3740+(C3743-C3740)/3,
AND(ISBLANK(C3740), NOT(ISBLANK(C3739)), B3739=B3741, NOT(ISBLANK(C3742)), B3742=B3741), C3739+(C3742-C3739)*2/3,
TRUE, "Check Manually"
))</f>
        <v>118</v>
      </c>
      <c r="F3741" t="str">
        <f>_xlfn.XLOOKUP(B3741,Bucket_Map!A:A,Bucket_Map!B:B,"ERROR - CHECK NAME")</f>
        <v>Education</v>
      </c>
    </row>
    <row r="3742" spans="1:6" x14ac:dyDescent="0.25">
      <c r="A3742" t="s">
        <v>32</v>
      </c>
      <c r="B3742" t="s">
        <v>8</v>
      </c>
      <c r="C3742">
        <v>118.6</v>
      </c>
      <c r="D3742" s="1">
        <v>41883</v>
      </c>
      <c r="E3742" cm="1">
        <f t="array" ref="E3742">IF(AND(B3742="Housing",A3742="Rural"),"",
_xlfn.IFS(
NOT(ISBLANK(C3742)), C3742,
AND(NOT(ISBLANK(C3741)), B3741=B3742, NOT(ISBLANK(C3743)), B3743=B3742), AVERAGE(C3741,C3743),
AND(NOT(ISBLANK(C3741)), B3741=B3742, ISBLANK(C3743), NOT(ISBLANK(C3744)), B3744=B3742), C3741+(C3744-C3741)/3,
AND(ISBLANK(C3741), NOT(ISBLANK(C3740)), B3740=B3742, NOT(ISBLANK(C3743)), B3743=B3742), C3740+(C3743-C3740)*2/3,
TRUE, "Check Manually"
))</f>
        <v>118.6</v>
      </c>
      <c r="F3742" t="str">
        <f>_xlfn.XLOOKUP(B3742,Bucket_Map!A:A,Bucket_Map!B:B,"ERROR - CHECK NAME")</f>
        <v>Education</v>
      </c>
    </row>
    <row r="3743" spans="1:6" x14ac:dyDescent="0.25">
      <c r="A3743" t="s">
        <v>32</v>
      </c>
      <c r="B3743" t="s">
        <v>8</v>
      </c>
      <c r="C3743">
        <v>118.8</v>
      </c>
      <c r="D3743" s="1">
        <v>41913</v>
      </c>
      <c r="E3743" cm="1">
        <f t="array" ref="E3743">IF(AND(B3743="Housing",A3743="Rural"),"",
_xlfn.IFS(
NOT(ISBLANK(C3743)), C3743,
AND(NOT(ISBLANK(C3742)), B3742=B3743, NOT(ISBLANK(C3744)), B3744=B3743), AVERAGE(C3742,C3744),
AND(NOT(ISBLANK(C3742)), B3742=B3743, ISBLANK(C3744), NOT(ISBLANK(C3745)), B3745=B3743), C3742+(C3745-C3742)/3,
AND(ISBLANK(C3742), NOT(ISBLANK(C3741)), B3741=B3743, NOT(ISBLANK(C3744)), B3744=B3743), C3741+(C3744-C3741)*2/3,
TRUE, "Check Manually"
))</f>
        <v>118.8</v>
      </c>
      <c r="F3743" t="str">
        <f>_xlfn.XLOOKUP(B3743,Bucket_Map!A:A,Bucket_Map!B:B,"ERROR - CHECK NAME")</f>
        <v>Education</v>
      </c>
    </row>
    <row r="3744" spans="1:6" x14ac:dyDescent="0.25">
      <c r="A3744" t="s">
        <v>32</v>
      </c>
      <c r="B3744" t="s">
        <v>8</v>
      </c>
      <c r="C3744">
        <v>119</v>
      </c>
      <c r="D3744" s="1">
        <v>41944</v>
      </c>
      <c r="E3744" cm="1">
        <f t="array" ref="E3744">IF(AND(B3744="Housing",A3744="Rural"),"",
_xlfn.IFS(
NOT(ISBLANK(C3744)), C3744,
AND(NOT(ISBLANK(C3743)), B3743=B3744, NOT(ISBLANK(C3745)), B3745=B3744), AVERAGE(C3743,C3745),
AND(NOT(ISBLANK(C3743)), B3743=B3744, ISBLANK(C3745), NOT(ISBLANK(C3746)), B3746=B3744), C3743+(C3746-C3743)/3,
AND(ISBLANK(C3743), NOT(ISBLANK(C3742)), B3742=B3744, NOT(ISBLANK(C3745)), B3745=B3744), C3742+(C3745-C3742)*2/3,
TRUE, "Check Manually"
))</f>
        <v>119</v>
      </c>
      <c r="F3744" t="str">
        <f>_xlfn.XLOOKUP(B3744,Bucket_Map!A:A,Bucket_Map!B:B,"ERROR - CHECK NAME")</f>
        <v>Education</v>
      </c>
    </row>
    <row r="3745" spans="1:6" x14ac:dyDescent="0.25">
      <c r="A3745" t="s">
        <v>32</v>
      </c>
      <c r="B3745" t="s">
        <v>8</v>
      </c>
      <c r="C3745">
        <v>119.5</v>
      </c>
      <c r="D3745" s="1">
        <v>41974</v>
      </c>
      <c r="E3745" cm="1">
        <f t="array" ref="E3745">IF(AND(B3745="Housing",A3745="Rural"),"",
_xlfn.IFS(
NOT(ISBLANK(C3745)), C3745,
AND(NOT(ISBLANK(C3744)), B3744=B3745, NOT(ISBLANK(C3746)), B3746=B3745), AVERAGE(C3744,C3746),
AND(NOT(ISBLANK(C3744)), B3744=B3745, ISBLANK(C3746), NOT(ISBLANK(C3747)), B3747=B3745), C3744+(C3747-C3744)/3,
AND(ISBLANK(C3744), NOT(ISBLANK(C3743)), B3743=B3745, NOT(ISBLANK(C3746)), B3746=B3745), C3743+(C3746-C3743)*2/3,
TRUE, "Check Manually"
))</f>
        <v>119.5</v>
      </c>
      <c r="F3745" t="str">
        <f>_xlfn.XLOOKUP(B3745,Bucket_Map!A:A,Bucket_Map!B:B,"ERROR - CHECK NAME")</f>
        <v>Education</v>
      </c>
    </row>
    <row r="3746" spans="1:6" x14ac:dyDescent="0.25">
      <c r="A3746" t="s">
        <v>32</v>
      </c>
      <c r="B3746" t="s">
        <v>8</v>
      </c>
      <c r="C3746">
        <v>119.7</v>
      </c>
      <c r="D3746" s="1">
        <v>42005</v>
      </c>
      <c r="E3746" cm="1">
        <f t="array" ref="E3746">IF(AND(B3746="Housing",A3746="Rural"),"",
_xlfn.IFS(
NOT(ISBLANK(C3746)), C3746,
AND(NOT(ISBLANK(C3745)), B3745=B3746, NOT(ISBLANK(C3747)), B3747=B3746), AVERAGE(C3745,C3747),
AND(NOT(ISBLANK(C3745)), B3745=B3746, ISBLANK(C3747), NOT(ISBLANK(C3748)), B3748=B3746), C3745+(C3748-C3745)/3,
AND(ISBLANK(C3745), NOT(ISBLANK(C3744)), B3744=B3746, NOT(ISBLANK(C3747)), B3747=B3746), C3744+(C3747-C3744)*2/3,
TRUE, "Check Manually"
))</f>
        <v>119.7</v>
      </c>
      <c r="F3746" t="str">
        <f>_xlfn.XLOOKUP(B3746,Bucket_Map!A:A,Bucket_Map!B:B,"ERROR - CHECK NAME")</f>
        <v>Education</v>
      </c>
    </row>
    <row r="3747" spans="1:6" x14ac:dyDescent="0.25">
      <c r="A3747" t="s">
        <v>32</v>
      </c>
      <c r="B3747" t="s">
        <v>8</v>
      </c>
      <c r="C3747">
        <v>119.7</v>
      </c>
      <c r="D3747" s="1">
        <v>42036</v>
      </c>
      <c r="E3747" cm="1">
        <f t="array" ref="E3747">IF(AND(B3747="Housing",A3747="Rural"),"",
_xlfn.IFS(
NOT(ISBLANK(C3747)), C3747,
AND(NOT(ISBLANK(C3746)), B3746=B3747, NOT(ISBLANK(C3748)), B3748=B3747), AVERAGE(C3746,C3748),
AND(NOT(ISBLANK(C3746)), B3746=B3747, ISBLANK(C3748), NOT(ISBLANK(C3749)), B3749=B3747), C3746+(C3749-C3746)/3,
AND(ISBLANK(C3746), NOT(ISBLANK(C3745)), B3745=B3747, NOT(ISBLANK(C3748)), B3748=B3747), C3745+(C3748-C3745)*2/3,
TRUE, "Check Manually"
))</f>
        <v>119.7</v>
      </c>
      <c r="F3747" t="str">
        <f>_xlfn.XLOOKUP(B3747,Bucket_Map!A:A,Bucket_Map!B:B,"ERROR - CHECK NAME")</f>
        <v>Education</v>
      </c>
    </row>
    <row r="3748" spans="1:6" x14ac:dyDescent="0.25">
      <c r="A3748" t="s">
        <v>32</v>
      </c>
      <c r="B3748" t="s">
        <v>8</v>
      </c>
      <c r="C3748">
        <v>120.1</v>
      </c>
      <c r="D3748" s="1">
        <v>42064</v>
      </c>
      <c r="E3748" cm="1">
        <f t="array" ref="E3748">IF(AND(B3748="Housing",A3748="Rural"),"",
_xlfn.IFS(
NOT(ISBLANK(C3748)), C3748,
AND(NOT(ISBLANK(C3747)), B3747=B3748, NOT(ISBLANK(C3749)), B3749=B3748), AVERAGE(C3747,C3749),
AND(NOT(ISBLANK(C3747)), B3747=B3748, ISBLANK(C3749), NOT(ISBLANK(C3750)), B3750=B3748), C3747+(C3750-C3747)/3,
AND(ISBLANK(C3747), NOT(ISBLANK(C3746)), B3746=B3748, NOT(ISBLANK(C3749)), B3749=B3748), C3746+(C3749-C3746)*2/3,
TRUE, "Check Manually"
))</f>
        <v>120.1</v>
      </c>
      <c r="F3748" t="str">
        <f>_xlfn.XLOOKUP(B3748,Bucket_Map!A:A,Bucket_Map!B:B,"ERROR - CHECK NAME")</f>
        <v>Education</v>
      </c>
    </row>
    <row r="3749" spans="1:6" x14ac:dyDescent="0.25">
      <c r="A3749" t="s">
        <v>32</v>
      </c>
      <c r="B3749" t="s">
        <v>8</v>
      </c>
      <c r="C3749">
        <v>121</v>
      </c>
      <c r="D3749" s="1">
        <v>42095</v>
      </c>
      <c r="E3749" cm="1">
        <f t="array" ref="E3749">IF(AND(B3749="Housing",A3749="Rural"),"",
_xlfn.IFS(
NOT(ISBLANK(C3749)), C3749,
AND(NOT(ISBLANK(C3748)), B3748=B3749, NOT(ISBLANK(C3750)), B3750=B3749), AVERAGE(C3748,C3750),
AND(NOT(ISBLANK(C3748)), B3748=B3749, ISBLANK(C3750), NOT(ISBLANK(C3751)), B3751=B3749), C3748+(C3751-C3748)/3,
AND(ISBLANK(C3748), NOT(ISBLANK(C3747)), B3747=B3749, NOT(ISBLANK(C3750)), B3750=B3749), C3747+(C3750-C3747)*2/3,
TRUE, "Check Manually"
))</f>
        <v>121</v>
      </c>
      <c r="F3749" t="str">
        <f>_xlfn.XLOOKUP(B3749,Bucket_Map!A:A,Bucket_Map!B:B,"ERROR - CHECK NAME")</f>
        <v>Education</v>
      </c>
    </row>
    <row r="3750" spans="1:6" x14ac:dyDescent="0.25">
      <c r="A3750" t="s">
        <v>32</v>
      </c>
      <c r="B3750" t="s">
        <v>8</v>
      </c>
      <c r="C3750">
        <v>121.4</v>
      </c>
      <c r="D3750" s="1">
        <v>42125</v>
      </c>
      <c r="E3750" cm="1">
        <f t="array" ref="E3750">IF(AND(B3750="Housing",A3750="Rural"),"",
_xlfn.IFS(
NOT(ISBLANK(C3750)), C3750,
AND(NOT(ISBLANK(C3749)), B3749=B3750, NOT(ISBLANK(C3751)), B3751=B3750), AVERAGE(C3749,C3751),
AND(NOT(ISBLANK(C3749)), B3749=B3750, ISBLANK(C3751), NOT(ISBLANK(C3752)), B3752=B3750), C3749+(C3752-C3749)/3,
AND(ISBLANK(C3749), NOT(ISBLANK(C3748)), B3748=B3750, NOT(ISBLANK(C3751)), B3751=B3750), C3748+(C3751-C3748)*2/3,
TRUE, "Check Manually"
))</f>
        <v>121.4</v>
      </c>
      <c r="F3750" t="str">
        <f>_xlfn.XLOOKUP(B3750,Bucket_Map!A:A,Bucket_Map!B:B,"ERROR - CHECK NAME")</f>
        <v>Education</v>
      </c>
    </row>
    <row r="3751" spans="1:6" x14ac:dyDescent="0.25">
      <c r="A3751" t="s">
        <v>32</v>
      </c>
      <c r="B3751" t="s">
        <v>8</v>
      </c>
      <c r="C3751">
        <v>123.1</v>
      </c>
      <c r="D3751" s="1">
        <v>42156</v>
      </c>
      <c r="E3751" cm="1">
        <f t="array" ref="E3751">IF(AND(B3751="Housing",A3751="Rural"),"",
_xlfn.IFS(
NOT(ISBLANK(C3751)), C3751,
AND(NOT(ISBLANK(C3750)), B3750=B3751, NOT(ISBLANK(C3752)), B3752=B3751), AVERAGE(C3750,C3752),
AND(NOT(ISBLANK(C3750)), B3750=B3751, ISBLANK(C3752), NOT(ISBLANK(C3753)), B3753=B3751), C3750+(C3753-C3750)/3,
AND(ISBLANK(C3750), NOT(ISBLANK(C3749)), B3749=B3751, NOT(ISBLANK(C3752)), B3752=B3751), C3749+(C3752-C3749)*2/3,
TRUE, "Check Manually"
))</f>
        <v>123.1</v>
      </c>
      <c r="F3751" t="str">
        <f>_xlfn.XLOOKUP(B3751,Bucket_Map!A:A,Bucket_Map!B:B,"ERROR - CHECK NAME")</f>
        <v>Education</v>
      </c>
    </row>
    <row r="3752" spans="1:6" x14ac:dyDescent="0.25">
      <c r="A3752" t="s">
        <v>32</v>
      </c>
      <c r="B3752" t="s">
        <v>8</v>
      </c>
      <c r="C3752">
        <v>124.4</v>
      </c>
      <c r="D3752" s="1">
        <v>42186</v>
      </c>
      <c r="E3752" cm="1">
        <f t="array" ref="E3752">IF(AND(B3752="Housing",A3752="Rural"),"",
_xlfn.IFS(
NOT(ISBLANK(C3752)), C3752,
AND(NOT(ISBLANK(C3751)), B3751=B3752, NOT(ISBLANK(C3753)), B3753=B3752), AVERAGE(C3751,C3753),
AND(NOT(ISBLANK(C3751)), B3751=B3752, ISBLANK(C3753), NOT(ISBLANK(C3754)), B3754=B3752), C3751+(C3754-C3751)/3,
AND(ISBLANK(C3751), NOT(ISBLANK(C3750)), B3750=B3752, NOT(ISBLANK(C3753)), B3753=B3752), C3750+(C3753-C3750)*2/3,
TRUE, "Check Manually"
))</f>
        <v>124.4</v>
      </c>
      <c r="F3752" t="str">
        <f>_xlfn.XLOOKUP(B3752,Bucket_Map!A:A,Bucket_Map!B:B,"ERROR - CHECK NAME")</f>
        <v>Education</v>
      </c>
    </row>
    <row r="3753" spans="1:6" x14ac:dyDescent="0.25">
      <c r="A3753" t="s">
        <v>32</v>
      </c>
      <c r="B3753" t="s">
        <v>8</v>
      </c>
      <c r="C3753">
        <v>125.1</v>
      </c>
      <c r="D3753" s="1">
        <v>42217</v>
      </c>
      <c r="E3753" cm="1">
        <f t="array" ref="E3753">IF(AND(B3753="Housing",A3753="Rural"),"",
_xlfn.IFS(
NOT(ISBLANK(C3753)), C3753,
AND(NOT(ISBLANK(C3752)), B3752=B3753, NOT(ISBLANK(C3754)), B3754=B3753), AVERAGE(C3752,C3754),
AND(NOT(ISBLANK(C3752)), B3752=B3753, ISBLANK(C3754), NOT(ISBLANK(C3755)), B3755=B3753), C3752+(C3755-C3752)/3,
AND(ISBLANK(C3752), NOT(ISBLANK(C3751)), B3751=B3753, NOT(ISBLANK(C3754)), B3754=B3753), C3751+(C3754-C3751)*2/3,
TRUE, "Check Manually"
))</f>
        <v>125.1</v>
      </c>
      <c r="F3753" t="str">
        <f>_xlfn.XLOOKUP(B3753,Bucket_Map!A:A,Bucket_Map!B:B,"ERROR - CHECK NAME")</f>
        <v>Education</v>
      </c>
    </row>
    <row r="3754" spans="1:6" x14ac:dyDescent="0.25">
      <c r="A3754" t="s">
        <v>32</v>
      </c>
      <c r="B3754" t="s">
        <v>8</v>
      </c>
      <c r="C3754">
        <v>125.7</v>
      </c>
      <c r="D3754" s="1">
        <v>42248</v>
      </c>
      <c r="E3754" cm="1">
        <f t="array" ref="E3754">IF(AND(B3754="Housing",A3754="Rural"),"",
_xlfn.IFS(
NOT(ISBLANK(C3754)), C3754,
AND(NOT(ISBLANK(C3753)), B3753=B3754, NOT(ISBLANK(C3755)), B3755=B3754), AVERAGE(C3753,C3755),
AND(NOT(ISBLANK(C3753)), B3753=B3754, ISBLANK(C3755), NOT(ISBLANK(C3756)), B3756=B3754), C3753+(C3756-C3753)/3,
AND(ISBLANK(C3753), NOT(ISBLANK(C3752)), B3752=B3754, NOT(ISBLANK(C3755)), B3755=B3754), C3752+(C3755-C3752)*2/3,
TRUE, "Check Manually"
))</f>
        <v>125.7</v>
      </c>
      <c r="F3754" t="str">
        <f>_xlfn.XLOOKUP(B3754,Bucket_Map!A:A,Bucket_Map!B:B,"ERROR - CHECK NAME")</f>
        <v>Education</v>
      </c>
    </row>
    <row r="3755" spans="1:6" x14ac:dyDescent="0.25">
      <c r="A3755" t="s">
        <v>32</v>
      </c>
      <c r="B3755" t="s">
        <v>8</v>
      </c>
      <c r="C3755">
        <v>125.9</v>
      </c>
      <c r="D3755" s="1">
        <v>42278</v>
      </c>
      <c r="E3755" cm="1">
        <f t="array" ref="E3755">IF(AND(B3755="Housing",A3755="Rural"),"",
_xlfn.IFS(
NOT(ISBLANK(C3755)), C3755,
AND(NOT(ISBLANK(C3754)), B3754=B3755, NOT(ISBLANK(C3756)), B3756=B3755), AVERAGE(C3754,C3756),
AND(NOT(ISBLANK(C3754)), B3754=B3755, ISBLANK(C3756), NOT(ISBLANK(C3757)), B3757=B3755), C3754+(C3757-C3754)/3,
AND(ISBLANK(C3754), NOT(ISBLANK(C3753)), B3753=B3755, NOT(ISBLANK(C3756)), B3756=B3755), C3753+(C3756-C3753)*2/3,
TRUE, "Check Manually"
))</f>
        <v>125.9</v>
      </c>
      <c r="F3755" t="str">
        <f>_xlfn.XLOOKUP(B3755,Bucket_Map!A:A,Bucket_Map!B:B,"ERROR - CHECK NAME")</f>
        <v>Education</v>
      </c>
    </row>
    <row r="3756" spans="1:6" x14ac:dyDescent="0.25">
      <c r="A3756" t="s">
        <v>32</v>
      </c>
      <c r="B3756" t="s">
        <v>8</v>
      </c>
      <c r="C3756">
        <v>126.3</v>
      </c>
      <c r="D3756" s="1">
        <v>42309</v>
      </c>
      <c r="E3756" cm="1">
        <f t="array" ref="E3756">IF(AND(B3756="Housing",A3756="Rural"),"",
_xlfn.IFS(
NOT(ISBLANK(C3756)), C3756,
AND(NOT(ISBLANK(C3755)), B3755=B3756, NOT(ISBLANK(C3757)), B3757=B3756), AVERAGE(C3755,C3757),
AND(NOT(ISBLANK(C3755)), B3755=B3756, ISBLANK(C3757), NOT(ISBLANK(C3758)), B3758=B3756), C3755+(C3758-C3755)/3,
AND(ISBLANK(C3755), NOT(ISBLANK(C3754)), B3754=B3756, NOT(ISBLANK(C3757)), B3757=B3756), C3754+(C3757-C3754)*2/3,
TRUE, "Check Manually"
))</f>
        <v>126.3</v>
      </c>
      <c r="F3756" t="str">
        <f>_xlfn.XLOOKUP(B3756,Bucket_Map!A:A,Bucket_Map!B:B,"ERROR - CHECK NAME")</f>
        <v>Education</v>
      </c>
    </row>
    <row r="3757" spans="1:6" x14ac:dyDescent="0.25">
      <c r="A3757" t="s">
        <v>32</v>
      </c>
      <c r="B3757" t="s">
        <v>8</v>
      </c>
      <c r="C3757">
        <v>126.2</v>
      </c>
      <c r="D3757" s="1">
        <v>42339</v>
      </c>
      <c r="E3757" cm="1">
        <f t="array" ref="E3757">IF(AND(B3757="Housing",A3757="Rural"),"",
_xlfn.IFS(
NOT(ISBLANK(C3757)), C3757,
AND(NOT(ISBLANK(C3756)), B3756=B3757, NOT(ISBLANK(C3758)), B3758=B3757), AVERAGE(C3756,C3758),
AND(NOT(ISBLANK(C3756)), B3756=B3757, ISBLANK(C3758), NOT(ISBLANK(C3759)), B3759=B3757), C3756+(C3759-C3756)/3,
AND(ISBLANK(C3756), NOT(ISBLANK(C3755)), B3755=B3757, NOT(ISBLANK(C3758)), B3758=B3757), C3755+(C3758-C3755)*2/3,
TRUE, "Check Manually"
))</f>
        <v>126.2</v>
      </c>
      <c r="F3757" t="str">
        <f>_xlfn.XLOOKUP(B3757,Bucket_Map!A:A,Bucket_Map!B:B,"ERROR - CHECK NAME")</f>
        <v>Education</v>
      </c>
    </row>
    <row r="3758" spans="1:6" x14ac:dyDescent="0.25">
      <c r="A3758" t="s">
        <v>32</v>
      </c>
      <c r="B3758" t="s">
        <v>8</v>
      </c>
      <c r="C3758">
        <v>126.3</v>
      </c>
      <c r="D3758" s="1">
        <v>42370</v>
      </c>
      <c r="E3758" cm="1">
        <f t="array" ref="E3758">IF(AND(B3758="Housing",A3758="Rural"),"",
_xlfn.IFS(
NOT(ISBLANK(C3758)), C3758,
AND(NOT(ISBLANK(C3757)), B3757=B3758, NOT(ISBLANK(C3759)), B3759=B3758), AVERAGE(C3757,C3759),
AND(NOT(ISBLANK(C3757)), B3757=B3758, ISBLANK(C3759), NOT(ISBLANK(C3760)), B3760=B3758), C3757+(C3760-C3757)/3,
AND(ISBLANK(C3757), NOT(ISBLANK(C3756)), B3756=B3758, NOT(ISBLANK(C3759)), B3759=B3758), C3756+(C3759-C3756)*2/3,
TRUE, "Check Manually"
))</f>
        <v>126.3</v>
      </c>
      <c r="F3758" t="str">
        <f>_xlfn.XLOOKUP(B3758,Bucket_Map!A:A,Bucket_Map!B:B,"ERROR - CHECK NAME")</f>
        <v>Education</v>
      </c>
    </row>
    <row r="3759" spans="1:6" x14ac:dyDescent="0.25">
      <c r="A3759" t="s">
        <v>32</v>
      </c>
      <c r="B3759" t="s">
        <v>8</v>
      </c>
      <c r="C3759">
        <v>126.6</v>
      </c>
      <c r="D3759" s="1">
        <v>42401</v>
      </c>
      <c r="E3759" cm="1">
        <f t="array" ref="E3759">IF(AND(B3759="Housing",A3759="Rural"),"",
_xlfn.IFS(
NOT(ISBLANK(C3759)), C3759,
AND(NOT(ISBLANK(C3758)), B3758=B3759, NOT(ISBLANK(C3760)), B3760=B3759), AVERAGE(C3758,C3760),
AND(NOT(ISBLANK(C3758)), B3758=B3759, ISBLANK(C3760), NOT(ISBLANK(C3761)), B3761=B3759), C3758+(C3761-C3758)/3,
AND(ISBLANK(C3758), NOT(ISBLANK(C3757)), B3757=B3759, NOT(ISBLANK(C3760)), B3760=B3759), C3757+(C3760-C3757)*2/3,
TRUE, "Check Manually"
))</f>
        <v>126.6</v>
      </c>
      <c r="F3759" t="str">
        <f>_xlfn.XLOOKUP(B3759,Bucket_Map!A:A,Bucket_Map!B:B,"ERROR - CHECK NAME")</f>
        <v>Education</v>
      </c>
    </row>
    <row r="3760" spans="1:6" x14ac:dyDescent="0.25">
      <c r="A3760" t="s">
        <v>32</v>
      </c>
      <c r="B3760" t="s">
        <v>8</v>
      </c>
      <c r="C3760">
        <v>126.9</v>
      </c>
      <c r="D3760" s="1">
        <v>42430</v>
      </c>
      <c r="E3760" cm="1">
        <f t="array" ref="E3760">IF(AND(B3760="Housing",A3760="Rural"),"",
_xlfn.IFS(
NOT(ISBLANK(C3760)), C3760,
AND(NOT(ISBLANK(C3759)), B3759=B3760, NOT(ISBLANK(C3761)), B3761=B3760), AVERAGE(C3759,C3761),
AND(NOT(ISBLANK(C3759)), B3759=B3760, ISBLANK(C3761), NOT(ISBLANK(C3762)), B3762=B3760), C3759+(C3762-C3759)/3,
AND(ISBLANK(C3759), NOT(ISBLANK(C3758)), B3758=B3760, NOT(ISBLANK(C3761)), B3761=B3760), C3758+(C3761-C3758)*2/3,
TRUE, "Check Manually"
))</f>
        <v>126.9</v>
      </c>
      <c r="F3760" t="str">
        <f>_xlfn.XLOOKUP(B3760,Bucket_Map!A:A,Bucket_Map!B:B,"ERROR - CHECK NAME")</f>
        <v>Education</v>
      </c>
    </row>
    <row r="3761" spans="1:6" x14ac:dyDescent="0.25">
      <c r="A3761" t="s">
        <v>32</v>
      </c>
      <c r="B3761" t="s">
        <v>8</v>
      </c>
      <c r="C3761">
        <v>127.7</v>
      </c>
      <c r="D3761" s="1">
        <v>42461</v>
      </c>
      <c r="E3761" cm="1">
        <f t="array" ref="E3761">IF(AND(B3761="Housing",A3761="Rural"),"",
_xlfn.IFS(
NOT(ISBLANK(C3761)), C3761,
AND(NOT(ISBLANK(C3760)), B3760=B3761, NOT(ISBLANK(C3762)), B3762=B3761), AVERAGE(C3760,C3762),
AND(NOT(ISBLANK(C3760)), B3760=B3761, ISBLANK(C3762), NOT(ISBLANK(C3763)), B3763=B3761), C3760+(C3763-C3760)/3,
AND(ISBLANK(C3760), NOT(ISBLANK(C3759)), B3759=B3761, NOT(ISBLANK(C3762)), B3762=B3761), C3759+(C3762-C3759)*2/3,
TRUE, "Check Manually"
))</f>
        <v>127.7</v>
      </c>
      <c r="F3761" t="str">
        <f>_xlfn.XLOOKUP(B3761,Bucket_Map!A:A,Bucket_Map!B:B,"ERROR - CHECK NAME")</f>
        <v>Education</v>
      </c>
    </row>
    <row r="3762" spans="1:6" x14ac:dyDescent="0.25">
      <c r="A3762" t="s">
        <v>32</v>
      </c>
      <c r="B3762" t="s">
        <v>8</v>
      </c>
      <c r="C3762">
        <v>128.5</v>
      </c>
      <c r="D3762" s="1">
        <v>42491</v>
      </c>
      <c r="E3762" cm="1">
        <f t="array" ref="E3762">IF(AND(B3762="Housing",A3762="Rural"),"",
_xlfn.IFS(
NOT(ISBLANK(C3762)), C3762,
AND(NOT(ISBLANK(C3761)), B3761=B3762, NOT(ISBLANK(C3763)), B3763=B3762), AVERAGE(C3761,C3763),
AND(NOT(ISBLANK(C3761)), B3761=B3762, ISBLANK(C3763), NOT(ISBLANK(C3764)), B3764=B3762), C3761+(C3764-C3761)/3,
AND(ISBLANK(C3761), NOT(ISBLANK(C3760)), B3760=B3762, NOT(ISBLANK(C3763)), B3763=B3762), C3760+(C3763-C3760)*2/3,
TRUE, "Check Manually"
))</f>
        <v>128.5</v>
      </c>
      <c r="F3762" t="str">
        <f>_xlfn.XLOOKUP(B3762,Bucket_Map!A:A,Bucket_Map!B:B,"ERROR - CHECK NAME")</f>
        <v>Education</v>
      </c>
    </row>
    <row r="3763" spans="1:6" x14ac:dyDescent="0.25">
      <c r="A3763" t="s">
        <v>32</v>
      </c>
      <c r="B3763" t="s">
        <v>8</v>
      </c>
      <c r="C3763">
        <v>129.69999999999999</v>
      </c>
      <c r="D3763" s="1">
        <v>42522</v>
      </c>
      <c r="E3763" cm="1">
        <f t="array" ref="E3763">IF(AND(B3763="Housing",A3763="Rural"),"",
_xlfn.IFS(
NOT(ISBLANK(C3763)), C3763,
AND(NOT(ISBLANK(C3762)), B3762=B3763, NOT(ISBLANK(C3764)), B3764=B3763), AVERAGE(C3762,C3764),
AND(NOT(ISBLANK(C3762)), B3762=B3763, ISBLANK(C3764), NOT(ISBLANK(C3765)), B3765=B3763), C3762+(C3765-C3762)/3,
AND(ISBLANK(C3762), NOT(ISBLANK(C3761)), B3761=B3763, NOT(ISBLANK(C3764)), B3764=B3763), C3761+(C3764-C3761)*2/3,
TRUE, "Check Manually"
))</f>
        <v>129.69999999999999</v>
      </c>
      <c r="F3763" t="str">
        <f>_xlfn.XLOOKUP(B3763,Bucket_Map!A:A,Bucket_Map!B:B,"ERROR - CHECK NAME")</f>
        <v>Education</v>
      </c>
    </row>
    <row r="3764" spans="1:6" x14ac:dyDescent="0.25">
      <c r="A3764" t="s">
        <v>32</v>
      </c>
      <c r="B3764" t="s">
        <v>8</v>
      </c>
      <c r="C3764">
        <v>130.80000000000001</v>
      </c>
      <c r="D3764" s="1">
        <v>42552</v>
      </c>
      <c r="E3764" cm="1">
        <f t="array" ref="E3764">IF(AND(B3764="Housing",A3764="Rural"),"",
_xlfn.IFS(
NOT(ISBLANK(C3764)), C3764,
AND(NOT(ISBLANK(C3763)), B3763=B3764, NOT(ISBLANK(C3765)), B3765=B3764), AVERAGE(C3763,C3765),
AND(NOT(ISBLANK(C3763)), B3763=B3764, ISBLANK(C3765), NOT(ISBLANK(C3766)), B3766=B3764), C3763+(C3766-C3763)/3,
AND(ISBLANK(C3763), NOT(ISBLANK(C3762)), B3762=B3764, NOT(ISBLANK(C3765)), B3765=B3764), C3762+(C3765-C3762)*2/3,
TRUE, "Check Manually"
))</f>
        <v>130.80000000000001</v>
      </c>
      <c r="F3764" t="str">
        <f>_xlfn.XLOOKUP(B3764,Bucket_Map!A:A,Bucket_Map!B:B,"ERROR - CHECK NAME")</f>
        <v>Education</v>
      </c>
    </row>
    <row r="3765" spans="1:6" x14ac:dyDescent="0.25">
      <c r="A3765" t="s">
        <v>32</v>
      </c>
      <c r="B3765" t="s">
        <v>8</v>
      </c>
      <c r="C3765">
        <v>131.69999999999999</v>
      </c>
      <c r="D3765" s="1">
        <v>42583</v>
      </c>
      <c r="E3765" cm="1">
        <f t="array" ref="E3765">IF(AND(B3765="Housing",A3765="Rural"),"",
_xlfn.IFS(
NOT(ISBLANK(C3765)), C3765,
AND(NOT(ISBLANK(C3764)), B3764=B3765, NOT(ISBLANK(C3766)), B3766=B3765), AVERAGE(C3764,C3766),
AND(NOT(ISBLANK(C3764)), B3764=B3765, ISBLANK(C3766), NOT(ISBLANK(C3767)), B3767=B3765), C3764+(C3767-C3764)/3,
AND(ISBLANK(C3764), NOT(ISBLANK(C3763)), B3763=B3765, NOT(ISBLANK(C3766)), B3766=B3765), C3763+(C3766-C3763)*2/3,
TRUE, "Check Manually"
))</f>
        <v>131.69999999999999</v>
      </c>
      <c r="F3765" t="str">
        <f>_xlfn.XLOOKUP(B3765,Bucket_Map!A:A,Bucket_Map!B:B,"ERROR - CHECK NAME")</f>
        <v>Education</v>
      </c>
    </row>
    <row r="3766" spans="1:6" x14ac:dyDescent="0.25">
      <c r="A3766" t="s">
        <v>32</v>
      </c>
      <c r="B3766" t="s">
        <v>8</v>
      </c>
      <c r="C3766">
        <v>131.80000000000001</v>
      </c>
      <c r="D3766" s="1">
        <v>42614</v>
      </c>
      <c r="E3766" cm="1">
        <f t="array" ref="E3766">IF(AND(B3766="Housing",A3766="Rural"),"",
_xlfn.IFS(
NOT(ISBLANK(C3766)), C3766,
AND(NOT(ISBLANK(C3765)), B3765=B3766, NOT(ISBLANK(C3767)), B3767=B3766), AVERAGE(C3765,C3767),
AND(NOT(ISBLANK(C3765)), B3765=B3766, ISBLANK(C3767), NOT(ISBLANK(C3768)), B3768=B3766), C3765+(C3768-C3765)/3,
AND(ISBLANK(C3765), NOT(ISBLANK(C3764)), B3764=B3766, NOT(ISBLANK(C3767)), B3767=B3766), C3764+(C3767-C3764)*2/3,
TRUE, "Check Manually"
))</f>
        <v>131.80000000000001</v>
      </c>
      <c r="F3766" t="str">
        <f>_xlfn.XLOOKUP(B3766,Bucket_Map!A:A,Bucket_Map!B:B,"ERROR - CHECK NAME")</f>
        <v>Education</v>
      </c>
    </row>
    <row r="3767" spans="1:6" x14ac:dyDescent="0.25">
      <c r="A3767" t="s">
        <v>32</v>
      </c>
      <c r="B3767" t="s">
        <v>8</v>
      </c>
      <c r="C3767">
        <v>132.4</v>
      </c>
      <c r="D3767" s="1">
        <v>42644</v>
      </c>
      <c r="E3767" cm="1">
        <f t="array" ref="E3767">IF(AND(B3767="Housing",A3767="Rural"),"",
_xlfn.IFS(
NOT(ISBLANK(C3767)), C3767,
AND(NOT(ISBLANK(C3766)), B3766=B3767, NOT(ISBLANK(C3768)), B3768=B3767), AVERAGE(C3766,C3768),
AND(NOT(ISBLANK(C3766)), B3766=B3767, ISBLANK(C3768), NOT(ISBLANK(C3769)), B3769=B3767), C3766+(C3769-C3766)/3,
AND(ISBLANK(C3766), NOT(ISBLANK(C3765)), B3765=B3767, NOT(ISBLANK(C3768)), B3768=B3767), C3765+(C3768-C3765)*2/3,
TRUE, "Check Manually"
))</f>
        <v>132.4</v>
      </c>
      <c r="F3767" t="str">
        <f>_xlfn.XLOOKUP(B3767,Bucket_Map!A:A,Bucket_Map!B:B,"ERROR - CHECK NAME")</f>
        <v>Education</v>
      </c>
    </row>
    <row r="3768" spans="1:6" x14ac:dyDescent="0.25">
      <c r="A3768" t="s">
        <v>32</v>
      </c>
      <c r="B3768" t="s">
        <v>8</v>
      </c>
      <c r="C3768">
        <v>132.80000000000001</v>
      </c>
      <c r="D3768" s="1">
        <v>42675</v>
      </c>
      <c r="E3768" cm="1">
        <f t="array" ref="E3768">IF(AND(B3768="Housing",A3768="Rural"),"",
_xlfn.IFS(
NOT(ISBLANK(C3768)), C3768,
AND(NOT(ISBLANK(C3767)), B3767=B3768, NOT(ISBLANK(C3769)), B3769=B3768), AVERAGE(C3767,C3769),
AND(NOT(ISBLANK(C3767)), B3767=B3768, ISBLANK(C3769), NOT(ISBLANK(C3770)), B3770=B3768), C3767+(C3770-C3767)/3,
AND(ISBLANK(C3767), NOT(ISBLANK(C3766)), B3766=B3768, NOT(ISBLANK(C3769)), B3769=B3768), C3766+(C3769-C3766)*2/3,
TRUE, "Check Manually"
))</f>
        <v>132.80000000000001</v>
      </c>
      <c r="F3768" t="str">
        <f>_xlfn.XLOOKUP(B3768,Bucket_Map!A:A,Bucket_Map!B:B,"ERROR - CHECK NAME")</f>
        <v>Education</v>
      </c>
    </row>
    <row r="3769" spans="1:6" x14ac:dyDescent="0.25">
      <c r="A3769" t="s">
        <v>32</v>
      </c>
      <c r="B3769" t="s">
        <v>8</v>
      </c>
      <c r="C3769">
        <v>133.1</v>
      </c>
      <c r="D3769" s="1">
        <v>42705</v>
      </c>
      <c r="E3769" cm="1">
        <f t="array" ref="E3769">IF(AND(B3769="Housing",A3769="Rural"),"",
_xlfn.IFS(
NOT(ISBLANK(C3769)), C3769,
AND(NOT(ISBLANK(C3768)), B3768=B3769, NOT(ISBLANK(C3770)), B3770=B3769), AVERAGE(C3768,C3770),
AND(NOT(ISBLANK(C3768)), B3768=B3769, ISBLANK(C3770), NOT(ISBLANK(C3771)), B3771=B3769), C3768+(C3771-C3768)/3,
AND(ISBLANK(C3768), NOT(ISBLANK(C3767)), B3767=B3769, NOT(ISBLANK(C3770)), B3770=B3769), C3767+(C3770-C3767)*2/3,
TRUE, "Check Manually"
))</f>
        <v>133.1</v>
      </c>
      <c r="F3769" t="str">
        <f>_xlfn.XLOOKUP(B3769,Bucket_Map!A:A,Bucket_Map!B:B,"ERROR - CHECK NAME")</f>
        <v>Education</v>
      </c>
    </row>
    <row r="3770" spans="1:6" x14ac:dyDescent="0.25">
      <c r="A3770" t="s">
        <v>32</v>
      </c>
      <c r="B3770" t="s">
        <v>8</v>
      </c>
      <c r="C3770">
        <v>133.30000000000001</v>
      </c>
      <c r="D3770" s="1">
        <v>42736</v>
      </c>
      <c r="E3770" cm="1">
        <f t="array" ref="E3770">IF(AND(B3770="Housing",A3770="Rural"),"",
_xlfn.IFS(
NOT(ISBLANK(C3770)), C3770,
AND(NOT(ISBLANK(C3769)), B3769=B3770, NOT(ISBLANK(C3771)), B3771=B3770), AVERAGE(C3769,C3771),
AND(NOT(ISBLANK(C3769)), B3769=B3770, ISBLANK(C3771), NOT(ISBLANK(C3772)), B3772=B3770), C3769+(C3772-C3769)/3,
AND(ISBLANK(C3769), NOT(ISBLANK(C3768)), B3768=B3770, NOT(ISBLANK(C3771)), B3771=B3770), C3768+(C3771-C3768)*2/3,
TRUE, "Check Manually"
))</f>
        <v>133.30000000000001</v>
      </c>
      <c r="F3770" t="str">
        <f>_xlfn.XLOOKUP(B3770,Bucket_Map!A:A,Bucket_Map!B:B,"ERROR - CHECK NAME")</f>
        <v>Education</v>
      </c>
    </row>
    <row r="3771" spans="1:6" x14ac:dyDescent="0.25">
      <c r="A3771" t="s">
        <v>32</v>
      </c>
      <c r="B3771" t="s">
        <v>8</v>
      </c>
      <c r="C3771">
        <v>133.4</v>
      </c>
      <c r="D3771" s="1">
        <v>42767</v>
      </c>
      <c r="E3771" cm="1">
        <f t="array" ref="E3771">IF(AND(B3771="Housing",A3771="Rural"),"",
_xlfn.IFS(
NOT(ISBLANK(C3771)), C3771,
AND(NOT(ISBLANK(C3770)), B3770=B3771, NOT(ISBLANK(C3772)), B3772=B3771), AVERAGE(C3770,C3772),
AND(NOT(ISBLANK(C3770)), B3770=B3771, ISBLANK(C3772), NOT(ISBLANK(C3773)), B3773=B3771), C3770+(C3773-C3770)/3,
AND(ISBLANK(C3770), NOT(ISBLANK(C3769)), B3769=B3771, NOT(ISBLANK(C3772)), B3772=B3771), C3769+(C3772-C3769)*2/3,
TRUE, "Check Manually"
))</f>
        <v>133.4</v>
      </c>
      <c r="F3771" t="str">
        <f>_xlfn.XLOOKUP(B3771,Bucket_Map!A:A,Bucket_Map!B:B,"ERROR - CHECK NAME")</f>
        <v>Education</v>
      </c>
    </row>
    <row r="3772" spans="1:6" x14ac:dyDescent="0.25">
      <c r="A3772" t="s">
        <v>32</v>
      </c>
      <c r="B3772" t="s">
        <v>8</v>
      </c>
      <c r="C3772">
        <v>133.80000000000001</v>
      </c>
      <c r="D3772" s="1">
        <v>42795</v>
      </c>
      <c r="E3772" cm="1">
        <f t="array" ref="E3772">IF(AND(B3772="Housing",A3772="Rural"),"",
_xlfn.IFS(
NOT(ISBLANK(C3772)), C3772,
AND(NOT(ISBLANK(C3771)), B3771=B3772, NOT(ISBLANK(C3773)), B3773=B3772), AVERAGE(C3771,C3773),
AND(NOT(ISBLANK(C3771)), B3771=B3772, ISBLANK(C3773), NOT(ISBLANK(C3774)), B3774=B3772), C3771+(C3774-C3771)/3,
AND(ISBLANK(C3771), NOT(ISBLANK(C3770)), B3770=B3772, NOT(ISBLANK(C3773)), B3773=B3772), C3770+(C3773-C3770)*2/3,
TRUE, "Check Manually"
))</f>
        <v>133.80000000000001</v>
      </c>
      <c r="F3772" t="str">
        <f>_xlfn.XLOOKUP(B3772,Bucket_Map!A:A,Bucket_Map!B:B,"ERROR - CHECK NAME")</f>
        <v>Education</v>
      </c>
    </row>
    <row r="3773" spans="1:6" x14ac:dyDescent="0.25">
      <c r="A3773" t="s">
        <v>32</v>
      </c>
      <c r="B3773" t="s">
        <v>8</v>
      </c>
      <c r="C3773">
        <v>134.5</v>
      </c>
      <c r="D3773" s="1">
        <v>42826</v>
      </c>
      <c r="E3773" cm="1">
        <f t="array" ref="E3773">IF(AND(B3773="Housing",A3773="Rural"),"",
_xlfn.IFS(
NOT(ISBLANK(C3773)), C3773,
AND(NOT(ISBLANK(C3772)), B3772=B3773, NOT(ISBLANK(C3774)), B3774=B3773), AVERAGE(C3772,C3774),
AND(NOT(ISBLANK(C3772)), B3772=B3773, ISBLANK(C3774), NOT(ISBLANK(C3775)), B3775=B3773), C3772+(C3775-C3772)/3,
AND(ISBLANK(C3772), NOT(ISBLANK(C3771)), B3771=B3773, NOT(ISBLANK(C3774)), B3774=B3773), C3771+(C3774-C3771)*2/3,
TRUE, "Check Manually"
))</f>
        <v>134.5</v>
      </c>
      <c r="F3773" t="str">
        <f>_xlfn.XLOOKUP(B3773,Bucket_Map!A:A,Bucket_Map!B:B,"ERROR - CHECK NAME")</f>
        <v>Education</v>
      </c>
    </row>
    <row r="3774" spans="1:6" x14ac:dyDescent="0.25">
      <c r="A3774" t="s">
        <v>32</v>
      </c>
      <c r="B3774" t="s">
        <v>8</v>
      </c>
      <c r="C3774">
        <v>134.80000000000001</v>
      </c>
      <c r="D3774" s="1">
        <v>42856</v>
      </c>
      <c r="E3774" cm="1">
        <f t="array" ref="E3774">IF(AND(B3774="Housing",A3774="Rural"),"",
_xlfn.IFS(
NOT(ISBLANK(C3774)), C3774,
AND(NOT(ISBLANK(C3773)), B3773=B3774, NOT(ISBLANK(C3775)), B3775=B3774), AVERAGE(C3773,C3775),
AND(NOT(ISBLANK(C3773)), B3773=B3774, ISBLANK(C3775), NOT(ISBLANK(C3776)), B3776=B3774), C3773+(C3776-C3773)/3,
AND(ISBLANK(C3773), NOT(ISBLANK(C3772)), B3772=B3774, NOT(ISBLANK(C3775)), B3775=B3774), C3772+(C3775-C3772)*2/3,
TRUE, "Check Manually"
))</f>
        <v>134.80000000000001</v>
      </c>
      <c r="F3774" t="str">
        <f>_xlfn.XLOOKUP(B3774,Bucket_Map!A:A,Bucket_Map!B:B,"ERROR - CHECK NAME")</f>
        <v>Education</v>
      </c>
    </row>
    <row r="3775" spans="1:6" x14ac:dyDescent="0.25">
      <c r="A3775" t="s">
        <v>32</v>
      </c>
      <c r="B3775" t="s">
        <v>8</v>
      </c>
      <c r="C3775">
        <v>135.4</v>
      </c>
      <c r="D3775" s="1">
        <v>42887</v>
      </c>
      <c r="E3775" cm="1">
        <f t="array" ref="E3775">IF(AND(B3775="Housing",A3775="Rural"),"",
_xlfn.IFS(
NOT(ISBLANK(C3775)), C3775,
AND(NOT(ISBLANK(C3774)), B3774=B3775, NOT(ISBLANK(C3776)), B3776=B3775), AVERAGE(C3774,C3776),
AND(NOT(ISBLANK(C3774)), B3774=B3775, ISBLANK(C3776), NOT(ISBLANK(C3777)), B3777=B3775), C3774+(C3777-C3774)/3,
AND(ISBLANK(C3774), NOT(ISBLANK(C3773)), B3773=B3775, NOT(ISBLANK(C3776)), B3776=B3775), C3773+(C3776-C3773)*2/3,
TRUE, "Check Manually"
))</f>
        <v>135.4</v>
      </c>
      <c r="F3775" t="str">
        <f>_xlfn.XLOOKUP(B3775,Bucket_Map!A:A,Bucket_Map!B:B,"ERROR - CHECK NAME")</f>
        <v>Education</v>
      </c>
    </row>
    <row r="3776" spans="1:6" x14ac:dyDescent="0.25">
      <c r="A3776" t="s">
        <v>32</v>
      </c>
      <c r="B3776" t="s">
        <v>8</v>
      </c>
      <c r="C3776">
        <v>136.80000000000001</v>
      </c>
      <c r="D3776" s="1">
        <v>42917</v>
      </c>
      <c r="E3776" cm="1">
        <f t="array" ref="E3776">IF(AND(B3776="Housing",A3776="Rural"),"",
_xlfn.IFS(
NOT(ISBLANK(C3776)), C3776,
AND(NOT(ISBLANK(C3775)), B3775=B3776, NOT(ISBLANK(C3777)), B3777=B3776), AVERAGE(C3775,C3777),
AND(NOT(ISBLANK(C3775)), B3775=B3776, ISBLANK(C3777), NOT(ISBLANK(C3778)), B3778=B3776), C3775+(C3778-C3775)/3,
AND(ISBLANK(C3775), NOT(ISBLANK(C3774)), B3774=B3776, NOT(ISBLANK(C3777)), B3777=B3776), C3774+(C3777-C3774)*2/3,
TRUE, "Check Manually"
))</f>
        <v>136.80000000000001</v>
      </c>
      <c r="F3776" t="str">
        <f>_xlfn.XLOOKUP(B3776,Bucket_Map!A:A,Bucket_Map!B:B,"ERROR - CHECK NAME")</f>
        <v>Education</v>
      </c>
    </row>
    <row r="3777" spans="1:6" x14ac:dyDescent="0.25">
      <c r="A3777" t="s">
        <v>32</v>
      </c>
      <c r="B3777" t="s">
        <v>8</v>
      </c>
      <c r="C3777">
        <v>137.6</v>
      </c>
      <c r="D3777" s="1">
        <v>42948</v>
      </c>
      <c r="E3777" cm="1">
        <f t="array" ref="E3777">IF(AND(B3777="Housing",A3777="Rural"),"",
_xlfn.IFS(
NOT(ISBLANK(C3777)), C3777,
AND(NOT(ISBLANK(C3776)), B3776=B3777, NOT(ISBLANK(C3778)), B3778=B3777), AVERAGE(C3776,C3778),
AND(NOT(ISBLANK(C3776)), B3776=B3777, ISBLANK(C3778), NOT(ISBLANK(C3779)), B3779=B3777), C3776+(C3779-C3776)/3,
AND(ISBLANK(C3776), NOT(ISBLANK(C3775)), B3775=B3777, NOT(ISBLANK(C3778)), B3778=B3777), C3775+(C3778-C3775)*2/3,
TRUE, "Check Manually"
))</f>
        <v>137.6</v>
      </c>
      <c r="F3777" t="str">
        <f>_xlfn.XLOOKUP(B3777,Bucket_Map!A:A,Bucket_Map!B:B,"ERROR - CHECK NAME")</f>
        <v>Education</v>
      </c>
    </row>
    <row r="3778" spans="1:6" x14ac:dyDescent="0.25">
      <c r="A3778" t="s">
        <v>32</v>
      </c>
      <c r="B3778" t="s">
        <v>8</v>
      </c>
      <c r="C3778">
        <v>137.4</v>
      </c>
      <c r="D3778" s="1">
        <v>42979</v>
      </c>
      <c r="E3778" cm="1">
        <f t="array" ref="E3778">IF(AND(B3778="Housing",A3778="Rural"),"",
_xlfn.IFS(
NOT(ISBLANK(C3778)), C3778,
AND(NOT(ISBLANK(C3777)), B3777=B3778, NOT(ISBLANK(C3779)), B3779=B3778), AVERAGE(C3777,C3779),
AND(NOT(ISBLANK(C3777)), B3777=B3778, ISBLANK(C3779), NOT(ISBLANK(C3780)), B3780=B3778), C3777+(C3780-C3777)/3,
AND(ISBLANK(C3777), NOT(ISBLANK(C3776)), B3776=B3778, NOT(ISBLANK(C3779)), B3779=B3778), C3776+(C3779-C3776)*2/3,
TRUE, "Check Manually"
))</f>
        <v>137.4</v>
      </c>
      <c r="F3778" t="str">
        <f>_xlfn.XLOOKUP(B3778,Bucket_Map!A:A,Bucket_Map!B:B,"ERROR - CHECK NAME")</f>
        <v>Education</v>
      </c>
    </row>
    <row r="3779" spans="1:6" x14ac:dyDescent="0.25">
      <c r="A3779" t="s">
        <v>32</v>
      </c>
      <c r="B3779" t="s">
        <v>8</v>
      </c>
      <c r="C3779">
        <v>137.9</v>
      </c>
      <c r="D3779" s="1">
        <v>43009</v>
      </c>
      <c r="E3779" cm="1">
        <f t="array" ref="E3779">IF(AND(B3779="Housing",A3779="Rural"),"",
_xlfn.IFS(
NOT(ISBLANK(C3779)), C3779,
AND(NOT(ISBLANK(C3778)), B3778=B3779, NOT(ISBLANK(C3780)), B3780=B3779), AVERAGE(C3778,C3780),
AND(NOT(ISBLANK(C3778)), B3778=B3779, ISBLANK(C3780), NOT(ISBLANK(C3781)), B3781=B3779), C3778+(C3781-C3778)/3,
AND(ISBLANK(C3778), NOT(ISBLANK(C3777)), B3777=B3779, NOT(ISBLANK(C3780)), B3780=B3779), C3777+(C3780-C3777)*2/3,
TRUE, "Check Manually"
))</f>
        <v>137.9</v>
      </c>
      <c r="F3779" t="str">
        <f>_xlfn.XLOOKUP(B3779,Bucket_Map!A:A,Bucket_Map!B:B,"ERROR - CHECK NAME")</f>
        <v>Education</v>
      </c>
    </row>
    <row r="3780" spans="1:6" x14ac:dyDescent="0.25">
      <c r="A3780" t="s">
        <v>32</v>
      </c>
      <c r="B3780" t="s">
        <v>8</v>
      </c>
      <c r="C3780">
        <v>138.6</v>
      </c>
      <c r="D3780" s="1">
        <v>43040</v>
      </c>
      <c r="E3780" cm="1">
        <f t="array" ref="E3780">IF(AND(B3780="Housing",A3780="Rural"),"",
_xlfn.IFS(
NOT(ISBLANK(C3780)), C3780,
AND(NOT(ISBLANK(C3779)), B3779=B3780, NOT(ISBLANK(C3781)), B3781=B3780), AVERAGE(C3779,C3781),
AND(NOT(ISBLANK(C3779)), B3779=B3780, ISBLANK(C3781), NOT(ISBLANK(C3782)), B3782=B3780), C3779+(C3782-C3779)/3,
AND(ISBLANK(C3779), NOT(ISBLANK(C3778)), B3778=B3780, NOT(ISBLANK(C3781)), B3781=B3780), C3778+(C3781-C3778)*2/3,
TRUE, "Check Manually"
))</f>
        <v>138.6</v>
      </c>
      <c r="F3780" t="str">
        <f>_xlfn.XLOOKUP(B3780,Bucket_Map!A:A,Bucket_Map!B:B,"ERROR - CHECK NAME")</f>
        <v>Education</v>
      </c>
    </row>
    <row r="3781" spans="1:6" x14ac:dyDescent="0.25">
      <c r="A3781" t="s">
        <v>32</v>
      </c>
      <c r="B3781" t="s">
        <v>8</v>
      </c>
      <c r="C3781">
        <v>138.5</v>
      </c>
      <c r="D3781" s="1">
        <v>43070</v>
      </c>
      <c r="E3781" cm="1">
        <f t="array" ref="E3781">IF(AND(B3781="Housing",A3781="Rural"),"",
_xlfn.IFS(
NOT(ISBLANK(C3781)), C3781,
AND(NOT(ISBLANK(C3780)), B3780=B3781, NOT(ISBLANK(C3782)), B3782=B3781), AVERAGE(C3780,C3782),
AND(NOT(ISBLANK(C3780)), B3780=B3781, ISBLANK(C3782), NOT(ISBLANK(C3783)), B3783=B3781), C3780+(C3783-C3780)/3,
AND(ISBLANK(C3780), NOT(ISBLANK(C3779)), B3779=B3781, NOT(ISBLANK(C3782)), B3782=B3781), C3779+(C3782-C3779)*2/3,
TRUE, "Check Manually"
))</f>
        <v>138.5</v>
      </c>
      <c r="F3781" t="str">
        <f>_xlfn.XLOOKUP(B3781,Bucket_Map!A:A,Bucket_Map!B:B,"ERROR - CHECK NAME")</f>
        <v>Education</v>
      </c>
    </row>
    <row r="3782" spans="1:6" x14ac:dyDescent="0.25">
      <c r="A3782" t="s">
        <v>32</v>
      </c>
      <c r="B3782" t="s">
        <v>8</v>
      </c>
      <c r="C3782">
        <v>139</v>
      </c>
      <c r="D3782" s="1">
        <v>43101</v>
      </c>
      <c r="E3782" cm="1">
        <f t="array" ref="E3782">IF(AND(B3782="Housing",A3782="Rural"),"",
_xlfn.IFS(
NOT(ISBLANK(C3782)), C3782,
AND(NOT(ISBLANK(C3781)), B3781=B3782, NOT(ISBLANK(C3783)), B3783=B3782), AVERAGE(C3781,C3783),
AND(NOT(ISBLANK(C3781)), B3781=B3782, ISBLANK(C3783), NOT(ISBLANK(C3784)), B3784=B3782), C3781+(C3784-C3781)/3,
AND(ISBLANK(C3781), NOT(ISBLANK(C3780)), B3780=B3782, NOT(ISBLANK(C3783)), B3783=B3782), C3780+(C3783-C3780)*2/3,
TRUE, "Check Manually"
))</f>
        <v>139</v>
      </c>
      <c r="F3782" t="str">
        <f>_xlfn.XLOOKUP(B3782,Bucket_Map!A:A,Bucket_Map!B:B,"ERROR - CHECK NAME")</f>
        <v>Education</v>
      </c>
    </row>
    <row r="3783" spans="1:6" x14ac:dyDescent="0.25">
      <c r="A3783" t="s">
        <v>32</v>
      </c>
      <c r="B3783" t="s">
        <v>8</v>
      </c>
      <c r="C3783">
        <v>139</v>
      </c>
      <c r="D3783" s="1">
        <v>43132</v>
      </c>
      <c r="E3783" cm="1">
        <f t="array" ref="E3783">IF(AND(B3783="Housing",A3783="Rural"),"",
_xlfn.IFS(
NOT(ISBLANK(C3783)), C3783,
AND(NOT(ISBLANK(C3782)), B3782=B3783, NOT(ISBLANK(C3784)), B3784=B3783), AVERAGE(C3782,C3784),
AND(NOT(ISBLANK(C3782)), B3782=B3783, ISBLANK(C3784), NOT(ISBLANK(C3785)), B3785=B3783), C3782+(C3785-C3782)/3,
AND(ISBLANK(C3782), NOT(ISBLANK(C3781)), B3781=B3783, NOT(ISBLANK(C3784)), B3784=B3783), C3781+(C3784-C3781)*2/3,
TRUE, "Check Manually"
))</f>
        <v>139</v>
      </c>
      <c r="F3783" t="str">
        <f>_xlfn.XLOOKUP(B3783,Bucket_Map!A:A,Bucket_Map!B:B,"ERROR - CHECK NAME")</f>
        <v>Education</v>
      </c>
    </row>
    <row r="3784" spans="1:6" x14ac:dyDescent="0.25">
      <c r="A3784" t="s">
        <v>32</v>
      </c>
      <c r="B3784" t="s">
        <v>8</v>
      </c>
      <c r="C3784">
        <v>139.80000000000001</v>
      </c>
      <c r="D3784" s="1">
        <v>43160</v>
      </c>
      <c r="E3784" cm="1">
        <f t="array" ref="E3784">IF(AND(B3784="Housing",A3784="Rural"),"",
_xlfn.IFS(
NOT(ISBLANK(C3784)), C3784,
AND(NOT(ISBLANK(C3783)), B3783=B3784, NOT(ISBLANK(C3785)), B3785=B3784), AVERAGE(C3783,C3785),
AND(NOT(ISBLANK(C3783)), B3783=B3784, ISBLANK(C3785), NOT(ISBLANK(C3786)), B3786=B3784), C3783+(C3786-C3783)/3,
AND(ISBLANK(C3783), NOT(ISBLANK(C3782)), B3782=B3784, NOT(ISBLANK(C3785)), B3785=B3784), C3782+(C3785-C3782)*2/3,
TRUE, "Check Manually"
))</f>
        <v>139.80000000000001</v>
      </c>
      <c r="F3784" t="str">
        <f>_xlfn.XLOOKUP(B3784,Bucket_Map!A:A,Bucket_Map!B:B,"ERROR - CHECK NAME")</f>
        <v>Education</v>
      </c>
    </row>
    <row r="3785" spans="1:6" x14ac:dyDescent="0.25">
      <c r="A3785" t="s">
        <v>32</v>
      </c>
      <c r="B3785" t="s">
        <v>8</v>
      </c>
      <c r="C3785">
        <v>141.4</v>
      </c>
      <c r="D3785" s="1">
        <v>43191</v>
      </c>
      <c r="E3785" cm="1">
        <f t="array" ref="E3785">IF(AND(B3785="Housing",A3785="Rural"),"",
_xlfn.IFS(
NOT(ISBLANK(C3785)), C3785,
AND(NOT(ISBLANK(C3784)), B3784=B3785, NOT(ISBLANK(C3786)), B3786=B3785), AVERAGE(C3784,C3786),
AND(NOT(ISBLANK(C3784)), B3784=B3785, ISBLANK(C3786), NOT(ISBLANK(C3787)), B3787=B3785), C3784+(C3787-C3784)/3,
AND(ISBLANK(C3784), NOT(ISBLANK(C3783)), B3783=B3785, NOT(ISBLANK(C3786)), B3786=B3785), C3783+(C3786-C3783)*2/3,
TRUE, "Check Manually"
))</f>
        <v>141.4</v>
      </c>
      <c r="F3785" t="str">
        <f>_xlfn.XLOOKUP(B3785,Bucket_Map!A:A,Bucket_Map!B:B,"ERROR - CHECK NAME")</f>
        <v>Education</v>
      </c>
    </row>
    <row r="3786" spans="1:6" x14ac:dyDescent="0.25">
      <c r="A3786" t="s">
        <v>32</v>
      </c>
      <c r="B3786" t="s">
        <v>8</v>
      </c>
      <c r="C3786">
        <v>142.1</v>
      </c>
      <c r="D3786" s="1">
        <v>43221</v>
      </c>
      <c r="E3786" cm="1">
        <f t="array" ref="E3786">IF(AND(B3786="Housing",A3786="Rural"),"",
_xlfn.IFS(
NOT(ISBLANK(C3786)), C3786,
AND(NOT(ISBLANK(C3785)), B3785=B3786, NOT(ISBLANK(C3787)), B3787=B3786), AVERAGE(C3785,C3787),
AND(NOT(ISBLANK(C3785)), B3785=B3786, ISBLANK(C3787), NOT(ISBLANK(C3788)), B3788=B3786), C3785+(C3788-C3785)/3,
AND(ISBLANK(C3785), NOT(ISBLANK(C3784)), B3784=B3786, NOT(ISBLANK(C3787)), B3787=B3786), C3784+(C3787-C3784)*2/3,
TRUE, "Check Manually"
))</f>
        <v>142.1</v>
      </c>
      <c r="F3786" t="str">
        <f>_xlfn.XLOOKUP(B3786,Bucket_Map!A:A,Bucket_Map!B:B,"ERROR - CHECK NAME")</f>
        <v>Education</v>
      </c>
    </row>
    <row r="3787" spans="1:6" x14ac:dyDescent="0.25">
      <c r="A3787" t="s">
        <v>32</v>
      </c>
      <c r="B3787" t="s">
        <v>8</v>
      </c>
      <c r="C3787">
        <v>142.80000000000001</v>
      </c>
      <c r="D3787" s="1">
        <v>43252</v>
      </c>
      <c r="E3787" cm="1">
        <f t="array" ref="E3787">IF(AND(B3787="Housing",A3787="Rural"),"",
_xlfn.IFS(
NOT(ISBLANK(C3787)), C3787,
AND(NOT(ISBLANK(C3786)), B3786=B3787, NOT(ISBLANK(C3788)), B3788=B3787), AVERAGE(C3786,C3788),
AND(NOT(ISBLANK(C3786)), B3786=B3787, ISBLANK(C3788), NOT(ISBLANK(C3789)), B3789=B3787), C3786+(C3789-C3786)/3,
AND(ISBLANK(C3786), NOT(ISBLANK(C3785)), B3785=B3787, NOT(ISBLANK(C3788)), B3788=B3787), C3785+(C3788-C3785)*2/3,
TRUE, "Check Manually"
))</f>
        <v>142.80000000000001</v>
      </c>
      <c r="F3787" t="str">
        <f>_xlfn.XLOOKUP(B3787,Bucket_Map!A:A,Bucket_Map!B:B,"ERROR - CHECK NAME")</f>
        <v>Education</v>
      </c>
    </row>
    <row r="3788" spans="1:6" x14ac:dyDescent="0.25">
      <c r="A3788" t="s">
        <v>32</v>
      </c>
      <c r="B3788" t="s">
        <v>8</v>
      </c>
      <c r="C3788">
        <v>144.69999999999999</v>
      </c>
      <c r="D3788" s="1">
        <v>43282</v>
      </c>
      <c r="E3788" cm="1">
        <f t="array" ref="E3788">IF(AND(B3788="Housing",A3788="Rural"),"",
_xlfn.IFS(
NOT(ISBLANK(C3788)), C3788,
AND(NOT(ISBLANK(C3787)), B3787=B3788, NOT(ISBLANK(C3789)), B3789=B3788), AVERAGE(C3787,C3789),
AND(NOT(ISBLANK(C3787)), B3787=B3788, ISBLANK(C3789), NOT(ISBLANK(C3790)), B3790=B3788), C3787+(C3790-C3787)/3,
AND(ISBLANK(C3787), NOT(ISBLANK(C3786)), B3786=B3788, NOT(ISBLANK(C3789)), B3789=B3788), C3786+(C3789-C3786)*2/3,
TRUE, "Check Manually"
))</f>
        <v>144.69999999999999</v>
      </c>
      <c r="F3788" t="str">
        <f>_xlfn.XLOOKUP(B3788,Bucket_Map!A:A,Bucket_Map!B:B,"ERROR - CHECK NAME")</f>
        <v>Education</v>
      </c>
    </row>
    <row r="3789" spans="1:6" x14ac:dyDescent="0.25">
      <c r="A3789" t="s">
        <v>32</v>
      </c>
      <c r="B3789" t="s">
        <v>8</v>
      </c>
      <c r="C3789">
        <v>146</v>
      </c>
      <c r="D3789" s="1">
        <v>43313</v>
      </c>
      <c r="E3789" cm="1">
        <f t="array" ref="E3789">IF(AND(B3789="Housing",A3789="Rural"),"",
_xlfn.IFS(
NOT(ISBLANK(C3789)), C3789,
AND(NOT(ISBLANK(C3788)), B3788=B3789, NOT(ISBLANK(C3790)), B3790=B3789), AVERAGE(C3788,C3790),
AND(NOT(ISBLANK(C3788)), B3788=B3789, ISBLANK(C3790), NOT(ISBLANK(C3791)), B3791=B3789), C3788+(C3791-C3788)/3,
AND(ISBLANK(C3788), NOT(ISBLANK(C3787)), B3787=B3789, NOT(ISBLANK(C3790)), B3790=B3789), C3787+(C3790-C3787)*2/3,
TRUE, "Check Manually"
))</f>
        <v>146</v>
      </c>
      <c r="F3789" t="str">
        <f>_xlfn.XLOOKUP(B3789,Bucket_Map!A:A,Bucket_Map!B:B,"ERROR - CHECK NAME")</f>
        <v>Education</v>
      </c>
    </row>
    <row r="3790" spans="1:6" x14ac:dyDescent="0.25">
      <c r="A3790" t="s">
        <v>32</v>
      </c>
      <c r="B3790" t="s">
        <v>8</v>
      </c>
      <c r="C3790">
        <v>146.19999999999999</v>
      </c>
      <c r="D3790" s="1">
        <v>43344</v>
      </c>
      <c r="E3790" cm="1">
        <f t="array" ref="E3790">IF(AND(B3790="Housing",A3790="Rural"),"",
_xlfn.IFS(
NOT(ISBLANK(C3790)), C3790,
AND(NOT(ISBLANK(C3789)), B3789=B3790, NOT(ISBLANK(C3791)), B3791=B3790), AVERAGE(C3789,C3791),
AND(NOT(ISBLANK(C3789)), B3789=B3790, ISBLANK(C3791), NOT(ISBLANK(C3792)), B3792=B3790), C3789+(C3792-C3789)/3,
AND(ISBLANK(C3789), NOT(ISBLANK(C3788)), B3788=B3790, NOT(ISBLANK(C3791)), B3791=B3790), C3788+(C3791-C3788)*2/3,
TRUE, "Check Manually"
))</f>
        <v>146.19999999999999</v>
      </c>
      <c r="F3790" t="str">
        <f>_xlfn.XLOOKUP(B3790,Bucket_Map!A:A,Bucket_Map!B:B,"ERROR - CHECK NAME")</f>
        <v>Education</v>
      </c>
    </row>
    <row r="3791" spans="1:6" x14ac:dyDescent="0.25">
      <c r="A3791" t="s">
        <v>32</v>
      </c>
      <c r="B3791" t="s">
        <v>8</v>
      </c>
      <c r="C3791">
        <v>147.80000000000001</v>
      </c>
      <c r="D3791" s="1">
        <v>43374</v>
      </c>
      <c r="E3791" cm="1">
        <f t="array" ref="E3791">IF(AND(B3791="Housing",A3791="Rural"),"",
_xlfn.IFS(
NOT(ISBLANK(C3791)), C3791,
AND(NOT(ISBLANK(C3790)), B3790=B3791, NOT(ISBLANK(C3792)), B3792=B3791), AVERAGE(C3790,C3792),
AND(NOT(ISBLANK(C3790)), B3790=B3791, ISBLANK(C3792), NOT(ISBLANK(C3793)), B3793=B3791), C3790+(C3793-C3790)/3,
AND(ISBLANK(C3790), NOT(ISBLANK(C3789)), B3789=B3791, NOT(ISBLANK(C3792)), B3792=B3791), C3789+(C3792-C3789)*2/3,
TRUE, "Check Manually"
))</f>
        <v>147.80000000000001</v>
      </c>
      <c r="F3791" t="str">
        <f>_xlfn.XLOOKUP(B3791,Bucket_Map!A:A,Bucket_Map!B:B,"ERROR - CHECK NAME")</f>
        <v>Education</v>
      </c>
    </row>
    <row r="3792" spans="1:6" x14ac:dyDescent="0.25">
      <c r="A3792" t="s">
        <v>32</v>
      </c>
      <c r="B3792" t="s">
        <v>8</v>
      </c>
      <c r="C3792">
        <v>147.80000000000001</v>
      </c>
      <c r="D3792" s="1">
        <v>43405</v>
      </c>
      <c r="E3792" cm="1">
        <f t="array" ref="E3792">IF(AND(B3792="Housing",A3792="Rural"),"",
_xlfn.IFS(
NOT(ISBLANK(C3792)), C3792,
AND(NOT(ISBLANK(C3791)), B3791=B3792, NOT(ISBLANK(C3793)), B3793=B3792), AVERAGE(C3791,C3793),
AND(NOT(ISBLANK(C3791)), B3791=B3792, ISBLANK(C3793), NOT(ISBLANK(C3794)), B3794=B3792), C3791+(C3794-C3791)/3,
AND(ISBLANK(C3791), NOT(ISBLANK(C3790)), B3790=B3792, NOT(ISBLANK(C3793)), B3793=B3792), C3790+(C3793-C3790)*2/3,
TRUE, "Check Manually"
))</f>
        <v>147.80000000000001</v>
      </c>
      <c r="F3792" t="str">
        <f>_xlfn.XLOOKUP(B3792,Bucket_Map!A:A,Bucket_Map!B:B,"ERROR - CHECK NAME")</f>
        <v>Education</v>
      </c>
    </row>
    <row r="3793" spans="1:6" x14ac:dyDescent="0.25">
      <c r="A3793" t="s">
        <v>32</v>
      </c>
      <c r="B3793" t="s">
        <v>8</v>
      </c>
      <c r="C3793">
        <v>150.1</v>
      </c>
      <c r="D3793" s="1">
        <v>43435</v>
      </c>
      <c r="E3793" cm="1">
        <f t="array" ref="E3793">IF(AND(B3793="Housing",A3793="Rural"),"",
_xlfn.IFS(
NOT(ISBLANK(C3793)), C3793,
AND(NOT(ISBLANK(C3792)), B3792=B3793, NOT(ISBLANK(C3794)), B3794=B3793), AVERAGE(C3792,C3794),
AND(NOT(ISBLANK(C3792)), B3792=B3793, ISBLANK(C3794), NOT(ISBLANK(C3795)), B3795=B3793), C3792+(C3795-C3792)/3,
AND(ISBLANK(C3792), NOT(ISBLANK(C3791)), B3791=B3793, NOT(ISBLANK(C3794)), B3794=B3793), C3791+(C3794-C3791)*2/3,
TRUE, "Check Manually"
))</f>
        <v>150.1</v>
      </c>
      <c r="F3793" t="str">
        <f>_xlfn.XLOOKUP(B3793,Bucket_Map!A:A,Bucket_Map!B:B,"ERROR - CHECK NAME")</f>
        <v>Education</v>
      </c>
    </row>
    <row r="3794" spans="1:6" x14ac:dyDescent="0.25">
      <c r="A3794" t="s">
        <v>32</v>
      </c>
      <c r="B3794" t="s">
        <v>8</v>
      </c>
      <c r="C3794">
        <v>150.19999999999999</v>
      </c>
      <c r="D3794" s="1">
        <v>43466</v>
      </c>
      <c r="E3794" cm="1">
        <f t="array" ref="E3794">IF(AND(B3794="Housing",A3794="Rural"),"",
_xlfn.IFS(
NOT(ISBLANK(C3794)), C3794,
AND(NOT(ISBLANK(C3793)), B3793=B3794, NOT(ISBLANK(C3795)), B3795=B3794), AVERAGE(C3793,C3795),
AND(NOT(ISBLANK(C3793)), B3793=B3794, ISBLANK(C3795), NOT(ISBLANK(C3796)), B3796=B3794), C3793+(C3796-C3793)/3,
AND(ISBLANK(C3793), NOT(ISBLANK(C3792)), B3792=B3794, NOT(ISBLANK(C3795)), B3795=B3794), C3792+(C3795-C3792)*2/3,
TRUE, "Check Manually"
))</f>
        <v>150.19999999999999</v>
      </c>
      <c r="F3794" t="str">
        <f>_xlfn.XLOOKUP(B3794,Bucket_Map!A:A,Bucket_Map!B:B,"ERROR - CHECK NAME")</f>
        <v>Education</v>
      </c>
    </row>
    <row r="3795" spans="1:6" x14ac:dyDescent="0.25">
      <c r="A3795" t="s">
        <v>32</v>
      </c>
      <c r="B3795" t="s">
        <v>8</v>
      </c>
      <c r="C3795">
        <v>150.30000000000001</v>
      </c>
      <c r="D3795" s="1">
        <v>43497</v>
      </c>
      <c r="E3795" cm="1">
        <f t="array" ref="E3795">IF(AND(B3795="Housing",A3795="Rural"),"",
_xlfn.IFS(
NOT(ISBLANK(C3795)), C3795,
AND(NOT(ISBLANK(C3794)), B3794=B3795, NOT(ISBLANK(C3796)), B3796=B3795), AVERAGE(C3794,C3796),
AND(NOT(ISBLANK(C3794)), B3794=B3795, ISBLANK(C3796), NOT(ISBLANK(C3797)), B3797=B3795), C3794+(C3797-C3794)/3,
AND(ISBLANK(C3794), NOT(ISBLANK(C3793)), B3793=B3795, NOT(ISBLANK(C3796)), B3796=B3795), C3793+(C3796-C3793)*2/3,
TRUE, "Check Manually"
))</f>
        <v>150.30000000000001</v>
      </c>
      <c r="F3795" t="str">
        <f>_xlfn.XLOOKUP(B3795,Bucket_Map!A:A,Bucket_Map!B:B,"ERROR - CHECK NAME")</f>
        <v>Education</v>
      </c>
    </row>
    <row r="3796" spans="1:6" x14ac:dyDescent="0.25">
      <c r="A3796" t="s">
        <v>32</v>
      </c>
      <c r="B3796" t="s">
        <v>8</v>
      </c>
      <c r="C3796">
        <v>150.30000000000001</v>
      </c>
      <c r="D3796" s="1">
        <v>43525</v>
      </c>
      <c r="E3796" cm="1">
        <f t="array" ref="E3796">IF(AND(B3796="Housing",A3796="Rural"),"",
_xlfn.IFS(
NOT(ISBLANK(C3796)), C3796,
AND(NOT(ISBLANK(C3795)), B3795=B3796, NOT(ISBLANK(C3797)), B3797=B3796), AVERAGE(C3795,C3797),
AND(NOT(ISBLANK(C3795)), B3795=B3796, ISBLANK(C3797), NOT(ISBLANK(C3798)), B3798=B3796), C3795+(C3798-C3795)/3,
AND(ISBLANK(C3795), NOT(ISBLANK(C3794)), B3794=B3796, NOT(ISBLANK(C3797)), B3797=B3796), C3794+(C3797-C3794)*2/3,
TRUE, "Check Manually"
))</f>
        <v>150.30000000000001</v>
      </c>
      <c r="F3796" t="str">
        <f>_xlfn.XLOOKUP(B3796,Bucket_Map!A:A,Bucket_Map!B:B,"ERROR - CHECK NAME")</f>
        <v>Education</v>
      </c>
    </row>
    <row r="3797" spans="1:6" x14ac:dyDescent="0.25">
      <c r="A3797" t="s">
        <v>32</v>
      </c>
      <c r="B3797" t="s">
        <v>8</v>
      </c>
      <c r="C3797">
        <v>151.6</v>
      </c>
      <c r="D3797" s="1">
        <v>43586</v>
      </c>
      <c r="E3797" cm="1">
        <f t="array" ref="E3797">IF(AND(B3797="Housing",A3797="Rural"),"",
_xlfn.IFS(
NOT(ISBLANK(C3797)), C3797,
AND(NOT(ISBLANK(C3796)), B3796=B3797, NOT(ISBLANK(C3798)), B3798=B3797), AVERAGE(C3796,C3798),
AND(NOT(ISBLANK(C3796)), B3796=B3797, ISBLANK(C3798), NOT(ISBLANK(C3799)), B3799=B3797), C3796+(C3799-C3796)/3,
AND(ISBLANK(C3796), NOT(ISBLANK(C3795)), B3795=B3797, NOT(ISBLANK(C3798)), B3798=B3797), C3795+(C3798-C3795)*2/3,
TRUE, "Check Manually"
))</f>
        <v>151.6</v>
      </c>
      <c r="F3797" t="str">
        <f>_xlfn.XLOOKUP(B3797,Bucket_Map!A:A,Bucket_Map!B:B,"ERROR - CHECK NAME")</f>
        <v>Education</v>
      </c>
    </row>
    <row r="3798" spans="1:6" x14ac:dyDescent="0.25">
      <c r="A3798" t="s">
        <v>32</v>
      </c>
      <c r="B3798" t="s">
        <v>8</v>
      </c>
      <c r="C3798">
        <v>152.5</v>
      </c>
      <c r="D3798" s="1">
        <v>43617</v>
      </c>
      <c r="E3798" cm="1">
        <f t="array" ref="E3798">IF(AND(B3798="Housing",A3798="Rural"),"",
_xlfn.IFS(
NOT(ISBLANK(C3798)), C3798,
AND(NOT(ISBLANK(C3797)), B3797=B3798, NOT(ISBLANK(C3799)), B3799=B3798), AVERAGE(C3797,C3799),
AND(NOT(ISBLANK(C3797)), B3797=B3798, ISBLANK(C3799), NOT(ISBLANK(C3800)), B3800=B3798), C3797+(C3800-C3797)/3,
AND(ISBLANK(C3797), NOT(ISBLANK(C3796)), B3796=B3798, NOT(ISBLANK(C3799)), B3799=B3798), C3796+(C3799-C3796)*2/3,
TRUE, "Check Manually"
))</f>
        <v>152.5</v>
      </c>
      <c r="F3798" t="str">
        <f>_xlfn.XLOOKUP(B3798,Bucket_Map!A:A,Bucket_Map!B:B,"ERROR - CHECK NAME")</f>
        <v>Education</v>
      </c>
    </row>
    <row r="3799" spans="1:6" x14ac:dyDescent="0.25">
      <c r="A3799" t="s">
        <v>32</v>
      </c>
      <c r="B3799" t="s">
        <v>8</v>
      </c>
      <c r="C3799">
        <v>154</v>
      </c>
      <c r="D3799" s="1">
        <v>43647</v>
      </c>
      <c r="E3799" cm="1">
        <f t="array" ref="E3799">IF(AND(B3799="Housing",A3799="Rural"),"",
_xlfn.IFS(
NOT(ISBLANK(C3799)), C3799,
AND(NOT(ISBLANK(C3798)), B3798=B3799, NOT(ISBLANK(C3800)), B3800=B3799), AVERAGE(C3798,C3800),
AND(NOT(ISBLANK(C3798)), B3798=B3799, ISBLANK(C3800), NOT(ISBLANK(C3801)), B3801=B3799), C3798+(C3801-C3798)/3,
AND(ISBLANK(C3798), NOT(ISBLANK(C3797)), B3797=B3799, NOT(ISBLANK(C3800)), B3800=B3799), C3797+(C3800-C3797)*2/3,
TRUE, "Check Manually"
))</f>
        <v>154</v>
      </c>
      <c r="F3799" t="str">
        <f>_xlfn.XLOOKUP(B3799,Bucket_Map!A:A,Bucket_Map!B:B,"ERROR - CHECK NAME")</f>
        <v>Education</v>
      </c>
    </row>
    <row r="3800" spans="1:6" x14ac:dyDescent="0.25">
      <c r="A3800" t="s">
        <v>32</v>
      </c>
      <c r="B3800" t="s">
        <v>8</v>
      </c>
      <c r="C3800">
        <v>154.9</v>
      </c>
      <c r="D3800" s="1">
        <v>43678</v>
      </c>
      <c r="E3800" cm="1">
        <f t="array" ref="E3800">IF(AND(B3800="Housing",A3800="Rural"),"",
_xlfn.IFS(
NOT(ISBLANK(C3800)), C3800,
AND(NOT(ISBLANK(C3799)), B3799=B3800, NOT(ISBLANK(C3801)), B3801=B3800), AVERAGE(C3799,C3801),
AND(NOT(ISBLANK(C3799)), B3799=B3800, ISBLANK(C3801), NOT(ISBLANK(C3802)), B3802=B3800), C3799+(C3802-C3799)/3,
AND(ISBLANK(C3799), NOT(ISBLANK(C3798)), B3798=B3800, NOT(ISBLANK(C3801)), B3801=B3800), C3798+(C3801-C3798)*2/3,
TRUE, "Check Manually"
))</f>
        <v>154.9</v>
      </c>
      <c r="F3800" t="str">
        <f>_xlfn.XLOOKUP(B3800,Bucket_Map!A:A,Bucket_Map!B:B,"ERROR - CHECK NAME")</f>
        <v>Education</v>
      </c>
    </row>
    <row r="3801" spans="1:6" x14ac:dyDescent="0.25">
      <c r="A3801" t="s">
        <v>32</v>
      </c>
      <c r="B3801" t="s">
        <v>8</v>
      </c>
      <c r="C3801">
        <v>155.19999999999999</v>
      </c>
      <c r="D3801" s="1">
        <v>43709</v>
      </c>
      <c r="E3801" cm="1">
        <f t="array" ref="E3801">IF(AND(B3801="Housing",A3801="Rural"),"",
_xlfn.IFS(
NOT(ISBLANK(C3801)), C3801,
AND(NOT(ISBLANK(C3800)), B3800=B3801, NOT(ISBLANK(C3802)), B3802=B3801), AVERAGE(C3800,C3802),
AND(NOT(ISBLANK(C3800)), B3800=B3801, ISBLANK(C3802), NOT(ISBLANK(C3803)), B3803=B3801), C3800+(C3803-C3800)/3,
AND(ISBLANK(C3800), NOT(ISBLANK(C3799)), B3799=B3801, NOT(ISBLANK(C3802)), B3802=B3801), C3799+(C3802-C3799)*2/3,
TRUE, "Check Manually"
))</f>
        <v>155.19999999999999</v>
      </c>
      <c r="F3801" t="str">
        <f>_xlfn.XLOOKUP(B3801,Bucket_Map!A:A,Bucket_Map!B:B,"ERROR - CHECK NAME")</f>
        <v>Education</v>
      </c>
    </row>
    <row r="3802" spans="1:6" x14ac:dyDescent="0.25">
      <c r="A3802" t="s">
        <v>32</v>
      </c>
      <c r="B3802" t="s">
        <v>8</v>
      </c>
      <c r="C3802">
        <v>155.4</v>
      </c>
      <c r="D3802" s="1">
        <v>43739</v>
      </c>
      <c r="E3802" cm="1">
        <f t="array" ref="E3802">IF(AND(B3802="Housing",A3802="Rural"),"",
_xlfn.IFS(
NOT(ISBLANK(C3802)), C3802,
AND(NOT(ISBLANK(C3801)), B3801=B3802, NOT(ISBLANK(C3803)), B3803=B3802), AVERAGE(C3801,C3803),
AND(NOT(ISBLANK(C3801)), B3801=B3802, ISBLANK(C3803), NOT(ISBLANK(C3804)), B3804=B3802), C3801+(C3804-C3801)/3,
AND(ISBLANK(C3801), NOT(ISBLANK(C3800)), B3800=B3802, NOT(ISBLANK(C3803)), B3803=B3802), C3800+(C3803-C3800)*2/3,
TRUE, "Check Manually"
))</f>
        <v>155.4</v>
      </c>
      <c r="F3802" t="str">
        <f>_xlfn.XLOOKUP(B3802,Bucket_Map!A:A,Bucket_Map!B:B,"ERROR - CHECK NAME")</f>
        <v>Education</v>
      </c>
    </row>
    <row r="3803" spans="1:6" x14ac:dyDescent="0.25">
      <c r="A3803" t="s">
        <v>32</v>
      </c>
      <c r="B3803" t="s">
        <v>8</v>
      </c>
      <c r="C3803">
        <v>155.5</v>
      </c>
      <c r="D3803" s="1">
        <v>43770</v>
      </c>
      <c r="E3803" cm="1">
        <f t="array" ref="E3803">IF(AND(B3803="Housing",A3803="Rural"),"",
_xlfn.IFS(
NOT(ISBLANK(C3803)), C3803,
AND(NOT(ISBLANK(C3802)), B3802=B3803, NOT(ISBLANK(C3804)), B3804=B3803), AVERAGE(C3802,C3804),
AND(NOT(ISBLANK(C3802)), B3802=B3803, ISBLANK(C3804), NOT(ISBLANK(C3805)), B3805=B3803), C3802+(C3805-C3802)/3,
AND(ISBLANK(C3802), NOT(ISBLANK(C3801)), B3801=B3803, NOT(ISBLANK(C3804)), B3804=B3803), C3801+(C3804-C3801)*2/3,
TRUE, "Check Manually"
))</f>
        <v>155.5</v>
      </c>
      <c r="F3803" t="str">
        <f>_xlfn.XLOOKUP(B3803,Bucket_Map!A:A,Bucket_Map!B:B,"ERROR - CHECK NAME")</f>
        <v>Education</v>
      </c>
    </row>
    <row r="3804" spans="1:6" x14ac:dyDescent="0.25">
      <c r="A3804" t="s">
        <v>32</v>
      </c>
      <c r="B3804" t="s">
        <v>8</v>
      </c>
      <c r="C3804">
        <v>155.69999999999999</v>
      </c>
      <c r="D3804" s="1">
        <v>43800</v>
      </c>
      <c r="E3804" cm="1">
        <f t="array" ref="E3804">IF(AND(B3804="Housing",A3804="Rural"),"",
_xlfn.IFS(
NOT(ISBLANK(C3804)), C3804,
AND(NOT(ISBLANK(C3803)), B3803=B3804, NOT(ISBLANK(C3805)), B3805=B3804), AVERAGE(C3803,C3805),
AND(NOT(ISBLANK(C3803)), B3803=B3804, ISBLANK(C3805), NOT(ISBLANK(C3806)), B3806=B3804), C3803+(C3806-C3803)/3,
AND(ISBLANK(C3803), NOT(ISBLANK(C3802)), B3802=B3804, NOT(ISBLANK(C3805)), B3805=B3804), C3802+(C3805-C3802)*2/3,
TRUE, "Check Manually"
))</f>
        <v>155.69999999999999</v>
      </c>
      <c r="F3804" t="str">
        <f>_xlfn.XLOOKUP(B3804,Bucket_Map!A:A,Bucket_Map!B:B,"ERROR - CHECK NAME")</f>
        <v>Education</v>
      </c>
    </row>
    <row r="3805" spans="1:6" x14ac:dyDescent="0.25">
      <c r="A3805" t="s">
        <v>32</v>
      </c>
      <c r="B3805" t="s">
        <v>8</v>
      </c>
      <c r="C3805">
        <v>156.1</v>
      </c>
      <c r="D3805" s="1">
        <v>43831</v>
      </c>
      <c r="E3805" cm="1">
        <f t="array" ref="E3805">IF(AND(B3805="Housing",A3805="Rural"),"",
_xlfn.IFS(
NOT(ISBLANK(C3805)), C3805,
AND(NOT(ISBLANK(C3804)), B3804=B3805, NOT(ISBLANK(C3806)), B3806=B3805), AVERAGE(C3804,C3806),
AND(NOT(ISBLANK(C3804)), B3804=B3805, ISBLANK(C3806), NOT(ISBLANK(C3807)), B3807=B3805), C3804+(C3807-C3804)/3,
AND(ISBLANK(C3804), NOT(ISBLANK(C3803)), B3803=B3805, NOT(ISBLANK(C3806)), B3806=B3805), C3803+(C3806-C3803)*2/3,
TRUE, "Check Manually"
))</f>
        <v>156.1</v>
      </c>
      <c r="F3805" t="str">
        <f>_xlfn.XLOOKUP(B3805,Bucket_Map!A:A,Bucket_Map!B:B,"ERROR - CHECK NAME")</f>
        <v>Education</v>
      </c>
    </row>
    <row r="3806" spans="1:6" x14ac:dyDescent="0.25">
      <c r="A3806" t="s">
        <v>32</v>
      </c>
      <c r="B3806" t="s">
        <v>8</v>
      </c>
      <c r="C3806">
        <v>156.19999999999999</v>
      </c>
      <c r="D3806" s="1">
        <v>43862</v>
      </c>
      <c r="E3806" cm="1">
        <f t="array" ref="E3806">IF(AND(B3806="Housing",A3806="Rural"),"",
_xlfn.IFS(
NOT(ISBLANK(C3806)), C3806,
AND(NOT(ISBLANK(C3805)), B3805=B3806, NOT(ISBLANK(C3807)), B3807=B3806), AVERAGE(C3805,C3807),
AND(NOT(ISBLANK(C3805)), B3805=B3806, ISBLANK(C3807), NOT(ISBLANK(C3808)), B3808=B3806), C3805+(C3808-C3805)/3,
AND(ISBLANK(C3805), NOT(ISBLANK(C3804)), B3804=B3806, NOT(ISBLANK(C3807)), B3807=B3806), C3804+(C3807-C3804)*2/3,
TRUE, "Check Manually"
))</f>
        <v>156.19999999999999</v>
      </c>
      <c r="F3806" t="str">
        <f>_xlfn.XLOOKUP(B3806,Bucket_Map!A:A,Bucket_Map!B:B,"ERROR - CHECK NAME")</f>
        <v>Education</v>
      </c>
    </row>
    <row r="3807" spans="1:6" x14ac:dyDescent="0.25">
      <c r="A3807" t="s">
        <v>32</v>
      </c>
      <c r="B3807" t="s">
        <v>8</v>
      </c>
      <c r="C3807">
        <v>156.1</v>
      </c>
      <c r="D3807" s="1">
        <v>43891</v>
      </c>
      <c r="E3807" cm="1">
        <f t="array" ref="E3807">IF(AND(B3807="Housing",A3807="Rural"),"",
_xlfn.IFS(
NOT(ISBLANK(C3807)), C3807,
AND(NOT(ISBLANK(C3806)), B3806=B3807, NOT(ISBLANK(C3808)), B3808=B3807), AVERAGE(C3806,C3808),
AND(NOT(ISBLANK(C3806)), B3806=B3807, ISBLANK(C3808), NOT(ISBLANK(C3809)), B3809=B3807), C3806+(C3809-C3806)/3,
AND(ISBLANK(C3806), NOT(ISBLANK(C3805)), B3805=B3807, NOT(ISBLANK(C3808)), B3808=B3807), C3805+(C3808-C3805)*2/3,
TRUE, "Check Manually"
))</f>
        <v>156.1</v>
      </c>
      <c r="F3807" t="str">
        <f>_xlfn.XLOOKUP(B3807,Bucket_Map!A:A,Bucket_Map!B:B,"ERROR - CHECK NAME")</f>
        <v>Education</v>
      </c>
    </row>
    <row r="3808" spans="1:6" x14ac:dyDescent="0.25">
      <c r="A3808" t="s">
        <v>32</v>
      </c>
      <c r="B3808" t="s">
        <v>8</v>
      </c>
      <c r="D3808" s="1">
        <v>43922</v>
      </c>
      <c r="E3808" cm="1">
        <f t="array" ref="E3808">IF(AND(B3808="Housing",A3808="Rural"),"",
_xlfn.IFS(
NOT(ISBLANK(C3808)), C3808,
AND(NOT(ISBLANK(C3807)), B3807=B3808, NOT(ISBLANK(C3809)), B3809=B3808), AVERAGE(C3807,C3809),
AND(NOT(ISBLANK(C3807)), B3807=B3808, ISBLANK(C3809), NOT(ISBLANK(C3810)), B3810=B3808), C3807+(C3810-C3807)/3,
AND(ISBLANK(C3807), NOT(ISBLANK(C3806)), B3806=B3808, NOT(ISBLANK(C3809)), B3809=B3808), C3806+(C3809-C3806)*2/3,
TRUE, "Check Manually"
))</f>
        <v>156.19999999999999</v>
      </c>
      <c r="F3808" t="str">
        <f>_xlfn.XLOOKUP(B3808,Bucket_Map!A:A,Bucket_Map!B:B,"ERROR - CHECK NAME")</f>
        <v>Education</v>
      </c>
    </row>
    <row r="3809" spans="1:6" x14ac:dyDescent="0.25">
      <c r="A3809" t="s">
        <v>32</v>
      </c>
      <c r="B3809" t="s">
        <v>8</v>
      </c>
      <c r="D3809" s="1">
        <v>43952</v>
      </c>
      <c r="E3809" cm="1">
        <f t="array" ref="E3809">IF(AND(B3809="Housing",A3809="Rural"),"",
_xlfn.IFS(
NOT(ISBLANK(C3809)), C3809,
AND(NOT(ISBLANK(C3808)), B3808=B3809, NOT(ISBLANK(C3810)), B3810=B3809), AVERAGE(C3808,C3810),
AND(NOT(ISBLANK(C3808)), B3808=B3809, ISBLANK(C3810), NOT(ISBLANK(C3811)), B3811=B3809), C3808+(C3811-C3808)/3,
AND(ISBLANK(C3808), NOT(ISBLANK(C3807)), B3807=B3809, NOT(ISBLANK(C3810)), B3810=B3809), C3807+(C3810-C3807)*2/3,
TRUE, "Check Manually"
))</f>
        <v>156.30000000000001</v>
      </c>
      <c r="F3809" t="str">
        <f>_xlfn.XLOOKUP(B3809,Bucket_Map!A:A,Bucket_Map!B:B,"ERROR - CHECK NAME")</f>
        <v>Education</v>
      </c>
    </row>
    <row r="3810" spans="1:6" x14ac:dyDescent="0.25">
      <c r="A3810" t="s">
        <v>32</v>
      </c>
      <c r="B3810" t="s">
        <v>8</v>
      </c>
      <c r="C3810">
        <v>156.4</v>
      </c>
      <c r="D3810" s="1">
        <v>43983</v>
      </c>
      <c r="E3810" cm="1">
        <f t="array" ref="E3810">IF(AND(B3810="Housing",A3810="Rural"),"",
_xlfn.IFS(
NOT(ISBLANK(C3810)), C3810,
AND(NOT(ISBLANK(C3809)), B3809=B3810, NOT(ISBLANK(C3811)), B3811=B3810), AVERAGE(C3809,C3811),
AND(NOT(ISBLANK(C3809)), B3809=B3810, ISBLANK(C3811), NOT(ISBLANK(C3812)), B3812=B3810), C3809+(C3812-C3809)/3,
AND(ISBLANK(C3809), NOT(ISBLANK(C3808)), B3808=B3810, NOT(ISBLANK(C3811)), B3811=B3810), C3808+(C3811-C3808)*2/3,
TRUE, "Check Manually"
))</f>
        <v>156.4</v>
      </c>
      <c r="F3810" t="str">
        <f>_xlfn.XLOOKUP(B3810,Bucket_Map!A:A,Bucket_Map!B:B,"ERROR - CHECK NAME")</f>
        <v>Education</v>
      </c>
    </row>
    <row r="3811" spans="1:6" x14ac:dyDescent="0.25">
      <c r="A3811" t="s">
        <v>32</v>
      </c>
      <c r="B3811" t="s">
        <v>8</v>
      </c>
      <c r="C3811">
        <v>156.4</v>
      </c>
      <c r="D3811" s="1">
        <v>44013</v>
      </c>
      <c r="E3811" cm="1">
        <f t="array" ref="E3811">IF(AND(B3811="Housing",A3811="Rural"),"",
_xlfn.IFS(
NOT(ISBLANK(C3811)), C3811,
AND(NOT(ISBLANK(C3810)), B3810=B3811, NOT(ISBLANK(C3812)), B3812=B3811), AVERAGE(C3810,C3812),
AND(NOT(ISBLANK(C3810)), B3810=B3811, ISBLANK(C3812), NOT(ISBLANK(C3813)), B3813=B3811), C3810+(C3813-C3810)/3,
AND(ISBLANK(C3810), NOT(ISBLANK(C3809)), B3809=B3811, NOT(ISBLANK(C3812)), B3812=B3811), C3809+(C3812-C3809)*2/3,
TRUE, "Check Manually"
))</f>
        <v>156.4</v>
      </c>
      <c r="F3811" t="str">
        <f>_xlfn.XLOOKUP(B3811,Bucket_Map!A:A,Bucket_Map!B:B,"ERROR - CHECK NAME")</f>
        <v>Education</v>
      </c>
    </row>
    <row r="3812" spans="1:6" x14ac:dyDescent="0.25">
      <c r="A3812" t="s">
        <v>32</v>
      </c>
      <c r="B3812" t="s">
        <v>8</v>
      </c>
      <c r="C3812">
        <v>158.5</v>
      </c>
      <c r="D3812" s="1">
        <v>44044</v>
      </c>
      <c r="E3812" cm="1">
        <f t="array" ref="E3812">IF(AND(B3812="Housing",A3812="Rural"),"",
_xlfn.IFS(
NOT(ISBLANK(C3812)), C3812,
AND(NOT(ISBLANK(C3811)), B3811=B3812, NOT(ISBLANK(C3813)), B3813=B3812), AVERAGE(C3811,C3813),
AND(NOT(ISBLANK(C3811)), B3811=B3812, ISBLANK(C3813), NOT(ISBLANK(C3814)), B3814=B3812), C3811+(C3814-C3811)/3,
AND(ISBLANK(C3811), NOT(ISBLANK(C3810)), B3810=B3812, NOT(ISBLANK(C3813)), B3813=B3812), C3810+(C3813-C3810)*2/3,
TRUE, "Check Manually"
))</f>
        <v>158.5</v>
      </c>
      <c r="F3812" t="str">
        <f>_xlfn.XLOOKUP(B3812,Bucket_Map!A:A,Bucket_Map!B:B,"ERROR - CHECK NAME")</f>
        <v>Education</v>
      </c>
    </row>
    <row r="3813" spans="1:6" x14ac:dyDescent="0.25">
      <c r="A3813" t="s">
        <v>32</v>
      </c>
      <c r="B3813" t="s">
        <v>8</v>
      </c>
      <c r="C3813">
        <v>157.5</v>
      </c>
      <c r="D3813" s="1">
        <v>44075</v>
      </c>
      <c r="E3813" cm="1">
        <f t="array" ref="E3813">IF(AND(B3813="Housing",A3813="Rural"),"",
_xlfn.IFS(
NOT(ISBLANK(C3813)), C3813,
AND(NOT(ISBLANK(C3812)), B3812=B3813, NOT(ISBLANK(C3814)), B3814=B3813), AVERAGE(C3812,C3814),
AND(NOT(ISBLANK(C3812)), B3812=B3813, ISBLANK(C3814), NOT(ISBLANK(C3815)), B3815=B3813), C3812+(C3815-C3812)/3,
AND(ISBLANK(C3812), NOT(ISBLANK(C3811)), B3811=B3813, NOT(ISBLANK(C3814)), B3814=B3813), C3811+(C3814-C3811)*2/3,
TRUE, "Check Manually"
))</f>
        <v>157.5</v>
      </c>
      <c r="F3813" t="str">
        <f>_xlfn.XLOOKUP(B3813,Bucket_Map!A:A,Bucket_Map!B:B,"ERROR - CHECK NAME")</f>
        <v>Education</v>
      </c>
    </row>
    <row r="3814" spans="1:6" x14ac:dyDescent="0.25">
      <c r="A3814" t="s">
        <v>32</v>
      </c>
      <c r="B3814" t="s">
        <v>8</v>
      </c>
      <c r="C3814">
        <v>158.5</v>
      </c>
      <c r="D3814" s="1">
        <v>44105</v>
      </c>
      <c r="E3814" cm="1">
        <f t="array" ref="E3814">IF(AND(B3814="Housing",A3814="Rural"),"",
_xlfn.IFS(
NOT(ISBLANK(C3814)), C3814,
AND(NOT(ISBLANK(C3813)), B3813=B3814, NOT(ISBLANK(C3815)), B3815=B3814), AVERAGE(C3813,C3815),
AND(NOT(ISBLANK(C3813)), B3813=B3814, ISBLANK(C3815), NOT(ISBLANK(C3816)), B3816=B3814), C3813+(C3816-C3813)/3,
AND(ISBLANK(C3813), NOT(ISBLANK(C3812)), B3812=B3814, NOT(ISBLANK(C3815)), B3815=B3814), C3812+(C3815-C3812)*2/3,
TRUE, "Check Manually"
))</f>
        <v>158.5</v>
      </c>
      <c r="F3814" t="str">
        <f>_xlfn.XLOOKUP(B3814,Bucket_Map!A:A,Bucket_Map!B:B,"ERROR - CHECK NAME")</f>
        <v>Education</v>
      </c>
    </row>
    <row r="3815" spans="1:6" x14ac:dyDescent="0.25">
      <c r="A3815" t="s">
        <v>32</v>
      </c>
      <c r="B3815" t="s">
        <v>8</v>
      </c>
      <c r="C3815">
        <v>158.6</v>
      </c>
      <c r="D3815" s="1">
        <v>44136</v>
      </c>
      <c r="E3815" cm="1">
        <f t="array" ref="E3815">IF(AND(B3815="Housing",A3815="Rural"),"",
_xlfn.IFS(
NOT(ISBLANK(C3815)), C3815,
AND(NOT(ISBLANK(C3814)), B3814=B3815, NOT(ISBLANK(C3816)), B3816=B3815), AVERAGE(C3814,C3816),
AND(NOT(ISBLANK(C3814)), B3814=B3815, ISBLANK(C3816), NOT(ISBLANK(C3817)), B3817=B3815), C3814+(C3817-C3814)/3,
AND(ISBLANK(C3814), NOT(ISBLANK(C3813)), B3813=B3815, NOT(ISBLANK(C3816)), B3816=B3815), C3813+(C3816-C3813)*2/3,
TRUE, "Check Manually"
))</f>
        <v>158.6</v>
      </c>
      <c r="F3815" t="str">
        <f>_xlfn.XLOOKUP(B3815,Bucket_Map!A:A,Bucket_Map!B:B,"ERROR - CHECK NAME")</f>
        <v>Education</v>
      </c>
    </row>
    <row r="3816" spans="1:6" x14ac:dyDescent="0.25">
      <c r="A3816" t="s">
        <v>32</v>
      </c>
      <c r="B3816" t="s">
        <v>8</v>
      </c>
      <c r="C3816">
        <v>159.4</v>
      </c>
      <c r="D3816" s="1">
        <v>44166</v>
      </c>
      <c r="E3816" cm="1">
        <f t="array" ref="E3816">IF(AND(B3816="Housing",A3816="Rural"),"",
_xlfn.IFS(
NOT(ISBLANK(C3816)), C3816,
AND(NOT(ISBLANK(C3815)), B3815=B3816, NOT(ISBLANK(C3817)), B3817=B3816), AVERAGE(C3815,C3817),
AND(NOT(ISBLANK(C3815)), B3815=B3816, ISBLANK(C3817), NOT(ISBLANK(C3818)), B3818=B3816), C3815+(C3818-C3815)/3,
AND(ISBLANK(C3815), NOT(ISBLANK(C3814)), B3814=B3816, NOT(ISBLANK(C3817)), B3817=B3816), C3814+(C3817-C3814)*2/3,
TRUE, "Check Manually"
))</f>
        <v>159.4</v>
      </c>
      <c r="F3816" t="str">
        <f>_xlfn.XLOOKUP(B3816,Bucket_Map!A:A,Bucket_Map!B:B,"ERROR - CHECK NAME")</f>
        <v>Education</v>
      </c>
    </row>
    <row r="3817" spans="1:6" x14ac:dyDescent="0.25">
      <c r="A3817" t="s">
        <v>32</v>
      </c>
      <c r="B3817" t="s">
        <v>8</v>
      </c>
      <c r="C3817">
        <v>159.19999999999999</v>
      </c>
      <c r="D3817" s="1">
        <v>44197</v>
      </c>
      <c r="E3817" cm="1">
        <f t="array" ref="E3817">IF(AND(B3817="Housing",A3817="Rural"),"",
_xlfn.IFS(
NOT(ISBLANK(C3817)), C3817,
AND(NOT(ISBLANK(C3816)), B3816=B3817, NOT(ISBLANK(C3818)), B3818=B3817), AVERAGE(C3816,C3818),
AND(NOT(ISBLANK(C3816)), B3816=B3817, ISBLANK(C3818), NOT(ISBLANK(C3819)), B3819=B3817), C3816+(C3819-C3816)/3,
AND(ISBLANK(C3816), NOT(ISBLANK(C3815)), B3815=B3817, NOT(ISBLANK(C3818)), B3818=B3817), C3815+(C3818-C3815)*2/3,
TRUE, "Check Manually"
))</f>
        <v>159.19999999999999</v>
      </c>
      <c r="F3817" t="str">
        <f>_xlfn.XLOOKUP(B3817,Bucket_Map!A:A,Bucket_Map!B:B,"ERROR - CHECK NAME")</f>
        <v>Education</v>
      </c>
    </row>
    <row r="3818" spans="1:6" x14ac:dyDescent="0.25">
      <c r="A3818" t="s">
        <v>32</v>
      </c>
      <c r="B3818" t="s">
        <v>8</v>
      </c>
      <c r="C3818">
        <v>159.5</v>
      </c>
      <c r="D3818" s="1">
        <v>44228</v>
      </c>
      <c r="E3818" cm="1">
        <f t="array" ref="E3818">IF(AND(B3818="Housing",A3818="Rural"),"",
_xlfn.IFS(
NOT(ISBLANK(C3818)), C3818,
AND(NOT(ISBLANK(C3817)), B3817=B3818, NOT(ISBLANK(C3819)), B3819=B3818), AVERAGE(C3817,C3819),
AND(NOT(ISBLANK(C3817)), B3817=B3818, ISBLANK(C3819), NOT(ISBLANK(C3820)), B3820=B3818), C3817+(C3820-C3817)/3,
AND(ISBLANK(C3817), NOT(ISBLANK(C3816)), B3816=B3818, NOT(ISBLANK(C3819)), B3819=B3818), C3816+(C3819-C3816)*2/3,
TRUE, "Check Manually"
))</f>
        <v>159.5</v>
      </c>
      <c r="F3818" t="str">
        <f>_xlfn.XLOOKUP(B3818,Bucket_Map!A:A,Bucket_Map!B:B,"ERROR - CHECK NAME")</f>
        <v>Education</v>
      </c>
    </row>
    <row r="3819" spans="1:6" x14ac:dyDescent="0.25">
      <c r="A3819" t="s">
        <v>32</v>
      </c>
      <c r="B3819" t="s">
        <v>8</v>
      </c>
      <c r="C3819">
        <v>160.19999999999999</v>
      </c>
      <c r="D3819" s="1">
        <v>44256</v>
      </c>
      <c r="E3819" cm="1">
        <f t="array" ref="E3819">IF(AND(B3819="Housing",A3819="Rural"),"",
_xlfn.IFS(
NOT(ISBLANK(C3819)), C3819,
AND(NOT(ISBLANK(C3818)), B3818=B3819, NOT(ISBLANK(C3820)), B3820=B3819), AVERAGE(C3818,C3820),
AND(NOT(ISBLANK(C3818)), B3818=B3819, ISBLANK(C3820), NOT(ISBLANK(C3821)), B3821=B3819), C3818+(C3821-C3818)/3,
AND(ISBLANK(C3818), NOT(ISBLANK(C3817)), B3817=B3819, NOT(ISBLANK(C3820)), B3820=B3819), C3817+(C3820-C3817)*2/3,
TRUE, "Check Manually"
))</f>
        <v>160.19999999999999</v>
      </c>
      <c r="F3819" t="str">
        <f>_xlfn.XLOOKUP(B3819,Bucket_Map!A:A,Bucket_Map!B:B,"ERROR - CHECK NAME")</f>
        <v>Education</v>
      </c>
    </row>
    <row r="3820" spans="1:6" x14ac:dyDescent="0.25">
      <c r="A3820" t="s">
        <v>32</v>
      </c>
      <c r="B3820" t="s">
        <v>8</v>
      </c>
      <c r="C3820">
        <v>160.30000000000001</v>
      </c>
      <c r="D3820" s="1">
        <v>44287</v>
      </c>
      <c r="E3820" cm="1">
        <f t="array" ref="E3820">IF(AND(B3820="Housing",A3820="Rural"),"",
_xlfn.IFS(
NOT(ISBLANK(C3820)), C3820,
AND(NOT(ISBLANK(C3819)), B3819=B3820, NOT(ISBLANK(C3821)), B3821=B3820), AVERAGE(C3819,C3821),
AND(NOT(ISBLANK(C3819)), B3819=B3820, ISBLANK(C3821), NOT(ISBLANK(C3822)), B3822=B3820), C3819+(C3822-C3819)/3,
AND(ISBLANK(C3819), NOT(ISBLANK(C3818)), B3818=B3820, NOT(ISBLANK(C3821)), B3821=B3820), C3818+(C3821-C3818)*2/3,
TRUE, "Check Manually"
))</f>
        <v>160.30000000000001</v>
      </c>
      <c r="F3820" t="str">
        <f>_xlfn.XLOOKUP(B3820,Bucket_Map!A:A,Bucket_Map!B:B,"ERROR - CHECK NAME")</f>
        <v>Education</v>
      </c>
    </row>
    <row r="3821" spans="1:6" x14ac:dyDescent="0.25">
      <c r="A3821" t="s">
        <v>32</v>
      </c>
      <c r="B3821" t="s">
        <v>8</v>
      </c>
      <c r="C3821">
        <v>161.19999999999999</v>
      </c>
      <c r="D3821" s="1">
        <v>44317</v>
      </c>
      <c r="E3821" cm="1">
        <f t="array" ref="E3821">IF(AND(B3821="Housing",A3821="Rural"),"",
_xlfn.IFS(
NOT(ISBLANK(C3821)), C3821,
AND(NOT(ISBLANK(C3820)), B3820=B3821, NOT(ISBLANK(C3822)), B3822=B3821), AVERAGE(C3820,C3822),
AND(NOT(ISBLANK(C3820)), B3820=B3821, ISBLANK(C3822), NOT(ISBLANK(C3823)), B3823=B3821), C3820+(C3823-C3820)/3,
AND(ISBLANK(C3820), NOT(ISBLANK(C3819)), B3819=B3821, NOT(ISBLANK(C3822)), B3822=B3821), C3819+(C3822-C3819)*2/3,
TRUE, "Check Manually"
))</f>
        <v>161.19999999999999</v>
      </c>
      <c r="F3821" t="str">
        <f>_xlfn.XLOOKUP(B3821,Bucket_Map!A:A,Bucket_Map!B:B,"ERROR - CHECK NAME")</f>
        <v>Education</v>
      </c>
    </row>
    <row r="3822" spans="1:6" x14ac:dyDescent="0.25">
      <c r="A3822" t="s">
        <v>32</v>
      </c>
      <c r="B3822" t="s">
        <v>8</v>
      </c>
      <c r="C3822">
        <v>161.69999999999999</v>
      </c>
      <c r="D3822" s="1">
        <v>44348</v>
      </c>
      <c r="E3822" cm="1">
        <f t="array" ref="E3822">IF(AND(B3822="Housing",A3822="Rural"),"",
_xlfn.IFS(
NOT(ISBLANK(C3822)), C3822,
AND(NOT(ISBLANK(C3821)), B3821=B3822, NOT(ISBLANK(C3823)), B3823=B3822), AVERAGE(C3821,C3823),
AND(NOT(ISBLANK(C3821)), B3821=B3822, ISBLANK(C3823), NOT(ISBLANK(C3824)), B3824=B3822), C3821+(C3824-C3821)/3,
AND(ISBLANK(C3821), NOT(ISBLANK(C3820)), B3820=B3822, NOT(ISBLANK(C3823)), B3823=B3822), C3820+(C3823-C3820)*2/3,
TRUE, "Check Manually"
))</f>
        <v>161.69999999999999</v>
      </c>
      <c r="F3822" t="str">
        <f>_xlfn.XLOOKUP(B3822,Bucket_Map!A:A,Bucket_Map!B:B,"ERROR - CHECK NAME")</f>
        <v>Education</v>
      </c>
    </row>
    <row r="3823" spans="1:6" x14ac:dyDescent="0.25">
      <c r="A3823" t="s">
        <v>32</v>
      </c>
      <c r="B3823" t="s">
        <v>8</v>
      </c>
      <c r="C3823">
        <v>163.19999999999999</v>
      </c>
      <c r="D3823" s="1">
        <v>44378</v>
      </c>
      <c r="E3823" cm="1">
        <f t="array" ref="E3823">IF(AND(B3823="Housing",A3823="Rural"),"",
_xlfn.IFS(
NOT(ISBLANK(C3823)), C3823,
AND(NOT(ISBLANK(C3822)), B3822=B3823, NOT(ISBLANK(C3824)), B3824=B3823), AVERAGE(C3822,C3824),
AND(NOT(ISBLANK(C3822)), B3822=B3823, ISBLANK(C3824), NOT(ISBLANK(C3825)), B3825=B3823), C3822+(C3825-C3822)/3,
AND(ISBLANK(C3822), NOT(ISBLANK(C3821)), B3821=B3823, NOT(ISBLANK(C3824)), B3824=B3823), C3821+(C3824-C3821)*2/3,
TRUE, "Check Manually"
))</f>
        <v>163.19999999999999</v>
      </c>
      <c r="F3823" t="str">
        <f>_xlfn.XLOOKUP(B3823,Bucket_Map!A:A,Bucket_Map!B:B,"ERROR - CHECK NAME")</f>
        <v>Education</v>
      </c>
    </row>
    <row r="3824" spans="1:6" x14ac:dyDescent="0.25">
      <c r="A3824" t="s">
        <v>32</v>
      </c>
      <c r="B3824" t="s">
        <v>8</v>
      </c>
      <c r="C3824">
        <v>163.80000000000001</v>
      </c>
      <c r="D3824" s="1">
        <v>44409</v>
      </c>
      <c r="E3824" cm="1">
        <f t="array" ref="E3824">IF(AND(B3824="Housing",A3824="Rural"),"",
_xlfn.IFS(
NOT(ISBLANK(C3824)), C3824,
AND(NOT(ISBLANK(C3823)), B3823=B3824, NOT(ISBLANK(C3825)), B3825=B3824), AVERAGE(C3823,C3825),
AND(NOT(ISBLANK(C3823)), B3823=B3824, ISBLANK(C3825), NOT(ISBLANK(C3826)), B3826=B3824), C3823+(C3826-C3823)/3,
AND(ISBLANK(C3823), NOT(ISBLANK(C3822)), B3822=B3824, NOT(ISBLANK(C3825)), B3825=B3824), C3822+(C3825-C3822)*2/3,
TRUE, "Check Manually"
))</f>
        <v>163.80000000000001</v>
      </c>
      <c r="F3824" t="str">
        <f>_xlfn.XLOOKUP(B3824,Bucket_Map!A:A,Bucket_Map!B:B,"ERROR - CHECK NAME")</f>
        <v>Education</v>
      </c>
    </row>
    <row r="3825" spans="1:6" x14ac:dyDescent="0.25">
      <c r="A3825" t="s">
        <v>32</v>
      </c>
      <c r="B3825" t="s">
        <v>8</v>
      </c>
      <c r="C3825">
        <v>163.69999999999999</v>
      </c>
      <c r="D3825" s="1">
        <v>44440</v>
      </c>
      <c r="E3825" cm="1">
        <f t="array" ref="E3825">IF(AND(B3825="Housing",A3825="Rural"),"",
_xlfn.IFS(
NOT(ISBLANK(C3825)), C3825,
AND(NOT(ISBLANK(C3824)), B3824=B3825, NOT(ISBLANK(C3826)), B3826=B3825), AVERAGE(C3824,C3826),
AND(NOT(ISBLANK(C3824)), B3824=B3825, ISBLANK(C3826), NOT(ISBLANK(C3827)), B3827=B3825), C3824+(C3827-C3824)/3,
AND(ISBLANK(C3824), NOT(ISBLANK(C3823)), B3823=B3825, NOT(ISBLANK(C3826)), B3826=B3825), C3823+(C3826-C3823)*2/3,
TRUE, "Check Manually"
))</f>
        <v>163.69999999999999</v>
      </c>
      <c r="F3825" t="str">
        <f>_xlfn.XLOOKUP(B3825,Bucket_Map!A:A,Bucket_Map!B:B,"ERROR - CHECK NAME")</f>
        <v>Education</v>
      </c>
    </row>
    <row r="3826" spans="1:6" x14ac:dyDescent="0.25">
      <c r="A3826" t="s">
        <v>32</v>
      </c>
      <c r="B3826" t="s">
        <v>8</v>
      </c>
      <c r="C3826">
        <v>163.9</v>
      </c>
      <c r="D3826" s="1">
        <v>44470</v>
      </c>
      <c r="E3826" cm="1">
        <f t="array" ref="E3826">IF(AND(B3826="Housing",A3826="Rural"),"",
_xlfn.IFS(
NOT(ISBLANK(C3826)), C3826,
AND(NOT(ISBLANK(C3825)), B3825=B3826, NOT(ISBLANK(C3827)), B3827=B3826), AVERAGE(C3825,C3827),
AND(NOT(ISBLANK(C3825)), B3825=B3826, ISBLANK(C3827), NOT(ISBLANK(C3828)), B3828=B3826), C3825+(C3828-C3825)/3,
AND(ISBLANK(C3825), NOT(ISBLANK(C3824)), B3824=B3826, NOT(ISBLANK(C3827)), B3827=B3826), C3824+(C3827-C3824)*2/3,
TRUE, "Check Manually"
))</f>
        <v>163.9</v>
      </c>
      <c r="F3826" t="str">
        <f>_xlfn.XLOOKUP(B3826,Bucket_Map!A:A,Bucket_Map!B:B,"ERROR - CHECK NAME")</f>
        <v>Education</v>
      </c>
    </row>
    <row r="3827" spans="1:6" x14ac:dyDescent="0.25">
      <c r="A3827" t="s">
        <v>32</v>
      </c>
      <c r="B3827" t="s">
        <v>8</v>
      </c>
      <c r="C3827">
        <v>164.3</v>
      </c>
      <c r="D3827" s="1">
        <v>44501</v>
      </c>
      <c r="E3827" cm="1">
        <f t="array" ref="E3827">IF(AND(B3827="Housing",A3827="Rural"),"",
_xlfn.IFS(
NOT(ISBLANK(C3827)), C3827,
AND(NOT(ISBLANK(C3826)), B3826=B3827, NOT(ISBLANK(C3828)), B3828=B3827), AVERAGE(C3826,C3828),
AND(NOT(ISBLANK(C3826)), B3826=B3827, ISBLANK(C3828), NOT(ISBLANK(C3829)), B3829=B3827), C3826+(C3829-C3826)/3,
AND(ISBLANK(C3826), NOT(ISBLANK(C3825)), B3825=B3827, NOT(ISBLANK(C3828)), B3828=B3827), C3825+(C3828-C3825)*2/3,
TRUE, "Check Manually"
))</f>
        <v>164.3</v>
      </c>
      <c r="F3827" t="str">
        <f>_xlfn.XLOOKUP(B3827,Bucket_Map!A:A,Bucket_Map!B:B,"ERROR - CHECK NAME")</f>
        <v>Education</v>
      </c>
    </row>
    <row r="3828" spans="1:6" x14ac:dyDescent="0.25">
      <c r="A3828" t="s">
        <v>32</v>
      </c>
      <c r="B3828" t="s">
        <v>8</v>
      </c>
      <c r="C3828">
        <v>164.4</v>
      </c>
      <c r="D3828" s="1">
        <v>44531</v>
      </c>
      <c r="E3828" cm="1">
        <f t="array" ref="E3828">IF(AND(B3828="Housing",A3828="Rural"),"",
_xlfn.IFS(
NOT(ISBLANK(C3828)), C3828,
AND(NOT(ISBLANK(C3827)), B3827=B3828, NOT(ISBLANK(C3829)), B3829=B3828), AVERAGE(C3827,C3829),
AND(NOT(ISBLANK(C3827)), B3827=B3828, ISBLANK(C3829), NOT(ISBLANK(C3830)), B3830=B3828), C3827+(C3830-C3827)/3,
AND(ISBLANK(C3827), NOT(ISBLANK(C3826)), B3826=B3828, NOT(ISBLANK(C3829)), B3829=B3828), C3826+(C3829-C3826)*2/3,
TRUE, "Check Manually"
))</f>
        <v>164.4</v>
      </c>
      <c r="F3828" t="str">
        <f>_xlfn.XLOOKUP(B3828,Bucket_Map!A:A,Bucket_Map!B:B,"ERROR - CHECK NAME")</f>
        <v>Education</v>
      </c>
    </row>
    <row r="3829" spans="1:6" x14ac:dyDescent="0.25">
      <c r="A3829" t="s">
        <v>32</v>
      </c>
      <c r="B3829" t="s">
        <v>8</v>
      </c>
      <c r="C3829">
        <v>164.7</v>
      </c>
      <c r="D3829" s="1">
        <v>44562</v>
      </c>
      <c r="E3829" cm="1">
        <f t="array" ref="E3829">IF(AND(B3829="Housing",A3829="Rural"),"",
_xlfn.IFS(
NOT(ISBLANK(C3829)), C3829,
AND(NOT(ISBLANK(C3828)), B3828=B3829, NOT(ISBLANK(C3830)), B3830=B3829), AVERAGE(C3828,C3830),
AND(NOT(ISBLANK(C3828)), B3828=B3829, ISBLANK(C3830), NOT(ISBLANK(C3831)), B3831=B3829), C3828+(C3831-C3828)/3,
AND(ISBLANK(C3828), NOT(ISBLANK(C3827)), B3827=B3829, NOT(ISBLANK(C3830)), B3830=B3829), C3827+(C3830-C3827)*2/3,
TRUE, "Check Manually"
))</f>
        <v>164.7</v>
      </c>
      <c r="F3829" t="str">
        <f>_xlfn.XLOOKUP(B3829,Bucket_Map!A:A,Bucket_Map!B:B,"ERROR - CHECK NAME")</f>
        <v>Education</v>
      </c>
    </row>
    <row r="3830" spans="1:6" x14ac:dyDescent="0.25">
      <c r="A3830" t="s">
        <v>32</v>
      </c>
      <c r="B3830" t="s">
        <v>8</v>
      </c>
      <c r="C3830">
        <v>165.4</v>
      </c>
      <c r="D3830" s="1">
        <v>44593</v>
      </c>
      <c r="E3830" cm="1">
        <f t="array" ref="E3830">IF(AND(B3830="Housing",A3830="Rural"),"",
_xlfn.IFS(
NOT(ISBLANK(C3830)), C3830,
AND(NOT(ISBLANK(C3829)), B3829=B3830, NOT(ISBLANK(C3831)), B3831=B3830), AVERAGE(C3829,C3831),
AND(NOT(ISBLANK(C3829)), B3829=B3830, ISBLANK(C3831), NOT(ISBLANK(C3832)), B3832=B3830), C3829+(C3832-C3829)/3,
AND(ISBLANK(C3829), NOT(ISBLANK(C3828)), B3828=B3830, NOT(ISBLANK(C3831)), B3831=B3830), C3828+(C3831-C3828)*2/3,
TRUE, "Check Manually"
))</f>
        <v>165.4</v>
      </c>
      <c r="F3830" t="str">
        <f>_xlfn.XLOOKUP(B3830,Bucket_Map!A:A,Bucket_Map!B:B,"ERROR - CHECK NAME")</f>
        <v>Education</v>
      </c>
    </row>
    <row r="3831" spans="1:6" x14ac:dyDescent="0.25">
      <c r="A3831" t="s">
        <v>32</v>
      </c>
      <c r="B3831" t="s">
        <v>8</v>
      </c>
      <c r="C3831">
        <v>166</v>
      </c>
      <c r="D3831" s="1">
        <v>44621</v>
      </c>
      <c r="E3831" cm="1">
        <f t="array" ref="E3831">IF(AND(B3831="Housing",A3831="Rural"),"",
_xlfn.IFS(
NOT(ISBLANK(C3831)), C3831,
AND(NOT(ISBLANK(C3830)), B3830=B3831, NOT(ISBLANK(C3832)), B3832=B3831), AVERAGE(C3830,C3832),
AND(NOT(ISBLANK(C3830)), B3830=B3831, ISBLANK(C3832), NOT(ISBLANK(C3833)), B3833=B3831), C3830+(C3833-C3830)/3,
AND(ISBLANK(C3830), NOT(ISBLANK(C3829)), B3829=B3831, NOT(ISBLANK(C3832)), B3832=B3831), C3829+(C3832-C3829)*2/3,
TRUE, "Check Manually"
))</f>
        <v>166</v>
      </c>
      <c r="F3831" t="str">
        <f>_xlfn.XLOOKUP(B3831,Bucket_Map!A:A,Bucket_Map!B:B,"ERROR - CHECK NAME")</f>
        <v>Education</v>
      </c>
    </row>
    <row r="3832" spans="1:6" x14ac:dyDescent="0.25">
      <c r="A3832" t="s">
        <v>32</v>
      </c>
      <c r="B3832" t="s">
        <v>8</v>
      </c>
      <c r="C3832">
        <v>166.9</v>
      </c>
      <c r="D3832" s="1">
        <v>44652</v>
      </c>
      <c r="E3832" cm="1">
        <f t="array" ref="E3832">IF(AND(B3832="Housing",A3832="Rural"),"",
_xlfn.IFS(
NOT(ISBLANK(C3832)), C3832,
AND(NOT(ISBLANK(C3831)), B3831=B3832, NOT(ISBLANK(C3833)), B3833=B3832), AVERAGE(C3831,C3833),
AND(NOT(ISBLANK(C3831)), B3831=B3832, ISBLANK(C3833), NOT(ISBLANK(C3834)), B3834=B3832), C3831+(C3834-C3831)/3,
AND(ISBLANK(C3831), NOT(ISBLANK(C3830)), B3830=B3832, NOT(ISBLANK(C3833)), B3833=B3832), C3830+(C3833-C3830)*2/3,
TRUE, "Check Manually"
))</f>
        <v>166.9</v>
      </c>
      <c r="F3832" t="str">
        <f>_xlfn.XLOOKUP(B3832,Bucket_Map!A:A,Bucket_Map!B:B,"ERROR - CHECK NAME")</f>
        <v>Education</v>
      </c>
    </row>
    <row r="3833" spans="1:6" x14ac:dyDescent="0.25">
      <c r="A3833" t="s">
        <v>32</v>
      </c>
      <c r="B3833" t="s">
        <v>8</v>
      </c>
      <c r="C3833">
        <v>167.9</v>
      </c>
      <c r="D3833" s="1">
        <v>44682</v>
      </c>
      <c r="E3833" cm="1">
        <f t="array" ref="E3833">IF(AND(B3833="Housing",A3833="Rural"),"",
_xlfn.IFS(
NOT(ISBLANK(C3833)), C3833,
AND(NOT(ISBLANK(C3832)), B3832=B3833, NOT(ISBLANK(C3834)), B3834=B3833), AVERAGE(C3832,C3834),
AND(NOT(ISBLANK(C3832)), B3832=B3833, ISBLANK(C3834), NOT(ISBLANK(C3835)), B3835=B3833), C3832+(C3835-C3832)/3,
AND(ISBLANK(C3832), NOT(ISBLANK(C3831)), B3831=B3833, NOT(ISBLANK(C3834)), B3834=B3833), C3831+(C3834-C3831)*2/3,
TRUE, "Check Manually"
))</f>
        <v>167.9</v>
      </c>
      <c r="F3833" t="str">
        <f>_xlfn.XLOOKUP(B3833,Bucket_Map!A:A,Bucket_Map!B:B,"ERROR - CHECK NAME")</f>
        <v>Education</v>
      </c>
    </row>
    <row r="3834" spans="1:6" x14ac:dyDescent="0.25">
      <c r="A3834" t="s">
        <v>32</v>
      </c>
      <c r="B3834" t="s">
        <v>8</v>
      </c>
      <c r="C3834">
        <v>169</v>
      </c>
      <c r="D3834" s="1">
        <v>44713</v>
      </c>
      <c r="E3834" cm="1">
        <f t="array" ref="E3834">IF(AND(B3834="Housing",A3834="Rural"),"",
_xlfn.IFS(
NOT(ISBLANK(C3834)), C3834,
AND(NOT(ISBLANK(C3833)), B3833=B3834, NOT(ISBLANK(C3835)), B3835=B3834), AVERAGE(C3833,C3835),
AND(NOT(ISBLANK(C3833)), B3833=B3834, ISBLANK(C3835), NOT(ISBLANK(C3836)), B3836=B3834), C3833+(C3836-C3833)/3,
AND(ISBLANK(C3833), NOT(ISBLANK(C3832)), B3832=B3834, NOT(ISBLANK(C3835)), B3835=B3834), C3832+(C3835-C3832)*2/3,
TRUE, "Check Manually"
))</f>
        <v>169</v>
      </c>
      <c r="F3834" t="str">
        <f>_xlfn.XLOOKUP(B3834,Bucket_Map!A:A,Bucket_Map!B:B,"ERROR - CHECK NAME")</f>
        <v>Education</v>
      </c>
    </row>
    <row r="3835" spans="1:6" x14ac:dyDescent="0.25">
      <c r="A3835" t="s">
        <v>32</v>
      </c>
      <c r="B3835" t="s">
        <v>8</v>
      </c>
      <c r="C3835">
        <v>171.4</v>
      </c>
      <c r="D3835" s="1">
        <v>44743</v>
      </c>
      <c r="E3835" cm="1">
        <f t="array" ref="E3835">IF(AND(B3835="Housing",A3835="Rural"),"",
_xlfn.IFS(
NOT(ISBLANK(C3835)), C3835,
AND(NOT(ISBLANK(C3834)), B3834=B3835, NOT(ISBLANK(C3836)), B3836=B3835), AVERAGE(C3834,C3836),
AND(NOT(ISBLANK(C3834)), B3834=B3835, ISBLANK(C3836), NOT(ISBLANK(C3837)), B3837=B3835), C3834+(C3837-C3834)/3,
AND(ISBLANK(C3834), NOT(ISBLANK(C3833)), B3833=B3835, NOT(ISBLANK(C3836)), B3836=B3835), C3833+(C3836-C3833)*2/3,
TRUE, "Check Manually"
))</f>
        <v>171.4</v>
      </c>
      <c r="F3835" t="str">
        <f>_xlfn.XLOOKUP(B3835,Bucket_Map!A:A,Bucket_Map!B:B,"ERROR - CHECK NAME")</f>
        <v>Education</v>
      </c>
    </row>
    <row r="3836" spans="1:6" x14ac:dyDescent="0.25">
      <c r="A3836" t="s">
        <v>32</v>
      </c>
      <c r="B3836" t="s">
        <v>8</v>
      </c>
      <c r="C3836">
        <v>172.3</v>
      </c>
      <c r="D3836" s="1">
        <v>44774</v>
      </c>
      <c r="E3836" cm="1">
        <f t="array" ref="E3836">IF(AND(B3836="Housing",A3836="Rural"),"",
_xlfn.IFS(
NOT(ISBLANK(C3836)), C3836,
AND(NOT(ISBLANK(C3835)), B3835=B3836, NOT(ISBLANK(C3837)), B3837=B3836), AVERAGE(C3835,C3837),
AND(NOT(ISBLANK(C3835)), B3835=B3836, ISBLANK(C3837), NOT(ISBLANK(C3838)), B3838=B3836), C3835+(C3838-C3835)/3,
AND(ISBLANK(C3835), NOT(ISBLANK(C3834)), B3834=B3836, NOT(ISBLANK(C3837)), B3837=B3836), C3834+(C3837-C3834)*2/3,
TRUE, "Check Manually"
))</f>
        <v>172.3</v>
      </c>
      <c r="F3836" t="str">
        <f>_xlfn.XLOOKUP(B3836,Bucket_Map!A:A,Bucket_Map!B:B,"ERROR - CHECK NAME")</f>
        <v>Education</v>
      </c>
    </row>
    <row r="3837" spans="1:6" x14ac:dyDescent="0.25">
      <c r="A3837" t="s">
        <v>32</v>
      </c>
      <c r="B3837" t="s">
        <v>8</v>
      </c>
      <c r="C3837">
        <v>173.1</v>
      </c>
      <c r="D3837" s="1">
        <v>44805</v>
      </c>
      <c r="E3837" cm="1">
        <f t="array" ref="E3837">IF(AND(B3837="Housing",A3837="Rural"),"",
_xlfn.IFS(
NOT(ISBLANK(C3837)), C3837,
AND(NOT(ISBLANK(C3836)), B3836=B3837, NOT(ISBLANK(C3838)), B3838=B3837), AVERAGE(C3836,C3838),
AND(NOT(ISBLANK(C3836)), B3836=B3837, ISBLANK(C3838), NOT(ISBLANK(C3839)), B3839=B3837), C3836+(C3839-C3836)/3,
AND(ISBLANK(C3836), NOT(ISBLANK(C3835)), B3835=B3837, NOT(ISBLANK(C3838)), B3838=B3837), C3835+(C3838-C3835)*2/3,
TRUE, "Check Manually"
))</f>
        <v>173.1</v>
      </c>
      <c r="F3837" t="str">
        <f>_xlfn.XLOOKUP(B3837,Bucket_Map!A:A,Bucket_Map!B:B,"ERROR - CHECK NAME")</f>
        <v>Education</v>
      </c>
    </row>
    <row r="3838" spans="1:6" x14ac:dyDescent="0.25">
      <c r="A3838" t="s">
        <v>32</v>
      </c>
      <c r="B3838" t="s">
        <v>8</v>
      </c>
      <c r="C3838">
        <v>173.4</v>
      </c>
      <c r="D3838" s="1">
        <v>44835</v>
      </c>
      <c r="E3838" cm="1">
        <f t="array" ref="E3838">IF(AND(B3838="Housing",A3838="Rural"),"",
_xlfn.IFS(
NOT(ISBLANK(C3838)), C3838,
AND(NOT(ISBLANK(C3837)), B3837=B3838, NOT(ISBLANK(C3839)), B3839=B3838), AVERAGE(C3837,C3839),
AND(NOT(ISBLANK(C3837)), B3837=B3838, ISBLANK(C3839), NOT(ISBLANK(C3840)), B3840=B3838), C3837+(C3840-C3837)/3,
AND(ISBLANK(C3837), NOT(ISBLANK(C3836)), B3836=B3838, NOT(ISBLANK(C3839)), B3839=B3838), C3836+(C3839-C3836)*2/3,
TRUE, "Check Manually"
))</f>
        <v>173.4</v>
      </c>
      <c r="F3838" t="str">
        <f>_xlfn.XLOOKUP(B3838,Bucket_Map!A:A,Bucket_Map!B:B,"ERROR - CHECK NAME")</f>
        <v>Education</v>
      </c>
    </row>
    <row r="3839" spans="1:6" x14ac:dyDescent="0.25">
      <c r="A3839" t="s">
        <v>32</v>
      </c>
      <c r="B3839" t="s">
        <v>8</v>
      </c>
      <c r="C3839">
        <v>173.7</v>
      </c>
      <c r="D3839" s="1">
        <v>44866</v>
      </c>
      <c r="E3839" cm="1">
        <f t="array" ref="E3839">IF(AND(B3839="Housing",A3839="Rural"),"",
_xlfn.IFS(
NOT(ISBLANK(C3839)), C3839,
AND(NOT(ISBLANK(C3838)), B3838=B3839, NOT(ISBLANK(C3840)), B3840=B3839), AVERAGE(C3838,C3840),
AND(NOT(ISBLANK(C3838)), B3838=B3839, ISBLANK(C3840), NOT(ISBLANK(C3841)), B3841=B3839), C3838+(C3841-C3838)/3,
AND(ISBLANK(C3838), NOT(ISBLANK(C3837)), B3837=B3839, NOT(ISBLANK(C3840)), B3840=B3839), C3837+(C3840-C3837)*2/3,
TRUE, "Check Manually"
))</f>
        <v>173.7</v>
      </c>
      <c r="F3839" t="str">
        <f>_xlfn.XLOOKUP(B3839,Bucket_Map!A:A,Bucket_Map!B:B,"ERROR - CHECK NAME")</f>
        <v>Education</v>
      </c>
    </row>
    <row r="3840" spans="1:6" x14ac:dyDescent="0.25">
      <c r="A3840" t="s">
        <v>32</v>
      </c>
      <c r="B3840" t="s">
        <v>8</v>
      </c>
      <c r="C3840">
        <v>174.1</v>
      </c>
      <c r="D3840" s="1">
        <v>44896</v>
      </c>
      <c r="E3840" cm="1">
        <f t="array" ref="E3840">IF(AND(B3840="Housing",A3840="Rural"),"",
_xlfn.IFS(
NOT(ISBLANK(C3840)), C3840,
AND(NOT(ISBLANK(C3839)), B3839=B3840, NOT(ISBLANK(C3841)), B3841=B3840), AVERAGE(C3839,C3841),
AND(NOT(ISBLANK(C3839)), B3839=B3840, ISBLANK(C3841), NOT(ISBLANK(C3842)), B3842=B3840), C3839+(C3842-C3839)/3,
AND(ISBLANK(C3839), NOT(ISBLANK(C3838)), B3838=B3840, NOT(ISBLANK(C3841)), B3841=B3840), C3838+(C3841-C3838)*2/3,
TRUE, "Check Manually"
))</f>
        <v>174.1</v>
      </c>
      <c r="F3840" t="str">
        <f>_xlfn.XLOOKUP(B3840,Bucket_Map!A:A,Bucket_Map!B:B,"ERROR - CHECK NAME")</f>
        <v>Education</v>
      </c>
    </row>
    <row r="3841" spans="1:6" x14ac:dyDescent="0.25">
      <c r="A3841" t="s">
        <v>32</v>
      </c>
      <c r="B3841" t="s">
        <v>8</v>
      </c>
      <c r="C3841">
        <v>174.3</v>
      </c>
      <c r="D3841" s="1">
        <v>44927</v>
      </c>
      <c r="E3841" cm="1">
        <f t="array" ref="E3841">IF(AND(B3841="Housing",A3841="Rural"),"",
_xlfn.IFS(
NOT(ISBLANK(C3841)), C3841,
AND(NOT(ISBLANK(C3840)), B3840=B3841, NOT(ISBLANK(C3842)), B3842=B3841), AVERAGE(C3840,C3842),
AND(NOT(ISBLANK(C3840)), B3840=B3841, ISBLANK(C3842), NOT(ISBLANK(C3843)), B3843=B3841), C3840+(C3843-C3840)/3,
AND(ISBLANK(C3840), NOT(ISBLANK(C3839)), B3839=B3841, NOT(ISBLANK(C3842)), B3842=B3841), C3839+(C3842-C3839)*2/3,
TRUE, "Check Manually"
))</f>
        <v>174.3</v>
      </c>
      <c r="F3841" t="str">
        <f>_xlfn.XLOOKUP(B3841,Bucket_Map!A:A,Bucket_Map!B:B,"ERROR - CHECK NAME")</f>
        <v>Education</v>
      </c>
    </row>
    <row r="3842" spans="1:6" x14ac:dyDescent="0.25">
      <c r="A3842" t="s">
        <v>32</v>
      </c>
      <c r="B3842" t="s">
        <v>8</v>
      </c>
      <c r="C3842">
        <v>175</v>
      </c>
      <c r="D3842" s="1">
        <v>44958</v>
      </c>
      <c r="E3842" cm="1">
        <f t="array" ref="E3842">IF(AND(B3842="Housing",A3842="Rural"),"",
_xlfn.IFS(
NOT(ISBLANK(C3842)), C3842,
AND(NOT(ISBLANK(C3841)), B3841=B3842, NOT(ISBLANK(C3843)), B3843=B3842), AVERAGE(C3841,C3843),
AND(NOT(ISBLANK(C3841)), B3841=B3842, ISBLANK(C3843), NOT(ISBLANK(C3844)), B3844=B3842), C3841+(C3844-C3841)/3,
AND(ISBLANK(C3841), NOT(ISBLANK(C3840)), B3840=B3842, NOT(ISBLANK(C3843)), B3843=B3842), C3840+(C3843-C3840)*2/3,
TRUE, "Check Manually"
))</f>
        <v>175</v>
      </c>
      <c r="F3842" t="str">
        <f>_xlfn.XLOOKUP(B3842,Bucket_Map!A:A,Bucket_Map!B:B,"ERROR - CHECK NAME")</f>
        <v>Education</v>
      </c>
    </row>
    <row r="3843" spans="1:6" x14ac:dyDescent="0.25">
      <c r="A3843" t="s">
        <v>32</v>
      </c>
      <c r="B3843" t="s">
        <v>8</v>
      </c>
      <c r="C3843">
        <v>175</v>
      </c>
      <c r="D3843" s="1">
        <v>44986</v>
      </c>
      <c r="E3843" cm="1">
        <f t="array" ref="E3843">IF(AND(B3843="Housing",A3843="Rural"),"",
_xlfn.IFS(
NOT(ISBLANK(C3843)), C3843,
AND(NOT(ISBLANK(C3842)), B3842=B3843, NOT(ISBLANK(C3844)), B3844=B3843), AVERAGE(C3842,C3844),
AND(NOT(ISBLANK(C3842)), B3842=B3843, ISBLANK(C3844), NOT(ISBLANK(C3845)), B3845=B3843), C3842+(C3845-C3842)/3,
AND(ISBLANK(C3842), NOT(ISBLANK(C3841)), B3841=B3843, NOT(ISBLANK(C3844)), B3844=B3843), C3841+(C3844-C3841)*2/3,
TRUE, "Check Manually"
))</f>
        <v>175</v>
      </c>
      <c r="F3843" t="str">
        <f>_xlfn.XLOOKUP(B3843,Bucket_Map!A:A,Bucket_Map!B:B,"ERROR - CHECK NAME")</f>
        <v>Education</v>
      </c>
    </row>
    <row r="3844" spans="1:6" x14ac:dyDescent="0.25">
      <c r="A3844" t="s">
        <v>32</v>
      </c>
      <c r="B3844" t="s">
        <v>8</v>
      </c>
      <c r="C3844">
        <v>176.4</v>
      </c>
      <c r="D3844" s="1">
        <v>45017</v>
      </c>
      <c r="E3844" cm="1">
        <f t="array" ref="E3844">IF(AND(B3844="Housing",A3844="Rural"),"",
_xlfn.IFS(
NOT(ISBLANK(C3844)), C3844,
AND(NOT(ISBLANK(C3843)), B3843=B3844, NOT(ISBLANK(C3845)), B3845=B3844), AVERAGE(C3843,C3845),
AND(NOT(ISBLANK(C3843)), B3843=B3844, ISBLANK(C3845), NOT(ISBLANK(C3846)), B3846=B3844), C3843+(C3846-C3843)/3,
AND(ISBLANK(C3843), NOT(ISBLANK(C3842)), B3842=B3844, NOT(ISBLANK(C3845)), B3845=B3844), C3842+(C3845-C3842)*2/3,
TRUE, "Check Manually"
))</f>
        <v>176.4</v>
      </c>
      <c r="F3844" t="str">
        <f>_xlfn.XLOOKUP(B3844,Bucket_Map!A:A,Bucket_Map!B:B,"ERROR - CHECK NAME")</f>
        <v>Education</v>
      </c>
    </row>
    <row r="3845" spans="1:6" x14ac:dyDescent="0.25">
      <c r="A3845" t="s">
        <v>32</v>
      </c>
      <c r="B3845" t="s">
        <v>8</v>
      </c>
      <c r="C3845">
        <v>177.1</v>
      </c>
      <c r="D3845" s="1">
        <v>45047</v>
      </c>
      <c r="E3845" cm="1">
        <f t="array" ref="E3845">IF(AND(B3845="Housing",A3845="Rural"),"",
_xlfn.IFS(
NOT(ISBLANK(C3845)), C3845,
AND(NOT(ISBLANK(C3844)), B3844=B3845, NOT(ISBLANK(C3846)), B3846=B3845), AVERAGE(C3844,C3846),
AND(NOT(ISBLANK(C3844)), B3844=B3845, ISBLANK(C3846), NOT(ISBLANK(C3847)), B3847=B3845), C3844+(C3847-C3844)/3,
AND(ISBLANK(C3844), NOT(ISBLANK(C3843)), B3843=B3845, NOT(ISBLANK(C3846)), B3846=B3845), C3843+(C3846-C3843)*2/3,
TRUE, "Check Manually"
))</f>
        <v>177.1</v>
      </c>
      <c r="F3845" t="str">
        <f>_xlfn.XLOOKUP(B3845,Bucket_Map!A:A,Bucket_Map!B:B,"ERROR - CHECK NAME")</f>
        <v>Education</v>
      </c>
    </row>
    <row r="3846" spans="1:6" x14ac:dyDescent="0.25">
      <c r="A3846" t="s">
        <v>32</v>
      </c>
      <c r="B3846" t="s">
        <v>9</v>
      </c>
      <c r="C3846">
        <v>110</v>
      </c>
      <c r="D3846" s="1">
        <v>41275</v>
      </c>
      <c r="E3846" cm="1">
        <f t="array" ref="E3846">IF(AND(B3846="Housing",A3846="Rural"),"",
_xlfn.IFS(
NOT(ISBLANK(C3846)), C3846,
AND(NOT(ISBLANK(C3845)), B3845=B3846, NOT(ISBLANK(C3847)), B3847=B3846), AVERAGE(C3845,C3847),
AND(NOT(ISBLANK(C3845)), B3845=B3846, ISBLANK(C3847), NOT(ISBLANK(C3848)), B3848=B3846), C3845+(C3848-C3845)/3,
AND(ISBLANK(C3845), NOT(ISBLANK(C3844)), B3844=B3846, NOT(ISBLANK(C3847)), B3847=B3846), C3844+(C3847-C3844)*2/3,
TRUE, "Check Manually"
))</f>
        <v>110</v>
      </c>
      <c r="F3846" t="str">
        <f>_xlfn.XLOOKUP(B3846,Bucket_Map!A:A,Bucket_Map!B:B,"ERROR - CHECK NAME")</f>
        <v>Food &amp; Beverages</v>
      </c>
    </row>
    <row r="3847" spans="1:6" x14ac:dyDescent="0.25">
      <c r="A3847" t="s">
        <v>32</v>
      </c>
      <c r="B3847" t="s">
        <v>9</v>
      </c>
      <c r="C3847">
        <v>112.8</v>
      </c>
      <c r="D3847" s="1">
        <v>41306</v>
      </c>
      <c r="E3847" cm="1">
        <f t="array" ref="E3847">IF(AND(B3847="Housing",A3847="Rural"),"",
_xlfn.IFS(
NOT(ISBLANK(C3847)), C3847,
AND(NOT(ISBLANK(C3846)), B3846=B3847, NOT(ISBLANK(C3848)), B3848=B3847), AVERAGE(C3846,C3848),
AND(NOT(ISBLANK(C3846)), B3846=B3847, ISBLANK(C3848), NOT(ISBLANK(C3849)), B3849=B3847), C3846+(C3849-C3846)/3,
AND(ISBLANK(C3846), NOT(ISBLANK(C3845)), B3845=B3847, NOT(ISBLANK(C3848)), B3848=B3847), C3845+(C3848-C3845)*2/3,
TRUE, "Check Manually"
))</f>
        <v>112.8</v>
      </c>
      <c r="F3847" t="str">
        <f>_xlfn.XLOOKUP(B3847,Bucket_Map!A:A,Bucket_Map!B:B,"ERROR - CHECK NAME")</f>
        <v>Food &amp; Beverages</v>
      </c>
    </row>
    <row r="3848" spans="1:6" x14ac:dyDescent="0.25">
      <c r="A3848" t="s">
        <v>32</v>
      </c>
      <c r="B3848" t="s">
        <v>9</v>
      </c>
      <c r="C3848">
        <v>111.2</v>
      </c>
      <c r="D3848" s="1">
        <v>41334</v>
      </c>
      <c r="E3848" cm="1">
        <f t="array" ref="E3848">IF(AND(B3848="Housing",A3848="Rural"),"",
_xlfn.IFS(
NOT(ISBLANK(C3848)), C3848,
AND(NOT(ISBLANK(C3847)), B3847=B3848, NOT(ISBLANK(C3849)), B3849=B3848), AVERAGE(C3847,C3849),
AND(NOT(ISBLANK(C3847)), B3847=B3848, ISBLANK(C3849), NOT(ISBLANK(C3850)), B3850=B3848), C3847+(C3850-C3847)/3,
AND(ISBLANK(C3847), NOT(ISBLANK(C3846)), B3846=B3848, NOT(ISBLANK(C3849)), B3849=B3848), C3846+(C3849-C3846)*2/3,
TRUE, "Check Manually"
))</f>
        <v>111.2</v>
      </c>
      <c r="F3848" t="str">
        <f>_xlfn.XLOOKUP(B3848,Bucket_Map!A:A,Bucket_Map!B:B,"ERROR - CHECK NAME")</f>
        <v>Food &amp; Beverages</v>
      </c>
    </row>
    <row r="3849" spans="1:6" x14ac:dyDescent="0.25">
      <c r="A3849" t="s">
        <v>32</v>
      </c>
      <c r="B3849" t="s">
        <v>9</v>
      </c>
      <c r="C3849">
        <v>106.6</v>
      </c>
      <c r="D3849" s="1">
        <v>41365</v>
      </c>
      <c r="E3849" cm="1">
        <f t="array" ref="E3849">IF(AND(B3849="Housing",A3849="Rural"),"",
_xlfn.IFS(
NOT(ISBLANK(C3849)), C3849,
AND(NOT(ISBLANK(C3848)), B3848=B3849, NOT(ISBLANK(C3850)), B3850=B3849), AVERAGE(C3848,C3850),
AND(NOT(ISBLANK(C3848)), B3848=B3849, ISBLANK(C3850), NOT(ISBLANK(C3851)), B3851=B3849), C3848+(C3851-C3848)/3,
AND(ISBLANK(C3848), NOT(ISBLANK(C3847)), B3847=B3849, NOT(ISBLANK(C3850)), B3850=B3849), C3847+(C3850-C3847)*2/3,
TRUE, "Check Manually"
))</f>
        <v>106.6</v>
      </c>
      <c r="F3849" t="str">
        <f>_xlfn.XLOOKUP(B3849,Bucket_Map!A:A,Bucket_Map!B:B,"ERROR - CHECK NAME")</f>
        <v>Food &amp; Beverages</v>
      </c>
    </row>
    <row r="3850" spans="1:6" x14ac:dyDescent="0.25">
      <c r="A3850" t="s">
        <v>32</v>
      </c>
      <c r="B3850" t="s">
        <v>9</v>
      </c>
      <c r="C3850">
        <v>104.7</v>
      </c>
      <c r="D3850" s="1">
        <v>41395</v>
      </c>
      <c r="E3850" cm="1">
        <f t="array" ref="E3850">IF(AND(B3850="Housing",A3850="Rural"),"",
_xlfn.IFS(
NOT(ISBLANK(C3850)), C3850,
AND(NOT(ISBLANK(C3849)), B3849=B3850, NOT(ISBLANK(C3851)), B3851=B3850), AVERAGE(C3849,C3851),
AND(NOT(ISBLANK(C3849)), B3849=B3850, ISBLANK(C3851), NOT(ISBLANK(C3852)), B3852=B3850), C3849+(C3852-C3849)/3,
AND(ISBLANK(C3849), NOT(ISBLANK(C3848)), B3848=B3850, NOT(ISBLANK(C3851)), B3851=B3850), C3848+(C3851-C3848)*2/3,
TRUE, "Check Manually"
))</f>
        <v>104.7</v>
      </c>
      <c r="F3850" t="str">
        <f>_xlfn.XLOOKUP(B3850,Bucket_Map!A:A,Bucket_Map!B:B,"ERROR - CHECK NAME")</f>
        <v>Food &amp; Beverages</v>
      </c>
    </row>
    <row r="3851" spans="1:6" x14ac:dyDescent="0.25">
      <c r="A3851" t="s">
        <v>32</v>
      </c>
      <c r="B3851" t="s">
        <v>9</v>
      </c>
      <c r="C3851">
        <v>109.8</v>
      </c>
      <c r="D3851" s="1">
        <v>41426</v>
      </c>
      <c r="E3851" cm="1">
        <f t="array" ref="E3851">IF(AND(B3851="Housing",A3851="Rural"),"",
_xlfn.IFS(
NOT(ISBLANK(C3851)), C3851,
AND(NOT(ISBLANK(C3850)), B3850=B3851, NOT(ISBLANK(C3852)), B3852=B3851), AVERAGE(C3850,C3852),
AND(NOT(ISBLANK(C3850)), B3850=B3851, ISBLANK(C3852), NOT(ISBLANK(C3853)), B3853=B3851), C3850+(C3853-C3850)/3,
AND(ISBLANK(C3850), NOT(ISBLANK(C3849)), B3849=B3851, NOT(ISBLANK(C3852)), B3852=B3851), C3849+(C3852-C3849)*2/3,
TRUE, "Check Manually"
))</f>
        <v>109.8</v>
      </c>
      <c r="F3851" t="str">
        <f>_xlfn.XLOOKUP(B3851,Bucket_Map!A:A,Bucket_Map!B:B,"ERROR - CHECK NAME")</f>
        <v>Food &amp; Beverages</v>
      </c>
    </row>
    <row r="3852" spans="1:6" x14ac:dyDescent="0.25">
      <c r="A3852" t="s">
        <v>32</v>
      </c>
      <c r="B3852" t="s">
        <v>9</v>
      </c>
      <c r="C3852">
        <v>111.9</v>
      </c>
      <c r="D3852" s="1">
        <v>41456</v>
      </c>
      <c r="E3852" cm="1">
        <f t="array" ref="E3852">IF(AND(B3852="Housing",A3852="Rural"),"",
_xlfn.IFS(
NOT(ISBLANK(C3852)), C3852,
AND(NOT(ISBLANK(C3851)), B3851=B3852, NOT(ISBLANK(C3853)), B3853=B3852), AVERAGE(C3851,C3853),
AND(NOT(ISBLANK(C3851)), B3851=B3852, ISBLANK(C3853), NOT(ISBLANK(C3854)), B3854=B3852), C3851+(C3854-C3851)/3,
AND(ISBLANK(C3851), NOT(ISBLANK(C3850)), B3850=B3852, NOT(ISBLANK(C3853)), B3853=B3852), C3850+(C3853-C3850)*2/3,
TRUE, "Check Manually"
))</f>
        <v>111.9</v>
      </c>
      <c r="F3852" t="str">
        <f>_xlfn.XLOOKUP(B3852,Bucket_Map!A:A,Bucket_Map!B:B,"ERROR - CHECK NAME")</f>
        <v>Food &amp; Beverages</v>
      </c>
    </row>
    <row r="3853" spans="1:6" x14ac:dyDescent="0.25">
      <c r="A3853" t="s">
        <v>32</v>
      </c>
      <c r="B3853" t="s">
        <v>9</v>
      </c>
      <c r="C3853">
        <v>111.7</v>
      </c>
      <c r="D3853" s="1">
        <v>41487</v>
      </c>
      <c r="E3853" cm="1">
        <f t="array" ref="E3853">IF(AND(B3853="Housing",A3853="Rural"),"",
_xlfn.IFS(
NOT(ISBLANK(C3853)), C3853,
AND(NOT(ISBLANK(C3852)), B3852=B3853, NOT(ISBLANK(C3854)), B3854=B3853), AVERAGE(C3852,C3854),
AND(NOT(ISBLANK(C3852)), B3852=B3853, ISBLANK(C3854), NOT(ISBLANK(C3855)), B3855=B3853), C3852+(C3855-C3852)/3,
AND(ISBLANK(C3852), NOT(ISBLANK(C3851)), B3851=B3853, NOT(ISBLANK(C3854)), B3854=B3853), C3851+(C3854-C3851)*2/3,
TRUE, "Check Manually"
))</f>
        <v>111.7</v>
      </c>
      <c r="F3853" t="str">
        <f>_xlfn.XLOOKUP(B3853,Bucket_Map!A:A,Bucket_Map!B:B,"ERROR - CHECK NAME")</f>
        <v>Food &amp; Beverages</v>
      </c>
    </row>
    <row r="3854" spans="1:6" x14ac:dyDescent="0.25">
      <c r="A3854" t="s">
        <v>32</v>
      </c>
      <c r="B3854" t="s">
        <v>9</v>
      </c>
      <c r="C3854">
        <v>112.3</v>
      </c>
      <c r="D3854" s="1">
        <v>41518</v>
      </c>
      <c r="E3854" cm="1">
        <f t="array" ref="E3854">IF(AND(B3854="Housing",A3854="Rural"),"",
_xlfn.IFS(
NOT(ISBLANK(C3854)), C3854,
AND(NOT(ISBLANK(C3853)), B3853=B3854, NOT(ISBLANK(C3855)), B3855=B3854), AVERAGE(C3853,C3855),
AND(NOT(ISBLANK(C3853)), B3853=B3854, ISBLANK(C3855), NOT(ISBLANK(C3856)), B3856=B3854), C3853+(C3856-C3853)/3,
AND(ISBLANK(C3853), NOT(ISBLANK(C3852)), B3852=B3854, NOT(ISBLANK(C3855)), B3855=B3854), C3852+(C3855-C3852)*2/3,
TRUE, "Check Manually"
))</f>
        <v>112.3</v>
      </c>
      <c r="F3854" t="str">
        <f>_xlfn.XLOOKUP(B3854,Bucket_Map!A:A,Bucket_Map!B:B,"ERROR - CHECK NAME")</f>
        <v>Food &amp; Beverages</v>
      </c>
    </row>
    <row r="3855" spans="1:6" x14ac:dyDescent="0.25">
      <c r="A3855" t="s">
        <v>32</v>
      </c>
      <c r="B3855" t="s">
        <v>9</v>
      </c>
      <c r="C3855">
        <v>113.3</v>
      </c>
      <c r="D3855" s="1">
        <v>41548</v>
      </c>
      <c r="E3855" cm="1">
        <f t="array" ref="E3855">IF(AND(B3855="Housing",A3855="Rural"),"",
_xlfn.IFS(
NOT(ISBLANK(C3855)), C3855,
AND(NOT(ISBLANK(C3854)), B3854=B3855, NOT(ISBLANK(C3856)), B3856=B3855), AVERAGE(C3854,C3856),
AND(NOT(ISBLANK(C3854)), B3854=B3855, ISBLANK(C3856), NOT(ISBLANK(C3857)), B3857=B3855), C3854+(C3857-C3854)/3,
AND(ISBLANK(C3854), NOT(ISBLANK(C3853)), B3853=B3855, NOT(ISBLANK(C3856)), B3856=B3855), C3853+(C3856-C3853)*2/3,
TRUE, "Check Manually"
))</f>
        <v>113.3</v>
      </c>
      <c r="F3855" t="str">
        <f>_xlfn.XLOOKUP(B3855,Bucket_Map!A:A,Bucket_Map!B:B,"ERROR - CHECK NAME")</f>
        <v>Food &amp; Beverages</v>
      </c>
    </row>
    <row r="3856" spans="1:6" x14ac:dyDescent="0.25">
      <c r="A3856" t="s">
        <v>32</v>
      </c>
      <c r="B3856" t="s">
        <v>9</v>
      </c>
      <c r="C3856">
        <v>118.7</v>
      </c>
      <c r="D3856" s="1">
        <v>41579</v>
      </c>
      <c r="E3856" cm="1">
        <f t="array" ref="E3856">IF(AND(B3856="Housing",A3856="Rural"),"",
_xlfn.IFS(
NOT(ISBLANK(C3856)), C3856,
AND(NOT(ISBLANK(C3855)), B3855=B3856, NOT(ISBLANK(C3857)), B3857=B3856), AVERAGE(C3855,C3857),
AND(NOT(ISBLANK(C3855)), B3855=B3856, ISBLANK(C3857), NOT(ISBLANK(C3858)), B3858=B3856), C3855+(C3858-C3855)/3,
AND(ISBLANK(C3855), NOT(ISBLANK(C3854)), B3854=B3856, NOT(ISBLANK(C3857)), B3857=B3856), C3854+(C3857-C3854)*2/3,
TRUE, "Check Manually"
))</f>
        <v>118.7</v>
      </c>
      <c r="F3856" t="str">
        <f>_xlfn.XLOOKUP(B3856,Bucket_Map!A:A,Bucket_Map!B:B,"ERROR - CHECK NAME")</f>
        <v>Food &amp; Beverages</v>
      </c>
    </row>
    <row r="3857" spans="1:6" x14ac:dyDescent="0.25">
      <c r="A3857" t="s">
        <v>32</v>
      </c>
      <c r="B3857" t="s">
        <v>9</v>
      </c>
      <c r="C3857">
        <v>123.5</v>
      </c>
      <c r="D3857" s="1">
        <v>41609</v>
      </c>
      <c r="E3857" cm="1">
        <f t="array" ref="E3857">IF(AND(B3857="Housing",A3857="Rural"),"",
_xlfn.IFS(
NOT(ISBLANK(C3857)), C3857,
AND(NOT(ISBLANK(C3856)), B3856=B3857, NOT(ISBLANK(C3858)), B3858=B3857), AVERAGE(C3856,C3858),
AND(NOT(ISBLANK(C3856)), B3856=B3857, ISBLANK(C3858), NOT(ISBLANK(C3859)), B3859=B3857), C3856+(C3859-C3856)/3,
AND(ISBLANK(C3856), NOT(ISBLANK(C3855)), B3855=B3857, NOT(ISBLANK(C3858)), B3858=B3857), C3855+(C3858-C3855)*2/3,
TRUE, "Check Manually"
))</f>
        <v>123.5</v>
      </c>
      <c r="F3857" t="str">
        <f>_xlfn.XLOOKUP(B3857,Bucket_Map!A:A,Bucket_Map!B:B,"ERROR - CHECK NAME")</f>
        <v>Food &amp; Beverages</v>
      </c>
    </row>
    <row r="3858" spans="1:6" x14ac:dyDescent="0.25">
      <c r="A3858" t="s">
        <v>32</v>
      </c>
      <c r="B3858" t="s">
        <v>9</v>
      </c>
      <c r="C3858">
        <v>124.1</v>
      </c>
      <c r="D3858" s="1">
        <v>41640</v>
      </c>
      <c r="E3858" cm="1">
        <f t="array" ref="E3858">IF(AND(B3858="Housing",A3858="Rural"),"",
_xlfn.IFS(
NOT(ISBLANK(C3858)), C3858,
AND(NOT(ISBLANK(C3857)), B3857=B3858, NOT(ISBLANK(C3859)), B3859=B3858), AVERAGE(C3857,C3859),
AND(NOT(ISBLANK(C3857)), B3857=B3858, ISBLANK(C3859), NOT(ISBLANK(C3860)), B3860=B3858), C3857+(C3860-C3857)/3,
AND(ISBLANK(C3857), NOT(ISBLANK(C3856)), B3856=B3858, NOT(ISBLANK(C3859)), B3859=B3858), C3856+(C3859-C3856)*2/3,
TRUE, "Check Manually"
))</f>
        <v>124.1</v>
      </c>
      <c r="F3858" t="str">
        <f>_xlfn.XLOOKUP(B3858,Bucket_Map!A:A,Bucket_Map!B:B,"ERROR - CHECK NAME")</f>
        <v>Food &amp; Beverages</v>
      </c>
    </row>
    <row r="3859" spans="1:6" x14ac:dyDescent="0.25">
      <c r="A3859" t="s">
        <v>32</v>
      </c>
      <c r="B3859" t="s">
        <v>9</v>
      </c>
      <c r="C3859">
        <v>122.5</v>
      </c>
      <c r="D3859" s="1">
        <v>41671</v>
      </c>
      <c r="E3859" cm="1">
        <f t="array" ref="E3859">IF(AND(B3859="Housing",A3859="Rural"),"",
_xlfn.IFS(
NOT(ISBLANK(C3859)), C3859,
AND(NOT(ISBLANK(C3858)), B3858=B3859, NOT(ISBLANK(C3860)), B3860=B3859), AVERAGE(C3858,C3860),
AND(NOT(ISBLANK(C3858)), B3858=B3859, ISBLANK(C3860), NOT(ISBLANK(C3861)), B3861=B3859), C3858+(C3861-C3858)/3,
AND(ISBLANK(C3858), NOT(ISBLANK(C3857)), B3857=B3859, NOT(ISBLANK(C3860)), B3860=B3859), C3857+(C3860-C3857)*2/3,
TRUE, "Check Manually"
))</f>
        <v>122.5</v>
      </c>
      <c r="F3859" t="str">
        <f>_xlfn.XLOOKUP(B3859,Bucket_Map!A:A,Bucket_Map!B:B,"ERROR - CHECK NAME")</f>
        <v>Food &amp; Beverages</v>
      </c>
    </row>
    <row r="3860" spans="1:6" x14ac:dyDescent="0.25">
      <c r="A3860" t="s">
        <v>32</v>
      </c>
      <c r="B3860" t="s">
        <v>9</v>
      </c>
      <c r="C3860">
        <v>121</v>
      </c>
      <c r="D3860" s="1">
        <v>41699</v>
      </c>
      <c r="E3860" cm="1">
        <f t="array" ref="E3860">IF(AND(B3860="Housing",A3860="Rural"),"",
_xlfn.IFS(
NOT(ISBLANK(C3860)), C3860,
AND(NOT(ISBLANK(C3859)), B3859=B3860, NOT(ISBLANK(C3861)), B3861=B3860), AVERAGE(C3859,C3861),
AND(NOT(ISBLANK(C3859)), B3859=B3860, ISBLANK(C3861), NOT(ISBLANK(C3862)), B3862=B3860), C3859+(C3862-C3859)/3,
AND(ISBLANK(C3859), NOT(ISBLANK(C3858)), B3858=B3860, NOT(ISBLANK(C3861)), B3861=B3860), C3858+(C3861-C3858)*2/3,
TRUE, "Check Manually"
))</f>
        <v>121</v>
      </c>
      <c r="F3860" t="str">
        <f>_xlfn.XLOOKUP(B3860,Bucket_Map!A:A,Bucket_Map!B:B,"ERROR - CHECK NAME")</f>
        <v>Food &amp; Beverages</v>
      </c>
    </row>
    <row r="3861" spans="1:6" x14ac:dyDescent="0.25">
      <c r="A3861" t="s">
        <v>32</v>
      </c>
      <c r="B3861" t="s">
        <v>9</v>
      </c>
      <c r="C3861">
        <v>116.2</v>
      </c>
      <c r="D3861" s="1">
        <v>41730</v>
      </c>
      <c r="E3861" cm="1">
        <f t="array" ref="E3861">IF(AND(B3861="Housing",A3861="Rural"),"",
_xlfn.IFS(
NOT(ISBLANK(C3861)), C3861,
AND(NOT(ISBLANK(C3860)), B3860=B3861, NOT(ISBLANK(C3862)), B3862=B3861), AVERAGE(C3860,C3862),
AND(NOT(ISBLANK(C3860)), B3860=B3861, ISBLANK(C3862), NOT(ISBLANK(C3863)), B3863=B3861), C3860+(C3863-C3860)/3,
AND(ISBLANK(C3860), NOT(ISBLANK(C3859)), B3859=B3861, NOT(ISBLANK(C3862)), B3862=B3861), C3859+(C3862-C3859)*2/3,
TRUE, "Check Manually"
))</f>
        <v>116.2</v>
      </c>
      <c r="F3861" t="str">
        <f>_xlfn.XLOOKUP(B3861,Bucket_Map!A:A,Bucket_Map!B:B,"ERROR - CHECK NAME")</f>
        <v>Food &amp; Beverages</v>
      </c>
    </row>
    <row r="3862" spans="1:6" x14ac:dyDescent="0.25">
      <c r="A3862" t="s">
        <v>32</v>
      </c>
      <c r="B3862" t="s">
        <v>9</v>
      </c>
      <c r="C3862">
        <v>115.9</v>
      </c>
      <c r="D3862" s="1">
        <v>41760</v>
      </c>
      <c r="E3862" cm="1">
        <f t="array" ref="E3862">IF(AND(B3862="Housing",A3862="Rural"),"",
_xlfn.IFS(
NOT(ISBLANK(C3862)), C3862,
AND(NOT(ISBLANK(C3861)), B3861=B3862, NOT(ISBLANK(C3863)), B3863=B3862), AVERAGE(C3861,C3863),
AND(NOT(ISBLANK(C3861)), B3861=B3862, ISBLANK(C3863), NOT(ISBLANK(C3864)), B3864=B3862), C3861+(C3864-C3861)/3,
AND(ISBLANK(C3861), NOT(ISBLANK(C3860)), B3860=B3862, NOT(ISBLANK(C3863)), B3863=B3862), C3860+(C3863-C3860)*2/3,
TRUE, "Check Manually"
))</f>
        <v>115.9</v>
      </c>
      <c r="F3862" t="str">
        <f>_xlfn.XLOOKUP(B3862,Bucket_Map!A:A,Bucket_Map!B:B,"ERROR - CHECK NAME")</f>
        <v>Food &amp; Beverages</v>
      </c>
    </row>
    <row r="3863" spans="1:6" x14ac:dyDescent="0.25">
      <c r="A3863" t="s">
        <v>32</v>
      </c>
      <c r="B3863" t="s">
        <v>9</v>
      </c>
      <c r="C3863">
        <v>115.8</v>
      </c>
      <c r="D3863" s="1">
        <v>41791</v>
      </c>
      <c r="E3863" cm="1">
        <f t="array" ref="E3863">IF(AND(B3863="Housing",A3863="Rural"),"",
_xlfn.IFS(
NOT(ISBLANK(C3863)), C3863,
AND(NOT(ISBLANK(C3862)), B3862=B3863, NOT(ISBLANK(C3864)), B3864=B3863), AVERAGE(C3862,C3864),
AND(NOT(ISBLANK(C3862)), B3862=B3863, ISBLANK(C3864), NOT(ISBLANK(C3865)), B3865=B3863), C3862+(C3865-C3862)/3,
AND(ISBLANK(C3862), NOT(ISBLANK(C3861)), B3861=B3863, NOT(ISBLANK(C3864)), B3864=B3863), C3861+(C3864-C3861)*2/3,
TRUE, "Check Manually"
))</f>
        <v>115.8</v>
      </c>
      <c r="F3863" t="str">
        <f>_xlfn.XLOOKUP(B3863,Bucket_Map!A:A,Bucket_Map!B:B,"ERROR - CHECK NAME")</f>
        <v>Food &amp; Beverages</v>
      </c>
    </row>
    <row r="3864" spans="1:6" x14ac:dyDescent="0.25">
      <c r="A3864" t="s">
        <v>32</v>
      </c>
      <c r="B3864" t="s">
        <v>9</v>
      </c>
      <c r="C3864">
        <v>117.8</v>
      </c>
      <c r="D3864" s="1">
        <v>41821</v>
      </c>
      <c r="E3864" cm="1">
        <f t="array" ref="E3864">IF(AND(B3864="Housing",A3864="Rural"),"",
_xlfn.IFS(
NOT(ISBLANK(C3864)), C3864,
AND(NOT(ISBLANK(C3863)), B3863=B3864, NOT(ISBLANK(C3865)), B3865=B3864), AVERAGE(C3863,C3865),
AND(NOT(ISBLANK(C3863)), B3863=B3864, ISBLANK(C3865), NOT(ISBLANK(C3866)), B3866=B3864), C3863+(C3866-C3863)/3,
AND(ISBLANK(C3863), NOT(ISBLANK(C3862)), B3862=B3864, NOT(ISBLANK(C3865)), B3865=B3864), C3862+(C3865-C3862)*2/3,
TRUE, "Check Manually"
))</f>
        <v>117.8</v>
      </c>
      <c r="F3864" t="str">
        <f>_xlfn.XLOOKUP(B3864,Bucket_Map!A:A,Bucket_Map!B:B,"ERROR - CHECK NAME")</f>
        <v>Food &amp; Beverages</v>
      </c>
    </row>
    <row r="3865" spans="1:6" x14ac:dyDescent="0.25">
      <c r="A3865" t="s">
        <v>32</v>
      </c>
      <c r="B3865" t="s">
        <v>9</v>
      </c>
      <c r="C3865">
        <v>117.3</v>
      </c>
      <c r="D3865" s="1">
        <v>41852</v>
      </c>
      <c r="E3865" cm="1">
        <f t="array" ref="E3865">IF(AND(B3865="Housing",A3865="Rural"),"",
_xlfn.IFS(
NOT(ISBLANK(C3865)), C3865,
AND(NOT(ISBLANK(C3864)), B3864=B3865, NOT(ISBLANK(C3866)), B3866=B3865), AVERAGE(C3864,C3866),
AND(NOT(ISBLANK(C3864)), B3864=B3865, ISBLANK(C3866), NOT(ISBLANK(C3867)), B3867=B3865), C3864+(C3867-C3864)/3,
AND(ISBLANK(C3864), NOT(ISBLANK(C3863)), B3863=B3865, NOT(ISBLANK(C3866)), B3866=B3865), C3863+(C3866-C3863)*2/3,
TRUE, "Check Manually"
))</f>
        <v>117.3</v>
      </c>
      <c r="F3865" t="str">
        <f>_xlfn.XLOOKUP(B3865,Bucket_Map!A:A,Bucket_Map!B:B,"ERROR - CHECK NAME")</f>
        <v>Food &amp; Beverages</v>
      </c>
    </row>
    <row r="3866" spans="1:6" x14ac:dyDescent="0.25">
      <c r="A3866" t="s">
        <v>32</v>
      </c>
      <c r="B3866" t="s">
        <v>9</v>
      </c>
      <c r="C3866">
        <v>117.3</v>
      </c>
      <c r="D3866" s="1">
        <v>41883</v>
      </c>
      <c r="E3866" cm="1">
        <f t="array" ref="E3866">IF(AND(B3866="Housing",A3866="Rural"),"",
_xlfn.IFS(
NOT(ISBLANK(C3866)), C3866,
AND(NOT(ISBLANK(C3865)), B3865=B3866, NOT(ISBLANK(C3867)), B3867=B3866), AVERAGE(C3865,C3867),
AND(NOT(ISBLANK(C3865)), B3865=B3866, ISBLANK(C3867), NOT(ISBLANK(C3868)), B3868=B3866), C3865+(C3868-C3865)/3,
AND(ISBLANK(C3865), NOT(ISBLANK(C3864)), B3864=B3866, NOT(ISBLANK(C3867)), B3867=B3866), C3864+(C3867-C3864)*2/3,
TRUE, "Check Manually"
))</f>
        <v>117.3</v>
      </c>
      <c r="F3866" t="str">
        <f>_xlfn.XLOOKUP(B3866,Bucket_Map!A:A,Bucket_Map!B:B,"ERROR - CHECK NAME")</f>
        <v>Food &amp; Beverages</v>
      </c>
    </row>
    <row r="3867" spans="1:6" x14ac:dyDescent="0.25">
      <c r="A3867" t="s">
        <v>32</v>
      </c>
      <c r="B3867" t="s">
        <v>9</v>
      </c>
      <c r="C3867">
        <v>118.1</v>
      </c>
      <c r="D3867" s="1">
        <v>41913</v>
      </c>
      <c r="E3867" cm="1">
        <f t="array" ref="E3867">IF(AND(B3867="Housing",A3867="Rural"),"",
_xlfn.IFS(
NOT(ISBLANK(C3867)), C3867,
AND(NOT(ISBLANK(C3866)), B3866=B3867, NOT(ISBLANK(C3868)), B3868=B3867), AVERAGE(C3866,C3868),
AND(NOT(ISBLANK(C3866)), B3866=B3867, ISBLANK(C3868), NOT(ISBLANK(C3869)), B3869=B3867), C3866+(C3869-C3866)/3,
AND(ISBLANK(C3866), NOT(ISBLANK(C3865)), B3865=B3867, NOT(ISBLANK(C3868)), B3868=B3867), C3865+(C3868-C3865)*2/3,
TRUE, "Check Manually"
))</f>
        <v>118.1</v>
      </c>
      <c r="F3867" t="str">
        <f>_xlfn.XLOOKUP(B3867,Bucket_Map!A:A,Bucket_Map!B:B,"ERROR - CHECK NAME")</f>
        <v>Food &amp; Beverages</v>
      </c>
    </row>
    <row r="3868" spans="1:6" x14ac:dyDescent="0.25">
      <c r="A3868" t="s">
        <v>32</v>
      </c>
      <c r="B3868" t="s">
        <v>9</v>
      </c>
      <c r="C3868">
        <v>121</v>
      </c>
      <c r="D3868" s="1">
        <v>41944</v>
      </c>
      <c r="E3868" cm="1">
        <f t="array" ref="E3868">IF(AND(B3868="Housing",A3868="Rural"),"",
_xlfn.IFS(
NOT(ISBLANK(C3868)), C3868,
AND(NOT(ISBLANK(C3867)), B3867=B3868, NOT(ISBLANK(C3869)), B3869=B3868), AVERAGE(C3867,C3869),
AND(NOT(ISBLANK(C3867)), B3867=B3868, ISBLANK(C3869), NOT(ISBLANK(C3870)), B3870=B3868), C3867+(C3870-C3867)/3,
AND(ISBLANK(C3867), NOT(ISBLANK(C3866)), B3866=B3868, NOT(ISBLANK(C3869)), B3869=B3868), C3866+(C3869-C3866)*2/3,
TRUE, "Check Manually"
))</f>
        <v>121</v>
      </c>
      <c r="F3868" t="str">
        <f>_xlfn.XLOOKUP(B3868,Bucket_Map!A:A,Bucket_Map!B:B,"ERROR - CHECK NAME")</f>
        <v>Food &amp; Beverages</v>
      </c>
    </row>
    <row r="3869" spans="1:6" x14ac:dyDescent="0.25">
      <c r="A3869" t="s">
        <v>32</v>
      </c>
      <c r="B3869" t="s">
        <v>9</v>
      </c>
      <c r="C3869">
        <v>123.5</v>
      </c>
      <c r="D3869" s="1">
        <v>41974</v>
      </c>
      <c r="E3869" cm="1">
        <f t="array" ref="E3869">IF(AND(B3869="Housing",A3869="Rural"),"",
_xlfn.IFS(
NOT(ISBLANK(C3869)), C3869,
AND(NOT(ISBLANK(C3868)), B3868=B3869, NOT(ISBLANK(C3870)), B3870=B3869), AVERAGE(C3868,C3870),
AND(NOT(ISBLANK(C3868)), B3868=B3869, ISBLANK(C3870), NOT(ISBLANK(C3871)), B3871=B3869), C3868+(C3871-C3868)/3,
AND(ISBLANK(C3868), NOT(ISBLANK(C3867)), B3867=B3869, NOT(ISBLANK(C3870)), B3870=B3869), C3867+(C3870-C3867)*2/3,
TRUE, "Check Manually"
))</f>
        <v>123.5</v>
      </c>
      <c r="F3869" t="str">
        <f>_xlfn.XLOOKUP(B3869,Bucket_Map!A:A,Bucket_Map!B:B,"ERROR - CHECK NAME")</f>
        <v>Food &amp; Beverages</v>
      </c>
    </row>
    <row r="3870" spans="1:6" x14ac:dyDescent="0.25">
      <c r="A3870" t="s">
        <v>32</v>
      </c>
      <c r="B3870" t="s">
        <v>9</v>
      </c>
      <c r="C3870">
        <v>123.8</v>
      </c>
      <c r="D3870" s="1">
        <v>42005</v>
      </c>
      <c r="E3870" cm="1">
        <f t="array" ref="E3870">IF(AND(B3870="Housing",A3870="Rural"),"",
_xlfn.IFS(
NOT(ISBLANK(C3870)), C3870,
AND(NOT(ISBLANK(C3869)), B3869=B3870, NOT(ISBLANK(C3871)), B3871=B3870), AVERAGE(C3869,C3871),
AND(NOT(ISBLANK(C3869)), B3869=B3870, ISBLANK(C3871), NOT(ISBLANK(C3872)), B3872=B3870), C3869+(C3872-C3869)/3,
AND(ISBLANK(C3869), NOT(ISBLANK(C3868)), B3868=B3870, NOT(ISBLANK(C3871)), B3871=B3870), C3868+(C3871-C3868)*2/3,
TRUE, "Check Manually"
))</f>
        <v>123.8</v>
      </c>
      <c r="F3870" t="str">
        <f>_xlfn.XLOOKUP(B3870,Bucket_Map!A:A,Bucket_Map!B:B,"ERROR - CHECK NAME")</f>
        <v>Food &amp; Beverages</v>
      </c>
    </row>
    <row r="3871" spans="1:6" x14ac:dyDescent="0.25">
      <c r="A3871" t="s">
        <v>32</v>
      </c>
      <c r="B3871" t="s">
        <v>9</v>
      </c>
      <c r="C3871">
        <v>121.1</v>
      </c>
      <c r="D3871" s="1">
        <v>42036</v>
      </c>
      <c r="E3871" cm="1">
        <f t="array" ref="E3871">IF(AND(B3871="Housing",A3871="Rural"),"",
_xlfn.IFS(
NOT(ISBLANK(C3871)), C3871,
AND(NOT(ISBLANK(C3870)), B3870=B3871, NOT(ISBLANK(C3872)), B3872=B3871), AVERAGE(C3870,C3872),
AND(NOT(ISBLANK(C3870)), B3870=B3871, ISBLANK(C3872), NOT(ISBLANK(C3873)), B3873=B3871), C3870+(C3873-C3870)/3,
AND(ISBLANK(C3870), NOT(ISBLANK(C3869)), B3869=B3871, NOT(ISBLANK(C3872)), B3872=B3871), C3869+(C3872-C3869)*2/3,
TRUE, "Check Manually"
))</f>
        <v>121.1</v>
      </c>
      <c r="F3871" t="str">
        <f>_xlfn.XLOOKUP(B3871,Bucket_Map!A:A,Bucket_Map!B:B,"ERROR - CHECK NAME")</f>
        <v>Food &amp; Beverages</v>
      </c>
    </row>
    <row r="3872" spans="1:6" x14ac:dyDescent="0.25">
      <c r="A3872" t="s">
        <v>32</v>
      </c>
      <c r="B3872" t="s">
        <v>9</v>
      </c>
      <c r="C3872">
        <v>116.8</v>
      </c>
      <c r="D3872" s="1">
        <v>42064</v>
      </c>
      <c r="E3872" cm="1">
        <f t="array" ref="E3872">IF(AND(B3872="Housing",A3872="Rural"),"",
_xlfn.IFS(
NOT(ISBLANK(C3872)), C3872,
AND(NOT(ISBLANK(C3871)), B3871=B3872, NOT(ISBLANK(C3873)), B3873=B3872), AVERAGE(C3871,C3873),
AND(NOT(ISBLANK(C3871)), B3871=B3872, ISBLANK(C3873), NOT(ISBLANK(C3874)), B3874=B3872), C3871+(C3874-C3871)/3,
AND(ISBLANK(C3871), NOT(ISBLANK(C3870)), B3870=B3872, NOT(ISBLANK(C3873)), B3873=B3872), C3870+(C3873-C3870)*2/3,
TRUE, "Check Manually"
))</f>
        <v>116.8</v>
      </c>
      <c r="F3872" t="str">
        <f>_xlfn.XLOOKUP(B3872,Bucket_Map!A:A,Bucket_Map!B:B,"ERROR - CHECK NAME")</f>
        <v>Food &amp; Beverages</v>
      </c>
    </row>
    <row r="3873" spans="1:6" x14ac:dyDescent="0.25">
      <c r="A3873" t="s">
        <v>32</v>
      </c>
      <c r="B3873" t="s">
        <v>9</v>
      </c>
      <c r="C3873">
        <v>114.4</v>
      </c>
      <c r="D3873" s="1">
        <v>42095</v>
      </c>
      <c r="E3873" cm="1">
        <f t="array" ref="E3873">IF(AND(B3873="Housing",A3873="Rural"),"",
_xlfn.IFS(
NOT(ISBLANK(C3873)), C3873,
AND(NOT(ISBLANK(C3872)), B3872=B3873, NOT(ISBLANK(C3874)), B3874=B3873), AVERAGE(C3872,C3874),
AND(NOT(ISBLANK(C3872)), B3872=B3873, ISBLANK(C3874), NOT(ISBLANK(C3875)), B3875=B3873), C3872+(C3875-C3872)/3,
AND(ISBLANK(C3872), NOT(ISBLANK(C3871)), B3871=B3873, NOT(ISBLANK(C3874)), B3874=B3873), C3871+(C3874-C3871)*2/3,
TRUE, "Check Manually"
))</f>
        <v>114.4</v>
      </c>
      <c r="F3873" t="str">
        <f>_xlfn.XLOOKUP(B3873,Bucket_Map!A:A,Bucket_Map!B:B,"ERROR - CHECK NAME")</f>
        <v>Food &amp; Beverages</v>
      </c>
    </row>
    <row r="3874" spans="1:6" x14ac:dyDescent="0.25">
      <c r="A3874" t="s">
        <v>32</v>
      </c>
      <c r="B3874" t="s">
        <v>9</v>
      </c>
      <c r="C3874">
        <v>115</v>
      </c>
      <c r="D3874" s="1">
        <v>42125</v>
      </c>
      <c r="E3874" cm="1">
        <f t="array" ref="E3874">IF(AND(B3874="Housing",A3874="Rural"),"",
_xlfn.IFS(
NOT(ISBLANK(C3874)), C3874,
AND(NOT(ISBLANK(C3873)), B3873=B3874, NOT(ISBLANK(C3875)), B3875=B3874), AVERAGE(C3873,C3875),
AND(NOT(ISBLANK(C3873)), B3873=B3874, ISBLANK(C3875), NOT(ISBLANK(C3876)), B3876=B3874), C3873+(C3876-C3873)/3,
AND(ISBLANK(C3873), NOT(ISBLANK(C3872)), B3872=B3874, NOT(ISBLANK(C3875)), B3875=B3874), C3872+(C3875-C3872)*2/3,
TRUE, "Check Manually"
))</f>
        <v>115</v>
      </c>
      <c r="F3874" t="str">
        <f>_xlfn.XLOOKUP(B3874,Bucket_Map!A:A,Bucket_Map!B:B,"ERROR - CHECK NAME")</f>
        <v>Food &amp; Beverages</v>
      </c>
    </row>
    <row r="3875" spans="1:6" x14ac:dyDescent="0.25">
      <c r="A3875" t="s">
        <v>32</v>
      </c>
      <c r="B3875" t="s">
        <v>9</v>
      </c>
      <c r="C3875">
        <v>121.6</v>
      </c>
      <c r="D3875" s="1">
        <v>42156</v>
      </c>
      <c r="E3875" cm="1">
        <f t="array" ref="E3875">IF(AND(B3875="Housing",A3875="Rural"),"",
_xlfn.IFS(
NOT(ISBLANK(C3875)), C3875,
AND(NOT(ISBLANK(C3874)), B3874=B3875, NOT(ISBLANK(C3876)), B3876=B3875), AVERAGE(C3874,C3876),
AND(NOT(ISBLANK(C3874)), B3874=B3875, ISBLANK(C3876), NOT(ISBLANK(C3877)), B3877=B3875), C3874+(C3877-C3874)/3,
AND(ISBLANK(C3874), NOT(ISBLANK(C3873)), B3873=B3875, NOT(ISBLANK(C3876)), B3876=B3875), C3873+(C3876-C3873)*2/3,
TRUE, "Check Manually"
))</f>
        <v>121.6</v>
      </c>
      <c r="F3875" t="str">
        <f>_xlfn.XLOOKUP(B3875,Bucket_Map!A:A,Bucket_Map!B:B,"ERROR - CHECK NAME")</f>
        <v>Food &amp; Beverages</v>
      </c>
    </row>
    <row r="3876" spans="1:6" x14ac:dyDescent="0.25">
      <c r="A3876" t="s">
        <v>32</v>
      </c>
      <c r="B3876" t="s">
        <v>9</v>
      </c>
      <c r="C3876">
        <v>121</v>
      </c>
      <c r="D3876" s="1">
        <v>42186</v>
      </c>
      <c r="E3876" cm="1">
        <f t="array" ref="E3876">IF(AND(B3876="Housing",A3876="Rural"),"",
_xlfn.IFS(
NOT(ISBLANK(C3876)), C3876,
AND(NOT(ISBLANK(C3875)), B3875=B3876, NOT(ISBLANK(C3877)), B3877=B3876), AVERAGE(C3875,C3877),
AND(NOT(ISBLANK(C3875)), B3875=B3876, ISBLANK(C3877), NOT(ISBLANK(C3878)), B3878=B3876), C3875+(C3878-C3875)/3,
AND(ISBLANK(C3875), NOT(ISBLANK(C3874)), B3874=B3876, NOT(ISBLANK(C3877)), B3877=B3876), C3874+(C3877-C3874)*2/3,
TRUE, "Check Manually"
))</f>
        <v>121</v>
      </c>
      <c r="F3876" t="str">
        <f>_xlfn.XLOOKUP(B3876,Bucket_Map!A:A,Bucket_Map!B:B,"ERROR - CHECK NAME")</f>
        <v>Food &amp; Beverages</v>
      </c>
    </row>
    <row r="3877" spans="1:6" x14ac:dyDescent="0.25">
      <c r="A3877" t="s">
        <v>32</v>
      </c>
      <c r="B3877" t="s">
        <v>9</v>
      </c>
      <c r="C3877">
        <v>120.1</v>
      </c>
      <c r="D3877" s="1">
        <v>42217</v>
      </c>
      <c r="E3877" cm="1">
        <f t="array" ref="E3877">IF(AND(B3877="Housing",A3877="Rural"),"",
_xlfn.IFS(
NOT(ISBLANK(C3877)), C3877,
AND(NOT(ISBLANK(C3876)), B3876=B3877, NOT(ISBLANK(C3878)), B3878=B3877), AVERAGE(C3876,C3878),
AND(NOT(ISBLANK(C3876)), B3876=B3877, ISBLANK(C3878), NOT(ISBLANK(C3879)), B3879=B3877), C3876+(C3879-C3876)/3,
AND(ISBLANK(C3876), NOT(ISBLANK(C3875)), B3875=B3877, NOT(ISBLANK(C3878)), B3878=B3877), C3875+(C3878-C3875)*2/3,
TRUE, "Check Manually"
))</f>
        <v>120.1</v>
      </c>
      <c r="F3877" t="str">
        <f>_xlfn.XLOOKUP(B3877,Bucket_Map!A:A,Bucket_Map!B:B,"ERROR - CHECK NAME")</f>
        <v>Food &amp; Beverages</v>
      </c>
    </row>
    <row r="3878" spans="1:6" x14ac:dyDescent="0.25">
      <c r="A3878" t="s">
        <v>32</v>
      </c>
      <c r="B3878" t="s">
        <v>9</v>
      </c>
      <c r="C3878">
        <v>118.7</v>
      </c>
      <c r="D3878" s="1">
        <v>42248</v>
      </c>
      <c r="E3878" cm="1">
        <f t="array" ref="E3878">IF(AND(B3878="Housing",A3878="Rural"),"",
_xlfn.IFS(
NOT(ISBLANK(C3878)), C3878,
AND(NOT(ISBLANK(C3877)), B3877=B3878, NOT(ISBLANK(C3879)), B3879=B3878), AVERAGE(C3877,C3879),
AND(NOT(ISBLANK(C3877)), B3877=B3878, ISBLANK(C3879), NOT(ISBLANK(C3880)), B3880=B3878), C3877+(C3880-C3877)/3,
AND(ISBLANK(C3877), NOT(ISBLANK(C3876)), B3876=B3878, NOT(ISBLANK(C3879)), B3879=B3878), C3876+(C3879-C3876)*2/3,
TRUE, "Check Manually"
))</f>
        <v>118.7</v>
      </c>
      <c r="F3878" t="str">
        <f>_xlfn.XLOOKUP(B3878,Bucket_Map!A:A,Bucket_Map!B:B,"ERROR - CHECK NAME")</f>
        <v>Food &amp; Beverages</v>
      </c>
    </row>
    <row r="3879" spans="1:6" x14ac:dyDescent="0.25">
      <c r="A3879" t="s">
        <v>32</v>
      </c>
      <c r="B3879" t="s">
        <v>9</v>
      </c>
      <c r="C3879">
        <v>118.9</v>
      </c>
      <c r="D3879" s="1">
        <v>42278</v>
      </c>
      <c r="E3879" cm="1">
        <f t="array" ref="E3879">IF(AND(B3879="Housing",A3879="Rural"),"",
_xlfn.IFS(
NOT(ISBLANK(C3879)), C3879,
AND(NOT(ISBLANK(C3878)), B3878=B3879, NOT(ISBLANK(C3880)), B3880=B3879), AVERAGE(C3878,C3880),
AND(NOT(ISBLANK(C3878)), B3878=B3879, ISBLANK(C3880), NOT(ISBLANK(C3881)), B3881=B3879), C3878+(C3881-C3878)/3,
AND(ISBLANK(C3878), NOT(ISBLANK(C3877)), B3877=B3879, NOT(ISBLANK(C3880)), B3880=B3879), C3877+(C3880-C3877)*2/3,
TRUE, "Check Manually"
))</f>
        <v>118.9</v>
      </c>
      <c r="F3879" t="str">
        <f>_xlfn.XLOOKUP(B3879,Bucket_Map!A:A,Bucket_Map!B:B,"ERROR - CHECK NAME")</f>
        <v>Food &amp; Beverages</v>
      </c>
    </row>
    <row r="3880" spans="1:6" x14ac:dyDescent="0.25">
      <c r="A3880" t="s">
        <v>32</v>
      </c>
      <c r="B3880" t="s">
        <v>9</v>
      </c>
      <c r="C3880">
        <v>121.6</v>
      </c>
      <c r="D3880" s="1">
        <v>42309</v>
      </c>
      <c r="E3880" cm="1">
        <f t="array" ref="E3880">IF(AND(B3880="Housing",A3880="Rural"),"",
_xlfn.IFS(
NOT(ISBLANK(C3880)), C3880,
AND(NOT(ISBLANK(C3879)), B3879=B3880, NOT(ISBLANK(C3881)), B3881=B3880), AVERAGE(C3879,C3881),
AND(NOT(ISBLANK(C3879)), B3879=B3880, ISBLANK(C3881), NOT(ISBLANK(C3882)), B3882=B3880), C3879+(C3882-C3879)/3,
AND(ISBLANK(C3879), NOT(ISBLANK(C3878)), B3878=B3880, NOT(ISBLANK(C3881)), B3881=B3880), C3878+(C3881-C3878)*2/3,
TRUE, "Check Manually"
))</f>
        <v>121.6</v>
      </c>
      <c r="F3880" t="str">
        <f>_xlfn.XLOOKUP(B3880,Bucket_Map!A:A,Bucket_Map!B:B,"ERROR - CHECK NAME")</f>
        <v>Food &amp; Beverages</v>
      </c>
    </row>
    <row r="3881" spans="1:6" x14ac:dyDescent="0.25">
      <c r="A3881" t="s">
        <v>32</v>
      </c>
      <c r="B3881" t="s">
        <v>9</v>
      </c>
      <c r="C3881">
        <v>124.8</v>
      </c>
      <c r="D3881" s="1">
        <v>42339</v>
      </c>
      <c r="E3881" cm="1">
        <f t="array" ref="E3881">IF(AND(B3881="Housing",A3881="Rural"),"",
_xlfn.IFS(
NOT(ISBLANK(C3881)), C3881,
AND(NOT(ISBLANK(C3880)), B3880=B3881, NOT(ISBLANK(C3882)), B3882=B3881), AVERAGE(C3880,C3882),
AND(NOT(ISBLANK(C3880)), B3880=B3881, ISBLANK(C3882), NOT(ISBLANK(C3883)), B3883=B3881), C3880+(C3883-C3880)/3,
AND(ISBLANK(C3880), NOT(ISBLANK(C3879)), B3879=B3881, NOT(ISBLANK(C3882)), B3882=B3881), C3879+(C3882-C3879)*2/3,
TRUE, "Check Manually"
))</f>
        <v>124.8</v>
      </c>
      <c r="F3881" t="str">
        <f>_xlfn.XLOOKUP(B3881,Bucket_Map!A:A,Bucket_Map!B:B,"ERROR - CHECK NAME")</f>
        <v>Food &amp; Beverages</v>
      </c>
    </row>
    <row r="3882" spans="1:6" x14ac:dyDescent="0.25">
      <c r="A3882" t="s">
        <v>32</v>
      </c>
      <c r="B3882" t="s">
        <v>9</v>
      </c>
      <c r="C3882">
        <v>128.6</v>
      </c>
      <c r="D3882" s="1">
        <v>42370</v>
      </c>
      <c r="E3882" cm="1">
        <f t="array" ref="E3882">IF(AND(B3882="Housing",A3882="Rural"),"",
_xlfn.IFS(
NOT(ISBLANK(C3882)), C3882,
AND(NOT(ISBLANK(C3881)), B3881=B3882, NOT(ISBLANK(C3883)), B3883=B3882), AVERAGE(C3881,C3883),
AND(NOT(ISBLANK(C3881)), B3881=B3882, ISBLANK(C3883), NOT(ISBLANK(C3884)), B3884=B3882), C3881+(C3884-C3881)/3,
AND(ISBLANK(C3881), NOT(ISBLANK(C3880)), B3880=B3882, NOT(ISBLANK(C3883)), B3883=B3882), C3880+(C3883-C3880)*2/3,
TRUE, "Check Manually"
))</f>
        <v>128.6</v>
      </c>
      <c r="F3882" t="str">
        <f>_xlfn.XLOOKUP(B3882,Bucket_Map!A:A,Bucket_Map!B:B,"ERROR - CHECK NAME")</f>
        <v>Food &amp; Beverages</v>
      </c>
    </row>
    <row r="3883" spans="1:6" x14ac:dyDescent="0.25">
      <c r="A3883" t="s">
        <v>32</v>
      </c>
      <c r="B3883" t="s">
        <v>9</v>
      </c>
      <c r="C3883">
        <v>128.69999999999999</v>
      </c>
      <c r="D3883" s="1">
        <v>42401</v>
      </c>
      <c r="E3883" cm="1">
        <f t="array" ref="E3883">IF(AND(B3883="Housing",A3883="Rural"),"",
_xlfn.IFS(
NOT(ISBLANK(C3883)), C3883,
AND(NOT(ISBLANK(C3882)), B3882=B3883, NOT(ISBLANK(C3884)), B3884=B3883), AVERAGE(C3882,C3884),
AND(NOT(ISBLANK(C3882)), B3882=B3883, ISBLANK(C3884), NOT(ISBLANK(C3885)), B3885=B3883), C3882+(C3885-C3882)/3,
AND(ISBLANK(C3882), NOT(ISBLANK(C3881)), B3881=B3883, NOT(ISBLANK(C3884)), B3884=B3883), C3881+(C3884-C3881)*2/3,
TRUE, "Check Manually"
))</f>
        <v>128.69999999999999</v>
      </c>
      <c r="F3883" t="str">
        <f>_xlfn.XLOOKUP(B3883,Bucket_Map!A:A,Bucket_Map!B:B,"ERROR - CHECK NAME")</f>
        <v>Food &amp; Beverages</v>
      </c>
    </row>
    <row r="3884" spans="1:6" x14ac:dyDescent="0.25">
      <c r="A3884" t="s">
        <v>32</v>
      </c>
      <c r="B3884" t="s">
        <v>9</v>
      </c>
      <c r="C3884">
        <v>124.6</v>
      </c>
      <c r="D3884" s="1">
        <v>42430</v>
      </c>
      <c r="E3884" cm="1">
        <f t="array" ref="E3884">IF(AND(B3884="Housing",A3884="Rural"),"",
_xlfn.IFS(
NOT(ISBLANK(C3884)), C3884,
AND(NOT(ISBLANK(C3883)), B3883=B3884, NOT(ISBLANK(C3885)), B3885=B3884), AVERAGE(C3883,C3885),
AND(NOT(ISBLANK(C3883)), B3883=B3884, ISBLANK(C3885), NOT(ISBLANK(C3886)), B3886=B3884), C3883+(C3886-C3883)/3,
AND(ISBLANK(C3883), NOT(ISBLANK(C3882)), B3882=B3884, NOT(ISBLANK(C3885)), B3885=B3884), C3882+(C3885-C3882)*2/3,
TRUE, "Check Manually"
))</f>
        <v>124.6</v>
      </c>
      <c r="F3884" t="str">
        <f>_xlfn.XLOOKUP(B3884,Bucket_Map!A:A,Bucket_Map!B:B,"ERROR - CHECK NAME")</f>
        <v>Food &amp; Beverages</v>
      </c>
    </row>
    <row r="3885" spans="1:6" x14ac:dyDescent="0.25">
      <c r="A3885" t="s">
        <v>32</v>
      </c>
      <c r="B3885" t="s">
        <v>9</v>
      </c>
      <c r="C3885">
        <v>122</v>
      </c>
      <c r="D3885" s="1">
        <v>42461</v>
      </c>
      <c r="E3885" cm="1">
        <f t="array" ref="E3885">IF(AND(B3885="Housing",A3885="Rural"),"",
_xlfn.IFS(
NOT(ISBLANK(C3885)), C3885,
AND(NOT(ISBLANK(C3884)), B3884=B3885, NOT(ISBLANK(C3886)), B3886=B3885), AVERAGE(C3884,C3886),
AND(NOT(ISBLANK(C3884)), B3884=B3885, ISBLANK(C3886), NOT(ISBLANK(C3887)), B3887=B3885), C3884+(C3887-C3884)/3,
AND(ISBLANK(C3884), NOT(ISBLANK(C3883)), B3883=B3885, NOT(ISBLANK(C3886)), B3886=B3885), C3883+(C3886-C3883)*2/3,
TRUE, "Check Manually"
))</f>
        <v>122</v>
      </c>
      <c r="F3885" t="str">
        <f>_xlfn.XLOOKUP(B3885,Bucket_Map!A:A,Bucket_Map!B:B,"ERROR - CHECK NAME")</f>
        <v>Food &amp; Beverages</v>
      </c>
    </row>
    <row r="3886" spans="1:6" x14ac:dyDescent="0.25">
      <c r="A3886" t="s">
        <v>32</v>
      </c>
      <c r="B3886" t="s">
        <v>9</v>
      </c>
      <c r="C3886">
        <v>125.4</v>
      </c>
      <c r="D3886" s="1">
        <v>42491</v>
      </c>
      <c r="E3886" cm="1">
        <f t="array" ref="E3886">IF(AND(B3886="Housing",A3886="Rural"),"",
_xlfn.IFS(
NOT(ISBLANK(C3886)), C3886,
AND(NOT(ISBLANK(C3885)), B3885=B3886, NOT(ISBLANK(C3887)), B3887=B3886), AVERAGE(C3885,C3887),
AND(NOT(ISBLANK(C3885)), B3885=B3886, ISBLANK(C3887), NOT(ISBLANK(C3888)), B3888=B3886), C3885+(C3888-C3885)/3,
AND(ISBLANK(C3885), NOT(ISBLANK(C3884)), B3884=B3886, NOT(ISBLANK(C3887)), B3887=B3886), C3884+(C3887-C3884)*2/3,
TRUE, "Check Manually"
))</f>
        <v>125.4</v>
      </c>
      <c r="F3886" t="str">
        <f>_xlfn.XLOOKUP(B3886,Bucket_Map!A:A,Bucket_Map!B:B,"ERROR - CHECK NAME")</f>
        <v>Food &amp; Beverages</v>
      </c>
    </row>
    <row r="3887" spans="1:6" x14ac:dyDescent="0.25">
      <c r="A3887" t="s">
        <v>32</v>
      </c>
      <c r="B3887" t="s">
        <v>9</v>
      </c>
      <c r="C3887">
        <v>128.30000000000001</v>
      </c>
      <c r="D3887" s="1">
        <v>42522</v>
      </c>
      <c r="E3887" cm="1">
        <f t="array" ref="E3887">IF(AND(B3887="Housing",A3887="Rural"),"",
_xlfn.IFS(
NOT(ISBLANK(C3887)), C3887,
AND(NOT(ISBLANK(C3886)), B3886=B3887, NOT(ISBLANK(C3888)), B3888=B3887), AVERAGE(C3886,C3888),
AND(NOT(ISBLANK(C3886)), B3886=B3887, ISBLANK(C3888), NOT(ISBLANK(C3889)), B3889=B3887), C3886+(C3889-C3886)/3,
AND(ISBLANK(C3886), NOT(ISBLANK(C3885)), B3885=B3887, NOT(ISBLANK(C3888)), B3888=B3887), C3885+(C3888-C3885)*2/3,
TRUE, "Check Manually"
))</f>
        <v>128.30000000000001</v>
      </c>
      <c r="F3887" t="str">
        <f>_xlfn.XLOOKUP(B3887,Bucket_Map!A:A,Bucket_Map!B:B,"ERROR - CHECK NAME")</f>
        <v>Food &amp; Beverages</v>
      </c>
    </row>
    <row r="3888" spans="1:6" x14ac:dyDescent="0.25">
      <c r="A3888" t="s">
        <v>32</v>
      </c>
      <c r="B3888" t="s">
        <v>9</v>
      </c>
      <c r="C3888">
        <v>132.30000000000001</v>
      </c>
      <c r="D3888" s="1">
        <v>42552</v>
      </c>
      <c r="E3888" cm="1">
        <f t="array" ref="E3888">IF(AND(B3888="Housing",A3888="Rural"),"",
_xlfn.IFS(
NOT(ISBLANK(C3888)), C3888,
AND(NOT(ISBLANK(C3887)), B3887=B3888, NOT(ISBLANK(C3889)), B3889=B3888), AVERAGE(C3887,C3889),
AND(NOT(ISBLANK(C3887)), B3887=B3888, ISBLANK(C3889), NOT(ISBLANK(C3890)), B3890=B3888), C3887+(C3890-C3887)/3,
AND(ISBLANK(C3887), NOT(ISBLANK(C3886)), B3886=B3888, NOT(ISBLANK(C3889)), B3889=B3888), C3886+(C3889-C3886)*2/3,
TRUE, "Check Manually"
))</f>
        <v>132.30000000000001</v>
      </c>
      <c r="F3888" t="str">
        <f>_xlfn.XLOOKUP(B3888,Bucket_Map!A:A,Bucket_Map!B:B,"ERROR - CHECK NAME")</f>
        <v>Food &amp; Beverages</v>
      </c>
    </row>
    <row r="3889" spans="1:6" x14ac:dyDescent="0.25">
      <c r="A3889" t="s">
        <v>32</v>
      </c>
      <c r="B3889" t="s">
        <v>9</v>
      </c>
      <c r="C3889">
        <v>131.6</v>
      </c>
      <c r="D3889" s="1">
        <v>42583</v>
      </c>
      <c r="E3889" cm="1">
        <f t="array" ref="E3889">IF(AND(B3889="Housing",A3889="Rural"),"",
_xlfn.IFS(
NOT(ISBLANK(C3889)), C3889,
AND(NOT(ISBLANK(C3888)), B3888=B3889, NOT(ISBLANK(C3890)), B3890=B3889), AVERAGE(C3888,C3890),
AND(NOT(ISBLANK(C3888)), B3888=B3889, ISBLANK(C3890), NOT(ISBLANK(C3891)), B3891=B3889), C3888+(C3891-C3888)/3,
AND(ISBLANK(C3888), NOT(ISBLANK(C3887)), B3887=B3889, NOT(ISBLANK(C3890)), B3890=B3889), C3887+(C3890-C3887)*2/3,
TRUE, "Check Manually"
))</f>
        <v>131.6</v>
      </c>
      <c r="F3889" t="str">
        <f>_xlfn.XLOOKUP(B3889,Bucket_Map!A:A,Bucket_Map!B:B,"ERROR - CHECK NAME")</f>
        <v>Food &amp; Beverages</v>
      </c>
    </row>
    <row r="3890" spans="1:6" x14ac:dyDescent="0.25">
      <c r="A3890" t="s">
        <v>32</v>
      </c>
      <c r="B3890" t="s">
        <v>9</v>
      </c>
      <c r="C3890">
        <v>130.5</v>
      </c>
      <c r="D3890" s="1">
        <v>42614</v>
      </c>
      <c r="E3890" cm="1">
        <f t="array" ref="E3890">IF(AND(B3890="Housing",A3890="Rural"),"",
_xlfn.IFS(
NOT(ISBLANK(C3890)), C3890,
AND(NOT(ISBLANK(C3889)), B3889=B3890, NOT(ISBLANK(C3891)), B3891=B3890), AVERAGE(C3889,C3891),
AND(NOT(ISBLANK(C3889)), B3889=B3890, ISBLANK(C3891), NOT(ISBLANK(C3892)), B3892=B3890), C3889+(C3892-C3889)/3,
AND(ISBLANK(C3889), NOT(ISBLANK(C3888)), B3888=B3890, NOT(ISBLANK(C3891)), B3891=B3890), C3888+(C3891-C3888)*2/3,
TRUE, "Check Manually"
))</f>
        <v>130.5</v>
      </c>
      <c r="F3890" t="str">
        <f>_xlfn.XLOOKUP(B3890,Bucket_Map!A:A,Bucket_Map!B:B,"ERROR - CHECK NAME")</f>
        <v>Food &amp; Beverages</v>
      </c>
    </row>
    <row r="3891" spans="1:6" x14ac:dyDescent="0.25">
      <c r="A3891" t="s">
        <v>32</v>
      </c>
      <c r="B3891" t="s">
        <v>9</v>
      </c>
      <c r="C3891">
        <v>130.19999999999999</v>
      </c>
      <c r="D3891" s="1">
        <v>42644</v>
      </c>
      <c r="E3891" cm="1">
        <f t="array" ref="E3891">IF(AND(B3891="Housing",A3891="Rural"),"",
_xlfn.IFS(
NOT(ISBLANK(C3891)), C3891,
AND(NOT(ISBLANK(C3890)), B3890=B3891, NOT(ISBLANK(C3892)), B3892=B3891), AVERAGE(C3890,C3892),
AND(NOT(ISBLANK(C3890)), B3890=B3891, ISBLANK(C3892), NOT(ISBLANK(C3893)), B3893=B3891), C3890+(C3893-C3890)/3,
AND(ISBLANK(C3890), NOT(ISBLANK(C3889)), B3889=B3891, NOT(ISBLANK(C3892)), B3892=B3891), C3889+(C3892-C3889)*2/3,
TRUE, "Check Manually"
))</f>
        <v>130.19999999999999</v>
      </c>
      <c r="F3891" t="str">
        <f>_xlfn.XLOOKUP(B3891,Bucket_Map!A:A,Bucket_Map!B:B,"ERROR - CHECK NAME")</f>
        <v>Food &amp; Beverages</v>
      </c>
    </row>
    <row r="3892" spans="1:6" x14ac:dyDescent="0.25">
      <c r="A3892" t="s">
        <v>32</v>
      </c>
      <c r="B3892" t="s">
        <v>9</v>
      </c>
      <c r="C3892">
        <v>132</v>
      </c>
      <c r="D3892" s="1">
        <v>42675</v>
      </c>
      <c r="E3892" cm="1">
        <f t="array" ref="E3892">IF(AND(B3892="Housing",A3892="Rural"),"",
_xlfn.IFS(
NOT(ISBLANK(C3892)), C3892,
AND(NOT(ISBLANK(C3891)), B3891=B3892, NOT(ISBLANK(C3893)), B3893=B3892), AVERAGE(C3891,C3893),
AND(NOT(ISBLANK(C3891)), B3891=B3892, ISBLANK(C3893), NOT(ISBLANK(C3894)), B3894=B3892), C3891+(C3894-C3891)/3,
AND(ISBLANK(C3891), NOT(ISBLANK(C3890)), B3890=B3892, NOT(ISBLANK(C3893)), B3893=B3892), C3890+(C3893-C3890)*2/3,
TRUE, "Check Manually"
))</f>
        <v>132</v>
      </c>
      <c r="F3892" t="str">
        <f>_xlfn.XLOOKUP(B3892,Bucket_Map!A:A,Bucket_Map!B:B,"ERROR - CHECK NAME")</f>
        <v>Food &amp; Beverages</v>
      </c>
    </row>
    <row r="3893" spans="1:6" x14ac:dyDescent="0.25">
      <c r="A3893" t="s">
        <v>32</v>
      </c>
      <c r="B3893" t="s">
        <v>9</v>
      </c>
      <c r="C3893">
        <v>132.9</v>
      </c>
      <c r="D3893" s="1">
        <v>42705</v>
      </c>
      <c r="E3893" cm="1">
        <f t="array" ref="E3893">IF(AND(B3893="Housing",A3893="Rural"),"",
_xlfn.IFS(
NOT(ISBLANK(C3893)), C3893,
AND(NOT(ISBLANK(C3892)), B3892=B3893, NOT(ISBLANK(C3894)), B3894=B3893), AVERAGE(C3892,C3894),
AND(NOT(ISBLANK(C3892)), B3892=B3893, ISBLANK(C3894), NOT(ISBLANK(C3895)), B3895=B3893), C3892+(C3895-C3892)/3,
AND(ISBLANK(C3892), NOT(ISBLANK(C3891)), B3891=B3893, NOT(ISBLANK(C3894)), B3894=B3893), C3891+(C3894-C3891)*2/3,
TRUE, "Check Manually"
))</f>
        <v>132.9</v>
      </c>
      <c r="F3893" t="str">
        <f>_xlfn.XLOOKUP(B3893,Bucket_Map!A:A,Bucket_Map!B:B,"ERROR - CHECK NAME")</f>
        <v>Food &amp; Beverages</v>
      </c>
    </row>
    <row r="3894" spans="1:6" x14ac:dyDescent="0.25">
      <c r="A3894" t="s">
        <v>32</v>
      </c>
      <c r="B3894" t="s">
        <v>9</v>
      </c>
      <c r="C3894">
        <v>132.19999999999999</v>
      </c>
      <c r="D3894" s="1">
        <v>42736</v>
      </c>
      <c r="E3894" cm="1">
        <f t="array" ref="E3894">IF(AND(B3894="Housing",A3894="Rural"),"",
_xlfn.IFS(
NOT(ISBLANK(C3894)), C3894,
AND(NOT(ISBLANK(C3893)), B3893=B3894, NOT(ISBLANK(C3895)), B3895=B3894), AVERAGE(C3893,C3895),
AND(NOT(ISBLANK(C3893)), B3893=B3894, ISBLANK(C3895), NOT(ISBLANK(C3896)), B3896=B3894), C3893+(C3896-C3893)/3,
AND(ISBLANK(C3893), NOT(ISBLANK(C3892)), B3892=B3894, NOT(ISBLANK(C3895)), B3895=B3894), C3892+(C3895-C3892)*2/3,
TRUE, "Check Manually"
))</f>
        <v>132.19999999999999</v>
      </c>
      <c r="F3894" t="str">
        <f>_xlfn.XLOOKUP(B3894,Bucket_Map!A:A,Bucket_Map!B:B,"ERROR - CHECK NAME")</f>
        <v>Food &amp; Beverages</v>
      </c>
    </row>
    <row r="3895" spans="1:6" x14ac:dyDescent="0.25">
      <c r="A3895" t="s">
        <v>32</v>
      </c>
      <c r="B3895" t="s">
        <v>9</v>
      </c>
      <c r="C3895">
        <v>129.30000000000001</v>
      </c>
      <c r="D3895" s="1">
        <v>42767</v>
      </c>
      <c r="E3895" cm="1">
        <f t="array" ref="E3895">IF(AND(B3895="Housing",A3895="Rural"),"",
_xlfn.IFS(
NOT(ISBLANK(C3895)), C3895,
AND(NOT(ISBLANK(C3894)), B3894=B3895, NOT(ISBLANK(C3896)), B3896=B3895), AVERAGE(C3894,C3896),
AND(NOT(ISBLANK(C3894)), B3894=B3895, ISBLANK(C3896), NOT(ISBLANK(C3897)), B3897=B3895), C3894+(C3897-C3894)/3,
AND(ISBLANK(C3894), NOT(ISBLANK(C3893)), B3893=B3895, NOT(ISBLANK(C3896)), B3896=B3895), C3893+(C3896-C3893)*2/3,
TRUE, "Check Manually"
))</f>
        <v>129.30000000000001</v>
      </c>
      <c r="F3895" t="str">
        <f>_xlfn.XLOOKUP(B3895,Bucket_Map!A:A,Bucket_Map!B:B,"ERROR - CHECK NAME")</f>
        <v>Food &amp; Beverages</v>
      </c>
    </row>
    <row r="3896" spans="1:6" x14ac:dyDescent="0.25">
      <c r="A3896" t="s">
        <v>32</v>
      </c>
      <c r="B3896" t="s">
        <v>9</v>
      </c>
      <c r="C3896">
        <v>128.6</v>
      </c>
      <c r="D3896" s="1">
        <v>42795</v>
      </c>
      <c r="E3896" cm="1">
        <f t="array" ref="E3896">IF(AND(B3896="Housing",A3896="Rural"),"",
_xlfn.IFS(
NOT(ISBLANK(C3896)), C3896,
AND(NOT(ISBLANK(C3895)), B3895=B3896, NOT(ISBLANK(C3897)), B3897=B3896), AVERAGE(C3895,C3897),
AND(NOT(ISBLANK(C3895)), B3895=B3896, ISBLANK(C3897), NOT(ISBLANK(C3898)), B3898=B3896), C3895+(C3898-C3895)/3,
AND(ISBLANK(C3895), NOT(ISBLANK(C3894)), B3894=B3896, NOT(ISBLANK(C3897)), B3897=B3896), C3894+(C3897-C3894)*2/3,
TRUE, "Check Manually"
))</f>
        <v>128.6</v>
      </c>
      <c r="F3896" t="str">
        <f>_xlfn.XLOOKUP(B3896,Bucket_Map!A:A,Bucket_Map!B:B,"ERROR - CHECK NAME")</f>
        <v>Food &amp; Beverages</v>
      </c>
    </row>
    <row r="3897" spans="1:6" x14ac:dyDescent="0.25">
      <c r="A3897" t="s">
        <v>32</v>
      </c>
      <c r="B3897" t="s">
        <v>9</v>
      </c>
      <c r="C3897">
        <v>126.1</v>
      </c>
      <c r="D3897" s="1">
        <v>42826</v>
      </c>
      <c r="E3897" cm="1">
        <f t="array" ref="E3897">IF(AND(B3897="Housing",A3897="Rural"),"",
_xlfn.IFS(
NOT(ISBLANK(C3897)), C3897,
AND(NOT(ISBLANK(C3896)), B3896=B3897, NOT(ISBLANK(C3898)), B3898=B3897), AVERAGE(C3896,C3898),
AND(NOT(ISBLANK(C3896)), B3896=B3897, ISBLANK(C3898), NOT(ISBLANK(C3899)), B3899=B3897), C3896+(C3899-C3896)/3,
AND(ISBLANK(C3896), NOT(ISBLANK(C3895)), B3895=B3897, NOT(ISBLANK(C3898)), B3898=B3897), C3895+(C3898-C3895)*2/3,
TRUE, "Check Manually"
))</f>
        <v>126.1</v>
      </c>
      <c r="F3897" t="str">
        <f>_xlfn.XLOOKUP(B3897,Bucket_Map!A:A,Bucket_Map!B:B,"ERROR - CHECK NAME")</f>
        <v>Food &amp; Beverages</v>
      </c>
    </row>
    <row r="3898" spans="1:6" x14ac:dyDescent="0.25">
      <c r="A3898" t="s">
        <v>32</v>
      </c>
      <c r="B3898" t="s">
        <v>9</v>
      </c>
      <c r="C3898">
        <v>126.3</v>
      </c>
      <c r="D3898" s="1">
        <v>42856</v>
      </c>
      <c r="E3898" cm="1">
        <f t="array" ref="E3898">IF(AND(B3898="Housing",A3898="Rural"),"",
_xlfn.IFS(
NOT(ISBLANK(C3898)), C3898,
AND(NOT(ISBLANK(C3897)), B3897=B3898, NOT(ISBLANK(C3899)), B3899=B3898), AVERAGE(C3897,C3899),
AND(NOT(ISBLANK(C3897)), B3897=B3898, ISBLANK(C3899), NOT(ISBLANK(C3900)), B3900=B3898), C3897+(C3900-C3897)/3,
AND(ISBLANK(C3897), NOT(ISBLANK(C3896)), B3896=B3898, NOT(ISBLANK(C3899)), B3899=B3898), C3896+(C3899-C3896)*2/3,
TRUE, "Check Manually"
))</f>
        <v>126.3</v>
      </c>
      <c r="F3898" t="str">
        <f>_xlfn.XLOOKUP(B3898,Bucket_Map!A:A,Bucket_Map!B:B,"ERROR - CHECK NAME")</f>
        <v>Food &amp; Beverages</v>
      </c>
    </row>
    <row r="3899" spans="1:6" x14ac:dyDescent="0.25">
      <c r="A3899" t="s">
        <v>32</v>
      </c>
      <c r="B3899" t="s">
        <v>9</v>
      </c>
      <c r="C3899">
        <v>128.1</v>
      </c>
      <c r="D3899" s="1">
        <v>42887</v>
      </c>
      <c r="E3899" cm="1">
        <f t="array" ref="E3899">IF(AND(B3899="Housing",A3899="Rural"),"",
_xlfn.IFS(
NOT(ISBLANK(C3899)), C3899,
AND(NOT(ISBLANK(C3898)), B3898=B3899, NOT(ISBLANK(C3900)), B3900=B3899), AVERAGE(C3898,C3900),
AND(NOT(ISBLANK(C3898)), B3898=B3899, ISBLANK(C3900), NOT(ISBLANK(C3901)), B3901=B3899), C3898+(C3901-C3898)/3,
AND(ISBLANK(C3898), NOT(ISBLANK(C3897)), B3897=B3899, NOT(ISBLANK(C3900)), B3900=B3899), C3897+(C3900-C3897)*2/3,
TRUE, "Check Manually"
))</f>
        <v>128.1</v>
      </c>
      <c r="F3899" t="str">
        <f>_xlfn.XLOOKUP(B3899,Bucket_Map!A:A,Bucket_Map!B:B,"ERROR - CHECK NAME")</f>
        <v>Food &amp; Beverages</v>
      </c>
    </row>
    <row r="3900" spans="1:6" x14ac:dyDescent="0.25">
      <c r="A3900" t="s">
        <v>32</v>
      </c>
      <c r="B3900" t="s">
        <v>9</v>
      </c>
      <c r="C3900">
        <v>129.6</v>
      </c>
      <c r="D3900" s="1">
        <v>42917</v>
      </c>
      <c r="E3900" cm="1">
        <f t="array" ref="E3900">IF(AND(B3900="Housing",A3900="Rural"),"",
_xlfn.IFS(
NOT(ISBLANK(C3900)), C3900,
AND(NOT(ISBLANK(C3899)), B3899=B3900, NOT(ISBLANK(C3901)), B3901=B3900), AVERAGE(C3899,C3901),
AND(NOT(ISBLANK(C3899)), B3899=B3900, ISBLANK(C3901), NOT(ISBLANK(C3902)), B3902=B3900), C3899+(C3902-C3899)/3,
AND(ISBLANK(C3899), NOT(ISBLANK(C3898)), B3898=B3900, NOT(ISBLANK(C3901)), B3901=B3900), C3898+(C3901-C3898)*2/3,
TRUE, "Check Manually"
))</f>
        <v>129.6</v>
      </c>
      <c r="F3900" t="str">
        <f>_xlfn.XLOOKUP(B3900,Bucket_Map!A:A,Bucket_Map!B:B,"ERROR - CHECK NAME")</f>
        <v>Food &amp; Beverages</v>
      </c>
    </row>
    <row r="3901" spans="1:6" x14ac:dyDescent="0.25">
      <c r="A3901" t="s">
        <v>32</v>
      </c>
      <c r="B3901" t="s">
        <v>9</v>
      </c>
      <c r="C3901">
        <v>129.30000000000001</v>
      </c>
      <c r="D3901" s="1">
        <v>42948</v>
      </c>
      <c r="E3901" cm="1">
        <f t="array" ref="E3901">IF(AND(B3901="Housing",A3901="Rural"),"",
_xlfn.IFS(
NOT(ISBLANK(C3901)), C3901,
AND(NOT(ISBLANK(C3900)), B3900=B3901, NOT(ISBLANK(C3902)), B3902=B3901), AVERAGE(C3900,C3902),
AND(NOT(ISBLANK(C3900)), B3900=B3901, ISBLANK(C3902), NOT(ISBLANK(C3903)), B3903=B3901), C3900+(C3903-C3900)/3,
AND(ISBLANK(C3900), NOT(ISBLANK(C3899)), B3899=B3901, NOT(ISBLANK(C3902)), B3902=B3901), C3899+(C3902-C3899)*2/3,
TRUE, "Check Manually"
))</f>
        <v>129.30000000000001</v>
      </c>
      <c r="F3901" t="str">
        <f>_xlfn.XLOOKUP(B3901,Bucket_Map!A:A,Bucket_Map!B:B,"ERROR - CHECK NAME")</f>
        <v>Food &amp; Beverages</v>
      </c>
    </row>
    <row r="3902" spans="1:6" x14ac:dyDescent="0.25">
      <c r="A3902" t="s">
        <v>32</v>
      </c>
      <c r="B3902" t="s">
        <v>9</v>
      </c>
      <c r="C3902">
        <v>130.19999999999999</v>
      </c>
      <c r="D3902" s="1">
        <v>42979</v>
      </c>
      <c r="E3902" cm="1">
        <f t="array" ref="E3902">IF(AND(B3902="Housing",A3902="Rural"),"",
_xlfn.IFS(
NOT(ISBLANK(C3902)), C3902,
AND(NOT(ISBLANK(C3901)), B3901=B3902, NOT(ISBLANK(C3903)), B3903=B3902), AVERAGE(C3901,C3903),
AND(NOT(ISBLANK(C3901)), B3901=B3902, ISBLANK(C3903), NOT(ISBLANK(C3904)), B3904=B3902), C3901+(C3904-C3901)/3,
AND(ISBLANK(C3901), NOT(ISBLANK(C3900)), B3900=B3902, NOT(ISBLANK(C3903)), B3903=B3902), C3900+(C3903-C3900)*2/3,
TRUE, "Check Manually"
))</f>
        <v>130.19999999999999</v>
      </c>
      <c r="F3902" t="str">
        <f>_xlfn.XLOOKUP(B3902,Bucket_Map!A:A,Bucket_Map!B:B,"ERROR - CHECK NAME")</f>
        <v>Food &amp; Beverages</v>
      </c>
    </row>
    <row r="3903" spans="1:6" x14ac:dyDescent="0.25">
      <c r="A3903" t="s">
        <v>32</v>
      </c>
      <c r="B3903" t="s">
        <v>9</v>
      </c>
      <c r="C3903">
        <v>131.19999999999999</v>
      </c>
      <c r="D3903" s="1">
        <v>43009</v>
      </c>
      <c r="E3903" cm="1">
        <f t="array" ref="E3903">IF(AND(B3903="Housing",A3903="Rural"),"",
_xlfn.IFS(
NOT(ISBLANK(C3903)), C3903,
AND(NOT(ISBLANK(C3902)), B3902=B3903, NOT(ISBLANK(C3904)), B3904=B3903), AVERAGE(C3902,C3904),
AND(NOT(ISBLANK(C3902)), B3902=B3903, ISBLANK(C3904), NOT(ISBLANK(C3905)), B3905=B3903), C3902+(C3905-C3902)/3,
AND(ISBLANK(C3902), NOT(ISBLANK(C3901)), B3901=B3903, NOT(ISBLANK(C3904)), B3904=B3903), C3901+(C3904-C3901)*2/3,
TRUE, "Check Manually"
))</f>
        <v>131.19999999999999</v>
      </c>
      <c r="F3903" t="str">
        <f>_xlfn.XLOOKUP(B3903,Bucket_Map!A:A,Bucket_Map!B:B,"ERROR - CHECK NAME")</f>
        <v>Food &amp; Beverages</v>
      </c>
    </row>
    <row r="3904" spans="1:6" x14ac:dyDescent="0.25">
      <c r="A3904" t="s">
        <v>32</v>
      </c>
      <c r="B3904" t="s">
        <v>9</v>
      </c>
      <c r="C3904">
        <v>142.9</v>
      </c>
      <c r="D3904" s="1">
        <v>43040</v>
      </c>
      <c r="E3904" cm="1">
        <f t="array" ref="E3904">IF(AND(B3904="Housing",A3904="Rural"),"",
_xlfn.IFS(
NOT(ISBLANK(C3904)), C3904,
AND(NOT(ISBLANK(C3903)), B3903=B3904, NOT(ISBLANK(C3905)), B3905=B3904), AVERAGE(C3903,C3905),
AND(NOT(ISBLANK(C3903)), B3903=B3904, ISBLANK(C3905), NOT(ISBLANK(C3906)), B3906=B3904), C3903+(C3906-C3903)/3,
AND(ISBLANK(C3903), NOT(ISBLANK(C3902)), B3902=B3904, NOT(ISBLANK(C3905)), B3905=B3904), C3902+(C3905-C3902)*2/3,
TRUE, "Check Manually"
))</f>
        <v>142.9</v>
      </c>
      <c r="F3904" t="str">
        <f>_xlfn.XLOOKUP(B3904,Bucket_Map!A:A,Bucket_Map!B:B,"ERROR - CHECK NAME")</f>
        <v>Food &amp; Beverages</v>
      </c>
    </row>
    <row r="3905" spans="1:6" x14ac:dyDescent="0.25">
      <c r="A3905" t="s">
        <v>32</v>
      </c>
      <c r="B3905" t="s">
        <v>9</v>
      </c>
      <c r="C3905">
        <v>145.19999999999999</v>
      </c>
      <c r="D3905" s="1">
        <v>43070</v>
      </c>
      <c r="E3905" cm="1">
        <f t="array" ref="E3905">IF(AND(B3905="Housing",A3905="Rural"),"",
_xlfn.IFS(
NOT(ISBLANK(C3905)), C3905,
AND(NOT(ISBLANK(C3904)), B3904=B3905, NOT(ISBLANK(C3906)), B3906=B3905), AVERAGE(C3904,C3906),
AND(NOT(ISBLANK(C3904)), B3904=B3905, ISBLANK(C3906), NOT(ISBLANK(C3907)), B3907=B3905), C3904+(C3907-C3904)/3,
AND(ISBLANK(C3904), NOT(ISBLANK(C3903)), B3903=B3905, NOT(ISBLANK(C3906)), B3906=B3905), C3903+(C3906-C3903)*2/3,
TRUE, "Check Manually"
))</f>
        <v>145.19999999999999</v>
      </c>
      <c r="F3905" t="str">
        <f>_xlfn.XLOOKUP(B3905,Bucket_Map!A:A,Bucket_Map!B:B,"ERROR - CHECK NAME")</f>
        <v>Food &amp; Beverages</v>
      </c>
    </row>
    <row r="3906" spans="1:6" x14ac:dyDescent="0.25">
      <c r="A3906" t="s">
        <v>32</v>
      </c>
      <c r="B3906" t="s">
        <v>9</v>
      </c>
      <c r="C3906">
        <v>143.69999999999999</v>
      </c>
      <c r="D3906" s="1">
        <v>43101</v>
      </c>
      <c r="E3906" cm="1">
        <f t="array" ref="E3906">IF(AND(B3906="Housing",A3906="Rural"),"",
_xlfn.IFS(
NOT(ISBLANK(C3906)), C3906,
AND(NOT(ISBLANK(C3905)), B3905=B3906, NOT(ISBLANK(C3907)), B3907=B3906), AVERAGE(C3905,C3907),
AND(NOT(ISBLANK(C3905)), B3905=B3906, ISBLANK(C3907), NOT(ISBLANK(C3908)), B3908=B3906), C3905+(C3908-C3905)/3,
AND(ISBLANK(C3905), NOT(ISBLANK(C3904)), B3904=B3906, NOT(ISBLANK(C3907)), B3907=B3906), C3904+(C3907-C3904)*2/3,
TRUE, "Check Manually"
))</f>
        <v>143.69999999999999</v>
      </c>
      <c r="F3906" t="str">
        <f>_xlfn.XLOOKUP(B3906,Bucket_Map!A:A,Bucket_Map!B:B,"ERROR - CHECK NAME")</f>
        <v>Food &amp; Beverages</v>
      </c>
    </row>
    <row r="3907" spans="1:6" x14ac:dyDescent="0.25">
      <c r="A3907" t="s">
        <v>32</v>
      </c>
      <c r="B3907" t="s">
        <v>9</v>
      </c>
      <c r="C3907">
        <v>140.30000000000001</v>
      </c>
      <c r="D3907" s="1">
        <v>43132</v>
      </c>
      <c r="E3907" cm="1">
        <f t="array" ref="E3907">IF(AND(B3907="Housing",A3907="Rural"),"",
_xlfn.IFS(
NOT(ISBLANK(C3907)), C3907,
AND(NOT(ISBLANK(C3906)), B3906=B3907, NOT(ISBLANK(C3908)), B3908=B3907), AVERAGE(C3906,C3908),
AND(NOT(ISBLANK(C3906)), B3906=B3907, ISBLANK(C3908), NOT(ISBLANK(C3909)), B3909=B3907), C3906+(C3909-C3906)/3,
AND(ISBLANK(C3906), NOT(ISBLANK(C3905)), B3905=B3907, NOT(ISBLANK(C3908)), B3908=B3907), C3905+(C3908-C3905)*2/3,
TRUE, "Check Manually"
))</f>
        <v>140.30000000000001</v>
      </c>
      <c r="F3907" t="str">
        <f>_xlfn.XLOOKUP(B3907,Bucket_Map!A:A,Bucket_Map!B:B,"ERROR - CHECK NAME")</f>
        <v>Food &amp; Beverages</v>
      </c>
    </row>
    <row r="3908" spans="1:6" x14ac:dyDescent="0.25">
      <c r="A3908" t="s">
        <v>32</v>
      </c>
      <c r="B3908" t="s">
        <v>9</v>
      </c>
      <c r="C3908">
        <v>138.30000000000001</v>
      </c>
      <c r="D3908" s="1">
        <v>43160</v>
      </c>
      <c r="E3908" cm="1">
        <f t="array" ref="E3908">IF(AND(B3908="Housing",A3908="Rural"),"",
_xlfn.IFS(
NOT(ISBLANK(C3908)), C3908,
AND(NOT(ISBLANK(C3907)), B3907=B3908, NOT(ISBLANK(C3909)), B3909=B3908), AVERAGE(C3907,C3909),
AND(NOT(ISBLANK(C3907)), B3907=B3908, ISBLANK(C3909), NOT(ISBLANK(C3910)), B3910=B3908), C3907+(C3910-C3907)/3,
AND(ISBLANK(C3907), NOT(ISBLANK(C3906)), B3906=B3908, NOT(ISBLANK(C3909)), B3909=B3908), C3906+(C3909-C3906)*2/3,
TRUE, "Check Manually"
))</f>
        <v>138.30000000000001</v>
      </c>
      <c r="F3908" t="str">
        <f>_xlfn.XLOOKUP(B3908,Bucket_Map!A:A,Bucket_Map!B:B,"ERROR - CHECK NAME")</f>
        <v>Food &amp; Beverages</v>
      </c>
    </row>
    <row r="3909" spans="1:6" x14ac:dyDescent="0.25">
      <c r="A3909" t="s">
        <v>32</v>
      </c>
      <c r="B3909" t="s">
        <v>9</v>
      </c>
      <c r="C3909">
        <v>133.9</v>
      </c>
      <c r="D3909" s="1">
        <v>43191</v>
      </c>
      <c r="E3909" cm="1">
        <f t="array" ref="E3909">IF(AND(B3909="Housing",A3909="Rural"),"",
_xlfn.IFS(
NOT(ISBLANK(C3909)), C3909,
AND(NOT(ISBLANK(C3908)), B3908=B3909, NOT(ISBLANK(C3910)), B3910=B3909), AVERAGE(C3908,C3910),
AND(NOT(ISBLANK(C3908)), B3908=B3909, ISBLANK(C3910), NOT(ISBLANK(C3911)), B3911=B3909), C3908+(C3911-C3908)/3,
AND(ISBLANK(C3908), NOT(ISBLANK(C3907)), B3907=B3909, NOT(ISBLANK(C3910)), B3910=B3909), C3907+(C3910-C3907)*2/3,
TRUE, "Check Manually"
))</f>
        <v>133.9</v>
      </c>
      <c r="F3909" t="str">
        <f>_xlfn.XLOOKUP(B3909,Bucket_Map!A:A,Bucket_Map!B:B,"ERROR - CHECK NAME")</f>
        <v>Food &amp; Beverages</v>
      </c>
    </row>
    <row r="3910" spans="1:6" x14ac:dyDescent="0.25">
      <c r="A3910" t="s">
        <v>32</v>
      </c>
      <c r="B3910" t="s">
        <v>9</v>
      </c>
      <c r="C3910">
        <v>133.6</v>
      </c>
      <c r="D3910" s="1">
        <v>43221</v>
      </c>
      <c r="E3910" cm="1">
        <f t="array" ref="E3910">IF(AND(B3910="Housing",A3910="Rural"),"",
_xlfn.IFS(
NOT(ISBLANK(C3910)), C3910,
AND(NOT(ISBLANK(C3909)), B3909=B3910, NOT(ISBLANK(C3911)), B3911=B3910), AVERAGE(C3909,C3911),
AND(NOT(ISBLANK(C3909)), B3909=B3910, ISBLANK(C3911), NOT(ISBLANK(C3912)), B3912=B3910), C3909+(C3912-C3909)/3,
AND(ISBLANK(C3909), NOT(ISBLANK(C3908)), B3908=B3910, NOT(ISBLANK(C3911)), B3911=B3910), C3908+(C3911-C3908)*2/3,
TRUE, "Check Manually"
))</f>
        <v>133.6</v>
      </c>
      <c r="F3910" t="str">
        <f>_xlfn.XLOOKUP(B3910,Bucket_Map!A:A,Bucket_Map!B:B,"ERROR - CHECK NAME")</f>
        <v>Food &amp; Beverages</v>
      </c>
    </row>
    <row r="3911" spans="1:6" x14ac:dyDescent="0.25">
      <c r="A3911" t="s">
        <v>32</v>
      </c>
      <c r="B3911" t="s">
        <v>9</v>
      </c>
      <c r="C3911">
        <v>135.6</v>
      </c>
      <c r="D3911" s="1">
        <v>43252</v>
      </c>
      <c r="E3911" cm="1">
        <f t="array" ref="E3911">IF(AND(B3911="Housing",A3911="Rural"),"",
_xlfn.IFS(
NOT(ISBLANK(C3911)), C3911,
AND(NOT(ISBLANK(C3910)), B3910=B3911, NOT(ISBLANK(C3912)), B3912=B3911), AVERAGE(C3910,C3912),
AND(NOT(ISBLANK(C3910)), B3910=B3911, ISBLANK(C3912), NOT(ISBLANK(C3913)), B3913=B3911), C3910+(C3913-C3910)/3,
AND(ISBLANK(C3910), NOT(ISBLANK(C3909)), B3909=B3911, NOT(ISBLANK(C3912)), B3912=B3911), C3909+(C3912-C3909)*2/3,
TRUE, "Check Manually"
))</f>
        <v>135.6</v>
      </c>
      <c r="F3911" t="str">
        <f>_xlfn.XLOOKUP(B3911,Bucket_Map!A:A,Bucket_Map!B:B,"ERROR - CHECK NAME")</f>
        <v>Food &amp; Beverages</v>
      </c>
    </row>
    <row r="3912" spans="1:6" x14ac:dyDescent="0.25">
      <c r="A3912" t="s">
        <v>32</v>
      </c>
      <c r="B3912" t="s">
        <v>9</v>
      </c>
      <c r="C3912">
        <v>139.19999999999999</v>
      </c>
      <c r="D3912" s="1">
        <v>43282</v>
      </c>
      <c r="E3912" cm="1">
        <f t="array" ref="E3912">IF(AND(B3912="Housing",A3912="Rural"),"",
_xlfn.IFS(
NOT(ISBLANK(C3912)), C3912,
AND(NOT(ISBLANK(C3911)), B3911=B3912, NOT(ISBLANK(C3913)), B3913=B3912), AVERAGE(C3911,C3913),
AND(NOT(ISBLANK(C3911)), B3911=B3912, ISBLANK(C3913), NOT(ISBLANK(C3914)), B3914=B3912), C3911+(C3914-C3911)/3,
AND(ISBLANK(C3911), NOT(ISBLANK(C3910)), B3910=B3912, NOT(ISBLANK(C3913)), B3913=B3912), C3910+(C3913-C3910)*2/3,
TRUE, "Check Manually"
))</f>
        <v>139.19999999999999</v>
      </c>
      <c r="F3912" t="str">
        <f>_xlfn.XLOOKUP(B3912,Bucket_Map!A:A,Bucket_Map!B:B,"ERROR - CHECK NAME")</f>
        <v>Food &amp; Beverages</v>
      </c>
    </row>
    <row r="3913" spans="1:6" x14ac:dyDescent="0.25">
      <c r="A3913" t="s">
        <v>32</v>
      </c>
      <c r="B3913" t="s">
        <v>9</v>
      </c>
      <c r="C3913">
        <v>138.1</v>
      </c>
      <c r="D3913" s="1">
        <v>43313</v>
      </c>
      <c r="E3913" cm="1">
        <f t="array" ref="E3913">IF(AND(B3913="Housing",A3913="Rural"),"",
_xlfn.IFS(
NOT(ISBLANK(C3913)), C3913,
AND(NOT(ISBLANK(C3912)), B3912=B3913, NOT(ISBLANK(C3914)), B3914=B3913), AVERAGE(C3912,C3914),
AND(NOT(ISBLANK(C3912)), B3912=B3913, ISBLANK(C3914), NOT(ISBLANK(C3915)), B3915=B3913), C3912+(C3915-C3912)/3,
AND(ISBLANK(C3912), NOT(ISBLANK(C3911)), B3911=B3913, NOT(ISBLANK(C3914)), B3914=B3913), C3911+(C3914-C3911)*2/3,
TRUE, "Check Manually"
))</f>
        <v>138.1</v>
      </c>
      <c r="F3913" t="str">
        <f>_xlfn.XLOOKUP(B3913,Bucket_Map!A:A,Bucket_Map!B:B,"ERROR - CHECK NAME")</f>
        <v>Food &amp; Beverages</v>
      </c>
    </row>
    <row r="3914" spans="1:6" x14ac:dyDescent="0.25">
      <c r="A3914" t="s">
        <v>32</v>
      </c>
      <c r="B3914" t="s">
        <v>9</v>
      </c>
      <c r="C3914">
        <v>135.1</v>
      </c>
      <c r="D3914" s="1">
        <v>43344</v>
      </c>
      <c r="E3914" cm="1">
        <f t="array" ref="E3914">IF(AND(B3914="Housing",A3914="Rural"),"",
_xlfn.IFS(
NOT(ISBLANK(C3914)), C3914,
AND(NOT(ISBLANK(C3913)), B3913=B3914, NOT(ISBLANK(C3915)), B3915=B3914), AVERAGE(C3913,C3915),
AND(NOT(ISBLANK(C3913)), B3913=B3914, ISBLANK(C3915), NOT(ISBLANK(C3916)), B3916=B3914), C3913+(C3916-C3913)/3,
AND(ISBLANK(C3913), NOT(ISBLANK(C3912)), B3912=B3914, NOT(ISBLANK(C3915)), B3915=B3914), C3912+(C3915-C3912)*2/3,
TRUE, "Check Manually"
))</f>
        <v>135.1</v>
      </c>
      <c r="F3914" t="str">
        <f>_xlfn.XLOOKUP(B3914,Bucket_Map!A:A,Bucket_Map!B:B,"ERROR - CHECK NAME")</f>
        <v>Food &amp; Beverages</v>
      </c>
    </row>
    <row r="3915" spans="1:6" x14ac:dyDescent="0.25">
      <c r="A3915" t="s">
        <v>32</v>
      </c>
      <c r="B3915" t="s">
        <v>9</v>
      </c>
      <c r="C3915">
        <v>137.30000000000001</v>
      </c>
      <c r="D3915" s="1">
        <v>43374</v>
      </c>
      <c r="E3915" cm="1">
        <f t="array" ref="E3915">IF(AND(B3915="Housing",A3915="Rural"),"",
_xlfn.IFS(
NOT(ISBLANK(C3915)), C3915,
AND(NOT(ISBLANK(C3914)), B3914=B3915, NOT(ISBLANK(C3916)), B3916=B3915), AVERAGE(C3914,C3916),
AND(NOT(ISBLANK(C3914)), B3914=B3915, ISBLANK(C3916), NOT(ISBLANK(C3917)), B3917=B3915), C3914+(C3917-C3914)/3,
AND(ISBLANK(C3914), NOT(ISBLANK(C3913)), B3913=B3915, NOT(ISBLANK(C3916)), B3916=B3915), C3913+(C3916-C3913)*2/3,
TRUE, "Check Manually"
))</f>
        <v>137.30000000000001</v>
      </c>
      <c r="F3915" t="str">
        <f>_xlfn.XLOOKUP(B3915,Bucket_Map!A:A,Bucket_Map!B:B,"ERROR - CHECK NAME")</f>
        <v>Food &amp; Beverages</v>
      </c>
    </row>
    <row r="3916" spans="1:6" x14ac:dyDescent="0.25">
      <c r="A3916" t="s">
        <v>32</v>
      </c>
      <c r="B3916" t="s">
        <v>9</v>
      </c>
      <c r="C3916">
        <v>137.1</v>
      </c>
      <c r="D3916" s="1">
        <v>43405</v>
      </c>
      <c r="E3916" cm="1">
        <f t="array" ref="E3916">IF(AND(B3916="Housing",A3916="Rural"),"",
_xlfn.IFS(
NOT(ISBLANK(C3916)), C3916,
AND(NOT(ISBLANK(C3915)), B3915=B3916, NOT(ISBLANK(C3917)), B3917=B3916), AVERAGE(C3915,C3917),
AND(NOT(ISBLANK(C3915)), B3915=B3916, ISBLANK(C3917), NOT(ISBLANK(C3918)), B3918=B3916), C3915+(C3918-C3915)/3,
AND(ISBLANK(C3915), NOT(ISBLANK(C3914)), B3914=B3916, NOT(ISBLANK(C3917)), B3917=B3916), C3914+(C3917-C3914)*2/3,
TRUE, "Check Manually"
))</f>
        <v>137.1</v>
      </c>
      <c r="F3916" t="str">
        <f>_xlfn.XLOOKUP(B3916,Bucket_Map!A:A,Bucket_Map!B:B,"ERROR - CHECK NAME")</f>
        <v>Food &amp; Beverages</v>
      </c>
    </row>
    <row r="3917" spans="1:6" x14ac:dyDescent="0.25">
      <c r="A3917" t="s">
        <v>32</v>
      </c>
      <c r="B3917" t="s">
        <v>9</v>
      </c>
      <c r="C3917">
        <v>138.80000000000001</v>
      </c>
      <c r="D3917" s="1">
        <v>43435</v>
      </c>
      <c r="E3917" cm="1">
        <f t="array" ref="E3917">IF(AND(B3917="Housing",A3917="Rural"),"",
_xlfn.IFS(
NOT(ISBLANK(C3917)), C3917,
AND(NOT(ISBLANK(C3916)), B3916=B3917, NOT(ISBLANK(C3918)), B3918=B3917), AVERAGE(C3916,C3918),
AND(NOT(ISBLANK(C3916)), B3916=B3917, ISBLANK(C3918), NOT(ISBLANK(C3919)), B3919=B3917), C3916+(C3919-C3916)/3,
AND(ISBLANK(C3916), NOT(ISBLANK(C3915)), B3915=B3917, NOT(ISBLANK(C3918)), B3918=B3917), C3915+(C3918-C3915)*2/3,
TRUE, "Check Manually"
))</f>
        <v>138.80000000000001</v>
      </c>
      <c r="F3917" t="str">
        <f>_xlfn.XLOOKUP(B3917,Bucket_Map!A:A,Bucket_Map!B:B,"ERROR - CHECK NAME")</f>
        <v>Food &amp; Beverages</v>
      </c>
    </row>
    <row r="3918" spans="1:6" x14ac:dyDescent="0.25">
      <c r="A3918" t="s">
        <v>32</v>
      </c>
      <c r="B3918" t="s">
        <v>9</v>
      </c>
      <c r="C3918">
        <v>140.19999999999999</v>
      </c>
      <c r="D3918" s="1">
        <v>43466</v>
      </c>
      <c r="E3918" cm="1">
        <f t="array" ref="E3918">IF(AND(B3918="Housing",A3918="Rural"),"",
_xlfn.IFS(
NOT(ISBLANK(C3918)), C3918,
AND(NOT(ISBLANK(C3917)), B3917=B3918, NOT(ISBLANK(C3919)), B3919=B3918), AVERAGE(C3917,C3919),
AND(NOT(ISBLANK(C3917)), B3917=B3918, ISBLANK(C3919), NOT(ISBLANK(C3920)), B3920=B3918), C3917+(C3920-C3917)/3,
AND(ISBLANK(C3917), NOT(ISBLANK(C3916)), B3916=B3918, NOT(ISBLANK(C3919)), B3919=B3918), C3916+(C3919-C3916)*2/3,
TRUE, "Check Manually"
))</f>
        <v>140.19999999999999</v>
      </c>
      <c r="F3918" t="str">
        <f>_xlfn.XLOOKUP(B3918,Bucket_Map!A:A,Bucket_Map!B:B,"ERROR - CHECK NAME")</f>
        <v>Food &amp; Beverages</v>
      </c>
    </row>
    <row r="3919" spans="1:6" x14ac:dyDescent="0.25">
      <c r="A3919" t="s">
        <v>32</v>
      </c>
      <c r="B3919" t="s">
        <v>9</v>
      </c>
      <c r="C3919">
        <v>141.5</v>
      </c>
      <c r="D3919" s="1">
        <v>43497</v>
      </c>
      <c r="E3919" cm="1">
        <f t="array" ref="E3919">IF(AND(B3919="Housing",A3919="Rural"),"",
_xlfn.IFS(
NOT(ISBLANK(C3919)), C3919,
AND(NOT(ISBLANK(C3918)), B3918=B3919, NOT(ISBLANK(C3920)), B3920=B3919), AVERAGE(C3918,C3920),
AND(NOT(ISBLANK(C3918)), B3918=B3919, ISBLANK(C3920), NOT(ISBLANK(C3921)), B3921=B3919), C3918+(C3921-C3918)/3,
AND(ISBLANK(C3918), NOT(ISBLANK(C3917)), B3917=B3919, NOT(ISBLANK(C3920)), B3920=B3919), C3917+(C3920-C3917)*2/3,
TRUE, "Check Manually"
))</f>
        <v>141.5</v>
      </c>
      <c r="F3919" t="str">
        <f>_xlfn.XLOOKUP(B3919,Bucket_Map!A:A,Bucket_Map!B:B,"ERROR - CHECK NAME")</f>
        <v>Food &amp; Beverages</v>
      </c>
    </row>
    <row r="3920" spans="1:6" x14ac:dyDescent="0.25">
      <c r="A3920" t="s">
        <v>32</v>
      </c>
      <c r="B3920" t="s">
        <v>9</v>
      </c>
      <c r="C3920">
        <v>140.30000000000001</v>
      </c>
      <c r="D3920" s="1">
        <v>43525</v>
      </c>
      <c r="E3920" cm="1">
        <f t="array" ref="E3920">IF(AND(B3920="Housing",A3920="Rural"),"",
_xlfn.IFS(
NOT(ISBLANK(C3920)), C3920,
AND(NOT(ISBLANK(C3919)), B3919=B3920, NOT(ISBLANK(C3921)), B3921=B3920), AVERAGE(C3919,C3921),
AND(NOT(ISBLANK(C3919)), B3919=B3920, ISBLANK(C3921), NOT(ISBLANK(C3922)), B3922=B3920), C3919+(C3922-C3919)/3,
AND(ISBLANK(C3919), NOT(ISBLANK(C3918)), B3918=B3920, NOT(ISBLANK(C3921)), B3921=B3920), C3918+(C3921-C3918)*2/3,
TRUE, "Check Manually"
))</f>
        <v>140.30000000000001</v>
      </c>
      <c r="F3920" t="str">
        <f>_xlfn.XLOOKUP(B3920,Bucket_Map!A:A,Bucket_Map!B:B,"ERROR - CHECK NAME")</f>
        <v>Food &amp; Beverages</v>
      </c>
    </row>
    <row r="3921" spans="1:6" x14ac:dyDescent="0.25">
      <c r="A3921" t="s">
        <v>32</v>
      </c>
      <c r="B3921" t="s">
        <v>9</v>
      </c>
      <c r="C3921">
        <v>136</v>
      </c>
      <c r="D3921" s="1">
        <v>43586</v>
      </c>
      <c r="E3921" cm="1">
        <f t="array" ref="E3921">IF(AND(B3921="Housing",A3921="Rural"),"",
_xlfn.IFS(
NOT(ISBLANK(C3921)), C3921,
AND(NOT(ISBLANK(C3920)), B3920=B3921, NOT(ISBLANK(C3922)), B3922=B3921), AVERAGE(C3920,C3922),
AND(NOT(ISBLANK(C3920)), B3920=B3921, ISBLANK(C3922), NOT(ISBLANK(C3923)), B3923=B3921), C3920+(C3923-C3920)/3,
AND(ISBLANK(C3920), NOT(ISBLANK(C3919)), B3919=B3921, NOT(ISBLANK(C3922)), B3922=B3921), C3919+(C3922-C3919)*2/3,
TRUE, "Check Manually"
))</f>
        <v>136</v>
      </c>
      <c r="F3921" t="str">
        <f>_xlfn.XLOOKUP(B3921,Bucket_Map!A:A,Bucket_Map!B:B,"ERROR - CHECK NAME")</f>
        <v>Food &amp; Beverages</v>
      </c>
    </row>
    <row r="3922" spans="1:6" x14ac:dyDescent="0.25">
      <c r="A3922" t="s">
        <v>32</v>
      </c>
      <c r="B3922" t="s">
        <v>9</v>
      </c>
      <c r="C3922">
        <v>137.80000000000001</v>
      </c>
      <c r="D3922" s="1">
        <v>43617</v>
      </c>
      <c r="E3922" cm="1">
        <f t="array" ref="E3922">IF(AND(B3922="Housing",A3922="Rural"),"",
_xlfn.IFS(
NOT(ISBLANK(C3922)), C3922,
AND(NOT(ISBLANK(C3921)), B3921=B3922, NOT(ISBLANK(C3923)), B3923=B3922), AVERAGE(C3921,C3923),
AND(NOT(ISBLANK(C3921)), B3921=B3922, ISBLANK(C3923), NOT(ISBLANK(C3924)), B3924=B3922), C3921+(C3924-C3921)/3,
AND(ISBLANK(C3921), NOT(ISBLANK(C3920)), B3920=B3922, NOT(ISBLANK(C3923)), B3923=B3922), C3920+(C3923-C3920)*2/3,
TRUE, "Check Manually"
))</f>
        <v>137.80000000000001</v>
      </c>
      <c r="F3922" t="str">
        <f>_xlfn.XLOOKUP(B3922,Bucket_Map!A:A,Bucket_Map!B:B,"ERROR - CHECK NAME")</f>
        <v>Food &amp; Beverages</v>
      </c>
    </row>
    <row r="3923" spans="1:6" x14ac:dyDescent="0.25">
      <c r="A3923" t="s">
        <v>32</v>
      </c>
      <c r="B3923" t="s">
        <v>9</v>
      </c>
      <c r="C3923">
        <v>140</v>
      </c>
      <c r="D3923" s="1">
        <v>43647</v>
      </c>
      <c r="E3923" cm="1">
        <f t="array" ref="E3923">IF(AND(B3923="Housing",A3923="Rural"),"",
_xlfn.IFS(
NOT(ISBLANK(C3923)), C3923,
AND(NOT(ISBLANK(C3922)), B3922=B3923, NOT(ISBLANK(C3924)), B3924=B3923), AVERAGE(C3922,C3924),
AND(NOT(ISBLANK(C3922)), B3922=B3923, ISBLANK(C3924), NOT(ISBLANK(C3925)), B3925=B3923), C3922+(C3925-C3922)/3,
AND(ISBLANK(C3922), NOT(ISBLANK(C3921)), B3921=B3923, NOT(ISBLANK(C3924)), B3924=B3923), C3921+(C3924-C3921)*2/3,
TRUE, "Check Manually"
))</f>
        <v>140</v>
      </c>
      <c r="F3923" t="str">
        <f>_xlfn.XLOOKUP(B3923,Bucket_Map!A:A,Bucket_Map!B:B,"ERROR - CHECK NAME")</f>
        <v>Food &amp; Beverages</v>
      </c>
    </row>
    <row r="3924" spans="1:6" x14ac:dyDescent="0.25">
      <c r="A3924" t="s">
        <v>32</v>
      </c>
      <c r="B3924" t="s">
        <v>9</v>
      </c>
      <c r="C3924">
        <v>138.5</v>
      </c>
      <c r="D3924" s="1">
        <v>43678</v>
      </c>
      <c r="E3924" cm="1">
        <f t="array" ref="E3924">IF(AND(B3924="Housing",A3924="Rural"),"",
_xlfn.IFS(
NOT(ISBLANK(C3924)), C3924,
AND(NOT(ISBLANK(C3923)), B3923=B3924, NOT(ISBLANK(C3925)), B3925=B3924), AVERAGE(C3923,C3925),
AND(NOT(ISBLANK(C3923)), B3923=B3924, ISBLANK(C3925), NOT(ISBLANK(C3926)), B3926=B3924), C3923+(C3926-C3923)/3,
AND(ISBLANK(C3923), NOT(ISBLANK(C3922)), B3922=B3924, NOT(ISBLANK(C3925)), B3925=B3924), C3922+(C3925-C3922)*2/3,
TRUE, "Check Manually"
))</f>
        <v>138.5</v>
      </c>
      <c r="F3924" t="str">
        <f>_xlfn.XLOOKUP(B3924,Bucket_Map!A:A,Bucket_Map!B:B,"ERROR - CHECK NAME")</f>
        <v>Food &amp; Beverages</v>
      </c>
    </row>
    <row r="3925" spans="1:6" x14ac:dyDescent="0.25">
      <c r="A3925" t="s">
        <v>32</v>
      </c>
      <c r="B3925" t="s">
        <v>9</v>
      </c>
      <c r="C3925">
        <v>139.6</v>
      </c>
      <c r="D3925" s="1">
        <v>43709</v>
      </c>
      <c r="E3925" cm="1">
        <f t="array" ref="E3925">IF(AND(B3925="Housing",A3925="Rural"),"",
_xlfn.IFS(
NOT(ISBLANK(C3925)), C3925,
AND(NOT(ISBLANK(C3924)), B3924=B3925, NOT(ISBLANK(C3926)), B3926=B3925), AVERAGE(C3924,C3926),
AND(NOT(ISBLANK(C3924)), B3924=B3925, ISBLANK(C3926), NOT(ISBLANK(C3927)), B3927=B3925), C3924+(C3927-C3924)/3,
AND(ISBLANK(C3924), NOT(ISBLANK(C3923)), B3923=B3925, NOT(ISBLANK(C3926)), B3926=B3925), C3923+(C3926-C3923)*2/3,
TRUE, "Check Manually"
))</f>
        <v>139.6</v>
      </c>
      <c r="F3925" t="str">
        <f>_xlfn.XLOOKUP(B3925,Bucket_Map!A:A,Bucket_Map!B:B,"ERROR - CHECK NAME")</f>
        <v>Food &amp; Beverages</v>
      </c>
    </row>
    <row r="3926" spans="1:6" x14ac:dyDescent="0.25">
      <c r="A3926" t="s">
        <v>32</v>
      </c>
      <c r="B3926" t="s">
        <v>9</v>
      </c>
      <c r="C3926">
        <v>142.6</v>
      </c>
      <c r="D3926" s="1">
        <v>43739</v>
      </c>
      <c r="E3926" cm="1">
        <f t="array" ref="E3926">IF(AND(B3926="Housing",A3926="Rural"),"",
_xlfn.IFS(
NOT(ISBLANK(C3926)), C3926,
AND(NOT(ISBLANK(C3925)), B3925=B3926, NOT(ISBLANK(C3927)), B3927=B3926), AVERAGE(C3925,C3927),
AND(NOT(ISBLANK(C3925)), B3925=B3926, ISBLANK(C3927), NOT(ISBLANK(C3928)), B3928=B3926), C3925+(C3928-C3925)/3,
AND(ISBLANK(C3925), NOT(ISBLANK(C3924)), B3924=B3926, NOT(ISBLANK(C3927)), B3927=B3926), C3924+(C3927-C3924)*2/3,
TRUE, "Check Manually"
))</f>
        <v>142.6</v>
      </c>
      <c r="F3926" t="str">
        <f>_xlfn.XLOOKUP(B3926,Bucket_Map!A:A,Bucket_Map!B:B,"ERROR - CHECK NAME")</f>
        <v>Food &amp; Beverages</v>
      </c>
    </row>
    <row r="3927" spans="1:6" x14ac:dyDescent="0.25">
      <c r="A3927" t="s">
        <v>32</v>
      </c>
      <c r="B3927" t="s">
        <v>9</v>
      </c>
      <c r="C3927">
        <v>145.6</v>
      </c>
      <c r="D3927" s="1">
        <v>43770</v>
      </c>
      <c r="E3927" cm="1">
        <f t="array" ref="E3927">IF(AND(B3927="Housing",A3927="Rural"),"",
_xlfn.IFS(
NOT(ISBLANK(C3927)), C3927,
AND(NOT(ISBLANK(C3926)), B3926=B3927, NOT(ISBLANK(C3928)), B3928=B3927), AVERAGE(C3926,C3928),
AND(NOT(ISBLANK(C3926)), B3926=B3927, ISBLANK(C3928), NOT(ISBLANK(C3929)), B3929=B3927), C3926+(C3929-C3926)/3,
AND(ISBLANK(C3926), NOT(ISBLANK(C3925)), B3925=B3927, NOT(ISBLANK(C3928)), B3928=B3927), C3925+(C3928-C3925)*2/3,
TRUE, "Check Manually"
))</f>
        <v>145.6</v>
      </c>
      <c r="F3927" t="str">
        <f>_xlfn.XLOOKUP(B3927,Bucket_Map!A:A,Bucket_Map!B:B,"ERROR - CHECK NAME")</f>
        <v>Food &amp; Beverages</v>
      </c>
    </row>
    <row r="3928" spans="1:6" x14ac:dyDescent="0.25">
      <c r="A3928" t="s">
        <v>32</v>
      </c>
      <c r="B3928" t="s">
        <v>9</v>
      </c>
      <c r="C3928">
        <v>151.1</v>
      </c>
      <c r="D3928" s="1">
        <v>43800</v>
      </c>
      <c r="E3928" cm="1">
        <f t="array" ref="E3928">IF(AND(B3928="Housing",A3928="Rural"),"",
_xlfn.IFS(
NOT(ISBLANK(C3928)), C3928,
AND(NOT(ISBLANK(C3927)), B3927=B3928, NOT(ISBLANK(C3929)), B3929=B3928), AVERAGE(C3927,C3929),
AND(NOT(ISBLANK(C3927)), B3927=B3928, ISBLANK(C3929), NOT(ISBLANK(C3930)), B3930=B3928), C3927+(C3930-C3927)/3,
AND(ISBLANK(C3927), NOT(ISBLANK(C3926)), B3926=B3928, NOT(ISBLANK(C3929)), B3929=B3928), C3926+(C3929-C3926)*2/3,
TRUE, "Check Manually"
))</f>
        <v>151.1</v>
      </c>
      <c r="F3928" t="str">
        <f>_xlfn.XLOOKUP(B3928,Bucket_Map!A:A,Bucket_Map!B:B,"ERROR - CHECK NAME")</f>
        <v>Food &amp; Beverages</v>
      </c>
    </row>
    <row r="3929" spans="1:6" x14ac:dyDescent="0.25">
      <c r="A3929" t="s">
        <v>32</v>
      </c>
      <c r="B3929" t="s">
        <v>9</v>
      </c>
      <c r="C3929">
        <v>154.9</v>
      </c>
      <c r="D3929" s="1">
        <v>43831</v>
      </c>
      <c r="E3929" cm="1">
        <f t="array" ref="E3929">IF(AND(B3929="Housing",A3929="Rural"),"",
_xlfn.IFS(
NOT(ISBLANK(C3929)), C3929,
AND(NOT(ISBLANK(C3928)), B3928=B3929, NOT(ISBLANK(C3930)), B3930=B3929), AVERAGE(C3928,C3930),
AND(NOT(ISBLANK(C3928)), B3928=B3929, ISBLANK(C3930), NOT(ISBLANK(C3931)), B3931=B3929), C3928+(C3931-C3928)/3,
AND(ISBLANK(C3928), NOT(ISBLANK(C3927)), B3927=B3929, NOT(ISBLANK(C3930)), B3930=B3929), C3927+(C3930-C3927)*2/3,
TRUE, "Check Manually"
))</f>
        <v>154.9</v>
      </c>
      <c r="F3929" t="str">
        <f>_xlfn.XLOOKUP(B3929,Bucket_Map!A:A,Bucket_Map!B:B,"ERROR - CHECK NAME")</f>
        <v>Food &amp; Beverages</v>
      </c>
    </row>
    <row r="3930" spans="1:6" x14ac:dyDescent="0.25">
      <c r="A3930" t="s">
        <v>32</v>
      </c>
      <c r="B3930" t="s">
        <v>9</v>
      </c>
      <c r="C3930">
        <v>151.80000000000001</v>
      </c>
      <c r="D3930" s="1">
        <v>43862</v>
      </c>
      <c r="E3930" cm="1">
        <f t="array" ref="E3930">IF(AND(B3930="Housing",A3930="Rural"),"",
_xlfn.IFS(
NOT(ISBLANK(C3930)), C3930,
AND(NOT(ISBLANK(C3929)), B3929=B3930, NOT(ISBLANK(C3931)), B3931=B3930), AVERAGE(C3929,C3931),
AND(NOT(ISBLANK(C3929)), B3929=B3930, ISBLANK(C3931), NOT(ISBLANK(C3932)), B3932=B3930), C3929+(C3932-C3929)/3,
AND(ISBLANK(C3929), NOT(ISBLANK(C3928)), B3928=B3930, NOT(ISBLANK(C3931)), B3931=B3930), C3928+(C3931-C3928)*2/3,
TRUE, "Check Manually"
))</f>
        <v>151.80000000000001</v>
      </c>
      <c r="F3930" t="str">
        <f>_xlfn.XLOOKUP(B3930,Bucket_Map!A:A,Bucket_Map!B:B,"ERROR - CHECK NAME")</f>
        <v>Food &amp; Beverages</v>
      </c>
    </row>
    <row r="3931" spans="1:6" x14ac:dyDescent="0.25">
      <c r="A3931" t="s">
        <v>32</v>
      </c>
      <c r="B3931" t="s">
        <v>9</v>
      </c>
      <c r="C3931">
        <v>148.1</v>
      </c>
      <c r="D3931" s="1">
        <v>43891</v>
      </c>
      <c r="E3931" cm="1">
        <f t="array" ref="E3931">IF(AND(B3931="Housing",A3931="Rural"),"",
_xlfn.IFS(
NOT(ISBLANK(C3931)), C3931,
AND(NOT(ISBLANK(C3930)), B3930=B3931, NOT(ISBLANK(C3932)), B3932=B3931), AVERAGE(C3930,C3932),
AND(NOT(ISBLANK(C3930)), B3930=B3931, ISBLANK(C3932), NOT(ISBLANK(C3933)), B3933=B3931), C3930+(C3933-C3930)/3,
AND(ISBLANK(C3930), NOT(ISBLANK(C3929)), B3929=B3931, NOT(ISBLANK(C3932)), B3932=B3931), C3929+(C3932-C3929)*2/3,
TRUE, "Check Manually"
))</f>
        <v>148.1</v>
      </c>
      <c r="F3931" t="str">
        <f>_xlfn.XLOOKUP(B3931,Bucket_Map!A:A,Bucket_Map!B:B,"ERROR - CHECK NAME")</f>
        <v>Food &amp; Beverages</v>
      </c>
    </row>
    <row r="3932" spans="1:6" x14ac:dyDescent="0.25">
      <c r="A3932" t="s">
        <v>32</v>
      </c>
      <c r="B3932" t="s">
        <v>9</v>
      </c>
      <c r="C3932">
        <v>148.80000000000001</v>
      </c>
      <c r="D3932" s="1">
        <v>43922</v>
      </c>
      <c r="E3932" cm="1">
        <f t="array" ref="E3932">IF(AND(B3932="Housing",A3932="Rural"),"",
_xlfn.IFS(
NOT(ISBLANK(C3932)), C3932,
AND(NOT(ISBLANK(C3931)), B3931=B3932, NOT(ISBLANK(C3933)), B3933=B3932), AVERAGE(C3931,C3933),
AND(NOT(ISBLANK(C3931)), B3931=B3932, ISBLANK(C3933), NOT(ISBLANK(C3934)), B3934=B3932), C3931+(C3934-C3931)/3,
AND(ISBLANK(C3931), NOT(ISBLANK(C3930)), B3930=B3932, NOT(ISBLANK(C3933)), B3933=B3932), C3930+(C3933-C3930)*2/3,
TRUE, "Check Manually"
))</f>
        <v>148.80000000000001</v>
      </c>
      <c r="F3932" t="str">
        <f>_xlfn.XLOOKUP(B3932,Bucket_Map!A:A,Bucket_Map!B:B,"ERROR - CHECK NAME")</f>
        <v>Food &amp; Beverages</v>
      </c>
    </row>
    <row r="3933" spans="1:6" x14ac:dyDescent="0.25">
      <c r="A3933" t="s">
        <v>32</v>
      </c>
      <c r="B3933" t="s">
        <v>9</v>
      </c>
      <c r="D3933" s="1">
        <v>43952</v>
      </c>
      <c r="E3933" cm="1">
        <f t="array" ref="E3933">IF(AND(B3933="Housing",A3933="Rural"),"",
_xlfn.IFS(
NOT(ISBLANK(C3933)), C3933,
AND(NOT(ISBLANK(C3932)), B3932=B3933, NOT(ISBLANK(C3934)), B3934=B3933), AVERAGE(C3932,C3934),
AND(NOT(ISBLANK(C3932)), B3932=B3933, ISBLANK(C3934), NOT(ISBLANK(C3935)), B3935=B3933), C3932+(C3935-C3932)/3,
AND(ISBLANK(C3932), NOT(ISBLANK(C3931)), B3931=B3933, NOT(ISBLANK(C3934)), B3934=B3933), C3931+(C3934-C3931)*2/3,
TRUE, "Check Manually"
))</f>
        <v>150.10000000000002</v>
      </c>
      <c r="F3933" t="str">
        <f>_xlfn.XLOOKUP(B3933,Bucket_Map!A:A,Bucket_Map!B:B,"ERROR - CHECK NAME")</f>
        <v>Food &amp; Beverages</v>
      </c>
    </row>
    <row r="3934" spans="1:6" x14ac:dyDescent="0.25">
      <c r="A3934" t="s">
        <v>32</v>
      </c>
      <c r="B3934" t="s">
        <v>9</v>
      </c>
      <c r="C3934">
        <v>151.4</v>
      </c>
      <c r="D3934" s="1">
        <v>43983</v>
      </c>
      <c r="E3934" cm="1">
        <f t="array" ref="E3934">IF(AND(B3934="Housing",A3934="Rural"),"",
_xlfn.IFS(
NOT(ISBLANK(C3934)), C3934,
AND(NOT(ISBLANK(C3933)), B3933=B3934, NOT(ISBLANK(C3935)), B3935=B3934), AVERAGE(C3933,C3935),
AND(NOT(ISBLANK(C3933)), B3933=B3934, ISBLANK(C3935), NOT(ISBLANK(C3936)), B3936=B3934), C3933+(C3936-C3933)/3,
AND(ISBLANK(C3933), NOT(ISBLANK(C3932)), B3932=B3934, NOT(ISBLANK(C3935)), B3935=B3934), C3932+(C3935-C3932)*2/3,
TRUE, "Check Manually"
))</f>
        <v>151.4</v>
      </c>
      <c r="F3934" t="str">
        <f>_xlfn.XLOOKUP(B3934,Bucket_Map!A:A,Bucket_Map!B:B,"ERROR - CHECK NAME")</f>
        <v>Food &amp; Beverages</v>
      </c>
    </row>
    <row r="3935" spans="1:6" x14ac:dyDescent="0.25">
      <c r="A3935" t="s">
        <v>32</v>
      </c>
      <c r="B3935" t="s">
        <v>9</v>
      </c>
      <c r="C3935">
        <v>151.4</v>
      </c>
      <c r="D3935" s="1">
        <v>44013</v>
      </c>
      <c r="E3935" cm="1">
        <f t="array" ref="E3935">IF(AND(B3935="Housing",A3935="Rural"),"",
_xlfn.IFS(
NOT(ISBLANK(C3935)), C3935,
AND(NOT(ISBLANK(C3934)), B3934=B3935, NOT(ISBLANK(C3936)), B3936=B3935), AVERAGE(C3934,C3936),
AND(NOT(ISBLANK(C3934)), B3934=B3935, ISBLANK(C3936), NOT(ISBLANK(C3937)), B3937=B3935), C3934+(C3937-C3934)/3,
AND(ISBLANK(C3934), NOT(ISBLANK(C3933)), B3933=B3935, NOT(ISBLANK(C3936)), B3936=B3935), C3933+(C3936-C3933)*2/3,
TRUE, "Check Manually"
))</f>
        <v>151.4</v>
      </c>
      <c r="F3935" t="str">
        <f>_xlfn.XLOOKUP(B3935,Bucket_Map!A:A,Bucket_Map!B:B,"ERROR - CHECK NAME")</f>
        <v>Food &amp; Beverages</v>
      </c>
    </row>
    <row r="3936" spans="1:6" x14ac:dyDescent="0.25">
      <c r="A3936" t="s">
        <v>32</v>
      </c>
      <c r="B3936" t="s">
        <v>9</v>
      </c>
      <c r="C3936">
        <v>150.80000000000001</v>
      </c>
      <c r="D3936" s="1">
        <v>44044</v>
      </c>
      <c r="E3936" cm="1">
        <f t="array" ref="E3936">IF(AND(B3936="Housing",A3936="Rural"),"",
_xlfn.IFS(
NOT(ISBLANK(C3936)), C3936,
AND(NOT(ISBLANK(C3935)), B3935=B3936, NOT(ISBLANK(C3937)), B3937=B3936), AVERAGE(C3935,C3937),
AND(NOT(ISBLANK(C3935)), B3935=B3936, ISBLANK(C3937), NOT(ISBLANK(C3938)), B3938=B3936), C3935+(C3938-C3935)/3,
AND(ISBLANK(C3935), NOT(ISBLANK(C3934)), B3934=B3936, NOT(ISBLANK(C3937)), B3937=B3936), C3934+(C3937-C3934)*2/3,
TRUE, "Check Manually"
))</f>
        <v>150.80000000000001</v>
      </c>
      <c r="F3936" t="str">
        <f>_xlfn.XLOOKUP(B3936,Bucket_Map!A:A,Bucket_Map!B:B,"ERROR - CHECK NAME")</f>
        <v>Food &amp; Beverages</v>
      </c>
    </row>
    <row r="3937" spans="1:6" x14ac:dyDescent="0.25">
      <c r="A3937" t="s">
        <v>32</v>
      </c>
      <c r="B3937" t="s">
        <v>9</v>
      </c>
      <c r="C3937">
        <v>152.5</v>
      </c>
      <c r="D3937" s="1">
        <v>44075</v>
      </c>
      <c r="E3937" cm="1">
        <f t="array" ref="E3937">IF(AND(B3937="Housing",A3937="Rural"),"",
_xlfn.IFS(
NOT(ISBLANK(C3937)), C3937,
AND(NOT(ISBLANK(C3936)), B3936=B3937, NOT(ISBLANK(C3938)), B3938=B3937), AVERAGE(C3936,C3938),
AND(NOT(ISBLANK(C3936)), B3936=B3937, ISBLANK(C3938), NOT(ISBLANK(C3939)), B3939=B3937), C3936+(C3939-C3936)/3,
AND(ISBLANK(C3936), NOT(ISBLANK(C3935)), B3935=B3937, NOT(ISBLANK(C3938)), B3938=B3937), C3935+(C3938-C3935)*2/3,
TRUE, "Check Manually"
))</f>
        <v>152.5</v>
      </c>
      <c r="F3937" t="str">
        <f>_xlfn.XLOOKUP(B3937,Bucket_Map!A:A,Bucket_Map!B:B,"ERROR - CHECK NAME")</f>
        <v>Food &amp; Beverages</v>
      </c>
    </row>
    <row r="3938" spans="1:6" x14ac:dyDescent="0.25">
      <c r="A3938" t="s">
        <v>32</v>
      </c>
      <c r="B3938" t="s">
        <v>9</v>
      </c>
      <c r="C3938">
        <v>161.4</v>
      </c>
      <c r="D3938" s="1">
        <v>44105</v>
      </c>
      <c r="E3938" cm="1">
        <f t="array" ref="E3938">IF(AND(B3938="Housing",A3938="Rural"),"",
_xlfn.IFS(
NOT(ISBLANK(C3938)), C3938,
AND(NOT(ISBLANK(C3937)), B3937=B3938, NOT(ISBLANK(C3939)), B3939=B3938), AVERAGE(C3937,C3939),
AND(NOT(ISBLANK(C3937)), B3937=B3938, ISBLANK(C3939), NOT(ISBLANK(C3940)), B3940=B3938), C3937+(C3940-C3937)/3,
AND(ISBLANK(C3937), NOT(ISBLANK(C3936)), B3936=B3938, NOT(ISBLANK(C3939)), B3939=B3938), C3936+(C3939-C3936)*2/3,
TRUE, "Check Manually"
))</f>
        <v>161.4</v>
      </c>
      <c r="F3938" t="str">
        <f>_xlfn.XLOOKUP(B3938,Bucket_Map!A:A,Bucket_Map!B:B,"ERROR - CHECK NAME")</f>
        <v>Food &amp; Beverages</v>
      </c>
    </row>
    <row r="3939" spans="1:6" x14ac:dyDescent="0.25">
      <c r="A3939" t="s">
        <v>32</v>
      </c>
      <c r="B3939" t="s">
        <v>9</v>
      </c>
      <c r="C3939">
        <v>173.6</v>
      </c>
      <c r="D3939" s="1">
        <v>44136</v>
      </c>
      <c r="E3939" cm="1">
        <f t="array" ref="E3939">IF(AND(B3939="Housing",A3939="Rural"),"",
_xlfn.IFS(
NOT(ISBLANK(C3939)), C3939,
AND(NOT(ISBLANK(C3938)), B3938=B3939, NOT(ISBLANK(C3940)), B3940=B3939), AVERAGE(C3938,C3940),
AND(NOT(ISBLANK(C3938)), B3938=B3939, ISBLANK(C3940), NOT(ISBLANK(C3941)), B3941=B3939), C3938+(C3941-C3938)/3,
AND(ISBLANK(C3938), NOT(ISBLANK(C3937)), B3937=B3939, NOT(ISBLANK(C3940)), B3940=B3939), C3937+(C3940-C3937)*2/3,
TRUE, "Check Manually"
))</f>
        <v>173.6</v>
      </c>
      <c r="F3939" t="str">
        <f>_xlfn.XLOOKUP(B3939,Bucket_Map!A:A,Bucket_Map!B:B,"ERROR - CHECK NAME")</f>
        <v>Food &amp; Beverages</v>
      </c>
    </row>
    <row r="3940" spans="1:6" x14ac:dyDescent="0.25">
      <c r="A3940" t="s">
        <v>32</v>
      </c>
      <c r="B3940" t="s">
        <v>9</v>
      </c>
      <c r="C3940">
        <v>175.3</v>
      </c>
      <c r="D3940" s="1">
        <v>44166</v>
      </c>
      <c r="E3940" cm="1">
        <f t="array" ref="E3940">IF(AND(B3940="Housing",A3940="Rural"),"",
_xlfn.IFS(
NOT(ISBLANK(C3940)), C3940,
AND(NOT(ISBLANK(C3939)), B3939=B3940, NOT(ISBLANK(C3941)), B3941=B3940), AVERAGE(C3939,C3941),
AND(NOT(ISBLANK(C3939)), B3939=B3940, ISBLANK(C3941), NOT(ISBLANK(C3942)), B3942=B3940), C3939+(C3942-C3939)/3,
AND(ISBLANK(C3939), NOT(ISBLANK(C3938)), B3938=B3940, NOT(ISBLANK(C3941)), B3941=B3940), C3938+(C3941-C3938)*2/3,
TRUE, "Check Manually"
))</f>
        <v>175.3</v>
      </c>
      <c r="F3940" t="str">
        <f>_xlfn.XLOOKUP(B3940,Bucket_Map!A:A,Bucket_Map!B:B,"ERROR - CHECK NAME")</f>
        <v>Food &amp; Beverages</v>
      </c>
    </row>
    <row r="3941" spans="1:6" x14ac:dyDescent="0.25">
      <c r="A3941" t="s">
        <v>32</v>
      </c>
      <c r="B3941" t="s">
        <v>9</v>
      </c>
      <c r="C3941">
        <v>175.3</v>
      </c>
      <c r="D3941" s="1">
        <v>44197</v>
      </c>
      <c r="E3941" cm="1">
        <f t="array" ref="E3941">IF(AND(B3941="Housing",A3941="Rural"),"",
_xlfn.IFS(
NOT(ISBLANK(C3941)), C3941,
AND(NOT(ISBLANK(C3940)), B3940=B3941, NOT(ISBLANK(C3942)), B3942=B3941), AVERAGE(C3940,C3942),
AND(NOT(ISBLANK(C3940)), B3940=B3941, ISBLANK(C3942), NOT(ISBLANK(C3943)), B3943=B3941), C3940+(C3943-C3940)/3,
AND(ISBLANK(C3940), NOT(ISBLANK(C3939)), B3939=B3941, NOT(ISBLANK(C3942)), B3942=B3941), C3939+(C3942-C3939)*2/3,
TRUE, "Check Manually"
))</f>
        <v>175.3</v>
      </c>
      <c r="F3941" t="str">
        <f>_xlfn.XLOOKUP(B3941,Bucket_Map!A:A,Bucket_Map!B:B,"ERROR - CHECK NAME")</f>
        <v>Food &amp; Beverages</v>
      </c>
    </row>
    <row r="3942" spans="1:6" x14ac:dyDescent="0.25">
      <c r="A3942" t="s">
        <v>32</v>
      </c>
      <c r="B3942" t="s">
        <v>9</v>
      </c>
      <c r="C3942">
        <v>168.7</v>
      </c>
      <c r="D3942" s="1">
        <v>44228</v>
      </c>
      <c r="E3942" cm="1">
        <f t="array" ref="E3942">IF(AND(B3942="Housing",A3942="Rural"),"",
_xlfn.IFS(
NOT(ISBLANK(C3942)), C3942,
AND(NOT(ISBLANK(C3941)), B3941=B3942, NOT(ISBLANK(C3943)), B3943=B3942), AVERAGE(C3941,C3943),
AND(NOT(ISBLANK(C3941)), B3941=B3942, ISBLANK(C3943), NOT(ISBLANK(C3944)), B3944=B3942), C3941+(C3944-C3941)/3,
AND(ISBLANK(C3941), NOT(ISBLANK(C3940)), B3940=B3942, NOT(ISBLANK(C3943)), B3943=B3942), C3940+(C3943-C3940)*2/3,
TRUE, "Check Manually"
))</f>
        <v>168.7</v>
      </c>
      <c r="F3942" t="str">
        <f>_xlfn.XLOOKUP(B3942,Bucket_Map!A:A,Bucket_Map!B:B,"ERROR - CHECK NAME")</f>
        <v>Food &amp; Beverages</v>
      </c>
    </row>
    <row r="3943" spans="1:6" x14ac:dyDescent="0.25">
      <c r="A3943" t="s">
        <v>32</v>
      </c>
      <c r="B3943" t="s">
        <v>9</v>
      </c>
      <c r="C3943">
        <v>163.80000000000001</v>
      </c>
      <c r="D3943" s="1">
        <v>44256</v>
      </c>
      <c r="E3943" cm="1">
        <f t="array" ref="E3943">IF(AND(B3943="Housing",A3943="Rural"),"",
_xlfn.IFS(
NOT(ISBLANK(C3943)), C3943,
AND(NOT(ISBLANK(C3942)), B3942=B3943, NOT(ISBLANK(C3944)), B3944=B3943), AVERAGE(C3942,C3944),
AND(NOT(ISBLANK(C3942)), B3942=B3943, ISBLANK(C3944), NOT(ISBLANK(C3945)), B3945=B3943), C3942+(C3945-C3942)/3,
AND(ISBLANK(C3942), NOT(ISBLANK(C3941)), B3941=B3943, NOT(ISBLANK(C3944)), B3944=B3943), C3941+(C3944-C3941)*2/3,
TRUE, "Check Manually"
))</f>
        <v>163.80000000000001</v>
      </c>
      <c r="F3943" t="str">
        <f>_xlfn.XLOOKUP(B3943,Bucket_Map!A:A,Bucket_Map!B:B,"ERROR - CHECK NAME")</f>
        <v>Food &amp; Beverages</v>
      </c>
    </row>
    <row r="3944" spans="1:6" x14ac:dyDescent="0.25">
      <c r="A3944" t="s">
        <v>32</v>
      </c>
      <c r="B3944" t="s">
        <v>9</v>
      </c>
      <c r="C3944">
        <v>164.6</v>
      </c>
      <c r="D3944" s="1">
        <v>44287</v>
      </c>
      <c r="E3944" cm="1">
        <f t="array" ref="E3944">IF(AND(B3944="Housing",A3944="Rural"),"",
_xlfn.IFS(
NOT(ISBLANK(C3944)), C3944,
AND(NOT(ISBLANK(C3943)), B3943=B3944, NOT(ISBLANK(C3945)), B3945=B3944), AVERAGE(C3943,C3945),
AND(NOT(ISBLANK(C3943)), B3943=B3944, ISBLANK(C3945), NOT(ISBLANK(C3946)), B3946=B3944), C3943+(C3946-C3943)/3,
AND(ISBLANK(C3943), NOT(ISBLANK(C3942)), B3942=B3944, NOT(ISBLANK(C3945)), B3945=B3944), C3942+(C3945-C3942)*2/3,
TRUE, "Check Manually"
))</f>
        <v>164.6</v>
      </c>
      <c r="F3944" t="str">
        <f>_xlfn.XLOOKUP(B3944,Bucket_Map!A:A,Bucket_Map!B:B,"ERROR - CHECK NAME")</f>
        <v>Food &amp; Beverages</v>
      </c>
    </row>
    <row r="3945" spans="1:6" x14ac:dyDescent="0.25">
      <c r="A3945" t="s">
        <v>32</v>
      </c>
      <c r="B3945" t="s">
        <v>9</v>
      </c>
      <c r="C3945">
        <v>170.3</v>
      </c>
      <c r="D3945" s="1">
        <v>44317</v>
      </c>
      <c r="E3945" cm="1">
        <f t="array" ref="E3945">IF(AND(B3945="Housing",A3945="Rural"),"",
_xlfn.IFS(
NOT(ISBLANK(C3945)), C3945,
AND(NOT(ISBLANK(C3944)), B3944=B3945, NOT(ISBLANK(C3946)), B3946=B3945), AVERAGE(C3944,C3946),
AND(NOT(ISBLANK(C3944)), B3944=B3945, ISBLANK(C3946), NOT(ISBLANK(C3947)), B3947=B3945), C3944+(C3947-C3944)/3,
AND(ISBLANK(C3944), NOT(ISBLANK(C3943)), B3943=B3945, NOT(ISBLANK(C3946)), B3946=B3945), C3943+(C3946-C3943)*2/3,
TRUE, "Check Manually"
))</f>
        <v>170.3</v>
      </c>
      <c r="F3945" t="str">
        <f>_xlfn.XLOOKUP(B3945,Bucket_Map!A:A,Bucket_Map!B:B,"ERROR - CHECK NAME")</f>
        <v>Food &amp; Beverages</v>
      </c>
    </row>
    <row r="3946" spans="1:6" x14ac:dyDescent="0.25">
      <c r="A3946" t="s">
        <v>32</v>
      </c>
      <c r="B3946" t="s">
        <v>9</v>
      </c>
      <c r="C3946">
        <v>180.7</v>
      </c>
      <c r="D3946" s="1">
        <v>44348</v>
      </c>
      <c r="E3946" cm="1">
        <f t="array" ref="E3946">IF(AND(B3946="Housing",A3946="Rural"),"",
_xlfn.IFS(
NOT(ISBLANK(C3946)), C3946,
AND(NOT(ISBLANK(C3945)), B3945=B3946, NOT(ISBLANK(C3947)), B3947=B3946), AVERAGE(C3945,C3947),
AND(NOT(ISBLANK(C3945)), B3945=B3946, ISBLANK(C3947), NOT(ISBLANK(C3948)), B3948=B3946), C3945+(C3948-C3945)/3,
AND(ISBLANK(C3945), NOT(ISBLANK(C3944)), B3944=B3946, NOT(ISBLANK(C3947)), B3947=B3946), C3944+(C3947-C3944)*2/3,
TRUE, "Check Manually"
))</f>
        <v>180.7</v>
      </c>
      <c r="F3946" t="str">
        <f>_xlfn.XLOOKUP(B3946,Bucket_Map!A:A,Bucket_Map!B:B,"ERROR - CHECK NAME")</f>
        <v>Food &amp; Beverages</v>
      </c>
    </row>
    <row r="3947" spans="1:6" x14ac:dyDescent="0.25">
      <c r="A3947" t="s">
        <v>32</v>
      </c>
      <c r="B3947" t="s">
        <v>9</v>
      </c>
      <c r="C3947">
        <v>182.2</v>
      </c>
      <c r="D3947" s="1">
        <v>44378</v>
      </c>
      <c r="E3947" cm="1">
        <f t="array" ref="E3947">IF(AND(B3947="Housing",A3947="Rural"),"",
_xlfn.IFS(
NOT(ISBLANK(C3947)), C3947,
AND(NOT(ISBLANK(C3946)), B3946=B3947, NOT(ISBLANK(C3948)), B3948=B3947), AVERAGE(C3946,C3948),
AND(NOT(ISBLANK(C3946)), B3946=B3947, ISBLANK(C3948), NOT(ISBLANK(C3949)), B3949=B3947), C3946+(C3949-C3946)/3,
AND(ISBLANK(C3946), NOT(ISBLANK(C3945)), B3945=B3947, NOT(ISBLANK(C3948)), B3948=B3947), C3945+(C3948-C3945)*2/3,
TRUE, "Check Manually"
))</f>
        <v>182.2</v>
      </c>
      <c r="F3947" t="str">
        <f>_xlfn.XLOOKUP(B3947,Bucket_Map!A:A,Bucket_Map!B:B,"ERROR - CHECK NAME")</f>
        <v>Food &amp; Beverages</v>
      </c>
    </row>
    <row r="3948" spans="1:6" x14ac:dyDescent="0.25">
      <c r="A3948" t="s">
        <v>32</v>
      </c>
      <c r="B3948" t="s">
        <v>9</v>
      </c>
      <c r="C3948">
        <v>172.8</v>
      </c>
      <c r="D3948" s="1">
        <v>44409</v>
      </c>
      <c r="E3948" cm="1">
        <f t="array" ref="E3948">IF(AND(B3948="Housing",A3948="Rural"),"",
_xlfn.IFS(
NOT(ISBLANK(C3948)), C3948,
AND(NOT(ISBLANK(C3947)), B3947=B3948, NOT(ISBLANK(C3949)), B3949=B3948), AVERAGE(C3947,C3949),
AND(NOT(ISBLANK(C3947)), B3947=B3948, ISBLANK(C3949), NOT(ISBLANK(C3950)), B3950=B3948), C3947+(C3950-C3947)/3,
AND(ISBLANK(C3947), NOT(ISBLANK(C3946)), B3946=B3948, NOT(ISBLANK(C3949)), B3949=B3948), C3946+(C3949-C3946)*2/3,
TRUE, "Check Manually"
))</f>
        <v>172.8</v>
      </c>
      <c r="F3948" t="str">
        <f>_xlfn.XLOOKUP(B3948,Bucket_Map!A:A,Bucket_Map!B:B,"ERROR - CHECK NAME")</f>
        <v>Food &amp; Beverages</v>
      </c>
    </row>
    <row r="3949" spans="1:6" x14ac:dyDescent="0.25">
      <c r="A3949" t="s">
        <v>32</v>
      </c>
      <c r="B3949" t="s">
        <v>9</v>
      </c>
      <c r="C3949">
        <v>172.8</v>
      </c>
      <c r="D3949" s="1">
        <v>44440</v>
      </c>
      <c r="E3949" cm="1">
        <f t="array" ref="E3949">IF(AND(B3949="Housing",A3949="Rural"),"",
_xlfn.IFS(
NOT(ISBLANK(C3949)), C3949,
AND(NOT(ISBLANK(C3948)), B3948=B3949, NOT(ISBLANK(C3950)), B3950=B3949), AVERAGE(C3948,C3950),
AND(NOT(ISBLANK(C3948)), B3948=B3949, ISBLANK(C3950), NOT(ISBLANK(C3951)), B3951=B3949), C3948+(C3951-C3948)/3,
AND(ISBLANK(C3948), NOT(ISBLANK(C3947)), B3947=B3949, NOT(ISBLANK(C3950)), B3950=B3949), C3947+(C3950-C3947)*2/3,
TRUE, "Check Manually"
))</f>
        <v>172.8</v>
      </c>
      <c r="F3949" t="str">
        <f>_xlfn.XLOOKUP(B3949,Bucket_Map!A:A,Bucket_Map!B:B,"ERROR - CHECK NAME")</f>
        <v>Food &amp; Beverages</v>
      </c>
    </row>
    <row r="3950" spans="1:6" x14ac:dyDescent="0.25">
      <c r="A3950" t="s">
        <v>32</v>
      </c>
      <c r="B3950" t="s">
        <v>9</v>
      </c>
      <c r="C3950">
        <v>171.2</v>
      </c>
      <c r="D3950" s="1">
        <v>44470</v>
      </c>
      <c r="E3950" cm="1">
        <f t="array" ref="E3950">IF(AND(B3950="Housing",A3950="Rural"),"",
_xlfn.IFS(
NOT(ISBLANK(C3950)), C3950,
AND(NOT(ISBLANK(C3949)), B3949=B3950, NOT(ISBLANK(C3951)), B3951=B3950), AVERAGE(C3949,C3951),
AND(NOT(ISBLANK(C3949)), B3949=B3950, ISBLANK(C3951), NOT(ISBLANK(C3952)), B3952=B3950), C3949+(C3952-C3949)/3,
AND(ISBLANK(C3949), NOT(ISBLANK(C3948)), B3948=B3950, NOT(ISBLANK(C3951)), B3951=B3950), C3948+(C3951-C3948)*2/3,
TRUE, "Check Manually"
))</f>
        <v>171.2</v>
      </c>
      <c r="F3950" t="str">
        <f>_xlfn.XLOOKUP(B3950,Bucket_Map!A:A,Bucket_Map!B:B,"ERROR - CHECK NAME")</f>
        <v>Food &amp; Beverages</v>
      </c>
    </row>
    <row r="3951" spans="1:6" x14ac:dyDescent="0.25">
      <c r="A3951" t="s">
        <v>32</v>
      </c>
      <c r="B3951" t="s">
        <v>9</v>
      </c>
      <c r="C3951">
        <v>173</v>
      </c>
      <c r="D3951" s="1">
        <v>44501</v>
      </c>
      <c r="E3951" cm="1">
        <f t="array" ref="E3951">IF(AND(B3951="Housing",A3951="Rural"),"",
_xlfn.IFS(
NOT(ISBLANK(C3951)), C3951,
AND(NOT(ISBLANK(C3950)), B3950=B3951, NOT(ISBLANK(C3952)), B3952=B3951), AVERAGE(C3950,C3952),
AND(NOT(ISBLANK(C3950)), B3950=B3951, ISBLANK(C3952), NOT(ISBLANK(C3953)), B3953=B3951), C3950+(C3953-C3950)/3,
AND(ISBLANK(C3950), NOT(ISBLANK(C3949)), B3949=B3951, NOT(ISBLANK(C3952)), B3952=B3951), C3949+(C3952-C3949)*2/3,
TRUE, "Check Manually"
))</f>
        <v>173</v>
      </c>
      <c r="F3951" t="str">
        <f>_xlfn.XLOOKUP(B3951,Bucket_Map!A:A,Bucket_Map!B:B,"ERROR - CHECK NAME")</f>
        <v>Food &amp; Beverages</v>
      </c>
    </row>
    <row r="3952" spans="1:6" x14ac:dyDescent="0.25">
      <c r="A3952" t="s">
        <v>32</v>
      </c>
      <c r="B3952" t="s">
        <v>9</v>
      </c>
      <c r="C3952">
        <v>177.9</v>
      </c>
      <c r="D3952" s="1">
        <v>44531</v>
      </c>
      <c r="E3952" cm="1">
        <f t="array" ref="E3952">IF(AND(B3952="Housing",A3952="Rural"),"",
_xlfn.IFS(
NOT(ISBLANK(C3952)), C3952,
AND(NOT(ISBLANK(C3951)), B3951=B3952, NOT(ISBLANK(C3953)), B3953=B3952), AVERAGE(C3951,C3953),
AND(NOT(ISBLANK(C3951)), B3951=B3952, ISBLANK(C3953), NOT(ISBLANK(C3954)), B3954=B3952), C3951+(C3954-C3951)/3,
AND(ISBLANK(C3951), NOT(ISBLANK(C3950)), B3950=B3952, NOT(ISBLANK(C3953)), B3953=B3952), C3950+(C3953-C3950)*2/3,
TRUE, "Check Manually"
))</f>
        <v>177.9</v>
      </c>
      <c r="F3952" t="str">
        <f>_xlfn.XLOOKUP(B3952,Bucket_Map!A:A,Bucket_Map!B:B,"ERROR - CHECK NAME")</f>
        <v>Food &amp; Beverages</v>
      </c>
    </row>
    <row r="3953" spans="1:6" x14ac:dyDescent="0.25">
      <c r="A3953" t="s">
        <v>32</v>
      </c>
      <c r="B3953" t="s">
        <v>9</v>
      </c>
      <c r="C3953">
        <v>178.8</v>
      </c>
      <c r="D3953" s="1">
        <v>44562</v>
      </c>
      <c r="E3953" cm="1">
        <f t="array" ref="E3953">IF(AND(B3953="Housing",A3953="Rural"),"",
_xlfn.IFS(
NOT(ISBLANK(C3953)), C3953,
AND(NOT(ISBLANK(C3952)), B3952=B3953, NOT(ISBLANK(C3954)), B3954=B3953), AVERAGE(C3952,C3954),
AND(NOT(ISBLANK(C3952)), B3952=B3953, ISBLANK(C3954), NOT(ISBLANK(C3955)), B3955=B3953), C3952+(C3955-C3952)/3,
AND(ISBLANK(C3952), NOT(ISBLANK(C3951)), B3951=B3953, NOT(ISBLANK(C3954)), B3954=B3953), C3951+(C3954-C3951)*2/3,
TRUE, "Check Manually"
))</f>
        <v>178.8</v>
      </c>
      <c r="F3953" t="str">
        <f>_xlfn.XLOOKUP(B3953,Bucket_Map!A:A,Bucket_Map!B:B,"ERROR - CHECK NAME")</f>
        <v>Food &amp; Beverages</v>
      </c>
    </row>
    <row r="3954" spans="1:6" x14ac:dyDescent="0.25">
      <c r="A3954" t="s">
        <v>32</v>
      </c>
      <c r="B3954" t="s">
        <v>9</v>
      </c>
      <c r="C3954">
        <v>175.8</v>
      </c>
      <c r="D3954" s="1">
        <v>44593</v>
      </c>
      <c r="E3954" cm="1">
        <f t="array" ref="E3954">IF(AND(B3954="Housing",A3954="Rural"),"",
_xlfn.IFS(
NOT(ISBLANK(C3954)), C3954,
AND(NOT(ISBLANK(C3953)), B3953=B3954, NOT(ISBLANK(C3955)), B3955=B3954), AVERAGE(C3953,C3955),
AND(NOT(ISBLANK(C3953)), B3953=B3954, ISBLANK(C3955), NOT(ISBLANK(C3956)), B3956=B3954), C3953+(C3956-C3953)/3,
AND(ISBLANK(C3953), NOT(ISBLANK(C3952)), B3952=B3954, NOT(ISBLANK(C3955)), B3955=B3954), C3952+(C3955-C3952)*2/3,
TRUE, "Check Manually"
))</f>
        <v>175.8</v>
      </c>
      <c r="F3954" t="str">
        <f>_xlfn.XLOOKUP(B3954,Bucket_Map!A:A,Bucket_Map!B:B,"ERROR - CHECK NAME")</f>
        <v>Food &amp; Beverages</v>
      </c>
    </row>
    <row r="3955" spans="1:6" x14ac:dyDescent="0.25">
      <c r="A3955" t="s">
        <v>32</v>
      </c>
      <c r="B3955" t="s">
        <v>9</v>
      </c>
      <c r="C3955">
        <v>167.8</v>
      </c>
      <c r="D3955" s="1">
        <v>44621</v>
      </c>
      <c r="E3955" cm="1">
        <f t="array" ref="E3955">IF(AND(B3955="Housing",A3955="Rural"),"",
_xlfn.IFS(
NOT(ISBLANK(C3955)), C3955,
AND(NOT(ISBLANK(C3954)), B3954=B3955, NOT(ISBLANK(C3956)), B3956=B3955), AVERAGE(C3954,C3956),
AND(NOT(ISBLANK(C3954)), B3954=B3955, ISBLANK(C3956), NOT(ISBLANK(C3957)), B3957=B3955), C3954+(C3957-C3954)/3,
AND(ISBLANK(C3954), NOT(ISBLANK(C3953)), B3953=B3955, NOT(ISBLANK(C3956)), B3956=B3955), C3953+(C3956-C3953)*2/3,
TRUE, "Check Manually"
))</f>
        <v>167.8</v>
      </c>
      <c r="F3955" t="str">
        <f>_xlfn.XLOOKUP(B3955,Bucket_Map!A:A,Bucket_Map!B:B,"ERROR - CHECK NAME")</f>
        <v>Food &amp; Beverages</v>
      </c>
    </row>
    <row r="3956" spans="1:6" x14ac:dyDescent="0.25">
      <c r="A3956" t="s">
        <v>32</v>
      </c>
      <c r="B3956" t="s">
        <v>9</v>
      </c>
      <c r="C3956">
        <v>164.5</v>
      </c>
      <c r="D3956" s="1">
        <v>44652</v>
      </c>
      <c r="E3956" cm="1">
        <f t="array" ref="E3956">IF(AND(B3956="Housing",A3956="Rural"),"",
_xlfn.IFS(
NOT(ISBLANK(C3956)), C3956,
AND(NOT(ISBLANK(C3955)), B3955=B3956, NOT(ISBLANK(C3957)), B3957=B3956), AVERAGE(C3955,C3957),
AND(NOT(ISBLANK(C3955)), B3955=B3956, ISBLANK(C3957), NOT(ISBLANK(C3958)), B3958=B3956), C3955+(C3958-C3955)/3,
AND(ISBLANK(C3955), NOT(ISBLANK(C3954)), B3954=B3956, NOT(ISBLANK(C3957)), B3957=B3956), C3954+(C3957-C3954)*2/3,
TRUE, "Check Manually"
))</f>
        <v>164.5</v>
      </c>
      <c r="F3956" t="str">
        <f>_xlfn.XLOOKUP(B3956,Bucket_Map!A:A,Bucket_Map!B:B,"ERROR - CHECK NAME")</f>
        <v>Food &amp; Beverages</v>
      </c>
    </row>
    <row r="3957" spans="1:6" x14ac:dyDescent="0.25">
      <c r="A3957" t="s">
        <v>32</v>
      </c>
      <c r="B3957" t="s">
        <v>9</v>
      </c>
      <c r="C3957">
        <v>162.4</v>
      </c>
      <c r="D3957" s="1">
        <v>44682</v>
      </c>
      <c r="E3957" cm="1">
        <f t="array" ref="E3957">IF(AND(B3957="Housing",A3957="Rural"),"",
_xlfn.IFS(
NOT(ISBLANK(C3957)), C3957,
AND(NOT(ISBLANK(C3956)), B3956=B3957, NOT(ISBLANK(C3958)), B3958=B3957), AVERAGE(C3956,C3958),
AND(NOT(ISBLANK(C3956)), B3956=B3957, ISBLANK(C3958), NOT(ISBLANK(C3959)), B3959=B3957), C3956+(C3959-C3956)/3,
AND(ISBLANK(C3956), NOT(ISBLANK(C3955)), B3955=B3957, NOT(ISBLANK(C3958)), B3958=B3957), C3955+(C3958-C3955)*2/3,
TRUE, "Check Manually"
))</f>
        <v>162.4</v>
      </c>
      <c r="F3957" t="str">
        <f>_xlfn.XLOOKUP(B3957,Bucket_Map!A:A,Bucket_Map!B:B,"ERROR - CHECK NAME")</f>
        <v>Food &amp; Beverages</v>
      </c>
    </row>
    <row r="3958" spans="1:6" x14ac:dyDescent="0.25">
      <c r="A3958" t="s">
        <v>32</v>
      </c>
      <c r="B3958" t="s">
        <v>9</v>
      </c>
      <c r="C3958">
        <v>170.8</v>
      </c>
      <c r="D3958" s="1">
        <v>44713</v>
      </c>
      <c r="E3958" cm="1">
        <f t="array" ref="E3958">IF(AND(B3958="Housing",A3958="Rural"),"",
_xlfn.IFS(
NOT(ISBLANK(C3958)), C3958,
AND(NOT(ISBLANK(C3957)), B3957=B3958, NOT(ISBLANK(C3959)), B3959=B3958), AVERAGE(C3957,C3959),
AND(NOT(ISBLANK(C3957)), B3957=B3958, ISBLANK(C3959), NOT(ISBLANK(C3960)), B3960=B3958), C3957+(C3960-C3957)/3,
AND(ISBLANK(C3957), NOT(ISBLANK(C3956)), B3956=B3958, NOT(ISBLANK(C3959)), B3959=B3958), C3956+(C3959-C3956)*2/3,
TRUE, "Check Manually"
))</f>
        <v>170.8</v>
      </c>
      <c r="F3958" t="str">
        <f>_xlfn.XLOOKUP(B3958,Bucket_Map!A:A,Bucket_Map!B:B,"ERROR - CHECK NAME")</f>
        <v>Food &amp; Beverages</v>
      </c>
    </row>
    <row r="3959" spans="1:6" x14ac:dyDescent="0.25">
      <c r="A3959" t="s">
        <v>32</v>
      </c>
      <c r="B3959" t="s">
        <v>9</v>
      </c>
      <c r="C3959">
        <v>175.2</v>
      </c>
      <c r="D3959" s="1">
        <v>44743</v>
      </c>
      <c r="E3959" cm="1">
        <f t="array" ref="E3959">IF(AND(B3959="Housing",A3959="Rural"),"",
_xlfn.IFS(
NOT(ISBLANK(C3959)), C3959,
AND(NOT(ISBLANK(C3958)), B3958=B3959, NOT(ISBLANK(C3960)), B3960=B3959), AVERAGE(C3958,C3960),
AND(NOT(ISBLANK(C3958)), B3958=B3959, ISBLANK(C3960), NOT(ISBLANK(C3961)), B3961=B3959), C3958+(C3961-C3958)/3,
AND(ISBLANK(C3958), NOT(ISBLANK(C3957)), B3957=B3959, NOT(ISBLANK(C3960)), B3960=B3959), C3957+(C3960-C3957)*2/3,
TRUE, "Check Manually"
))</f>
        <v>175.2</v>
      </c>
      <c r="F3959" t="str">
        <f>_xlfn.XLOOKUP(B3959,Bucket_Map!A:A,Bucket_Map!B:B,"ERROR - CHECK NAME")</f>
        <v>Food &amp; Beverages</v>
      </c>
    </row>
    <row r="3960" spans="1:6" x14ac:dyDescent="0.25">
      <c r="A3960" t="s">
        <v>32</v>
      </c>
      <c r="B3960" t="s">
        <v>9</v>
      </c>
      <c r="C3960">
        <v>169.2</v>
      </c>
      <c r="D3960" s="1">
        <v>44774</v>
      </c>
      <c r="E3960" cm="1">
        <f t="array" ref="E3960">IF(AND(B3960="Housing",A3960="Rural"),"",
_xlfn.IFS(
NOT(ISBLANK(C3960)), C3960,
AND(NOT(ISBLANK(C3959)), B3959=B3960, NOT(ISBLANK(C3961)), B3961=B3960), AVERAGE(C3959,C3961),
AND(NOT(ISBLANK(C3959)), B3959=B3960, ISBLANK(C3961), NOT(ISBLANK(C3962)), B3962=B3960), C3959+(C3962-C3959)/3,
AND(ISBLANK(C3959), NOT(ISBLANK(C3958)), B3958=B3960, NOT(ISBLANK(C3961)), B3961=B3960), C3958+(C3961-C3958)*2/3,
TRUE, "Check Manually"
))</f>
        <v>169.2</v>
      </c>
      <c r="F3960" t="str">
        <f>_xlfn.XLOOKUP(B3960,Bucket_Map!A:A,Bucket_Map!B:B,"ERROR - CHECK NAME")</f>
        <v>Food &amp; Beverages</v>
      </c>
    </row>
    <row r="3961" spans="1:6" x14ac:dyDescent="0.25">
      <c r="A3961" t="s">
        <v>32</v>
      </c>
      <c r="B3961" t="s">
        <v>9</v>
      </c>
      <c r="C3961">
        <v>169.7</v>
      </c>
      <c r="D3961" s="1">
        <v>44805</v>
      </c>
      <c r="E3961" cm="1">
        <f t="array" ref="E3961">IF(AND(B3961="Housing",A3961="Rural"),"",
_xlfn.IFS(
NOT(ISBLANK(C3961)), C3961,
AND(NOT(ISBLANK(C3960)), B3960=B3961, NOT(ISBLANK(C3962)), B3962=B3961), AVERAGE(C3960,C3962),
AND(NOT(ISBLANK(C3960)), B3960=B3961, ISBLANK(C3962), NOT(ISBLANK(C3963)), B3963=B3961), C3960+(C3963-C3960)/3,
AND(ISBLANK(C3960), NOT(ISBLANK(C3959)), B3959=B3961, NOT(ISBLANK(C3962)), B3962=B3961), C3959+(C3962-C3959)*2/3,
TRUE, "Check Manually"
))</f>
        <v>169.7</v>
      </c>
      <c r="F3961" t="str">
        <f>_xlfn.XLOOKUP(B3961,Bucket_Map!A:A,Bucket_Map!B:B,"ERROR - CHECK NAME")</f>
        <v>Food &amp; Beverages</v>
      </c>
    </row>
    <row r="3962" spans="1:6" x14ac:dyDescent="0.25">
      <c r="A3962" t="s">
        <v>32</v>
      </c>
      <c r="B3962" t="s">
        <v>9</v>
      </c>
      <c r="C3962">
        <v>170.9</v>
      </c>
      <c r="D3962" s="1">
        <v>44835</v>
      </c>
      <c r="E3962" cm="1">
        <f t="array" ref="E3962">IF(AND(B3962="Housing",A3962="Rural"),"",
_xlfn.IFS(
NOT(ISBLANK(C3962)), C3962,
AND(NOT(ISBLANK(C3961)), B3961=B3962, NOT(ISBLANK(C3963)), B3963=B3962), AVERAGE(C3961,C3963),
AND(NOT(ISBLANK(C3961)), B3961=B3962, ISBLANK(C3963), NOT(ISBLANK(C3964)), B3964=B3962), C3961+(C3964-C3961)/3,
AND(ISBLANK(C3961), NOT(ISBLANK(C3960)), B3960=B3962, NOT(ISBLANK(C3963)), B3963=B3962), C3960+(C3963-C3960)*2/3,
TRUE, "Check Manually"
))</f>
        <v>170.9</v>
      </c>
      <c r="F3962" t="str">
        <f>_xlfn.XLOOKUP(B3962,Bucket_Map!A:A,Bucket_Map!B:B,"ERROR - CHECK NAME")</f>
        <v>Food &amp; Beverages</v>
      </c>
    </row>
    <row r="3963" spans="1:6" x14ac:dyDescent="0.25">
      <c r="A3963" t="s">
        <v>32</v>
      </c>
      <c r="B3963" t="s">
        <v>9</v>
      </c>
      <c r="C3963">
        <v>181.4</v>
      </c>
      <c r="D3963" s="1">
        <v>44866</v>
      </c>
      <c r="E3963" cm="1">
        <f t="array" ref="E3963">IF(AND(B3963="Housing",A3963="Rural"),"",
_xlfn.IFS(
NOT(ISBLANK(C3963)), C3963,
AND(NOT(ISBLANK(C3962)), B3962=B3963, NOT(ISBLANK(C3964)), B3964=B3963), AVERAGE(C3962,C3964),
AND(NOT(ISBLANK(C3962)), B3962=B3963, ISBLANK(C3964), NOT(ISBLANK(C3965)), B3965=B3963), C3962+(C3965-C3962)/3,
AND(ISBLANK(C3962), NOT(ISBLANK(C3961)), B3961=B3963, NOT(ISBLANK(C3964)), B3964=B3963), C3961+(C3964-C3961)*2/3,
TRUE, "Check Manually"
))</f>
        <v>181.4</v>
      </c>
      <c r="F3963" t="str">
        <f>_xlfn.XLOOKUP(B3963,Bucket_Map!A:A,Bucket_Map!B:B,"ERROR - CHECK NAME")</f>
        <v>Food &amp; Beverages</v>
      </c>
    </row>
    <row r="3964" spans="1:6" x14ac:dyDescent="0.25">
      <c r="A3964" t="s">
        <v>32</v>
      </c>
      <c r="B3964" t="s">
        <v>9</v>
      </c>
      <c r="C3964">
        <v>190.2</v>
      </c>
      <c r="D3964" s="1">
        <v>44896</v>
      </c>
      <c r="E3964" cm="1">
        <f t="array" ref="E3964">IF(AND(B3964="Housing",A3964="Rural"),"",
_xlfn.IFS(
NOT(ISBLANK(C3964)), C3964,
AND(NOT(ISBLANK(C3963)), B3963=B3964, NOT(ISBLANK(C3965)), B3965=B3964), AVERAGE(C3963,C3965),
AND(NOT(ISBLANK(C3963)), B3963=B3964, ISBLANK(C3965), NOT(ISBLANK(C3966)), B3966=B3964), C3963+(C3966-C3963)/3,
AND(ISBLANK(C3963), NOT(ISBLANK(C3962)), B3962=B3964, NOT(ISBLANK(C3965)), B3965=B3964), C3962+(C3965-C3962)*2/3,
TRUE, "Check Manually"
))</f>
        <v>190.2</v>
      </c>
      <c r="F3964" t="str">
        <f>_xlfn.XLOOKUP(B3964,Bucket_Map!A:A,Bucket_Map!B:B,"ERROR - CHECK NAME")</f>
        <v>Food &amp; Beverages</v>
      </c>
    </row>
    <row r="3965" spans="1:6" x14ac:dyDescent="0.25">
      <c r="A3965" t="s">
        <v>32</v>
      </c>
      <c r="B3965" t="s">
        <v>9</v>
      </c>
      <c r="C3965">
        <v>194.5</v>
      </c>
      <c r="D3965" s="1">
        <v>44927</v>
      </c>
      <c r="E3965" cm="1">
        <f t="array" ref="E3965">IF(AND(B3965="Housing",A3965="Rural"),"",
_xlfn.IFS(
NOT(ISBLANK(C3965)), C3965,
AND(NOT(ISBLANK(C3964)), B3964=B3965, NOT(ISBLANK(C3966)), B3966=B3965), AVERAGE(C3964,C3966),
AND(NOT(ISBLANK(C3964)), B3964=B3965, ISBLANK(C3966), NOT(ISBLANK(C3967)), B3967=B3965), C3964+(C3967-C3964)/3,
AND(ISBLANK(C3964), NOT(ISBLANK(C3963)), B3963=B3965, NOT(ISBLANK(C3966)), B3966=B3965), C3963+(C3966-C3963)*2/3,
TRUE, "Check Manually"
))</f>
        <v>194.5</v>
      </c>
      <c r="F3965" t="str">
        <f>_xlfn.XLOOKUP(B3965,Bucket_Map!A:A,Bucket_Map!B:B,"ERROR - CHECK NAME")</f>
        <v>Food &amp; Beverages</v>
      </c>
    </row>
    <row r="3966" spans="1:6" x14ac:dyDescent="0.25">
      <c r="A3966" t="s">
        <v>32</v>
      </c>
      <c r="B3966" t="s">
        <v>9</v>
      </c>
      <c r="C3966">
        <v>175.2</v>
      </c>
      <c r="D3966" s="1">
        <v>44958</v>
      </c>
      <c r="E3966" cm="1">
        <f t="array" ref="E3966">IF(AND(B3966="Housing",A3966="Rural"),"",
_xlfn.IFS(
NOT(ISBLANK(C3966)), C3966,
AND(NOT(ISBLANK(C3965)), B3965=B3966, NOT(ISBLANK(C3967)), B3967=B3966), AVERAGE(C3965,C3967),
AND(NOT(ISBLANK(C3965)), B3965=B3966, ISBLANK(C3967), NOT(ISBLANK(C3968)), B3968=B3966), C3965+(C3968-C3965)/3,
AND(ISBLANK(C3965), NOT(ISBLANK(C3964)), B3964=B3966, NOT(ISBLANK(C3967)), B3967=B3966), C3964+(C3967-C3964)*2/3,
TRUE, "Check Manually"
))</f>
        <v>175.2</v>
      </c>
      <c r="F3966" t="str">
        <f>_xlfn.XLOOKUP(B3966,Bucket_Map!A:A,Bucket_Map!B:B,"ERROR - CHECK NAME")</f>
        <v>Food &amp; Beverages</v>
      </c>
    </row>
    <row r="3967" spans="1:6" x14ac:dyDescent="0.25">
      <c r="A3967" t="s">
        <v>32</v>
      </c>
      <c r="B3967" t="s">
        <v>9</v>
      </c>
      <c r="C3967">
        <v>175.2</v>
      </c>
      <c r="D3967" s="1">
        <v>44986</v>
      </c>
      <c r="E3967" cm="1">
        <f t="array" ref="E3967">IF(AND(B3967="Housing",A3967="Rural"),"",
_xlfn.IFS(
NOT(ISBLANK(C3967)), C3967,
AND(NOT(ISBLANK(C3966)), B3966=B3967, NOT(ISBLANK(C3968)), B3968=B3967), AVERAGE(C3966,C3968),
AND(NOT(ISBLANK(C3966)), B3966=B3967, ISBLANK(C3968), NOT(ISBLANK(C3969)), B3969=B3967), C3966+(C3969-C3966)/3,
AND(ISBLANK(C3966), NOT(ISBLANK(C3965)), B3965=B3967, NOT(ISBLANK(C3968)), B3968=B3967), C3965+(C3968-C3965)*2/3,
TRUE, "Check Manually"
))</f>
        <v>175.2</v>
      </c>
      <c r="F3967" t="str">
        <f>_xlfn.XLOOKUP(B3967,Bucket_Map!A:A,Bucket_Map!B:B,"ERROR - CHECK NAME")</f>
        <v>Food &amp; Beverages</v>
      </c>
    </row>
    <row r="3968" spans="1:6" x14ac:dyDescent="0.25">
      <c r="A3968" t="s">
        <v>32</v>
      </c>
      <c r="B3968" t="s">
        <v>9</v>
      </c>
      <c r="C3968">
        <v>169.6</v>
      </c>
      <c r="D3968" s="1">
        <v>45017</v>
      </c>
      <c r="E3968" cm="1">
        <f t="array" ref="E3968">IF(AND(B3968="Housing",A3968="Rural"),"",
_xlfn.IFS(
NOT(ISBLANK(C3968)), C3968,
AND(NOT(ISBLANK(C3967)), B3967=B3968, NOT(ISBLANK(C3969)), B3969=B3968), AVERAGE(C3967,C3969),
AND(NOT(ISBLANK(C3967)), B3967=B3968, ISBLANK(C3969), NOT(ISBLANK(C3970)), B3970=B3968), C3967+(C3970-C3967)/3,
AND(ISBLANK(C3967), NOT(ISBLANK(C3966)), B3966=B3968, NOT(ISBLANK(C3969)), B3969=B3968), C3966+(C3969-C3966)*2/3,
TRUE, "Check Manually"
))</f>
        <v>169.6</v>
      </c>
      <c r="F3968" t="str">
        <f>_xlfn.XLOOKUP(B3968,Bucket_Map!A:A,Bucket_Map!B:B,"ERROR - CHECK NAME")</f>
        <v>Food &amp; Beverages</v>
      </c>
    </row>
    <row r="3969" spans="1:6" x14ac:dyDescent="0.25">
      <c r="A3969" t="s">
        <v>32</v>
      </c>
      <c r="B3969" t="s">
        <v>9</v>
      </c>
      <c r="C3969">
        <v>173.2</v>
      </c>
      <c r="D3969" s="1">
        <v>45047</v>
      </c>
      <c r="E3969" cm="1">
        <f t="array" ref="E3969">IF(AND(B3969="Housing",A3969="Rural"),"",
_xlfn.IFS(
NOT(ISBLANK(C3969)), C3969,
AND(NOT(ISBLANK(C3968)), B3968=B3969, NOT(ISBLANK(C3970)), B3970=B3969), AVERAGE(C3968,C3970),
AND(NOT(ISBLANK(C3968)), B3968=B3969, ISBLANK(C3970), NOT(ISBLANK(C3971)), B3971=B3969), C3968+(C3971-C3968)/3,
AND(ISBLANK(C3968), NOT(ISBLANK(C3967)), B3967=B3969, NOT(ISBLANK(C3970)), B3970=B3969), C3967+(C3970-C3967)*2/3,
TRUE, "Check Manually"
))</f>
        <v>173.2</v>
      </c>
      <c r="F3969" t="str">
        <f>_xlfn.XLOOKUP(B3969,Bucket_Map!A:A,Bucket_Map!B:B,"ERROR - CHECK NAME")</f>
        <v>Food &amp; Beverages</v>
      </c>
    </row>
    <row r="3970" spans="1:6" x14ac:dyDescent="0.25">
      <c r="A3970" t="s">
        <v>32</v>
      </c>
      <c r="B3970" t="s">
        <v>10</v>
      </c>
      <c r="C3970">
        <v>105.6</v>
      </c>
      <c r="D3970" s="1">
        <v>41275</v>
      </c>
      <c r="E3970" cm="1">
        <f t="array" ref="E3970">IF(AND(B3970="Housing",A3970="Rural"),"",
_xlfn.IFS(
NOT(ISBLANK(C3970)), C3970,
AND(NOT(ISBLANK(C3969)), B3969=B3970, NOT(ISBLANK(C3971)), B3971=B3970), AVERAGE(C3969,C3971),
AND(NOT(ISBLANK(C3969)), B3969=B3970, ISBLANK(C3971), NOT(ISBLANK(C3972)), B3972=B3970), C3969+(C3972-C3969)/3,
AND(ISBLANK(C3969), NOT(ISBLANK(C3968)), B3968=B3970, NOT(ISBLANK(C3971)), B3971=B3970), C3968+(C3971-C3968)*2/3,
TRUE, "Check Manually"
))</f>
        <v>105.6</v>
      </c>
      <c r="F3970" t="str">
        <f>_xlfn.XLOOKUP(B3970,Bucket_Map!A:A,Bucket_Map!B:B,"ERROR - CHECK NAME")</f>
        <v>Not Bucketed (Aggregate)</v>
      </c>
    </row>
    <row r="3971" spans="1:6" x14ac:dyDescent="0.25">
      <c r="A3971" t="s">
        <v>32</v>
      </c>
      <c r="B3971" t="s">
        <v>10</v>
      </c>
      <c r="C3971">
        <v>106.6</v>
      </c>
      <c r="D3971" s="1">
        <v>41306</v>
      </c>
      <c r="E3971" cm="1">
        <f t="array" ref="E3971">IF(AND(B3971="Housing",A3971="Rural"),"",
_xlfn.IFS(
NOT(ISBLANK(C3971)), C3971,
AND(NOT(ISBLANK(C3970)), B3970=B3971, NOT(ISBLANK(C3972)), B3972=B3971), AVERAGE(C3970,C3972),
AND(NOT(ISBLANK(C3970)), B3970=B3971, ISBLANK(C3972), NOT(ISBLANK(C3973)), B3973=B3971), C3970+(C3973-C3970)/3,
AND(ISBLANK(C3970), NOT(ISBLANK(C3969)), B3969=B3971, NOT(ISBLANK(C3972)), B3972=B3971), C3969+(C3972-C3969)*2/3,
TRUE, "Check Manually"
))</f>
        <v>106.6</v>
      </c>
      <c r="F3971" t="str">
        <f>_xlfn.XLOOKUP(B3971,Bucket_Map!A:A,Bucket_Map!B:B,"ERROR - CHECK NAME")</f>
        <v>Not Bucketed (Aggregate)</v>
      </c>
    </row>
    <row r="3972" spans="1:6" x14ac:dyDescent="0.25">
      <c r="A3972" t="s">
        <v>32</v>
      </c>
      <c r="B3972" t="s">
        <v>10</v>
      </c>
      <c r="C3972">
        <v>106.9</v>
      </c>
      <c r="D3972" s="1">
        <v>41334</v>
      </c>
      <c r="E3972" cm="1">
        <f t="array" ref="E3972">IF(AND(B3972="Housing",A3972="Rural"),"",
_xlfn.IFS(
NOT(ISBLANK(C3972)), C3972,
AND(NOT(ISBLANK(C3971)), B3971=B3972, NOT(ISBLANK(C3973)), B3973=B3972), AVERAGE(C3971,C3973),
AND(NOT(ISBLANK(C3971)), B3971=B3972, ISBLANK(C3973), NOT(ISBLANK(C3974)), B3974=B3972), C3971+(C3974-C3971)/3,
AND(ISBLANK(C3971), NOT(ISBLANK(C3970)), B3970=B3972, NOT(ISBLANK(C3973)), B3973=B3972), C3970+(C3973-C3970)*2/3,
TRUE, "Check Manually"
))</f>
        <v>106.9</v>
      </c>
      <c r="F3972" t="str">
        <f>_xlfn.XLOOKUP(B3972,Bucket_Map!A:A,Bucket_Map!B:B,"ERROR - CHECK NAME")</f>
        <v>Not Bucketed (Aggregate)</v>
      </c>
    </row>
    <row r="3973" spans="1:6" x14ac:dyDescent="0.25">
      <c r="A3973" t="s">
        <v>32</v>
      </c>
      <c r="B3973" t="s">
        <v>10</v>
      </c>
      <c r="C3973">
        <v>107.7</v>
      </c>
      <c r="D3973" s="1">
        <v>41365</v>
      </c>
      <c r="E3973" cm="1">
        <f t="array" ref="E3973">IF(AND(B3973="Housing",A3973="Rural"),"",
_xlfn.IFS(
NOT(ISBLANK(C3973)), C3973,
AND(NOT(ISBLANK(C3972)), B3972=B3973, NOT(ISBLANK(C3974)), B3974=B3973), AVERAGE(C3972,C3974),
AND(NOT(ISBLANK(C3972)), B3972=B3973, ISBLANK(C3974), NOT(ISBLANK(C3975)), B3975=B3973), C3972+(C3975-C3972)/3,
AND(ISBLANK(C3972), NOT(ISBLANK(C3971)), B3971=B3973, NOT(ISBLANK(C3974)), B3974=B3973), C3971+(C3974-C3971)*2/3,
TRUE, "Check Manually"
))</f>
        <v>107.7</v>
      </c>
      <c r="F3973" t="str">
        <f>_xlfn.XLOOKUP(B3973,Bucket_Map!A:A,Bucket_Map!B:B,"ERROR - CHECK NAME")</f>
        <v>Not Bucketed (Aggregate)</v>
      </c>
    </row>
    <row r="3974" spans="1:6" x14ac:dyDescent="0.25">
      <c r="A3974" t="s">
        <v>32</v>
      </c>
      <c r="B3974" t="s">
        <v>10</v>
      </c>
      <c r="C3974">
        <v>109.2</v>
      </c>
      <c r="D3974" s="1">
        <v>41395</v>
      </c>
      <c r="E3974" cm="1">
        <f t="array" ref="E3974">IF(AND(B3974="Housing",A3974="Rural"),"",
_xlfn.IFS(
NOT(ISBLANK(C3974)), C3974,
AND(NOT(ISBLANK(C3973)), B3973=B3974, NOT(ISBLANK(C3975)), B3975=B3974), AVERAGE(C3973,C3975),
AND(NOT(ISBLANK(C3973)), B3973=B3974, ISBLANK(C3975), NOT(ISBLANK(C3976)), B3976=B3974), C3973+(C3976-C3973)/3,
AND(ISBLANK(C3973), NOT(ISBLANK(C3972)), B3972=B3974, NOT(ISBLANK(C3975)), B3975=B3974), C3972+(C3975-C3972)*2/3,
TRUE, "Check Manually"
))</f>
        <v>109.2</v>
      </c>
      <c r="F3974" t="str">
        <f>_xlfn.XLOOKUP(B3974,Bucket_Map!A:A,Bucket_Map!B:B,"ERROR - CHECK NAME")</f>
        <v>Not Bucketed (Aggregate)</v>
      </c>
    </row>
    <row r="3975" spans="1:6" x14ac:dyDescent="0.25">
      <c r="A3975" t="s">
        <v>32</v>
      </c>
      <c r="B3975" t="s">
        <v>10</v>
      </c>
      <c r="C3975">
        <v>112.2</v>
      </c>
      <c r="D3975" s="1">
        <v>41426</v>
      </c>
      <c r="E3975" cm="1">
        <f t="array" ref="E3975">IF(AND(B3975="Housing",A3975="Rural"),"",
_xlfn.IFS(
NOT(ISBLANK(C3975)), C3975,
AND(NOT(ISBLANK(C3974)), B3974=B3975, NOT(ISBLANK(C3976)), B3976=B3975), AVERAGE(C3974,C3976),
AND(NOT(ISBLANK(C3974)), B3974=B3975, ISBLANK(C3976), NOT(ISBLANK(C3977)), B3977=B3975), C3974+(C3977-C3974)/3,
AND(ISBLANK(C3974), NOT(ISBLANK(C3973)), B3973=B3975, NOT(ISBLANK(C3976)), B3976=B3975), C3973+(C3976-C3973)*2/3,
TRUE, "Check Manually"
))</f>
        <v>112.2</v>
      </c>
      <c r="F3975" t="str">
        <f>_xlfn.XLOOKUP(B3975,Bucket_Map!A:A,Bucket_Map!B:B,"ERROR - CHECK NAME")</f>
        <v>Not Bucketed (Aggregate)</v>
      </c>
    </row>
    <row r="3976" spans="1:6" x14ac:dyDescent="0.25">
      <c r="A3976" t="s">
        <v>32</v>
      </c>
      <c r="B3976" t="s">
        <v>10</v>
      </c>
      <c r="C3976">
        <v>114.7</v>
      </c>
      <c r="D3976" s="1">
        <v>41456</v>
      </c>
      <c r="E3976" cm="1">
        <f t="array" ref="E3976">IF(AND(B3976="Housing",A3976="Rural"),"",
_xlfn.IFS(
NOT(ISBLANK(C3976)), C3976,
AND(NOT(ISBLANK(C3975)), B3975=B3976, NOT(ISBLANK(C3977)), B3977=B3976), AVERAGE(C3975,C3977),
AND(NOT(ISBLANK(C3975)), B3975=B3976, ISBLANK(C3977), NOT(ISBLANK(C3978)), B3978=B3976), C3975+(C3978-C3975)/3,
AND(ISBLANK(C3975), NOT(ISBLANK(C3974)), B3974=B3976, NOT(ISBLANK(C3977)), B3977=B3976), C3974+(C3977-C3974)*2/3,
TRUE, "Check Manually"
))</f>
        <v>114.7</v>
      </c>
      <c r="F3976" t="str">
        <f>_xlfn.XLOOKUP(B3976,Bucket_Map!A:A,Bucket_Map!B:B,"ERROR - CHECK NAME")</f>
        <v>Not Bucketed (Aggregate)</v>
      </c>
    </row>
    <row r="3977" spans="1:6" x14ac:dyDescent="0.25">
      <c r="A3977" t="s">
        <v>32</v>
      </c>
      <c r="B3977" t="s">
        <v>10</v>
      </c>
      <c r="C3977">
        <v>116.6</v>
      </c>
      <c r="D3977" s="1">
        <v>41487</v>
      </c>
      <c r="E3977" cm="1">
        <f t="array" ref="E3977">IF(AND(B3977="Housing",A3977="Rural"),"",
_xlfn.IFS(
NOT(ISBLANK(C3977)), C3977,
AND(NOT(ISBLANK(C3976)), B3976=B3977, NOT(ISBLANK(C3978)), B3978=B3977), AVERAGE(C3976,C3978),
AND(NOT(ISBLANK(C3976)), B3976=B3977, ISBLANK(C3978), NOT(ISBLANK(C3979)), B3979=B3977), C3976+(C3979-C3976)/3,
AND(ISBLANK(C3976), NOT(ISBLANK(C3975)), B3975=B3977, NOT(ISBLANK(C3978)), B3978=B3977), C3975+(C3978-C3975)*2/3,
TRUE, "Check Manually"
))</f>
        <v>116.6</v>
      </c>
      <c r="F3977" t="str">
        <f>_xlfn.XLOOKUP(B3977,Bucket_Map!A:A,Bucket_Map!B:B,"ERROR - CHECK NAME")</f>
        <v>Not Bucketed (Aggregate)</v>
      </c>
    </row>
    <row r="3978" spans="1:6" x14ac:dyDescent="0.25">
      <c r="A3978" t="s">
        <v>32</v>
      </c>
      <c r="B3978" t="s">
        <v>10</v>
      </c>
      <c r="C3978">
        <v>118.3</v>
      </c>
      <c r="D3978" s="1">
        <v>41518</v>
      </c>
      <c r="E3978" cm="1">
        <f t="array" ref="E3978">IF(AND(B3978="Housing",A3978="Rural"),"",
_xlfn.IFS(
NOT(ISBLANK(C3978)), C3978,
AND(NOT(ISBLANK(C3977)), B3977=B3978, NOT(ISBLANK(C3979)), B3979=B3978), AVERAGE(C3977,C3979),
AND(NOT(ISBLANK(C3977)), B3977=B3978, ISBLANK(C3979), NOT(ISBLANK(C3980)), B3980=B3978), C3977+(C3980-C3977)/3,
AND(ISBLANK(C3977), NOT(ISBLANK(C3976)), B3976=B3978, NOT(ISBLANK(C3979)), B3979=B3978), C3976+(C3979-C3976)*2/3,
TRUE, "Check Manually"
))</f>
        <v>118.3</v>
      </c>
      <c r="F3978" t="str">
        <f>_xlfn.XLOOKUP(B3978,Bucket_Map!A:A,Bucket_Map!B:B,"ERROR - CHECK NAME")</f>
        <v>Not Bucketed (Aggregate)</v>
      </c>
    </row>
    <row r="3979" spans="1:6" x14ac:dyDescent="0.25">
      <c r="A3979" t="s">
        <v>32</v>
      </c>
      <c r="B3979" t="s">
        <v>10</v>
      </c>
      <c r="C3979">
        <v>120.2</v>
      </c>
      <c r="D3979" s="1">
        <v>41548</v>
      </c>
      <c r="E3979" cm="1">
        <f t="array" ref="E3979">IF(AND(B3979="Housing",A3979="Rural"),"",
_xlfn.IFS(
NOT(ISBLANK(C3979)), C3979,
AND(NOT(ISBLANK(C3978)), B3978=B3979, NOT(ISBLANK(C3980)), B3980=B3979), AVERAGE(C3978,C3980),
AND(NOT(ISBLANK(C3978)), B3978=B3979, ISBLANK(C3980), NOT(ISBLANK(C3981)), B3981=B3979), C3978+(C3981-C3978)/3,
AND(ISBLANK(C3978), NOT(ISBLANK(C3977)), B3977=B3979, NOT(ISBLANK(C3980)), B3980=B3979), C3977+(C3980-C3977)*2/3,
TRUE, "Check Manually"
))</f>
        <v>120.2</v>
      </c>
      <c r="F3979" t="str">
        <f>_xlfn.XLOOKUP(B3979,Bucket_Map!A:A,Bucket_Map!B:B,"ERROR - CHECK NAME")</f>
        <v>Not Bucketed (Aggregate)</v>
      </c>
    </row>
    <row r="3980" spans="1:6" x14ac:dyDescent="0.25">
      <c r="A3980" t="s">
        <v>32</v>
      </c>
      <c r="B3980" t="s">
        <v>10</v>
      </c>
      <c r="C3980">
        <v>122.6</v>
      </c>
      <c r="D3980" s="1">
        <v>41579</v>
      </c>
      <c r="E3980" cm="1">
        <f t="array" ref="E3980">IF(AND(B3980="Housing",A3980="Rural"),"",
_xlfn.IFS(
NOT(ISBLANK(C3980)), C3980,
AND(NOT(ISBLANK(C3979)), B3979=B3980, NOT(ISBLANK(C3981)), B3981=B3980), AVERAGE(C3979,C3981),
AND(NOT(ISBLANK(C3979)), B3979=B3980, ISBLANK(C3981), NOT(ISBLANK(C3982)), B3982=B3980), C3979+(C3982-C3979)/3,
AND(ISBLANK(C3979), NOT(ISBLANK(C3978)), B3978=B3980, NOT(ISBLANK(C3981)), B3981=B3980), C3978+(C3981-C3978)*2/3,
TRUE, "Check Manually"
))</f>
        <v>122.6</v>
      </c>
      <c r="F3980" t="str">
        <f>_xlfn.XLOOKUP(B3980,Bucket_Map!A:A,Bucket_Map!B:B,"ERROR - CHECK NAME")</f>
        <v>Not Bucketed (Aggregate)</v>
      </c>
    </row>
    <row r="3981" spans="1:6" x14ac:dyDescent="0.25">
      <c r="A3981" t="s">
        <v>32</v>
      </c>
      <c r="B3981" t="s">
        <v>10</v>
      </c>
      <c r="C3981">
        <v>118.4</v>
      </c>
      <c r="D3981" s="1">
        <v>41609</v>
      </c>
      <c r="E3981" cm="1">
        <f t="array" ref="E3981">IF(AND(B3981="Housing",A3981="Rural"),"",
_xlfn.IFS(
NOT(ISBLANK(C3981)), C3981,
AND(NOT(ISBLANK(C3980)), B3980=B3981, NOT(ISBLANK(C3982)), B3982=B3981), AVERAGE(C3980,C3982),
AND(NOT(ISBLANK(C3980)), B3980=B3981, ISBLANK(C3982), NOT(ISBLANK(C3983)), B3983=B3981), C3980+(C3983-C3980)/3,
AND(ISBLANK(C3980), NOT(ISBLANK(C3979)), B3979=B3981, NOT(ISBLANK(C3982)), B3982=B3981), C3979+(C3982-C3979)*2/3,
TRUE, "Check Manually"
))</f>
        <v>118.4</v>
      </c>
      <c r="F3981" t="str">
        <f>_xlfn.XLOOKUP(B3981,Bucket_Map!A:A,Bucket_Map!B:B,"ERROR - CHECK NAME")</f>
        <v>Not Bucketed (Aggregate)</v>
      </c>
    </row>
    <row r="3982" spans="1:6" x14ac:dyDescent="0.25">
      <c r="A3982" t="s">
        <v>32</v>
      </c>
      <c r="B3982" t="s">
        <v>10</v>
      </c>
      <c r="C3982">
        <v>115.8</v>
      </c>
      <c r="D3982" s="1">
        <v>41640</v>
      </c>
      <c r="E3982" cm="1">
        <f t="array" ref="E3982">IF(AND(B3982="Housing",A3982="Rural"),"",
_xlfn.IFS(
NOT(ISBLANK(C3982)), C3982,
AND(NOT(ISBLANK(C3981)), B3981=B3982, NOT(ISBLANK(C3983)), B3983=B3982), AVERAGE(C3981,C3983),
AND(NOT(ISBLANK(C3981)), B3981=B3982, ISBLANK(C3983), NOT(ISBLANK(C3984)), B3984=B3982), C3981+(C3984-C3981)/3,
AND(ISBLANK(C3981), NOT(ISBLANK(C3980)), B3980=B3982, NOT(ISBLANK(C3983)), B3983=B3982), C3980+(C3983-C3980)*2/3,
TRUE, "Check Manually"
))</f>
        <v>115.8</v>
      </c>
      <c r="F3982" t="str">
        <f>_xlfn.XLOOKUP(B3982,Bucket_Map!A:A,Bucket_Map!B:B,"ERROR - CHECK NAME")</f>
        <v>Not Bucketed (Aggregate)</v>
      </c>
    </row>
    <row r="3983" spans="1:6" x14ac:dyDescent="0.25">
      <c r="A3983" t="s">
        <v>32</v>
      </c>
      <c r="B3983" t="s">
        <v>10</v>
      </c>
      <c r="C3983">
        <v>115.3</v>
      </c>
      <c r="D3983" s="1">
        <v>41671</v>
      </c>
      <c r="E3983" cm="1">
        <f t="array" ref="E3983">IF(AND(B3983="Housing",A3983="Rural"),"",
_xlfn.IFS(
NOT(ISBLANK(C3983)), C3983,
AND(NOT(ISBLANK(C3982)), B3982=B3983, NOT(ISBLANK(C3984)), B3984=B3983), AVERAGE(C3982,C3984),
AND(NOT(ISBLANK(C3982)), B3982=B3983, ISBLANK(C3984), NOT(ISBLANK(C3985)), B3985=B3983), C3982+(C3985-C3982)/3,
AND(ISBLANK(C3982), NOT(ISBLANK(C3981)), B3981=B3983, NOT(ISBLANK(C3984)), B3984=B3983), C3981+(C3984-C3981)*2/3,
TRUE, "Check Manually"
))</f>
        <v>115.3</v>
      </c>
      <c r="F3983" t="str">
        <f>_xlfn.XLOOKUP(B3983,Bucket_Map!A:A,Bucket_Map!B:B,"ERROR - CHECK NAME")</f>
        <v>Not Bucketed (Aggregate)</v>
      </c>
    </row>
    <row r="3984" spans="1:6" x14ac:dyDescent="0.25">
      <c r="A3984" t="s">
        <v>32</v>
      </c>
      <c r="B3984" t="s">
        <v>10</v>
      </c>
      <c r="C3984">
        <v>116.1</v>
      </c>
      <c r="D3984" s="1">
        <v>41699</v>
      </c>
      <c r="E3984" cm="1">
        <f t="array" ref="E3984">IF(AND(B3984="Housing",A3984="Rural"),"",
_xlfn.IFS(
NOT(ISBLANK(C3984)), C3984,
AND(NOT(ISBLANK(C3983)), B3983=B3984, NOT(ISBLANK(C3985)), B3985=B3984), AVERAGE(C3983,C3985),
AND(NOT(ISBLANK(C3983)), B3983=B3984, ISBLANK(C3985), NOT(ISBLANK(C3986)), B3986=B3984), C3983+(C3986-C3983)/3,
AND(ISBLANK(C3983), NOT(ISBLANK(C3982)), B3982=B3984, NOT(ISBLANK(C3985)), B3985=B3984), C3982+(C3985-C3982)*2/3,
TRUE, "Check Manually"
))</f>
        <v>116.1</v>
      </c>
      <c r="F3984" t="str">
        <f>_xlfn.XLOOKUP(B3984,Bucket_Map!A:A,Bucket_Map!B:B,"ERROR - CHECK NAME")</f>
        <v>Not Bucketed (Aggregate)</v>
      </c>
    </row>
    <row r="3985" spans="1:6" x14ac:dyDescent="0.25">
      <c r="A3985" t="s">
        <v>32</v>
      </c>
      <c r="B3985" t="s">
        <v>10</v>
      </c>
      <c r="C3985">
        <v>117.6</v>
      </c>
      <c r="D3985" s="1">
        <v>41730</v>
      </c>
      <c r="E3985" cm="1">
        <f t="array" ref="E3985">IF(AND(B3985="Housing",A3985="Rural"),"",
_xlfn.IFS(
NOT(ISBLANK(C3985)), C3985,
AND(NOT(ISBLANK(C3984)), B3984=B3985, NOT(ISBLANK(C3986)), B3986=B3985), AVERAGE(C3984,C3986),
AND(NOT(ISBLANK(C3984)), B3984=B3985, ISBLANK(C3986), NOT(ISBLANK(C3987)), B3987=B3985), C3984+(C3987-C3984)/3,
AND(ISBLANK(C3984), NOT(ISBLANK(C3983)), B3983=B3985, NOT(ISBLANK(C3986)), B3986=B3985), C3983+(C3986-C3983)*2/3,
TRUE, "Check Manually"
))</f>
        <v>117.6</v>
      </c>
      <c r="F3985" t="str">
        <f>_xlfn.XLOOKUP(B3985,Bucket_Map!A:A,Bucket_Map!B:B,"ERROR - CHECK NAME")</f>
        <v>Not Bucketed (Aggregate)</v>
      </c>
    </row>
    <row r="3986" spans="1:6" x14ac:dyDescent="0.25">
      <c r="A3986" t="s">
        <v>32</v>
      </c>
      <c r="B3986" t="s">
        <v>10</v>
      </c>
      <c r="C3986">
        <v>118.9</v>
      </c>
      <c r="D3986" s="1">
        <v>41760</v>
      </c>
      <c r="E3986" cm="1">
        <f t="array" ref="E3986">IF(AND(B3986="Housing",A3986="Rural"),"",
_xlfn.IFS(
NOT(ISBLANK(C3986)), C3986,
AND(NOT(ISBLANK(C3985)), B3985=B3986, NOT(ISBLANK(C3987)), B3987=B3986), AVERAGE(C3985,C3987),
AND(NOT(ISBLANK(C3985)), B3985=B3986, ISBLANK(C3987), NOT(ISBLANK(C3988)), B3988=B3986), C3985+(C3988-C3985)/3,
AND(ISBLANK(C3985), NOT(ISBLANK(C3984)), B3984=B3986, NOT(ISBLANK(C3987)), B3987=B3986), C3984+(C3987-C3984)*2/3,
TRUE, "Check Manually"
))</f>
        <v>118.9</v>
      </c>
      <c r="F3986" t="str">
        <f>_xlfn.XLOOKUP(B3986,Bucket_Map!A:A,Bucket_Map!B:B,"ERROR - CHECK NAME")</f>
        <v>Not Bucketed (Aggregate)</v>
      </c>
    </row>
    <row r="3987" spans="1:6" x14ac:dyDescent="0.25">
      <c r="A3987" t="s">
        <v>32</v>
      </c>
      <c r="B3987" t="s">
        <v>10</v>
      </c>
      <c r="C3987">
        <v>120.4</v>
      </c>
      <c r="D3987" s="1">
        <v>41791</v>
      </c>
      <c r="E3987" cm="1">
        <f t="array" ref="E3987">IF(AND(B3987="Housing",A3987="Rural"),"",
_xlfn.IFS(
NOT(ISBLANK(C3987)), C3987,
AND(NOT(ISBLANK(C3986)), B3986=B3987, NOT(ISBLANK(C3988)), B3988=B3987), AVERAGE(C3986,C3988),
AND(NOT(ISBLANK(C3986)), B3986=B3987, ISBLANK(C3988), NOT(ISBLANK(C3989)), B3989=B3987), C3986+(C3989-C3986)/3,
AND(ISBLANK(C3986), NOT(ISBLANK(C3985)), B3985=B3987, NOT(ISBLANK(C3988)), B3988=B3987), C3985+(C3988-C3985)*2/3,
TRUE, "Check Manually"
))</f>
        <v>120.4</v>
      </c>
      <c r="F3987" t="str">
        <f>_xlfn.XLOOKUP(B3987,Bucket_Map!A:A,Bucket_Map!B:B,"ERROR - CHECK NAME")</f>
        <v>Not Bucketed (Aggregate)</v>
      </c>
    </row>
    <row r="3988" spans="1:6" x14ac:dyDescent="0.25">
      <c r="A3988" t="s">
        <v>32</v>
      </c>
      <c r="B3988" t="s">
        <v>10</v>
      </c>
      <c r="C3988">
        <v>124.7</v>
      </c>
      <c r="D3988" s="1">
        <v>41821</v>
      </c>
      <c r="E3988" cm="1">
        <f t="array" ref="E3988">IF(AND(B3988="Housing",A3988="Rural"),"",
_xlfn.IFS(
NOT(ISBLANK(C3988)), C3988,
AND(NOT(ISBLANK(C3987)), B3987=B3988, NOT(ISBLANK(C3989)), B3989=B3988), AVERAGE(C3987,C3989),
AND(NOT(ISBLANK(C3987)), B3987=B3988, ISBLANK(C3989), NOT(ISBLANK(C3990)), B3990=B3988), C3987+(C3990-C3987)/3,
AND(ISBLANK(C3987), NOT(ISBLANK(C3986)), B3986=B3988, NOT(ISBLANK(C3989)), B3989=B3988), C3986+(C3989-C3986)*2/3,
TRUE, "Check Manually"
))</f>
        <v>124.7</v>
      </c>
      <c r="F3988" t="str">
        <f>_xlfn.XLOOKUP(B3988,Bucket_Map!A:A,Bucket_Map!B:B,"ERROR - CHECK NAME")</f>
        <v>Not Bucketed (Aggregate)</v>
      </c>
    </row>
    <row r="3989" spans="1:6" x14ac:dyDescent="0.25">
      <c r="A3989" t="s">
        <v>32</v>
      </c>
      <c r="B3989" t="s">
        <v>10</v>
      </c>
      <c r="C3989">
        <v>126.6</v>
      </c>
      <c r="D3989" s="1">
        <v>41852</v>
      </c>
      <c r="E3989" cm="1">
        <f t="array" ref="E3989">IF(AND(B3989="Housing",A3989="Rural"),"",
_xlfn.IFS(
NOT(ISBLANK(C3989)), C3989,
AND(NOT(ISBLANK(C3988)), B3988=B3989, NOT(ISBLANK(C3990)), B3990=B3989), AVERAGE(C3988,C3990),
AND(NOT(ISBLANK(C3988)), B3988=B3989, ISBLANK(C3990), NOT(ISBLANK(C3991)), B3991=B3989), C3988+(C3991-C3988)/3,
AND(ISBLANK(C3988), NOT(ISBLANK(C3987)), B3987=B3989, NOT(ISBLANK(C3990)), B3990=B3989), C3987+(C3990-C3987)*2/3,
TRUE, "Check Manually"
))</f>
        <v>126.6</v>
      </c>
      <c r="F3989" t="str">
        <f>_xlfn.XLOOKUP(B3989,Bucket_Map!A:A,Bucket_Map!B:B,"ERROR - CHECK NAME")</f>
        <v>Not Bucketed (Aggregate)</v>
      </c>
    </row>
    <row r="3990" spans="1:6" x14ac:dyDescent="0.25">
      <c r="A3990" t="s">
        <v>32</v>
      </c>
      <c r="B3990" t="s">
        <v>10</v>
      </c>
      <c r="C3990">
        <v>125.8</v>
      </c>
      <c r="D3990" s="1">
        <v>41883</v>
      </c>
      <c r="E3990" cm="1">
        <f t="array" ref="E3990">IF(AND(B3990="Housing",A3990="Rural"),"",
_xlfn.IFS(
NOT(ISBLANK(C3990)), C3990,
AND(NOT(ISBLANK(C3989)), B3989=B3990, NOT(ISBLANK(C3991)), B3991=B3990), AVERAGE(C3989,C3991),
AND(NOT(ISBLANK(C3989)), B3989=B3990, ISBLANK(C3991), NOT(ISBLANK(C3992)), B3992=B3990), C3989+(C3992-C3989)/3,
AND(ISBLANK(C3989), NOT(ISBLANK(C3988)), B3988=B3990, NOT(ISBLANK(C3991)), B3991=B3990), C3988+(C3991-C3988)*2/3,
TRUE, "Check Manually"
))</f>
        <v>125.8</v>
      </c>
      <c r="F3990" t="str">
        <f>_xlfn.XLOOKUP(B3990,Bucket_Map!A:A,Bucket_Map!B:B,"ERROR - CHECK NAME")</f>
        <v>Not Bucketed (Aggregate)</v>
      </c>
    </row>
    <row r="3991" spans="1:6" x14ac:dyDescent="0.25">
      <c r="A3991" t="s">
        <v>32</v>
      </c>
      <c r="B3991" t="s">
        <v>10</v>
      </c>
      <c r="C3991">
        <v>125.4</v>
      </c>
      <c r="D3991" s="1">
        <v>41913</v>
      </c>
      <c r="E3991" cm="1">
        <f t="array" ref="E3991">IF(AND(B3991="Housing",A3991="Rural"),"",
_xlfn.IFS(
NOT(ISBLANK(C3991)), C3991,
AND(NOT(ISBLANK(C3990)), B3990=B3991, NOT(ISBLANK(C3992)), B3992=B3991), AVERAGE(C3990,C3992),
AND(NOT(ISBLANK(C3990)), B3990=B3991, ISBLANK(C3992), NOT(ISBLANK(C3993)), B3993=B3991), C3990+(C3993-C3990)/3,
AND(ISBLANK(C3990), NOT(ISBLANK(C3989)), B3989=B3991, NOT(ISBLANK(C3992)), B3992=B3991), C3989+(C3992-C3989)*2/3,
TRUE, "Check Manually"
))</f>
        <v>125.4</v>
      </c>
      <c r="F3991" t="str">
        <f>_xlfn.XLOOKUP(B3991,Bucket_Map!A:A,Bucket_Map!B:B,"ERROR - CHECK NAME")</f>
        <v>Not Bucketed (Aggregate)</v>
      </c>
    </row>
    <row r="3992" spans="1:6" x14ac:dyDescent="0.25">
      <c r="A3992" t="s">
        <v>32</v>
      </c>
      <c r="B3992" t="s">
        <v>10</v>
      </c>
      <c r="C3992">
        <v>125.1</v>
      </c>
      <c r="D3992" s="1">
        <v>41944</v>
      </c>
      <c r="E3992" cm="1">
        <f t="array" ref="E3992">IF(AND(B3992="Housing",A3992="Rural"),"",
_xlfn.IFS(
NOT(ISBLANK(C3992)), C3992,
AND(NOT(ISBLANK(C3991)), B3991=B3992, NOT(ISBLANK(C3993)), B3993=B3992), AVERAGE(C3991,C3993),
AND(NOT(ISBLANK(C3991)), B3991=B3992, ISBLANK(C3993), NOT(ISBLANK(C3994)), B3994=B3992), C3991+(C3994-C3991)/3,
AND(ISBLANK(C3991), NOT(ISBLANK(C3990)), B3990=B3992, NOT(ISBLANK(C3993)), B3993=B3992), C3990+(C3993-C3990)*2/3,
TRUE, "Check Manually"
))</f>
        <v>125.1</v>
      </c>
      <c r="F3992" t="str">
        <f>_xlfn.XLOOKUP(B3992,Bucket_Map!A:A,Bucket_Map!B:B,"ERROR - CHECK NAME")</f>
        <v>Not Bucketed (Aggregate)</v>
      </c>
    </row>
    <row r="3993" spans="1:6" x14ac:dyDescent="0.25">
      <c r="A3993" t="s">
        <v>32</v>
      </c>
      <c r="B3993" t="s">
        <v>10</v>
      </c>
      <c r="C3993">
        <v>123.6</v>
      </c>
      <c r="D3993" s="1">
        <v>41974</v>
      </c>
      <c r="E3993" cm="1">
        <f t="array" ref="E3993">IF(AND(B3993="Housing",A3993="Rural"),"",
_xlfn.IFS(
NOT(ISBLANK(C3993)), C3993,
AND(NOT(ISBLANK(C3992)), B3992=B3993, NOT(ISBLANK(C3994)), B3994=B3993), AVERAGE(C3992,C3994),
AND(NOT(ISBLANK(C3992)), B3992=B3993, ISBLANK(C3994), NOT(ISBLANK(C3995)), B3995=B3993), C3992+(C3995-C3992)/3,
AND(ISBLANK(C3992), NOT(ISBLANK(C3991)), B3991=B3993, NOT(ISBLANK(C3994)), B3994=B3993), C3991+(C3994-C3991)*2/3,
TRUE, "Check Manually"
))</f>
        <v>123.6</v>
      </c>
      <c r="F3993" t="str">
        <f>_xlfn.XLOOKUP(B3993,Bucket_Map!A:A,Bucket_Map!B:B,"ERROR - CHECK NAME")</f>
        <v>Not Bucketed (Aggregate)</v>
      </c>
    </row>
    <row r="3994" spans="1:6" x14ac:dyDescent="0.25">
      <c r="A3994" t="s">
        <v>32</v>
      </c>
      <c r="B3994" t="s">
        <v>10</v>
      </c>
      <c r="C3994">
        <v>123.1</v>
      </c>
      <c r="D3994" s="1">
        <v>42005</v>
      </c>
      <c r="E3994" cm="1">
        <f t="array" ref="E3994">IF(AND(B3994="Housing",A3994="Rural"),"",
_xlfn.IFS(
NOT(ISBLANK(C3994)), C3994,
AND(NOT(ISBLANK(C3993)), B3993=B3994, NOT(ISBLANK(C3995)), B3995=B3994), AVERAGE(C3993,C3995),
AND(NOT(ISBLANK(C3993)), B3993=B3994, ISBLANK(C3995), NOT(ISBLANK(C3996)), B3996=B3994), C3993+(C3996-C3993)/3,
AND(ISBLANK(C3993), NOT(ISBLANK(C3992)), B3992=B3994, NOT(ISBLANK(C3995)), B3995=B3994), C3992+(C3995-C3992)*2/3,
TRUE, "Check Manually"
))</f>
        <v>123.1</v>
      </c>
      <c r="F3994" t="str">
        <f>_xlfn.XLOOKUP(B3994,Bucket_Map!A:A,Bucket_Map!B:B,"ERROR - CHECK NAME")</f>
        <v>Not Bucketed (Aggregate)</v>
      </c>
    </row>
    <row r="3995" spans="1:6" x14ac:dyDescent="0.25">
      <c r="A3995" t="s">
        <v>32</v>
      </c>
      <c r="B3995" t="s">
        <v>10</v>
      </c>
      <c r="C3995">
        <v>123.1</v>
      </c>
      <c r="D3995" s="1">
        <v>42036</v>
      </c>
      <c r="E3995" cm="1">
        <f t="array" ref="E3995">IF(AND(B3995="Housing",A3995="Rural"),"",
_xlfn.IFS(
NOT(ISBLANK(C3995)), C3995,
AND(NOT(ISBLANK(C3994)), B3994=B3995, NOT(ISBLANK(C3996)), B3996=B3995), AVERAGE(C3994,C3996),
AND(NOT(ISBLANK(C3994)), B3994=B3995, ISBLANK(C3996), NOT(ISBLANK(C3997)), B3997=B3995), C3994+(C3997-C3994)/3,
AND(ISBLANK(C3994), NOT(ISBLANK(C3993)), B3993=B3995, NOT(ISBLANK(C3996)), B3996=B3995), C3993+(C3996-C3993)*2/3,
TRUE, "Check Manually"
))</f>
        <v>123.1</v>
      </c>
      <c r="F3995" t="str">
        <f>_xlfn.XLOOKUP(B3995,Bucket_Map!A:A,Bucket_Map!B:B,"ERROR - CHECK NAME")</f>
        <v>Not Bucketed (Aggregate)</v>
      </c>
    </row>
    <row r="3996" spans="1:6" x14ac:dyDescent="0.25">
      <c r="A3996" t="s">
        <v>32</v>
      </c>
      <c r="B3996" t="s">
        <v>10</v>
      </c>
      <c r="C3996">
        <v>123.4</v>
      </c>
      <c r="D3996" s="1">
        <v>42064</v>
      </c>
      <c r="E3996" cm="1">
        <f t="array" ref="E3996">IF(AND(B3996="Housing",A3996="Rural"),"",
_xlfn.IFS(
NOT(ISBLANK(C3996)), C3996,
AND(NOT(ISBLANK(C3995)), B3995=B3996, NOT(ISBLANK(C3997)), B3997=B3996), AVERAGE(C3995,C3997),
AND(NOT(ISBLANK(C3995)), B3995=B3996, ISBLANK(C3997), NOT(ISBLANK(C3998)), B3998=B3996), C3995+(C3998-C3995)/3,
AND(ISBLANK(C3995), NOT(ISBLANK(C3994)), B3994=B3996, NOT(ISBLANK(C3997)), B3997=B3996), C3994+(C3997-C3994)*2/3,
TRUE, "Check Manually"
))</f>
        <v>123.4</v>
      </c>
      <c r="F3996" t="str">
        <f>_xlfn.XLOOKUP(B3996,Bucket_Map!A:A,Bucket_Map!B:B,"ERROR - CHECK NAME")</f>
        <v>Not Bucketed (Aggregate)</v>
      </c>
    </row>
    <row r="3997" spans="1:6" x14ac:dyDescent="0.25">
      <c r="A3997" t="s">
        <v>32</v>
      </c>
      <c r="B3997" t="s">
        <v>10</v>
      </c>
      <c r="C3997">
        <v>124</v>
      </c>
      <c r="D3997" s="1">
        <v>42095</v>
      </c>
      <c r="E3997" cm="1">
        <f t="array" ref="E3997">IF(AND(B3997="Housing",A3997="Rural"),"",
_xlfn.IFS(
NOT(ISBLANK(C3997)), C3997,
AND(NOT(ISBLANK(C3996)), B3996=B3997, NOT(ISBLANK(C3998)), B3998=B3997), AVERAGE(C3996,C3998),
AND(NOT(ISBLANK(C3996)), B3996=B3997, ISBLANK(C3998), NOT(ISBLANK(C3999)), B3999=B3997), C3996+(C3999-C3996)/3,
AND(ISBLANK(C3996), NOT(ISBLANK(C3995)), B3995=B3997, NOT(ISBLANK(C3998)), B3998=B3997), C3995+(C3998-C3995)*2/3,
TRUE, "Check Manually"
))</f>
        <v>124</v>
      </c>
      <c r="F3997" t="str">
        <f>_xlfn.XLOOKUP(B3997,Bucket_Map!A:A,Bucket_Map!B:B,"ERROR - CHECK NAME")</f>
        <v>Not Bucketed (Aggregate)</v>
      </c>
    </row>
    <row r="3998" spans="1:6" x14ac:dyDescent="0.25">
      <c r="A3998" t="s">
        <v>32</v>
      </c>
      <c r="B3998" t="s">
        <v>10</v>
      </c>
      <c r="C3998">
        <v>125</v>
      </c>
      <c r="D3998" s="1">
        <v>42125</v>
      </c>
      <c r="E3998" cm="1">
        <f t="array" ref="E3998">IF(AND(B3998="Housing",A3998="Rural"),"",
_xlfn.IFS(
NOT(ISBLANK(C3998)), C3998,
AND(NOT(ISBLANK(C3997)), B3997=B3998, NOT(ISBLANK(C3999)), B3999=B3998), AVERAGE(C3997,C3999),
AND(NOT(ISBLANK(C3997)), B3997=B3998, ISBLANK(C3999), NOT(ISBLANK(C4000)), B4000=B3998), C3997+(C4000-C3997)/3,
AND(ISBLANK(C3997), NOT(ISBLANK(C3996)), B3996=B3998, NOT(ISBLANK(C3999)), B3999=B3998), C3996+(C3999-C3996)*2/3,
TRUE, "Check Manually"
))</f>
        <v>125</v>
      </c>
      <c r="F3998" t="str">
        <f>_xlfn.XLOOKUP(B3998,Bucket_Map!A:A,Bucket_Map!B:B,"ERROR - CHECK NAME")</f>
        <v>Not Bucketed (Aggregate)</v>
      </c>
    </row>
    <row r="3999" spans="1:6" x14ac:dyDescent="0.25">
      <c r="A3999" t="s">
        <v>32</v>
      </c>
      <c r="B3999" t="s">
        <v>10</v>
      </c>
      <c r="C3999">
        <v>127.3</v>
      </c>
      <c r="D3999" s="1">
        <v>42156</v>
      </c>
      <c r="E3999" cm="1">
        <f t="array" ref="E3999">IF(AND(B3999="Housing",A3999="Rural"),"",
_xlfn.IFS(
NOT(ISBLANK(C3999)), C3999,
AND(NOT(ISBLANK(C3998)), B3998=B3999, NOT(ISBLANK(C4000)), B4000=B3999), AVERAGE(C3998,C4000),
AND(NOT(ISBLANK(C3998)), B3998=B3999, ISBLANK(C4000), NOT(ISBLANK(C4001)), B4001=B3999), C3998+(C4001-C3998)/3,
AND(ISBLANK(C3998), NOT(ISBLANK(C3997)), B3997=B3999, NOT(ISBLANK(C4000)), B4000=B3999), C3997+(C4000-C3997)*2/3,
TRUE, "Check Manually"
))</f>
        <v>127.3</v>
      </c>
      <c r="F3999" t="str">
        <f>_xlfn.XLOOKUP(B3999,Bucket_Map!A:A,Bucket_Map!B:B,"ERROR - CHECK NAME")</f>
        <v>Not Bucketed (Aggregate)</v>
      </c>
    </row>
    <row r="4000" spans="1:6" x14ac:dyDescent="0.25">
      <c r="A4000" t="s">
        <v>32</v>
      </c>
      <c r="B4000" t="s">
        <v>10</v>
      </c>
      <c r="C4000">
        <v>128.19999999999999</v>
      </c>
      <c r="D4000" s="1">
        <v>42186</v>
      </c>
      <c r="E4000" cm="1">
        <f t="array" ref="E4000">IF(AND(B4000="Housing",A4000="Rural"),"",
_xlfn.IFS(
NOT(ISBLANK(C4000)), C4000,
AND(NOT(ISBLANK(C3999)), B3999=B4000, NOT(ISBLANK(C4001)), B4001=B4000), AVERAGE(C3999,C4001),
AND(NOT(ISBLANK(C3999)), B3999=B4000, ISBLANK(C4001), NOT(ISBLANK(C4002)), B4002=B4000), C3999+(C4002-C3999)/3,
AND(ISBLANK(C3999), NOT(ISBLANK(C3998)), B3998=B4000, NOT(ISBLANK(C4001)), B4001=B4000), C3998+(C4001-C3998)*2/3,
TRUE, "Check Manually"
))</f>
        <v>128.19999999999999</v>
      </c>
      <c r="F4000" t="str">
        <f>_xlfn.XLOOKUP(B4000,Bucket_Map!A:A,Bucket_Map!B:B,"ERROR - CHECK NAME")</f>
        <v>Not Bucketed (Aggregate)</v>
      </c>
    </row>
    <row r="4001" spans="1:6" x14ac:dyDescent="0.25">
      <c r="A4001" t="s">
        <v>32</v>
      </c>
      <c r="B4001" t="s">
        <v>10</v>
      </c>
      <c r="C4001">
        <v>130.30000000000001</v>
      </c>
      <c r="D4001" s="1">
        <v>42217</v>
      </c>
      <c r="E4001" cm="1">
        <f t="array" ref="E4001">IF(AND(B4001="Housing",A4001="Rural"),"",
_xlfn.IFS(
NOT(ISBLANK(C4001)), C4001,
AND(NOT(ISBLANK(C4000)), B4000=B4001, NOT(ISBLANK(C4002)), B4002=B4001), AVERAGE(C4000,C4002),
AND(NOT(ISBLANK(C4000)), B4000=B4001, ISBLANK(C4002), NOT(ISBLANK(C4003)), B4003=B4001), C4000+(C4003-C4000)/3,
AND(ISBLANK(C4000), NOT(ISBLANK(C3999)), B3999=B4001, NOT(ISBLANK(C4002)), B4002=B4001), C3999+(C4002-C3999)*2/3,
TRUE, "Check Manually"
))</f>
        <v>130.30000000000001</v>
      </c>
      <c r="F4001" t="str">
        <f>_xlfn.XLOOKUP(B4001,Bucket_Map!A:A,Bucket_Map!B:B,"ERROR - CHECK NAME")</f>
        <v>Not Bucketed (Aggregate)</v>
      </c>
    </row>
    <row r="4002" spans="1:6" x14ac:dyDescent="0.25">
      <c r="A4002" t="s">
        <v>32</v>
      </c>
      <c r="B4002" t="s">
        <v>10</v>
      </c>
      <c r="C4002">
        <v>131.19999999999999</v>
      </c>
      <c r="D4002" s="1">
        <v>42248</v>
      </c>
      <c r="E4002" cm="1">
        <f t="array" ref="E4002">IF(AND(B4002="Housing",A4002="Rural"),"",
_xlfn.IFS(
NOT(ISBLANK(C4002)), C4002,
AND(NOT(ISBLANK(C4001)), B4001=B4002, NOT(ISBLANK(C4003)), B4003=B4002), AVERAGE(C4001,C4003),
AND(NOT(ISBLANK(C4001)), B4001=B4002, ISBLANK(C4003), NOT(ISBLANK(C4004)), B4004=B4002), C4001+(C4004-C4001)/3,
AND(ISBLANK(C4001), NOT(ISBLANK(C4000)), B4000=B4002, NOT(ISBLANK(C4003)), B4003=B4002), C4000+(C4003-C4000)*2/3,
TRUE, "Check Manually"
))</f>
        <v>131.19999999999999</v>
      </c>
      <c r="F4002" t="str">
        <f>_xlfn.XLOOKUP(B4002,Bucket_Map!A:A,Bucket_Map!B:B,"ERROR - CHECK NAME")</f>
        <v>Not Bucketed (Aggregate)</v>
      </c>
    </row>
    <row r="4003" spans="1:6" x14ac:dyDescent="0.25">
      <c r="A4003" t="s">
        <v>32</v>
      </c>
      <c r="B4003" t="s">
        <v>10</v>
      </c>
      <c r="C4003">
        <v>132.1</v>
      </c>
      <c r="D4003" s="1">
        <v>42278</v>
      </c>
      <c r="E4003" cm="1">
        <f t="array" ref="E4003">IF(AND(B4003="Housing",A4003="Rural"),"",
_xlfn.IFS(
NOT(ISBLANK(C4003)), C4003,
AND(NOT(ISBLANK(C4002)), B4002=B4003, NOT(ISBLANK(C4004)), B4004=B4003), AVERAGE(C4002,C4004),
AND(NOT(ISBLANK(C4002)), B4002=B4003, ISBLANK(C4004), NOT(ISBLANK(C4005)), B4005=B4003), C4002+(C4005-C4002)/3,
AND(ISBLANK(C4002), NOT(ISBLANK(C4001)), B4001=B4003, NOT(ISBLANK(C4004)), B4004=B4003), C4001+(C4004-C4001)*2/3,
TRUE, "Check Manually"
))</f>
        <v>132.1</v>
      </c>
      <c r="F4003" t="str">
        <f>_xlfn.XLOOKUP(B4003,Bucket_Map!A:A,Bucket_Map!B:B,"ERROR - CHECK NAME")</f>
        <v>Not Bucketed (Aggregate)</v>
      </c>
    </row>
    <row r="4004" spans="1:6" x14ac:dyDescent="0.25">
      <c r="A4004" t="s">
        <v>32</v>
      </c>
      <c r="B4004" t="s">
        <v>10</v>
      </c>
      <c r="C4004">
        <v>132.69999999999999</v>
      </c>
      <c r="D4004" s="1">
        <v>42309</v>
      </c>
      <c r="E4004" cm="1">
        <f t="array" ref="E4004">IF(AND(B4004="Housing",A4004="Rural"),"",
_xlfn.IFS(
NOT(ISBLANK(C4004)), C4004,
AND(NOT(ISBLANK(C4003)), B4003=B4004, NOT(ISBLANK(C4005)), B4005=B4004), AVERAGE(C4003,C4005),
AND(NOT(ISBLANK(C4003)), B4003=B4004, ISBLANK(C4005), NOT(ISBLANK(C4006)), B4006=B4004), C4003+(C4006-C4003)/3,
AND(ISBLANK(C4003), NOT(ISBLANK(C4002)), B4002=B4004, NOT(ISBLANK(C4005)), B4005=B4004), C4002+(C4005-C4002)*2/3,
TRUE, "Check Manually"
))</f>
        <v>132.69999999999999</v>
      </c>
      <c r="F4004" t="str">
        <f>_xlfn.XLOOKUP(B4004,Bucket_Map!A:A,Bucket_Map!B:B,"ERROR - CHECK NAME")</f>
        <v>Not Bucketed (Aggregate)</v>
      </c>
    </row>
    <row r="4005" spans="1:6" x14ac:dyDescent="0.25">
      <c r="A4005" t="s">
        <v>32</v>
      </c>
      <c r="B4005" t="s">
        <v>10</v>
      </c>
      <c r="C4005">
        <v>131.4</v>
      </c>
      <c r="D4005" s="1">
        <v>42339</v>
      </c>
      <c r="E4005" cm="1">
        <f t="array" ref="E4005">IF(AND(B4005="Housing",A4005="Rural"),"",
_xlfn.IFS(
NOT(ISBLANK(C4005)), C4005,
AND(NOT(ISBLANK(C4004)), B4004=B4005, NOT(ISBLANK(C4006)), B4006=B4005), AVERAGE(C4004,C4006),
AND(NOT(ISBLANK(C4004)), B4004=B4005, ISBLANK(C4006), NOT(ISBLANK(C4007)), B4007=B4005), C4004+(C4007-C4004)/3,
AND(ISBLANK(C4004), NOT(ISBLANK(C4003)), B4003=B4005, NOT(ISBLANK(C4006)), B4006=B4005), C4003+(C4006-C4003)*2/3,
TRUE, "Check Manually"
))</f>
        <v>131.4</v>
      </c>
      <c r="F4005" t="str">
        <f>_xlfn.XLOOKUP(B4005,Bucket_Map!A:A,Bucket_Map!B:B,"ERROR - CHECK NAME")</f>
        <v>Not Bucketed (Aggregate)</v>
      </c>
    </row>
    <row r="4006" spans="1:6" x14ac:dyDescent="0.25">
      <c r="A4006" t="s">
        <v>32</v>
      </c>
      <c r="B4006" t="s">
        <v>10</v>
      </c>
      <c r="C4006">
        <v>131.30000000000001</v>
      </c>
      <c r="D4006" s="1">
        <v>42370</v>
      </c>
      <c r="E4006" cm="1">
        <f t="array" ref="E4006">IF(AND(B4006="Housing",A4006="Rural"),"",
_xlfn.IFS(
NOT(ISBLANK(C4006)), C4006,
AND(NOT(ISBLANK(C4005)), B4005=B4006, NOT(ISBLANK(C4007)), B4007=B4006), AVERAGE(C4005,C4007),
AND(NOT(ISBLANK(C4005)), B4005=B4006, ISBLANK(C4007), NOT(ISBLANK(C4008)), B4008=B4006), C4005+(C4008-C4005)/3,
AND(ISBLANK(C4005), NOT(ISBLANK(C4004)), B4004=B4006, NOT(ISBLANK(C4007)), B4007=B4006), C4004+(C4007-C4004)*2/3,
TRUE, "Check Manually"
))</f>
        <v>131.30000000000001</v>
      </c>
      <c r="F4006" t="str">
        <f>_xlfn.XLOOKUP(B4006,Bucket_Map!A:A,Bucket_Map!B:B,"ERROR - CHECK NAME")</f>
        <v>Not Bucketed (Aggregate)</v>
      </c>
    </row>
    <row r="4007" spans="1:6" x14ac:dyDescent="0.25">
      <c r="A4007" t="s">
        <v>32</v>
      </c>
      <c r="B4007" t="s">
        <v>10</v>
      </c>
      <c r="C4007">
        <v>129.9</v>
      </c>
      <c r="D4007" s="1">
        <v>42401</v>
      </c>
      <c r="E4007" cm="1">
        <f t="array" ref="E4007">IF(AND(B4007="Housing",A4007="Rural"),"",
_xlfn.IFS(
NOT(ISBLANK(C4007)), C4007,
AND(NOT(ISBLANK(C4006)), B4006=B4007, NOT(ISBLANK(C4008)), B4008=B4007), AVERAGE(C4006,C4008),
AND(NOT(ISBLANK(C4006)), B4006=B4007, ISBLANK(C4008), NOT(ISBLANK(C4009)), B4009=B4007), C4006+(C4009-C4006)/3,
AND(ISBLANK(C4006), NOT(ISBLANK(C4005)), B4005=B4007, NOT(ISBLANK(C4008)), B4008=B4007), C4005+(C4008-C4005)*2/3,
TRUE, "Check Manually"
))</f>
        <v>129.9</v>
      </c>
      <c r="F4007" t="str">
        <f>_xlfn.XLOOKUP(B4007,Bucket_Map!A:A,Bucket_Map!B:B,"ERROR - CHECK NAME")</f>
        <v>Not Bucketed (Aggregate)</v>
      </c>
    </row>
    <row r="4008" spans="1:6" x14ac:dyDescent="0.25">
      <c r="A4008" t="s">
        <v>32</v>
      </c>
      <c r="B4008" t="s">
        <v>10</v>
      </c>
      <c r="C4008">
        <v>129.80000000000001</v>
      </c>
      <c r="D4008" s="1">
        <v>42430</v>
      </c>
      <c r="E4008" cm="1">
        <f t="array" ref="E4008">IF(AND(B4008="Housing",A4008="Rural"),"",
_xlfn.IFS(
NOT(ISBLANK(C4008)), C4008,
AND(NOT(ISBLANK(C4007)), B4007=B4008, NOT(ISBLANK(C4009)), B4009=B4008), AVERAGE(C4007,C4009),
AND(NOT(ISBLANK(C4007)), B4007=B4008, ISBLANK(C4009), NOT(ISBLANK(C4010)), B4010=B4008), C4007+(C4010-C4007)/3,
AND(ISBLANK(C4007), NOT(ISBLANK(C4006)), B4006=B4008, NOT(ISBLANK(C4009)), B4009=B4008), C4006+(C4009-C4006)*2/3,
TRUE, "Check Manually"
))</f>
        <v>129.80000000000001</v>
      </c>
      <c r="F4008" t="str">
        <f>_xlfn.XLOOKUP(B4008,Bucket_Map!A:A,Bucket_Map!B:B,"ERROR - CHECK NAME")</f>
        <v>Not Bucketed (Aggregate)</v>
      </c>
    </row>
    <row r="4009" spans="1:6" x14ac:dyDescent="0.25">
      <c r="A4009" t="s">
        <v>32</v>
      </c>
      <c r="B4009" t="s">
        <v>10</v>
      </c>
      <c r="C4009">
        <v>131.80000000000001</v>
      </c>
      <c r="D4009" s="1">
        <v>42461</v>
      </c>
      <c r="E4009" cm="1">
        <f t="array" ref="E4009">IF(AND(B4009="Housing",A4009="Rural"),"",
_xlfn.IFS(
NOT(ISBLANK(C4009)), C4009,
AND(NOT(ISBLANK(C4008)), B4008=B4009, NOT(ISBLANK(C4010)), B4010=B4009), AVERAGE(C4008,C4010),
AND(NOT(ISBLANK(C4008)), B4008=B4009, ISBLANK(C4010), NOT(ISBLANK(C4011)), B4011=B4009), C4008+(C4011-C4008)/3,
AND(ISBLANK(C4008), NOT(ISBLANK(C4007)), B4007=B4009, NOT(ISBLANK(C4010)), B4010=B4009), C4007+(C4010-C4007)*2/3,
TRUE, "Check Manually"
))</f>
        <v>131.80000000000001</v>
      </c>
      <c r="F4009" t="str">
        <f>_xlfn.XLOOKUP(B4009,Bucket_Map!A:A,Bucket_Map!B:B,"ERROR - CHECK NAME")</f>
        <v>Not Bucketed (Aggregate)</v>
      </c>
    </row>
    <row r="4010" spans="1:6" x14ac:dyDescent="0.25">
      <c r="A4010" t="s">
        <v>32</v>
      </c>
      <c r="B4010" t="s">
        <v>10</v>
      </c>
      <c r="C4010">
        <v>134</v>
      </c>
      <c r="D4010" s="1">
        <v>42491</v>
      </c>
      <c r="E4010" cm="1">
        <f t="array" ref="E4010">IF(AND(B4010="Housing",A4010="Rural"),"",
_xlfn.IFS(
NOT(ISBLANK(C4010)), C4010,
AND(NOT(ISBLANK(C4009)), B4009=B4010, NOT(ISBLANK(C4011)), B4011=B4010), AVERAGE(C4009,C4011),
AND(NOT(ISBLANK(C4009)), B4009=B4010, ISBLANK(C4011), NOT(ISBLANK(C4012)), B4012=B4010), C4009+(C4012-C4009)/3,
AND(ISBLANK(C4009), NOT(ISBLANK(C4008)), B4008=B4010, NOT(ISBLANK(C4011)), B4011=B4010), C4008+(C4011-C4008)*2/3,
TRUE, "Check Manually"
))</f>
        <v>134</v>
      </c>
      <c r="F4010" t="str">
        <f>_xlfn.XLOOKUP(B4010,Bucket_Map!A:A,Bucket_Map!B:B,"ERROR - CHECK NAME")</f>
        <v>Not Bucketed (Aggregate)</v>
      </c>
    </row>
    <row r="4011" spans="1:6" x14ac:dyDescent="0.25">
      <c r="A4011" t="s">
        <v>32</v>
      </c>
      <c r="B4011" t="s">
        <v>10</v>
      </c>
      <c r="C4011">
        <v>136.80000000000001</v>
      </c>
      <c r="D4011" s="1">
        <v>42522</v>
      </c>
      <c r="E4011" cm="1">
        <f t="array" ref="E4011">IF(AND(B4011="Housing",A4011="Rural"),"",
_xlfn.IFS(
NOT(ISBLANK(C4011)), C4011,
AND(NOT(ISBLANK(C4010)), B4010=B4011, NOT(ISBLANK(C4012)), B4012=B4011), AVERAGE(C4010,C4012),
AND(NOT(ISBLANK(C4010)), B4010=B4011, ISBLANK(C4012), NOT(ISBLANK(C4013)), B4013=B4011), C4010+(C4013-C4010)/3,
AND(ISBLANK(C4010), NOT(ISBLANK(C4009)), B4009=B4011, NOT(ISBLANK(C4012)), B4012=B4011), C4009+(C4012-C4009)*2/3,
TRUE, "Check Manually"
))</f>
        <v>136.80000000000001</v>
      </c>
      <c r="F4011" t="str">
        <f>_xlfn.XLOOKUP(B4011,Bucket_Map!A:A,Bucket_Map!B:B,"ERROR - CHECK NAME")</f>
        <v>Not Bucketed (Aggregate)</v>
      </c>
    </row>
    <row r="4012" spans="1:6" x14ac:dyDescent="0.25">
      <c r="A4012" t="s">
        <v>32</v>
      </c>
      <c r="B4012" t="s">
        <v>10</v>
      </c>
      <c r="C4012">
        <v>138.4</v>
      </c>
      <c r="D4012" s="1">
        <v>42552</v>
      </c>
      <c r="E4012" cm="1">
        <f t="array" ref="E4012">IF(AND(B4012="Housing",A4012="Rural"),"",
_xlfn.IFS(
NOT(ISBLANK(C4012)), C4012,
AND(NOT(ISBLANK(C4011)), B4011=B4012, NOT(ISBLANK(C4013)), B4013=B4012), AVERAGE(C4011,C4013),
AND(NOT(ISBLANK(C4011)), B4011=B4012, ISBLANK(C4013), NOT(ISBLANK(C4014)), B4014=B4012), C4011+(C4014-C4011)/3,
AND(ISBLANK(C4011), NOT(ISBLANK(C4010)), B4010=B4012, NOT(ISBLANK(C4013)), B4013=B4012), C4010+(C4013-C4010)*2/3,
TRUE, "Check Manually"
))</f>
        <v>138.4</v>
      </c>
      <c r="F4012" t="str">
        <f>_xlfn.XLOOKUP(B4012,Bucket_Map!A:A,Bucket_Map!B:B,"ERROR - CHECK NAME")</f>
        <v>Not Bucketed (Aggregate)</v>
      </c>
    </row>
    <row r="4013" spans="1:6" x14ac:dyDescent="0.25">
      <c r="A4013" t="s">
        <v>32</v>
      </c>
      <c r="B4013" t="s">
        <v>10</v>
      </c>
      <c r="C4013">
        <v>137.9</v>
      </c>
      <c r="D4013" s="1">
        <v>42583</v>
      </c>
      <c r="E4013" cm="1">
        <f t="array" ref="E4013">IF(AND(B4013="Housing",A4013="Rural"),"",
_xlfn.IFS(
NOT(ISBLANK(C4013)), C4013,
AND(NOT(ISBLANK(C4012)), B4012=B4013, NOT(ISBLANK(C4014)), B4014=B4013), AVERAGE(C4012,C4014),
AND(NOT(ISBLANK(C4012)), B4012=B4013, ISBLANK(C4014), NOT(ISBLANK(C4015)), B4015=B4013), C4012+(C4015-C4012)/3,
AND(ISBLANK(C4012), NOT(ISBLANK(C4011)), B4011=B4013, NOT(ISBLANK(C4014)), B4014=B4013), C4011+(C4014-C4011)*2/3,
TRUE, "Check Manually"
))</f>
        <v>137.9</v>
      </c>
      <c r="F4013" t="str">
        <f>_xlfn.XLOOKUP(B4013,Bucket_Map!A:A,Bucket_Map!B:B,"ERROR - CHECK NAME")</f>
        <v>Not Bucketed (Aggregate)</v>
      </c>
    </row>
    <row r="4014" spans="1:6" x14ac:dyDescent="0.25">
      <c r="A4014" t="s">
        <v>32</v>
      </c>
      <c r="B4014" t="s">
        <v>10</v>
      </c>
      <c r="C4014">
        <v>136.6</v>
      </c>
      <c r="D4014" s="1">
        <v>42614</v>
      </c>
      <c r="E4014" cm="1">
        <f t="array" ref="E4014">IF(AND(B4014="Housing",A4014="Rural"),"",
_xlfn.IFS(
NOT(ISBLANK(C4014)), C4014,
AND(NOT(ISBLANK(C4013)), B4013=B4014, NOT(ISBLANK(C4015)), B4015=B4014), AVERAGE(C4013,C4015),
AND(NOT(ISBLANK(C4013)), B4013=B4014, ISBLANK(C4015), NOT(ISBLANK(C4016)), B4016=B4014), C4013+(C4016-C4013)/3,
AND(ISBLANK(C4013), NOT(ISBLANK(C4012)), B4012=B4014, NOT(ISBLANK(C4015)), B4015=B4014), C4012+(C4015-C4012)*2/3,
TRUE, "Check Manually"
))</f>
        <v>136.6</v>
      </c>
      <c r="F4014" t="str">
        <f>_xlfn.XLOOKUP(B4014,Bucket_Map!A:A,Bucket_Map!B:B,"ERROR - CHECK NAME")</f>
        <v>Not Bucketed (Aggregate)</v>
      </c>
    </row>
    <row r="4015" spans="1:6" x14ac:dyDescent="0.25">
      <c r="A4015" t="s">
        <v>32</v>
      </c>
      <c r="B4015" t="s">
        <v>10</v>
      </c>
      <c r="C4015">
        <v>137</v>
      </c>
      <c r="D4015" s="1">
        <v>42644</v>
      </c>
      <c r="E4015" cm="1">
        <f t="array" ref="E4015">IF(AND(B4015="Housing",A4015="Rural"),"",
_xlfn.IFS(
NOT(ISBLANK(C4015)), C4015,
AND(NOT(ISBLANK(C4014)), B4014=B4015, NOT(ISBLANK(C4016)), B4016=B4015), AVERAGE(C4014,C4016),
AND(NOT(ISBLANK(C4014)), B4014=B4015, ISBLANK(C4016), NOT(ISBLANK(C4017)), B4017=B4015), C4014+(C4017-C4014)/3,
AND(ISBLANK(C4014), NOT(ISBLANK(C4013)), B4013=B4015, NOT(ISBLANK(C4016)), B4016=B4015), C4013+(C4016-C4013)*2/3,
TRUE, "Check Manually"
))</f>
        <v>137</v>
      </c>
      <c r="F4015" t="str">
        <f>_xlfn.XLOOKUP(B4015,Bucket_Map!A:A,Bucket_Map!B:B,"ERROR - CHECK NAME")</f>
        <v>Not Bucketed (Aggregate)</v>
      </c>
    </row>
    <row r="4016" spans="1:6" x14ac:dyDescent="0.25">
      <c r="A4016" t="s">
        <v>32</v>
      </c>
      <c r="B4016" t="s">
        <v>10</v>
      </c>
      <c r="C4016">
        <v>136.1</v>
      </c>
      <c r="D4016" s="1">
        <v>42675</v>
      </c>
      <c r="E4016" cm="1">
        <f t="array" ref="E4016">IF(AND(B4016="Housing",A4016="Rural"),"",
_xlfn.IFS(
NOT(ISBLANK(C4016)), C4016,
AND(NOT(ISBLANK(C4015)), B4015=B4016, NOT(ISBLANK(C4017)), B4017=B4016), AVERAGE(C4015,C4017),
AND(NOT(ISBLANK(C4015)), B4015=B4016, ISBLANK(C4017), NOT(ISBLANK(C4018)), B4018=B4016), C4015+(C4018-C4015)/3,
AND(ISBLANK(C4015), NOT(ISBLANK(C4014)), B4014=B4016, NOT(ISBLANK(C4017)), B4017=B4016), C4014+(C4017-C4014)*2/3,
TRUE, "Check Manually"
))</f>
        <v>136.1</v>
      </c>
      <c r="F4016" t="str">
        <f>_xlfn.XLOOKUP(B4016,Bucket_Map!A:A,Bucket_Map!B:B,"ERROR - CHECK NAME")</f>
        <v>Not Bucketed (Aggregate)</v>
      </c>
    </row>
    <row r="4017" spans="1:6" x14ac:dyDescent="0.25">
      <c r="A4017" t="s">
        <v>32</v>
      </c>
      <c r="B4017" t="s">
        <v>10</v>
      </c>
      <c r="C4017">
        <v>134</v>
      </c>
      <c r="D4017" s="1">
        <v>42705</v>
      </c>
      <c r="E4017" cm="1">
        <f t="array" ref="E4017">IF(AND(B4017="Housing",A4017="Rural"),"",
_xlfn.IFS(
NOT(ISBLANK(C4017)), C4017,
AND(NOT(ISBLANK(C4016)), B4016=B4017, NOT(ISBLANK(C4018)), B4018=B4017), AVERAGE(C4016,C4018),
AND(NOT(ISBLANK(C4016)), B4016=B4017, ISBLANK(C4018), NOT(ISBLANK(C4019)), B4019=B4017), C4016+(C4019-C4016)/3,
AND(ISBLANK(C4016), NOT(ISBLANK(C4015)), B4015=B4017, NOT(ISBLANK(C4018)), B4018=B4017), C4015+(C4018-C4015)*2/3,
TRUE, "Check Manually"
))</f>
        <v>134</v>
      </c>
      <c r="F4017" t="str">
        <f>_xlfn.XLOOKUP(B4017,Bucket_Map!A:A,Bucket_Map!B:B,"ERROR - CHECK NAME")</f>
        <v>Not Bucketed (Aggregate)</v>
      </c>
    </row>
    <row r="4018" spans="1:6" x14ac:dyDescent="0.25">
      <c r="A4018" t="s">
        <v>32</v>
      </c>
      <c r="B4018" t="s">
        <v>10</v>
      </c>
      <c r="C4018">
        <v>133.1</v>
      </c>
      <c r="D4018" s="1">
        <v>42736</v>
      </c>
      <c r="E4018" cm="1">
        <f t="array" ref="E4018">IF(AND(B4018="Housing",A4018="Rural"),"",
_xlfn.IFS(
NOT(ISBLANK(C4018)), C4018,
AND(NOT(ISBLANK(C4017)), B4017=B4018, NOT(ISBLANK(C4019)), B4019=B4018), AVERAGE(C4017,C4019),
AND(NOT(ISBLANK(C4017)), B4017=B4018, ISBLANK(C4019), NOT(ISBLANK(C4020)), B4020=B4018), C4017+(C4020-C4017)/3,
AND(ISBLANK(C4017), NOT(ISBLANK(C4016)), B4016=B4018, NOT(ISBLANK(C4019)), B4019=B4018), C4016+(C4019-C4016)*2/3,
TRUE, "Check Manually"
))</f>
        <v>133.1</v>
      </c>
      <c r="F4018" t="str">
        <f>_xlfn.XLOOKUP(B4018,Bucket_Map!A:A,Bucket_Map!B:B,"ERROR - CHECK NAME")</f>
        <v>Not Bucketed (Aggregate)</v>
      </c>
    </row>
    <row r="4019" spans="1:6" x14ac:dyDescent="0.25">
      <c r="A4019" t="s">
        <v>32</v>
      </c>
      <c r="B4019" t="s">
        <v>10</v>
      </c>
      <c r="C4019">
        <v>133</v>
      </c>
      <c r="D4019" s="1">
        <v>42767</v>
      </c>
      <c r="E4019" cm="1">
        <f t="array" ref="E4019">IF(AND(B4019="Housing",A4019="Rural"),"",
_xlfn.IFS(
NOT(ISBLANK(C4019)), C4019,
AND(NOT(ISBLANK(C4018)), B4018=B4019, NOT(ISBLANK(C4020)), B4020=B4019), AVERAGE(C4018,C4020),
AND(NOT(ISBLANK(C4018)), B4018=B4019, ISBLANK(C4020), NOT(ISBLANK(C4021)), B4021=B4019), C4018+(C4021-C4018)/3,
AND(ISBLANK(C4018), NOT(ISBLANK(C4017)), B4017=B4019, NOT(ISBLANK(C4020)), B4020=B4019), C4017+(C4020-C4017)*2/3,
TRUE, "Check Manually"
))</f>
        <v>133</v>
      </c>
      <c r="F4019" t="str">
        <f>_xlfn.XLOOKUP(B4019,Bucket_Map!A:A,Bucket_Map!B:B,"ERROR - CHECK NAME")</f>
        <v>Not Bucketed (Aggregate)</v>
      </c>
    </row>
    <row r="4020" spans="1:6" x14ac:dyDescent="0.25">
      <c r="A4020" t="s">
        <v>32</v>
      </c>
      <c r="B4020" t="s">
        <v>10</v>
      </c>
      <c r="C4020">
        <v>133.1</v>
      </c>
      <c r="D4020" s="1">
        <v>42795</v>
      </c>
      <c r="E4020" cm="1">
        <f t="array" ref="E4020">IF(AND(B4020="Housing",A4020="Rural"),"",
_xlfn.IFS(
NOT(ISBLANK(C4020)), C4020,
AND(NOT(ISBLANK(C4019)), B4019=B4020, NOT(ISBLANK(C4021)), B4021=B4020), AVERAGE(C4019,C4021),
AND(NOT(ISBLANK(C4019)), B4019=B4020, ISBLANK(C4021), NOT(ISBLANK(C4022)), B4022=B4020), C4019+(C4022-C4019)/3,
AND(ISBLANK(C4019), NOT(ISBLANK(C4018)), B4018=B4020, NOT(ISBLANK(C4021)), B4021=B4020), C4018+(C4021-C4018)*2/3,
TRUE, "Check Manually"
))</f>
        <v>133.1</v>
      </c>
      <c r="F4020" t="str">
        <f>_xlfn.XLOOKUP(B4020,Bucket_Map!A:A,Bucket_Map!B:B,"ERROR - CHECK NAME")</f>
        <v>Not Bucketed (Aggregate)</v>
      </c>
    </row>
    <row r="4021" spans="1:6" x14ac:dyDescent="0.25">
      <c r="A4021" t="s">
        <v>32</v>
      </c>
      <c r="B4021" t="s">
        <v>10</v>
      </c>
      <c r="C4021">
        <v>133.5</v>
      </c>
      <c r="D4021" s="1">
        <v>42826</v>
      </c>
      <c r="E4021" cm="1">
        <f t="array" ref="E4021">IF(AND(B4021="Housing",A4021="Rural"),"",
_xlfn.IFS(
NOT(ISBLANK(C4021)), C4021,
AND(NOT(ISBLANK(C4020)), B4020=B4021, NOT(ISBLANK(C4022)), B4022=B4021), AVERAGE(C4020,C4022),
AND(NOT(ISBLANK(C4020)), B4020=B4021, ISBLANK(C4022), NOT(ISBLANK(C4023)), B4023=B4021), C4020+(C4023-C4020)/3,
AND(ISBLANK(C4020), NOT(ISBLANK(C4019)), B4019=B4021, NOT(ISBLANK(C4022)), B4022=B4021), C4019+(C4022-C4019)*2/3,
TRUE, "Check Manually"
))</f>
        <v>133.5</v>
      </c>
      <c r="F4021" t="str">
        <f>_xlfn.XLOOKUP(B4021,Bucket_Map!A:A,Bucket_Map!B:B,"ERROR - CHECK NAME")</f>
        <v>Not Bucketed (Aggregate)</v>
      </c>
    </row>
    <row r="4022" spans="1:6" x14ac:dyDescent="0.25">
      <c r="A4022" t="s">
        <v>32</v>
      </c>
      <c r="B4022" t="s">
        <v>10</v>
      </c>
      <c r="C4022">
        <v>133.69999999999999</v>
      </c>
      <c r="D4022" s="1">
        <v>42856</v>
      </c>
      <c r="E4022" cm="1">
        <f t="array" ref="E4022">IF(AND(B4022="Housing",A4022="Rural"),"",
_xlfn.IFS(
NOT(ISBLANK(C4022)), C4022,
AND(NOT(ISBLANK(C4021)), B4021=B4022, NOT(ISBLANK(C4023)), B4023=B4022), AVERAGE(C4021,C4023),
AND(NOT(ISBLANK(C4021)), B4021=B4022, ISBLANK(C4023), NOT(ISBLANK(C4024)), B4024=B4022), C4021+(C4024-C4021)/3,
AND(ISBLANK(C4021), NOT(ISBLANK(C4020)), B4020=B4022, NOT(ISBLANK(C4023)), B4023=B4022), C4020+(C4023-C4020)*2/3,
TRUE, "Check Manually"
))</f>
        <v>133.69999999999999</v>
      </c>
      <c r="F4022" t="str">
        <f>_xlfn.XLOOKUP(B4022,Bucket_Map!A:A,Bucket_Map!B:B,"ERROR - CHECK NAME")</f>
        <v>Not Bucketed (Aggregate)</v>
      </c>
    </row>
    <row r="4023" spans="1:6" x14ac:dyDescent="0.25">
      <c r="A4023" t="s">
        <v>32</v>
      </c>
      <c r="B4023" t="s">
        <v>10</v>
      </c>
      <c r="C4023">
        <v>135.19999999999999</v>
      </c>
      <c r="D4023" s="1">
        <v>42887</v>
      </c>
      <c r="E4023" cm="1">
        <f t="array" ref="E4023">IF(AND(B4023="Housing",A4023="Rural"),"",
_xlfn.IFS(
NOT(ISBLANK(C4023)), C4023,
AND(NOT(ISBLANK(C4022)), B4022=B4023, NOT(ISBLANK(C4024)), B4024=B4023), AVERAGE(C4022,C4024),
AND(NOT(ISBLANK(C4022)), B4022=B4023, ISBLANK(C4024), NOT(ISBLANK(C4025)), B4025=B4023), C4022+(C4025-C4022)/3,
AND(ISBLANK(C4022), NOT(ISBLANK(C4021)), B4021=B4023, NOT(ISBLANK(C4024)), B4024=B4023), C4021+(C4024-C4021)*2/3,
TRUE, "Check Manually"
))</f>
        <v>135.19999999999999</v>
      </c>
      <c r="F4023" t="str">
        <f>_xlfn.XLOOKUP(B4023,Bucket_Map!A:A,Bucket_Map!B:B,"ERROR - CHECK NAME")</f>
        <v>Not Bucketed (Aggregate)</v>
      </c>
    </row>
    <row r="4024" spans="1:6" x14ac:dyDescent="0.25">
      <c r="A4024" t="s">
        <v>32</v>
      </c>
      <c r="B4024" t="s">
        <v>10</v>
      </c>
      <c r="C4024">
        <v>139</v>
      </c>
      <c r="D4024" s="1">
        <v>42917</v>
      </c>
      <c r="E4024" cm="1">
        <f t="array" ref="E4024">IF(AND(B4024="Housing",A4024="Rural"),"",
_xlfn.IFS(
NOT(ISBLANK(C4024)), C4024,
AND(NOT(ISBLANK(C4023)), B4023=B4024, NOT(ISBLANK(C4025)), B4025=B4024), AVERAGE(C4023,C4025),
AND(NOT(ISBLANK(C4023)), B4023=B4024, ISBLANK(C4025), NOT(ISBLANK(C4026)), B4026=B4024), C4023+(C4026-C4023)/3,
AND(ISBLANK(C4023), NOT(ISBLANK(C4022)), B4022=B4024, NOT(ISBLANK(C4025)), B4025=B4024), C4022+(C4025-C4022)*2/3,
TRUE, "Check Manually"
))</f>
        <v>139</v>
      </c>
      <c r="F4024" t="str">
        <f>_xlfn.XLOOKUP(B4024,Bucket_Map!A:A,Bucket_Map!B:B,"ERROR - CHECK NAME")</f>
        <v>Not Bucketed (Aggregate)</v>
      </c>
    </row>
    <row r="4025" spans="1:6" x14ac:dyDescent="0.25">
      <c r="A4025" t="s">
        <v>32</v>
      </c>
      <c r="B4025" t="s">
        <v>10</v>
      </c>
      <c r="C4025">
        <v>140.6</v>
      </c>
      <c r="D4025" s="1">
        <v>42948</v>
      </c>
      <c r="E4025" cm="1">
        <f t="array" ref="E4025">IF(AND(B4025="Housing",A4025="Rural"),"",
_xlfn.IFS(
NOT(ISBLANK(C4025)), C4025,
AND(NOT(ISBLANK(C4024)), B4024=B4025, NOT(ISBLANK(C4026)), B4026=B4025), AVERAGE(C4024,C4026),
AND(NOT(ISBLANK(C4024)), B4024=B4025, ISBLANK(C4026), NOT(ISBLANK(C4027)), B4027=B4025), C4024+(C4027-C4024)/3,
AND(ISBLANK(C4024), NOT(ISBLANK(C4023)), B4023=B4025, NOT(ISBLANK(C4026)), B4026=B4025), C4023+(C4026-C4023)*2/3,
TRUE, "Check Manually"
))</f>
        <v>140.6</v>
      </c>
      <c r="F4025" t="str">
        <f>_xlfn.XLOOKUP(B4025,Bucket_Map!A:A,Bucket_Map!B:B,"ERROR - CHECK NAME")</f>
        <v>Not Bucketed (Aggregate)</v>
      </c>
    </row>
    <row r="4026" spans="1:6" x14ac:dyDescent="0.25">
      <c r="A4026" t="s">
        <v>32</v>
      </c>
      <c r="B4026" t="s">
        <v>10</v>
      </c>
      <c r="C4026">
        <v>139</v>
      </c>
      <c r="D4026" s="1">
        <v>42979</v>
      </c>
      <c r="E4026" cm="1">
        <f t="array" ref="E4026">IF(AND(B4026="Housing",A4026="Rural"),"",
_xlfn.IFS(
NOT(ISBLANK(C4026)), C4026,
AND(NOT(ISBLANK(C4025)), B4025=B4026, NOT(ISBLANK(C4027)), B4027=B4026), AVERAGE(C4025,C4027),
AND(NOT(ISBLANK(C4025)), B4025=B4026, ISBLANK(C4027), NOT(ISBLANK(C4028)), B4028=B4026), C4025+(C4028-C4025)/3,
AND(ISBLANK(C4025), NOT(ISBLANK(C4024)), B4024=B4026, NOT(ISBLANK(C4027)), B4027=B4026), C4024+(C4027-C4024)*2/3,
TRUE, "Check Manually"
))</f>
        <v>139</v>
      </c>
      <c r="F4026" t="str">
        <f>_xlfn.XLOOKUP(B4026,Bucket_Map!A:A,Bucket_Map!B:B,"ERROR - CHECK NAME")</f>
        <v>Not Bucketed (Aggregate)</v>
      </c>
    </row>
    <row r="4027" spans="1:6" x14ac:dyDescent="0.25">
      <c r="A4027" t="s">
        <v>32</v>
      </c>
      <c r="B4027" t="s">
        <v>10</v>
      </c>
      <c r="C4027">
        <v>140.1</v>
      </c>
      <c r="D4027" s="1">
        <v>43009</v>
      </c>
      <c r="E4027" cm="1">
        <f t="array" ref="E4027">IF(AND(B4027="Housing",A4027="Rural"),"",
_xlfn.IFS(
NOT(ISBLANK(C4027)), C4027,
AND(NOT(ISBLANK(C4026)), B4026=B4027, NOT(ISBLANK(C4028)), B4028=B4027), AVERAGE(C4026,C4028),
AND(NOT(ISBLANK(C4026)), B4026=B4027, ISBLANK(C4028), NOT(ISBLANK(C4029)), B4029=B4027), C4026+(C4029-C4026)/3,
AND(ISBLANK(C4026), NOT(ISBLANK(C4025)), B4025=B4027, NOT(ISBLANK(C4028)), B4028=B4027), C4025+(C4028-C4025)*2/3,
TRUE, "Check Manually"
))</f>
        <v>140.1</v>
      </c>
      <c r="F4027" t="str">
        <f>_xlfn.XLOOKUP(B4027,Bucket_Map!A:A,Bucket_Map!B:B,"ERROR - CHECK NAME")</f>
        <v>Not Bucketed (Aggregate)</v>
      </c>
    </row>
    <row r="4028" spans="1:6" x14ac:dyDescent="0.25">
      <c r="A4028" t="s">
        <v>32</v>
      </c>
      <c r="B4028" t="s">
        <v>10</v>
      </c>
      <c r="C4028">
        <v>142.1</v>
      </c>
      <c r="D4028" s="1">
        <v>43040</v>
      </c>
      <c r="E4028" cm="1">
        <f t="array" ref="E4028">IF(AND(B4028="Housing",A4028="Rural"),"",
_xlfn.IFS(
NOT(ISBLANK(C4028)), C4028,
AND(NOT(ISBLANK(C4027)), B4027=B4028, NOT(ISBLANK(C4029)), B4029=B4028), AVERAGE(C4027,C4029),
AND(NOT(ISBLANK(C4027)), B4027=B4028, ISBLANK(C4029), NOT(ISBLANK(C4030)), B4030=B4028), C4027+(C4030-C4027)/3,
AND(ISBLANK(C4027), NOT(ISBLANK(C4026)), B4026=B4028, NOT(ISBLANK(C4029)), B4029=B4028), C4026+(C4029-C4026)*2/3,
TRUE, "Check Manually"
))</f>
        <v>142.1</v>
      </c>
      <c r="F4028" t="str">
        <f>_xlfn.XLOOKUP(B4028,Bucket_Map!A:A,Bucket_Map!B:B,"ERROR - CHECK NAME")</f>
        <v>Not Bucketed (Aggregate)</v>
      </c>
    </row>
    <row r="4029" spans="1:6" x14ac:dyDescent="0.25">
      <c r="A4029" t="s">
        <v>32</v>
      </c>
      <c r="B4029" t="s">
        <v>10</v>
      </c>
      <c r="C4029">
        <v>140.5</v>
      </c>
      <c r="D4029" s="1">
        <v>43070</v>
      </c>
      <c r="E4029" cm="1">
        <f t="array" ref="E4029">IF(AND(B4029="Housing",A4029="Rural"),"",
_xlfn.IFS(
NOT(ISBLANK(C4029)), C4029,
AND(NOT(ISBLANK(C4028)), B4028=B4029, NOT(ISBLANK(C4030)), B4030=B4029), AVERAGE(C4028,C4030),
AND(NOT(ISBLANK(C4028)), B4028=B4029, ISBLANK(C4030), NOT(ISBLANK(C4031)), B4031=B4029), C4028+(C4031-C4028)/3,
AND(ISBLANK(C4028), NOT(ISBLANK(C4027)), B4027=B4029, NOT(ISBLANK(C4030)), B4030=B4029), C4027+(C4030-C4027)*2/3,
TRUE, "Check Manually"
))</f>
        <v>140.5</v>
      </c>
      <c r="F4029" t="str">
        <f>_xlfn.XLOOKUP(B4029,Bucket_Map!A:A,Bucket_Map!B:B,"ERROR - CHECK NAME")</f>
        <v>Not Bucketed (Aggregate)</v>
      </c>
    </row>
    <row r="4030" spans="1:6" x14ac:dyDescent="0.25">
      <c r="A4030" t="s">
        <v>32</v>
      </c>
      <c r="B4030" t="s">
        <v>10</v>
      </c>
      <c r="C4030">
        <v>139.19999999999999</v>
      </c>
      <c r="D4030" s="1">
        <v>43101</v>
      </c>
      <c r="E4030" cm="1">
        <f t="array" ref="E4030">IF(AND(B4030="Housing",A4030="Rural"),"",
_xlfn.IFS(
NOT(ISBLANK(C4030)), C4030,
AND(NOT(ISBLANK(C4029)), B4029=B4030, NOT(ISBLANK(C4031)), B4031=B4030), AVERAGE(C4029,C4031),
AND(NOT(ISBLANK(C4029)), B4029=B4030, ISBLANK(C4031), NOT(ISBLANK(C4032)), B4032=B4030), C4029+(C4032-C4029)/3,
AND(ISBLANK(C4029), NOT(ISBLANK(C4028)), B4028=B4030, NOT(ISBLANK(C4031)), B4031=B4030), C4028+(C4031-C4028)*2/3,
TRUE, "Check Manually"
))</f>
        <v>139.19999999999999</v>
      </c>
      <c r="F4030" t="str">
        <f>_xlfn.XLOOKUP(B4030,Bucket_Map!A:A,Bucket_Map!B:B,"ERROR - CHECK NAME")</f>
        <v>Not Bucketed (Aggregate)</v>
      </c>
    </row>
    <row r="4031" spans="1:6" x14ac:dyDescent="0.25">
      <c r="A4031" t="s">
        <v>32</v>
      </c>
      <c r="B4031" t="s">
        <v>10</v>
      </c>
      <c r="C4031">
        <v>137.6</v>
      </c>
      <c r="D4031" s="1">
        <v>43132</v>
      </c>
      <c r="E4031" cm="1">
        <f t="array" ref="E4031">IF(AND(B4031="Housing",A4031="Rural"),"",
_xlfn.IFS(
NOT(ISBLANK(C4031)), C4031,
AND(NOT(ISBLANK(C4030)), B4030=B4031, NOT(ISBLANK(C4032)), B4032=B4031), AVERAGE(C4030,C4032),
AND(NOT(ISBLANK(C4030)), B4030=B4031, ISBLANK(C4032), NOT(ISBLANK(C4033)), B4033=B4031), C4030+(C4033-C4030)/3,
AND(ISBLANK(C4030), NOT(ISBLANK(C4029)), B4029=B4031, NOT(ISBLANK(C4032)), B4032=B4031), C4029+(C4032-C4029)*2/3,
TRUE, "Check Manually"
))</f>
        <v>137.6</v>
      </c>
      <c r="F4031" t="str">
        <f>_xlfn.XLOOKUP(B4031,Bucket_Map!A:A,Bucket_Map!B:B,"ERROR - CHECK NAME")</f>
        <v>Not Bucketed (Aggregate)</v>
      </c>
    </row>
    <row r="4032" spans="1:6" x14ac:dyDescent="0.25">
      <c r="A4032" t="s">
        <v>32</v>
      </c>
      <c r="B4032" t="s">
        <v>10</v>
      </c>
      <c r="C4032">
        <v>137.19999999999999</v>
      </c>
      <c r="D4032" s="1">
        <v>43160</v>
      </c>
      <c r="E4032" cm="1">
        <f t="array" ref="E4032">IF(AND(B4032="Housing",A4032="Rural"),"",
_xlfn.IFS(
NOT(ISBLANK(C4032)), C4032,
AND(NOT(ISBLANK(C4031)), B4031=B4032, NOT(ISBLANK(C4033)), B4033=B4032), AVERAGE(C4031,C4033),
AND(NOT(ISBLANK(C4031)), B4031=B4032, ISBLANK(C4033), NOT(ISBLANK(C4034)), B4034=B4032), C4031+(C4034-C4031)/3,
AND(ISBLANK(C4031), NOT(ISBLANK(C4030)), B4030=B4032, NOT(ISBLANK(C4033)), B4033=B4032), C4030+(C4033-C4030)*2/3,
TRUE, "Check Manually"
))</f>
        <v>137.19999999999999</v>
      </c>
      <c r="F4032" t="str">
        <f>_xlfn.XLOOKUP(B4032,Bucket_Map!A:A,Bucket_Map!B:B,"ERROR - CHECK NAME")</f>
        <v>Not Bucketed (Aggregate)</v>
      </c>
    </row>
    <row r="4033" spans="1:6" x14ac:dyDescent="0.25">
      <c r="A4033" t="s">
        <v>32</v>
      </c>
      <c r="B4033" t="s">
        <v>10</v>
      </c>
      <c r="C4033">
        <v>137.5</v>
      </c>
      <c r="D4033" s="1">
        <v>43191</v>
      </c>
      <c r="E4033" cm="1">
        <f t="array" ref="E4033">IF(AND(B4033="Housing",A4033="Rural"),"",
_xlfn.IFS(
NOT(ISBLANK(C4033)), C4033,
AND(NOT(ISBLANK(C4032)), B4032=B4033, NOT(ISBLANK(C4034)), B4034=B4033), AVERAGE(C4032,C4034),
AND(NOT(ISBLANK(C4032)), B4032=B4033, ISBLANK(C4034), NOT(ISBLANK(C4035)), B4035=B4033), C4032+(C4035-C4032)/3,
AND(ISBLANK(C4032), NOT(ISBLANK(C4031)), B4031=B4033, NOT(ISBLANK(C4034)), B4034=B4033), C4031+(C4034-C4031)*2/3,
TRUE, "Check Manually"
))</f>
        <v>137.5</v>
      </c>
      <c r="F4033" t="str">
        <f>_xlfn.XLOOKUP(B4033,Bucket_Map!A:A,Bucket_Map!B:B,"ERROR - CHECK NAME")</f>
        <v>Not Bucketed (Aggregate)</v>
      </c>
    </row>
    <row r="4034" spans="1:6" x14ac:dyDescent="0.25">
      <c r="A4034" t="s">
        <v>32</v>
      </c>
      <c r="B4034" t="s">
        <v>10</v>
      </c>
      <c r="C4034">
        <v>138.1</v>
      </c>
      <c r="D4034" s="1">
        <v>43221</v>
      </c>
      <c r="E4034" cm="1">
        <f t="array" ref="E4034">IF(AND(B4034="Housing",A4034="Rural"),"",
_xlfn.IFS(
NOT(ISBLANK(C4034)), C4034,
AND(NOT(ISBLANK(C4033)), B4033=B4034, NOT(ISBLANK(C4035)), B4035=B4034), AVERAGE(C4033,C4035),
AND(NOT(ISBLANK(C4033)), B4033=B4034, ISBLANK(C4035), NOT(ISBLANK(C4036)), B4036=B4034), C4033+(C4036-C4033)/3,
AND(ISBLANK(C4033), NOT(ISBLANK(C4032)), B4032=B4034, NOT(ISBLANK(C4035)), B4035=B4034), C4032+(C4035-C4032)*2/3,
TRUE, "Check Manually"
))</f>
        <v>138.1</v>
      </c>
      <c r="F4034" t="str">
        <f>_xlfn.XLOOKUP(B4034,Bucket_Map!A:A,Bucket_Map!B:B,"ERROR - CHECK NAME")</f>
        <v>Not Bucketed (Aggregate)</v>
      </c>
    </row>
    <row r="4035" spans="1:6" x14ac:dyDescent="0.25">
      <c r="A4035" t="s">
        <v>32</v>
      </c>
      <c r="B4035" t="s">
        <v>10</v>
      </c>
      <c r="C4035">
        <v>139.4</v>
      </c>
      <c r="D4035" s="1">
        <v>43252</v>
      </c>
      <c r="E4035" cm="1">
        <f t="array" ref="E4035">IF(AND(B4035="Housing",A4035="Rural"),"",
_xlfn.IFS(
NOT(ISBLANK(C4035)), C4035,
AND(NOT(ISBLANK(C4034)), B4034=B4035, NOT(ISBLANK(C4036)), B4036=B4035), AVERAGE(C4034,C4036),
AND(NOT(ISBLANK(C4034)), B4034=B4035, ISBLANK(C4036), NOT(ISBLANK(C4037)), B4037=B4035), C4034+(C4037-C4034)/3,
AND(ISBLANK(C4034), NOT(ISBLANK(C4033)), B4033=B4035, NOT(ISBLANK(C4036)), B4036=B4035), C4033+(C4036-C4033)*2/3,
TRUE, "Check Manually"
))</f>
        <v>139.4</v>
      </c>
      <c r="F4035" t="str">
        <f>_xlfn.XLOOKUP(B4035,Bucket_Map!A:A,Bucket_Map!B:B,"ERROR - CHECK NAME")</f>
        <v>Not Bucketed (Aggregate)</v>
      </c>
    </row>
    <row r="4036" spans="1:6" x14ac:dyDescent="0.25">
      <c r="A4036" t="s">
        <v>32</v>
      </c>
      <c r="B4036" t="s">
        <v>10</v>
      </c>
      <c r="C4036">
        <v>141.4</v>
      </c>
      <c r="D4036" s="1">
        <v>43282</v>
      </c>
      <c r="E4036" cm="1">
        <f t="array" ref="E4036">IF(AND(B4036="Housing",A4036="Rural"),"",
_xlfn.IFS(
NOT(ISBLANK(C4036)), C4036,
AND(NOT(ISBLANK(C4035)), B4035=B4036, NOT(ISBLANK(C4037)), B4037=B4036), AVERAGE(C4035,C4037),
AND(NOT(ISBLANK(C4035)), B4035=B4036, ISBLANK(C4037), NOT(ISBLANK(C4038)), B4038=B4036), C4035+(C4038-C4035)/3,
AND(ISBLANK(C4035), NOT(ISBLANK(C4034)), B4034=B4036, NOT(ISBLANK(C4037)), B4037=B4036), C4034+(C4037-C4034)*2/3,
TRUE, "Check Manually"
))</f>
        <v>141.4</v>
      </c>
      <c r="F4036" t="str">
        <f>_xlfn.XLOOKUP(B4036,Bucket_Map!A:A,Bucket_Map!B:B,"ERROR - CHECK NAME")</f>
        <v>Not Bucketed (Aggregate)</v>
      </c>
    </row>
    <row r="4037" spans="1:6" x14ac:dyDescent="0.25">
      <c r="A4037" t="s">
        <v>32</v>
      </c>
      <c r="B4037" t="s">
        <v>10</v>
      </c>
      <c r="C4037">
        <v>141.69999999999999</v>
      </c>
      <c r="D4037" s="1">
        <v>43313</v>
      </c>
      <c r="E4037" cm="1">
        <f t="array" ref="E4037">IF(AND(B4037="Housing",A4037="Rural"),"",
_xlfn.IFS(
NOT(ISBLANK(C4037)), C4037,
AND(NOT(ISBLANK(C4036)), B4036=B4037, NOT(ISBLANK(C4038)), B4038=B4037), AVERAGE(C4036,C4038),
AND(NOT(ISBLANK(C4036)), B4036=B4037, ISBLANK(C4038), NOT(ISBLANK(C4039)), B4039=B4037), C4036+(C4039-C4036)/3,
AND(ISBLANK(C4036), NOT(ISBLANK(C4035)), B4035=B4037, NOT(ISBLANK(C4038)), B4038=B4037), C4035+(C4038-C4035)*2/3,
TRUE, "Check Manually"
))</f>
        <v>141.69999999999999</v>
      </c>
      <c r="F4037" t="str">
        <f>_xlfn.XLOOKUP(B4037,Bucket_Map!A:A,Bucket_Map!B:B,"ERROR - CHECK NAME")</f>
        <v>Not Bucketed (Aggregate)</v>
      </c>
    </row>
    <row r="4038" spans="1:6" x14ac:dyDescent="0.25">
      <c r="A4038" t="s">
        <v>32</v>
      </c>
      <c r="B4038" t="s">
        <v>10</v>
      </c>
      <c r="C4038">
        <v>140.4</v>
      </c>
      <c r="D4038" s="1">
        <v>43344</v>
      </c>
      <c r="E4038" cm="1">
        <f t="array" ref="E4038">IF(AND(B4038="Housing",A4038="Rural"),"",
_xlfn.IFS(
NOT(ISBLANK(C4038)), C4038,
AND(NOT(ISBLANK(C4037)), B4037=B4038, NOT(ISBLANK(C4039)), B4039=B4038), AVERAGE(C4037,C4039),
AND(NOT(ISBLANK(C4037)), B4037=B4038, ISBLANK(C4039), NOT(ISBLANK(C4040)), B4040=B4038), C4037+(C4040-C4037)/3,
AND(ISBLANK(C4037), NOT(ISBLANK(C4036)), B4036=B4038, NOT(ISBLANK(C4039)), B4039=B4038), C4036+(C4039-C4036)*2/3,
TRUE, "Check Manually"
))</f>
        <v>140.4</v>
      </c>
      <c r="F4038" t="str">
        <f>_xlfn.XLOOKUP(B4038,Bucket_Map!A:A,Bucket_Map!B:B,"ERROR - CHECK NAME")</f>
        <v>Not Bucketed (Aggregate)</v>
      </c>
    </row>
    <row r="4039" spans="1:6" x14ac:dyDescent="0.25">
      <c r="A4039" t="s">
        <v>32</v>
      </c>
      <c r="B4039" t="s">
        <v>10</v>
      </c>
      <c r="C4039">
        <v>139.69999999999999</v>
      </c>
      <c r="D4039" s="1">
        <v>43374</v>
      </c>
      <c r="E4039" cm="1">
        <f t="array" ref="E4039">IF(AND(B4039="Housing",A4039="Rural"),"",
_xlfn.IFS(
NOT(ISBLANK(C4039)), C4039,
AND(NOT(ISBLANK(C4038)), B4038=B4039, NOT(ISBLANK(C4040)), B4040=B4039), AVERAGE(C4038,C4040),
AND(NOT(ISBLANK(C4038)), B4038=B4039, ISBLANK(C4040), NOT(ISBLANK(C4041)), B4041=B4039), C4038+(C4041-C4038)/3,
AND(ISBLANK(C4038), NOT(ISBLANK(C4037)), B4037=B4039, NOT(ISBLANK(C4040)), B4040=B4039), C4037+(C4040-C4037)*2/3,
TRUE, "Check Manually"
))</f>
        <v>139.69999999999999</v>
      </c>
      <c r="F4039" t="str">
        <f>_xlfn.XLOOKUP(B4039,Bucket_Map!A:A,Bucket_Map!B:B,"ERROR - CHECK NAME")</f>
        <v>Not Bucketed (Aggregate)</v>
      </c>
    </row>
    <row r="4040" spans="1:6" x14ac:dyDescent="0.25">
      <c r="A4040" t="s">
        <v>32</v>
      </c>
      <c r="B4040" t="s">
        <v>10</v>
      </c>
      <c r="C4040">
        <v>139.69999999999999</v>
      </c>
      <c r="D4040" s="1">
        <v>43405</v>
      </c>
      <c r="E4040" cm="1">
        <f t="array" ref="E4040">IF(AND(B4040="Housing",A4040="Rural"),"",
_xlfn.IFS(
NOT(ISBLANK(C4040)), C4040,
AND(NOT(ISBLANK(C4039)), B4039=B4040, NOT(ISBLANK(C4041)), B4041=B4040), AVERAGE(C4039,C4041),
AND(NOT(ISBLANK(C4039)), B4039=B4040, ISBLANK(C4041), NOT(ISBLANK(C4042)), B4042=B4040), C4039+(C4042-C4039)/3,
AND(ISBLANK(C4039), NOT(ISBLANK(C4038)), B4038=B4040, NOT(ISBLANK(C4041)), B4041=B4040), C4038+(C4041-C4038)*2/3,
TRUE, "Check Manually"
))</f>
        <v>139.69999999999999</v>
      </c>
      <c r="F4040" t="str">
        <f>_xlfn.XLOOKUP(B4040,Bucket_Map!A:A,Bucket_Map!B:B,"ERROR - CHECK NAME")</f>
        <v>Not Bucketed (Aggregate)</v>
      </c>
    </row>
    <row r="4041" spans="1:6" x14ac:dyDescent="0.25">
      <c r="A4041" t="s">
        <v>32</v>
      </c>
      <c r="B4041" t="s">
        <v>10</v>
      </c>
      <c r="C4041">
        <v>138.19999999999999</v>
      </c>
      <c r="D4041" s="1">
        <v>43435</v>
      </c>
      <c r="E4041" cm="1">
        <f t="array" ref="E4041">IF(AND(B4041="Housing",A4041="Rural"),"",
_xlfn.IFS(
NOT(ISBLANK(C4041)), C4041,
AND(NOT(ISBLANK(C4040)), B4040=B4041, NOT(ISBLANK(C4042)), B4042=B4041), AVERAGE(C4040,C4042),
AND(NOT(ISBLANK(C4040)), B4040=B4041, ISBLANK(C4042), NOT(ISBLANK(C4043)), B4043=B4041), C4040+(C4043-C4040)/3,
AND(ISBLANK(C4040), NOT(ISBLANK(C4039)), B4039=B4041, NOT(ISBLANK(C4042)), B4042=B4041), C4039+(C4042-C4039)*2/3,
TRUE, "Check Manually"
))</f>
        <v>138.19999999999999</v>
      </c>
      <c r="F4041" t="str">
        <f>_xlfn.XLOOKUP(B4041,Bucket_Map!A:A,Bucket_Map!B:B,"ERROR - CHECK NAME")</f>
        <v>Not Bucketed (Aggregate)</v>
      </c>
    </row>
    <row r="4042" spans="1:6" x14ac:dyDescent="0.25">
      <c r="A4042" t="s">
        <v>32</v>
      </c>
      <c r="B4042" t="s">
        <v>10</v>
      </c>
      <c r="C4042">
        <v>137.4</v>
      </c>
      <c r="D4042" s="1">
        <v>43466</v>
      </c>
      <c r="E4042" cm="1">
        <f t="array" ref="E4042">IF(AND(B4042="Housing",A4042="Rural"),"",
_xlfn.IFS(
NOT(ISBLANK(C4042)), C4042,
AND(NOT(ISBLANK(C4041)), B4041=B4042, NOT(ISBLANK(C4043)), B4043=B4042), AVERAGE(C4041,C4043),
AND(NOT(ISBLANK(C4041)), B4041=B4042, ISBLANK(C4043), NOT(ISBLANK(C4044)), B4044=B4042), C4041+(C4044-C4041)/3,
AND(ISBLANK(C4041), NOT(ISBLANK(C4040)), B4040=B4042, NOT(ISBLANK(C4043)), B4043=B4042), C4040+(C4043-C4040)*2/3,
TRUE, "Check Manually"
))</f>
        <v>137.4</v>
      </c>
      <c r="F4042" t="str">
        <f>_xlfn.XLOOKUP(B4042,Bucket_Map!A:A,Bucket_Map!B:B,"ERROR - CHECK NAME")</f>
        <v>Not Bucketed (Aggregate)</v>
      </c>
    </row>
    <row r="4043" spans="1:6" x14ac:dyDescent="0.25">
      <c r="A4043" t="s">
        <v>32</v>
      </c>
      <c r="B4043" t="s">
        <v>10</v>
      </c>
      <c r="C4043">
        <v>137.5</v>
      </c>
      <c r="D4043" s="1">
        <v>43497</v>
      </c>
      <c r="E4043" cm="1">
        <f t="array" ref="E4043">IF(AND(B4043="Housing",A4043="Rural"),"",
_xlfn.IFS(
NOT(ISBLANK(C4043)), C4043,
AND(NOT(ISBLANK(C4042)), B4042=B4043, NOT(ISBLANK(C4044)), B4044=B4043), AVERAGE(C4042,C4044),
AND(NOT(ISBLANK(C4042)), B4042=B4043, ISBLANK(C4044), NOT(ISBLANK(C4045)), B4045=B4043), C4042+(C4045-C4042)/3,
AND(ISBLANK(C4042), NOT(ISBLANK(C4041)), B4041=B4043, NOT(ISBLANK(C4044)), B4044=B4043), C4041+(C4044-C4041)*2/3,
TRUE, "Check Manually"
))</f>
        <v>137.5</v>
      </c>
      <c r="F4043" t="str">
        <f>_xlfn.XLOOKUP(B4043,Bucket_Map!A:A,Bucket_Map!B:B,"ERROR - CHECK NAME")</f>
        <v>Not Bucketed (Aggregate)</v>
      </c>
    </row>
    <row r="4044" spans="1:6" x14ac:dyDescent="0.25">
      <c r="A4044" t="s">
        <v>32</v>
      </c>
      <c r="B4044" t="s">
        <v>10</v>
      </c>
      <c r="C4044">
        <v>138.1</v>
      </c>
      <c r="D4044" s="1">
        <v>43525</v>
      </c>
      <c r="E4044" cm="1">
        <f t="array" ref="E4044">IF(AND(B4044="Housing",A4044="Rural"),"",
_xlfn.IFS(
NOT(ISBLANK(C4044)), C4044,
AND(NOT(ISBLANK(C4043)), B4043=B4044, NOT(ISBLANK(C4045)), B4045=B4044), AVERAGE(C4043,C4045),
AND(NOT(ISBLANK(C4043)), B4043=B4044, ISBLANK(C4045), NOT(ISBLANK(C4046)), B4046=B4044), C4043+(C4046-C4043)/3,
AND(ISBLANK(C4043), NOT(ISBLANK(C4042)), B4042=B4044, NOT(ISBLANK(C4045)), B4045=B4044), C4042+(C4045-C4042)*2/3,
TRUE, "Check Manually"
))</f>
        <v>138.1</v>
      </c>
      <c r="F4044" t="str">
        <f>_xlfn.XLOOKUP(B4044,Bucket_Map!A:A,Bucket_Map!B:B,"ERROR - CHECK NAME")</f>
        <v>Not Bucketed (Aggregate)</v>
      </c>
    </row>
    <row r="4045" spans="1:6" x14ac:dyDescent="0.25">
      <c r="A4045" t="s">
        <v>32</v>
      </c>
      <c r="B4045" t="s">
        <v>10</v>
      </c>
      <c r="C4045">
        <v>140.9</v>
      </c>
      <c r="D4045" s="1">
        <v>43586</v>
      </c>
      <c r="E4045" cm="1">
        <f t="array" ref="E4045">IF(AND(B4045="Housing",A4045="Rural"),"",
_xlfn.IFS(
NOT(ISBLANK(C4045)), C4045,
AND(NOT(ISBLANK(C4044)), B4044=B4045, NOT(ISBLANK(C4046)), B4046=B4045), AVERAGE(C4044,C4046),
AND(NOT(ISBLANK(C4044)), B4044=B4045, ISBLANK(C4046), NOT(ISBLANK(C4047)), B4047=B4045), C4044+(C4047-C4044)/3,
AND(ISBLANK(C4044), NOT(ISBLANK(C4043)), B4043=B4045, NOT(ISBLANK(C4046)), B4046=B4045), C4043+(C4046-C4043)*2/3,
TRUE, "Check Manually"
))</f>
        <v>140.9</v>
      </c>
      <c r="F4045" t="str">
        <f>_xlfn.XLOOKUP(B4045,Bucket_Map!A:A,Bucket_Map!B:B,"ERROR - CHECK NAME")</f>
        <v>Not Bucketed (Aggregate)</v>
      </c>
    </row>
    <row r="4046" spans="1:6" x14ac:dyDescent="0.25">
      <c r="A4046" t="s">
        <v>32</v>
      </c>
      <c r="B4046" t="s">
        <v>10</v>
      </c>
      <c r="C4046">
        <v>142.69999999999999</v>
      </c>
      <c r="D4046" s="1">
        <v>43617</v>
      </c>
      <c r="E4046" cm="1">
        <f t="array" ref="E4046">IF(AND(B4046="Housing",A4046="Rural"),"",
_xlfn.IFS(
NOT(ISBLANK(C4046)), C4046,
AND(NOT(ISBLANK(C4045)), B4045=B4046, NOT(ISBLANK(C4047)), B4047=B4046), AVERAGE(C4045,C4047),
AND(NOT(ISBLANK(C4045)), B4045=B4046, ISBLANK(C4047), NOT(ISBLANK(C4048)), B4048=B4046), C4045+(C4048-C4045)/3,
AND(ISBLANK(C4045), NOT(ISBLANK(C4044)), B4044=B4046, NOT(ISBLANK(C4047)), B4047=B4046), C4044+(C4047-C4044)*2/3,
TRUE, "Check Manually"
))</f>
        <v>142.69999999999999</v>
      </c>
      <c r="F4046" t="str">
        <f>_xlfn.XLOOKUP(B4046,Bucket_Map!A:A,Bucket_Map!B:B,"ERROR - CHECK NAME")</f>
        <v>Not Bucketed (Aggregate)</v>
      </c>
    </row>
    <row r="4047" spans="1:6" x14ac:dyDescent="0.25">
      <c r="A4047" t="s">
        <v>32</v>
      </c>
      <c r="B4047" t="s">
        <v>10</v>
      </c>
      <c r="C4047">
        <v>144.69999999999999</v>
      </c>
      <c r="D4047" s="1">
        <v>43647</v>
      </c>
      <c r="E4047" cm="1">
        <f t="array" ref="E4047">IF(AND(B4047="Housing",A4047="Rural"),"",
_xlfn.IFS(
NOT(ISBLANK(C4047)), C4047,
AND(NOT(ISBLANK(C4046)), B4046=B4047, NOT(ISBLANK(C4048)), B4048=B4047), AVERAGE(C4046,C4048),
AND(NOT(ISBLANK(C4046)), B4046=B4047, ISBLANK(C4048), NOT(ISBLANK(C4049)), B4049=B4047), C4046+(C4049-C4046)/3,
AND(ISBLANK(C4046), NOT(ISBLANK(C4045)), B4045=B4047, NOT(ISBLANK(C4048)), B4048=B4047), C4045+(C4048-C4045)*2/3,
TRUE, "Check Manually"
))</f>
        <v>144.69999999999999</v>
      </c>
      <c r="F4047" t="str">
        <f>_xlfn.XLOOKUP(B4047,Bucket_Map!A:A,Bucket_Map!B:B,"ERROR - CHECK NAME")</f>
        <v>Not Bucketed (Aggregate)</v>
      </c>
    </row>
    <row r="4048" spans="1:6" x14ac:dyDescent="0.25">
      <c r="A4048" t="s">
        <v>32</v>
      </c>
      <c r="B4048" t="s">
        <v>10</v>
      </c>
      <c r="C4048">
        <v>145.9</v>
      </c>
      <c r="D4048" s="1">
        <v>43678</v>
      </c>
      <c r="E4048" cm="1">
        <f t="array" ref="E4048">IF(AND(B4048="Housing",A4048="Rural"),"",
_xlfn.IFS(
NOT(ISBLANK(C4048)), C4048,
AND(NOT(ISBLANK(C4047)), B4047=B4048, NOT(ISBLANK(C4049)), B4049=B4048), AVERAGE(C4047,C4049),
AND(NOT(ISBLANK(C4047)), B4047=B4048, ISBLANK(C4049), NOT(ISBLANK(C4050)), B4050=B4048), C4047+(C4050-C4047)/3,
AND(ISBLANK(C4047), NOT(ISBLANK(C4046)), B4046=B4048, NOT(ISBLANK(C4049)), B4049=B4048), C4046+(C4049-C4046)*2/3,
TRUE, "Check Manually"
))</f>
        <v>145.9</v>
      </c>
      <c r="F4048" t="str">
        <f>_xlfn.XLOOKUP(B4048,Bucket_Map!A:A,Bucket_Map!B:B,"ERROR - CHECK NAME")</f>
        <v>Not Bucketed (Aggregate)</v>
      </c>
    </row>
    <row r="4049" spans="1:6" x14ac:dyDescent="0.25">
      <c r="A4049" t="s">
        <v>32</v>
      </c>
      <c r="B4049" t="s">
        <v>10</v>
      </c>
      <c r="C4049">
        <v>147</v>
      </c>
      <c r="D4049" s="1">
        <v>43709</v>
      </c>
      <c r="E4049" cm="1">
        <f t="array" ref="E4049">IF(AND(B4049="Housing",A4049="Rural"),"",
_xlfn.IFS(
NOT(ISBLANK(C4049)), C4049,
AND(NOT(ISBLANK(C4048)), B4048=B4049, NOT(ISBLANK(C4050)), B4050=B4049), AVERAGE(C4048,C4050),
AND(NOT(ISBLANK(C4048)), B4048=B4049, ISBLANK(C4050), NOT(ISBLANK(C4051)), B4051=B4049), C4048+(C4051-C4048)/3,
AND(ISBLANK(C4048), NOT(ISBLANK(C4047)), B4047=B4049, NOT(ISBLANK(C4050)), B4050=B4049), C4047+(C4050-C4047)*2/3,
TRUE, "Check Manually"
))</f>
        <v>147</v>
      </c>
      <c r="F4049" t="str">
        <f>_xlfn.XLOOKUP(B4049,Bucket_Map!A:A,Bucket_Map!B:B,"ERROR - CHECK NAME")</f>
        <v>Not Bucketed (Aggregate)</v>
      </c>
    </row>
    <row r="4050" spans="1:6" x14ac:dyDescent="0.25">
      <c r="A4050" t="s">
        <v>32</v>
      </c>
      <c r="B4050" t="s">
        <v>10</v>
      </c>
      <c r="C4050">
        <v>149.6</v>
      </c>
      <c r="D4050" s="1">
        <v>43739</v>
      </c>
      <c r="E4050" cm="1">
        <f t="array" ref="E4050">IF(AND(B4050="Housing",A4050="Rural"),"",
_xlfn.IFS(
NOT(ISBLANK(C4050)), C4050,
AND(NOT(ISBLANK(C4049)), B4049=B4050, NOT(ISBLANK(C4051)), B4051=B4050), AVERAGE(C4049,C4051),
AND(NOT(ISBLANK(C4049)), B4049=B4050, ISBLANK(C4051), NOT(ISBLANK(C4052)), B4052=B4050), C4049+(C4052-C4049)/3,
AND(ISBLANK(C4049), NOT(ISBLANK(C4048)), B4048=B4050, NOT(ISBLANK(C4051)), B4051=B4050), C4048+(C4051-C4048)*2/3,
TRUE, "Check Manually"
))</f>
        <v>149.6</v>
      </c>
      <c r="F4050" t="str">
        <f>_xlfn.XLOOKUP(B4050,Bucket_Map!A:A,Bucket_Map!B:B,"ERROR - CHECK NAME")</f>
        <v>Not Bucketed (Aggregate)</v>
      </c>
    </row>
    <row r="4051" spans="1:6" x14ac:dyDescent="0.25">
      <c r="A4051" t="s">
        <v>32</v>
      </c>
      <c r="B4051" t="s">
        <v>10</v>
      </c>
      <c r="C4051">
        <v>151.9</v>
      </c>
      <c r="D4051" s="1">
        <v>43770</v>
      </c>
      <c r="E4051" cm="1">
        <f t="array" ref="E4051">IF(AND(B4051="Housing",A4051="Rural"),"",
_xlfn.IFS(
NOT(ISBLANK(C4051)), C4051,
AND(NOT(ISBLANK(C4050)), B4050=B4051, NOT(ISBLANK(C4052)), B4052=B4051), AVERAGE(C4050,C4052),
AND(NOT(ISBLANK(C4050)), B4050=B4051, ISBLANK(C4052), NOT(ISBLANK(C4053)), B4053=B4051), C4050+(C4053-C4050)/3,
AND(ISBLANK(C4050), NOT(ISBLANK(C4049)), B4049=B4051, NOT(ISBLANK(C4052)), B4052=B4051), C4049+(C4052-C4049)*2/3,
TRUE, "Check Manually"
))</f>
        <v>151.9</v>
      </c>
      <c r="F4051" t="str">
        <f>_xlfn.XLOOKUP(B4051,Bucket_Map!A:A,Bucket_Map!B:B,"ERROR - CHECK NAME")</f>
        <v>Not Bucketed (Aggregate)</v>
      </c>
    </row>
    <row r="4052" spans="1:6" x14ac:dyDescent="0.25">
      <c r="A4052" t="s">
        <v>32</v>
      </c>
      <c r="B4052" t="s">
        <v>10</v>
      </c>
      <c r="C4052">
        <v>155</v>
      </c>
      <c r="D4052" s="1">
        <v>43800</v>
      </c>
      <c r="E4052" cm="1">
        <f t="array" ref="E4052">IF(AND(B4052="Housing",A4052="Rural"),"",
_xlfn.IFS(
NOT(ISBLANK(C4052)), C4052,
AND(NOT(ISBLANK(C4051)), B4051=B4052, NOT(ISBLANK(C4053)), B4053=B4052), AVERAGE(C4051,C4053),
AND(NOT(ISBLANK(C4051)), B4051=B4052, ISBLANK(C4053), NOT(ISBLANK(C4054)), B4054=B4052), C4051+(C4054-C4051)/3,
AND(ISBLANK(C4051), NOT(ISBLANK(C4050)), B4050=B4052, NOT(ISBLANK(C4053)), B4053=B4052), C4050+(C4053-C4050)*2/3,
TRUE, "Check Manually"
))</f>
        <v>155</v>
      </c>
      <c r="F4052" t="str">
        <f>_xlfn.XLOOKUP(B4052,Bucket_Map!A:A,Bucket_Map!B:B,"ERROR - CHECK NAME")</f>
        <v>Not Bucketed (Aggregate)</v>
      </c>
    </row>
    <row r="4053" spans="1:6" x14ac:dyDescent="0.25">
      <c r="A4053" t="s">
        <v>32</v>
      </c>
      <c r="B4053" t="s">
        <v>10</v>
      </c>
      <c r="C4053">
        <v>153.5</v>
      </c>
      <c r="D4053" s="1">
        <v>43831</v>
      </c>
      <c r="E4053" cm="1">
        <f t="array" ref="E4053">IF(AND(B4053="Housing",A4053="Rural"),"",
_xlfn.IFS(
NOT(ISBLANK(C4053)), C4053,
AND(NOT(ISBLANK(C4052)), B4052=B4053, NOT(ISBLANK(C4054)), B4054=B4053), AVERAGE(C4052,C4054),
AND(NOT(ISBLANK(C4052)), B4052=B4053, ISBLANK(C4054), NOT(ISBLANK(C4055)), B4055=B4053), C4052+(C4055-C4052)/3,
AND(ISBLANK(C4052), NOT(ISBLANK(C4051)), B4051=B4053, NOT(ISBLANK(C4054)), B4054=B4053), C4051+(C4054-C4051)*2/3,
TRUE, "Check Manually"
))</f>
        <v>153.5</v>
      </c>
      <c r="F4053" t="str">
        <f>_xlfn.XLOOKUP(B4053,Bucket_Map!A:A,Bucket_Map!B:B,"ERROR - CHECK NAME")</f>
        <v>Not Bucketed (Aggregate)</v>
      </c>
    </row>
    <row r="4054" spans="1:6" x14ac:dyDescent="0.25">
      <c r="A4054" t="s">
        <v>32</v>
      </c>
      <c r="B4054" t="s">
        <v>10</v>
      </c>
      <c r="C4054">
        <v>150.5</v>
      </c>
      <c r="D4054" s="1">
        <v>43862</v>
      </c>
      <c r="E4054" cm="1">
        <f t="array" ref="E4054">IF(AND(B4054="Housing",A4054="Rural"),"",
_xlfn.IFS(
NOT(ISBLANK(C4054)), C4054,
AND(NOT(ISBLANK(C4053)), B4053=B4054, NOT(ISBLANK(C4055)), B4055=B4054), AVERAGE(C4053,C4055),
AND(NOT(ISBLANK(C4053)), B4053=B4054, ISBLANK(C4055), NOT(ISBLANK(C4056)), B4056=B4054), C4053+(C4056-C4053)/3,
AND(ISBLANK(C4053), NOT(ISBLANK(C4052)), B4052=B4054, NOT(ISBLANK(C4055)), B4055=B4054), C4052+(C4055-C4052)*2/3,
TRUE, "Check Manually"
))</f>
        <v>150.5</v>
      </c>
      <c r="F4054" t="str">
        <f>_xlfn.XLOOKUP(B4054,Bucket_Map!A:A,Bucket_Map!B:B,"ERROR - CHECK NAME")</f>
        <v>Not Bucketed (Aggregate)</v>
      </c>
    </row>
    <row r="4055" spans="1:6" x14ac:dyDescent="0.25">
      <c r="A4055" t="s">
        <v>32</v>
      </c>
      <c r="B4055" t="s">
        <v>10</v>
      </c>
      <c r="C4055">
        <v>148.9</v>
      </c>
      <c r="D4055" s="1">
        <v>43891</v>
      </c>
      <c r="E4055" cm="1">
        <f t="array" ref="E4055">IF(AND(B4055="Housing",A4055="Rural"),"",
_xlfn.IFS(
NOT(ISBLANK(C4055)), C4055,
AND(NOT(ISBLANK(C4054)), B4054=B4055, NOT(ISBLANK(C4056)), B4056=B4055), AVERAGE(C4054,C4056),
AND(NOT(ISBLANK(C4054)), B4054=B4055, ISBLANK(C4056), NOT(ISBLANK(C4057)), B4057=B4055), C4054+(C4057-C4054)/3,
AND(ISBLANK(C4054), NOT(ISBLANK(C4053)), B4053=B4055, NOT(ISBLANK(C4056)), B4056=B4055), C4053+(C4056-C4053)*2/3,
TRUE, "Check Manually"
))</f>
        <v>148.9</v>
      </c>
      <c r="F4055" t="str">
        <f>_xlfn.XLOOKUP(B4055,Bucket_Map!A:A,Bucket_Map!B:B,"ERROR - CHECK NAME")</f>
        <v>Not Bucketed (Aggregate)</v>
      </c>
    </row>
    <row r="4056" spans="1:6" x14ac:dyDescent="0.25">
      <c r="A4056" t="s">
        <v>32</v>
      </c>
      <c r="B4056" t="s">
        <v>10</v>
      </c>
      <c r="C4056">
        <v>151.4</v>
      </c>
      <c r="D4056" s="1">
        <v>43922</v>
      </c>
      <c r="E4056" cm="1">
        <f t="array" ref="E4056">IF(AND(B4056="Housing",A4056="Rural"),"",
_xlfn.IFS(
NOT(ISBLANK(C4056)), C4056,
AND(NOT(ISBLANK(C4055)), B4055=B4056, NOT(ISBLANK(C4057)), B4057=B4056), AVERAGE(C4055,C4057),
AND(NOT(ISBLANK(C4055)), B4055=B4056, ISBLANK(C4057), NOT(ISBLANK(C4058)), B4058=B4056), C4055+(C4058-C4055)/3,
AND(ISBLANK(C4055), NOT(ISBLANK(C4054)), B4054=B4056, NOT(ISBLANK(C4057)), B4057=B4056), C4054+(C4057-C4054)*2/3,
TRUE, "Check Manually"
))</f>
        <v>151.4</v>
      </c>
      <c r="F4056" t="str">
        <f>_xlfn.XLOOKUP(B4056,Bucket_Map!A:A,Bucket_Map!B:B,"ERROR - CHECK NAME")</f>
        <v>Not Bucketed (Aggregate)</v>
      </c>
    </row>
    <row r="4057" spans="1:6" x14ac:dyDescent="0.25">
      <c r="A4057" t="s">
        <v>32</v>
      </c>
      <c r="B4057" t="s">
        <v>10</v>
      </c>
      <c r="D4057" s="1">
        <v>43952</v>
      </c>
      <c r="E4057" cm="1">
        <f t="array" ref="E4057">IF(AND(B4057="Housing",A4057="Rural"),"",
_xlfn.IFS(
NOT(ISBLANK(C4057)), C4057,
AND(NOT(ISBLANK(C4056)), B4056=B4057, NOT(ISBLANK(C4058)), B4058=B4057), AVERAGE(C4056,C4058),
AND(NOT(ISBLANK(C4056)), B4056=B4057, ISBLANK(C4058), NOT(ISBLANK(C4059)), B4059=B4057), C4056+(C4059-C4056)/3,
AND(ISBLANK(C4056), NOT(ISBLANK(C4055)), B4055=B4057, NOT(ISBLANK(C4058)), B4058=B4057), C4055+(C4058-C4055)*2/3,
TRUE, "Check Manually"
))</f>
        <v>152.69999999999999</v>
      </c>
      <c r="F4057" t="str">
        <f>_xlfn.XLOOKUP(B4057,Bucket_Map!A:A,Bucket_Map!B:B,"ERROR - CHECK NAME")</f>
        <v>Not Bucketed (Aggregate)</v>
      </c>
    </row>
    <row r="4058" spans="1:6" x14ac:dyDescent="0.25">
      <c r="A4058" t="s">
        <v>32</v>
      </c>
      <c r="B4058" t="s">
        <v>10</v>
      </c>
      <c r="C4058">
        <v>154</v>
      </c>
      <c r="D4058" s="1">
        <v>43983</v>
      </c>
      <c r="E4058" cm="1">
        <f t="array" ref="E4058">IF(AND(B4058="Housing",A4058="Rural"),"",
_xlfn.IFS(
NOT(ISBLANK(C4058)), C4058,
AND(NOT(ISBLANK(C4057)), B4057=B4058, NOT(ISBLANK(C4059)), B4059=B4058), AVERAGE(C4057,C4059),
AND(NOT(ISBLANK(C4057)), B4057=B4058, ISBLANK(C4059), NOT(ISBLANK(C4060)), B4060=B4058), C4057+(C4060-C4057)/3,
AND(ISBLANK(C4057), NOT(ISBLANK(C4056)), B4056=B4058, NOT(ISBLANK(C4059)), B4059=B4058), C4056+(C4059-C4056)*2/3,
TRUE, "Check Manually"
))</f>
        <v>154</v>
      </c>
      <c r="F4058" t="str">
        <f>_xlfn.XLOOKUP(B4058,Bucket_Map!A:A,Bucket_Map!B:B,"ERROR - CHECK NAME")</f>
        <v>Not Bucketed (Aggregate)</v>
      </c>
    </row>
    <row r="4059" spans="1:6" x14ac:dyDescent="0.25">
      <c r="A4059" t="s">
        <v>32</v>
      </c>
      <c r="B4059" t="s">
        <v>10</v>
      </c>
      <c r="C4059">
        <v>154</v>
      </c>
      <c r="D4059" s="1">
        <v>44013</v>
      </c>
      <c r="E4059" cm="1">
        <f t="array" ref="E4059">IF(AND(B4059="Housing",A4059="Rural"),"",
_xlfn.IFS(
NOT(ISBLANK(C4059)), C4059,
AND(NOT(ISBLANK(C4058)), B4058=B4059, NOT(ISBLANK(C4060)), B4060=B4059), AVERAGE(C4058,C4060),
AND(NOT(ISBLANK(C4058)), B4058=B4059, ISBLANK(C4060), NOT(ISBLANK(C4061)), B4061=B4059), C4058+(C4061-C4058)/3,
AND(ISBLANK(C4058), NOT(ISBLANK(C4057)), B4057=B4059, NOT(ISBLANK(C4060)), B4060=B4059), C4057+(C4060-C4057)*2/3,
TRUE, "Check Manually"
))</f>
        <v>154</v>
      </c>
      <c r="F4059" t="str">
        <f>_xlfn.XLOOKUP(B4059,Bucket_Map!A:A,Bucket_Map!B:B,"ERROR - CHECK NAME")</f>
        <v>Not Bucketed (Aggregate)</v>
      </c>
    </row>
    <row r="4060" spans="1:6" x14ac:dyDescent="0.25">
      <c r="A4060" t="s">
        <v>32</v>
      </c>
      <c r="B4060" t="s">
        <v>10</v>
      </c>
      <c r="C4060">
        <v>157</v>
      </c>
      <c r="D4060" s="1">
        <v>44044</v>
      </c>
      <c r="E4060" cm="1">
        <f t="array" ref="E4060">IF(AND(B4060="Housing",A4060="Rural"),"",
_xlfn.IFS(
NOT(ISBLANK(C4060)), C4060,
AND(NOT(ISBLANK(C4059)), B4059=B4060, NOT(ISBLANK(C4061)), B4061=B4060), AVERAGE(C4059,C4061),
AND(NOT(ISBLANK(C4059)), B4059=B4060, ISBLANK(C4061), NOT(ISBLANK(C4062)), B4062=B4060), C4059+(C4062-C4059)/3,
AND(ISBLANK(C4059), NOT(ISBLANK(C4058)), B4058=B4060, NOT(ISBLANK(C4061)), B4061=B4060), C4058+(C4061-C4058)*2/3,
TRUE, "Check Manually"
))</f>
        <v>157</v>
      </c>
      <c r="F4060" t="str">
        <f>_xlfn.XLOOKUP(B4060,Bucket_Map!A:A,Bucket_Map!B:B,"ERROR - CHECK NAME")</f>
        <v>Not Bucketed (Aggregate)</v>
      </c>
    </row>
    <row r="4061" spans="1:6" x14ac:dyDescent="0.25">
      <c r="A4061" t="s">
        <v>32</v>
      </c>
      <c r="B4061" t="s">
        <v>10</v>
      </c>
      <c r="C4061">
        <v>158</v>
      </c>
      <c r="D4061" s="1">
        <v>44075</v>
      </c>
      <c r="E4061" cm="1">
        <f t="array" ref="E4061">IF(AND(B4061="Housing",A4061="Rural"),"",
_xlfn.IFS(
NOT(ISBLANK(C4061)), C4061,
AND(NOT(ISBLANK(C4060)), B4060=B4061, NOT(ISBLANK(C4062)), B4062=B4061), AVERAGE(C4060,C4062),
AND(NOT(ISBLANK(C4060)), B4060=B4061, ISBLANK(C4062), NOT(ISBLANK(C4063)), B4063=B4061), C4060+(C4063-C4060)/3,
AND(ISBLANK(C4060), NOT(ISBLANK(C4059)), B4059=B4061, NOT(ISBLANK(C4062)), B4062=B4061), C4059+(C4062-C4059)*2/3,
TRUE, "Check Manually"
))</f>
        <v>158</v>
      </c>
      <c r="F4061" t="str">
        <f>_xlfn.XLOOKUP(B4061,Bucket_Map!A:A,Bucket_Map!B:B,"ERROR - CHECK NAME")</f>
        <v>Not Bucketed (Aggregate)</v>
      </c>
    </row>
    <row r="4062" spans="1:6" x14ac:dyDescent="0.25">
      <c r="A4062" t="s">
        <v>32</v>
      </c>
      <c r="B4062" t="s">
        <v>10</v>
      </c>
      <c r="C4062">
        <v>161.4</v>
      </c>
      <c r="D4062" s="1">
        <v>44105</v>
      </c>
      <c r="E4062" cm="1">
        <f t="array" ref="E4062">IF(AND(B4062="Housing",A4062="Rural"),"",
_xlfn.IFS(
NOT(ISBLANK(C4062)), C4062,
AND(NOT(ISBLANK(C4061)), B4061=B4062, NOT(ISBLANK(C4063)), B4063=B4062), AVERAGE(C4061,C4063),
AND(NOT(ISBLANK(C4061)), B4061=B4062, ISBLANK(C4063), NOT(ISBLANK(C4064)), B4064=B4062), C4061+(C4064-C4061)/3,
AND(ISBLANK(C4061), NOT(ISBLANK(C4060)), B4060=B4062, NOT(ISBLANK(C4063)), B4063=B4062), C4060+(C4063-C4060)*2/3,
TRUE, "Check Manually"
))</f>
        <v>161.4</v>
      </c>
      <c r="F4062" t="str">
        <f>_xlfn.XLOOKUP(B4062,Bucket_Map!A:A,Bucket_Map!B:B,"ERROR - CHECK NAME")</f>
        <v>Not Bucketed (Aggregate)</v>
      </c>
    </row>
    <row r="4063" spans="1:6" x14ac:dyDescent="0.25">
      <c r="A4063" t="s">
        <v>32</v>
      </c>
      <c r="B4063" t="s">
        <v>10</v>
      </c>
      <c r="C4063">
        <v>164.7</v>
      </c>
      <c r="D4063" s="1">
        <v>44136</v>
      </c>
      <c r="E4063" cm="1">
        <f t="array" ref="E4063">IF(AND(B4063="Housing",A4063="Rural"),"",
_xlfn.IFS(
NOT(ISBLANK(C4063)), C4063,
AND(NOT(ISBLANK(C4062)), B4062=B4063, NOT(ISBLANK(C4064)), B4064=B4063), AVERAGE(C4062,C4064),
AND(NOT(ISBLANK(C4062)), B4062=B4063, ISBLANK(C4064), NOT(ISBLANK(C4065)), B4065=B4063), C4062+(C4065-C4062)/3,
AND(ISBLANK(C4062), NOT(ISBLANK(C4061)), B4061=B4063, NOT(ISBLANK(C4064)), B4064=B4063), C4061+(C4064-C4061)*2/3,
TRUE, "Check Manually"
))</f>
        <v>164.7</v>
      </c>
      <c r="F4063" t="str">
        <f>_xlfn.XLOOKUP(B4063,Bucket_Map!A:A,Bucket_Map!B:B,"ERROR - CHECK NAME")</f>
        <v>Not Bucketed (Aggregate)</v>
      </c>
    </row>
    <row r="4064" spans="1:6" x14ac:dyDescent="0.25">
      <c r="A4064" t="s">
        <v>32</v>
      </c>
      <c r="B4064" t="s">
        <v>10</v>
      </c>
      <c r="C4064">
        <v>165.4</v>
      </c>
      <c r="D4064" s="1">
        <v>44166</v>
      </c>
      <c r="E4064" cm="1">
        <f t="array" ref="E4064">IF(AND(B4064="Housing",A4064="Rural"),"",
_xlfn.IFS(
NOT(ISBLANK(C4064)), C4064,
AND(NOT(ISBLANK(C4063)), B4063=B4064, NOT(ISBLANK(C4065)), B4065=B4064), AVERAGE(C4063,C4065),
AND(NOT(ISBLANK(C4063)), B4063=B4064, ISBLANK(C4065), NOT(ISBLANK(C4066)), B4066=B4064), C4063+(C4066-C4063)/3,
AND(ISBLANK(C4063), NOT(ISBLANK(C4062)), B4062=B4064, NOT(ISBLANK(C4065)), B4065=B4064), C4062+(C4065-C4062)*2/3,
TRUE, "Check Manually"
))</f>
        <v>165.4</v>
      </c>
      <c r="F4064" t="str">
        <f>_xlfn.XLOOKUP(B4064,Bucket_Map!A:A,Bucket_Map!B:B,"ERROR - CHECK NAME")</f>
        <v>Not Bucketed (Aggregate)</v>
      </c>
    </row>
    <row r="4065" spans="1:6" x14ac:dyDescent="0.25">
      <c r="A4065" t="s">
        <v>32</v>
      </c>
      <c r="B4065" t="s">
        <v>10</v>
      </c>
      <c r="C4065">
        <v>161</v>
      </c>
      <c r="D4065" s="1">
        <v>44197</v>
      </c>
      <c r="E4065" cm="1">
        <f t="array" ref="E4065">IF(AND(B4065="Housing",A4065="Rural"),"",
_xlfn.IFS(
NOT(ISBLANK(C4065)), C4065,
AND(NOT(ISBLANK(C4064)), B4064=B4065, NOT(ISBLANK(C4066)), B4066=B4065), AVERAGE(C4064,C4066),
AND(NOT(ISBLANK(C4064)), B4064=B4065, ISBLANK(C4066), NOT(ISBLANK(C4067)), B4067=B4065), C4064+(C4067-C4064)/3,
AND(ISBLANK(C4064), NOT(ISBLANK(C4063)), B4063=B4065, NOT(ISBLANK(C4066)), B4066=B4065), C4063+(C4066-C4063)*2/3,
TRUE, "Check Manually"
))</f>
        <v>161</v>
      </c>
      <c r="F4065" t="str">
        <f>_xlfn.XLOOKUP(B4065,Bucket_Map!A:A,Bucket_Map!B:B,"ERROR - CHECK NAME")</f>
        <v>Not Bucketed (Aggregate)</v>
      </c>
    </row>
    <row r="4066" spans="1:6" x14ac:dyDescent="0.25">
      <c r="A4066" t="s">
        <v>32</v>
      </c>
      <c r="B4066" t="s">
        <v>10</v>
      </c>
      <c r="C4066">
        <v>156.9</v>
      </c>
      <c r="D4066" s="1">
        <v>44228</v>
      </c>
      <c r="E4066" cm="1">
        <f t="array" ref="E4066">IF(AND(B4066="Housing",A4066="Rural"),"",
_xlfn.IFS(
NOT(ISBLANK(C4066)), C4066,
AND(NOT(ISBLANK(C4065)), B4065=B4066, NOT(ISBLANK(C4067)), B4067=B4066), AVERAGE(C4065,C4067),
AND(NOT(ISBLANK(C4065)), B4065=B4066, ISBLANK(C4067), NOT(ISBLANK(C4068)), B4068=B4066), C4065+(C4068-C4065)/3,
AND(ISBLANK(C4065), NOT(ISBLANK(C4064)), B4064=B4066, NOT(ISBLANK(C4067)), B4067=B4066), C4064+(C4067-C4064)*2/3,
TRUE, "Check Manually"
))</f>
        <v>156.9</v>
      </c>
      <c r="F4066" t="str">
        <f>_xlfn.XLOOKUP(B4066,Bucket_Map!A:A,Bucket_Map!B:B,"ERROR - CHECK NAME")</f>
        <v>Not Bucketed (Aggregate)</v>
      </c>
    </row>
    <row r="4067" spans="1:6" x14ac:dyDescent="0.25">
      <c r="A4067" t="s">
        <v>32</v>
      </c>
      <c r="B4067" t="s">
        <v>10</v>
      </c>
      <c r="C4067">
        <v>156.69999999999999</v>
      </c>
      <c r="D4067" s="1">
        <v>44256</v>
      </c>
      <c r="E4067" cm="1">
        <f t="array" ref="E4067">IF(AND(B4067="Housing",A4067="Rural"),"",
_xlfn.IFS(
NOT(ISBLANK(C4067)), C4067,
AND(NOT(ISBLANK(C4066)), B4066=B4067, NOT(ISBLANK(C4068)), B4068=B4067), AVERAGE(C4066,C4068),
AND(NOT(ISBLANK(C4066)), B4066=B4067, ISBLANK(C4068), NOT(ISBLANK(C4069)), B4069=B4067), C4066+(C4069-C4066)/3,
AND(ISBLANK(C4066), NOT(ISBLANK(C4065)), B4065=B4067, NOT(ISBLANK(C4068)), B4068=B4067), C4065+(C4068-C4065)*2/3,
TRUE, "Check Manually"
))</f>
        <v>156.69999999999999</v>
      </c>
      <c r="F4067" t="str">
        <f>_xlfn.XLOOKUP(B4067,Bucket_Map!A:A,Bucket_Map!B:B,"ERROR - CHECK NAME")</f>
        <v>Not Bucketed (Aggregate)</v>
      </c>
    </row>
    <row r="4068" spans="1:6" x14ac:dyDescent="0.25">
      <c r="A4068" t="s">
        <v>32</v>
      </c>
      <c r="B4068" t="s">
        <v>10</v>
      </c>
      <c r="C4068">
        <v>158</v>
      </c>
      <c r="D4068" s="1">
        <v>44287</v>
      </c>
      <c r="E4068" cm="1">
        <f t="array" ref="E4068">IF(AND(B4068="Housing",A4068="Rural"),"",
_xlfn.IFS(
NOT(ISBLANK(C4068)), C4068,
AND(NOT(ISBLANK(C4067)), B4067=B4068, NOT(ISBLANK(C4069)), B4069=B4068), AVERAGE(C4067,C4069),
AND(NOT(ISBLANK(C4067)), B4067=B4068, ISBLANK(C4069), NOT(ISBLANK(C4070)), B4070=B4068), C4067+(C4070-C4067)/3,
AND(ISBLANK(C4067), NOT(ISBLANK(C4066)), B4066=B4068, NOT(ISBLANK(C4069)), B4069=B4068), C4066+(C4069-C4066)*2/3,
TRUE, "Check Manually"
))</f>
        <v>158</v>
      </c>
      <c r="F4068" t="str">
        <f>_xlfn.XLOOKUP(B4068,Bucket_Map!A:A,Bucket_Map!B:B,"ERROR - CHECK NAME")</f>
        <v>Not Bucketed (Aggregate)</v>
      </c>
    </row>
    <row r="4069" spans="1:6" x14ac:dyDescent="0.25">
      <c r="A4069" t="s">
        <v>32</v>
      </c>
      <c r="B4069" t="s">
        <v>10</v>
      </c>
      <c r="C4069">
        <v>160.69999999999999</v>
      </c>
      <c r="D4069" s="1">
        <v>44317</v>
      </c>
      <c r="E4069" cm="1">
        <f t="array" ref="E4069">IF(AND(B4069="Housing",A4069="Rural"),"",
_xlfn.IFS(
NOT(ISBLANK(C4069)), C4069,
AND(NOT(ISBLANK(C4068)), B4068=B4069, NOT(ISBLANK(C4070)), B4070=B4069), AVERAGE(C4068,C4070),
AND(NOT(ISBLANK(C4068)), B4068=B4069, ISBLANK(C4070), NOT(ISBLANK(C4071)), B4071=B4069), C4068+(C4071-C4068)/3,
AND(ISBLANK(C4068), NOT(ISBLANK(C4067)), B4067=B4069, NOT(ISBLANK(C4070)), B4070=B4069), C4067+(C4070-C4067)*2/3,
TRUE, "Check Manually"
))</f>
        <v>160.69999999999999</v>
      </c>
      <c r="F4069" t="str">
        <f>_xlfn.XLOOKUP(B4069,Bucket_Map!A:A,Bucket_Map!B:B,"ERROR - CHECK NAME")</f>
        <v>Not Bucketed (Aggregate)</v>
      </c>
    </row>
    <row r="4070" spans="1:6" x14ac:dyDescent="0.25">
      <c r="A4070" t="s">
        <v>32</v>
      </c>
      <c r="B4070" t="s">
        <v>10</v>
      </c>
      <c r="C4070">
        <v>162.6</v>
      </c>
      <c r="D4070" s="1">
        <v>44348</v>
      </c>
      <c r="E4070" cm="1">
        <f t="array" ref="E4070">IF(AND(B4070="Housing",A4070="Rural"),"",
_xlfn.IFS(
NOT(ISBLANK(C4070)), C4070,
AND(NOT(ISBLANK(C4069)), B4069=B4070, NOT(ISBLANK(C4071)), B4071=B4070), AVERAGE(C4069,C4071),
AND(NOT(ISBLANK(C4069)), B4069=B4070, ISBLANK(C4071), NOT(ISBLANK(C4072)), B4072=B4070), C4069+(C4072-C4069)/3,
AND(ISBLANK(C4069), NOT(ISBLANK(C4068)), B4068=B4070, NOT(ISBLANK(C4071)), B4071=B4070), C4068+(C4071-C4068)*2/3,
TRUE, "Check Manually"
))</f>
        <v>162.6</v>
      </c>
      <c r="F4070" t="str">
        <f>_xlfn.XLOOKUP(B4070,Bucket_Map!A:A,Bucket_Map!B:B,"ERROR - CHECK NAME")</f>
        <v>Not Bucketed (Aggregate)</v>
      </c>
    </row>
    <row r="4071" spans="1:6" x14ac:dyDescent="0.25">
      <c r="A4071" t="s">
        <v>32</v>
      </c>
      <c r="B4071" t="s">
        <v>10</v>
      </c>
      <c r="C4071">
        <v>164</v>
      </c>
      <c r="D4071" s="1">
        <v>44378</v>
      </c>
      <c r="E4071" cm="1">
        <f t="array" ref="E4071">IF(AND(B4071="Housing",A4071="Rural"),"",
_xlfn.IFS(
NOT(ISBLANK(C4071)), C4071,
AND(NOT(ISBLANK(C4070)), B4070=B4071, NOT(ISBLANK(C4072)), B4072=B4071), AVERAGE(C4070,C4072),
AND(NOT(ISBLANK(C4070)), B4070=B4071, ISBLANK(C4072), NOT(ISBLANK(C4073)), B4073=B4071), C4070+(C4073-C4070)/3,
AND(ISBLANK(C4070), NOT(ISBLANK(C4069)), B4069=B4071, NOT(ISBLANK(C4072)), B4072=B4071), C4069+(C4072-C4069)*2/3,
TRUE, "Check Manually"
))</f>
        <v>164</v>
      </c>
      <c r="F4071" t="str">
        <f>_xlfn.XLOOKUP(B4071,Bucket_Map!A:A,Bucket_Map!B:B,"ERROR - CHECK NAME")</f>
        <v>Not Bucketed (Aggregate)</v>
      </c>
    </row>
    <row r="4072" spans="1:6" x14ac:dyDescent="0.25">
      <c r="A4072" t="s">
        <v>32</v>
      </c>
      <c r="B4072" t="s">
        <v>10</v>
      </c>
      <c r="C4072">
        <v>164</v>
      </c>
      <c r="D4072" s="1">
        <v>44409</v>
      </c>
      <c r="E4072" cm="1">
        <f t="array" ref="E4072">IF(AND(B4072="Housing",A4072="Rural"),"",
_xlfn.IFS(
NOT(ISBLANK(C4072)), C4072,
AND(NOT(ISBLANK(C4071)), B4071=B4072, NOT(ISBLANK(C4073)), B4073=B4072), AVERAGE(C4071,C4073),
AND(NOT(ISBLANK(C4071)), B4071=B4072, ISBLANK(C4073), NOT(ISBLANK(C4074)), B4074=B4072), C4071+(C4074-C4071)/3,
AND(ISBLANK(C4071), NOT(ISBLANK(C4070)), B4070=B4072, NOT(ISBLANK(C4073)), B4073=B4072), C4070+(C4073-C4070)*2/3,
TRUE, "Check Manually"
))</f>
        <v>164</v>
      </c>
      <c r="F4072" t="str">
        <f>_xlfn.XLOOKUP(B4072,Bucket_Map!A:A,Bucket_Map!B:B,"ERROR - CHECK NAME")</f>
        <v>Not Bucketed (Aggregate)</v>
      </c>
    </row>
    <row r="4073" spans="1:6" x14ac:dyDescent="0.25">
      <c r="A4073" t="s">
        <v>32</v>
      </c>
      <c r="B4073" t="s">
        <v>10</v>
      </c>
      <c r="C4073">
        <v>164</v>
      </c>
      <c r="D4073" s="1">
        <v>44440</v>
      </c>
      <c r="E4073" cm="1">
        <f t="array" ref="E4073">IF(AND(B4073="Housing",A4073="Rural"),"",
_xlfn.IFS(
NOT(ISBLANK(C4073)), C4073,
AND(NOT(ISBLANK(C4072)), B4072=B4073, NOT(ISBLANK(C4074)), B4074=B4073), AVERAGE(C4072,C4074),
AND(NOT(ISBLANK(C4072)), B4072=B4073, ISBLANK(C4074), NOT(ISBLANK(C4075)), B4075=B4073), C4072+(C4075-C4072)/3,
AND(ISBLANK(C4072), NOT(ISBLANK(C4071)), B4071=B4073, NOT(ISBLANK(C4074)), B4074=B4073), C4071+(C4074-C4071)*2/3,
TRUE, "Check Manually"
))</f>
        <v>164</v>
      </c>
      <c r="F4073" t="str">
        <f>_xlfn.XLOOKUP(B4073,Bucket_Map!A:A,Bucket_Map!B:B,"ERROR - CHECK NAME")</f>
        <v>Not Bucketed (Aggregate)</v>
      </c>
    </row>
    <row r="4074" spans="1:6" x14ac:dyDescent="0.25">
      <c r="A4074" t="s">
        <v>32</v>
      </c>
      <c r="B4074" t="s">
        <v>10</v>
      </c>
      <c r="C4074">
        <v>167.7</v>
      </c>
      <c r="D4074" s="1">
        <v>44470</v>
      </c>
      <c r="E4074" cm="1">
        <f t="array" ref="E4074">IF(AND(B4074="Housing",A4074="Rural"),"",
_xlfn.IFS(
NOT(ISBLANK(C4074)), C4074,
AND(NOT(ISBLANK(C4073)), B4073=B4074, NOT(ISBLANK(C4075)), B4075=B4074), AVERAGE(C4073,C4075),
AND(NOT(ISBLANK(C4073)), B4073=B4074, ISBLANK(C4075), NOT(ISBLANK(C4076)), B4076=B4074), C4073+(C4076-C4073)/3,
AND(ISBLANK(C4073), NOT(ISBLANK(C4072)), B4072=B4074, NOT(ISBLANK(C4075)), B4075=B4074), C4072+(C4075-C4072)*2/3,
TRUE, "Check Manually"
))</f>
        <v>167.7</v>
      </c>
      <c r="F4074" t="str">
        <f>_xlfn.XLOOKUP(B4074,Bucket_Map!A:A,Bucket_Map!B:B,"ERROR - CHECK NAME")</f>
        <v>Not Bucketed (Aggregate)</v>
      </c>
    </row>
    <row r="4075" spans="1:6" x14ac:dyDescent="0.25">
      <c r="A4075" t="s">
        <v>32</v>
      </c>
      <c r="B4075" t="s">
        <v>10</v>
      </c>
      <c r="C4075">
        <v>169.7</v>
      </c>
      <c r="D4075" s="1">
        <v>44501</v>
      </c>
      <c r="E4075" cm="1">
        <f t="array" ref="E4075">IF(AND(B4075="Housing",A4075="Rural"),"",
_xlfn.IFS(
NOT(ISBLANK(C4075)), C4075,
AND(NOT(ISBLANK(C4074)), B4074=B4075, NOT(ISBLANK(C4076)), B4076=B4075), AVERAGE(C4074,C4076),
AND(NOT(ISBLANK(C4074)), B4074=B4075, ISBLANK(C4076), NOT(ISBLANK(C4077)), B4077=B4075), C4074+(C4077-C4074)/3,
AND(ISBLANK(C4074), NOT(ISBLANK(C4073)), B4073=B4075, NOT(ISBLANK(C4076)), B4076=B4075), C4073+(C4076-C4073)*2/3,
TRUE, "Check Manually"
))</f>
        <v>169.7</v>
      </c>
      <c r="F4075" t="str">
        <f>_xlfn.XLOOKUP(B4075,Bucket_Map!A:A,Bucket_Map!B:B,"ERROR - CHECK NAME")</f>
        <v>Not Bucketed (Aggregate)</v>
      </c>
    </row>
    <row r="4076" spans="1:6" x14ac:dyDescent="0.25">
      <c r="A4076" t="s">
        <v>32</v>
      </c>
      <c r="B4076" t="s">
        <v>10</v>
      </c>
      <c r="C4076">
        <v>168.2</v>
      </c>
      <c r="D4076" s="1">
        <v>44531</v>
      </c>
      <c r="E4076" cm="1">
        <f t="array" ref="E4076">IF(AND(B4076="Housing",A4076="Rural"),"",
_xlfn.IFS(
NOT(ISBLANK(C4076)), C4076,
AND(NOT(ISBLANK(C4075)), B4075=B4076, NOT(ISBLANK(C4077)), B4077=B4076), AVERAGE(C4075,C4077),
AND(NOT(ISBLANK(C4075)), B4075=B4076, ISBLANK(C4077), NOT(ISBLANK(C4078)), B4078=B4076), C4075+(C4078-C4075)/3,
AND(ISBLANK(C4075), NOT(ISBLANK(C4074)), B4074=B4076, NOT(ISBLANK(C4077)), B4077=B4076), C4074+(C4077-C4074)*2/3,
TRUE, "Check Manually"
))</f>
        <v>168.2</v>
      </c>
      <c r="F4076" t="str">
        <f>_xlfn.XLOOKUP(B4076,Bucket_Map!A:A,Bucket_Map!B:B,"ERROR - CHECK NAME")</f>
        <v>Not Bucketed (Aggregate)</v>
      </c>
    </row>
    <row r="4077" spans="1:6" x14ac:dyDescent="0.25">
      <c r="A4077" t="s">
        <v>32</v>
      </c>
      <c r="B4077" t="s">
        <v>10</v>
      </c>
      <c r="C4077">
        <v>166.4</v>
      </c>
      <c r="D4077" s="1">
        <v>44562</v>
      </c>
      <c r="E4077" cm="1">
        <f t="array" ref="E4077">IF(AND(B4077="Housing",A4077="Rural"),"",
_xlfn.IFS(
NOT(ISBLANK(C4077)), C4077,
AND(NOT(ISBLANK(C4076)), B4076=B4077, NOT(ISBLANK(C4078)), B4078=B4077), AVERAGE(C4076,C4078),
AND(NOT(ISBLANK(C4076)), B4076=B4077, ISBLANK(C4078), NOT(ISBLANK(C4079)), B4079=B4077), C4076+(C4079-C4076)/3,
AND(ISBLANK(C4076), NOT(ISBLANK(C4075)), B4075=B4077, NOT(ISBLANK(C4078)), B4078=B4077), C4075+(C4078-C4075)*2/3,
TRUE, "Check Manually"
))</f>
        <v>166.4</v>
      </c>
      <c r="F4077" t="str">
        <f>_xlfn.XLOOKUP(B4077,Bucket_Map!A:A,Bucket_Map!B:B,"ERROR - CHECK NAME")</f>
        <v>Not Bucketed (Aggregate)</v>
      </c>
    </row>
    <row r="4078" spans="1:6" x14ac:dyDescent="0.25">
      <c r="A4078" t="s">
        <v>32</v>
      </c>
      <c r="B4078" t="s">
        <v>10</v>
      </c>
      <c r="C4078">
        <v>166.2</v>
      </c>
      <c r="D4078" s="1">
        <v>44593</v>
      </c>
      <c r="E4078" cm="1">
        <f t="array" ref="E4078">IF(AND(B4078="Housing",A4078="Rural"),"",
_xlfn.IFS(
NOT(ISBLANK(C4078)), C4078,
AND(NOT(ISBLANK(C4077)), B4077=B4078, NOT(ISBLANK(C4079)), B4079=B4078), AVERAGE(C4077,C4079),
AND(NOT(ISBLANK(C4077)), B4077=B4078, ISBLANK(C4079), NOT(ISBLANK(C4080)), B4080=B4078), C4077+(C4080-C4077)/3,
AND(ISBLANK(C4077), NOT(ISBLANK(C4076)), B4076=B4078, NOT(ISBLANK(C4079)), B4079=B4078), C4076+(C4079-C4076)*2/3,
TRUE, "Check Manually"
))</f>
        <v>166.2</v>
      </c>
      <c r="F4078" t="str">
        <f>_xlfn.XLOOKUP(B4078,Bucket_Map!A:A,Bucket_Map!B:B,"ERROR - CHECK NAME")</f>
        <v>Not Bucketed (Aggregate)</v>
      </c>
    </row>
    <row r="4079" spans="1:6" x14ac:dyDescent="0.25">
      <c r="A4079" t="s">
        <v>32</v>
      </c>
      <c r="B4079" t="s">
        <v>10</v>
      </c>
      <c r="C4079">
        <v>168.4</v>
      </c>
      <c r="D4079" s="1">
        <v>44621</v>
      </c>
      <c r="E4079" cm="1">
        <f t="array" ref="E4079">IF(AND(B4079="Housing",A4079="Rural"),"",
_xlfn.IFS(
NOT(ISBLANK(C4079)), C4079,
AND(NOT(ISBLANK(C4078)), B4078=B4079, NOT(ISBLANK(C4080)), B4080=B4079), AVERAGE(C4078,C4080),
AND(NOT(ISBLANK(C4078)), B4078=B4079, ISBLANK(C4080), NOT(ISBLANK(C4081)), B4081=B4079), C4078+(C4081-C4078)/3,
AND(ISBLANK(C4078), NOT(ISBLANK(C4077)), B4077=B4079, NOT(ISBLANK(C4080)), B4080=B4079), C4077+(C4080-C4077)*2/3,
TRUE, "Check Manually"
))</f>
        <v>168.4</v>
      </c>
      <c r="F4079" t="str">
        <f>_xlfn.XLOOKUP(B4079,Bucket_Map!A:A,Bucket_Map!B:B,"ERROR - CHECK NAME")</f>
        <v>Not Bucketed (Aggregate)</v>
      </c>
    </row>
    <row r="4080" spans="1:6" x14ac:dyDescent="0.25">
      <c r="A4080" t="s">
        <v>32</v>
      </c>
      <c r="B4080" t="s">
        <v>10</v>
      </c>
      <c r="C4080">
        <v>170.8</v>
      </c>
      <c r="D4080" s="1">
        <v>44652</v>
      </c>
      <c r="E4080" cm="1">
        <f t="array" ref="E4080">IF(AND(B4080="Housing",A4080="Rural"),"",
_xlfn.IFS(
NOT(ISBLANK(C4080)), C4080,
AND(NOT(ISBLANK(C4079)), B4079=B4080, NOT(ISBLANK(C4081)), B4081=B4080), AVERAGE(C4079,C4081),
AND(NOT(ISBLANK(C4079)), B4079=B4080, ISBLANK(C4081), NOT(ISBLANK(C4082)), B4082=B4080), C4079+(C4082-C4079)/3,
AND(ISBLANK(C4079), NOT(ISBLANK(C4078)), B4078=B4080, NOT(ISBLANK(C4081)), B4081=B4080), C4078+(C4081-C4078)*2/3,
TRUE, "Check Manually"
))</f>
        <v>170.8</v>
      </c>
      <c r="F4080" t="str">
        <f>_xlfn.XLOOKUP(B4080,Bucket_Map!A:A,Bucket_Map!B:B,"ERROR - CHECK NAME")</f>
        <v>Not Bucketed (Aggregate)</v>
      </c>
    </row>
    <row r="4081" spans="1:6" x14ac:dyDescent="0.25">
      <c r="A4081" t="s">
        <v>32</v>
      </c>
      <c r="B4081" t="s">
        <v>10</v>
      </c>
      <c r="C4081">
        <v>173.3</v>
      </c>
      <c r="D4081" s="1">
        <v>44682</v>
      </c>
      <c r="E4081" cm="1">
        <f t="array" ref="E4081">IF(AND(B4081="Housing",A4081="Rural"),"",
_xlfn.IFS(
NOT(ISBLANK(C4081)), C4081,
AND(NOT(ISBLANK(C4080)), B4080=B4081, NOT(ISBLANK(C4082)), B4082=B4081), AVERAGE(C4080,C4082),
AND(NOT(ISBLANK(C4080)), B4080=B4081, ISBLANK(C4082), NOT(ISBLANK(C4083)), B4083=B4081), C4080+(C4083-C4080)/3,
AND(ISBLANK(C4080), NOT(ISBLANK(C4079)), B4079=B4081, NOT(ISBLANK(C4082)), B4082=B4081), C4079+(C4082-C4079)*2/3,
TRUE, "Check Manually"
))</f>
        <v>173.3</v>
      </c>
      <c r="F4081" t="str">
        <f>_xlfn.XLOOKUP(B4081,Bucket_Map!A:A,Bucket_Map!B:B,"ERROR - CHECK NAME")</f>
        <v>Not Bucketed (Aggregate)</v>
      </c>
    </row>
    <row r="4082" spans="1:6" x14ac:dyDescent="0.25">
      <c r="A4082" t="s">
        <v>32</v>
      </c>
      <c r="B4082" t="s">
        <v>10</v>
      </c>
      <c r="C4082">
        <v>174.9</v>
      </c>
      <c r="D4082" s="1">
        <v>44713</v>
      </c>
      <c r="E4082" cm="1">
        <f t="array" ref="E4082">IF(AND(B4082="Housing",A4082="Rural"),"",
_xlfn.IFS(
NOT(ISBLANK(C4082)), C4082,
AND(NOT(ISBLANK(C4081)), B4081=B4082, NOT(ISBLANK(C4083)), B4083=B4082), AVERAGE(C4081,C4083),
AND(NOT(ISBLANK(C4081)), B4081=B4082, ISBLANK(C4083), NOT(ISBLANK(C4084)), B4084=B4082), C4081+(C4084-C4081)/3,
AND(ISBLANK(C4081), NOT(ISBLANK(C4080)), B4080=B4082, NOT(ISBLANK(C4083)), B4083=B4082), C4080+(C4083-C4080)*2/3,
TRUE, "Check Manually"
))</f>
        <v>174.9</v>
      </c>
      <c r="F4082" t="str">
        <f>_xlfn.XLOOKUP(B4082,Bucket_Map!A:A,Bucket_Map!B:B,"ERROR - CHECK NAME")</f>
        <v>Not Bucketed (Aggregate)</v>
      </c>
    </row>
    <row r="4083" spans="1:6" x14ac:dyDescent="0.25">
      <c r="A4083" t="s">
        <v>32</v>
      </c>
      <c r="B4083" t="s">
        <v>10</v>
      </c>
      <c r="C4083">
        <v>175</v>
      </c>
      <c r="D4083" s="1">
        <v>44743</v>
      </c>
      <c r="E4083" cm="1">
        <f t="array" ref="E4083">IF(AND(B4083="Housing",A4083="Rural"),"",
_xlfn.IFS(
NOT(ISBLANK(C4083)), C4083,
AND(NOT(ISBLANK(C4082)), B4082=B4083, NOT(ISBLANK(C4084)), B4084=B4083), AVERAGE(C4082,C4084),
AND(NOT(ISBLANK(C4082)), B4082=B4083, ISBLANK(C4084), NOT(ISBLANK(C4085)), B4085=B4083), C4082+(C4085-C4082)/3,
AND(ISBLANK(C4082), NOT(ISBLANK(C4081)), B4081=B4083, NOT(ISBLANK(C4084)), B4084=B4083), C4081+(C4084-C4081)*2/3,
TRUE, "Check Manually"
))</f>
        <v>175</v>
      </c>
      <c r="F4083" t="str">
        <f>_xlfn.XLOOKUP(B4083,Bucket_Map!A:A,Bucket_Map!B:B,"ERROR - CHECK NAME")</f>
        <v>Not Bucketed (Aggregate)</v>
      </c>
    </row>
    <row r="4084" spans="1:6" x14ac:dyDescent="0.25">
      <c r="A4084" t="s">
        <v>32</v>
      </c>
      <c r="B4084" t="s">
        <v>10</v>
      </c>
      <c r="C4084">
        <v>176.3</v>
      </c>
      <c r="D4084" s="1">
        <v>44774</v>
      </c>
      <c r="E4084" cm="1">
        <f t="array" ref="E4084">IF(AND(B4084="Housing",A4084="Rural"),"",
_xlfn.IFS(
NOT(ISBLANK(C4084)), C4084,
AND(NOT(ISBLANK(C4083)), B4083=B4084, NOT(ISBLANK(C4085)), B4085=B4084), AVERAGE(C4083,C4085),
AND(NOT(ISBLANK(C4083)), B4083=B4084, ISBLANK(C4085), NOT(ISBLANK(C4086)), B4086=B4084), C4083+(C4086-C4083)/3,
AND(ISBLANK(C4083), NOT(ISBLANK(C4082)), B4082=B4084, NOT(ISBLANK(C4085)), B4085=B4084), C4082+(C4085-C4082)*2/3,
TRUE, "Check Manually"
))</f>
        <v>176.3</v>
      </c>
      <c r="F4084" t="str">
        <f>_xlfn.XLOOKUP(B4084,Bucket_Map!A:A,Bucket_Map!B:B,"ERROR - CHECK NAME")</f>
        <v>Not Bucketed (Aggregate)</v>
      </c>
    </row>
    <row r="4085" spans="1:6" x14ac:dyDescent="0.25">
      <c r="A4085" t="s">
        <v>32</v>
      </c>
      <c r="B4085" t="s">
        <v>10</v>
      </c>
      <c r="C4085">
        <v>177.8</v>
      </c>
      <c r="D4085" s="1">
        <v>44805</v>
      </c>
      <c r="E4085" cm="1">
        <f t="array" ref="E4085">IF(AND(B4085="Housing",A4085="Rural"),"",
_xlfn.IFS(
NOT(ISBLANK(C4085)), C4085,
AND(NOT(ISBLANK(C4084)), B4084=B4085, NOT(ISBLANK(C4086)), B4086=B4085), AVERAGE(C4084,C4086),
AND(NOT(ISBLANK(C4084)), B4084=B4085, ISBLANK(C4086), NOT(ISBLANK(C4087)), B4087=B4085), C4084+(C4087-C4084)/3,
AND(ISBLANK(C4084), NOT(ISBLANK(C4083)), B4083=B4085, NOT(ISBLANK(C4086)), B4086=B4085), C4083+(C4086-C4083)*2/3,
TRUE, "Check Manually"
))</f>
        <v>177.8</v>
      </c>
      <c r="F4085" t="str">
        <f>_xlfn.XLOOKUP(B4085,Bucket_Map!A:A,Bucket_Map!B:B,"ERROR - CHECK NAME")</f>
        <v>Not Bucketed (Aggregate)</v>
      </c>
    </row>
    <row r="4086" spans="1:6" x14ac:dyDescent="0.25">
      <c r="A4086" t="s">
        <v>32</v>
      </c>
      <c r="B4086" t="s">
        <v>10</v>
      </c>
      <c r="C4086">
        <v>179.6</v>
      </c>
      <c r="D4086" s="1">
        <v>44835</v>
      </c>
      <c r="E4086" cm="1">
        <f t="array" ref="E4086">IF(AND(B4086="Housing",A4086="Rural"),"",
_xlfn.IFS(
NOT(ISBLANK(C4086)), C4086,
AND(NOT(ISBLANK(C4085)), B4085=B4086, NOT(ISBLANK(C4087)), B4087=B4086), AVERAGE(C4085,C4087),
AND(NOT(ISBLANK(C4085)), B4085=B4086, ISBLANK(C4087), NOT(ISBLANK(C4088)), B4088=B4086), C4085+(C4088-C4085)/3,
AND(ISBLANK(C4085), NOT(ISBLANK(C4084)), B4084=B4086, NOT(ISBLANK(C4087)), B4087=B4086), C4084+(C4087-C4084)*2/3,
TRUE, "Check Manually"
))</f>
        <v>179.6</v>
      </c>
      <c r="F4086" t="str">
        <f>_xlfn.XLOOKUP(B4086,Bucket_Map!A:A,Bucket_Map!B:B,"ERROR - CHECK NAME")</f>
        <v>Not Bucketed (Aggregate)</v>
      </c>
    </row>
    <row r="4087" spans="1:6" x14ac:dyDescent="0.25">
      <c r="A4087" t="s">
        <v>32</v>
      </c>
      <c r="B4087" t="s">
        <v>10</v>
      </c>
      <c r="C4087">
        <v>178.3</v>
      </c>
      <c r="D4087" s="1">
        <v>44866</v>
      </c>
      <c r="E4087" cm="1">
        <f t="array" ref="E4087">IF(AND(B4087="Housing",A4087="Rural"),"",
_xlfn.IFS(
NOT(ISBLANK(C4087)), C4087,
AND(NOT(ISBLANK(C4086)), B4086=B4087, NOT(ISBLANK(C4088)), B4088=B4087), AVERAGE(C4086,C4088),
AND(NOT(ISBLANK(C4086)), B4086=B4087, ISBLANK(C4088), NOT(ISBLANK(C4089)), B4089=B4087), C4086+(C4089-C4086)/3,
AND(ISBLANK(C4086), NOT(ISBLANK(C4085)), B4085=B4087, NOT(ISBLANK(C4088)), B4088=B4087), C4085+(C4088-C4085)*2/3,
TRUE, "Check Manually"
))</f>
        <v>178.3</v>
      </c>
      <c r="F4087" t="str">
        <f>_xlfn.XLOOKUP(B4087,Bucket_Map!A:A,Bucket_Map!B:B,"ERROR - CHECK NAME")</f>
        <v>Not Bucketed (Aggregate)</v>
      </c>
    </row>
    <row r="4088" spans="1:6" x14ac:dyDescent="0.25">
      <c r="A4088" t="s">
        <v>32</v>
      </c>
      <c r="B4088" t="s">
        <v>10</v>
      </c>
      <c r="C4088">
        <v>175.9</v>
      </c>
      <c r="D4088" s="1">
        <v>44896</v>
      </c>
      <c r="E4088" cm="1">
        <f t="array" ref="E4088">IF(AND(B4088="Housing",A4088="Rural"),"",
_xlfn.IFS(
NOT(ISBLANK(C4088)), C4088,
AND(NOT(ISBLANK(C4087)), B4087=B4088, NOT(ISBLANK(C4089)), B4089=B4088), AVERAGE(C4087,C4089),
AND(NOT(ISBLANK(C4087)), B4087=B4088, ISBLANK(C4089), NOT(ISBLANK(C4090)), B4090=B4088), C4087+(C4090-C4087)/3,
AND(ISBLANK(C4087), NOT(ISBLANK(C4086)), B4086=B4088, NOT(ISBLANK(C4089)), B4089=B4088), C4086+(C4089-C4086)*2/3,
TRUE, "Check Manually"
))</f>
        <v>175.9</v>
      </c>
      <c r="F4088" t="str">
        <f>_xlfn.XLOOKUP(B4088,Bucket_Map!A:A,Bucket_Map!B:B,"ERROR - CHECK NAME")</f>
        <v>Not Bucketed (Aggregate)</v>
      </c>
    </row>
    <row r="4089" spans="1:6" x14ac:dyDescent="0.25">
      <c r="A4089" t="s">
        <v>32</v>
      </c>
      <c r="B4089" t="s">
        <v>10</v>
      </c>
      <c r="C4089">
        <v>176.7</v>
      </c>
      <c r="D4089" s="1">
        <v>44927</v>
      </c>
      <c r="E4089" cm="1">
        <f t="array" ref="E4089">IF(AND(B4089="Housing",A4089="Rural"),"",
_xlfn.IFS(
NOT(ISBLANK(C4089)), C4089,
AND(NOT(ISBLANK(C4088)), B4088=B4089, NOT(ISBLANK(C4090)), B4090=B4089), AVERAGE(C4088,C4090),
AND(NOT(ISBLANK(C4088)), B4088=B4089, ISBLANK(C4090), NOT(ISBLANK(C4091)), B4091=B4089), C4088+(C4091-C4088)/3,
AND(ISBLANK(C4088), NOT(ISBLANK(C4087)), B4087=B4089, NOT(ISBLANK(C4090)), B4090=B4089), C4087+(C4090-C4087)*2/3,
TRUE, "Check Manually"
))</f>
        <v>176.7</v>
      </c>
      <c r="F4089" t="str">
        <f>_xlfn.XLOOKUP(B4089,Bucket_Map!A:A,Bucket_Map!B:B,"ERROR - CHECK NAME")</f>
        <v>Not Bucketed (Aggregate)</v>
      </c>
    </row>
    <row r="4090" spans="1:6" x14ac:dyDescent="0.25">
      <c r="A4090" t="s">
        <v>32</v>
      </c>
      <c r="B4090" t="s">
        <v>10</v>
      </c>
      <c r="C4090">
        <v>177</v>
      </c>
      <c r="D4090" s="1">
        <v>44958</v>
      </c>
      <c r="E4090" cm="1">
        <f t="array" ref="E4090">IF(AND(B4090="Housing",A4090="Rural"),"",
_xlfn.IFS(
NOT(ISBLANK(C4090)), C4090,
AND(NOT(ISBLANK(C4089)), B4089=B4090, NOT(ISBLANK(C4091)), B4091=B4090), AVERAGE(C4089,C4091),
AND(NOT(ISBLANK(C4089)), B4089=B4090, ISBLANK(C4091), NOT(ISBLANK(C4092)), B4092=B4090), C4089+(C4092-C4089)/3,
AND(ISBLANK(C4089), NOT(ISBLANK(C4088)), B4088=B4090, NOT(ISBLANK(C4091)), B4091=B4090), C4088+(C4091-C4088)*2/3,
TRUE, "Check Manually"
))</f>
        <v>177</v>
      </c>
      <c r="F4090" t="str">
        <f>_xlfn.XLOOKUP(B4090,Bucket_Map!A:A,Bucket_Map!B:B,"ERROR - CHECK NAME")</f>
        <v>Not Bucketed (Aggregate)</v>
      </c>
    </row>
    <row r="4091" spans="1:6" x14ac:dyDescent="0.25">
      <c r="A4091" t="s">
        <v>32</v>
      </c>
      <c r="B4091" t="s">
        <v>10</v>
      </c>
      <c r="C4091">
        <v>177</v>
      </c>
      <c r="D4091" s="1">
        <v>44986</v>
      </c>
      <c r="E4091" cm="1">
        <f t="array" ref="E4091">IF(AND(B4091="Housing",A4091="Rural"),"",
_xlfn.IFS(
NOT(ISBLANK(C4091)), C4091,
AND(NOT(ISBLANK(C4090)), B4090=B4091, NOT(ISBLANK(C4092)), B4092=B4091), AVERAGE(C4090,C4092),
AND(NOT(ISBLANK(C4090)), B4090=B4091, ISBLANK(C4092), NOT(ISBLANK(C4093)), B4093=B4091), C4090+(C4093-C4090)/3,
AND(ISBLANK(C4090), NOT(ISBLANK(C4089)), B4089=B4091, NOT(ISBLANK(C4092)), B4092=B4091), C4089+(C4092-C4089)*2/3,
TRUE, "Check Manually"
))</f>
        <v>177</v>
      </c>
      <c r="F4091" t="str">
        <f>_xlfn.XLOOKUP(B4091,Bucket_Map!A:A,Bucket_Map!B:B,"ERROR - CHECK NAME")</f>
        <v>Not Bucketed (Aggregate)</v>
      </c>
    </row>
    <row r="4092" spans="1:6" x14ac:dyDescent="0.25">
      <c r="A4092" t="s">
        <v>32</v>
      </c>
      <c r="B4092" t="s">
        <v>10</v>
      </c>
      <c r="C4092">
        <v>177.9</v>
      </c>
      <c r="D4092" s="1">
        <v>45017</v>
      </c>
      <c r="E4092" cm="1">
        <f t="array" ref="E4092">IF(AND(B4092="Housing",A4092="Rural"),"",
_xlfn.IFS(
NOT(ISBLANK(C4092)), C4092,
AND(NOT(ISBLANK(C4091)), B4091=B4092, NOT(ISBLANK(C4093)), B4093=B4092), AVERAGE(C4091,C4093),
AND(NOT(ISBLANK(C4091)), B4091=B4092, ISBLANK(C4093), NOT(ISBLANK(C4094)), B4094=B4092), C4091+(C4094-C4091)/3,
AND(ISBLANK(C4091), NOT(ISBLANK(C4090)), B4090=B4092, NOT(ISBLANK(C4093)), B4093=B4092), C4090+(C4093-C4090)*2/3,
TRUE, "Check Manually"
))</f>
        <v>177.9</v>
      </c>
      <c r="F4092" t="str">
        <f>_xlfn.XLOOKUP(B4092,Bucket_Map!A:A,Bucket_Map!B:B,"ERROR - CHECK NAME")</f>
        <v>Not Bucketed (Aggregate)</v>
      </c>
    </row>
    <row r="4093" spans="1:6" x14ac:dyDescent="0.25">
      <c r="A4093" t="s">
        <v>32</v>
      </c>
      <c r="B4093" t="s">
        <v>10</v>
      </c>
      <c r="C4093">
        <v>179.1</v>
      </c>
      <c r="D4093" s="1">
        <v>45047</v>
      </c>
      <c r="E4093" cm="1">
        <f t="array" ref="E4093">IF(AND(B4093="Housing",A4093="Rural"),"",
_xlfn.IFS(
NOT(ISBLANK(C4093)), C4093,
AND(NOT(ISBLANK(C4092)), B4092=B4093, NOT(ISBLANK(C4094)), B4094=B4093), AVERAGE(C4092,C4094),
AND(NOT(ISBLANK(C4092)), B4092=B4093, ISBLANK(C4094), NOT(ISBLANK(C4095)), B4095=B4093), C4092+(C4095-C4092)/3,
AND(ISBLANK(C4092), NOT(ISBLANK(C4091)), B4091=B4093, NOT(ISBLANK(C4094)), B4094=B4093), C4091+(C4094-C4091)*2/3,
TRUE, "Check Manually"
))</f>
        <v>179.1</v>
      </c>
      <c r="F4093" t="str">
        <f>_xlfn.XLOOKUP(B4093,Bucket_Map!A:A,Bucket_Map!B:B,"ERROR - CHECK NAME")</f>
        <v>Not Bucketed (Aggregate)</v>
      </c>
    </row>
    <row r="4094" spans="1:6" x14ac:dyDescent="0.25">
      <c r="A4094" t="s">
        <v>32</v>
      </c>
      <c r="B4094" t="s">
        <v>11</v>
      </c>
      <c r="C4094">
        <v>105.5</v>
      </c>
      <c r="D4094" s="1">
        <v>41275</v>
      </c>
      <c r="E4094" cm="1">
        <f t="array" ref="E4094">IF(AND(B4094="Housing",A4094="Rural"),"",
_xlfn.IFS(
NOT(ISBLANK(C4094)), C4094,
AND(NOT(ISBLANK(C4093)), B4093=B4094, NOT(ISBLANK(C4095)), B4095=B4094), AVERAGE(C4093,C4095),
AND(NOT(ISBLANK(C4093)), B4093=B4094, ISBLANK(C4095), NOT(ISBLANK(C4096)), B4096=B4094), C4093+(C4096-C4093)/3,
AND(ISBLANK(C4093), NOT(ISBLANK(C4092)), B4092=B4094, NOT(ISBLANK(C4095)), B4095=B4094), C4092+(C4095-C4092)*2/3,
TRUE, "Check Manually"
))</f>
        <v>105.5</v>
      </c>
      <c r="F4094" t="str">
        <f>_xlfn.XLOOKUP(B4094,Bucket_Map!A:A,Bucket_Map!B:B,"ERROR - CHECK NAME")</f>
        <v>Clothing &amp; Footwear</v>
      </c>
    </row>
    <row r="4095" spans="1:6" x14ac:dyDescent="0.25">
      <c r="A4095" t="s">
        <v>32</v>
      </c>
      <c r="B4095" t="s">
        <v>11</v>
      </c>
      <c r="C4095">
        <v>106</v>
      </c>
      <c r="D4095" s="1">
        <v>41306</v>
      </c>
      <c r="E4095" cm="1">
        <f t="array" ref="E4095">IF(AND(B4095="Housing",A4095="Rural"),"",
_xlfn.IFS(
NOT(ISBLANK(C4095)), C4095,
AND(NOT(ISBLANK(C4094)), B4094=B4095, NOT(ISBLANK(C4096)), B4096=B4095), AVERAGE(C4094,C4096),
AND(NOT(ISBLANK(C4094)), B4094=B4095, ISBLANK(C4096), NOT(ISBLANK(C4097)), B4097=B4095), C4094+(C4097-C4094)/3,
AND(ISBLANK(C4094), NOT(ISBLANK(C4093)), B4093=B4095, NOT(ISBLANK(C4096)), B4096=B4095), C4093+(C4096-C4093)*2/3,
TRUE, "Check Manually"
))</f>
        <v>106</v>
      </c>
      <c r="F4095" t="str">
        <f>_xlfn.XLOOKUP(B4095,Bucket_Map!A:A,Bucket_Map!B:B,"ERROR - CHECK NAME")</f>
        <v>Clothing &amp; Footwear</v>
      </c>
    </row>
    <row r="4096" spans="1:6" x14ac:dyDescent="0.25">
      <c r="A4096" t="s">
        <v>32</v>
      </c>
      <c r="B4096" t="s">
        <v>11</v>
      </c>
      <c r="C4096">
        <v>106.5</v>
      </c>
      <c r="D4096" s="1">
        <v>41334</v>
      </c>
      <c r="E4096" cm="1">
        <f t="array" ref="E4096">IF(AND(B4096="Housing",A4096="Rural"),"",
_xlfn.IFS(
NOT(ISBLANK(C4096)), C4096,
AND(NOT(ISBLANK(C4095)), B4095=B4096, NOT(ISBLANK(C4097)), B4097=B4096), AVERAGE(C4095,C4097),
AND(NOT(ISBLANK(C4095)), B4095=B4096, ISBLANK(C4097), NOT(ISBLANK(C4098)), B4098=B4096), C4095+(C4098-C4095)/3,
AND(ISBLANK(C4095), NOT(ISBLANK(C4094)), B4094=B4096, NOT(ISBLANK(C4097)), B4097=B4096), C4094+(C4097-C4094)*2/3,
TRUE, "Check Manually"
))</f>
        <v>106.5</v>
      </c>
      <c r="F4096" t="str">
        <f>_xlfn.XLOOKUP(B4096,Bucket_Map!A:A,Bucket_Map!B:B,"ERROR - CHECK NAME")</f>
        <v>Clothing &amp; Footwear</v>
      </c>
    </row>
    <row r="4097" spans="1:6" x14ac:dyDescent="0.25">
      <c r="A4097" t="s">
        <v>32</v>
      </c>
      <c r="B4097" t="s">
        <v>11</v>
      </c>
      <c r="C4097">
        <v>107</v>
      </c>
      <c r="D4097" s="1">
        <v>41365</v>
      </c>
      <c r="E4097" cm="1">
        <f t="array" ref="E4097">IF(AND(B4097="Housing",A4097="Rural"),"",
_xlfn.IFS(
NOT(ISBLANK(C4097)), C4097,
AND(NOT(ISBLANK(C4096)), B4096=B4097, NOT(ISBLANK(C4098)), B4098=B4097), AVERAGE(C4096,C4098),
AND(NOT(ISBLANK(C4096)), B4096=B4097, ISBLANK(C4098), NOT(ISBLANK(C4099)), B4099=B4097), C4096+(C4099-C4096)/3,
AND(ISBLANK(C4096), NOT(ISBLANK(C4095)), B4095=B4097, NOT(ISBLANK(C4098)), B4098=B4097), C4095+(C4098-C4095)*2/3,
TRUE, "Check Manually"
))</f>
        <v>107</v>
      </c>
      <c r="F4097" t="str">
        <f>_xlfn.XLOOKUP(B4097,Bucket_Map!A:A,Bucket_Map!B:B,"ERROR - CHECK NAME")</f>
        <v>Clothing &amp; Footwear</v>
      </c>
    </row>
    <row r="4098" spans="1:6" x14ac:dyDescent="0.25">
      <c r="A4098" t="s">
        <v>32</v>
      </c>
      <c r="B4098" t="s">
        <v>11</v>
      </c>
      <c r="C4098">
        <v>107.4</v>
      </c>
      <c r="D4098" s="1">
        <v>41395</v>
      </c>
      <c r="E4098" cm="1">
        <f t="array" ref="E4098">IF(AND(B4098="Housing",A4098="Rural"),"",
_xlfn.IFS(
NOT(ISBLANK(C4098)), C4098,
AND(NOT(ISBLANK(C4097)), B4097=B4098, NOT(ISBLANK(C4099)), B4099=B4098), AVERAGE(C4097,C4099),
AND(NOT(ISBLANK(C4097)), B4097=B4098, ISBLANK(C4099), NOT(ISBLANK(C4100)), B4100=B4098), C4097+(C4100-C4097)/3,
AND(ISBLANK(C4097), NOT(ISBLANK(C4096)), B4096=B4098, NOT(ISBLANK(C4099)), B4099=B4098), C4096+(C4099-C4096)*2/3,
TRUE, "Check Manually"
))</f>
        <v>107.4</v>
      </c>
      <c r="F4098" t="str">
        <f>_xlfn.XLOOKUP(B4098,Bucket_Map!A:A,Bucket_Map!B:B,"ERROR - CHECK NAME")</f>
        <v>Clothing &amp; Footwear</v>
      </c>
    </row>
    <row r="4099" spans="1:6" x14ac:dyDescent="0.25">
      <c r="A4099" t="s">
        <v>32</v>
      </c>
      <c r="B4099" t="s">
        <v>11</v>
      </c>
      <c r="C4099">
        <v>108.1</v>
      </c>
      <c r="D4099" s="1">
        <v>41426</v>
      </c>
      <c r="E4099" cm="1">
        <f t="array" ref="E4099">IF(AND(B4099="Housing",A4099="Rural"),"",
_xlfn.IFS(
NOT(ISBLANK(C4099)), C4099,
AND(NOT(ISBLANK(C4098)), B4098=B4099, NOT(ISBLANK(C4100)), B4100=B4099), AVERAGE(C4098,C4100),
AND(NOT(ISBLANK(C4098)), B4098=B4099, ISBLANK(C4100), NOT(ISBLANK(C4101)), B4101=B4099), C4098+(C4101-C4098)/3,
AND(ISBLANK(C4098), NOT(ISBLANK(C4097)), B4097=B4099, NOT(ISBLANK(C4100)), B4100=B4099), C4097+(C4100-C4097)*2/3,
TRUE, "Check Manually"
))</f>
        <v>108.1</v>
      </c>
      <c r="F4099" t="str">
        <f>_xlfn.XLOOKUP(B4099,Bucket_Map!A:A,Bucket_Map!B:B,"ERROR - CHECK NAME")</f>
        <v>Clothing &amp; Footwear</v>
      </c>
    </row>
    <row r="4100" spans="1:6" x14ac:dyDescent="0.25">
      <c r="A4100" t="s">
        <v>32</v>
      </c>
      <c r="B4100" t="s">
        <v>11</v>
      </c>
      <c r="C4100">
        <v>108.8</v>
      </c>
      <c r="D4100" s="1">
        <v>41456</v>
      </c>
      <c r="E4100" cm="1">
        <f t="array" ref="E4100">IF(AND(B4100="Housing",A4100="Rural"),"",
_xlfn.IFS(
NOT(ISBLANK(C4100)), C4100,
AND(NOT(ISBLANK(C4099)), B4099=B4100, NOT(ISBLANK(C4101)), B4101=B4100), AVERAGE(C4099,C4101),
AND(NOT(ISBLANK(C4099)), B4099=B4100, ISBLANK(C4101), NOT(ISBLANK(C4102)), B4102=B4100), C4099+(C4102-C4099)/3,
AND(ISBLANK(C4099), NOT(ISBLANK(C4098)), B4098=B4100, NOT(ISBLANK(C4101)), B4101=B4100), C4098+(C4101-C4098)*2/3,
TRUE, "Check Manually"
))</f>
        <v>108.8</v>
      </c>
      <c r="F4100" t="str">
        <f>_xlfn.XLOOKUP(B4100,Bucket_Map!A:A,Bucket_Map!B:B,"ERROR - CHECK NAME")</f>
        <v>Clothing &amp; Footwear</v>
      </c>
    </row>
    <row r="4101" spans="1:6" x14ac:dyDescent="0.25">
      <c r="A4101" t="s">
        <v>32</v>
      </c>
      <c r="B4101" t="s">
        <v>11</v>
      </c>
      <c r="C4101">
        <v>109.4</v>
      </c>
      <c r="D4101" s="1">
        <v>41487</v>
      </c>
      <c r="E4101" cm="1">
        <f t="array" ref="E4101">IF(AND(B4101="Housing",A4101="Rural"),"",
_xlfn.IFS(
NOT(ISBLANK(C4101)), C4101,
AND(NOT(ISBLANK(C4100)), B4100=B4101, NOT(ISBLANK(C4102)), B4102=B4101), AVERAGE(C4100,C4102),
AND(NOT(ISBLANK(C4100)), B4100=B4101, ISBLANK(C4102), NOT(ISBLANK(C4103)), B4103=B4101), C4100+(C4103-C4100)/3,
AND(ISBLANK(C4100), NOT(ISBLANK(C4099)), B4099=B4101, NOT(ISBLANK(C4102)), B4102=B4101), C4099+(C4102-C4099)*2/3,
TRUE, "Check Manually"
))</f>
        <v>109.4</v>
      </c>
      <c r="F4101" t="str">
        <f>_xlfn.XLOOKUP(B4101,Bucket_Map!A:A,Bucket_Map!B:B,"ERROR - CHECK NAME")</f>
        <v>Clothing &amp; Footwear</v>
      </c>
    </row>
    <row r="4102" spans="1:6" x14ac:dyDescent="0.25">
      <c r="A4102" t="s">
        <v>32</v>
      </c>
      <c r="B4102" t="s">
        <v>11</v>
      </c>
      <c r="C4102">
        <v>110.4</v>
      </c>
      <c r="D4102" s="1">
        <v>41518</v>
      </c>
      <c r="E4102" cm="1">
        <f t="array" ref="E4102">IF(AND(B4102="Housing",A4102="Rural"),"",
_xlfn.IFS(
NOT(ISBLANK(C4102)), C4102,
AND(NOT(ISBLANK(C4101)), B4101=B4102, NOT(ISBLANK(C4103)), B4103=B4102), AVERAGE(C4101,C4103),
AND(NOT(ISBLANK(C4101)), B4101=B4102, ISBLANK(C4103), NOT(ISBLANK(C4104)), B4104=B4102), C4101+(C4104-C4101)/3,
AND(ISBLANK(C4101), NOT(ISBLANK(C4100)), B4100=B4102, NOT(ISBLANK(C4103)), B4103=B4102), C4100+(C4103-C4100)*2/3,
TRUE, "Check Manually"
))</f>
        <v>110.4</v>
      </c>
      <c r="F4102" t="str">
        <f>_xlfn.XLOOKUP(B4102,Bucket_Map!A:A,Bucket_Map!B:B,"ERROR - CHECK NAME")</f>
        <v>Clothing &amp; Footwear</v>
      </c>
    </row>
    <row r="4103" spans="1:6" x14ac:dyDescent="0.25">
      <c r="A4103" t="s">
        <v>32</v>
      </c>
      <c r="B4103" t="s">
        <v>11</v>
      </c>
      <c r="C4103">
        <v>111.2</v>
      </c>
      <c r="D4103" s="1">
        <v>41548</v>
      </c>
      <c r="E4103" cm="1">
        <f t="array" ref="E4103">IF(AND(B4103="Housing",A4103="Rural"),"",
_xlfn.IFS(
NOT(ISBLANK(C4103)), C4103,
AND(NOT(ISBLANK(C4102)), B4102=B4103, NOT(ISBLANK(C4104)), B4104=B4103), AVERAGE(C4102,C4104),
AND(NOT(ISBLANK(C4102)), B4102=B4103, ISBLANK(C4104), NOT(ISBLANK(C4105)), B4105=B4103), C4102+(C4105-C4102)/3,
AND(ISBLANK(C4102), NOT(ISBLANK(C4101)), B4101=B4103, NOT(ISBLANK(C4104)), B4104=B4103), C4101+(C4104-C4101)*2/3,
TRUE, "Check Manually"
))</f>
        <v>111.2</v>
      </c>
      <c r="F4103" t="str">
        <f>_xlfn.XLOOKUP(B4103,Bucket_Map!A:A,Bucket_Map!B:B,"ERROR - CHECK NAME")</f>
        <v>Clothing &amp; Footwear</v>
      </c>
    </row>
    <row r="4104" spans="1:6" x14ac:dyDescent="0.25">
      <c r="A4104" t="s">
        <v>32</v>
      </c>
      <c r="B4104" t="s">
        <v>11</v>
      </c>
      <c r="C4104">
        <v>111.9</v>
      </c>
      <c r="D4104" s="1">
        <v>41579</v>
      </c>
      <c r="E4104" cm="1">
        <f t="array" ref="E4104">IF(AND(B4104="Housing",A4104="Rural"),"",
_xlfn.IFS(
NOT(ISBLANK(C4104)), C4104,
AND(NOT(ISBLANK(C4103)), B4103=B4104, NOT(ISBLANK(C4105)), B4105=B4104), AVERAGE(C4103,C4105),
AND(NOT(ISBLANK(C4103)), B4103=B4104, ISBLANK(C4105), NOT(ISBLANK(C4106)), B4106=B4104), C4103+(C4106-C4103)/3,
AND(ISBLANK(C4103), NOT(ISBLANK(C4102)), B4102=B4104, NOT(ISBLANK(C4105)), B4105=B4104), C4102+(C4105-C4102)*2/3,
TRUE, "Check Manually"
))</f>
        <v>111.9</v>
      </c>
      <c r="F4104" t="str">
        <f>_xlfn.XLOOKUP(B4104,Bucket_Map!A:A,Bucket_Map!B:B,"ERROR - CHECK NAME")</f>
        <v>Clothing &amp; Footwear</v>
      </c>
    </row>
    <row r="4105" spans="1:6" x14ac:dyDescent="0.25">
      <c r="A4105" t="s">
        <v>32</v>
      </c>
      <c r="B4105" t="s">
        <v>11</v>
      </c>
      <c r="C4105">
        <v>112.7</v>
      </c>
      <c r="D4105" s="1">
        <v>41609</v>
      </c>
      <c r="E4105" cm="1">
        <f t="array" ref="E4105">IF(AND(B4105="Housing",A4105="Rural"),"",
_xlfn.IFS(
NOT(ISBLANK(C4105)), C4105,
AND(NOT(ISBLANK(C4104)), B4104=B4105, NOT(ISBLANK(C4106)), B4106=B4105), AVERAGE(C4104,C4106),
AND(NOT(ISBLANK(C4104)), B4104=B4105, ISBLANK(C4106), NOT(ISBLANK(C4107)), B4107=B4105), C4104+(C4107-C4104)/3,
AND(ISBLANK(C4104), NOT(ISBLANK(C4103)), B4103=B4105, NOT(ISBLANK(C4106)), B4106=B4105), C4103+(C4106-C4103)*2/3,
TRUE, "Check Manually"
))</f>
        <v>112.7</v>
      </c>
      <c r="F4105" t="str">
        <f>_xlfn.XLOOKUP(B4105,Bucket_Map!A:A,Bucket_Map!B:B,"ERROR - CHECK NAME")</f>
        <v>Clothing &amp; Footwear</v>
      </c>
    </row>
    <row r="4106" spans="1:6" x14ac:dyDescent="0.25">
      <c r="A4106" t="s">
        <v>32</v>
      </c>
      <c r="B4106" t="s">
        <v>11</v>
      </c>
      <c r="C4106">
        <v>113.2</v>
      </c>
      <c r="D4106" s="1">
        <v>41640</v>
      </c>
      <c r="E4106" cm="1">
        <f t="array" ref="E4106">IF(AND(B4106="Housing",A4106="Rural"),"",
_xlfn.IFS(
NOT(ISBLANK(C4106)), C4106,
AND(NOT(ISBLANK(C4105)), B4105=B4106, NOT(ISBLANK(C4107)), B4107=B4106), AVERAGE(C4105,C4107),
AND(NOT(ISBLANK(C4105)), B4105=B4106, ISBLANK(C4107), NOT(ISBLANK(C4108)), B4108=B4106), C4105+(C4108-C4105)/3,
AND(ISBLANK(C4105), NOT(ISBLANK(C4104)), B4104=B4106, NOT(ISBLANK(C4107)), B4107=B4106), C4104+(C4107-C4104)*2/3,
TRUE, "Check Manually"
))</f>
        <v>113.2</v>
      </c>
      <c r="F4106" t="str">
        <f>_xlfn.XLOOKUP(B4106,Bucket_Map!A:A,Bucket_Map!B:B,"ERROR - CHECK NAME")</f>
        <v>Clothing &amp; Footwear</v>
      </c>
    </row>
    <row r="4107" spans="1:6" x14ac:dyDescent="0.25">
      <c r="A4107" t="s">
        <v>32</v>
      </c>
      <c r="B4107" t="s">
        <v>11</v>
      </c>
      <c r="C4107">
        <v>113.3</v>
      </c>
      <c r="D4107" s="1">
        <v>41671</v>
      </c>
      <c r="E4107" cm="1">
        <f t="array" ref="E4107">IF(AND(B4107="Housing",A4107="Rural"),"",
_xlfn.IFS(
NOT(ISBLANK(C4107)), C4107,
AND(NOT(ISBLANK(C4106)), B4106=B4107, NOT(ISBLANK(C4108)), B4108=B4107), AVERAGE(C4106,C4108),
AND(NOT(ISBLANK(C4106)), B4106=B4107, ISBLANK(C4108), NOT(ISBLANK(C4109)), B4109=B4107), C4106+(C4109-C4106)/3,
AND(ISBLANK(C4106), NOT(ISBLANK(C4105)), B4105=B4107, NOT(ISBLANK(C4108)), B4108=B4107), C4105+(C4108-C4105)*2/3,
TRUE, "Check Manually"
))</f>
        <v>113.3</v>
      </c>
      <c r="F4107" t="str">
        <f>_xlfn.XLOOKUP(B4107,Bucket_Map!A:A,Bucket_Map!B:B,"ERROR - CHECK NAME")</f>
        <v>Clothing &amp; Footwear</v>
      </c>
    </row>
    <row r="4108" spans="1:6" x14ac:dyDescent="0.25">
      <c r="A4108" t="s">
        <v>32</v>
      </c>
      <c r="B4108" t="s">
        <v>11</v>
      </c>
      <c r="C4108">
        <v>113.7</v>
      </c>
      <c r="D4108" s="1">
        <v>41699</v>
      </c>
      <c r="E4108" cm="1">
        <f t="array" ref="E4108">IF(AND(B4108="Housing",A4108="Rural"),"",
_xlfn.IFS(
NOT(ISBLANK(C4108)), C4108,
AND(NOT(ISBLANK(C4107)), B4107=B4108, NOT(ISBLANK(C4109)), B4109=B4108), AVERAGE(C4107,C4109),
AND(NOT(ISBLANK(C4107)), B4107=B4108, ISBLANK(C4109), NOT(ISBLANK(C4110)), B4110=B4108), C4107+(C4110-C4107)/3,
AND(ISBLANK(C4107), NOT(ISBLANK(C4106)), B4106=B4108, NOT(ISBLANK(C4109)), B4109=B4108), C4106+(C4109-C4106)*2/3,
TRUE, "Check Manually"
))</f>
        <v>113.7</v>
      </c>
      <c r="F4108" t="str">
        <f>_xlfn.XLOOKUP(B4108,Bucket_Map!A:A,Bucket_Map!B:B,"ERROR - CHECK NAME")</f>
        <v>Clothing &amp; Footwear</v>
      </c>
    </row>
    <row r="4109" spans="1:6" x14ac:dyDescent="0.25">
      <c r="A4109" t="s">
        <v>32</v>
      </c>
      <c r="B4109" t="s">
        <v>11</v>
      </c>
      <c r="C4109">
        <v>114.6</v>
      </c>
      <c r="D4109" s="1">
        <v>41730</v>
      </c>
      <c r="E4109" cm="1">
        <f t="array" ref="E4109">IF(AND(B4109="Housing",A4109="Rural"),"",
_xlfn.IFS(
NOT(ISBLANK(C4109)), C4109,
AND(NOT(ISBLANK(C4108)), B4108=B4109, NOT(ISBLANK(C4110)), B4110=B4109), AVERAGE(C4108,C4110),
AND(NOT(ISBLANK(C4108)), B4108=B4109, ISBLANK(C4110), NOT(ISBLANK(C4111)), B4111=B4109), C4108+(C4111-C4108)/3,
AND(ISBLANK(C4108), NOT(ISBLANK(C4107)), B4107=B4109, NOT(ISBLANK(C4110)), B4110=B4109), C4107+(C4110-C4107)*2/3,
TRUE, "Check Manually"
))</f>
        <v>114.6</v>
      </c>
      <c r="F4109" t="str">
        <f>_xlfn.XLOOKUP(B4109,Bucket_Map!A:A,Bucket_Map!B:B,"ERROR - CHECK NAME")</f>
        <v>Clothing &amp; Footwear</v>
      </c>
    </row>
    <row r="4110" spans="1:6" x14ac:dyDescent="0.25">
      <c r="A4110" t="s">
        <v>32</v>
      </c>
      <c r="B4110" t="s">
        <v>11</v>
      </c>
      <c r="C4110">
        <v>115.2</v>
      </c>
      <c r="D4110" s="1">
        <v>41760</v>
      </c>
      <c r="E4110" cm="1">
        <f t="array" ref="E4110">IF(AND(B4110="Housing",A4110="Rural"),"",
_xlfn.IFS(
NOT(ISBLANK(C4110)), C4110,
AND(NOT(ISBLANK(C4109)), B4109=B4110, NOT(ISBLANK(C4111)), B4111=B4110), AVERAGE(C4109,C4111),
AND(NOT(ISBLANK(C4109)), B4109=B4110, ISBLANK(C4111), NOT(ISBLANK(C4112)), B4112=B4110), C4109+(C4112-C4109)/3,
AND(ISBLANK(C4109), NOT(ISBLANK(C4108)), B4108=B4110, NOT(ISBLANK(C4111)), B4111=B4110), C4108+(C4111-C4108)*2/3,
TRUE, "Check Manually"
))</f>
        <v>115.2</v>
      </c>
      <c r="F4110" t="str">
        <f>_xlfn.XLOOKUP(B4110,Bucket_Map!A:A,Bucket_Map!B:B,"ERROR - CHECK NAME")</f>
        <v>Clothing &amp; Footwear</v>
      </c>
    </row>
    <row r="4111" spans="1:6" x14ac:dyDescent="0.25">
      <c r="A4111" t="s">
        <v>32</v>
      </c>
      <c r="B4111" t="s">
        <v>11</v>
      </c>
      <c r="C4111">
        <v>115.6</v>
      </c>
      <c r="D4111" s="1">
        <v>41791</v>
      </c>
      <c r="E4111" cm="1">
        <f t="array" ref="E4111">IF(AND(B4111="Housing",A4111="Rural"),"",
_xlfn.IFS(
NOT(ISBLANK(C4111)), C4111,
AND(NOT(ISBLANK(C4110)), B4110=B4111, NOT(ISBLANK(C4112)), B4112=B4111), AVERAGE(C4110,C4112),
AND(NOT(ISBLANK(C4110)), B4110=B4111, ISBLANK(C4112), NOT(ISBLANK(C4113)), B4113=B4111), C4110+(C4113-C4110)/3,
AND(ISBLANK(C4110), NOT(ISBLANK(C4109)), B4109=B4111, NOT(ISBLANK(C4112)), B4112=B4111), C4109+(C4112-C4109)*2/3,
TRUE, "Check Manually"
))</f>
        <v>115.6</v>
      </c>
      <c r="F4111" t="str">
        <f>_xlfn.XLOOKUP(B4111,Bucket_Map!A:A,Bucket_Map!B:B,"ERROR - CHECK NAME")</f>
        <v>Clothing &amp; Footwear</v>
      </c>
    </row>
    <row r="4112" spans="1:6" x14ac:dyDescent="0.25">
      <c r="A4112" t="s">
        <v>32</v>
      </c>
      <c r="B4112" t="s">
        <v>11</v>
      </c>
      <c r="C4112">
        <v>116.3</v>
      </c>
      <c r="D4112" s="1">
        <v>41821</v>
      </c>
      <c r="E4112" cm="1">
        <f t="array" ref="E4112">IF(AND(B4112="Housing",A4112="Rural"),"",
_xlfn.IFS(
NOT(ISBLANK(C4112)), C4112,
AND(NOT(ISBLANK(C4111)), B4111=B4112, NOT(ISBLANK(C4113)), B4113=B4112), AVERAGE(C4111,C4113),
AND(NOT(ISBLANK(C4111)), B4111=B4112, ISBLANK(C4113), NOT(ISBLANK(C4114)), B4114=B4112), C4111+(C4114-C4111)/3,
AND(ISBLANK(C4111), NOT(ISBLANK(C4110)), B4110=B4112, NOT(ISBLANK(C4113)), B4113=B4112), C4110+(C4113-C4110)*2/3,
TRUE, "Check Manually"
))</f>
        <v>116.3</v>
      </c>
      <c r="F4112" t="str">
        <f>_xlfn.XLOOKUP(B4112,Bucket_Map!A:A,Bucket_Map!B:B,"ERROR - CHECK NAME")</f>
        <v>Clothing &amp; Footwear</v>
      </c>
    </row>
    <row r="4113" spans="1:6" x14ac:dyDescent="0.25">
      <c r="A4113" t="s">
        <v>32</v>
      </c>
      <c r="B4113" t="s">
        <v>11</v>
      </c>
      <c r="C4113">
        <v>116.8</v>
      </c>
      <c r="D4113" s="1">
        <v>41852</v>
      </c>
      <c r="E4113" cm="1">
        <f t="array" ref="E4113">IF(AND(B4113="Housing",A4113="Rural"),"",
_xlfn.IFS(
NOT(ISBLANK(C4113)), C4113,
AND(NOT(ISBLANK(C4112)), B4112=B4113, NOT(ISBLANK(C4114)), B4114=B4113), AVERAGE(C4112,C4114),
AND(NOT(ISBLANK(C4112)), B4112=B4113, ISBLANK(C4114), NOT(ISBLANK(C4115)), B4115=B4113), C4112+(C4115-C4112)/3,
AND(ISBLANK(C4112), NOT(ISBLANK(C4111)), B4111=B4113, NOT(ISBLANK(C4114)), B4114=B4113), C4111+(C4114-C4111)*2/3,
TRUE, "Check Manually"
))</f>
        <v>116.8</v>
      </c>
      <c r="F4113" t="str">
        <f>_xlfn.XLOOKUP(B4113,Bucket_Map!A:A,Bucket_Map!B:B,"ERROR - CHECK NAME")</f>
        <v>Clothing &amp; Footwear</v>
      </c>
    </row>
    <row r="4114" spans="1:6" x14ac:dyDescent="0.25">
      <c r="A4114" t="s">
        <v>32</v>
      </c>
      <c r="B4114" t="s">
        <v>11</v>
      </c>
      <c r="C4114">
        <v>117.2</v>
      </c>
      <c r="D4114" s="1">
        <v>41883</v>
      </c>
      <c r="E4114" cm="1">
        <f t="array" ref="E4114">IF(AND(B4114="Housing",A4114="Rural"),"",
_xlfn.IFS(
NOT(ISBLANK(C4114)), C4114,
AND(NOT(ISBLANK(C4113)), B4113=B4114, NOT(ISBLANK(C4115)), B4115=B4114), AVERAGE(C4113,C4115),
AND(NOT(ISBLANK(C4113)), B4113=B4114, ISBLANK(C4115), NOT(ISBLANK(C4116)), B4116=B4114), C4113+(C4116-C4113)/3,
AND(ISBLANK(C4113), NOT(ISBLANK(C4112)), B4112=B4114, NOT(ISBLANK(C4115)), B4115=B4114), C4112+(C4115-C4112)*2/3,
TRUE, "Check Manually"
))</f>
        <v>117.2</v>
      </c>
      <c r="F4114" t="str">
        <f>_xlfn.XLOOKUP(B4114,Bucket_Map!A:A,Bucket_Map!B:B,"ERROR - CHECK NAME")</f>
        <v>Clothing &amp; Footwear</v>
      </c>
    </row>
    <row r="4115" spans="1:6" x14ac:dyDescent="0.25">
      <c r="A4115" t="s">
        <v>32</v>
      </c>
      <c r="B4115" t="s">
        <v>11</v>
      </c>
      <c r="C4115">
        <v>118.1</v>
      </c>
      <c r="D4115" s="1">
        <v>41913</v>
      </c>
      <c r="E4115" cm="1">
        <f t="array" ref="E4115">IF(AND(B4115="Housing",A4115="Rural"),"",
_xlfn.IFS(
NOT(ISBLANK(C4115)), C4115,
AND(NOT(ISBLANK(C4114)), B4114=B4115, NOT(ISBLANK(C4116)), B4116=B4115), AVERAGE(C4114,C4116),
AND(NOT(ISBLANK(C4114)), B4114=B4115, ISBLANK(C4116), NOT(ISBLANK(C4117)), B4117=B4115), C4114+(C4117-C4114)/3,
AND(ISBLANK(C4114), NOT(ISBLANK(C4113)), B4113=B4115, NOT(ISBLANK(C4116)), B4116=B4115), C4113+(C4116-C4113)*2/3,
TRUE, "Check Manually"
))</f>
        <v>118.1</v>
      </c>
      <c r="F4115" t="str">
        <f>_xlfn.XLOOKUP(B4115,Bucket_Map!A:A,Bucket_Map!B:B,"ERROR - CHECK NAME")</f>
        <v>Clothing &amp; Footwear</v>
      </c>
    </row>
    <row r="4116" spans="1:6" x14ac:dyDescent="0.25">
      <c r="A4116" t="s">
        <v>32</v>
      </c>
      <c r="B4116" t="s">
        <v>11</v>
      </c>
      <c r="C4116">
        <v>118.4</v>
      </c>
      <c r="D4116" s="1">
        <v>41944</v>
      </c>
      <c r="E4116" cm="1">
        <f t="array" ref="E4116">IF(AND(B4116="Housing",A4116="Rural"),"",
_xlfn.IFS(
NOT(ISBLANK(C4116)), C4116,
AND(NOT(ISBLANK(C4115)), B4115=B4116, NOT(ISBLANK(C4117)), B4117=B4116), AVERAGE(C4115,C4117),
AND(NOT(ISBLANK(C4115)), B4115=B4116, ISBLANK(C4117), NOT(ISBLANK(C4118)), B4118=B4116), C4115+(C4118-C4115)/3,
AND(ISBLANK(C4115), NOT(ISBLANK(C4114)), B4114=B4116, NOT(ISBLANK(C4117)), B4117=B4116), C4114+(C4117-C4114)*2/3,
TRUE, "Check Manually"
))</f>
        <v>118.4</v>
      </c>
      <c r="F4116" t="str">
        <f>_xlfn.XLOOKUP(B4116,Bucket_Map!A:A,Bucket_Map!B:B,"ERROR - CHECK NAME")</f>
        <v>Clothing &amp; Footwear</v>
      </c>
    </row>
    <row r="4117" spans="1:6" x14ac:dyDescent="0.25">
      <c r="A4117" t="s">
        <v>32</v>
      </c>
      <c r="B4117" t="s">
        <v>11</v>
      </c>
      <c r="C4117">
        <v>118.6</v>
      </c>
      <c r="D4117" s="1">
        <v>41974</v>
      </c>
      <c r="E4117" cm="1">
        <f t="array" ref="E4117">IF(AND(B4117="Housing",A4117="Rural"),"",
_xlfn.IFS(
NOT(ISBLANK(C4117)), C4117,
AND(NOT(ISBLANK(C4116)), B4116=B4117, NOT(ISBLANK(C4118)), B4118=B4117), AVERAGE(C4116,C4118),
AND(NOT(ISBLANK(C4116)), B4116=B4117, ISBLANK(C4118), NOT(ISBLANK(C4119)), B4119=B4117), C4116+(C4119-C4116)/3,
AND(ISBLANK(C4116), NOT(ISBLANK(C4115)), B4115=B4117, NOT(ISBLANK(C4118)), B4118=B4117), C4115+(C4118-C4115)*2/3,
TRUE, "Check Manually"
))</f>
        <v>118.6</v>
      </c>
      <c r="F4117" t="str">
        <f>_xlfn.XLOOKUP(B4117,Bucket_Map!A:A,Bucket_Map!B:B,"ERROR - CHECK NAME")</f>
        <v>Clothing &amp; Footwear</v>
      </c>
    </row>
    <row r="4118" spans="1:6" x14ac:dyDescent="0.25">
      <c r="A4118" t="s">
        <v>32</v>
      </c>
      <c r="B4118" t="s">
        <v>11</v>
      </c>
      <c r="C4118">
        <v>119.3</v>
      </c>
      <c r="D4118" s="1">
        <v>42005</v>
      </c>
      <c r="E4118" cm="1">
        <f t="array" ref="E4118">IF(AND(B4118="Housing",A4118="Rural"),"",
_xlfn.IFS(
NOT(ISBLANK(C4118)), C4118,
AND(NOT(ISBLANK(C4117)), B4117=B4118, NOT(ISBLANK(C4119)), B4119=B4118), AVERAGE(C4117,C4119),
AND(NOT(ISBLANK(C4117)), B4117=B4118, ISBLANK(C4119), NOT(ISBLANK(C4120)), B4120=B4118), C4117+(C4120-C4117)/3,
AND(ISBLANK(C4117), NOT(ISBLANK(C4116)), B4116=B4118, NOT(ISBLANK(C4119)), B4119=B4118), C4116+(C4119-C4116)*2/3,
TRUE, "Check Manually"
))</f>
        <v>119.3</v>
      </c>
      <c r="F4118" t="str">
        <f>_xlfn.XLOOKUP(B4118,Bucket_Map!A:A,Bucket_Map!B:B,"ERROR - CHECK NAME")</f>
        <v>Clothing &amp; Footwear</v>
      </c>
    </row>
    <row r="4119" spans="1:6" x14ac:dyDescent="0.25">
      <c r="A4119" t="s">
        <v>32</v>
      </c>
      <c r="B4119" t="s">
        <v>11</v>
      </c>
      <c r="C4119">
        <v>120.1</v>
      </c>
      <c r="D4119" s="1">
        <v>42036</v>
      </c>
      <c r="E4119" cm="1">
        <f t="array" ref="E4119">IF(AND(B4119="Housing",A4119="Rural"),"",
_xlfn.IFS(
NOT(ISBLANK(C4119)), C4119,
AND(NOT(ISBLANK(C4118)), B4118=B4119, NOT(ISBLANK(C4120)), B4120=B4119), AVERAGE(C4118,C4120),
AND(NOT(ISBLANK(C4118)), B4118=B4119, ISBLANK(C4120), NOT(ISBLANK(C4121)), B4121=B4119), C4118+(C4121-C4118)/3,
AND(ISBLANK(C4118), NOT(ISBLANK(C4117)), B4117=B4119, NOT(ISBLANK(C4120)), B4120=B4119), C4117+(C4120-C4117)*2/3,
TRUE, "Check Manually"
))</f>
        <v>120.1</v>
      </c>
      <c r="F4119" t="str">
        <f>_xlfn.XLOOKUP(B4119,Bucket_Map!A:A,Bucket_Map!B:B,"ERROR - CHECK NAME")</f>
        <v>Clothing &amp; Footwear</v>
      </c>
    </row>
    <row r="4120" spans="1:6" x14ac:dyDescent="0.25">
      <c r="A4120" t="s">
        <v>32</v>
      </c>
      <c r="B4120" t="s">
        <v>11</v>
      </c>
      <c r="C4120">
        <v>120.4</v>
      </c>
      <c r="D4120" s="1">
        <v>42064</v>
      </c>
      <c r="E4120" cm="1">
        <f t="array" ref="E4120">IF(AND(B4120="Housing",A4120="Rural"),"",
_xlfn.IFS(
NOT(ISBLANK(C4120)), C4120,
AND(NOT(ISBLANK(C4119)), B4119=B4120, NOT(ISBLANK(C4121)), B4121=B4120), AVERAGE(C4119,C4121),
AND(NOT(ISBLANK(C4119)), B4119=B4120, ISBLANK(C4121), NOT(ISBLANK(C4122)), B4122=B4120), C4119+(C4122-C4119)/3,
AND(ISBLANK(C4119), NOT(ISBLANK(C4118)), B4118=B4120, NOT(ISBLANK(C4121)), B4121=B4120), C4118+(C4121-C4118)*2/3,
TRUE, "Check Manually"
))</f>
        <v>120.4</v>
      </c>
      <c r="F4120" t="str">
        <f>_xlfn.XLOOKUP(B4120,Bucket_Map!A:A,Bucket_Map!B:B,"ERROR - CHECK NAME")</f>
        <v>Clothing &amp; Footwear</v>
      </c>
    </row>
    <row r="4121" spans="1:6" x14ac:dyDescent="0.25">
      <c r="A4121" t="s">
        <v>32</v>
      </c>
      <c r="B4121" t="s">
        <v>11</v>
      </c>
      <c r="C4121">
        <v>120.8</v>
      </c>
      <c r="D4121" s="1">
        <v>42095</v>
      </c>
      <c r="E4121" cm="1">
        <f t="array" ref="E4121">IF(AND(B4121="Housing",A4121="Rural"),"",
_xlfn.IFS(
NOT(ISBLANK(C4121)), C4121,
AND(NOT(ISBLANK(C4120)), B4120=B4121, NOT(ISBLANK(C4122)), B4122=B4121), AVERAGE(C4120,C4122),
AND(NOT(ISBLANK(C4120)), B4120=B4121, ISBLANK(C4122), NOT(ISBLANK(C4123)), B4123=B4121), C4120+(C4123-C4120)/3,
AND(ISBLANK(C4120), NOT(ISBLANK(C4119)), B4119=B4121, NOT(ISBLANK(C4122)), B4122=B4121), C4119+(C4122-C4119)*2/3,
TRUE, "Check Manually"
))</f>
        <v>120.8</v>
      </c>
      <c r="F4121" t="str">
        <f>_xlfn.XLOOKUP(B4121,Bucket_Map!A:A,Bucket_Map!B:B,"ERROR - CHECK NAME")</f>
        <v>Clothing &amp; Footwear</v>
      </c>
    </row>
    <row r="4122" spans="1:6" x14ac:dyDescent="0.25">
      <c r="A4122" t="s">
        <v>32</v>
      </c>
      <c r="B4122" t="s">
        <v>11</v>
      </c>
      <c r="C4122">
        <v>121.3</v>
      </c>
      <c r="D4122" s="1">
        <v>42125</v>
      </c>
      <c r="E4122" cm="1">
        <f t="array" ref="E4122">IF(AND(B4122="Housing",A4122="Rural"),"",
_xlfn.IFS(
NOT(ISBLANK(C4122)), C4122,
AND(NOT(ISBLANK(C4121)), B4121=B4122, NOT(ISBLANK(C4123)), B4123=B4122), AVERAGE(C4121,C4123),
AND(NOT(ISBLANK(C4121)), B4121=B4122, ISBLANK(C4123), NOT(ISBLANK(C4124)), B4124=B4122), C4121+(C4124-C4121)/3,
AND(ISBLANK(C4121), NOT(ISBLANK(C4120)), B4120=B4122, NOT(ISBLANK(C4123)), B4123=B4122), C4120+(C4123-C4120)*2/3,
TRUE, "Check Manually"
))</f>
        <v>121.3</v>
      </c>
      <c r="F4122" t="str">
        <f>_xlfn.XLOOKUP(B4122,Bucket_Map!A:A,Bucket_Map!B:B,"ERROR - CHECK NAME")</f>
        <v>Clothing &amp; Footwear</v>
      </c>
    </row>
    <row r="4123" spans="1:6" x14ac:dyDescent="0.25">
      <c r="A4123" t="s">
        <v>32</v>
      </c>
      <c r="B4123" t="s">
        <v>11</v>
      </c>
      <c r="C4123">
        <v>122</v>
      </c>
      <c r="D4123" s="1">
        <v>42156</v>
      </c>
      <c r="E4123" cm="1">
        <f t="array" ref="E4123">IF(AND(B4123="Housing",A4123="Rural"),"",
_xlfn.IFS(
NOT(ISBLANK(C4123)), C4123,
AND(NOT(ISBLANK(C4122)), B4122=B4123, NOT(ISBLANK(C4124)), B4124=B4123), AVERAGE(C4122,C4124),
AND(NOT(ISBLANK(C4122)), B4122=B4123, ISBLANK(C4124), NOT(ISBLANK(C4125)), B4125=B4123), C4122+(C4125-C4122)/3,
AND(ISBLANK(C4122), NOT(ISBLANK(C4121)), B4121=B4123, NOT(ISBLANK(C4124)), B4124=B4123), C4121+(C4124-C4121)*2/3,
TRUE, "Check Manually"
))</f>
        <v>122</v>
      </c>
      <c r="F4123" t="str">
        <f>_xlfn.XLOOKUP(B4123,Bucket_Map!A:A,Bucket_Map!B:B,"ERROR - CHECK NAME")</f>
        <v>Clothing &amp; Footwear</v>
      </c>
    </row>
    <row r="4124" spans="1:6" x14ac:dyDescent="0.25">
      <c r="A4124" t="s">
        <v>32</v>
      </c>
      <c r="B4124" t="s">
        <v>11</v>
      </c>
      <c r="C4124">
        <v>122.3</v>
      </c>
      <c r="D4124" s="1">
        <v>42186</v>
      </c>
      <c r="E4124" cm="1">
        <f t="array" ref="E4124">IF(AND(B4124="Housing",A4124="Rural"),"",
_xlfn.IFS(
NOT(ISBLANK(C4124)), C4124,
AND(NOT(ISBLANK(C4123)), B4123=B4124, NOT(ISBLANK(C4125)), B4125=B4124), AVERAGE(C4123,C4125),
AND(NOT(ISBLANK(C4123)), B4123=B4124, ISBLANK(C4125), NOT(ISBLANK(C4126)), B4126=B4124), C4123+(C4126-C4123)/3,
AND(ISBLANK(C4123), NOT(ISBLANK(C4122)), B4122=B4124, NOT(ISBLANK(C4125)), B4125=B4124), C4122+(C4125-C4122)*2/3,
TRUE, "Check Manually"
))</f>
        <v>122.3</v>
      </c>
      <c r="F4124" t="str">
        <f>_xlfn.XLOOKUP(B4124,Bucket_Map!A:A,Bucket_Map!B:B,"ERROR - CHECK NAME")</f>
        <v>Clothing &amp; Footwear</v>
      </c>
    </row>
    <row r="4125" spans="1:6" x14ac:dyDescent="0.25">
      <c r="A4125" t="s">
        <v>32</v>
      </c>
      <c r="B4125" t="s">
        <v>11</v>
      </c>
      <c r="C4125">
        <v>122.9</v>
      </c>
      <c r="D4125" s="1">
        <v>42217</v>
      </c>
      <c r="E4125" cm="1">
        <f t="array" ref="E4125">IF(AND(B4125="Housing",A4125="Rural"),"",
_xlfn.IFS(
NOT(ISBLANK(C4125)), C4125,
AND(NOT(ISBLANK(C4124)), B4124=B4125, NOT(ISBLANK(C4126)), B4126=B4125), AVERAGE(C4124,C4126),
AND(NOT(ISBLANK(C4124)), B4124=B4125, ISBLANK(C4126), NOT(ISBLANK(C4127)), B4127=B4125), C4124+(C4127-C4124)/3,
AND(ISBLANK(C4124), NOT(ISBLANK(C4123)), B4123=B4125, NOT(ISBLANK(C4126)), B4126=B4125), C4123+(C4126-C4123)*2/3,
TRUE, "Check Manually"
))</f>
        <v>122.9</v>
      </c>
      <c r="F4125" t="str">
        <f>_xlfn.XLOOKUP(B4125,Bucket_Map!A:A,Bucket_Map!B:B,"ERROR - CHECK NAME")</f>
        <v>Clothing &amp; Footwear</v>
      </c>
    </row>
    <row r="4126" spans="1:6" x14ac:dyDescent="0.25">
      <c r="A4126" t="s">
        <v>32</v>
      </c>
      <c r="B4126" t="s">
        <v>11</v>
      </c>
      <c r="C4126">
        <v>123.4</v>
      </c>
      <c r="D4126" s="1">
        <v>42248</v>
      </c>
      <c r="E4126" cm="1">
        <f t="array" ref="E4126">IF(AND(B4126="Housing",A4126="Rural"),"",
_xlfn.IFS(
NOT(ISBLANK(C4126)), C4126,
AND(NOT(ISBLANK(C4125)), B4125=B4126, NOT(ISBLANK(C4127)), B4127=B4126), AVERAGE(C4125,C4127),
AND(NOT(ISBLANK(C4125)), B4125=B4126, ISBLANK(C4127), NOT(ISBLANK(C4128)), B4128=B4126), C4125+(C4128-C4125)/3,
AND(ISBLANK(C4125), NOT(ISBLANK(C4124)), B4124=B4126, NOT(ISBLANK(C4127)), B4127=B4126), C4124+(C4127-C4124)*2/3,
TRUE, "Check Manually"
))</f>
        <v>123.4</v>
      </c>
      <c r="F4126" t="str">
        <f>_xlfn.XLOOKUP(B4126,Bucket_Map!A:A,Bucket_Map!B:B,"ERROR - CHECK NAME")</f>
        <v>Clothing &amp; Footwear</v>
      </c>
    </row>
    <row r="4127" spans="1:6" x14ac:dyDescent="0.25">
      <c r="A4127" t="s">
        <v>32</v>
      </c>
      <c r="B4127" t="s">
        <v>11</v>
      </c>
      <c r="C4127">
        <v>123.8</v>
      </c>
      <c r="D4127" s="1">
        <v>42278</v>
      </c>
      <c r="E4127" cm="1">
        <f t="array" ref="E4127">IF(AND(B4127="Housing",A4127="Rural"),"",
_xlfn.IFS(
NOT(ISBLANK(C4127)), C4127,
AND(NOT(ISBLANK(C4126)), B4126=B4127, NOT(ISBLANK(C4128)), B4128=B4127), AVERAGE(C4126,C4128),
AND(NOT(ISBLANK(C4126)), B4126=B4127, ISBLANK(C4128), NOT(ISBLANK(C4129)), B4129=B4127), C4126+(C4129-C4126)/3,
AND(ISBLANK(C4126), NOT(ISBLANK(C4125)), B4125=B4127, NOT(ISBLANK(C4128)), B4128=B4127), C4125+(C4128-C4125)*2/3,
TRUE, "Check Manually"
))</f>
        <v>123.8</v>
      </c>
      <c r="F4127" t="str">
        <f>_xlfn.XLOOKUP(B4127,Bucket_Map!A:A,Bucket_Map!B:B,"ERROR - CHECK NAME")</f>
        <v>Clothing &amp; Footwear</v>
      </c>
    </row>
    <row r="4128" spans="1:6" x14ac:dyDescent="0.25">
      <c r="A4128" t="s">
        <v>32</v>
      </c>
      <c r="B4128" t="s">
        <v>11</v>
      </c>
      <c r="C4128">
        <v>124.5</v>
      </c>
      <c r="D4128" s="1">
        <v>42309</v>
      </c>
      <c r="E4128" cm="1">
        <f t="array" ref="E4128">IF(AND(B4128="Housing",A4128="Rural"),"",
_xlfn.IFS(
NOT(ISBLANK(C4128)), C4128,
AND(NOT(ISBLANK(C4127)), B4127=B4128, NOT(ISBLANK(C4129)), B4129=B4128), AVERAGE(C4127,C4129),
AND(NOT(ISBLANK(C4127)), B4127=B4128, ISBLANK(C4129), NOT(ISBLANK(C4130)), B4130=B4128), C4127+(C4130-C4127)/3,
AND(ISBLANK(C4127), NOT(ISBLANK(C4126)), B4126=B4128, NOT(ISBLANK(C4129)), B4129=B4128), C4126+(C4129-C4126)*2/3,
TRUE, "Check Manually"
))</f>
        <v>124.5</v>
      </c>
      <c r="F4128" t="str">
        <f>_xlfn.XLOOKUP(B4128,Bucket_Map!A:A,Bucket_Map!B:B,"ERROR - CHECK NAME")</f>
        <v>Clothing &amp; Footwear</v>
      </c>
    </row>
    <row r="4129" spans="1:6" x14ac:dyDescent="0.25">
      <c r="A4129" t="s">
        <v>32</v>
      </c>
      <c r="B4129" t="s">
        <v>11</v>
      </c>
      <c r="C4129">
        <v>124.8</v>
      </c>
      <c r="D4129" s="1">
        <v>42339</v>
      </c>
      <c r="E4129" cm="1">
        <f t="array" ref="E4129">IF(AND(B4129="Housing",A4129="Rural"),"",
_xlfn.IFS(
NOT(ISBLANK(C4129)), C4129,
AND(NOT(ISBLANK(C4128)), B4128=B4129, NOT(ISBLANK(C4130)), B4130=B4129), AVERAGE(C4128,C4130),
AND(NOT(ISBLANK(C4128)), B4128=B4129, ISBLANK(C4130), NOT(ISBLANK(C4131)), B4131=B4129), C4128+(C4131-C4128)/3,
AND(ISBLANK(C4128), NOT(ISBLANK(C4127)), B4127=B4129, NOT(ISBLANK(C4130)), B4130=B4129), C4127+(C4130-C4127)*2/3,
TRUE, "Check Manually"
))</f>
        <v>124.8</v>
      </c>
      <c r="F4129" t="str">
        <f>_xlfn.XLOOKUP(B4129,Bucket_Map!A:A,Bucket_Map!B:B,"ERROR - CHECK NAME")</f>
        <v>Clothing &amp; Footwear</v>
      </c>
    </row>
    <row r="4130" spans="1:6" x14ac:dyDescent="0.25">
      <c r="A4130" t="s">
        <v>32</v>
      </c>
      <c r="B4130" t="s">
        <v>11</v>
      </c>
      <c r="C4130">
        <v>125.1</v>
      </c>
      <c r="D4130" s="1">
        <v>42370</v>
      </c>
      <c r="E4130" cm="1">
        <f t="array" ref="E4130">IF(AND(B4130="Housing",A4130="Rural"),"",
_xlfn.IFS(
NOT(ISBLANK(C4130)), C4130,
AND(NOT(ISBLANK(C4129)), B4129=B4130, NOT(ISBLANK(C4131)), B4131=B4130), AVERAGE(C4129,C4131),
AND(NOT(ISBLANK(C4129)), B4129=B4130, ISBLANK(C4131), NOT(ISBLANK(C4132)), B4132=B4130), C4129+(C4132-C4129)/3,
AND(ISBLANK(C4129), NOT(ISBLANK(C4128)), B4128=B4130, NOT(ISBLANK(C4131)), B4131=B4130), C4128+(C4131-C4128)*2/3,
TRUE, "Check Manually"
))</f>
        <v>125.1</v>
      </c>
      <c r="F4130" t="str">
        <f>_xlfn.XLOOKUP(B4130,Bucket_Map!A:A,Bucket_Map!B:B,"ERROR - CHECK NAME")</f>
        <v>Clothing &amp; Footwear</v>
      </c>
    </row>
    <row r="4131" spans="1:6" x14ac:dyDescent="0.25">
      <c r="A4131" t="s">
        <v>32</v>
      </c>
      <c r="B4131" t="s">
        <v>11</v>
      </c>
      <c r="C4131">
        <v>125.8</v>
      </c>
      <c r="D4131" s="1">
        <v>42401</v>
      </c>
      <c r="E4131" cm="1">
        <f t="array" ref="E4131">IF(AND(B4131="Housing",A4131="Rural"),"",
_xlfn.IFS(
NOT(ISBLANK(C4131)), C4131,
AND(NOT(ISBLANK(C4130)), B4130=B4131, NOT(ISBLANK(C4132)), B4132=B4131), AVERAGE(C4130,C4132),
AND(NOT(ISBLANK(C4130)), B4130=B4131, ISBLANK(C4132), NOT(ISBLANK(C4133)), B4133=B4131), C4130+(C4133-C4130)/3,
AND(ISBLANK(C4130), NOT(ISBLANK(C4129)), B4129=B4131, NOT(ISBLANK(C4132)), B4132=B4131), C4129+(C4132-C4129)*2/3,
TRUE, "Check Manually"
))</f>
        <v>125.8</v>
      </c>
      <c r="F4131" t="str">
        <f>_xlfn.XLOOKUP(B4131,Bucket_Map!A:A,Bucket_Map!B:B,"ERROR - CHECK NAME")</f>
        <v>Clothing &amp; Footwear</v>
      </c>
    </row>
    <row r="4132" spans="1:6" x14ac:dyDescent="0.25">
      <c r="A4132" t="s">
        <v>32</v>
      </c>
      <c r="B4132" t="s">
        <v>11</v>
      </c>
      <c r="C4132">
        <v>126.1</v>
      </c>
      <c r="D4132" s="1">
        <v>42430</v>
      </c>
      <c r="E4132" cm="1">
        <f t="array" ref="E4132">IF(AND(B4132="Housing",A4132="Rural"),"",
_xlfn.IFS(
NOT(ISBLANK(C4132)), C4132,
AND(NOT(ISBLANK(C4131)), B4131=B4132, NOT(ISBLANK(C4133)), B4133=B4132), AVERAGE(C4131,C4133),
AND(NOT(ISBLANK(C4131)), B4131=B4132, ISBLANK(C4133), NOT(ISBLANK(C4134)), B4134=B4132), C4131+(C4134-C4131)/3,
AND(ISBLANK(C4131), NOT(ISBLANK(C4130)), B4130=B4132, NOT(ISBLANK(C4133)), B4133=B4132), C4130+(C4133-C4130)*2/3,
TRUE, "Check Manually"
))</f>
        <v>126.1</v>
      </c>
      <c r="F4132" t="str">
        <f>_xlfn.XLOOKUP(B4132,Bucket_Map!A:A,Bucket_Map!B:B,"ERROR - CHECK NAME")</f>
        <v>Clothing &amp; Footwear</v>
      </c>
    </row>
    <row r="4133" spans="1:6" x14ac:dyDescent="0.25">
      <c r="A4133" t="s">
        <v>32</v>
      </c>
      <c r="B4133" t="s">
        <v>11</v>
      </c>
      <c r="C4133">
        <v>126.4</v>
      </c>
      <c r="D4133" s="1">
        <v>42461</v>
      </c>
      <c r="E4133" cm="1">
        <f t="array" ref="E4133">IF(AND(B4133="Housing",A4133="Rural"),"",
_xlfn.IFS(
NOT(ISBLANK(C4133)), C4133,
AND(NOT(ISBLANK(C4132)), B4132=B4133, NOT(ISBLANK(C4134)), B4134=B4133), AVERAGE(C4132,C4134),
AND(NOT(ISBLANK(C4132)), B4132=B4133, ISBLANK(C4134), NOT(ISBLANK(C4135)), B4135=B4133), C4132+(C4135-C4132)/3,
AND(ISBLANK(C4132), NOT(ISBLANK(C4131)), B4131=B4133, NOT(ISBLANK(C4134)), B4134=B4133), C4131+(C4134-C4131)*2/3,
TRUE, "Check Manually"
))</f>
        <v>126.4</v>
      </c>
      <c r="F4133" t="str">
        <f>_xlfn.XLOOKUP(B4133,Bucket_Map!A:A,Bucket_Map!B:B,"ERROR - CHECK NAME")</f>
        <v>Clothing &amp; Footwear</v>
      </c>
    </row>
    <row r="4134" spans="1:6" x14ac:dyDescent="0.25">
      <c r="A4134" t="s">
        <v>32</v>
      </c>
      <c r="B4134" t="s">
        <v>11</v>
      </c>
      <c r="C4134">
        <v>126.8</v>
      </c>
      <c r="D4134" s="1">
        <v>42491</v>
      </c>
      <c r="E4134" cm="1">
        <f t="array" ref="E4134">IF(AND(B4134="Housing",A4134="Rural"),"",
_xlfn.IFS(
NOT(ISBLANK(C4134)), C4134,
AND(NOT(ISBLANK(C4133)), B4133=B4134, NOT(ISBLANK(C4135)), B4135=B4134), AVERAGE(C4133,C4135),
AND(NOT(ISBLANK(C4133)), B4133=B4134, ISBLANK(C4135), NOT(ISBLANK(C4136)), B4136=B4134), C4133+(C4136-C4133)/3,
AND(ISBLANK(C4133), NOT(ISBLANK(C4132)), B4132=B4134, NOT(ISBLANK(C4135)), B4135=B4134), C4132+(C4135-C4132)*2/3,
TRUE, "Check Manually"
))</f>
        <v>126.8</v>
      </c>
      <c r="F4134" t="str">
        <f>_xlfn.XLOOKUP(B4134,Bucket_Map!A:A,Bucket_Map!B:B,"ERROR - CHECK NAME")</f>
        <v>Clothing &amp; Footwear</v>
      </c>
    </row>
    <row r="4135" spans="1:6" x14ac:dyDescent="0.25">
      <c r="A4135" t="s">
        <v>32</v>
      </c>
      <c r="B4135" t="s">
        <v>11</v>
      </c>
      <c r="C4135">
        <v>127.2</v>
      </c>
      <c r="D4135" s="1">
        <v>42522</v>
      </c>
      <c r="E4135" cm="1">
        <f t="array" ref="E4135">IF(AND(B4135="Housing",A4135="Rural"),"",
_xlfn.IFS(
NOT(ISBLANK(C4135)), C4135,
AND(NOT(ISBLANK(C4134)), B4134=B4135, NOT(ISBLANK(C4136)), B4136=B4135), AVERAGE(C4134,C4136),
AND(NOT(ISBLANK(C4134)), B4134=B4135, ISBLANK(C4136), NOT(ISBLANK(C4137)), B4137=B4135), C4134+(C4137-C4134)/3,
AND(ISBLANK(C4134), NOT(ISBLANK(C4133)), B4133=B4135, NOT(ISBLANK(C4136)), B4136=B4135), C4133+(C4136-C4133)*2/3,
TRUE, "Check Manually"
))</f>
        <v>127.2</v>
      </c>
      <c r="F4135" t="str">
        <f>_xlfn.XLOOKUP(B4135,Bucket_Map!A:A,Bucket_Map!B:B,"ERROR - CHECK NAME")</f>
        <v>Clothing &amp; Footwear</v>
      </c>
    </row>
    <row r="4136" spans="1:6" x14ac:dyDescent="0.25">
      <c r="A4136" t="s">
        <v>32</v>
      </c>
      <c r="B4136" t="s">
        <v>11</v>
      </c>
      <c r="C4136">
        <v>127.6</v>
      </c>
      <c r="D4136" s="1">
        <v>42552</v>
      </c>
      <c r="E4136" cm="1">
        <f t="array" ref="E4136">IF(AND(B4136="Housing",A4136="Rural"),"",
_xlfn.IFS(
NOT(ISBLANK(C4136)), C4136,
AND(NOT(ISBLANK(C4135)), B4135=B4136, NOT(ISBLANK(C4137)), B4137=B4136), AVERAGE(C4135,C4137),
AND(NOT(ISBLANK(C4135)), B4135=B4136, ISBLANK(C4137), NOT(ISBLANK(C4138)), B4138=B4136), C4135+(C4138-C4135)/3,
AND(ISBLANK(C4135), NOT(ISBLANK(C4134)), B4134=B4136, NOT(ISBLANK(C4137)), B4137=B4136), C4134+(C4137-C4134)*2/3,
TRUE, "Check Manually"
))</f>
        <v>127.6</v>
      </c>
      <c r="F4136" t="str">
        <f>_xlfn.XLOOKUP(B4136,Bucket_Map!A:A,Bucket_Map!B:B,"ERROR - CHECK NAME")</f>
        <v>Clothing &amp; Footwear</v>
      </c>
    </row>
    <row r="4137" spans="1:6" x14ac:dyDescent="0.25">
      <c r="A4137" t="s">
        <v>32</v>
      </c>
      <c r="B4137" t="s">
        <v>11</v>
      </c>
      <c r="C4137">
        <v>128.19999999999999</v>
      </c>
      <c r="D4137" s="1">
        <v>42583</v>
      </c>
      <c r="E4137" cm="1">
        <f t="array" ref="E4137">IF(AND(B4137="Housing",A4137="Rural"),"",
_xlfn.IFS(
NOT(ISBLANK(C4137)), C4137,
AND(NOT(ISBLANK(C4136)), B4136=B4137, NOT(ISBLANK(C4138)), B4138=B4137), AVERAGE(C4136,C4138),
AND(NOT(ISBLANK(C4136)), B4136=B4137, ISBLANK(C4138), NOT(ISBLANK(C4139)), B4139=B4137), C4136+(C4139-C4136)/3,
AND(ISBLANK(C4136), NOT(ISBLANK(C4135)), B4135=B4137, NOT(ISBLANK(C4138)), B4138=B4137), C4135+(C4138-C4135)*2/3,
TRUE, "Check Manually"
))</f>
        <v>128.19999999999999</v>
      </c>
      <c r="F4137" t="str">
        <f>_xlfn.XLOOKUP(B4137,Bucket_Map!A:A,Bucket_Map!B:B,"ERROR - CHECK NAME")</f>
        <v>Clothing &amp; Footwear</v>
      </c>
    </row>
    <row r="4138" spans="1:6" x14ac:dyDescent="0.25">
      <c r="A4138" t="s">
        <v>32</v>
      </c>
      <c r="B4138" t="s">
        <v>11</v>
      </c>
      <c r="C4138">
        <v>128.6</v>
      </c>
      <c r="D4138" s="1">
        <v>42614</v>
      </c>
      <c r="E4138" cm="1">
        <f t="array" ref="E4138">IF(AND(B4138="Housing",A4138="Rural"),"",
_xlfn.IFS(
NOT(ISBLANK(C4138)), C4138,
AND(NOT(ISBLANK(C4137)), B4137=B4138, NOT(ISBLANK(C4139)), B4139=B4138), AVERAGE(C4137,C4139),
AND(NOT(ISBLANK(C4137)), B4137=B4138, ISBLANK(C4139), NOT(ISBLANK(C4140)), B4140=B4138), C4137+(C4140-C4137)/3,
AND(ISBLANK(C4137), NOT(ISBLANK(C4136)), B4136=B4138, NOT(ISBLANK(C4139)), B4139=B4138), C4136+(C4139-C4136)*2/3,
TRUE, "Check Manually"
))</f>
        <v>128.6</v>
      </c>
      <c r="F4138" t="str">
        <f>_xlfn.XLOOKUP(B4138,Bucket_Map!A:A,Bucket_Map!B:B,"ERROR - CHECK NAME")</f>
        <v>Clothing &amp; Footwear</v>
      </c>
    </row>
    <row r="4139" spans="1:6" x14ac:dyDescent="0.25">
      <c r="A4139" t="s">
        <v>32</v>
      </c>
      <c r="B4139" t="s">
        <v>11</v>
      </c>
      <c r="C4139">
        <v>129.1</v>
      </c>
      <c r="D4139" s="1">
        <v>42644</v>
      </c>
      <c r="E4139" cm="1">
        <f t="array" ref="E4139">IF(AND(B4139="Housing",A4139="Rural"),"",
_xlfn.IFS(
NOT(ISBLANK(C4139)), C4139,
AND(NOT(ISBLANK(C4138)), B4138=B4139, NOT(ISBLANK(C4140)), B4140=B4139), AVERAGE(C4138,C4140),
AND(NOT(ISBLANK(C4138)), B4138=B4139, ISBLANK(C4140), NOT(ISBLANK(C4141)), B4141=B4139), C4138+(C4141-C4138)/3,
AND(ISBLANK(C4138), NOT(ISBLANK(C4137)), B4137=B4139, NOT(ISBLANK(C4140)), B4140=B4139), C4137+(C4140-C4137)*2/3,
TRUE, "Check Manually"
))</f>
        <v>129.1</v>
      </c>
      <c r="F4139" t="str">
        <f>_xlfn.XLOOKUP(B4139,Bucket_Map!A:A,Bucket_Map!B:B,"ERROR - CHECK NAME")</f>
        <v>Clothing &amp; Footwear</v>
      </c>
    </row>
    <row r="4140" spans="1:6" x14ac:dyDescent="0.25">
      <c r="A4140" t="s">
        <v>32</v>
      </c>
      <c r="B4140" t="s">
        <v>11</v>
      </c>
      <c r="C4140">
        <v>129.30000000000001</v>
      </c>
      <c r="D4140" s="1">
        <v>42675</v>
      </c>
      <c r="E4140" cm="1">
        <f t="array" ref="E4140">IF(AND(B4140="Housing",A4140="Rural"),"",
_xlfn.IFS(
NOT(ISBLANK(C4140)), C4140,
AND(NOT(ISBLANK(C4139)), B4139=B4140, NOT(ISBLANK(C4141)), B4141=B4140), AVERAGE(C4139,C4141),
AND(NOT(ISBLANK(C4139)), B4139=B4140, ISBLANK(C4141), NOT(ISBLANK(C4142)), B4142=B4140), C4139+(C4142-C4139)/3,
AND(ISBLANK(C4139), NOT(ISBLANK(C4138)), B4138=B4140, NOT(ISBLANK(C4141)), B4141=B4140), C4138+(C4141-C4138)*2/3,
TRUE, "Check Manually"
))</f>
        <v>129.30000000000001</v>
      </c>
      <c r="F4140" t="str">
        <f>_xlfn.XLOOKUP(B4140,Bucket_Map!A:A,Bucket_Map!B:B,"ERROR - CHECK NAME")</f>
        <v>Clothing &amp; Footwear</v>
      </c>
    </row>
    <row r="4141" spans="1:6" x14ac:dyDescent="0.25">
      <c r="A4141" t="s">
        <v>32</v>
      </c>
      <c r="B4141" t="s">
        <v>11</v>
      </c>
      <c r="C4141">
        <v>129.80000000000001</v>
      </c>
      <c r="D4141" s="1">
        <v>42705</v>
      </c>
      <c r="E4141" cm="1">
        <f t="array" ref="E4141">IF(AND(B4141="Housing",A4141="Rural"),"",
_xlfn.IFS(
NOT(ISBLANK(C4141)), C4141,
AND(NOT(ISBLANK(C4140)), B4140=B4141, NOT(ISBLANK(C4142)), B4142=B4141), AVERAGE(C4140,C4142),
AND(NOT(ISBLANK(C4140)), B4140=B4141, ISBLANK(C4142), NOT(ISBLANK(C4143)), B4143=B4141), C4140+(C4143-C4140)/3,
AND(ISBLANK(C4140), NOT(ISBLANK(C4139)), B4139=B4141, NOT(ISBLANK(C4142)), B4142=B4141), C4139+(C4142-C4139)*2/3,
TRUE, "Check Manually"
))</f>
        <v>129.80000000000001</v>
      </c>
      <c r="F4141" t="str">
        <f>_xlfn.XLOOKUP(B4141,Bucket_Map!A:A,Bucket_Map!B:B,"ERROR - CHECK NAME")</f>
        <v>Clothing &amp; Footwear</v>
      </c>
    </row>
    <row r="4142" spans="1:6" x14ac:dyDescent="0.25">
      <c r="A4142" t="s">
        <v>32</v>
      </c>
      <c r="B4142" t="s">
        <v>11</v>
      </c>
      <c r="C4142">
        <v>130.19999999999999</v>
      </c>
      <c r="D4142" s="1">
        <v>42736</v>
      </c>
      <c r="E4142" cm="1">
        <f t="array" ref="E4142">IF(AND(B4142="Housing",A4142="Rural"),"",
_xlfn.IFS(
NOT(ISBLANK(C4142)), C4142,
AND(NOT(ISBLANK(C4141)), B4141=B4142, NOT(ISBLANK(C4143)), B4143=B4142), AVERAGE(C4141,C4143),
AND(NOT(ISBLANK(C4141)), B4141=B4142, ISBLANK(C4143), NOT(ISBLANK(C4144)), B4144=B4142), C4141+(C4144-C4141)/3,
AND(ISBLANK(C4141), NOT(ISBLANK(C4140)), B4140=B4142, NOT(ISBLANK(C4143)), B4143=B4142), C4140+(C4143-C4140)*2/3,
TRUE, "Check Manually"
))</f>
        <v>130.19999999999999</v>
      </c>
      <c r="F4142" t="str">
        <f>_xlfn.XLOOKUP(B4142,Bucket_Map!A:A,Bucket_Map!B:B,"ERROR - CHECK NAME")</f>
        <v>Clothing &amp; Footwear</v>
      </c>
    </row>
    <row r="4143" spans="1:6" x14ac:dyDescent="0.25">
      <c r="A4143" t="s">
        <v>32</v>
      </c>
      <c r="B4143" t="s">
        <v>11</v>
      </c>
      <c r="C4143">
        <v>130.30000000000001</v>
      </c>
      <c r="D4143" s="1">
        <v>42767</v>
      </c>
      <c r="E4143" cm="1">
        <f t="array" ref="E4143">IF(AND(B4143="Housing",A4143="Rural"),"",
_xlfn.IFS(
NOT(ISBLANK(C4143)), C4143,
AND(NOT(ISBLANK(C4142)), B4142=B4143, NOT(ISBLANK(C4144)), B4144=B4143), AVERAGE(C4142,C4144),
AND(NOT(ISBLANK(C4142)), B4142=B4143, ISBLANK(C4144), NOT(ISBLANK(C4145)), B4145=B4143), C4142+(C4145-C4142)/3,
AND(ISBLANK(C4142), NOT(ISBLANK(C4141)), B4141=B4143, NOT(ISBLANK(C4144)), B4144=B4143), C4141+(C4144-C4141)*2/3,
TRUE, "Check Manually"
))</f>
        <v>130.30000000000001</v>
      </c>
      <c r="F4143" t="str">
        <f>_xlfn.XLOOKUP(B4143,Bucket_Map!A:A,Bucket_Map!B:B,"ERROR - CHECK NAME")</f>
        <v>Clothing &amp; Footwear</v>
      </c>
    </row>
    <row r="4144" spans="1:6" x14ac:dyDescent="0.25">
      <c r="A4144" t="s">
        <v>32</v>
      </c>
      <c r="B4144" t="s">
        <v>11</v>
      </c>
      <c r="C4144">
        <v>130.6</v>
      </c>
      <c r="D4144" s="1">
        <v>42795</v>
      </c>
      <c r="E4144" cm="1">
        <f t="array" ref="E4144">IF(AND(B4144="Housing",A4144="Rural"),"",
_xlfn.IFS(
NOT(ISBLANK(C4144)), C4144,
AND(NOT(ISBLANK(C4143)), B4143=B4144, NOT(ISBLANK(C4145)), B4145=B4144), AVERAGE(C4143,C4145),
AND(NOT(ISBLANK(C4143)), B4143=B4144, ISBLANK(C4145), NOT(ISBLANK(C4146)), B4146=B4144), C4143+(C4146-C4143)/3,
AND(ISBLANK(C4143), NOT(ISBLANK(C4142)), B4142=B4144, NOT(ISBLANK(C4145)), B4145=B4144), C4142+(C4145-C4142)*2/3,
TRUE, "Check Manually"
))</f>
        <v>130.6</v>
      </c>
      <c r="F4144" t="str">
        <f>_xlfn.XLOOKUP(B4144,Bucket_Map!A:A,Bucket_Map!B:B,"ERROR - CHECK NAME")</f>
        <v>Clothing &amp; Footwear</v>
      </c>
    </row>
    <row r="4145" spans="1:6" x14ac:dyDescent="0.25">
      <c r="A4145" t="s">
        <v>32</v>
      </c>
      <c r="B4145" t="s">
        <v>11</v>
      </c>
      <c r="C4145">
        <v>131.1</v>
      </c>
      <c r="D4145" s="1">
        <v>42826</v>
      </c>
      <c r="E4145" cm="1">
        <f t="array" ref="E4145">IF(AND(B4145="Housing",A4145="Rural"),"",
_xlfn.IFS(
NOT(ISBLANK(C4145)), C4145,
AND(NOT(ISBLANK(C4144)), B4144=B4145, NOT(ISBLANK(C4146)), B4146=B4145), AVERAGE(C4144,C4146),
AND(NOT(ISBLANK(C4144)), B4144=B4145, ISBLANK(C4146), NOT(ISBLANK(C4147)), B4147=B4145), C4144+(C4147-C4144)/3,
AND(ISBLANK(C4144), NOT(ISBLANK(C4143)), B4143=B4145, NOT(ISBLANK(C4146)), B4146=B4145), C4143+(C4146-C4143)*2/3,
TRUE, "Check Manually"
))</f>
        <v>131.1</v>
      </c>
      <c r="F4145" t="str">
        <f>_xlfn.XLOOKUP(B4145,Bucket_Map!A:A,Bucket_Map!B:B,"ERROR - CHECK NAME")</f>
        <v>Clothing &amp; Footwear</v>
      </c>
    </row>
    <row r="4146" spans="1:6" x14ac:dyDescent="0.25">
      <c r="A4146" t="s">
        <v>32</v>
      </c>
      <c r="B4146" t="s">
        <v>11</v>
      </c>
      <c r="C4146">
        <v>131.4</v>
      </c>
      <c r="D4146" s="1">
        <v>42856</v>
      </c>
      <c r="E4146" cm="1">
        <f t="array" ref="E4146">IF(AND(B4146="Housing",A4146="Rural"),"",
_xlfn.IFS(
NOT(ISBLANK(C4146)), C4146,
AND(NOT(ISBLANK(C4145)), B4145=B4146, NOT(ISBLANK(C4147)), B4147=B4146), AVERAGE(C4145,C4147),
AND(NOT(ISBLANK(C4145)), B4145=B4146, ISBLANK(C4147), NOT(ISBLANK(C4148)), B4148=B4146), C4145+(C4148-C4145)/3,
AND(ISBLANK(C4145), NOT(ISBLANK(C4144)), B4144=B4146, NOT(ISBLANK(C4147)), B4147=B4146), C4144+(C4147-C4144)*2/3,
TRUE, "Check Manually"
))</f>
        <v>131.4</v>
      </c>
      <c r="F4146" t="str">
        <f>_xlfn.XLOOKUP(B4146,Bucket_Map!A:A,Bucket_Map!B:B,"ERROR - CHECK NAME")</f>
        <v>Clothing &amp; Footwear</v>
      </c>
    </row>
    <row r="4147" spans="1:6" x14ac:dyDescent="0.25">
      <c r="A4147" t="s">
        <v>32</v>
      </c>
      <c r="B4147" t="s">
        <v>11</v>
      </c>
      <c r="C4147">
        <v>131.69999999999999</v>
      </c>
      <c r="D4147" s="1">
        <v>42887</v>
      </c>
      <c r="E4147" cm="1">
        <f t="array" ref="E4147">IF(AND(B4147="Housing",A4147="Rural"),"",
_xlfn.IFS(
NOT(ISBLANK(C4147)), C4147,
AND(NOT(ISBLANK(C4146)), B4146=B4147, NOT(ISBLANK(C4148)), B4148=B4147), AVERAGE(C4146,C4148),
AND(NOT(ISBLANK(C4146)), B4146=B4147, ISBLANK(C4148), NOT(ISBLANK(C4149)), B4149=B4147), C4146+(C4149-C4146)/3,
AND(ISBLANK(C4146), NOT(ISBLANK(C4145)), B4145=B4147, NOT(ISBLANK(C4148)), B4148=B4147), C4145+(C4148-C4145)*2/3,
TRUE, "Check Manually"
))</f>
        <v>131.69999999999999</v>
      </c>
      <c r="F4147" t="str">
        <f>_xlfn.XLOOKUP(B4147,Bucket_Map!A:A,Bucket_Map!B:B,"ERROR - CHECK NAME")</f>
        <v>Clothing &amp; Footwear</v>
      </c>
    </row>
    <row r="4148" spans="1:6" x14ac:dyDescent="0.25">
      <c r="A4148" t="s">
        <v>32</v>
      </c>
      <c r="B4148" t="s">
        <v>11</v>
      </c>
      <c r="C4148">
        <v>132.1</v>
      </c>
      <c r="D4148" s="1">
        <v>42917</v>
      </c>
      <c r="E4148" cm="1">
        <f t="array" ref="E4148">IF(AND(B4148="Housing",A4148="Rural"),"",
_xlfn.IFS(
NOT(ISBLANK(C4148)), C4148,
AND(NOT(ISBLANK(C4147)), B4147=B4148, NOT(ISBLANK(C4149)), B4149=B4148), AVERAGE(C4147,C4149),
AND(NOT(ISBLANK(C4147)), B4147=B4148, ISBLANK(C4149), NOT(ISBLANK(C4150)), B4150=B4148), C4147+(C4150-C4147)/3,
AND(ISBLANK(C4147), NOT(ISBLANK(C4146)), B4146=B4148, NOT(ISBLANK(C4149)), B4149=B4148), C4146+(C4149-C4146)*2/3,
TRUE, "Check Manually"
))</f>
        <v>132.1</v>
      </c>
      <c r="F4148" t="str">
        <f>_xlfn.XLOOKUP(B4148,Bucket_Map!A:A,Bucket_Map!B:B,"ERROR - CHECK NAME")</f>
        <v>Clothing &amp; Footwear</v>
      </c>
    </row>
    <row r="4149" spans="1:6" x14ac:dyDescent="0.25">
      <c r="A4149" t="s">
        <v>32</v>
      </c>
      <c r="B4149" t="s">
        <v>11</v>
      </c>
      <c r="C4149">
        <v>133</v>
      </c>
      <c r="D4149" s="1">
        <v>42948</v>
      </c>
      <c r="E4149" cm="1">
        <f t="array" ref="E4149">IF(AND(B4149="Housing",A4149="Rural"),"",
_xlfn.IFS(
NOT(ISBLANK(C4149)), C4149,
AND(NOT(ISBLANK(C4148)), B4148=B4149, NOT(ISBLANK(C4150)), B4150=B4149), AVERAGE(C4148,C4150),
AND(NOT(ISBLANK(C4148)), B4148=B4149, ISBLANK(C4150), NOT(ISBLANK(C4151)), B4151=B4149), C4148+(C4151-C4148)/3,
AND(ISBLANK(C4148), NOT(ISBLANK(C4147)), B4147=B4149, NOT(ISBLANK(C4150)), B4150=B4149), C4147+(C4150-C4147)*2/3,
TRUE, "Check Manually"
))</f>
        <v>133</v>
      </c>
      <c r="F4149" t="str">
        <f>_xlfn.XLOOKUP(B4149,Bucket_Map!A:A,Bucket_Map!B:B,"ERROR - CHECK NAME")</f>
        <v>Clothing &amp; Footwear</v>
      </c>
    </row>
    <row r="4150" spans="1:6" x14ac:dyDescent="0.25">
      <c r="A4150" t="s">
        <v>32</v>
      </c>
      <c r="B4150" t="s">
        <v>11</v>
      </c>
      <c r="C4150">
        <v>133.4</v>
      </c>
      <c r="D4150" s="1">
        <v>42979</v>
      </c>
      <c r="E4150" cm="1">
        <f t="array" ref="E4150">IF(AND(B4150="Housing",A4150="Rural"),"",
_xlfn.IFS(
NOT(ISBLANK(C4150)), C4150,
AND(NOT(ISBLANK(C4149)), B4149=B4150, NOT(ISBLANK(C4151)), B4151=B4150), AVERAGE(C4149,C4151),
AND(NOT(ISBLANK(C4149)), B4149=B4150, ISBLANK(C4151), NOT(ISBLANK(C4152)), B4152=B4150), C4149+(C4152-C4149)/3,
AND(ISBLANK(C4149), NOT(ISBLANK(C4148)), B4148=B4150, NOT(ISBLANK(C4151)), B4151=B4150), C4148+(C4151-C4148)*2/3,
TRUE, "Check Manually"
))</f>
        <v>133.4</v>
      </c>
      <c r="F4150" t="str">
        <f>_xlfn.XLOOKUP(B4150,Bucket_Map!A:A,Bucket_Map!B:B,"ERROR - CHECK NAME")</f>
        <v>Clothing &amp; Footwear</v>
      </c>
    </row>
    <row r="4151" spans="1:6" x14ac:dyDescent="0.25">
      <c r="A4151" t="s">
        <v>32</v>
      </c>
      <c r="B4151" t="s">
        <v>11</v>
      </c>
      <c r="C4151">
        <v>134.1</v>
      </c>
      <c r="D4151" s="1">
        <v>43009</v>
      </c>
      <c r="E4151" cm="1">
        <f t="array" ref="E4151">IF(AND(B4151="Housing",A4151="Rural"),"",
_xlfn.IFS(
NOT(ISBLANK(C4151)), C4151,
AND(NOT(ISBLANK(C4150)), B4150=B4151, NOT(ISBLANK(C4152)), B4152=B4151), AVERAGE(C4150,C4152),
AND(NOT(ISBLANK(C4150)), B4150=B4151, ISBLANK(C4152), NOT(ISBLANK(C4153)), B4153=B4151), C4150+(C4153-C4150)/3,
AND(ISBLANK(C4150), NOT(ISBLANK(C4149)), B4149=B4151, NOT(ISBLANK(C4152)), B4152=B4151), C4149+(C4152-C4149)*2/3,
TRUE, "Check Manually"
))</f>
        <v>134.1</v>
      </c>
      <c r="F4151" t="str">
        <f>_xlfn.XLOOKUP(B4151,Bucket_Map!A:A,Bucket_Map!B:B,"ERROR - CHECK NAME")</f>
        <v>Clothing &amp; Footwear</v>
      </c>
    </row>
    <row r="4152" spans="1:6" x14ac:dyDescent="0.25">
      <c r="A4152" t="s">
        <v>32</v>
      </c>
      <c r="B4152" t="s">
        <v>11</v>
      </c>
      <c r="C4152">
        <v>134.80000000000001</v>
      </c>
      <c r="D4152" s="1">
        <v>43040</v>
      </c>
      <c r="E4152" cm="1">
        <f t="array" ref="E4152">IF(AND(B4152="Housing",A4152="Rural"),"",
_xlfn.IFS(
NOT(ISBLANK(C4152)), C4152,
AND(NOT(ISBLANK(C4151)), B4151=B4152, NOT(ISBLANK(C4153)), B4153=B4152), AVERAGE(C4151,C4153),
AND(NOT(ISBLANK(C4151)), B4151=B4152, ISBLANK(C4153), NOT(ISBLANK(C4154)), B4154=B4152), C4151+(C4154-C4151)/3,
AND(ISBLANK(C4151), NOT(ISBLANK(C4150)), B4150=B4152, NOT(ISBLANK(C4153)), B4153=B4152), C4150+(C4153-C4150)*2/3,
TRUE, "Check Manually"
))</f>
        <v>134.80000000000001</v>
      </c>
      <c r="F4152" t="str">
        <f>_xlfn.XLOOKUP(B4152,Bucket_Map!A:A,Bucket_Map!B:B,"ERROR - CHECK NAME")</f>
        <v>Clothing &amp; Footwear</v>
      </c>
    </row>
    <row r="4153" spans="1:6" x14ac:dyDescent="0.25">
      <c r="A4153" t="s">
        <v>32</v>
      </c>
      <c r="B4153" t="s">
        <v>11</v>
      </c>
      <c r="C4153">
        <v>135.1</v>
      </c>
      <c r="D4153" s="1">
        <v>43070</v>
      </c>
      <c r="E4153" cm="1">
        <f t="array" ref="E4153">IF(AND(B4153="Housing",A4153="Rural"),"",
_xlfn.IFS(
NOT(ISBLANK(C4153)), C4153,
AND(NOT(ISBLANK(C4152)), B4152=B4153, NOT(ISBLANK(C4154)), B4154=B4153), AVERAGE(C4152,C4154),
AND(NOT(ISBLANK(C4152)), B4152=B4153, ISBLANK(C4154), NOT(ISBLANK(C4155)), B4155=B4153), C4152+(C4155-C4152)/3,
AND(ISBLANK(C4152), NOT(ISBLANK(C4151)), B4151=B4153, NOT(ISBLANK(C4154)), B4154=B4153), C4151+(C4154-C4151)*2/3,
TRUE, "Check Manually"
))</f>
        <v>135.1</v>
      </c>
      <c r="F4153" t="str">
        <f>_xlfn.XLOOKUP(B4153,Bucket_Map!A:A,Bucket_Map!B:B,"ERROR - CHECK NAME")</f>
        <v>Clothing &amp; Footwear</v>
      </c>
    </row>
    <row r="4154" spans="1:6" x14ac:dyDescent="0.25">
      <c r="A4154" t="s">
        <v>32</v>
      </c>
      <c r="B4154" t="s">
        <v>11</v>
      </c>
      <c r="C4154">
        <v>135.5</v>
      </c>
      <c r="D4154" s="1">
        <v>43101</v>
      </c>
      <c r="E4154" cm="1">
        <f t="array" ref="E4154">IF(AND(B4154="Housing",A4154="Rural"),"",
_xlfn.IFS(
NOT(ISBLANK(C4154)), C4154,
AND(NOT(ISBLANK(C4153)), B4153=B4154, NOT(ISBLANK(C4155)), B4155=B4154), AVERAGE(C4153,C4155),
AND(NOT(ISBLANK(C4153)), B4153=B4154, ISBLANK(C4155), NOT(ISBLANK(C4156)), B4156=B4154), C4153+(C4156-C4153)/3,
AND(ISBLANK(C4153), NOT(ISBLANK(C4152)), B4152=B4154, NOT(ISBLANK(C4155)), B4155=B4154), C4152+(C4155-C4152)*2/3,
TRUE, "Check Manually"
))</f>
        <v>135.5</v>
      </c>
      <c r="F4154" t="str">
        <f>_xlfn.XLOOKUP(B4154,Bucket_Map!A:A,Bucket_Map!B:B,"ERROR - CHECK NAME")</f>
        <v>Clothing &amp; Footwear</v>
      </c>
    </row>
    <row r="4155" spans="1:6" x14ac:dyDescent="0.25">
      <c r="A4155" t="s">
        <v>32</v>
      </c>
      <c r="B4155" t="s">
        <v>11</v>
      </c>
      <c r="C4155">
        <v>135.6</v>
      </c>
      <c r="D4155" s="1">
        <v>43132</v>
      </c>
      <c r="E4155" cm="1">
        <f t="array" ref="E4155">IF(AND(B4155="Housing",A4155="Rural"),"",
_xlfn.IFS(
NOT(ISBLANK(C4155)), C4155,
AND(NOT(ISBLANK(C4154)), B4154=B4155, NOT(ISBLANK(C4156)), B4156=B4155), AVERAGE(C4154,C4156),
AND(NOT(ISBLANK(C4154)), B4154=B4155, ISBLANK(C4156), NOT(ISBLANK(C4157)), B4157=B4155), C4154+(C4157-C4154)/3,
AND(ISBLANK(C4154), NOT(ISBLANK(C4153)), B4153=B4155, NOT(ISBLANK(C4156)), B4156=B4155), C4153+(C4156-C4153)*2/3,
TRUE, "Check Manually"
))</f>
        <v>135.6</v>
      </c>
      <c r="F4155" t="str">
        <f>_xlfn.XLOOKUP(B4155,Bucket_Map!A:A,Bucket_Map!B:B,"ERROR - CHECK NAME")</f>
        <v>Clothing &amp; Footwear</v>
      </c>
    </row>
    <row r="4156" spans="1:6" x14ac:dyDescent="0.25">
      <c r="A4156" t="s">
        <v>32</v>
      </c>
      <c r="B4156" t="s">
        <v>11</v>
      </c>
      <c r="C4156">
        <v>136.19999999999999</v>
      </c>
      <c r="D4156" s="1">
        <v>43160</v>
      </c>
      <c r="E4156" cm="1">
        <f t="array" ref="E4156">IF(AND(B4156="Housing",A4156="Rural"),"",
_xlfn.IFS(
NOT(ISBLANK(C4156)), C4156,
AND(NOT(ISBLANK(C4155)), B4155=B4156, NOT(ISBLANK(C4157)), B4157=B4156), AVERAGE(C4155,C4157),
AND(NOT(ISBLANK(C4155)), B4155=B4156, ISBLANK(C4157), NOT(ISBLANK(C4158)), B4158=B4156), C4155+(C4158-C4155)/3,
AND(ISBLANK(C4155), NOT(ISBLANK(C4154)), B4154=B4156, NOT(ISBLANK(C4157)), B4157=B4156), C4154+(C4157-C4154)*2/3,
TRUE, "Check Manually"
))</f>
        <v>136.19999999999999</v>
      </c>
      <c r="F4156" t="str">
        <f>_xlfn.XLOOKUP(B4156,Bucket_Map!A:A,Bucket_Map!B:B,"ERROR - CHECK NAME")</f>
        <v>Clothing &amp; Footwear</v>
      </c>
    </row>
    <row r="4157" spans="1:6" x14ac:dyDescent="0.25">
      <c r="A4157" t="s">
        <v>32</v>
      </c>
      <c r="B4157" t="s">
        <v>11</v>
      </c>
      <c r="C4157">
        <v>136.69999999999999</v>
      </c>
      <c r="D4157" s="1">
        <v>43191</v>
      </c>
      <c r="E4157" cm="1">
        <f t="array" ref="E4157">IF(AND(B4157="Housing",A4157="Rural"),"",
_xlfn.IFS(
NOT(ISBLANK(C4157)), C4157,
AND(NOT(ISBLANK(C4156)), B4156=B4157, NOT(ISBLANK(C4158)), B4158=B4157), AVERAGE(C4156,C4158),
AND(NOT(ISBLANK(C4156)), B4156=B4157, ISBLANK(C4158), NOT(ISBLANK(C4159)), B4159=B4157), C4156+(C4159-C4156)/3,
AND(ISBLANK(C4156), NOT(ISBLANK(C4155)), B4155=B4157, NOT(ISBLANK(C4158)), B4158=B4157), C4155+(C4158-C4155)*2/3,
TRUE, "Check Manually"
))</f>
        <v>136.69999999999999</v>
      </c>
      <c r="F4157" t="str">
        <f>_xlfn.XLOOKUP(B4157,Bucket_Map!A:A,Bucket_Map!B:B,"ERROR - CHECK NAME")</f>
        <v>Clothing &amp; Footwear</v>
      </c>
    </row>
    <row r="4158" spans="1:6" x14ac:dyDescent="0.25">
      <c r="A4158" t="s">
        <v>32</v>
      </c>
      <c r="B4158" t="s">
        <v>11</v>
      </c>
      <c r="C4158">
        <v>137.4</v>
      </c>
      <c r="D4158" s="1">
        <v>43221</v>
      </c>
      <c r="E4158" cm="1">
        <f t="array" ref="E4158">IF(AND(B4158="Housing",A4158="Rural"),"",
_xlfn.IFS(
NOT(ISBLANK(C4158)), C4158,
AND(NOT(ISBLANK(C4157)), B4157=B4158, NOT(ISBLANK(C4159)), B4159=B4158), AVERAGE(C4157,C4159),
AND(NOT(ISBLANK(C4157)), B4157=B4158, ISBLANK(C4159), NOT(ISBLANK(C4160)), B4160=B4158), C4157+(C4160-C4157)/3,
AND(ISBLANK(C4157), NOT(ISBLANK(C4156)), B4156=B4158, NOT(ISBLANK(C4159)), B4159=B4158), C4156+(C4159-C4156)*2/3,
TRUE, "Check Manually"
))</f>
        <v>137.4</v>
      </c>
      <c r="F4158" t="str">
        <f>_xlfn.XLOOKUP(B4158,Bucket_Map!A:A,Bucket_Map!B:B,"ERROR - CHECK NAME")</f>
        <v>Clothing &amp; Footwear</v>
      </c>
    </row>
    <row r="4159" spans="1:6" x14ac:dyDescent="0.25">
      <c r="A4159" t="s">
        <v>32</v>
      </c>
      <c r="B4159" t="s">
        <v>11</v>
      </c>
      <c r="C4159">
        <v>138.1</v>
      </c>
      <c r="D4159" s="1">
        <v>43252</v>
      </c>
      <c r="E4159" cm="1">
        <f t="array" ref="E4159">IF(AND(B4159="Housing",A4159="Rural"),"",
_xlfn.IFS(
NOT(ISBLANK(C4159)), C4159,
AND(NOT(ISBLANK(C4158)), B4158=B4159, NOT(ISBLANK(C4160)), B4160=B4159), AVERAGE(C4158,C4160),
AND(NOT(ISBLANK(C4158)), B4158=B4159, ISBLANK(C4160), NOT(ISBLANK(C4161)), B4161=B4159), C4158+(C4161-C4158)/3,
AND(ISBLANK(C4158), NOT(ISBLANK(C4157)), B4157=B4159, NOT(ISBLANK(C4160)), B4160=B4159), C4157+(C4160-C4157)*2/3,
TRUE, "Check Manually"
))</f>
        <v>138.1</v>
      </c>
      <c r="F4159" t="str">
        <f>_xlfn.XLOOKUP(B4159,Bucket_Map!A:A,Bucket_Map!B:B,"ERROR - CHECK NAME")</f>
        <v>Clothing &amp; Footwear</v>
      </c>
    </row>
    <row r="4160" spans="1:6" x14ac:dyDescent="0.25">
      <c r="A4160" t="s">
        <v>32</v>
      </c>
      <c r="B4160" t="s">
        <v>11</v>
      </c>
      <c r="C4160">
        <v>138.4</v>
      </c>
      <c r="D4160" s="1">
        <v>43282</v>
      </c>
      <c r="E4160" cm="1">
        <f t="array" ref="E4160">IF(AND(B4160="Housing",A4160="Rural"),"",
_xlfn.IFS(
NOT(ISBLANK(C4160)), C4160,
AND(NOT(ISBLANK(C4159)), B4159=B4160, NOT(ISBLANK(C4161)), B4161=B4160), AVERAGE(C4159,C4161),
AND(NOT(ISBLANK(C4159)), B4159=B4160, ISBLANK(C4161), NOT(ISBLANK(C4162)), B4162=B4160), C4159+(C4162-C4159)/3,
AND(ISBLANK(C4159), NOT(ISBLANK(C4158)), B4158=B4160, NOT(ISBLANK(C4161)), B4161=B4160), C4158+(C4161-C4158)*2/3,
TRUE, "Check Manually"
))</f>
        <v>138.4</v>
      </c>
      <c r="F4160" t="str">
        <f>_xlfn.XLOOKUP(B4160,Bucket_Map!A:A,Bucket_Map!B:B,"ERROR - CHECK NAME")</f>
        <v>Clothing &amp; Footwear</v>
      </c>
    </row>
    <row r="4161" spans="1:6" x14ac:dyDescent="0.25">
      <c r="A4161" t="s">
        <v>32</v>
      </c>
      <c r="B4161" t="s">
        <v>11</v>
      </c>
      <c r="C4161">
        <v>138.80000000000001</v>
      </c>
      <c r="D4161" s="1">
        <v>43313</v>
      </c>
      <c r="E4161" cm="1">
        <f t="array" ref="E4161">IF(AND(B4161="Housing",A4161="Rural"),"",
_xlfn.IFS(
NOT(ISBLANK(C4161)), C4161,
AND(NOT(ISBLANK(C4160)), B4160=B4161, NOT(ISBLANK(C4162)), B4162=B4161), AVERAGE(C4160,C4162),
AND(NOT(ISBLANK(C4160)), B4160=B4161, ISBLANK(C4162), NOT(ISBLANK(C4163)), B4163=B4161), C4160+(C4163-C4160)/3,
AND(ISBLANK(C4160), NOT(ISBLANK(C4159)), B4159=B4161, NOT(ISBLANK(C4162)), B4162=B4161), C4159+(C4162-C4159)*2/3,
TRUE, "Check Manually"
))</f>
        <v>138.80000000000001</v>
      </c>
      <c r="F4161" t="str">
        <f>_xlfn.XLOOKUP(B4161,Bucket_Map!A:A,Bucket_Map!B:B,"ERROR - CHECK NAME")</f>
        <v>Clothing &amp; Footwear</v>
      </c>
    </row>
    <row r="4162" spans="1:6" x14ac:dyDescent="0.25">
      <c r="A4162" t="s">
        <v>32</v>
      </c>
      <c r="B4162" t="s">
        <v>11</v>
      </c>
      <c r="C4162">
        <v>139.1</v>
      </c>
      <c r="D4162" s="1">
        <v>43344</v>
      </c>
      <c r="E4162" cm="1">
        <f t="array" ref="E4162">IF(AND(B4162="Housing",A4162="Rural"),"",
_xlfn.IFS(
NOT(ISBLANK(C4162)), C4162,
AND(NOT(ISBLANK(C4161)), B4161=B4162, NOT(ISBLANK(C4163)), B4163=B4162), AVERAGE(C4161,C4163),
AND(NOT(ISBLANK(C4161)), B4161=B4162, ISBLANK(C4163), NOT(ISBLANK(C4164)), B4164=B4162), C4161+(C4164-C4161)/3,
AND(ISBLANK(C4161), NOT(ISBLANK(C4160)), B4160=B4162, NOT(ISBLANK(C4163)), B4163=B4162), C4160+(C4163-C4160)*2/3,
TRUE, "Check Manually"
))</f>
        <v>139.1</v>
      </c>
      <c r="F4162" t="str">
        <f>_xlfn.XLOOKUP(B4162,Bucket_Map!A:A,Bucket_Map!B:B,"ERROR - CHECK NAME")</f>
        <v>Clothing &amp; Footwear</v>
      </c>
    </row>
    <row r="4163" spans="1:6" x14ac:dyDescent="0.25">
      <c r="A4163" t="s">
        <v>32</v>
      </c>
      <c r="B4163" t="s">
        <v>11</v>
      </c>
      <c r="C4163">
        <v>139.19999999999999</v>
      </c>
      <c r="D4163" s="1">
        <v>43374</v>
      </c>
      <c r="E4163" cm="1">
        <f t="array" ref="E4163">IF(AND(B4163="Housing",A4163="Rural"),"",
_xlfn.IFS(
NOT(ISBLANK(C4163)), C4163,
AND(NOT(ISBLANK(C4162)), B4162=B4163, NOT(ISBLANK(C4164)), B4164=B4163), AVERAGE(C4162,C4164),
AND(NOT(ISBLANK(C4162)), B4162=B4163, ISBLANK(C4164), NOT(ISBLANK(C4165)), B4165=B4163), C4162+(C4165-C4162)/3,
AND(ISBLANK(C4162), NOT(ISBLANK(C4161)), B4161=B4163, NOT(ISBLANK(C4164)), B4164=B4163), C4161+(C4164-C4161)*2/3,
TRUE, "Check Manually"
))</f>
        <v>139.19999999999999</v>
      </c>
      <c r="F4163" t="str">
        <f>_xlfn.XLOOKUP(B4163,Bucket_Map!A:A,Bucket_Map!B:B,"ERROR - CHECK NAME")</f>
        <v>Clothing &amp; Footwear</v>
      </c>
    </row>
    <row r="4164" spans="1:6" x14ac:dyDescent="0.25">
      <c r="A4164" t="s">
        <v>32</v>
      </c>
      <c r="B4164" t="s">
        <v>11</v>
      </c>
      <c r="C4164">
        <v>139.1</v>
      </c>
      <c r="D4164" s="1">
        <v>43405</v>
      </c>
      <c r="E4164" cm="1">
        <f t="array" ref="E4164">IF(AND(B4164="Housing",A4164="Rural"),"",
_xlfn.IFS(
NOT(ISBLANK(C4164)), C4164,
AND(NOT(ISBLANK(C4163)), B4163=B4164, NOT(ISBLANK(C4165)), B4165=B4164), AVERAGE(C4163,C4165),
AND(NOT(ISBLANK(C4163)), B4163=B4164, ISBLANK(C4165), NOT(ISBLANK(C4166)), B4166=B4164), C4163+(C4166-C4163)/3,
AND(ISBLANK(C4163), NOT(ISBLANK(C4162)), B4162=B4164, NOT(ISBLANK(C4165)), B4165=B4164), C4162+(C4165-C4162)*2/3,
TRUE, "Check Manually"
))</f>
        <v>139.1</v>
      </c>
      <c r="F4164" t="str">
        <f>_xlfn.XLOOKUP(B4164,Bucket_Map!A:A,Bucket_Map!B:B,"ERROR - CHECK NAME")</f>
        <v>Clothing &amp; Footwear</v>
      </c>
    </row>
    <row r="4165" spans="1:6" x14ac:dyDescent="0.25">
      <c r="A4165" t="s">
        <v>32</v>
      </c>
      <c r="B4165" t="s">
        <v>11</v>
      </c>
      <c r="C4165">
        <v>139.4</v>
      </c>
      <c r="D4165" s="1">
        <v>43435</v>
      </c>
      <c r="E4165" cm="1">
        <f t="array" ref="E4165">IF(AND(B4165="Housing",A4165="Rural"),"",
_xlfn.IFS(
NOT(ISBLANK(C4165)), C4165,
AND(NOT(ISBLANK(C4164)), B4164=B4165, NOT(ISBLANK(C4166)), B4166=B4165), AVERAGE(C4164,C4166),
AND(NOT(ISBLANK(C4164)), B4164=B4165, ISBLANK(C4166), NOT(ISBLANK(C4167)), B4167=B4165), C4164+(C4167-C4164)/3,
AND(ISBLANK(C4164), NOT(ISBLANK(C4163)), B4163=B4165, NOT(ISBLANK(C4166)), B4166=B4165), C4163+(C4166-C4163)*2/3,
TRUE, "Check Manually"
))</f>
        <v>139.4</v>
      </c>
      <c r="F4165" t="str">
        <f>_xlfn.XLOOKUP(B4165,Bucket_Map!A:A,Bucket_Map!B:B,"ERROR - CHECK NAME")</f>
        <v>Clothing &amp; Footwear</v>
      </c>
    </row>
    <row r="4166" spans="1:6" x14ac:dyDescent="0.25">
      <c r="A4166" t="s">
        <v>32</v>
      </c>
      <c r="B4166" t="s">
        <v>11</v>
      </c>
      <c r="C4166">
        <v>139</v>
      </c>
      <c r="D4166" s="1">
        <v>43466</v>
      </c>
      <c r="E4166" cm="1">
        <f t="array" ref="E4166">IF(AND(B4166="Housing",A4166="Rural"),"",
_xlfn.IFS(
NOT(ISBLANK(C4166)), C4166,
AND(NOT(ISBLANK(C4165)), B4165=B4166, NOT(ISBLANK(C4167)), B4167=B4166), AVERAGE(C4165,C4167),
AND(NOT(ISBLANK(C4165)), B4165=B4166, ISBLANK(C4167), NOT(ISBLANK(C4168)), B4168=B4166), C4165+(C4168-C4165)/3,
AND(ISBLANK(C4165), NOT(ISBLANK(C4164)), B4164=B4166, NOT(ISBLANK(C4167)), B4167=B4166), C4164+(C4167-C4164)*2/3,
TRUE, "Check Manually"
))</f>
        <v>139</v>
      </c>
      <c r="F4166" t="str">
        <f>_xlfn.XLOOKUP(B4166,Bucket_Map!A:A,Bucket_Map!B:B,"ERROR - CHECK NAME")</f>
        <v>Clothing &amp; Footwear</v>
      </c>
    </row>
    <row r="4167" spans="1:6" x14ac:dyDescent="0.25">
      <c r="A4167" t="s">
        <v>32</v>
      </c>
      <c r="B4167" t="s">
        <v>11</v>
      </c>
      <c r="C4167">
        <v>139.69999999999999</v>
      </c>
      <c r="D4167" s="1">
        <v>43497</v>
      </c>
      <c r="E4167" cm="1">
        <f t="array" ref="E4167">IF(AND(B4167="Housing",A4167="Rural"),"",
_xlfn.IFS(
NOT(ISBLANK(C4167)), C4167,
AND(NOT(ISBLANK(C4166)), B4166=B4167, NOT(ISBLANK(C4168)), B4168=B4167), AVERAGE(C4166,C4168),
AND(NOT(ISBLANK(C4166)), B4166=B4167, ISBLANK(C4168), NOT(ISBLANK(C4169)), B4169=B4167), C4166+(C4169-C4166)/3,
AND(ISBLANK(C4166), NOT(ISBLANK(C4165)), B4165=B4167, NOT(ISBLANK(C4168)), B4168=B4167), C4165+(C4168-C4165)*2/3,
TRUE, "Check Manually"
))</f>
        <v>139.69999999999999</v>
      </c>
      <c r="F4167" t="str">
        <f>_xlfn.XLOOKUP(B4167,Bucket_Map!A:A,Bucket_Map!B:B,"ERROR - CHECK NAME")</f>
        <v>Clothing &amp; Footwear</v>
      </c>
    </row>
    <row r="4168" spans="1:6" x14ac:dyDescent="0.25">
      <c r="A4168" t="s">
        <v>32</v>
      </c>
      <c r="B4168" t="s">
        <v>11</v>
      </c>
      <c r="C4168">
        <v>139.9</v>
      </c>
      <c r="D4168" s="1">
        <v>43525</v>
      </c>
      <c r="E4168" cm="1">
        <f t="array" ref="E4168">IF(AND(B4168="Housing",A4168="Rural"),"",
_xlfn.IFS(
NOT(ISBLANK(C4168)), C4168,
AND(NOT(ISBLANK(C4167)), B4167=B4168, NOT(ISBLANK(C4169)), B4169=B4168), AVERAGE(C4167,C4169),
AND(NOT(ISBLANK(C4167)), B4167=B4168, ISBLANK(C4169), NOT(ISBLANK(C4170)), B4170=B4168), C4167+(C4170-C4167)/3,
AND(ISBLANK(C4167), NOT(ISBLANK(C4166)), B4166=B4168, NOT(ISBLANK(C4169)), B4169=B4168), C4166+(C4169-C4166)*2/3,
TRUE, "Check Manually"
))</f>
        <v>139.9</v>
      </c>
      <c r="F4168" t="str">
        <f>_xlfn.XLOOKUP(B4168,Bucket_Map!A:A,Bucket_Map!B:B,"ERROR - CHECK NAME")</f>
        <v>Clothing &amp; Footwear</v>
      </c>
    </row>
    <row r="4169" spans="1:6" x14ac:dyDescent="0.25">
      <c r="A4169" t="s">
        <v>32</v>
      </c>
      <c r="B4169" t="s">
        <v>11</v>
      </c>
      <c r="C4169">
        <v>140.4</v>
      </c>
      <c r="D4169" s="1">
        <v>43586</v>
      </c>
      <c r="E4169" cm="1">
        <f t="array" ref="E4169">IF(AND(B4169="Housing",A4169="Rural"),"",
_xlfn.IFS(
NOT(ISBLANK(C4169)), C4169,
AND(NOT(ISBLANK(C4168)), B4168=B4169, NOT(ISBLANK(C4170)), B4170=B4169), AVERAGE(C4168,C4170),
AND(NOT(ISBLANK(C4168)), B4168=B4169, ISBLANK(C4170), NOT(ISBLANK(C4171)), B4171=B4169), C4168+(C4171-C4168)/3,
AND(ISBLANK(C4168), NOT(ISBLANK(C4167)), B4167=B4169, NOT(ISBLANK(C4170)), B4170=B4169), C4167+(C4170-C4167)*2/3,
TRUE, "Check Manually"
))</f>
        <v>140.4</v>
      </c>
      <c r="F4169" t="str">
        <f>_xlfn.XLOOKUP(B4169,Bucket_Map!A:A,Bucket_Map!B:B,"ERROR - CHECK NAME")</f>
        <v>Clothing &amp; Footwear</v>
      </c>
    </row>
    <row r="4170" spans="1:6" x14ac:dyDescent="0.25">
      <c r="A4170" t="s">
        <v>32</v>
      </c>
      <c r="B4170" t="s">
        <v>11</v>
      </c>
      <c r="C4170">
        <v>140.4</v>
      </c>
      <c r="D4170" s="1">
        <v>43617</v>
      </c>
      <c r="E4170" cm="1">
        <f t="array" ref="E4170">IF(AND(B4170="Housing",A4170="Rural"),"",
_xlfn.IFS(
NOT(ISBLANK(C4170)), C4170,
AND(NOT(ISBLANK(C4169)), B4169=B4170, NOT(ISBLANK(C4171)), B4171=B4170), AVERAGE(C4169,C4171),
AND(NOT(ISBLANK(C4169)), B4169=B4170, ISBLANK(C4171), NOT(ISBLANK(C4172)), B4172=B4170), C4169+(C4172-C4169)/3,
AND(ISBLANK(C4169), NOT(ISBLANK(C4168)), B4168=B4170, NOT(ISBLANK(C4171)), B4171=B4170), C4168+(C4171-C4168)*2/3,
TRUE, "Check Manually"
))</f>
        <v>140.4</v>
      </c>
      <c r="F4170" t="str">
        <f>_xlfn.XLOOKUP(B4170,Bucket_Map!A:A,Bucket_Map!B:B,"ERROR - CHECK NAME")</f>
        <v>Clothing &amp; Footwear</v>
      </c>
    </row>
    <row r="4171" spans="1:6" x14ac:dyDescent="0.25">
      <c r="A4171" t="s">
        <v>32</v>
      </c>
      <c r="B4171" t="s">
        <v>11</v>
      </c>
      <c r="C4171">
        <v>140.5</v>
      </c>
      <c r="D4171" s="1">
        <v>43647</v>
      </c>
      <c r="E4171" cm="1">
        <f t="array" ref="E4171">IF(AND(B4171="Housing",A4171="Rural"),"",
_xlfn.IFS(
NOT(ISBLANK(C4171)), C4171,
AND(NOT(ISBLANK(C4170)), B4170=B4171, NOT(ISBLANK(C4172)), B4172=B4171), AVERAGE(C4170,C4172),
AND(NOT(ISBLANK(C4170)), B4170=B4171, ISBLANK(C4172), NOT(ISBLANK(C4173)), B4173=B4171), C4170+(C4173-C4170)/3,
AND(ISBLANK(C4170), NOT(ISBLANK(C4169)), B4169=B4171, NOT(ISBLANK(C4172)), B4172=B4171), C4169+(C4172-C4169)*2/3,
TRUE, "Check Manually"
))</f>
        <v>140.5</v>
      </c>
      <c r="F4171" t="str">
        <f>_xlfn.XLOOKUP(B4171,Bucket_Map!A:A,Bucket_Map!B:B,"ERROR - CHECK NAME")</f>
        <v>Clothing &amp; Footwear</v>
      </c>
    </row>
    <row r="4172" spans="1:6" x14ac:dyDescent="0.25">
      <c r="A4172" t="s">
        <v>32</v>
      </c>
      <c r="B4172" t="s">
        <v>11</v>
      </c>
      <c r="C4172">
        <v>140.6</v>
      </c>
      <c r="D4172" s="1">
        <v>43678</v>
      </c>
      <c r="E4172" cm="1">
        <f t="array" ref="E4172">IF(AND(B4172="Housing",A4172="Rural"),"",
_xlfn.IFS(
NOT(ISBLANK(C4172)), C4172,
AND(NOT(ISBLANK(C4171)), B4171=B4172, NOT(ISBLANK(C4173)), B4173=B4172), AVERAGE(C4171,C4173),
AND(NOT(ISBLANK(C4171)), B4171=B4172, ISBLANK(C4173), NOT(ISBLANK(C4174)), B4174=B4172), C4171+(C4174-C4171)/3,
AND(ISBLANK(C4171), NOT(ISBLANK(C4170)), B4170=B4172, NOT(ISBLANK(C4173)), B4173=B4172), C4170+(C4173-C4170)*2/3,
TRUE, "Check Manually"
))</f>
        <v>140.6</v>
      </c>
      <c r="F4172" t="str">
        <f>_xlfn.XLOOKUP(B4172,Bucket_Map!A:A,Bucket_Map!B:B,"ERROR - CHECK NAME")</f>
        <v>Clothing &amp; Footwear</v>
      </c>
    </row>
    <row r="4173" spans="1:6" x14ac:dyDescent="0.25">
      <c r="A4173" t="s">
        <v>32</v>
      </c>
      <c r="B4173" t="s">
        <v>11</v>
      </c>
      <c r="C4173">
        <v>140.6</v>
      </c>
      <c r="D4173" s="1">
        <v>43709</v>
      </c>
      <c r="E4173" cm="1">
        <f t="array" ref="E4173">IF(AND(B4173="Housing",A4173="Rural"),"",
_xlfn.IFS(
NOT(ISBLANK(C4173)), C4173,
AND(NOT(ISBLANK(C4172)), B4172=B4173, NOT(ISBLANK(C4174)), B4174=B4173), AVERAGE(C4172,C4174),
AND(NOT(ISBLANK(C4172)), B4172=B4173, ISBLANK(C4174), NOT(ISBLANK(C4175)), B4175=B4173), C4172+(C4175-C4172)/3,
AND(ISBLANK(C4172), NOT(ISBLANK(C4171)), B4171=B4173, NOT(ISBLANK(C4174)), B4174=B4173), C4171+(C4174-C4171)*2/3,
TRUE, "Check Manually"
))</f>
        <v>140.6</v>
      </c>
      <c r="F4173" t="str">
        <f>_xlfn.XLOOKUP(B4173,Bucket_Map!A:A,Bucket_Map!B:B,"ERROR - CHECK NAME")</f>
        <v>Clothing &amp; Footwear</v>
      </c>
    </row>
    <row r="4174" spans="1:6" x14ac:dyDescent="0.25">
      <c r="A4174" t="s">
        <v>32</v>
      </c>
      <c r="B4174" t="s">
        <v>11</v>
      </c>
      <c r="C4174">
        <v>140.80000000000001</v>
      </c>
      <c r="D4174" s="1">
        <v>43739</v>
      </c>
      <c r="E4174" cm="1">
        <f t="array" ref="E4174">IF(AND(B4174="Housing",A4174="Rural"),"",
_xlfn.IFS(
NOT(ISBLANK(C4174)), C4174,
AND(NOT(ISBLANK(C4173)), B4173=B4174, NOT(ISBLANK(C4175)), B4175=B4174), AVERAGE(C4173,C4175),
AND(NOT(ISBLANK(C4173)), B4173=B4174, ISBLANK(C4175), NOT(ISBLANK(C4176)), B4176=B4174), C4173+(C4176-C4173)/3,
AND(ISBLANK(C4173), NOT(ISBLANK(C4172)), B4172=B4174, NOT(ISBLANK(C4175)), B4175=B4174), C4172+(C4175-C4172)*2/3,
TRUE, "Check Manually"
))</f>
        <v>140.80000000000001</v>
      </c>
      <c r="F4174" t="str">
        <f>_xlfn.XLOOKUP(B4174,Bucket_Map!A:A,Bucket_Map!B:B,"ERROR - CHECK NAME")</f>
        <v>Clothing &amp; Footwear</v>
      </c>
    </row>
    <row r="4175" spans="1:6" x14ac:dyDescent="0.25">
      <c r="A4175" t="s">
        <v>32</v>
      </c>
      <c r="B4175" t="s">
        <v>11</v>
      </c>
      <c r="C4175">
        <v>141</v>
      </c>
      <c r="D4175" s="1">
        <v>43770</v>
      </c>
      <c r="E4175" cm="1">
        <f t="array" ref="E4175">IF(AND(B4175="Housing",A4175="Rural"),"",
_xlfn.IFS(
NOT(ISBLANK(C4175)), C4175,
AND(NOT(ISBLANK(C4174)), B4174=B4175, NOT(ISBLANK(C4176)), B4176=B4175), AVERAGE(C4174,C4176),
AND(NOT(ISBLANK(C4174)), B4174=B4175, ISBLANK(C4176), NOT(ISBLANK(C4177)), B4177=B4175), C4174+(C4177-C4174)/3,
AND(ISBLANK(C4174), NOT(ISBLANK(C4173)), B4173=B4175, NOT(ISBLANK(C4176)), B4176=B4175), C4173+(C4176-C4173)*2/3,
TRUE, "Check Manually"
))</f>
        <v>141</v>
      </c>
      <c r="F4175" t="str">
        <f>_xlfn.XLOOKUP(B4175,Bucket_Map!A:A,Bucket_Map!B:B,"ERROR - CHECK NAME")</f>
        <v>Clothing &amp; Footwear</v>
      </c>
    </row>
    <row r="4176" spans="1:6" x14ac:dyDescent="0.25">
      <c r="A4176" t="s">
        <v>32</v>
      </c>
      <c r="B4176" t="s">
        <v>11</v>
      </c>
      <c r="C4176">
        <v>141.30000000000001</v>
      </c>
      <c r="D4176" s="1">
        <v>43800</v>
      </c>
      <c r="E4176" cm="1">
        <f t="array" ref="E4176">IF(AND(B4176="Housing",A4176="Rural"),"",
_xlfn.IFS(
NOT(ISBLANK(C4176)), C4176,
AND(NOT(ISBLANK(C4175)), B4175=B4176, NOT(ISBLANK(C4177)), B4177=B4176), AVERAGE(C4175,C4177),
AND(NOT(ISBLANK(C4175)), B4175=B4176, ISBLANK(C4177), NOT(ISBLANK(C4178)), B4178=B4176), C4175+(C4178-C4175)/3,
AND(ISBLANK(C4175), NOT(ISBLANK(C4174)), B4174=B4176, NOT(ISBLANK(C4177)), B4177=B4176), C4174+(C4177-C4174)*2/3,
TRUE, "Check Manually"
))</f>
        <v>141.30000000000001</v>
      </c>
      <c r="F4176" t="str">
        <f>_xlfn.XLOOKUP(B4176,Bucket_Map!A:A,Bucket_Map!B:B,"ERROR - CHECK NAME")</f>
        <v>Clothing &amp; Footwear</v>
      </c>
    </row>
    <row r="4177" spans="1:6" x14ac:dyDescent="0.25">
      <c r="A4177" t="s">
        <v>32</v>
      </c>
      <c r="B4177" t="s">
        <v>11</v>
      </c>
      <c r="C4177">
        <v>141.5</v>
      </c>
      <c r="D4177" s="1">
        <v>43831</v>
      </c>
      <c r="E4177" cm="1">
        <f t="array" ref="E4177">IF(AND(B4177="Housing",A4177="Rural"),"",
_xlfn.IFS(
NOT(ISBLANK(C4177)), C4177,
AND(NOT(ISBLANK(C4176)), B4176=B4177, NOT(ISBLANK(C4178)), B4178=B4177), AVERAGE(C4176,C4178),
AND(NOT(ISBLANK(C4176)), B4176=B4177, ISBLANK(C4178), NOT(ISBLANK(C4179)), B4179=B4177), C4176+(C4179-C4176)/3,
AND(ISBLANK(C4176), NOT(ISBLANK(C4175)), B4175=B4177, NOT(ISBLANK(C4178)), B4178=B4177), C4175+(C4178-C4175)*2/3,
TRUE, "Check Manually"
))</f>
        <v>141.5</v>
      </c>
      <c r="F4177" t="str">
        <f>_xlfn.XLOOKUP(B4177,Bucket_Map!A:A,Bucket_Map!B:B,"ERROR - CHECK NAME")</f>
        <v>Clothing &amp; Footwear</v>
      </c>
    </row>
    <row r="4178" spans="1:6" x14ac:dyDescent="0.25">
      <c r="A4178" t="s">
        <v>32</v>
      </c>
      <c r="B4178" t="s">
        <v>11</v>
      </c>
      <c r="C4178">
        <v>141.69999999999999</v>
      </c>
      <c r="D4178" s="1">
        <v>43862</v>
      </c>
      <c r="E4178" cm="1">
        <f t="array" ref="E4178">IF(AND(B4178="Housing",A4178="Rural"),"",
_xlfn.IFS(
NOT(ISBLANK(C4178)), C4178,
AND(NOT(ISBLANK(C4177)), B4177=B4178, NOT(ISBLANK(C4179)), B4179=B4178), AVERAGE(C4177,C4179),
AND(NOT(ISBLANK(C4177)), B4177=B4178, ISBLANK(C4179), NOT(ISBLANK(C4180)), B4180=B4178), C4177+(C4180-C4177)/3,
AND(ISBLANK(C4177), NOT(ISBLANK(C4176)), B4176=B4178, NOT(ISBLANK(C4179)), B4179=B4178), C4176+(C4179-C4176)*2/3,
TRUE, "Check Manually"
))</f>
        <v>141.69999999999999</v>
      </c>
      <c r="F4178" t="str">
        <f>_xlfn.XLOOKUP(B4178,Bucket_Map!A:A,Bucket_Map!B:B,"ERROR - CHECK NAME")</f>
        <v>Clothing &amp; Footwear</v>
      </c>
    </row>
    <row r="4179" spans="1:6" x14ac:dyDescent="0.25">
      <c r="A4179" t="s">
        <v>32</v>
      </c>
      <c r="B4179" t="s">
        <v>11</v>
      </c>
      <c r="C4179">
        <v>141.9</v>
      </c>
      <c r="D4179" s="1">
        <v>43891</v>
      </c>
      <c r="E4179" cm="1">
        <f t="array" ref="E4179">IF(AND(B4179="Housing",A4179="Rural"),"",
_xlfn.IFS(
NOT(ISBLANK(C4179)), C4179,
AND(NOT(ISBLANK(C4178)), B4178=B4179, NOT(ISBLANK(C4180)), B4180=B4179), AVERAGE(C4178,C4180),
AND(NOT(ISBLANK(C4178)), B4178=B4179, ISBLANK(C4180), NOT(ISBLANK(C4181)), B4181=B4179), C4178+(C4181-C4178)/3,
AND(ISBLANK(C4178), NOT(ISBLANK(C4177)), B4177=B4179, NOT(ISBLANK(C4180)), B4180=B4179), C4177+(C4180-C4177)*2/3,
TRUE, "Check Manually"
))</f>
        <v>141.9</v>
      </c>
      <c r="F4179" t="str">
        <f>_xlfn.XLOOKUP(B4179,Bucket_Map!A:A,Bucket_Map!B:B,"ERROR - CHECK NAME")</f>
        <v>Clothing &amp; Footwear</v>
      </c>
    </row>
    <row r="4180" spans="1:6" x14ac:dyDescent="0.25">
      <c r="A4180" t="s">
        <v>32</v>
      </c>
      <c r="B4180" t="s">
        <v>11</v>
      </c>
      <c r="D4180" s="1">
        <v>43922</v>
      </c>
      <c r="E4180" cm="1">
        <f t="array" ref="E4180">IF(AND(B4180="Housing",A4180="Rural"),"",
_xlfn.IFS(
NOT(ISBLANK(C4180)), C4180,
AND(NOT(ISBLANK(C4179)), B4179=B4180, NOT(ISBLANK(C4181)), B4181=B4180), AVERAGE(C4179,C4181),
AND(NOT(ISBLANK(C4179)), B4179=B4180, ISBLANK(C4181), NOT(ISBLANK(C4182)), B4182=B4180), C4179+(C4182-C4179)/3,
AND(ISBLANK(C4179), NOT(ISBLANK(C4178)), B4178=B4180, NOT(ISBLANK(C4181)), B4181=B4180), C4178+(C4181-C4178)*2/3,
TRUE, "Check Manually"
))</f>
        <v>142.73333333333335</v>
      </c>
      <c r="F4180" t="str">
        <f>_xlfn.XLOOKUP(B4180,Bucket_Map!A:A,Bucket_Map!B:B,"ERROR - CHECK NAME")</f>
        <v>Clothing &amp; Footwear</v>
      </c>
    </row>
    <row r="4181" spans="1:6" x14ac:dyDescent="0.25">
      <c r="A4181" t="s">
        <v>32</v>
      </c>
      <c r="B4181" t="s">
        <v>11</v>
      </c>
      <c r="D4181" s="1">
        <v>43952</v>
      </c>
      <c r="E4181" cm="1">
        <f t="array" ref="E4181">IF(AND(B4181="Housing",A4181="Rural"),"",
_xlfn.IFS(
NOT(ISBLANK(C4181)), C4181,
AND(NOT(ISBLANK(C4180)), B4180=B4181, NOT(ISBLANK(C4182)), B4182=B4181), AVERAGE(C4180,C4182),
AND(NOT(ISBLANK(C4180)), B4180=B4181, ISBLANK(C4182), NOT(ISBLANK(C4183)), B4183=B4181), C4180+(C4183-C4180)/3,
AND(ISBLANK(C4180), NOT(ISBLANK(C4179)), B4179=B4181, NOT(ISBLANK(C4182)), B4182=B4181), C4179+(C4182-C4179)*2/3,
TRUE, "Check Manually"
))</f>
        <v>143.56666666666666</v>
      </c>
      <c r="F4181" t="str">
        <f>_xlfn.XLOOKUP(B4181,Bucket_Map!A:A,Bucket_Map!B:B,"ERROR - CHECK NAME")</f>
        <v>Clothing &amp; Footwear</v>
      </c>
    </row>
    <row r="4182" spans="1:6" x14ac:dyDescent="0.25">
      <c r="A4182" t="s">
        <v>32</v>
      </c>
      <c r="B4182" t="s">
        <v>11</v>
      </c>
      <c r="C4182">
        <v>144.4</v>
      </c>
      <c r="D4182" s="1">
        <v>43983</v>
      </c>
      <c r="E4182" cm="1">
        <f t="array" ref="E4182">IF(AND(B4182="Housing",A4182="Rural"),"",
_xlfn.IFS(
NOT(ISBLANK(C4182)), C4182,
AND(NOT(ISBLANK(C4181)), B4181=B4182, NOT(ISBLANK(C4183)), B4183=B4182), AVERAGE(C4181,C4183),
AND(NOT(ISBLANK(C4181)), B4181=B4182, ISBLANK(C4183), NOT(ISBLANK(C4184)), B4184=B4182), C4181+(C4184-C4181)/3,
AND(ISBLANK(C4181), NOT(ISBLANK(C4180)), B4180=B4182, NOT(ISBLANK(C4183)), B4183=B4182), C4180+(C4183-C4180)*2/3,
TRUE, "Check Manually"
))</f>
        <v>144.4</v>
      </c>
      <c r="F4182" t="str">
        <f>_xlfn.XLOOKUP(B4182,Bucket_Map!A:A,Bucket_Map!B:B,"ERROR - CHECK NAME")</f>
        <v>Clothing &amp; Footwear</v>
      </c>
    </row>
    <row r="4183" spans="1:6" x14ac:dyDescent="0.25">
      <c r="A4183" t="s">
        <v>32</v>
      </c>
      <c r="B4183" t="s">
        <v>11</v>
      </c>
      <c r="C4183">
        <v>144.4</v>
      </c>
      <c r="D4183" s="1">
        <v>44013</v>
      </c>
      <c r="E4183" cm="1">
        <f t="array" ref="E4183">IF(AND(B4183="Housing",A4183="Rural"),"",
_xlfn.IFS(
NOT(ISBLANK(C4183)), C4183,
AND(NOT(ISBLANK(C4182)), B4182=B4183, NOT(ISBLANK(C4184)), B4184=B4183), AVERAGE(C4182,C4184),
AND(NOT(ISBLANK(C4182)), B4182=B4183, ISBLANK(C4184), NOT(ISBLANK(C4185)), B4185=B4183), C4182+(C4185-C4182)/3,
AND(ISBLANK(C4182), NOT(ISBLANK(C4181)), B4181=B4183, NOT(ISBLANK(C4184)), B4184=B4183), C4181+(C4184-C4181)*2/3,
TRUE, "Check Manually"
))</f>
        <v>144.4</v>
      </c>
      <c r="F4183" t="str">
        <f>_xlfn.XLOOKUP(B4183,Bucket_Map!A:A,Bucket_Map!B:B,"ERROR - CHECK NAME")</f>
        <v>Clothing &amp; Footwear</v>
      </c>
    </row>
    <row r="4184" spans="1:6" x14ac:dyDescent="0.25">
      <c r="A4184" t="s">
        <v>32</v>
      </c>
      <c r="B4184" t="s">
        <v>11</v>
      </c>
      <c r="C4184">
        <v>143.4</v>
      </c>
      <c r="D4184" s="1">
        <v>44044</v>
      </c>
      <c r="E4184" cm="1">
        <f t="array" ref="E4184">IF(AND(B4184="Housing",A4184="Rural"),"",
_xlfn.IFS(
NOT(ISBLANK(C4184)), C4184,
AND(NOT(ISBLANK(C4183)), B4183=B4184, NOT(ISBLANK(C4185)), B4185=B4184), AVERAGE(C4183,C4185),
AND(NOT(ISBLANK(C4183)), B4183=B4184, ISBLANK(C4185), NOT(ISBLANK(C4186)), B4186=B4184), C4183+(C4186-C4183)/3,
AND(ISBLANK(C4183), NOT(ISBLANK(C4182)), B4182=B4184, NOT(ISBLANK(C4185)), B4185=B4184), C4182+(C4185-C4182)*2/3,
TRUE, "Check Manually"
))</f>
        <v>143.4</v>
      </c>
      <c r="F4184" t="str">
        <f>_xlfn.XLOOKUP(B4184,Bucket_Map!A:A,Bucket_Map!B:B,"ERROR - CHECK NAME")</f>
        <v>Clothing &amp; Footwear</v>
      </c>
    </row>
    <row r="4185" spans="1:6" x14ac:dyDescent="0.25">
      <c r="A4185" t="s">
        <v>32</v>
      </c>
      <c r="B4185" t="s">
        <v>11</v>
      </c>
      <c r="C4185">
        <v>144.30000000000001</v>
      </c>
      <c r="D4185" s="1">
        <v>44075</v>
      </c>
      <c r="E4185" cm="1">
        <f t="array" ref="E4185">IF(AND(B4185="Housing",A4185="Rural"),"",
_xlfn.IFS(
NOT(ISBLANK(C4185)), C4185,
AND(NOT(ISBLANK(C4184)), B4184=B4185, NOT(ISBLANK(C4186)), B4186=B4185), AVERAGE(C4184,C4186),
AND(NOT(ISBLANK(C4184)), B4184=B4185, ISBLANK(C4186), NOT(ISBLANK(C4187)), B4187=B4185), C4184+(C4187-C4184)/3,
AND(ISBLANK(C4184), NOT(ISBLANK(C4183)), B4183=B4185, NOT(ISBLANK(C4186)), B4186=B4185), C4183+(C4186-C4183)*2/3,
TRUE, "Check Manually"
))</f>
        <v>144.30000000000001</v>
      </c>
      <c r="F4185" t="str">
        <f>_xlfn.XLOOKUP(B4185,Bucket_Map!A:A,Bucket_Map!B:B,"ERROR - CHECK NAME")</f>
        <v>Clothing &amp; Footwear</v>
      </c>
    </row>
    <row r="4186" spans="1:6" x14ac:dyDescent="0.25">
      <c r="A4186" t="s">
        <v>32</v>
      </c>
      <c r="B4186" t="s">
        <v>11</v>
      </c>
      <c r="C4186">
        <v>144.6</v>
      </c>
      <c r="D4186" s="1">
        <v>44105</v>
      </c>
      <c r="E4186" cm="1">
        <f t="array" ref="E4186">IF(AND(B4186="Housing",A4186="Rural"),"",
_xlfn.IFS(
NOT(ISBLANK(C4186)), C4186,
AND(NOT(ISBLANK(C4185)), B4185=B4186, NOT(ISBLANK(C4187)), B4187=B4186), AVERAGE(C4185,C4187),
AND(NOT(ISBLANK(C4185)), B4185=B4186, ISBLANK(C4187), NOT(ISBLANK(C4188)), B4188=B4186), C4185+(C4188-C4185)/3,
AND(ISBLANK(C4185), NOT(ISBLANK(C4184)), B4184=B4186, NOT(ISBLANK(C4187)), B4187=B4186), C4184+(C4187-C4184)*2/3,
TRUE, "Check Manually"
))</f>
        <v>144.6</v>
      </c>
      <c r="F4186" t="str">
        <f>_xlfn.XLOOKUP(B4186,Bucket_Map!A:A,Bucket_Map!B:B,"ERROR - CHECK NAME")</f>
        <v>Clothing &amp; Footwear</v>
      </c>
    </row>
    <row r="4187" spans="1:6" x14ac:dyDescent="0.25">
      <c r="A4187" t="s">
        <v>32</v>
      </c>
      <c r="B4187" t="s">
        <v>11</v>
      </c>
      <c r="C4187">
        <v>144.9</v>
      </c>
      <c r="D4187" s="1">
        <v>44136</v>
      </c>
      <c r="E4187" cm="1">
        <f t="array" ref="E4187">IF(AND(B4187="Housing",A4187="Rural"),"",
_xlfn.IFS(
NOT(ISBLANK(C4187)), C4187,
AND(NOT(ISBLANK(C4186)), B4186=B4187, NOT(ISBLANK(C4188)), B4188=B4187), AVERAGE(C4186,C4188),
AND(NOT(ISBLANK(C4186)), B4186=B4187, ISBLANK(C4188), NOT(ISBLANK(C4189)), B4189=B4187), C4186+(C4189-C4186)/3,
AND(ISBLANK(C4186), NOT(ISBLANK(C4185)), B4185=B4187, NOT(ISBLANK(C4188)), B4188=B4187), C4185+(C4188-C4185)*2/3,
TRUE, "Check Manually"
))</f>
        <v>144.9</v>
      </c>
      <c r="F4187" t="str">
        <f>_xlfn.XLOOKUP(B4187,Bucket_Map!A:A,Bucket_Map!B:B,"ERROR - CHECK NAME")</f>
        <v>Clothing &amp; Footwear</v>
      </c>
    </row>
    <row r="4188" spans="1:6" x14ac:dyDescent="0.25">
      <c r="A4188" t="s">
        <v>32</v>
      </c>
      <c r="B4188" t="s">
        <v>11</v>
      </c>
      <c r="C4188">
        <v>145.4</v>
      </c>
      <c r="D4188" s="1">
        <v>44166</v>
      </c>
      <c r="E4188" cm="1">
        <f t="array" ref="E4188">IF(AND(B4188="Housing",A4188="Rural"),"",
_xlfn.IFS(
NOT(ISBLANK(C4188)), C4188,
AND(NOT(ISBLANK(C4187)), B4187=B4188, NOT(ISBLANK(C4189)), B4189=B4188), AVERAGE(C4187,C4189),
AND(NOT(ISBLANK(C4187)), B4187=B4188, ISBLANK(C4189), NOT(ISBLANK(C4190)), B4190=B4188), C4187+(C4190-C4187)/3,
AND(ISBLANK(C4187), NOT(ISBLANK(C4186)), B4186=B4188, NOT(ISBLANK(C4189)), B4189=B4188), C4186+(C4189-C4186)*2/3,
TRUE, "Check Manually"
))</f>
        <v>145.4</v>
      </c>
      <c r="F4188" t="str">
        <f>_xlfn.XLOOKUP(B4188,Bucket_Map!A:A,Bucket_Map!B:B,"ERROR - CHECK NAME")</f>
        <v>Clothing &amp; Footwear</v>
      </c>
    </row>
    <row r="4189" spans="1:6" x14ac:dyDescent="0.25">
      <c r="A4189" t="s">
        <v>32</v>
      </c>
      <c r="B4189" t="s">
        <v>11</v>
      </c>
      <c r="C4189">
        <v>146.1</v>
      </c>
      <c r="D4189" s="1">
        <v>44197</v>
      </c>
      <c r="E4189" cm="1">
        <f t="array" ref="E4189">IF(AND(B4189="Housing",A4189="Rural"),"",
_xlfn.IFS(
NOT(ISBLANK(C4189)), C4189,
AND(NOT(ISBLANK(C4188)), B4188=B4189, NOT(ISBLANK(C4190)), B4190=B4189), AVERAGE(C4188,C4190),
AND(NOT(ISBLANK(C4188)), B4188=B4189, ISBLANK(C4190), NOT(ISBLANK(C4191)), B4191=B4189), C4188+(C4191-C4188)/3,
AND(ISBLANK(C4188), NOT(ISBLANK(C4187)), B4187=B4189, NOT(ISBLANK(C4190)), B4190=B4189), C4187+(C4190-C4187)*2/3,
TRUE, "Check Manually"
))</f>
        <v>146.1</v>
      </c>
      <c r="F4189" t="str">
        <f>_xlfn.XLOOKUP(B4189,Bucket_Map!A:A,Bucket_Map!B:B,"ERROR - CHECK NAME")</f>
        <v>Clothing &amp; Footwear</v>
      </c>
    </row>
    <row r="4190" spans="1:6" x14ac:dyDescent="0.25">
      <c r="A4190" t="s">
        <v>32</v>
      </c>
      <c r="B4190" t="s">
        <v>11</v>
      </c>
      <c r="C4190">
        <v>147.4</v>
      </c>
      <c r="D4190" s="1">
        <v>44228</v>
      </c>
      <c r="E4190" cm="1">
        <f t="array" ref="E4190">IF(AND(B4190="Housing",A4190="Rural"),"",
_xlfn.IFS(
NOT(ISBLANK(C4190)), C4190,
AND(NOT(ISBLANK(C4189)), B4189=B4190, NOT(ISBLANK(C4191)), B4191=B4190), AVERAGE(C4189,C4191),
AND(NOT(ISBLANK(C4189)), B4189=B4190, ISBLANK(C4191), NOT(ISBLANK(C4192)), B4192=B4190), C4189+(C4192-C4189)/3,
AND(ISBLANK(C4189), NOT(ISBLANK(C4188)), B4188=B4190, NOT(ISBLANK(C4191)), B4191=B4190), C4188+(C4191-C4188)*2/3,
TRUE, "Check Manually"
))</f>
        <v>147.4</v>
      </c>
      <c r="F4190" t="str">
        <f>_xlfn.XLOOKUP(B4190,Bucket_Map!A:A,Bucket_Map!B:B,"ERROR - CHECK NAME")</f>
        <v>Clothing &amp; Footwear</v>
      </c>
    </row>
    <row r="4191" spans="1:6" x14ac:dyDescent="0.25">
      <c r="A4191" t="s">
        <v>32</v>
      </c>
      <c r="B4191" t="s">
        <v>11</v>
      </c>
      <c r="C4191">
        <v>147.9</v>
      </c>
      <c r="D4191" s="1">
        <v>44256</v>
      </c>
      <c r="E4191" cm="1">
        <f t="array" ref="E4191">IF(AND(B4191="Housing",A4191="Rural"),"",
_xlfn.IFS(
NOT(ISBLANK(C4191)), C4191,
AND(NOT(ISBLANK(C4190)), B4190=B4191, NOT(ISBLANK(C4192)), B4192=B4191), AVERAGE(C4190,C4192),
AND(NOT(ISBLANK(C4190)), B4190=B4191, ISBLANK(C4192), NOT(ISBLANK(C4193)), B4193=B4191), C4190+(C4193-C4190)/3,
AND(ISBLANK(C4190), NOT(ISBLANK(C4189)), B4189=B4191, NOT(ISBLANK(C4192)), B4192=B4191), C4189+(C4192-C4189)*2/3,
TRUE, "Check Manually"
))</f>
        <v>147.9</v>
      </c>
      <c r="F4191" t="str">
        <f>_xlfn.XLOOKUP(B4191,Bucket_Map!A:A,Bucket_Map!B:B,"ERROR - CHECK NAME")</f>
        <v>Clothing &amp; Footwear</v>
      </c>
    </row>
    <row r="4192" spans="1:6" x14ac:dyDescent="0.25">
      <c r="A4192" t="s">
        <v>32</v>
      </c>
      <c r="B4192" t="s">
        <v>11</v>
      </c>
      <c r="C4192">
        <v>148.5</v>
      </c>
      <c r="D4192" s="1">
        <v>44287</v>
      </c>
      <c r="E4192" cm="1">
        <f t="array" ref="E4192">IF(AND(B4192="Housing",A4192="Rural"),"",
_xlfn.IFS(
NOT(ISBLANK(C4192)), C4192,
AND(NOT(ISBLANK(C4191)), B4191=B4192, NOT(ISBLANK(C4193)), B4193=B4192), AVERAGE(C4191,C4193),
AND(NOT(ISBLANK(C4191)), B4191=B4192, ISBLANK(C4193), NOT(ISBLANK(C4194)), B4194=B4192), C4191+(C4194-C4191)/3,
AND(ISBLANK(C4191), NOT(ISBLANK(C4190)), B4190=B4192, NOT(ISBLANK(C4193)), B4193=B4192), C4190+(C4193-C4190)*2/3,
TRUE, "Check Manually"
))</f>
        <v>148.5</v>
      </c>
      <c r="F4192" t="str">
        <f>_xlfn.XLOOKUP(B4192,Bucket_Map!A:A,Bucket_Map!B:B,"ERROR - CHECK NAME")</f>
        <v>Clothing &amp; Footwear</v>
      </c>
    </row>
    <row r="4193" spans="1:6" x14ac:dyDescent="0.25">
      <c r="A4193" t="s">
        <v>32</v>
      </c>
      <c r="B4193" t="s">
        <v>11</v>
      </c>
      <c r="C4193">
        <v>152.1</v>
      </c>
      <c r="D4193" s="1">
        <v>44317</v>
      </c>
      <c r="E4193" cm="1">
        <f t="array" ref="E4193">IF(AND(B4193="Housing",A4193="Rural"),"",
_xlfn.IFS(
NOT(ISBLANK(C4193)), C4193,
AND(NOT(ISBLANK(C4192)), B4192=B4193, NOT(ISBLANK(C4194)), B4194=B4193), AVERAGE(C4192,C4194),
AND(NOT(ISBLANK(C4192)), B4192=B4193, ISBLANK(C4194), NOT(ISBLANK(C4195)), B4195=B4193), C4192+(C4195-C4192)/3,
AND(ISBLANK(C4192), NOT(ISBLANK(C4191)), B4191=B4193, NOT(ISBLANK(C4194)), B4194=B4193), C4191+(C4194-C4191)*2/3,
TRUE, "Check Manually"
))</f>
        <v>152.1</v>
      </c>
      <c r="F4193" t="str">
        <f>_xlfn.XLOOKUP(B4193,Bucket_Map!A:A,Bucket_Map!B:B,"ERROR - CHECK NAME")</f>
        <v>Clothing &amp; Footwear</v>
      </c>
    </row>
    <row r="4194" spans="1:6" x14ac:dyDescent="0.25">
      <c r="A4194" t="s">
        <v>32</v>
      </c>
      <c r="B4194" t="s">
        <v>11</v>
      </c>
      <c r="C4194">
        <v>151.80000000000001</v>
      </c>
      <c r="D4194" s="1">
        <v>44348</v>
      </c>
      <c r="E4194" cm="1">
        <f t="array" ref="E4194">IF(AND(B4194="Housing",A4194="Rural"),"",
_xlfn.IFS(
NOT(ISBLANK(C4194)), C4194,
AND(NOT(ISBLANK(C4193)), B4193=B4194, NOT(ISBLANK(C4195)), B4195=B4194), AVERAGE(C4193,C4195),
AND(NOT(ISBLANK(C4193)), B4193=B4194, ISBLANK(C4195), NOT(ISBLANK(C4196)), B4196=B4194), C4193+(C4196-C4193)/3,
AND(ISBLANK(C4193), NOT(ISBLANK(C4192)), B4192=B4194, NOT(ISBLANK(C4195)), B4195=B4194), C4192+(C4195-C4192)*2/3,
TRUE, "Check Manually"
))</f>
        <v>151.80000000000001</v>
      </c>
      <c r="F4194" t="str">
        <f>_xlfn.XLOOKUP(B4194,Bucket_Map!A:A,Bucket_Map!B:B,"ERROR - CHECK NAME")</f>
        <v>Clothing &amp; Footwear</v>
      </c>
    </row>
    <row r="4195" spans="1:6" x14ac:dyDescent="0.25">
      <c r="A4195" t="s">
        <v>32</v>
      </c>
      <c r="B4195" t="s">
        <v>11</v>
      </c>
      <c r="C4195">
        <v>153.1</v>
      </c>
      <c r="D4195" s="1">
        <v>44378</v>
      </c>
      <c r="E4195" cm="1">
        <f t="array" ref="E4195">IF(AND(B4195="Housing",A4195="Rural"),"",
_xlfn.IFS(
NOT(ISBLANK(C4195)), C4195,
AND(NOT(ISBLANK(C4194)), B4194=B4195, NOT(ISBLANK(C4196)), B4196=B4195), AVERAGE(C4194,C4196),
AND(NOT(ISBLANK(C4194)), B4194=B4195, ISBLANK(C4196), NOT(ISBLANK(C4197)), B4197=B4195), C4194+(C4197-C4194)/3,
AND(ISBLANK(C4194), NOT(ISBLANK(C4193)), B4193=B4195, NOT(ISBLANK(C4196)), B4196=B4195), C4193+(C4196-C4193)*2/3,
TRUE, "Check Manually"
))</f>
        <v>153.1</v>
      </c>
      <c r="F4195" t="str">
        <f>_xlfn.XLOOKUP(B4195,Bucket_Map!A:A,Bucket_Map!B:B,"ERROR - CHECK NAME")</f>
        <v>Clothing &amp; Footwear</v>
      </c>
    </row>
    <row r="4196" spans="1:6" x14ac:dyDescent="0.25">
      <c r="A4196" t="s">
        <v>32</v>
      </c>
      <c r="B4196" t="s">
        <v>11</v>
      </c>
      <c r="C4196">
        <v>155.30000000000001</v>
      </c>
      <c r="D4196" s="1">
        <v>44409</v>
      </c>
      <c r="E4196" cm="1">
        <f t="array" ref="E4196">IF(AND(B4196="Housing",A4196="Rural"),"",
_xlfn.IFS(
NOT(ISBLANK(C4196)), C4196,
AND(NOT(ISBLANK(C4195)), B4195=B4196, NOT(ISBLANK(C4197)), B4197=B4196), AVERAGE(C4195,C4197),
AND(NOT(ISBLANK(C4195)), B4195=B4196, ISBLANK(C4197), NOT(ISBLANK(C4198)), B4198=B4196), C4195+(C4198-C4195)/3,
AND(ISBLANK(C4195), NOT(ISBLANK(C4194)), B4194=B4196, NOT(ISBLANK(C4197)), B4197=B4196), C4194+(C4197-C4194)*2/3,
TRUE, "Check Manually"
))</f>
        <v>155.30000000000001</v>
      </c>
      <c r="F4196" t="str">
        <f>_xlfn.XLOOKUP(B4196,Bucket_Map!A:A,Bucket_Map!B:B,"ERROR - CHECK NAME")</f>
        <v>Clothing &amp; Footwear</v>
      </c>
    </row>
    <row r="4197" spans="1:6" x14ac:dyDescent="0.25">
      <c r="A4197" t="s">
        <v>32</v>
      </c>
      <c r="B4197" t="s">
        <v>11</v>
      </c>
      <c r="C4197">
        <v>155.30000000000001</v>
      </c>
      <c r="D4197" s="1">
        <v>44440</v>
      </c>
      <c r="E4197" cm="1">
        <f t="array" ref="E4197">IF(AND(B4197="Housing",A4197="Rural"),"",
_xlfn.IFS(
NOT(ISBLANK(C4197)), C4197,
AND(NOT(ISBLANK(C4196)), B4196=B4197, NOT(ISBLANK(C4198)), B4198=B4197), AVERAGE(C4196,C4198),
AND(NOT(ISBLANK(C4196)), B4196=B4197, ISBLANK(C4198), NOT(ISBLANK(C4199)), B4199=B4197), C4196+(C4199-C4196)/3,
AND(ISBLANK(C4196), NOT(ISBLANK(C4195)), B4195=B4197, NOT(ISBLANK(C4198)), B4198=B4197), C4195+(C4198-C4195)*2/3,
TRUE, "Check Manually"
))</f>
        <v>155.30000000000001</v>
      </c>
      <c r="F4197" t="str">
        <f>_xlfn.XLOOKUP(B4197,Bucket_Map!A:A,Bucket_Map!B:B,"ERROR - CHECK NAME")</f>
        <v>Clothing &amp; Footwear</v>
      </c>
    </row>
    <row r="4198" spans="1:6" x14ac:dyDescent="0.25">
      <c r="A4198" t="s">
        <v>32</v>
      </c>
      <c r="B4198" t="s">
        <v>11</v>
      </c>
      <c r="C4198">
        <v>156.30000000000001</v>
      </c>
      <c r="D4198" s="1">
        <v>44470</v>
      </c>
      <c r="E4198" cm="1">
        <f t="array" ref="E4198">IF(AND(B4198="Housing",A4198="Rural"),"",
_xlfn.IFS(
NOT(ISBLANK(C4198)), C4198,
AND(NOT(ISBLANK(C4197)), B4197=B4198, NOT(ISBLANK(C4199)), B4199=B4198), AVERAGE(C4197,C4199),
AND(NOT(ISBLANK(C4197)), B4197=B4198, ISBLANK(C4199), NOT(ISBLANK(C4200)), B4200=B4198), C4197+(C4200-C4197)/3,
AND(ISBLANK(C4197), NOT(ISBLANK(C4196)), B4196=B4198, NOT(ISBLANK(C4199)), B4199=B4198), C4196+(C4199-C4196)*2/3,
TRUE, "Check Manually"
))</f>
        <v>156.30000000000001</v>
      </c>
      <c r="F4198" t="str">
        <f>_xlfn.XLOOKUP(B4198,Bucket_Map!A:A,Bucket_Map!B:B,"ERROR - CHECK NAME")</f>
        <v>Clothing &amp; Footwear</v>
      </c>
    </row>
    <row r="4199" spans="1:6" x14ac:dyDescent="0.25">
      <c r="A4199" t="s">
        <v>32</v>
      </c>
      <c r="B4199" t="s">
        <v>11</v>
      </c>
      <c r="C4199">
        <v>157.4</v>
      </c>
      <c r="D4199" s="1">
        <v>44501</v>
      </c>
      <c r="E4199" cm="1">
        <f t="array" ref="E4199">IF(AND(B4199="Housing",A4199="Rural"),"",
_xlfn.IFS(
NOT(ISBLANK(C4199)), C4199,
AND(NOT(ISBLANK(C4198)), B4198=B4199, NOT(ISBLANK(C4200)), B4200=B4199), AVERAGE(C4198,C4200),
AND(NOT(ISBLANK(C4198)), B4198=B4199, ISBLANK(C4200), NOT(ISBLANK(C4201)), B4201=B4199), C4198+(C4201-C4198)/3,
AND(ISBLANK(C4198), NOT(ISBLANK(C4197)), B4197=B4199, NOT(ISBLANK(C4200)), B4200=B4199), C4197+(C4200-C4197)*2/3,
TRUE, "Check Manually"
))</f>
        <v>157.4</v>
      </c>
      <c r="F4199" t="str">
        <f>_xlfn.XLOOKUP(B4199,Bucket_Map!A:A,Bucket_Map!B:B,"ERROR - CHECK NAME")</f>
        <v>Clothing &amp; Footwear</v>
      </c>
    </row>
    <row r="4200" spans="1:6" x14ac:dyDescent="0.25">
      <c r="A4200" t="s">
        <v>32</v>
      </c>
      <c r="B4200" t="s">
        <v>11</v>
      </c>
      <c r="C4200">
        <v>158.69999999999999</v>
      </c>
      <c r="D4200" s="1">
        <v>44531</v>
      </c>
      <c r="E4200" cm="1">
        <f t="array" ref="E4200">IF(AND(B4200="Housing",A4200="Rural"),"",
_xlfn.IFS(
NOT(ISBLANK(C4200)), C4200,
AND(NOT(ISBLANK(C4199)), B4199=B4200, NOT(ISBLANK(C4201)), B4201=B4200), AVERAGE(C4199,C4201),
AND(NOT(ISBLANK(C4199)), B4199=B4200, ISBLANK(C4201), NOT(ISBLANK(C4202)), B4202=B4200), C4199+(C4202-C4199)/3,
AND(ISBLANK(C4199), NOT(ISBLANK(C4198)), B4198=B4200, NOT(ISBLANK(C4201)), B4201=B4200), C4198+(C4201-C4198)*2/3,
TRUE, "Check Manually"
))</f>
        <v>158.69999999999999</v>
      </c>
      <c r="F4200" t="str">
        <f>_xlfn.XLOOKUP(B4200,Bucket_Map!A:A,Bucket_Map!B:B,"ERROR - CHECK NAME")</f>
        <v>Clothing &amp; Footwear</v>
      </c>
    </row>
    <row r="4201" spans="1:6" x14ac:dyDescent="0.25">
      <c r="A4201" t="s">
        <v>32</v>
      </c>
      <c r="B4201" t="s">
        <v>11</v>
      </c>
      <c r="C4201">
        <v>160.69999999999999</v>
      </c>
      <c r="D4201" s="1">
        <v>44562</v>
      </c>
      <c r="E4201" cm="1">
        <f t="array" ref="E4201">IF(AND(B4201="Housing",A4201="Rural"),"",
_xlfn.IFS(
NOT(ISBLANK(C4201)), C4201,
AND(NOT(ISBLANK(C4200)), B4200=B4201, NOT(ISBLANK(C4202)), B4202=B4201), AVERAGE(C4200,C4202),
AND(NOT(ISBLANK(C4200)), B4200=B4201, ISBLANK(C4202), NOT(ISBLANK(C4203)), B4203=B4201), C4200+(C4203-C4200)/3,
AND(ISBLANK(C4200), NOT(ISBLANK(C4199)), B4199=B4201, NOT(ISBLANK(C4202)), B4202=B4201), C4199+(C4202-C4199)*2/3,
TRUE, "Check Manually"
))</f>
        <v>160.69999999999999</v>
      </c>
      <c r="F4201" t="str">
        <f>_xlfn.XLOOKUP(B4201,Bucket_Map!A:A,Bucket_Map!B:B,"ERROR - CHECK NAME")</f>
        <v>Clothing &amp; Footwear</v>
      </c>
    </row>
    <row r="4202" spans="1:6" x14ac:dyDescent="0.25">
      <c r="A4202" t="s">
        <v>32</v>
      </c>
      <c r="B4202" t="s">
        <v>11</v>
      </c>
      <c r="C4202">
        <v>162.4</v>
      </c>
      <c r="D4202" s="1">
        <v>44593</v>
      </c>
      <c r="E4202" cm="1">
        <f t="array" ref="E4202">IF(AND(B4202="Housing",A4202="Rural"),"",
_xlfn.IFS(
NOT(ISBLANK(C4202)), C4202,
AND(NOT(ISBLANK(C4201)), B4201=B4202, NOT(ISBLANK(C4203)), B4203=B4202), AVERAGE(C4201,C4203),
AND(NOT(ISBLANK(C4201)), B4201=B4202, ISBLANK(C4203), NOT(ISBLANK(C4204)), B4204=B4202), C4201+(C4204-C4201)/3,
AND(ISBLANK(C4201), NOT(ISBLANK(C4200)), B4200=B4202, NOT(ISBLANK(C4203)), B4203=B4202), C4200+(C4203-C4200)*2/3,
TRUE, "Check Manually"
))</f>
        <v>162.4</v>
      </c>
      <c r="F4202" t="str">
        <f>_xlfn.XLOOKUP(B4202,Bucket_Map!A:A,Bucket_Map!B:B,"ERROR - CHECK NAME")</f>
        <v>Clothing &amp; Footwear</v>
      </c>
    </row>
    <row r="4203" spans="1:6" x14ac:dyDescent="0.25">
      <c r="A4203" t="s">
        <v>32</v>
      </c>
      <c r="B4203" t="s">
        <v>11</v>
      </c>
      <c r="C4203">
        <v>164.6</v>
      </c>
      <c r="D4203" s="1">
        <v>44621</v>
      </c>
      <c r="E4203" cm="1">
        <f t="array" ref="E4203">IF(AND(B4203="Housing",A4203="Rural"),"",
_xlfn.IFS(
NOT(ISBLANK(C4203)), C4203,
AND(NOT(ISBLANK(C4202)), B4202=B4203, NOT(ISBLANK(C4204)), B4204=B4203), AVERAGE(C4202,C4204),
AND(NOT(ISBLANK(C4202)), B4202=B4203, ISBLANK(C4204), NOT(ISBLANK(C4205)), B4205=B4203), C4202+(C4205-C4202)/3,
AND(ISBLANK(C4202), NOT(ISBLANK(C4201)), B4201=B4203, NOT(ISBLANK(C4204)), B4204=B4203), C4201+(C4204-C4201)*2/3,
TRUE, "Check Manually"
))</f>
        <v>164.6</v>
      </c>
      <c r="F4203" t="str">
        <f>_xlfn.XLOOKUP(B4203,Bucket_Map!A:A,Bucket_Map!B:B,"ERROR - CHECK NAME")</f>
        <v>Clothing &amp; Footwear</v>
      </c>
    </row>
    <row r="4204" spans="1:6" x14ac:dyDescent="0.25">
      <c r="A4204" t="s">
        <v>32</v>
      </c>
      <c r="B4204" t="s">
        <v>11</v>
      </c>
      <c r="C4204">
        <v>166.5</v>
      </c>
      <c r="D4204" s="1">
        <v>44652</v>
      </c>
      <c r="E4204" cm="1">
        <f t="array" ref="E4204">IF(AND(B4204="Housing",A4204="Rural"),"",
_xlfn.IFS(
NOT(ISBLANK(C4204)), C4204,
AND(NOT(ISBLANK(C4203)), B4203=B4204, NOT(ISBLANK(C4205)), B4205=B4204), AVERAGE(C4203,C4205),
AND(NOT(ISBLANK(C4203)), B4203=B4204, ISBLANK(C4205), NOT(ISBLANK(C4206)), B4206=B4204), C4203+(C4206-C4203)/3,
AND(ISBLANK(C4203), NOT(ISBLANK(C4202)), B4202=B4204, NOT(ISBLANK(C4205)), B4205=B4204), C4202+(C4205-C4202)*2/3,
TRUE, "Check Manually"
))</f>
        <v>166.5</v>
      </c>
      <c r="F4204" t="str">
        <f>_xlfn.XLOOKUP(B4204,Bucket_Map!A:A,Bucket_Map!B:B,"ERROR - CHECK NAME")</f>
        <v>Clothing &amp; Footwear</v>
      </c>
    </row>
    <row r="4205" spans="1:6" x14ac:dyDescent="0.25">
      <c r="A4205" t="s">
        <v>32</v>
      </c>
      <c r="B4205" t="s">
        <v>11</v>
      </c>
      <c r="C4205">
        <v>168.4</v>
      </c>
      <c r="D4205" s="1">
        <v>44682</v>
      </c>
      <c r="E4205" cm="1">
        <f t="array" ref="E4205">IF(AND(B4205="Housing",A4205="Rural"),"",
_xlfn.IFS(
NOT(ISBLANK(C4205)), C4205,
AND(NOT(ISBLANK(C4204)), B4204=B4205, NOT(ISBLANK(C4206)), B4206=B4205), AVERAGE(C4204,C4206),
AND(NOT(ISBLANK(C4204)), B4204=B4205, ISBLANK(C4206), NOT(ISBLANK(C4207)), B4207=B4205), C4204+(C4207-C4204)/3,
AND(ISBLANK(C4204), NOT(ISBLANK(C4203)), B4203=B4205, NOT(ISBLANK(C4206)), B4206=B4205), C4203+(C4206-C4203)*2/3,
TRUE, "Check Manually"
))</f>
        <v>168.4</v>
      </c>
      <c r="F4205" t="str">
        <f>_xlfn.XLOOKUP(B4205,Bucket_Map!A:A,Bucket_Map!B:B,"ERROR - CHECK NAME")</f>
        <v>Clothing &amp; Footwear</v>
      </c>
    </row>
    <row r="4206" spans="1:6" x14ac:dyDescent="0.25">
      <c r="A4206" t="s">
        <v>32</v>
      </c>
      <c r="B4206" t="s">
        <v>11</v>
      </c>
      <c r="C4206">
        <v>169.9</v>
      </c>
      <c r="D4206" s="1">
        <v>44713</v>
      </c>
      <c r="E4206" cm="1">
        <f t="array" ref="E4206">IF(AND(B4206="Housing",A4206="Rural"),"",
_xlfn.IFS(
NOT(ISBLANK(C4206)), C4206,
AND(NOT(ISBLANK(C4205)), B4205=B4206, NOT(ISBLANK(C4207)), B4207=B4206), AVERAGE(C4205,C4207),
AND(NOT(ISBLANK(C4205)), B4205=B4206, ISBLANK(C4207), NOT(ISBLANK(C4208)), B4208=B4206), C4205+(C4208-C4205)/3,
AND(ISBLANK(C4205), NOT(ISBLANK(C4204)), B4204=B4206, NOT(ISBLANK(C4207)), B4207=B4206), C4204+(C4207-C4204)*2/3,
TRUE, "Check Manually"
))</f>
        <v>169.9</v>
      </c>
      <c r="F4206" t="str">
        <f>_xlfn.XLOOKUP(B4206,Bucket_Map!A:A,Bucket_Map!B:B,"ERROR - CHECK NAME")</f>
        <v>Clothing &amp; Footwear</v>
      </c>
    </row>
    <row r="4207" spans="1:6" x14ac:dyDescent="0.25">
      <c r="A4207" t="s">
        <v>32</v>
      </c>
      <c r="B4207" t="s">
        <v>11</v>
      </c>
      <c r="C4207">
        <v>171.3</v>
      </c>
      <c r="D4207" s="1">
        <v>44743</v>
      </c>
      <c r="E4207" cm="1">
        <f t="array" ref="E4207">IF(AND(B4207="Housing",A4207="Rural"),"",
_xlfn.IFS(
NOT(ISBLANK(C4207)), C4207,
AND(NOT(ISBLANK(C4206)), B4206=B4207, NOT(ISBLANK(C4208)), B4208=B4207), AVERAGE(C4206,C4208),
AND(NOT(ISBLANK(C4206)), B4206=B4207, ISBLANK(C4208), NOT(ISBLANK(C4209)), B4209=B4207), C4206+(C4209-C4206)/3,
AND(ISBLANK(C4206), NOT(ISBLANK(C4205)), B4205=B4207, NOT(ISBLANK(C4208)), B4208=B4207), C4205+(C4208-C4205)*2/3,
TRUE, "Check Manually"
))</f>
        <v>171.3</v>
      </c>
      <c r="F4207" t="str">
        <f>_xlfn.XLOOKUP(B4207,Bucket_Map!A:A,Bucket_Map!B:B,"ERROR - CHECK NAME")</f>
        <v>Clothing &amp; Footwear</v>
      </c>
    </row>
    <row r="4208" spans="1:6" x14ac:dyDescent="0.25">
      <c r="A4208" t="s">
        <v>32</v>
      </c>
      <c r="B4208" t="s">
        <v>11</v>
      </c>
      <c r="C4208">
        <v>172.7</v>
      </c>
      <c r="D4208" s="1">
        <v>44774</v>
      </c>
      <c r="E4208" cm="1">
        <f t="array" ref="E4208">IF(AND(B4208="Housing",A4208="Rural"),"",
_xlfn.IFS(
NOT(ISBLANK(C4208)), C4208,
AND(NOT(ISBLANK(C4207)), B4207=B4208, NOT(ISBLANK(C4209)), B4209=B4208), AVERAGE(C4207,C4209),
AND(NOT(ISBLANK(C4207)), B4207=B4208, ISBLANK(C4209), NOT(ISBLANK(C4210)), B4210=B4208), C4207+(C4210-C4207)/3,
AND(ISBLANK(C4207), NOT(ISBLANK(C4206)), B4206=B4208, NOT(ISBLANK(C4209)), B4209=B4208), C4206+(C4209-C4206)*2/3,
TRUE, "Check Manually"
))</f>
        <v>172.7</v>
      </c>
      <c r="F4208" t="str">
        <f>_xlfn.XLOOKUP(B4208,Bucket_Map!A:A,Bucket_Map!B:B,"ERROR - CHECK NAME")</f>
        <v>Clothing &amp; Footwear</v>
      </c>
    </row>
    <row r="4209" spans="1:6" x14ac:dyDescent="0.25">
      <c r="A4209" t="s">
        <v>32</v>
      </c>
      <c r="B4209" t="s">
        <v>11</v>
      </c>
      <c r="C4209">
        <v>174.3</v>
      </c>
      <c r="D4209" s="1">
        <v>44805</v>
      </c>
      <c r="E4209" cm="1">
        <f t="array" ref="E4209">IF(AND(B4209="Housing",A4209="Rural"),"",
_xlfn.IFS(
NOT(ISBLANK(C4209)), C4209,
AND(NOT(ISBLANK(C4208)), B4208=B4209, NOT(ISBLANK(C4210)), B4210=B4209), AVERAGE(C4208,C4210),
AND(NOT(ISBLANK(C4208)), B4208=B4209, ISBLANK(C4210), NOT(ISBLANK(C4211)), B4211=B4209), C4208+(C4211-C4208)/3,
AND(ISBLANK(C4208), NOT(ISBLANK(C4207)), B4207=B4209, NOT(ISBLANK(C4210)), B4210=B4209), C4207+(C4210-C4207)*2/3,
TRUE, "Check Manually"
))</f>
        <v>174.3</v>
      </c>
      <c r="F4209" t="str">
        <f>_xlfn.XLOOKUP(B4209,Bucket_Map!A:A,Bucket_Map!B:B,"ERROR - CHECK NAME")</f>
        <v>Clothing &amp; Footwear</v>
      </c>
    </row>
    <row r="4210" spans="1:6" x14ac:dyDescent="0.25">
      <c r="A4210" t="s">
        <v>32</v>
      </c>
      <c r="B4210" t="s">
        <v>11</v>
      </c>
      <c r="C4210">
        <v>175.3</v>
      </c>
      <c r="D4210" s="1">
        <v>44835</v>
      </c>
      <c r="E4210" cm="1">
        <f t="array" ref="E4210">IF(AND(B4210="Housing",A4210="Rural"),"",
_xlfn.IFS(
NOT(ISBLANK(C4210)), C4210,
AND(NOT(ISBLANK(C4209)), B4209=B4210, NOT(ISBLANK(C4211)), B4211=B4210), AVERAGE(C4209,C4211),
AND(NOT(ISBLANK(C4209)), B4209=B4210, ISBLANK(C4211), NOT(ISBLANK(C4212)), B4212=B4210), C4209+(C4212-C4209)/3,
AND(ISBLANK(C4209), NOT(ISBLANK(C4208)), B4208=B4210, NOT(ISBLANK(C4211)), B4211=B4210), C4208+(C4211-C4208)*2/3,
TRUE, "Check Manually"
))</f>
        <v>175.3</v>
      </c>
      <c r="F4210" t="str">
        <f>_xlfn.XLOOKUP(B4210,Bucket_Map!A:A,Bucket_Map!B:B,"ERROR - CHECK NAME")</f>
        <v>Clothing &amp; Footwear</v>
      </c>
    </row>
    <row r="4211" spans="1:6" x14ac:dyDescent="0.25">
      <c r="A4211" t="s">
        <v>32</v>
      </c>
      <c r="B4211" t="s">
        <v>11</v>
      </c>
      <c r="C4211">
        <v>176.2</v>
      </c>
      <c r="D4211" s="1">
        <v>44866</v>
      </c>
      <c r="E4211" cm="1">
        <f t="array" ref="E4211">IF(AND(B4211="Housing",A4211="Rural"),"",
_xlfn.IFS(
NOT(ISBLANK(C4211)), C4211,
AND(NOT(ISBLANK(C4210)), B4210=B4211, NOT(ISBLANK(C4212)), B4212=B4211), AVERAGE(C4210,C4212),
AND(NOT(ISBLANK(C4210)), B4210=B4211, ISBLANK(C4212), NOT(ISBLANK(C4213)), B4213=B4211), C4210+(C4213-C4210)/3,
AND(ISBLANK(C4210), NOT(ISBLANK(C4209)), B4209=B4211, NOT(ISBLANK(C4212)), B4212=B4211), C4209+(C4212-C4209)*2/3,
TRUE, "Check Manually"
))</f>
        <v>176.2</v>
      </c>
      <c r="F4211" t="str">
        <f>_xlfn.XLOOKUP(B4211,Bucket_Map!A:A,Bucket_Map!B:B,"ERROR - CHECK NAME")</f>
        <v>Clothing &amp; Footwear</v>
      </c>
    </row>
    <row r="4212" spans="1:6" x14ac:dyDescent="0.25">
      <c r="A4212" t="s">
        <v>32</v>
      </c>
      <c r="B4212" t="s">
        <v>11</v>
      </c>
      <c r="C4212">
        <v>177</v>
      </c>
      <c r="D4212" s="1">
        <v>44896</v>
      </c>
      <c r="E4212" cm="1">
        <f t="array" ref="E4212">IF(AND(B4212="Housing",A4212="Rural"),"",
_xlfn.IFS(
NOT(ISBLANK(C4212)), C4212,
AND(NOT(ISBLANK(C4211)), B4211=B4212, NOT(ISBLANK(C4213)), B4213=B4212), AVERAGE(C4211,C4213),
AND(NOT(ISBLANK(C4211)), B4211=B4212, ISBLANK(C4213), NOT(ISBLANK(C4214)), B4214=B4212), C4211+(C4214-C4211)/3,
AND(ISBLANK(C4211), NOT(ISBLANK(C4210)), B4210=B4212, NOT(ISBLANK(C4213)), B4213=B4212), C4210+(C4213-C4210)*2/3,
TRUE, "Check Manually"
))</f>
        <v>177</v>
      </c>
      <c r="F4212" t="str">
        <f>_xlfn.XLOOKUP(B4212,Bucket_Map!A:A,Bucket_Map!B:B,"ERROR - CHECK NAME")</f>
        <v>Clothing &amp; Footwear</v>
      </c>
    </row>
    <row r="4213" spans="1:6" x14ac:dyDescent="0.25">
      <c r="A4213" t="s">
        <v>32</v>
      </c>
      <c r="B4213" t="s">
        <v>11</v>
      </c>
      <c r="C4213">
        <v>177.6</v>
      </c>
      <c r="D4213" s="1">
        <v>44927</v>
      </c>
      <c r="E4213" cm="1">
        <f t="array" ref="E4213">IF(AND(B4213="Housing",A4213="Rural"),"",
_xlfn.IFS(
NOT(ISBLANK(C4213)), C4213,
AND(NOT(ISBLANK(C4212)), B4212=B4213, NOT(ISBLANK(C4214)), B4214=B4213), AVERAGE(C4212,C4214),
AND(NOT(ISBLANK(C4212)), B4212=B4213, ISBLANK(C4214), NOT(ISBLANK(C4215)), B4215=B4213), C4212+(C4215-C4212)/3,
AND(ISBLANK(C4212), NOT(ISBLANK(C4211)), B4211=B4213, NOT(ISBLANK(C4214)), B4214=B4213), C4211+(C4214-C4211)*2/3,
TRUE, "Check Manually"
))</f>
        <v>177.6</v>
      </c>
      <c r="F4213" t="str">
        <f>_xlfn.XLOOKUP(B4213,Bucket_Map!A:A,Bucket_Map!B:B,"ERROR - CHECK NAME")</f>
        <v>Clothing &amp; Footwear</v>
      </c>
    </row>
    <row r="4214" spans="1:6" x14ac:dyDescent="0.25">
      <c r="A4214" t="s">
        <v>32</v>
      </c>
      <c r="B4214" t="s">
        <v>11</v>
      </c>
      <c r="C4214">
        <v>178.7</v>
      </c>
      <c r="D4214" s="1">
        <v>44958</v>
      </c>
      <c r="E4214" cm="1">
        <f t="array" ref="E4214">IF(AND(B4214="Housing",A4214="Rural"),"",
_xlfn.IFS(
NOT(ISBLANK(C4214)), C4214,
AND(NOT(ISBLANK(C4213)), B4213=B4214, NOT(ISBLANK(C4215)), B4215=B4214), AVERAGE(C4213,C4215),
AND(NOT(ISBLANK(C4213)), B4213=B4214, ISBLANK(C4215), NOT(ISBLANK(C4216)), B4216=B4214), C4213+(C4216-C4213)/3,
AND(ISBLANK(C4213), NOT(ISBLANK(C4212)), B4212=B4214, NOT(ISBLANK(C4215)), B4215=B4214), C4212+(C4215-C4212)*2/3,
TRUE, "Check Manually"
))</f>
        <v>178.7</v>
      </c>
      <c r="F4214" t="str">
        <f>_xlfn.XLOOKUP(B4214,Bucket_Map!A:A,Bucket_Map!B:B,"ERROR - CHECK NAME")</f>
        <v>Clothing &amp; Footwear</v>
      </c>
    </row>
    <row r="4215" spans="1:6" x14ac:dyDescent="0.25">
      <c r="A4215" t="s">
        <v>32</v>
      </c>
      <c r="B4215" t="s">
        <v>11</v>
      </c>
      <c r="C4215">
        <v>178.7</v>
      </c>
      <c r="D4215" s="1">
        <v>44986</v>
      </c>
      <c r="E4215" cm="1">
        <f t="array" ref="E4215">IF(AND(B4215="Housing",A4215="Rural"),"",
_xlfn.IFS(
NOT(ISBLANK(C4215)), C4215,
AND(NOT(ISBLANK(C4214)), B4214=B4215, NOT(ISBLANK(C4216)), B4216=B4215), AVERAGE(C4214,C4216),
AND(NOT(ISBLANK(C4214)), B4214=B4215, ISBLANK(C4216), NOT(ISBLANK(C4217)), B4217=B4215), C4214+(C4217-C4214)/3,
AND(ISBLANK(C4214), NOT(ISBLANK(C4213)), B4213=B4215, NOT(ISBLANK(C4216)), B4216=B4215), C4213+(C4216-C4213)*2/3,
TRUE, "Check Manually"
))</f>
        <v>178.7</v>
      </c>
      <c r="F4215" t="str">
        <f>_xlfn.XLOOKUP(B4215,Bucket_Map!A:A,Bucket_Map!B:B,"ERROR - CHECK NAME")</f>
        <v>Clothing &amp; Footwear</v>
      </c>
    </row>
    <row r="4216" spans="1:6" x14ac:dyDescent="0.25">
      <c r="A4216" t="s">
        <v>32</v>
      </c>
      <c r="B4216" t="s">
        <v>11</v>
      </c>
      <c r="C4216">
        <v>179.2</v>
      </c>
      <c r="D4216" s="1">
        <v>45017</v>
      </c>
      <c r="E4216" cm="1">
        <f t="array" ref="E4216">IF(AND(B4216="Housing",A4216="Rural"),"",
_xlfn.IFS(
NOT(ISBLANK(C4216)), C4216,
AND(NOT(ISBLANK(C4215)), B4215=B4216, NOT(ISBLANK(C4217)), B4217=B4216), AVERAGE(C4215,C4217),
AND(NOT(ISBLANK(C4215)), B4215=B4216, ISBLANK(C4217), NOT(ISBLANK(C4218)), B4218=B4216), C4215+(C4218-C4215)/3,
AND(ISBLANK(C4215), NOT(ISBLANK(C4214)), B4214=B4216, NOT(ISBLANK(C4217)), B4217=B4216), C4214+(C4217-C4214)*2/3,
TRUE, "Check Manually"
))</f>
        <v>179.2</v>
      </c>
      <c r="F4216" t="str">
        <f>_xlfn.XLOOKUP(B4216,Bucket_Map!A:A,Bucket_Map!B:B,"ERROR - CHECK NAME")</f>
        <v>Clothing &amp; Footwear</v>
      </c>
    </row>
    <row r="4217" spans="1:6" x14ac:dyDescent="0.25">
      <c r="A4217" t="s">
        <v>32</v>
      </c>
      <c r="B4217" t="s">
        <v>11</v>
      </c>
      <c r="C4217">
        <v>179.7</v>
      </c>
      <c r="D4217" s="1">
        <v>45047</v>
      </c>
      <c r="E4217" cm="1">
        <f t="array" ref="E4217">IF(AND(B4217="Housing",A4217="Rural"),"",
_xlfn.IFS(
NOT(ISBLANK(C4217)), C4217,
AND(NOT(ISBLANK(C4216)), B4216=B4217, NOT(ISBLANK(C4218)), B4218=B4217), AVERAGE(C4216,C4218),
AND(NOT(ISBLANK(C4216)), B4216=B4217, ISBLANK(C4218), NOT(ISBLANK(C4219)), B4219=B4217), C4216+(C4219-C4216)/3,
AND(ISBLANK(C4216), NOT(ISBLANK(C4215)), B4215=B4217, NOT(ISBLANK(C4218)), B4218=B4217), C4215+(C4218-C4215)*2/3,
TRUE, "Check Manually"
))</f>
        <v>179.7</v>
      </c>
      <c r="F4217" t="str">
        <f>_xlfn.XLOOKUP(B4217,Bucket_Map!A:A,Bucket_Map!B:B,"ERROR - CHECK NAME")</f>
        <v>Clothing &amp; Footwear</v>
      </c>
    </row>
    <row r="4218" spans="1:6" x14ac:dyDescent="0.25">
      <c r="A4218" t="s">
        <v>32</v>
      </c>
      <c r="B4218" t="s">
        <v>12</v>
      </c>
      <c r="C4218">
        <v>103.2</v>
      </c>
      <c r="D4218" s="1">
        <v>41275</v>
      </c>
      <c r="E4218" cm="1">
        <f t="array" ref="E4218">IF(AND(B4218="Housing",A4218="Rural"),"",
_xlfn.IFS(
NOT(ISBLANK(C4218)), C4218,
AND(NOT(ISBLANK(C4217)), B4217=B4218, NOT(ISBLANK(C4219)), B4219=B4218), AVERAGE(C4217,C4219),
AND(NOT(ISBLANK(C4217)), B4217=B4218, ISBLANK(C4219), NOT(ISBLANK(C4220)), B4220=B4218), C4217+(C4220-C4217)/3,
AND(ISBLANK(C4217), NOT(ISBLANK(C4216)), B4216=B4218, NOT(ISBLANK(C4219)), B4219=B4218), C4216+(C4219-C4216)*2/3,
TRUE, "Check Manually"
))</f>
        <v>103.2</v>
      </c>
      <c r="F4218" t="str">
        <f>_xlfn.XLOOKUP(B4218,Bucket_Map!A:A,Bucket_Map!B:B,"ERROR - CHECK NAME")</f>
        <v>Food &amp; Beverages</v>
      </c>
    </row>
    <row r="4219" spans="1:6" x14ac:dyDescent="0.25">
      <c r="A4219" t="s">
        <v>32</v>
      </c>
      <c r="B4219" t="s">
        <v>12</v>
      </c>
      <c r="C4219">
        <v>103.6</v>
      </c>
      <c r="D4219" s="1">
        <v>41306</v>
      </c>
      <c r="E4219" cm="1">
        <f t="array" ref="E4219">IF(AND(B4219="Housing",A4219="Rural"),"",
_xlfn.IFS(
NOT(ISBLANK(C4219)), C4219,
AND(NOT(ISBLANK(C4218)), B4218=B4219, NOT(ISBLANK(C4220)), B4220=B4219), AVERAGE(C4218,C4220),
AND(NOT(ISBLANK(C4218)), B4218=B4219, ISBLANK(C4220), NOT(ISBLANK(C4221)), B4221=B4219), C4218+(C4221-C4218)/3,
AND(ISBLANK(C4218), NOT(ISBLANK(C4217)), B4217=B4219, NOT(ISBLANK(C4220)), B4220=B4219), C4217+(C4220-C4217)*2/3,
TRUE, "Check Manually"
))</f>
        <v>103.6</v>
      </c>
      <c r="F4219" t="str">
        <f>_xlfn.XLOOKUP(B4219,Bucket_Map!A:A,Bucket_Map!B:B,"ERROR - CHECK NAME")</f>
        <v>Food &amp; Beverages</v>
      </c>
    </row>
    <row r="4220" spans="1:6" x14ac:dyDescent="0.25">
      <c r="A4220" t="s">
        <v>32</v>
      </c>
      <c r="B4220" t="s">
        <v>12</v>
      </c>
      <c r="C4220">
        <v>105.3</v>
      </c>
      <c r="D4220" s="1">
        <v>41334</v>
      </c>
      <c r="E4220" cm="1">
        <f t="array" ref="E4220">IF(AND(B4220="Housing",A4220="Rural"),"",
_xlfn.IFS(
NOT(ISBLANK(C4220)), C4220,
AND(NOT(ISBLANK(C4219)), B4219=B4220, NOT(ISBLANK(C4221)), B4221=B4220), AVERAGE(C4219,C4221),
AND(NOT(ISBLANK(C4219)), B4219=B4220, ISBLANK(C4221), NOT(ISBLANK(C4222)), B4222=B4220), C4219+(C4222-C4219)/3,
AND(ISBLANK(C4219), NOT(ISBLANK(C4218)), B4218=B4220, NOT(ISBLANK(C4221)), B4221=B4220), C4218+(C4221-C4218)*2/3,
TRUE, "Check Manually"
))</f>
        <v>105.3</v>
      </c>
      <c r="F4220" t="str">
        <f>_xlfn.XLOOKUP(B4220,Bucket_Map!A:A,Bucket_Map!B:B,"ERROR - CHECK NAME")</f>
        <v>Food &amp; Beverages</v>
      </c>
    </row>
    <row r="4221" spans="1:6" x14ac:dyDescent="0.25">
      <c r="A4221" t="s">
        <v>32</v>
      </c>
      <c r="B4221" t="s">
        <v>12</v>
      </c>
      <c r="C4221">
        <v>108.9</v>
      </c>
      <c r="D4221" s="1">
        <v>41365</v>
      </c>
      <c r="E4221" cm="1">
        <f t="array" ref="E4221">IF(AND(B4221="Housing",A4221="Rural"),"",
_xlfn.IFS(
NOT(ISBLANK(C4221)), C4221,
AND(NOT(ISBLANK(C4220)), B4220=B4221, NOT(ISBLANK(C4222)), B4222=B4221), AVERAGE(C4220,C4222),
AND(NOT(ISBLANK(C4220)), B4220=B4221, ISBLANK(C4222), NOT(ISBLANK(C4223)), B4223=B4221), C4220+(C4223-C4220)/3,
AND(ISBLANK(C4220), NOT(ISBLANK(C4219)), B4219=B4221, NOT(ISBLANK(C4222)), B4222=B4221), C4219+(C4222-C4219)*2/3,
TRUE, "Check Manually"
))</f>
        <v>108.9</v>
      </c>
      <c r="F4221" t="str">
        <f>_xlfn.XLOOKUP(B4221,Bucket_Map!A:A,Bucket_Map!B:B,"ERROR - CHECK NAME")</f>
        <v>Food &amp; Beverages</v>
      </c>
    </row>
    <row r="4222" spans="1:6" x14ac:dyDescent="0.25">
      <c r="A4222" t="s">
        <v>32</v>
      </c>
      <c r="B4222" t="s">
        <v>12</v>
      </c>
      <c r="C4222">
        <v>109.3</v>
      </c>
      <c r="D4222" s="1">
        <v>41395</v>
      </c>
      <c r="E4222" cm="1">
        <f t="array" ref="E4222">IF(AND(B4222="Housing",A4222="Rural"),"",
_xlfn.IFS(
NOT(ISBLANK(C4222)), C4222,
AND(NOT(ISBLANK(C4221)), B4221=B4222, NOT(ISBLANK(C4223)), B4223=B4222), AVERAGE(C4221,C4223),
AND(NOT(ISBLANK(C4221)), B4221=B4222, ISBLANK(C4223), NOT(ISBLANK(C4224)), B4224=B4222), C4221+(C4224-C4221)/3,
AND(ISBLANK(C4221), NOT(ISBLANK(C4220)), B4220=B4222, NOT(ISBLANK(C4223)), B4223=B4222), C4220+(C4223-C4220)*2/3,
TRUE, "Check Manually"
))</f>
        <v>109.3</v>
      </c>
      <c r="F4222" t="str">
        <f>_xlfn.XLOOKUP(B4222,Bucket_Map!A:A,Bucket_Map!B:B,"ERROR - CHECK NAME")</f>
        <v>Food &amp; Beverages</v>
      </c>
    </row>
    <row r="4223" spans="1:6" x14ac:dyDescent="0.25">
      <c r="A4223" t="s">
        <v>32</v>
      </c>
      <c r="B4223" t="s">
        <v>12</v>
      </c>
      <c r="C4223">
        <v>110.7</v>
      </c>
      <c r="D4223" s="1">
        <v>41426</v>
      </c>
      <c r="E4223" cm="1">
        <f t="array" ref="E4223">IF(AND(B4223="Housing",A4223="Rural"),"",
_xlfn.IFS(
NOT(ISBLANK(C4223)), C4223,
AND(NOT(ISBLANK(C4222)), B4222=B4223, NOT(ISBLANK(C4224)), B4224=B4223), AVERAGE(C4222,C4224),
AND(NOT(ISBLANK(C4222)), B4222=B4223, ISBLANK(C4224), NOT(ISBLANK(C4225)), B4225=B4223), C4222+(C4225-C4222)/3,
AND(ISBLANK(C4222), NOT(ISBLANK(C4221)), B4221=B4223, NOT(ISBLANK(C4224)), B4224=B4223), C4221+(C4224-C4221)*2/3,
TRUE, "Check Manually"
))</f>
        <v>110.7</v>
      </c>
      <c r="F4223" t="str">
        <f>_xlfn.XLOOKUP(B4223,Bucket_Map!A:A,Bucket_Map!B:B,"ERROR - CHECK NAME")</f>
        <v>Food &amp; Beverages</v>
      </c>
    </row>
    <row r="4224" spans="1:6" x14ac:dyDescent="0.25">
      <c r="A4224" t="s">
        <v>32</v>
      </c>
      <c r="B4224" t="s">
        <v>12</v>
      </c>
      <c r="C4224">
        <v>111.7</v>
      </c>
      <c r="D4224" s="1">
        <v>41456</v>
      </c>
      <c r="E4224" cm="1">
        <f t="array" ref="E4224">IF(AND(B4224="Housing",A4224="Rural"),"",
_xlfn.IFS(
NOT(ISBLANK(C4224)), C4224,
AND(NOT(ISBLANK(C4223)), B4223=B4224, NOT(ISBLANK(C4225)), B4225=B4224), AVERAGE(C4223,C4225),
AND(NOT(ISBLANK(C4223)), B4223=B4224, ISBLANK(C4225), NOT(ISBLANK(C4226)), B4226=B4224), C4223+(C4226-C4223)/3,
AND(ISBLANK(C4223), NOT(ISBLANK(C4222)), B4222=B4224, NOT(ISBLANK(C4225)), B4225=B4224), C4222+(C4225-C4222)*2/3,
TRUE, "Check Manually"
))</f>
        <v>111.7</v>
      </c>
      <c r="F4224" t="str">
        <f>_xlfn.XLOOKUP(B4224,Bucket_Map!A:A,Bucket_Map!B:B,"ERROR - CHECK NAME")</f>
        <v>Food &amp; Beverages</v>
      </c>
    </row>
    <row r="4225" spans="1:6" x14ac:dyDescent="0.25">
      <c r="A4225" t="s">
        <v>32</v>
      </c>
      <c r="B4225" t="s">
        <v>12</v>
      </c>
      <c r="C4225">
        <v>109.8</v>
      </c>
      <c r="D4225" s="1">
        <v>41487</v>
      </c>
      <c r="E4225" cm="1">
        <f t="array" ref="E4225">IF(AND(B4225="Housing",A4225="Rural"),"",
_xlfn.IFS(
NOT(ISBLANK(C4225)), C4225,
AND(NOT(ISBLANK(C4224)), B4224=B4225, NOT(ISBLANK(C4226)), B4226=B4225), AVERAGE(C4224,C4226),
AND(NOT(ISBLANK(C4224)), B4224=B4225, ISBLANK(C4226), NOT(ISBLANK(C4227)), B4227=B4225), C4224+(C4227-C4224)/3,
AND(ISBLANK(C4224), NOT(ISBLANK(C4223)), B4223=B4225, NOT(ISBLANK(C4226)), B4226=B4225), C4223+(C4226-C4223)*2/3,
TRUE, "Check Manually"
))</f>
        <v>109.8</v>
      </c>
      <c r="F4225" t="str">
        <f>_xlfn.XLOOKUP(B4225,Bucket_Map!A:A,Bucket_Map!B:B,"ERROR - CHECK NAME")</f>
        <v>Food &amp; Beverages</v>
      </c>
    </row>
    <row r="4226" spans="1:6" x14ac:dyDescent="0.25">
      <c r="A4226" t="s">
        <v>32</v>
      </c>
      <c r="B4226" t="s">
        <v>12</v>
      </c>
      <c r="C4226">
        <v>107.3</v>
      </c>
      <c r="D4226" s="1">
        <v>41518</v>
      </c>
      <c r="E4226" cm="1">
        <f t="array" ref="E4226">IF(AND(B4226="Housing",A4226="Rural"),"",
_xlfn.IFS(
NOT(ISBLANK(C4226)), C4226,
AND(NOT(ISBLANK(C4225)), B4225=B4226, NOT(ISBLANK(C4227)), B4227=B4226), AVERAGE(C4225,C4227),
AND(NOT(ISBLANK(C4225)), B4225=B4226, ISBLANK(C4227), NOT(ISBLANK(C4228)), B4228=B4226), C4225+(C4228-C4225)/3,
AND(ISBLANK(C4225), NOT(ISBLANK(C4224)), B4224=B4226, NOT(ISBLANK(C4227)), B4227=B4226), C4224+(C4227-C4224)*2/3,
TRUE, "Check Manually"
))</f>
        <v>107.3</v>
      </c>
      <c r="F4226" t="str">
        <f>_xlfn.XLOOKUP(B4226,Bucket_Map!A:A,Bucket_Map!B:B,"ERROR - CHECK NAME")</f>
        <v>Food &amp; Beverages</v>
      </c>
    </row>
    <row r="4227" spans="1:6" x14ac:dyDescent="0.25">
      <c r="A4227" t="s">
        <v>32</v>
      </c>
      <c r="B4227" t="s">
        <v>12</v>
      </c>
      <c r="C4227">
        <v>109.9</v>
      </c>
      <c r="D4227" s="1">
        <v>41548</v>
      </c>
      <c r="E4227" cm="1">
        <f t="array" ref="E4227">IF(AND(B4227="Housing",A4227="Rural"),"",
_xlfn.IFS(
NOT(ISBLANK(C4227)), C4227,
AND(NOT(ISBLANK(C4226)), B4226=B4227, NOT(ISBLANK(C4228)), B4228=B4227), AVERAGE(C4226,C4228),
AND(NOT(ISBLANK(C4226)), B4226=B4227, ISBLANK(C4228), NOT(ISBLANK(C4229)), B4229=B4227), C4226+(C4229-C4226)/3,
AND(ISBLANK(C4226), NOT(ISBLANK(C4225)), B4225=B4227, NOT(ISBLANK(C4228)), B4228=B4227), C4225+(C4228-C4225)*2/3,
TRUE, "Check Manually"
))</f>
        <v>109.9</v>
      </c>
      <c r="F4227" t="str">
        <f>_xlfn.XLOOKUP(B4227,Bucket_Map!A:A,Bucket_Map!B:B,"ERROR - CHECK NAME")</f>
        <v>Food &amp; Beverages</v>
      </c>
    </row>
    <row r="4228" spans="1:6" x14ac:dyDescent="0.25">
      <c r="A4228" t="s">
        <v>32</v>
      </c>
      <c r="B4228" t="s">
        <v>12</v>
      </c>
      <c r="C4228">
        <v>113.5</v>
      </c>
      <c r="D4228" s="1">
        <v>41579</v>
      </c>
      <c r="E4228" cm="1">
        <f t="array" ref="E4228">IF(AND(B4228="Housing",A4228="Rural"),"",
_xlfn.IFS(
NOT(ISBLANK(C4228)), C4228,
AND(NOT(ISBLANK(C4227)), B4227=B4228, NOT(ISBLANK(C4229)), B4229=B4228), AVERAGE(C4227,C4229),
AND(NOT(ISBLANK(C4227)), B4227=B4228, ISBLANK(C4229), NOT(ISBLANK(C4230)), B4230=B4228), C4227+(C4230-C4227)/3,
AND(ISBLANK(C4227), NOT(ISBLANK(C4226)), B4226=B4228, NOT(ISBLANK(C4229)), B4229=B4228), C4226+(C4229-C4226)*2/3,
TRUE, "Check Manually"
))</f>
        <v>113.5</v>
      </c>
      <c r="F4228" t="str">
        <f>_xlfn.XLOOKUP(B4228,Bucket_Map!A:A,Bucket_Map!B:B,"ERROR - CHECK NAME")</f>
        <v>Food &amp; Beverages</v>
      </c>
    </row>
    <row r="4229" spans="1:6" x14ac:dyDescent="0.25">
      <c r="A4229" t="s">
        <v>32</v>
      </c>
      <c r="B4229" t="s">
        <v>12</v>
      </c>
      <c r="C4229">
        <v>113.3</v>
      </c>
      <c r="D4229" s="1">
        <v>41609</v>
      </c>
      <c r="E4229" cm="1">
        <f t="array" ref="E4229">IF(AND(B4229="Housing",A4229="Rural"),"",
_xlfn.IFS(
NOT(ISBLANK(C4229)), C4229,
AND(NOT(ISBLANK(C4228)), B4228=B4229, NOT(ISBLANK(C4230)), B4230=B4229), AVERAGE(C4228,C4230),
AND(NOT(ISBLANK(C4228)), B4228=B4229, ISBLANK(C4230), NOT(ISBLANK(C4231)), B4231=B4229), C4228+(C4231-C4228)/3,
AND(ISBLANK(C4228), NOT(ISBLANK(C4227)), B4227=B4229, NOT(ISBLANK(C4230)), B4230=B4229), C4227+(C4230-C4227)*2/3,
TRUE, "Check Manually"
))</f>
        <v>113.3</v>
      </c>
      <c r="F4229" t="str">
        <f>_xlfn.XLOOKUP(B4229,Bucket_Map!A:A,Bucket_Map!B:B,"ERROR - CHECK NAME")</f>
        <v>Food &amp; Beverages</v>
      </c>
    </row>
    <row r="4230" spans="1:6" x14ac:dyDescent="0.25">
      <c r="A4230" t="s">
        <v>32</v>
      </c>
      <c r="B4230" t="s">
        <v>12</v>
      </c>
      <c r="C4230">
        <v>113.9</v>
      </c>
      <c r="D4230" s="1">
        <v>41640</v>
      </c>
      <c r="E4230" cm="1">
        <f t="array" ref="E4230">IF(AND(B4230="Housing",A4230="Rural"),"",
_xlfn.IFS(
NOT(ISBLANK(C4230)), C4230,
AND(NOT(ISBLANK(C4229)), B4229=B4230, NOT(ISBLANK(C4231)), B4231=B4230), AVERAGE(C4229,C4231),
AND(NOT(ISBLANK(C4229)), B4229=B4230, ISBLANK(C4231), NOT(ISBLANK(C4232)), B4232=B4230), C4229+(C4232-C4229)/3,
AND(ISBLANK(C4229), NOT(ISBLANK(C4228)), B4228=B4230, NOT(ISBLANK(C4231)), B4231=B4230), C4228+(C4231-C4228)*2/3,
TRUE, "Check Manually"
))</f>
        <v>113.9</v>
      </c>
      <c r="F4230" t="str">
        <f>_xlfn.XLOOKUP(B4230,Bucket_Map!A:A,Bucket_Map!B:B,"ERROR - CHECK NAME")</f>
        <v>Food &amp; Beverages</v>
      </c>
    </row>
    <row r="4231" spans="1:6" x14ac:dyDescent="0.25">
      <c r="A4231" t="s">
        <v>32</v>
      </c>
      <c r="B4231" t="s">
        <v>12</v>
      </c>
      <c r="C4231">
        <v>115.4</v>
      </c>
      <c r="D4231" s="1">
        <v>41671</v>
      </c>
      <c r="E4231" cm="1">
        <f t="array" ref="E4231">IF(AND(B4231="Housing",A4231="Rural"),"",
_xlfn.IFS(
NOT(ISBLANK(C4231)), C4231,
AND(NOT(ISBLANK(C4230)), B4230=B4231, NOT(ISBLANK(C4232)), B4232=B4231), AVERAGE(C4230,C4232),
AND(NOT(ISBLANK(C4230)), B4230=B4231, ISBLANK(C4232), NOT(ISBLANK(C4233)), B4233=B4231), C4230+(C4233-C4230)/3,
AND(ISBLANK(C4230), NOT(ISBLANK(C4229)), B4229=B4231, NOT(ISBLANK(C4232)), B4232=B4231), C4229+(C4232-C4229)*2/3,
TRUE, "Check Manually"
))</f>
        <v>115.4</v>
      </c>
      <c r="F4231" t="str">
        <f>_xlfn.XLOOKUP(B4231,Bucket_Map!A:A,Bucket_Map!B:B,"ERROR - CHECK NAME")</f>
        <v>Food &amp; Beverages</v>
      </c>
    </row>
    <row r="4232" spans="1:6" x14ac:dyDescent="0.25">
      <c r="A4232" t="s">
        <v>32</v>
      </c>
      <c r="B4232" t="s">
        <v>12</v>
      </c>
      <c r="C4232">
        <v>118.7</v>
      </c>
      <c r="D4232" s="1">
        <v>41699</v>
      </c>
      <c r="E4232" cm="1">
        <f t="array" ref="E4232">IF(AND(B4232="Housing",A4232="Rural"),"",
_xlfn.IFS(
NOT(ISBLANK(C4232)), C4232,
AND(NOT(ISBLANK(C4231)), B4231=B4232, NOT(ISBLANK(C4233)), B4233=B4232), AVERAGE(C4231,C4233),
AND(NOT(ISBLANK(C4231)), B4231=B4232, ISBLANK(C4233), NOT(ISBLANK(C4234)), B4234=B4232), C4231+(C4234-C4231)/3,
AND(ISBLANK(C4231), NOT(ISBLANK(C4230)), B4230=B4232, NOT(ISBLANK(C4233)), B4233=B4232), C4230+(C4233-C4230)*2/3,
TRUE, "Check Manually"
))</f>
        <v>118.7</v>
      </c>
      <c r="F4232" t="str">
        <f>_xlfn.XLOOKUP(B4232,Bucket_Map!A:A,Bucket_Map!B:B,"ERROR - CHECK NAME")</f>
        <v>Food &amp; Beverages</v>
      </c>
    </row>
    <row r="4233" spans="1:6" x14ac:dyDescent="0.25">
      <c r="A4233" t="s">
        <v>32</v>
      </c>
      <c r="B4233" t="s">
        <v>12</v>
      </c>
      <c r="C4233">
        <v>126.1</v>
      </c>
      <c r="D4233" s="1">
        <v>41730</v>
      </c>
      <c r="E4233" cm="1">
        <f t="array" ref="E4233">IF(AND(B4233="Housing",A4233="Rural"),"",
_xlfn.IFS(
NOT(ISBLANK(C4233)), C4233,
AND(NOT(ISBLANK(C4232)), B4232=B4233, NOT(ISBLANK(C4234)), B4234=B4233), AVERAGE(C4232,C4234),
AND(NOT(ISBLANK(C4232)), B4232=B4233, ISBLANK(C4234), NOT(ISBLANK(C4235)), B4235=B4233), C4232+(C4235-C4232)/3,
AND(ISBLANK(C4232), NOT(ISBLANK(C4231)), B4231=B4233, NOT(ISBLANK(C4234)), B4234=B4233), C4231+(C4234-C4231)*2/3,
TRUE, "Check Manually"
))</f>
        <v>126.1</v>
      </c>
      <c r="F4233" t="str">
        <f>_xlfn.XLOOKUP(B4233,Bucket_Map!A:A,Bucket_Map!B:B,"ERROR - CHECK NAME")</f>
        <v>Food &amp; Beverages</v>
      </c>
    </row>
    <row r="4234" spans="1:6" x14ac:dyDescent="0.25">
      <c r="A4234" t="s">
        <v>32</v>
      </c>
      <c r="B4234" t="s">
        <v>12</v>
      </c>
      <c r="C4234">
        <v>127.7</v>
      </c>
      <c r="D4234" s="1">
        <v>41760</v>
      </c>
      <c r="E4234" cm="1">
        <f t="array" ref="E4234">IF(AND(B4234="Housing",A4234="Rural"),"",
_xlfn.IFS(
NOT(ISBLANK(C4234)), C4234,
AND(NOT(ISBLANK(C4233)), B4233=B4234, NOT(ISBLANK(C4235)), B4235=B4234), AVERAGE(C4233,C4235),
AND(NOT(ISBLANK(C4233)), B4233=B4234, ISBLANK(C4235), NOT(ISBLANK(C4236)), B4236=B4234), C4233+(C4236-C4233)/3,
AND(ISBLANK(C4233), NOT(ISBLANK(C4232)), B4232=B4234, NOT(ISBLANK(C4235)), B4235=B4234), C4232+(C4235-C4232)*2/3,
TRUE, "Check Manually"
))</f>
        <v>127.7</v>
      </c>
      <c r="F4234" t="str">
        <f>_xlfn.XLOOKUP(B4234,Bucket_Map!A:A,Bucket_Map!B:B,"ERROR - CHECK NAME")</f>
        <v>Food &amp; Beverages</v>
      </c>
    </row>
    <row r="4235" spans="1:6" x14ac:dyDescent="0.25">
      <c r="A4235" t="s">
        <v>32</v>
      </c>
      <c r="B4235" t="s">
        <v>12</v>
      </c>
      <c r="C4235">
        <v>128.30000000000001</v>
      </c>
      <c r="D4235" s="1">
        <v>41791</v>
      </c>
      <c r="E4235" cm="1">
        <f t="array" ref="E4235">IF(AND(B4235="Housing",A4235="Rural"),"",
_xlfn.IFS(
NOT(ISBLANK(C4235)), C4235,
AND(NOT(ISBLANK(C4234)), B4234=B4235, NOT(ISBLANK(C4236)), B4236=B4235), AVERAGE(C4234,C4236),
AND(NOT(ISBLANK(C4234)), B4234=B4235, ISBLANK(C4236), NOT(ISBLANK(C4237)), B4237=B4235), C4234+(C4237-C4234)/3,
AND(ISBLANK(C4234), NOT(ISBLANK(C4233)), B4233=B4235, NOT(ISBLANK(C4236)), B4236=B4235), C4233+(C4236-C4233)*2/3,
TRUE, "Check Manually"
))</f>
        <v>128.30000000000001</v>
      </c>
      <c r="F4235" t="str">
        <f>_xlfn.XLOOKUP(B4235,Bucket_Map!A:A,Bucket_Map!B:B,"ERROR - CHECK NAME")</f>
        <v>Food &amp; Beverages</v>
      </c>
    </row>
    <row r="4236" spans="1:6" x14ac:dyDescent="0.25">
      <c r="A4236" t="s">
        <v>32</v>
      </c>
      <c r="B4236" t="s">
        <v>12</v>
      </c>
      <c r="C4236">
        <v>131.19999999999999</v>
      </c>
      <c r="D4236" s="1">
        <v>41821</v>
      </c>
      <c r="E4236" cm="1">
        <f t="array" ref="E4236">IF(AND(B4236="Housing",A4236="Rural"),"",
_xlfn.IFS(
NOT(ISBLANK(C4236)), C4236,
AND(NOT(ISBLANK(C4235)), B4235=B4236, NOT(ISBLANK(C4237)), B4237=B4236), AVERAGE(C4235,C4237),
AND(NOT(ISBLANK(C4235)), B4235=B4236, ISBLANK(C4237), NOT(ISBLANK(C4238)), B4238=B4236), C4235+(C4238-C4235)/3,
AND(ISBLANK(C4235), NOT(ISBLANK(C4234)), B4234=B4236, NOT(ISBLANK(C4237)), B4237=B4236), C4234+(C4237-C4234)*2/3,
TRUE, "Check Manually"
))</f>
        <v>131.19999999999999</v>
      </c>
      <c r="F4236" t="str">
        <f>_xlfn.XLOOKUP(B4236,Bucket_Map!A:A,Bucket_Map!B:B,"ERROR - CHECK NAME")</f>
        <v>Food &amp; Beverages</v>
      </c>
    </row>
    <row r="4237" spans="1:6" x14ac:dyDescent="0.25">
      <c r="A4237" t="s">
        <v>32</v>
      </c>
      <c r="B4237" t="s">
        <v>12</v>
      </c>
      <c r="C4237">
        <v>131.1</v>
      </c>
      <c r="D4237" s="1">
        <v>41852</v>
      </c>
      <c r="E4237" cm="1">
        <f t="array" ref="E4237">IF(AND(B4237="Housing",A4237="Rural"),"",
_xlfn.IFS(
NOT(ISBLANK(C4237)), C4237,
AND(NOT(ISBLANK(C4236)), B4236=B4237, NOT(ISBLANK(C4238)), B4238=B4237), AVERAGE(C4236,C4238),
AND(NOT(ISBLANK(C4236)), B4236=B4237, ISBLANK(C4238), NOT(ISBLANK(C4239)), B4239=B4237), C4236+(C4239-C4236)/3,
AND(ISBLANK(C4236), NOT(ISBLANK(C4235)), B4235=B4237, NOT(ISBLANK(C4238)), B4238=B4237), C4235+(C4238-C4235)*2/3,
TRUE, "Check Manually"
))</f>
        <v>131.1</v>
      </c>
      <c r="F4237" t="str">
        <f>_xlfn.XLOOKUP(B4237,Bucket_Map!A:A,Bucket_Map!B:B,"ERROR - CHECK NAME")</f>
        <v>Food &amp; Beverages</v>
      </c>
    </row>
    <row r="4238" spans="1:6" x14ac:dyDescent="0.25">
      <c r="A4238" t="s">
        <v>32</v>
      </c>
      <c r="B4238" t="s">
        <v>12</v>
      </c>
      <c r="C4238">
        <v>127.3</v>
      </c>
      <c r="D4238" s="1">
        <v>41883</v>
      </c>
      <c r="E4238" cm="1">
        <f t="array" ref="E4238">IF(AND(B4238="Housing",A4238="Rural"),"",
_xlfn.IFS(
NOT(ISBLANK(C4238)), C4238,
AND(NOT(ISBLANK(C4237)), B4237=B4238, NOT(ISBLANK(C4239)), B4239=B4238), AVERAGE(C4237,C4239),
AND(NOT(ISBLANK(C4237)), B4237=B4238, ISBLANK(C4239), NOT(ISBLANK(C4240)), B4240=B4238), C4237+(C4240-C4237)/3,
AND(ISBLANK(C4237), NOT(ISBLANK(C4236)), B4236=B4238, NOT(ISBLANK(C4239)), B4239=B4238), C4236+(C4239-C4236)*2/3,
TRUE, "Check Manually"
))</f>
        <v>127.3</v>
      </c>
      <c r="F4238" t="str">
        <f>_xlfn.XLOOKUP(B4238,Bucket_Map!A:A,Bucket_Map!B:B,"ERROR - CHECK NAME")</f>
        <v>Food &amp; Beverages</v>
      </c>
    </row>
    <row r="4239" spans="1:6" x14ac:dyDescent="0.25">
      <c r="A4239" t="s">
        <v>32</v>
      </c>
      <c r="B4239" t="s">
        <v>12</v>
      </c>
      <c r="C4239">
        <v>126.4</v>
      </c>
      <c r="D4239" s="1">
        <v>41913</v>
      </c>
      <c r="E4239" cm="1">
        <f t="array" ref="E4239">IF(AND(B4239="Housing",A4239="Rural"),"",
_xlfn.IFS(
NOT(ISBLANK(C4239)), C4239,
AND(NOT(ISBLANK(C4238)), B4238=B4239, NOT(ISBLANK(C4240)), B4240=B4239), AVERAGE(C4238,C4240),
AND(NOT(ISBLANK(C4238)), B4238=B4239, ISBLANK(C4240), NOT(ISBLANK(C4241)), B4241=B4239), C4238+(C4241-C4238)/3,
AND(ISBLANK(C4238), NOT(ISBLANK(C4237)), B4237=B4239, NOT(ISBLANK(C4240)), B4240=B4239), C4237+(C4240-C4237)*2/3,
TRUE, "Check Manually"
))</f>
        <v>126.4</v>
      </c>
      <c r="F4239" t="str">
        <f>_xlfn.XLOOKUP(B4239,Bucket_Map!A:A,Bucket_Map!B:B,"ERROR - CHECK NAME")</f>
        <v>Food &amp; Beverages</v>
      </c>
    </row>
    <row r="4240" spans="1:6" x14ac:dyDescent="0.25">
      <c r="A4240" t="s">
        <v>32</v>
      </c>
      <c r="B4240" t="s">
        <v>12</v>
      </c>
      <c r="C4240">
        <v>125.7</v>
      </c>
      <c r="D4240" s="1">
        <v>41944</v>
      </c>
      <c r="E4240" cm="1">
        <f t="array" ref="E4240">IF(AND(B4240="Housing",A4240="Rural"),"",
_xlfn.IFS(
NOT(ISBLANK(C4240)), C4240,
AND(NOT(ISBLANK(C4239)), B4239=B4240, NOT(ISBLANK(C4241)), B4241=B4240), AVERAGE(C4239,C4241),
AND(NOT(ISBLANK(C4239)), B4239=B4240, ISBLANK(C4241), NOT(ISBLANK(C4242)), B4242=B4240), C4239+(C4242-C4239)/3,
AND(ISBLANK(C4239), NOT(ISBLANK(C4238)), B4238=B4240, NOT(ISBLANK(C4241)), B4241=B4240), C4238+(C4241-C4238)*2/3,
TRUE, "Check Manually"
))</f>
        <v>125.7</v>
      </c>
      <c r="F4240" t="str">
        <f>_xlfn.XLOOKUP(B4240,Bucket_Map!A:A,Bucket_Map!B:B,"ERROR - CHECK NAME")</f>
        <v>Food &amp; Beverages</v>
      </c>
    </row>
    <row r="4241" spans="1:6" x14ac:dyDescent="0.25">
      <c r="A4241" t="s">
        <v>32</v>
      </c>
      <c r="B4241" t="s">
        <v>12</v>
      </c>
      <c r="C4241">
        <v>125.7</v>
      </c>
      <c r="D4241" s="1">
        <v>41974</v>
      </c>
      <c r="E4241" cm="1">
        <f t="array" ref="E4241">IF(AND(B4241="Housing",A4241="Rural"),"",
_xlfn.IFS(
NOT(ISBLANK(C4241)), C4241,
AND(NOT(ISBLANK(C4240)), B4240=B4241, NOT(ISBLANK(C4242)), B4242=B4241), AVERAGE(C4240,C4242),
AND(NOT(ISBLANK(C4240)), B4240=B4241, ISBLANK(C4242), NOT(ISBLANK(C4243)), B4243=B4241), C4240+(C4243-C4240)/3,
AND(ISBLANK(C4240), NOT(ISBLANK(C4239)), B4239=B4241, NOT(ISBLANK(C4242)), B4242=B4241), C4239+(C4242-C4239)*2/3,
TRUE, "Check Manually"
))</f>
        <v>125.7</v>
      </c>
      <c r="F4241" t="str">
        <f>_xlfn.XLOOKUP(B4241,Bucket_Map!A:A,Bucket_Map!B:B,"ERROR - CHECK NAME")</f>
        <v>Food &amp; Beverages</v>
      </c>
    </row>
    <row r="4242" spans="1:6" x14ac:dyDescent="0.25">
      <c r="A4242" t="s">
        <v>32</v>
      </c>
      <c r="B4242" t="s">
        <v>12</v>
      </c>
      <c r="C4242">
        <v>126.2</v>
      </c>
      <c r="D4242" s="1">
        <v>42005</v>
      </c>
      <c r="E4242" cm="1">
        <f t="array" ref="E4242">IF(AND(B4242="Housing",A4242="Rural"),"",
_xlfn.IFS(
NOT(ISBLANK(C4242)), C4242,
AND(NOT(ISBLANK(C4241)), B4241=B4242, NOT(ISBLANK(C4243)), B4243=B4242), AVERAGE(C4241,C4243),
AND(NOT(ISBLANK(C4241)), B4241=B4242, ISBLANK(C4243), NOT(ISBLANK(C4244)), B4244=B4242), C4241+(C4244-C4241)/3,
AND(ISBLANK(C4241), NOT(ISBLANK(C4240)), B4240=B4242, NOT(ISBLANK(C4243)), B4243=B4242), C4240+(C4243-C4240)*2/3,
TRUE, "Check Manually"
))</f>
        <v>126.2</v>
      </c>
      <c r="F4242" t="str">
        <f>_xlfn.XLOOKUP(B4242,Bucket_Map!A:A,Bucket_Map!B:B,"ERROR - CHECK NAME")</f>
        <v>Food &amp; Beverages</v>
      </c>
    </row>
    <row r="4243" spans="1:6" x14ac:dyDescent="0.25">
      <c r="A4243" t="s">
        <v>32</v>
      </c>
      <c r="B4243" t="s">
        <v>12</v>
      </c>
      <c r="C4243">
        <v>125.8</v>
      </c>
      <c r="D4243" s="1">
        <v>42036</v>
      </c>
      <c r="E4243" cm="1">
        <f t="array" ref="E4243">IF(AND(B4243="Housing",A4243="Rural"),"",
_xlfn.IFS(
NOT(ISBLANK(C4243)), C4243,
AND(NOT(ISBLANK(C4242)), B4242=B4243, NOT(ISBLANK(C4244)), B4244=B4243), AVERAGE(C4242,C4244),
AND(NOT(ISBLANK(C4242)), B4242=B4243, ISBLANK(C4244), NOT(ISBLANK(C4245)), B4245=B4243), C4242+(C4245-C4242)/3,
AND(ISBLANK(C4242), NOT(ISBLANK(C4241)), B4241=B4243, NOT(ISBLANK(C4244)), B4244=B4243), C4241+(C4244-C4241)*2/3,
TRUE, "Check Manually"
))</f>
        <v>125.8</v>
      </c>
      <c r="F4243" t="str">
        <f>_xlfn.XLOOKUP(B4243,Bucket_Map!A:A,Bucket_Map!B:B,"ERROR - CHECK NAME")</f>
        <v>Food &amp; Beverages</v>
      </c>
    </row>
    <row r="4244" spans="1:6" x14ac:dyDescent="0.25">
      <c r="A4244" t="s">
        <v>32</v>
      </c>
      <c r="B4244" t="s">
        <v>12</v>
      </c>
      <c r="C4244">
        <v>127.6</v>
      </c>
      <c r="D4244" s="1">
        <v>42064</v>
      </c>
      <c r="E4244" cm="1">
        <f t="array" ref="E4244">IF(AND(B4244="Housing",A4244="Rural"),"",
_xlfn.IFS(
NOT(ISBLANK(C4244)), C4244,
AND(NOT(ISBLANK(C4243)), B4243=B4244, NOT(ISBLANK(C4245)), B4245=B4244), AVERAGE(C4243,C4245),
AND(NOT(ISBLANK(C4243)), B4243=B4244, ISBLANK(C4245), NOT(ISBLANK(C4246)), B4246=B4244), C4243+(C4246-C4243)/3,
AND(ISBLANK(C4243), NOT(ISBLANK(C4242)), B4242=B4244, NOT(ISBLANK(C4245)), B4245=B4244), C4242+(C4245-C4242)*2/3,
TRUE, "Check Manually"
))</f>
        <v>127.6</v>
      </c>
      <c r="F4244" t="str">
        <f>_xlfn.XLOOKUP(B4244,Bucket_Map!A:A,Bucket_Map!B:B,"ERROR - CHECK NAME")</f>
        <v>Food &amp; Beverages</v>
      </c>
    </row>
    <row r="4245" spans="1:6" x14ac:dyDescent="0.25">
      <c r="A4245" t="s">
        <v>32</v>
      </c>
      <c r="B4245" t="s">
        <v>12</v>
      </c>
      <c r="C4245">
        <v>132.5</v>
      </c>
      <c r="D4245" s="1">
        <v>42095</v>
      </c>
      <c r="E4245" cm="1">
        <f t="array" ref="E4245">IF(AND(B4245="Housing",A4245="Rural"),"",
_xlfn.IFS(
NOT(ISBLANK(C4245)), C4245,
AND(NOT(ISBLANK(C4244)), B4244=B4245, NOT(ISBLANK(C4246)), B4246=B4245), AVERAGE(C4244,C4246),
AND(NOT(ISBLANK(C4244)), B4244=B4245, ISBLANK(C4246), NOT(ISBLANK(C4247)), B4247=B4245), C4244+(C4247-C4244)/3,
AND(ISBLANK(C4244), NOT(ISBLANK(C4243)), B4243=B4245, NOT(ISBLANK(C4246)), B4246=B4245), C4243+(C4246-C4243)*2/3,
TRUE, "Check Manually"
))</f>
        <v>132.5</v>
      </c>
      <c r="F4245" t="str">
        <f>_xlfn.XLOOKUP(B4245,Bucket_Map!A:A,Bucket_Map!B:B,"ERROR - CHECK NAME")</f>
        <v>Food &amp; Beverages</v>
      </c>
    </row>
    <row r="4246" spans="1:6" x14ac:dyDescent="0.25">
      <c r="A4246" t="s">
        <v>32</v>
      </c>
      <c r="B4246" t="s">
        <v>12</v>
      </c>
      <c r="C4246">
        <v>132.6</v>
      </c>
      <c r="D4246" s="1">
        <v>42125</v>
      </c>
      <c r="E4246" cm="1">
        <f t="array" ref="E4246">IF(AND(B4246="Housing",A4246="Rural"),"",
_xlfn.IFS(
NOT(ISBLANK(C4246)), C4246,
AND(NOT(ISBLANK(C4245)), B4245=B4246, NOT(ISBLANK(C4247)), B4247=B4246), AVERAGE(C4245,C4247),
AND(NOT(ISBLANK(C4245)), B4245=B4246, ISBLANK(C4247), NOT(ISBLANK(C4248)), B4248=B4246), C4245+(C4248-C4245)/3,
AND(ISBLANK(C4245), NOT(ISBLANK(C4244)), B4244=B4246, NOT(ISBLANK(C4247)), B4247=B4246), C4244+(C4247-C4244)*2/3,
TRUE, "Check Manually"
))</f>
        <v>132.6</v>
      </c>
      <c r="F4246" t="str">
        <f>_xlfn.XLOOKUP(B4246,Bucket_Map!A:A,Bucket_Map!B:B,"ERROR - CHECK NAME")</f>
        <v>Food &amp; Beverages</v>
      </c>
    </row>
    <row r="4247" spans="1:6" x14ac:dyDescent="0.25">
      <c r="A4247" t="s">
        <v>32</v>
      </c>
      <c r="B4247" t="s">
        <v>12</v>
      </c>
      <c r="C4247">
        <v>132.80000000000001</v>
      </c>
      <c r="D4247" s="1">
        <v>42156</v>
      </c>
      <c r="E4247" cm="1">
        <f t="array" ref="E4247">IF(AND(B4247="Housing",A4247="Rural"),"",
_xlfn.IFS(
NOT(ISBLANK(C4247)), C4247,
AND(NOT(ISBLANK(C4246)), B4246=B4247, NOT(ISBLANK(C4248)), B4248=B4247), AVERAGE(C4246,C4248),
AND(NOT(ISBLANK(C4246)), B4246=B4247, ISBLANK(C4248), NOT(ISBLANK(C4249)), B4249=B4247), C4246+(C4249-C4246)/3,
AND(ISBLANK(C4246), NOT(ISBLANK(C4245)), B4245=B4247, NOT(ISBLANK(C4248)), B4248=B4247), C4245+(C4248-C4245)*2/3,
TRUE, "Check Manually"
))</f>
        <v>132.80000000000001</v>
      </c>
      <c r="F4247" t="str">
        <f>_xlfn.XLOOKUP(B4247,Bucket_Map!A:A,Bucket_Map!B:B,"ERROR - CHECK NAME")</f>
        <v>Food &amp; Beverages</v>
      </c>
    </row>
    <row r="4248" spans="1:6" x14ac:dyDescent="0.25">
      <c r="A4248" t="s">
        <v>32</v>
      </c>
      <c r="B4248" t="s">
        <v>12</v>
      </c>
      <c r="C4248">
        <v>133.1</v>
      </c>
      <c r="D4248" s="1">
        <v>42186</v>
      </c>
      <c r="E4248" cm="1">
        <f t="array" ref="E4248">IF(AND(B4248="Housing",A4248="Rural"),"",
_xlfn.IFS(
NOT(ISBLANK(C4248)), C4248,
AND(NOT(ISBLANK(C4247)), B4247=B4248, NOT(ISBLANK(C4249)), B4249=B4248), AVERAGE(C4247,C4249),
AND(NOT(ISBLANK(C4247)), B4247=B4248, ISBLANK(C4249), NOT(ISBLANK(C4250)), B4250=B4248), C4247+(C4250-C4247)/3,
AND(ISBLANK(C4247), NOT(ISBLANK(C4246)), B4246=B4248, NOT(ISBLANK(C4249)), B4249=B4248), C4246+(C4249-C4246)*2/3,
TRUE, "Check Manually"
))</f>
        <v>133.1</v>
      </c>
      <c r="F4248" t="str">
        <f>_xlfn.XLOOKUP(B4248,Bucket_Map!A:A,Bucket_Map!B:B,"ERROR - CHECK NAME")</f>
        <v>Food &amp; Beverages</v>
      </c>
    </row>
    <row r="4249" spans="1:6" x14ac:dyDescent="0.25">
      <c r="A4249" t="s">
        <v>32</v>
      </c>
      <c r="B4249" t="s">
        <v>12</v>
      </c>
      <c r="C4249">
        <v>132.30000000000001</v>
      </c>
      <c r="D4249" s="1">
        <v>42217</v>
      </c>
      <c r="E4249" cm="1">
        <f t="array" ref="E4249">IF(AND(B4249="Housing",A4249="Rural"),"",
_xlfn.IFS(
NOT(ISBLANK(C4249)), C4249,
AND(NOT(ISBLANK(C4248)), B4248=B4249, NOT(ISBLANK(C4250)), B4250=B4249), AVERAGE(C4248,C4250),
AND(NOT(ISBLANK(C4248)), B4248=B4249, ISBLANK(C4250), NOT(ISBLANK(C4251)), B4251=B4249), C4248+(C4251-C4248)/3,
AND(ISBLANK(C4248), NOT(ISBLANK(C4247)), B4247=B4249, NOT(ISBLANK(C4250)), B4250=B4249), C4247+(C4250-C4247)*2/3,
TRUE, "Check Manually"
))</f>
        <v>132.30000000000001</v>
      </c>
      <c r="F4249" t="str">
        <f>_xlfn.XLOOKUP(B4249,Bucket_Map!A:A,Bucket_Map!B:B,"ERROR - CHECK NAME")</f>
        <v>Food &amp; Beverages</v>
      </c>
    </row>
    <row r="4250" spans="1:6" x14ac:dyDescent="0.25">
      <c r="A4250" t="s">
        <v>32</v>
      </c>
      <c r="B4250" t="s">
        <v>12</v>
      </c>
      <c r="C4250">
        <v>128.4</v>
      </c>
      <c r="D4250" s="1">
        <v>42248</v>
      </c>
      <c r="E4250" cm="1">
        <f t="array" ref="E4250">IF(AND(B4250="Housing",A4250="Rural"),"",
_xlfn.IFS(
NOT(ISBLANK(C4250)), C4250,
AND(NOT(ISBLANK(C4249)), B4249=B4250, NOT(ISBLANK(C4251)), B4251=B4250), AVERAGE(C4249,C4251),
AND(NOT(ISBLANK(C4249)), B4249=B4250, ISBLANK(C4251), NOT(ISBLANK(C4252)), B4252=B4250), C4249+(C4252-C4249)/3,
AND(ISBLANK(C4249), NOT(ISBLANK(C4248)), B4248=B4250, NOT(ISBLANK(C4251)), B4251=B4250), C4248+(C4251-C4248)*2/3,
TRUE, "Check Manually"
))</f>
        <v>128.4</v>
      </c>
      <c r="F4250" t="str">
        <f>_xlfn.XLOOKUP(B4250,Bucket_Map!A:A,Bucket_Map!B:B,"ERROR - CHECK NAME")</f>
        <v>Food &amp; Beverages</v>
      </c>
    </row>
    <row r="4251" spans="1:6" x14ac:dyDescent="0.25">
      <c r="A4251" t="s">
        <v>32</v>
      </c>
      <c r="B4251" t="s">
        <v>12</v>
      </c>
      <c r="C4251">
        <v>129</v>
      </c>
      <c r="D4251" s="1">
        <v>42278</v>
      </c>
      <c r="E4251" cm="1">
        <f t="array" ref="E4251">IF(AND(B4251="Housing",A4251="Rural"),"",
_xlfn.IFS(
NOT(ISBLANK(C4251)), C4251,
AND(NOT(ISBLANK(C4250)), B4250=B4251, NOT(ISBLANK(C4252)), B4252=B4251), AVERAGE(C4250,C4252),
AND(NOT(ISBLANK(C4250)), B4250=B4251, ISBLANK(C4252), NOT(ISBLANK(C4253)), B4253=B4251), C4250+(C4253-C4250)/3,
AND(ISBLANK(C4250), NOT(ISBLANK(C4249)), B4249=B4251, NOT(ISBLANK(C4252)), B4252=B4251), C4249+(C4252-C4249)*2/3,
TRUE, "Check Manually"
))</f>
        <v>129</v>
      </c>
      <c r="F4251" t="str">
        <f>_xlfn.XLOOKUP(B4251,Bucket_Map!A:A,Bucket_Map!B:B,"ERROR - CHECK NAME")</f>
        <v>Food &amp; Beverages</v>
      </c>
    </row>
    <row r="4252" spans="1:6" x14ac:dyDescent="0.25">
      <c r="A4252" t="s">
        <v>32</v>
      </c>
      <c r="B4252" t="s">
        <v>12</v>
      </c>
      <c r="C4252">
        <v>128.19999999999999</v>
      </c>
      <c r="D4252" s="1">
        <v>42309</v>
      </c>
      <c r="E4252" cm="1">
        <f t="array" ref="E4252">IF(AND(B4252="Housing",A4252="Rural"),"",
_xlfn.IFS(
NOT(ISBLANK(C4252)), C4252,
AND(NOT(ISBLANK(C4251)), B4251=B4252, NOT(ISBLANK(C4253)), B4253=B4252), AVERAGE(C4251,C4253),
AND(NOT(ISBLANK(C4251)), B4251=B4252, ISBLANK(C4253), NOT(ISBLANK(C4254)), B4254=B4252), C4251+(C4254-C4251)/3,
AND(ISBLANK(C4251), NOT(ISBLANK(C4250)), B4250=B4252, NOT(ISBLANK(C4253)), B4253=B4252), C4250+(C4253-C4250)*2/3,
TRUE, "Check Manually"
))</f>
        <v>128.19999999999999</v>
      </c>
      <c r="F4252" t="str">
        <f>_xlfn.XLOOKUP(B4252,Bucket_Map!A:A,Bucket_Map!B:B,"ERROR - CHECK NAME")</f>
        <v>Food &amp; Beverages</v>
      </c>
    </row>
    <row r="4253" spans="1:6" x14ac:dyDescent="0.25">
      <c r="A4253" t="s">
        <v>32</v>
      </c>
      <c r="B4253" t="s">
        <v>12</v>
      </c>
      <c r="C4253">
        <v>126.6</v>
      </c>
      <c r="D4253" s="1">
        <v>42339</v>
      </c>
      <c r="E4253" cm="1">
        <f t="array" ref="E4253">IF(AND(B4253="Housing",A4253="Rural"),"",
_xlfn.IFS(
NOT(ISBLANK(C4253)), C4253,
AND(NOT(ISBLANK(C4252)), B4252=B4253, NOT(ISBLANK(C4254)), B4254=B4253), AVERAGE(C4252,C4254),
AND(NOT(ISBLANK(C4252)), B4252=B4253, ISBLANK(C4254), NOT(ISBLANK(C4255)), B4255=B4253), C4252+(C4255-C4252)/3,
AND(ISBLANK(C4252), NOT(ISBLANK(C4251)), B4251=B4253, NOT(ISBLANK(C4254)), B4254=B4253), C4251+(C4254-C4251)*2/3,
TRUE, "Check Manually"
))</f>
        <v>126.6</v>
      </c>
      <c r="F4253" t="str">
        <f>_xlfn.XLOOKUP(B4253,Bucket_Map!A:A,Bucket_Map!B:B,"ERROR - CHECK NAME")</f>
        <v>Food &amp; Beverages</v>
      </c>
    </row>
    <row r="4254" spans="1:6" x14ac:dyDescent="0.25">
      <c r="A4254" t="s">
        <v>32</v>
      </c>
      <c r="B4254" t="s">
        <v>12</v>
      </c>
      <c r="C4254">
        <v>125.7</v>
      </c>
      <c r="D4254" s="1">
        <v>42370</v>
      </c>
      <c r="E4254" cm="1">
        <f t="array" ref="E4254">IF(AND(B4254="Housing",A4254="Rural"),"",
_xlfn.IFS(
NOT(ISBLANK(C4254)), C4254,
AND(NOT(ISBLANK(C4253)), B4253=B4254, NOT(ISBLANK(C4255)), B4255=B4254), AVERAGE(C4253,C4255),
AND(NOT(ISBLANK(C4253)), B4253=B4254, ISBLANK(C4255), NOT(ISBLANK(C4256)), B4256=B4254), C4253+(C4256-C4253)/3,
AND(ISBLANK(C4253), NOT(ISBLANK(C4252)), B4252=B4254, NOT(ISBLANK(C4255)), B4255=B4254), C4252+(C4255-C4252)*2/3,
TRUE, "Check Manually"
))</f>
        <v>125.7</v>
      </c>
      <c r="F4254" t="str">
        <f>_xlfn.XLOOKUP(B4254,Bucket_Map!A:A,Bucket_Map!B:B,"ERROR - CHECK NAME")</f>
        <v>Food &amp; Beverages</v>
      </c>
    </row>
    <row r="4255" spans="1:6" x14ac:dyDescent="0.25">
      <c r="A4255" t="s">
        <v>32</v>
      </c>
      <c r="B4255" t="s">
        <v>12</v>
      </c>
      <c r="C4255">
        <v>124.9</v>
      </c>
      <c r="D4255" s="1">
        <v>42401</v>
      </c>
      <c r="E4255" cm="1">
        <f t="array" ref="E4255">IF(AND(B4255="Housing",A4255="Rural"),"",
_xlfn.IFS(
NOT(ISBLANK(C4255)), C4255,
AND(NOT(ISBLANK(C4254)), B4254=B4255, NOT(ISBLANK(C4256)), B4256=B4255), AVERAGE(C4254,C4256),
AND(NOT(ISBLANK(C4254)), B4254=B4255, ISBLANK(C4256), NOT(ISBLANK(C4257)), B4257=B4255), C4254+(C4257-C4254)/3,
AND(ISBLANK(C4254), NOT(ISBLANK(C4253)), B4253=B4255, NOT(ISBLANK(C4256)), B4256=B4255), C4253+(C4256-C4253)*2/3,
TRUE, "Check Manually"
))</f>
        <v>124.9</v>
      </c>
      <c r="F4255" t="str">
        <f>_xlfn.XLOOKUP(B4255,Bucket_Map!A:A,Bucket_Map!B:B,"ERROR - CHECK NAME")</f>
        <v>Food &amp; Beverages</v>
      </c>
    </row>
    <row r="4256" spans="1:6" x14ac:dyDescent="0.25">
      <c r="A4256" t="s">
        <v>32</v>
      </c>
      <c r="B4256" t="s">
        <v>12</v>
      </c>
      <c r="C4256">
        <v>126.2</v>
      </c>
      <c r="D4256" s="1">
        <v>42430</v>
      </c>
      <c r="E4256" cm="1">
        <f t="array" ref="E4256">IF(AND(B4256="Housing",A4256="Rural"),"",
_xlfn.IFS(
NOT(ISBLANK(C4256)), C4256,
AND(NOT(ISBLANK(C4255)), B4255=B4256, NOT(ISBLANK(C4257)), B4257=B4256), AVERAGE(C4255,C4257),
AND(NOT(ISBLANK(C4255)), B4255=B4256, ISBLANK(C4257), NOT(ISBLANK(C4258)), B4258=B4256), C4255+(C4258-C4255)/3,
AND(ISBLANK(C4255), NOT(ISBLANK(C4254)), B4254=B4256, NOT(ISBLANK(C4257)), B4257=B4256), C4254+(C4257-C4254)*2/3,
TRUE, "Check Manually"
))</f>
        <v>126.2</v>
      </c>
      <c r="F4256" t="str">
        <f>_xlfn.XLOOKUP(B4256,Bucket_Map!A:A,Bucket_Map!B:B,"ERROR - CHECK NAME")</f>
        <v>Food &amp; Beverages</v>
      </c>
    </row>
    <row r="4257" spans="1:6" x14ac:dyDescent="0.25">
      <c r="A4257" t="s">
        <v>32</v>
      </c>
      <c r="B4257" t="s">
        <v>12</v>
      </c>
      <c r="C4257">
        <v>134.80000000000001</v>
      </c>
      <c r="D4257" s="1">
        <v>42461</v>
      </c>
      <c r="E4257" cm="1">
        <f t="array" ref="E4257">IF(AND(B4257="Housing",A4257="Rural"),"",
_xlfn.IFS(
NOT(ISBLANK(C4257)), C4257,
AND(NOT(ISBLANK(C4256)), B4256=B4257, NOT(ISBLANK(C4258)), B4258=B4257), AVERAGE(C4256,C4258),
AND(NOT(ISBLANK(C4256)), B4256=B4257, ISBLANK(C4258), NOT(ISBLANK(C4259)), B4259=B4257), C4256+(C4259-C4256)/3,
AND(ISBLANK(C4256), NOT(ISBLANK(C4255)), B4255=B4257, NOT(ISBLANK(C4258)), B4258=B4257), C4255+(C4258-C4255)*2/3,
TRUE, "Check Manually"
))</f>
        <v>134.80000000000001</v>
      </c>
      <c r="F4257" t="str">
        <f>_xlfn.XLOOKUP(B4257,Bucket_Map!A:A,Bucket_Map!B:B,"ERROR - CHECK NAME")</f>
        <v>Food &amp; Beverages</v>
      </c>
    </row>
    <row r="4258" spans="1:6" x14ac:dyDescent="0.25">
      <c r="A4258" t="s">
        <v>32</v>
      </c>
      <c r="B4258" t="s">
        <v>12</v>
      </c>
      <c r="C4258">
        <v>136</v>
      </c>
      <c r="D4258" s="1">
        <v>42491</v>
      </c>
      <c r="E4258" cm="1">
        <f t="array" ref="E4258">IF(AND(B4258="Housing",A4258="Rural"),"",
_xlfn.IFS(
NOT(ISBLANK(C4258)), C4258,
AND(NOT(ISBLANK(C4257)), B4257=B4258, NOT(ISBLANK(C4259)), B4259=B4258), AVERAGE(C4257,C4259),
AND(NOT(ISBLANK(C4257)), B4257=B4258, ISBLANK(C4259), NOT(ISBLANK(C4260)), B4260=B4258), C4257+(C4260-C4257)/3,
AND(ISBLANK(C4257), NOT(ISBLANK(C4256)), B4256=B4258, NOT(ISBLANK(C4259)), B4259=B4258), C4256+(C4259-C4256)*2/3,
TRUE, "Check Manually"
))</f>
        <v>136</v>
      </c>
      <c r="F4258" t="str">
        <f>_xlfn.XLOOKUP(B4258,Bucket_Map!A:A,Bucket_Map!B:B,"ERROR - CHECK NAME")</f>
        <v>Food &amp; Beverages</v>
      </c>
    </row>
    <row r="4259" spans="1:6" x14ac:dyDescent="0.25">
      <c r="A4259" t="s">
        <v>32</v>
      </c>
      <c r="B4259" t="s">
        <v>12</v>
      </c>
      <c r="C4259">
        <v>136.5</v>
      </c>
      <c r="D4259" s="1">
        <v>42522</v>
      </c>
      <c r="E4259" cm="1">
        <f t="array" ref="E4259">IF(AND(B4259="Housing",A4259="Rural"),"",
_xlfn.IFS(
NOT(ISBLANK(C4259)), C4259,
AND(NOT(ISBLANK(C4258)), B4258=B4259, NOT(ISBLANK(C4260)), B4260=B4259), AVERAGE(C4258,C4260),
AND(NOT(ISBLANK(C4258)), B4258=B4259, ISBLANK(C4260), NOT(ISBLANK(C4261)), B4261=B4259), C4258+(C4261-C4258)/3,
AND(ISBLANK(C4258), NOT(ISBLANK(C4257)), B4257=B4259, NOT(ISBLANK(C4260)), B4260=B4259), C4257+(C4260-C4257)*2/3,
TRUE, "Check Manually"
))</f>
        <v>136.5</v>
      </c>
      <c r="F4259" t="str">
        <f>_xlfn.XLOOKUP(B4259,Bucket_Map!A:A,Bucket_Map!B:B,"ERROR - CHECK NAME")</f>
        <v>Food &amp; Beverages</v>
      </c>
    </row>
    <row r="4260" spans="1:6" x14ac:dyDescent="0.25">
      <c r="A4260" t="s">
        <v>32</v>
      </c>
      <c r="B4260" t="s">
        <v>12</v>
      </c>
      <c r="C4260">
        <v>137.80000000000001</v>
      </c>
      <c r="D4260" s="1">
        <v>42552</v>
      </c>
      <c r="E4260" cm="1">
        <f t="array" ref="E4260">IF(AND(B4260="Housing",A4260="Rural"),"",
_xlfn.IFS(
NOT(ISBLANK(C4260)), C4260,
AND(NOT(ISBLANK(C4259)), B4259=B4260, NOT(ISBLANK(C4261)), B4261=B4260), AVERAGE(C4259,C4261),
AND(NOT(ISBLANK(C4259)), B4259=B4260, ISBLANK(C4261), NOT(ISBLANK(C4262)), B4262=B4260), C4259+(C4262-C4259)/3,
AND(ISBLANK(C4259), NOT(ISBLANK(C4258)), B4258=B4260, NOT(ISBLANK(C4261)), B4261=B4260), C4258+(C4261-C4258)*2/3,
TRUE, "Check Manually"
))</f>
        <v>137.80000000000001</v>
      </c>
      <c r="F4260" t="str">
        <f>_xlfn.XLOOKUP(B4260,Bucket_Map!A:A,Bucket_Map!B:B,"ERROR - CHECK NAME")</f>
        <v>Food &amp; Beverages</v>
      </c>
    </row>
    <row r="4261" spans="1:6" x14ac:dyDescent="0.25">
      <c r="A4261" t="s">
        <v>32</v>
      </c>
      <c r="B4261" t="s">
        <v>12</v>
      </c>
      <c r="C4261">
        <v>138.1</v>
      </c>
      <c r="D4261" s="1">
        <v>42583</v>
      </c>
      <c r="E4261" cm="1">
        <f t="array" ref="E4261">IF(AND(B4261="Housing",A4261="Rural"),"",
_xlfn.IFS(
NOT(ISBLANK(C4261)), C4261,
AND(NOT(ISBLANK(C4260)), B4260=B4261, NOT(ISBLANK(C4262)), B4262=B4261), AVERAGE(C4260,C4262),
AND(NOT(ISBLANK(C4260)), B4260=B4261, ISBLANK(C4262), NOT(ISBLANK(C4263)), B4263=B4261), C4260+(C4263-C4260)/3,
AND(ISBLANK(C4260), NOT(ISBLANK(C4259)), B4259=B4261, NOT(ISBLANK(C4262)), B4262=B4261), C4259+(C4262-C4259)*2/3,
TRUE, "Check Manually"
))</f>
        <v>138.1</v>
      </c>
      <c r="F4261" t="str">
        <f>_xlfn.XLOOKUP(B4261,Bucket_Map!A:A,Bucket_Map!B:B,"ERROR - CHECK NAME")</f>
        <v>Food &amp; Beverages</v>
      </c>
    </row>
    <row r="4262" spans="1:6" x14ac:dyDescent="0.25">
      <c r="A4262" t="s">
        <v>32</v>
      </c>
      <c r="B4262" t="s">
        <v>12</v>
      </c>
      <c r="C4262">
        <v>136.1</v>
      </c>
      <c r="D4262" s="1">
        <v>42614</v>
      </c>
      <c r="E4262" cm="1">
        <f t="array" ref="E4262">IF(AND(B4262="Housing",A4262="Rural"),"",
_xlfn.IFS(
NOT(ISBLANK(C4262)), C4262,
AND(NOT(ISBLANK(C4261)), B4261=B4262, NOT(ISBLANK(C4263)), B4263=B4262), AVERAGE(C4261,C4263),
AND(NOT(ISBLANK(C4261)), B4261=B4262, ISBLANK(C4263), NOT(ISBLANK(C4264)), B4264=B4262), C4261+(C4264-C4261)/3,
AND(ISBLANK(C4261), NOT(ISBLANK(C4260)), B4260=B4262, NOT(ISBLANK(C4263)), B4263=B4262), C4260+(C4263-C4260)*2/3,
TRUE, "Check Manually"
))</f>
        <v>136.1</v>
      </c>
      <c r="F4262" t="str">
        <f>_xlfn.XLOOKUP(B4262,Bucket_Map!A:A,Bucket_Map!B:B,"ERROR - CHECK NAME")</f>
        <v>Food &amp; Beverages</v>
      </c>
    </row>
    <row r="4263" spans="1:6" x14ac:dyDescent="0.25">
      <c r="A4263" t="s">
        <v>32</v>
      </c>
      <c r="B4263" t="s">
        <v>12</v>
      </c>
      <c r="C4263">
        <v>134.69999999999999</v>
      </c>
      <c r="D4263" s="1">
        <v>42644</v>
      </c>
      <c r="E4263" cm="1">
        <f t="array" ref="E4263">IF(AND(B4263="Housing",A4263="Rural"),"",
_xlfn.IFS(
NOT(ISBLANK(C4263)), C4263,
AND(NOT(ISBLANK(C4262)), B4262=B4263, NOT(ISBLANK(C4264)), B4264=B4263), AVERAGE(C4262,C4264),
AND(NOT(ISBLANK(C4262)), B4262=B4263, ISBLANK(C4264), NOT(ISBLANK(C4265)), B4265=B4263), C4262+(C4265-C4262)/3,
AND(ISBLANK(C4262), NOT(ISBLANK(C4261)), B4261=B4263, NOT(ISBLANK(C4264)), B4264=B4263), C4261+(C4264-C4261)*2/3,
TRUE, "Check Manually"
))</f>
        <v>134.69999999999999</v>
      </c>
      <c r="F4263" t="str">
        <f>_xlfn.XLOOKUP(B4263,Bucket_Map!A:A,Bucket_Map!B:B,"ERROR - CHECK NAME")</f>
        <v>Food &amp; Beverages</v>
      </c>
    </row>
    <row r="4264" spans="1:6" x14ac:dyDescent="0.25">
      <c r="A4264" t="s">
        <v>32</v>
      </c>
      <c r="B4264" t="s">
        <v>12</v>
      </c>
      <c r="C4264">
        <v>134.1</v>
      </c>
      <c r="D4264" s="1">
        <v>42675</v>
      </c>
      <c r="E4264" cm="1">
        <f t="array" ref="E4264">IF(AND(B4264="Housing",A4264="Rural"),"",
_xlfn.IFS(
NOT(ISBLANK(C4264)), C4264,
AND(NOT(ISBLANK(C4263)), B4263=B4264, NOT(ISBLANK(C4265)), B4265=B4264), AVERAGE(C4263,C4265),
AND(NOT(ISBLANK(C4263)), B4263=B4264, ISBLANK(C4265), NOT(ISBLANK(C4266)), B4266=B4264), C4263+(C4266-C4263)/3,
AND(ISBLANK(C4263), NOT(ISBLANK(C4262)), B4262=B4264, NOT(ISBLANK(C4265)), B4265=B4264), C4262+(C4265-C4262)*2/3,
TRUE, "Check Manually"
))</f>
        <v>134.1</v>
      </c>
      <c r="F4264" t="str">
        <f>_xlfn.XLOOKUP(B4264,Bucket_Map!A:A,Bucket_Map!B:B,"ERROR - CHECK NAME")</f>
        <v>Food &amp; Beverages</v>
      </c>
    </row>
    <row r="4265" spans="1:6" x14ac:dyDescent="0.25">
      <c r="A4265" t="s">
        <v>32</v>
      </c>
      <c r="B4265" t="s">
        <v>12</v>
      </c>
      <c r="C4265">
        <v>132.69999999999999</v>
      </c>
      <c r="D4265" s="1">
        <v>42705</v>
      </c>
      <c r="E4265" cm="1">
        <f t="array" ref="E4265">IF(AND(B4265="Housing",A4265="Rural"),"",
_xlfn.IFS(
NOT(ISBLANK(C4265)), C4265,
AND(NOT(ISBLANK(C4264)), B4264=B4265, NOT(ISBLANK(C4266)), B4266=B4265), AVERAGE(C4264,C4266),
AND(NOT(ISBLANK(C4264)), B4264=B4265, ISBLANK(C4266), NOT(ISBLANK(C4267)), B4267=B4265), C4264+(C4267-C4264)/3,
AND(ISBLANK(C4264), NOT(ISBLANK(C4263)), B4263=B4265, NOT(ISBLANK(C4266)), B4266=B4265), C4263+(C4266-C4263)*2/3,
TRUE, "Check Manually"
))</f>
        <v>132.69999999999999</v>
      </c>
      <c r="F4265" t="str">
        <f>_xlfn.XLOOKUP(B4265,Bucket_Map!A:A,Bucket_Map!B:B,"ERROR - CHECK NAME")</f>
        <v>Food &amp; Beverages</v>
      </c>
    </row>
    <row r="4266" spans="1:6" x14ac:dyDescent="0.25">
      <c r="A4266" t="s">
        <v>32</v>
      </c>
      <c r="B4266" t="s">
        <v>12</v>
      </c>
      <c r="C4266">
        <v>133</v>
      </c>
      <c r="D4266" s="1">
        <v>42736</v>
      </c>
      <c r="E4266" cm="1">
        <f t="array" ref="E4266">IF(AND(B4266="Housing",A4266="Rural"),"",
_xlfn.IFS(
NOT(ISBLANK(C4266)), C4266,
AND(NOT(ISBLANK(C4265)), B4265=B4266, NOT(ISBLANK(C4267)), B4267=B4266), AVERAGE(C4265,C4267),
AND(NOT(ISBLANK(C4265)), B4265=B4266, ISBLANK(C4267), NOT(ISBLANK(C4268)), B4268=B4266), C4265+(C4268-C4265)/3,
AND(ISBLANK(C4265), NOT(ISBLANK(C4264)), B4264=B4266, NOT(ISBLANK(C4267)), B4267=B4266), C4264+(C4267-C4264)*2/3,
TRUE, "Check Manually"
))</f>
        <v>133</v>
      </c>
      <c r="F4266" t="str">
        <f>_xlfn.XLOOKUP(B4266,Bucket_Map!A:A,Bucket_Map!B:B,"ERROR - CHECK NAME")</f>
        <v>Food &amp; Beverages</v>
      </c>
    </row>
    <row r="4267" spans="1:6" x14ac:dyDescent="0.25">
      <c r="A4267" t="s">
        <v>32</v>
      </c>
      <c r="B4267" t="s">
        <v>12</v>
      </c>
      <c r="C4267">
        <v>135.30000000000001</v>
      </c>
      <c r="D4267" s="1">
        <v>42767</v>
      </c>
      <c r="E4267" cm="1">
        <f t="array" ref="E4267">IF(AND(B4267="Housing",A4267="Rural"),"",
_xlfn.IFS(
NOT(ISBLANK(C4267)), C4267,
AND(NOT(ISBLANK(C4266)), B4266=B4267, NOT(ISBLANK(C4268)), B4268=B4267), AVERAGE(C4266,C4268),
AND(NOT(ISBLANK(C4266)), B4266=B4267, ISBLANK(C4268), NOT(ISBLANK(C4269)), B4269=B4267), C4266+(C4269-C4266)/3,
AND(ISBLANK(C4266), NOT(ISBLANK(C4265)), B4265=B4267, NOT(ISBLANK(C4268)), B4268=B4267), C4265+(C4268-C4265)*2/3,
TRUE, "Check Manually"
))</f>
        <v>135.30000000000001</v>
      </c>
      <c r="F4267" t="str">
        <f>_xlfn.XLOOKUP(B4267,Bucket_Map!A:A,Bucket_Map!B:B,"ERROR - CHECK NAME")</f>
        <v>Food &amp; Beverages</v>
      </c>
    </row>
    <row r="4268" spans="1:6" x14ac:dyDescent="0.25">
      <c r="A4268" t="s">
        <v>32</v>
      </c>
      <c r="B4268" t="s">
        <v>12</v>
      </c>
      <c r="C4268">
        <v>138.30000000000001</v>
      </c>
      <c r="D4268" s="1">
        <v>42795</v>
      </c>
      <c r="E4268" cm="1">
        <f t="array" ref="E4268">IF(AND(B4268="Housing",A4268="Rural"),"",
_xlfn.IFS(
NOT(ISBLANK(C4268)), C4268,
AND(NOT(ISBLANK(C4267)), B4267=B4268, NOT(ISBLANK(C4269)), B4269=B4268), AVERAGE(C4267,C4269),
AND(NOT(ISBLANK(C4267)), B4267=B4268, ISBLANK(C4269), NOT(ISBLANK(C4270)), B4270=B4268), C4267+(C4270-C4267)/3,
AND(ISBLANK(C4267), NOT(ISBLANK(C4266)), B4266=B4268, NOT(ISBLANK(C4269)), B4269=B4268), C4266+(C4269-C4266)*2/3,
TRUE, "Check Manually"
))</f>
        <v>138.30000000000001</v>
      </c>
      <c r="F4268" t="str">
        <f>_xlfn.XLOOKUP(B4268,Bucket_Map!A:A,Bucket_Map!B:B,"ERROR - CHECK NAME")</f>
        <v>Food &amp; Beverages</v>
      </c>
    </row>
    <row r="4269" spans="1:6" x14ac:dyDescent="0.25">
      <c r="A4269" t="s">
        <v>32</v>
      </c>
      <c r="B4269" t="s">
        <v>12</v>
      </c>
      <c r="C4269">
        <v>139.9</v>
      </c>
      <c r="D4269" s="1">
        <v>42826</v>
      </c>
      <c r="E4269" cm="1">
        <f t="array" ref="E4269">IF(AND(B4269="Housing",A4269="Rural"),"",
_xlfn.IFS(
NOT(ISBLANK(C4269)), C4269,
AND(NOT(ISBLANK(C4268)), B4268=B4269, NOT(ISBLANK(C4270)), B4270=B4269), AVERAGE(C4268,C4270),
AND(NOT(ISBLANK(C4268)), B4268=B4269, ISBLANK(C4270), NOT(ISBLANK(C4271)), B4271=B4269), C4268+(C4271-C4268)/3,
AND(ISBLANK(C4268), NOT(ISBLANK(C4267)), B4267=B4269, NOT(ISBLANK(C4270)), B4270=B4269), C4267+(C4270-C4267)*2/3,
TRUE, "Check Manually"
))</f>
        <v>139.9</v>
      </c>
      <c r="F4269" t="str">
        <f>_xlfn.XLOOKUP(B4269,Bucket_Map!A:A,Bucket_Map!B:B,"ERROR - CHECK NAME")</f>
        <v>Food &amp; Beverages</v>
      </c>
    </row>
    <row r="4270" spans="1:6" x14ac:dyDescent="0.25">
      <c r="A4270" t="s">
        <v>32</v>
      </c>
      <c r="B4270" t="s">
        <v>12</v>
      </c>
      <c r="C4270">
        <v>137.9</v>
      </c>
      <c r="D4270" s="1">
        <v>42856</v>
      </c>
      <c r="E4270" cm="1">
        <f t="array" ref="E4270">IF(AND(B4270="Housing",A4270="Rural"),"",
_xlfn.IFS(
NOT(ISBLANK(C4270)), C4270,
AND(NOT(ISBLANK(C4269)), B4269=B4270, NOT(ISBLANK(C4271)), B4271=B4270), AVERAGE(C4269,C4271),
AND(NOT(ISBLANK(C4269)), B4269=B4270, ISBLANK(C4271), NOT(ISBLANK(C4272)), B4272=B4270), C4269+(C4272-C4269)/3,
AND(ISBLANK(C4269), NOT(ISBLANK(C4268)), B4268=B4270, NOT(ISBLANK(C4271)), B4271=B4270), C4268+(C4271-C4268)*2/3,
TRUE, "Check Manually"
))</f>
        <v>137.9</v>
      </c>
      <c r="F4270" t="str">
        <f>_xlfn.XLOOKUP(B4270,Bucket_Map!A:A,Bucket_Map!B:B,"ERROR - CHECK NAME")</f>
        <v>Food &amp; Beverages</v>
      </c>
    </row>
    <row r="4271" spans="1:6" x14ac:dyDescent="0.25">
      <c r="A4271" t="s">
        <v>32</v>
      </c>
      <c r="B4271" t="s">
        <v>12</v>
      </c>
      <c r="C4271">
        <v>139.19999999999999</v>
      </c>
      <c r="D4271" s="1">
        <v>42887</v>
      </c>
      <c r="E4271" cm="1">
        <f t="array" ref="E4271">IF(AND(B4271="Housing",A4271="Rural"),"",
_xlfn.IFS(
NOT(ISBLANK(C4271)), C4271,
AND(NOT(ISBLANK(C4270)), B4270=B4271, NOT(ISBLANK(C4272)), B4272=B4271), AVERAGE(C4270,C4272),
AND(NOT(ISBLANK(C4270)), B4270=B4271, ISBLANK(C4272), NOT(ISBLANK(C4273)), B4273=B4271), C4270+(C4273-C4270)/3,
AND(ISBLANK(C4270), NOT(ISBLANK(C4269)), B4269=B4271, NOT(ISBLANK(C4272)), B4272=B4271), C4269+(C4272-C4269)*2/3,
TRUE, "Check Manually"
))</f>
        <v>139.19999999999999</v>
      </c>
      <c r="F4271" t="str">
        <f>_xlfn.XLOOKUP(B4271,Bucket_Map!A:A,Bucket_Map!B:B,"ERROR - CHECK NAME")</f>
        <v>Food &amp; Beverages</v>
      </c>
    </row>
    <row r="4272" spans="1:6" x14ac:dyDescent="0.25">
      <c r="A4272" t="s">
        <v>32</v>
      </c>
      <c r="B4272" t="s">
        <v>12</v>
      </c>
      <c r="C4272">
        <v>141.80000000000001</v>
      </c>
      <c r="D4272" s="1">
        <v>42917</v>
      </c>
      <c r="E4272" cm="1">
        <f t="array" ref="E4272">IF(AND(B4272="Housing",A4272="Rural"),"",
_xlfn.IFS(
NOT(ISBLANK(C4272)), C4272,
AND(NOT(ISBLANK(C4271)), B4271=B4272, NOT(ISBLANK(C4273)), B4273=B4272), AVERAGE(C4271,C4273),
AND(NOT(ISBLANK(C4271)), B4271=B4272, ISBLANK(C4273), NOT(ISBLANK(C4274)), B4274=B4272), C4271+(C4274-C4271)/3,
AND(ISBLANK(C4271), NOT(ISBLANK(C4270)), B4270=B4272, NOT(ISBLANK(C4273)), B4273=B4272), C4270+(C4273-C4270)*2/3,
TRUE, "Check Manually"
))</f>
        <v>141.80000000000001</v>
      </c>
      <c r="F4272" t="str">
        <f>_xlfn.XLOOKUP(B4272,Bucket_Map!A:A,Bucket_Map!B:B,"ERROR - CHECK NAME")</f>
        <v>Food &amp; Beverages</v>
      </c>
    </row>
    <row r="4273" spans="1:6" x14ac:dyDescent="0.25">
      <c r="A4273" t="s">
        <v>32</v>
      </c>
      <c r="B4273" t="s">
        <v>12</v>
      </c>
      <c r="C4273">
        <v>145.5</v>
      </c>
      <c r="D4273" s="1">
        <v>42948</v>
      </c>
      <c r="E4273" cm="1">
        <f t="array" ref="E4273">IF(AND(B4273="Housing",A4273="Rural"),"",
_xlfn.IFS(
NOT(ISBLANK(C4273)), C4273,
AND(NOT(ISBLANK(C4272)), B4272=B4273, NOT(ISBLANK(C4274)), B4274=B4273), AVERAGE(C4272,C4274),
AND(NOT(ISBLANK(C4272)), B4272=B4273, ISBLANK(C4274), NOT(ISBLANK(C4275)), B4275=B4273), C4272+(C4275-C4272)/3,
AND(ISBLANK(C4272), NOT(ISBLANK(C4271)), B4271=B4273, NOT(ISBLANK(C4274)), B4274=B4273), C4271+(C4274-C4271)*2/3,
TRUE, "Check Manually"
))</f>
        <v>145.5</v>
      </c>
      <c r="F4273" t="str">
        <f>_xlfn.XLOOKUP(B4273,Bucket_Map!A:A,Bucket_Map!B:B,"ERROR - CHECK NAME")</f>
        <v>Food &amp; Beverages</v>
      </c>
    </row>
    <row r="4274" spans="1:6" x14ac:dyDescent="0.25">
      <c r="A4274" t="s">
        <v>32</v>
      </c>
      <c r="B4274" t="s">
        <v>12</v>
      </c>
      <c r="C4274">
        <v>143</v>
      </c>
      <c r="D4274" s="1">
        <v>42979</v>
      </c>
      <c r="E4274" cm="1">
        <f t="array" ref="E4274">IF(AND(B4274="Housing",A4274="Rural"),"",
_xlfn.IFS(
NOT(ISBLANK(C4274)), C4274,
AND(NOT(ISBLANK(C4273)), B4273=B4274, NOT(ISBLANK(C4275)), B4275=B4274), AVERAGE(C4273,C4275),
AND(NOT(ISBLANK(C4273)), B4273=B4274, ISBLANK(C4275), NOT(ISBLANK(C4276)), B4276=B4274), C4273+(C4276-C4273)/3,
AND(ISBLANK(C4273), NOT(ISBLANK(C4272)), B4272=B4274, NOT(ISBLANK(C4275)), B4275=B4274), C4272+(C4275-C4272)*2/3,
TRUE, "Check Manually"
))</f>
        <v>143</v>
      </c>
      <c r="F4274" t="str">
        <f>_xlfn.XLOOKUP(B4274,Bucket_Map!A:A,Bucket_Map!B:B,"ERROR - CHECK NAME")</f>
        <v>Food &amp; Beverages</v>
      </c>
    </row>
    <row r="4275" spans="1:6" x14ac:dyDescent="0.25">
      <c r="A4275" t="s">
        <v>32</v>
      </c>
      <c r="B4275" t="s">
        <v>12</v>
      </c>
      <c r="C4275">
        <v>141.5</v>
      </c>
      <c r="D4275" s="1">
        <v>43009</v>
      </c>
      <c r="E4275" cm="1">
        <f t="array" ref="E4275">IF(AND(B4275="Housing",A4275="Rural"),"",
_xlfn.IFS(
NOT(ISBLANK(C4275)), C4275,
AND(NOT(ISBLANK(C4274)), B4274=B4275, NOT(ISBLANK(C4276)), B4276=B4275), AVERAGE(C4274,C4276),
AND(NOT(ISBLANK(C4274)), B4274=B4275, ISBLANK(C4276), NOT(ISBLANK(C4277)), B4277=B4275), C4274+(C4277-C4274)/3,
AND(ISBLANK(C4274), NOT(ISBLANK(C4273)), B4273=B4275, NOT(ISBLANK(C4276)), B4276=B4275), C4273+(C4276-C4273)*2/3,
TRUE, "Check Manually"
))</f>
        <v>141.5</v>
      </c>
      <c r="F4275" t="str">
        <f>_xlfn.XLOOKUP(B4275,Bucket_Map!A:A,Bucket_Map!B:B,"ERROR - CHECK NAME")</f>
        <v>Food &amp; Beverages</v>
      </c>
    </row>
    <row r="4276" spans="1:6" x14ac:dyDescent="0.25">
      <c r="A4276" t="s">
        <v>32</v>
      </c>
      <c r="B4276" t="s">
        <v>12</v>
      </c>
      <c r="C4276">
        <v>142.19999999999999</v>
      </c>
      <c r="D4276" s="1">
        <v>43040</v>
      </c>
      <c r="E4276" cm="1">
        <f t="array" ref="E4276">IF(AND(B4276="Housing",A4276="Rural"),"",
_xlfn.IFS(
NOT(ISBLANK(C4276)), C4276,
AND(NOT(ISBLANK(C4275)), B4275=B4276, NOT(ISBLANK(C4277)), B4277=B4276), AVERAGE(C4275,C4277),
AND(NOT(ISBLANK(C4275)), B4275=B4276, ISBLANK(C4277), NOT(ISBLANK(C4278)), B4278=B4276), C4275+(C4278-C4275)/3,
AND(ISBLANK(C4275), NOT(ISBLANK(C4274)), B4274=B4276, NOT(ISBLANK(C4277)), B4277=B4276), C4274+(C4277-C4274)*2/3,
TRUE, "Check Manually"
))</f>
        <v>142.19999999999999</v>
      </c>
      <c r="F4276" t="str">
        <f>_xlfn.XLOOKUP(B4276,Bucket_Map!A:A,Bucket_Map!B:B,"ERROR - CHECK NAME")</f>
        <v>Food &amp; Beverages</v>
      </c>
    </row>
    <row r="4277" spans="1:6" x14ac:dyDescent="0.25">
      <c r="A4277" t="s">
        <v>32</v>
      </c>
      <c r="B4277" t="s">
        <v>12</v>
      </c>
      <c r="C4277">
        <v>141.5</v>
      </c>
      <c r="D4277" s="1">
        <v>43070</v>
      </c>
      <c r="E4277" cm="1">
        <f t="array" ref="E4277">IF(AND(B4277="Housing",A4277="Rural"),"",
_xlfn.IFS(
NOT(ISBLANK(C4277)), C4277,
AND(NOT(ISBLANK(C4276)), B4276=B4277, NOT(ISBLANK(C4278)), B4278=B4277), AVERAGE(C4276,C4278),
AND(NOT(ISBLANK(C4276)), B4276=B4277, ISBLANK(C4278), NOT(ISBLANK(C4279)), B4279=B4277), C4276+(C4279-C4276)/3,
AND(ISBLANK(C4276), NOT(ISBLANK(C4275)), B4275=B4277, NOT(ISBLANK(C4278)), B4278=B4277), C4275+(C4278-C4275)*2/3,
TRUE, "Check Manually"
))</f>
        <v>141.5</v>
      </c>
      <c r="F4277" t="str">
        <f>_xlfn.XLOOKUP(B4277,Bucket_Map!A:A,Bucket_Map!B:B,"ERROR - CHECK NAME")</f>
        <v>Food &amp; Beverages</v>
      </c>
    </row>
    <row r="4278" spans="1:6" x14ac:dyDescent="0.25">
      <c r="A4278" t="s">
        <v>32</v>
      </c>
      <c r="B4278" t="s">
        <v>12</v>
      </c>
      <c r="C4278">
        <v>141.30000000000001</v>
      </c>
      <c r="D4278" s="1">
        <v>43101</v>
      </c>
      <c r="E4278" cm="1">
        <f t="array" ref="E4278">IF(AND(B4278="Housing",A4278="Rural"),"",
_xlfn.IFS(
NOT(ISBLANK(C4278)), C4278,
AND(NOT(ISBLANK(C4277)), B4277=B4278, NOT(ISBLANK(C4279)), B4279=B4278), AVERAGE(C4277,C4279),
AND(NOT(ISBLANK(C4277)), B4277=B4278, ISBLANK(C4279), NOT(ISBLANK(C4280)), B4280=B4278), C4277+(C4280-C4277)/3,
AND(ISBLANK(C4277), NOT(ISBLANK(C4276)), B4276=B4278, NOT(ISBLANK(C4279)), B4279=B4278), C4276+(C4279-C4276)*2/3,
TRUE, "Check Manually"
))</f>
        <v>141.30000000000001</v>
      </c>
      <c r="F4278" t="str">
        <f>_xlfn.XLOOKUP(B4278,Bucket_Map!A:A,Bucket_Map!B:B,"ERROR - CHECK NAME")</f>
        <v>Food &amp; Beverages</v>
      </c>
    </row>
    <row r="4279" spans="1:6" x14ac:dyDescent="0.25">
      <c r="A4279" t="s">
        <v>32</v>
      </c>
      <c r="B4279" t="s">
        <v>12</v>
      </c>
      <c r="C4279">
        <v>142.9</v>
      </c>
      <c r="D4279" s="1">
        <v>43132</v>
      </c>
      <c r="E4279" cm="1">
        <f t="array" ref="E4279">IF(AND(B4279="Housing",A4279="Rural"),"",
_xlfn.IFS(
NOT(ISBLANK(C4279)), C4279,
AND(NOT(ISBLANK(C4278)), B4278=B4279, NOT(ISBLANK(C4280)), B4280=B4279), AVERAGE(C4278,C4280),
AND(NOT(ISBLANK(C4278)), B4278=B4279, ISBLANK(C4280), NOT(ISBLANK(C4281)), B4281=B4279), C4278+(C4281-C4278)/3,
AND(ISBLANK(C4278), NOT(ISBLANK(C4277)), B4277=B4279, NOT(ISBLANK(C4280)), B4280=B4279), C4277+(C4280-C4277)*2/3,
TRUE, "Check Manually"
))</f>
        <v>142.9</v>
      </c>
      <c r="F4279" t="str">
        <f>_xlfn.XLOOKUP(B4279,Bucket_Map!A:A,Bucket_Map!B:B,"ERROR - CHECK NAME")</f>
        <v>Food &amp; Beverages</v>
      </c>
    </row>
    <row r="4280" spans="1:6" x14ac:dyDescent="0.25">
      <c r="A4280" t="s">
        <v>32</v>
      </c>
      <c r="B4280" t="s">
        <v>12</v>
      </c>
      <c r="C4280">
        <v>146.19999999999999</v>
      </c>
      <c r="D4280" s="1">
        <v>43160</v>
      </c>
      <c r="E4280" cm="1">
        <f t="array" ref="E4280">IF(AND(B4280="Housing",A4280="Rural"),"",
_xlfn.IFS(
NOT(ISBLANK(C4280)), C4280,
AND(NOT(ISBLANK(C4279)), B4279=B4280, NOT(ISBLANK(C4281)), B4281=B4280), AVERAGE(C4279,C4281),
AND(NOT(ISBLANK(C4279)), B4279=B4280, ISBLANK(C4281), NOT(ISBLANK(C4282)), B4282=B4280), C4279+(C4282-C4279)/3,
AND(ISBLANK(C4279), NOT(ISBLANK(C4278)), B4278=B4280, NOT(ISBLANK(C4281)), B4281=B4280), C4278+(C4281-C4278)*2/3,
TRUE, "Check Manually"
))</f>
        <v>146.19999999999999</v>
      </c>
      <c r="F4280" t="str">
        <f>_xlfn.XLOOKUP(B4280,Bucket_Map!A:A,Bucket_Map!B:B,"ERROR - CHECK NAME")</f>
        <v>Food &amp; Beverages</v>
      </c>
    </row>
    <row r="4281" spans="1:6" x14ac:dyDescent="0.25">
      <c r="A4281" t="s">
        <v>32</v>
      </c>
      <c r="B4281" t="s">
        <v>12</v>
      </c>
      <c r="C4281">
        <v>153.5</v>
      </c>
      <c r="D4281" s="1">
        <v>43191</v>
      </c>
      <c r="E4281" cm="1">
        <f t="array" ref="E4281">IF(AND(B4281="Housing",A4281="Rural"),"",
_xlfn.IFS(
NOT(ISBLANK(C4281)), C4281,
AND(NOT(ISBLANK(C4280)), B4280=B4281, NOT(ISBLANK(C4282)), B4282=B4281), AVERAGE(C4280,C4282),
AND(NOT(ISBLANK(C4280)), B4280=B4281, ISBLANK(C4282), NOT(ISBLANK(C4283)), B4283=B4281), C4280+(C4283-C4280)/3,
AND(ISBLANK(C4280), NOT(ISBLANK(C4279)), B4279=B4281, NOT(ISBLANK(C4282)), B4282=B4281), C4279+(C4282-C4279)*2/3,
TRUE, "Check Manually"
))</f>
        <v>153.5</v>
      </c>
      <c r="F4281" t="str">
        <f>_xlfn.XLOOKUP(B4281,Bucket_Map!A:A,Bucket_Map!B:B,"ERROR - CHECK NAME")</f>
        <v>Food &amp; Beverages</v>
      </c>
    </row>
    <row r="4282" spans="1:6" x14ac:dyDescent="0.25">
      <c r="A4282" t="s">
        <v>32</v>
      </c>
      <c r="B4282" t="s">
        <v>12</v>
      </c>
      <c r="C4282">
        <v>154.6</v>
      </c>
      <c r="D4282" s="1">
        <v>43221</v>
      </c>
      <c r="E4282" cm="1">
        <f t="array" ref="E4282">IF(AND(B4282="Housing",A4282="Rural"),"",
_xlfn.IFS(
NOT(ISBLANK(C4282)), C4282,
AND(NOT(ISBLANK(C4281)), B4281=B4282, NOT(ISBLANK(C4283)), B4283=B4282), AVERAGE(C4281,C4283),
AND(NOT(ISBLANK(C4281)), B4281=B4282, ISBLANK(C4283), NOT(ISBLANK(C4284)), B4284=B4282), C4281+(C4284-C4281)/3,
AND(ISBLANK(C4281), NOT(ISBLANK(C4280)), B4280=B4282, NOT(ISBLANK(C4283)), B4283=B4282), C4280+(C4283-C4280)*2/3,
TRUE, "Check Manually"
))</f>
        <v>154.6</v>
      </c>
      <c r="F4282" t="str">
        <f>_xlfn.XLOOKUP(B4282,Bucket_Map!A:A,Bucket_Map!B:B,"ERROR - CHECK NAME")</f>
        <v>Food &amp; Beverages</v>
      </c>
    </row>
    <row r="4283" spans="1:6" x14ac:dyDescent="0.25">
      <c r="A4283" t="s">
        <v>32</v>
      </c>
      <c r="B4283" t="s">
        <v>12</v>
      </c>
      <c r="C4283">
        <v>153.19999999999999</v>
      </c>
      <c r="D4283" s="1">
        <v>43252</v>
      </c>
      <c r="E4283" cm="1">
        <f t="array" ref="E4283">IF(AND(B4283="Housing",A4283="Rural"),"",
_xlfn.IFS(
NOT(ISBLANK(C4283)), C4283,
AND(NOT(ISBLANK(C4282)), B4282=B4283, NOT(ISBLANK(C4284)), B4284=B4283), AVERAGE(C4282,C4284),
AND(NOT(ISBLANK(C4282)), B4282=B4283, ISBLANK(C4284), NOT(ISBLANK(C4285)), B4285=B4283), C4282+(C4285-C4282)/3,
AND(ISBLANK(C4282), NOT(ISBLANK(C4281)), B4281=B4283, NOT(ISBLANK(C4284)), B4284=B4283), C4281+(C4284-C4281)*2/3,
TRUE, "Check Manually"
))</f>
        <v>153.19999999999999</v>
      </c>
      <c r="F4283" t="str">
        <f>_xlfn.XLOOKUP(B4283,Bucket_Map!A:A,Bucket_Map!B:B,"ERROR - CHECK NAME")</f>
        <v>Food &amp; Beverages</v>
      </c>
    </row>
    <row r="4284" spans="1:6" x14ac:dyDescent="0.25">
      <c r="A4284" t="s">
        <v>32</v>
      </c>
      <c r="B4284" t="s">
        <v>12</v>
      </c>
      <c r="C4284">
        <v>151.6</v>
      </c>
      <c r="D4284" s="1">
        <v>43282</v>
      </c>
      <c r="E4284" cm="1">
        <f t="array" ref="E4284">IF(AND(B4284="Housing",A4284="Rural"),"",
_xlfn.IFS(
NOT(ISBLANK(C4284)), C4284,
AND(NOT(ISBLANK(C4283)), B4283=B4284, NOT(ISBLANK(C4285)), B4285=B4284), AVERAGE(C4283,C4285),
AND(NOT(ISBLANK(C4283)), B4283=B4284, ISBLANK(C4285), NOT(ISBLANK(C4286)), B4286=B4284), C4283+(C4286-C4283)/3,
AND(ISBLANK(C4283), NOT(ISBLANK(C4282)), B4282=B4284, NOT(ISBLANK(C4285)), B4285=B4284), C4282+(C4285-C4282)*2/3,
TRUE, "Check Manually"
))</f>
        <v>151.6</v>
      </c>
      <c r="F4284" t="str">
        <f>_xlfn.XLOOKUP(B4284,Bucket_Map!A:A,Bucket_Map!B:B,"ERROR - CHECK NAME")</f>
        <v>Food &amp; Beverages</v>
      </c>
    </row>
    <row r="4285" spans="1:6" x14ac:dyDescent="0.25">
      <c r="A4285" t="s">
        <v>32</v>
      </c>
      <c r="B4285" t="s">
        <v>12</v>
      </c>
      <c r="C4285">
        <v>150.6</v>
      </c>
      <c r="D4285" s="1">
        <v>43313</v>
      </c>
      <c r="E4285" cm="1">
        <f t="array" ref="E4285">IF(AND(B4285="Housing",A4285="Rural"),"",
_xlfn.IFS(
NOT(ISBLANK(C4285)), C4285,
AND(NOT(ISBLANK(C4284)), B4284=B4285, NOT(ISBLANK(C4286)), B4286=B4285), AVERAGE(C4284,C4286),
AND(NOT(ISBLANK(C4284)), B4284=B4285, ISBLANK(C4286), NOT(ISBLANK(C4287)), B4287=B4285), C4284+(C4287-C4284)/3,
AND(ISBLANK(C4284), NOT(ISBLANK(C4283)), B4283=B4285, NOT(ISBLANK(C4286)), B4286=B4285), C4283+(C4286-C4283)*2/3,
TRUE, "Check Manually"
))</f>
        <v>150.6</v>
      </c>
      <c r="F4285" t="str">
        <f>_xlfn.XLOOKUP(B4285,Bucket_Map!A:A,Bucket_Map!B:B,"ERROR - CHECK NAME")</f>
        <v>Food &amp; Beverages</v>
      </c>
    </row>
    <row r="4286" spans="1:6" x14ac:dyDescent="0.25">
      <c r="A4286" t="s">
        <v>32</v>
      </c>
      <c r="B4286" t="s">
        <v>12</v>
      </c>
      <c r="C4286">
        <v>145.4</v>
      </c>
      <c r="D4286" s="1">
        <v>43344</v>
      </c>
      <c r="E4286" cm="1">
        <f t="array" ref="E4286">IF(AND(B4286="Housing",A4286="Rural"),"",
_xlfn.IFS(
NOT(ISBLANK(C4286)), C4286,
AND(NOT(ISBLANK(C4285)), B4285=B4286, NOT(ISBLANK(C4287)), B4287=B4286), AVERAGE(C4285,C4287),
AND(NOT(ISBLANK(C4285)), B4285=B4286, ISBLANK(C4287), NOT(ISBLANK(C4288)), B4288=B4286), C4285+(C4288-C4285)/3,
AND(ISBLANK(C4285), NOT(ISBLANK(C4284)), B4284=B4286, NOT(ISBLANK(C4287)), B4287=B4286), C4284+(C4287-C4284)*2/3,
TRUE, "Check Manually"
))</f>
        <v>145.4</v>
      </c>
      <c r="F4286" t="str">
        <f>_xlfn.XLOOKUP(B4286,Bucket_Map!A:A,Bucket_Map!B:B,"ERROR - CHECK NAME")</f>
        <v>Food &amp; Beverages</v>
      </c>
    </row>
    <row r="4287" spans="1:6" x14ac:dyDescent="0.25">
      <c r="A4287" t="s">
        <v>32</v>
      </c>
      <c r="B4287" t="s">
        <v>12</v>
      </c>
      <c r="C4287">
        <v>142.5</v>
      </c>
      <c r="D4287" s="1">
        <v>43374</v>
      </c>
      <c r="E4287" cm="1">
        <f t="array" ref="E4287">IF(AND(B4287="Housing",A4287="Rural"),"",
_xlfn.IFS(
NOT(ISBLANK(C4287)), C4287,
AND(NOT(ISBLANK(C4286)), B4286=B4287, NOT(ISBLANK(C4288)), B4288=B4287), AVERAGE(C4286,C4288),
AND(NOT(ISBLANK(C4286)), B4286=B4287, ISBLANK(C4288), NOT(ISBLANK(C4289)), B4289=B4287), C4286+(C4289-C4286)/3,
AND(ISBLANK(C4286), NOT(ISBLANK(C4285)), B4285=B4287, NOT(ISBLANK(C4288)), B4288=B4287), C4285+(C4288-C4285)*2/3,
TRUE, "Check Manually"
))</f>
        <v>142.5</v>
      </c>
      <c r="F4287" t="str">
        <f>_xlfn.XLOOKUP(B4287,Bucket_Map!A:A,Bucket_Map!B:B,"ERROR - CHECK NAME")</f>
        <v>Food &amp; Beverages</v>
      </c>
    </row>
    <row r="4288" spans="1:6" x14ac:dyDescent="0.25">
      <c r="A4288" t="s">
        <v>32</v>
      </c>
      <c r="B4288" t="s">
        <v>12</v>
      </c>
      <c r="C4288">
        <v>142.80000000000001</v>
      </c>
      <c r="D4288" s="1">
        <v>43405</v>
      </c>
      <c r="E4288" cm="1">
        <f t="array" ref="E4288">IF(AND(B4288="Housing",A4288="Rural"),"",
_xlfn.IFS(
NOT(ISBLANK(C4288)), C4288,
AND(NOT(ISBLANK(C4287)), B4287=B4288, NOT(ISBLANK(C4289)), B4289=B4288), AVERAGE(C4287,C4289),
AND(NOT(ISBLANK(C4287)), B4287=B4288, ISBLANK(C4289), NOT(ISBLANK(C4290)), B4290=B4288), C4287+(C4290-C4287)/3,
AND(ISBLANK(C4287), NOT(ISBLANK(C4286)), B4286=B4288, NOT(ISBLANK(C4289)), B4289=B4288), C4286+(C4289-C4286)*2/3,
TRUE, "Check Manually"
))</f>
        <v>142.80000000000001</v>
      </c>
      <c r="F4288" t="str">
        <f>_xlfn.XLOOKUP(B4288,Bucket_Map!A:A,Bucket_Map!B:B,"ERROR - CHECK NAME")</f>
        <v>Food &amp; Beverages</v>
      </c>
    </row>
    <row r="4289" spans="1:6" x14ac:dyDescent="0.25">
      <c r="A4289" t="s">
        <v>32</v>
      </c>
      <c r="B4289" t="s">
        <v>12</v>
      </c>
      <c r="C4289">
        <v>139.4</v>
      </c>
      <c r="D4289" s="1">
        <v>43435</v>
      </c>
      <c r="E4289" cm="1">
        <f t="array" ref="E4289">IF(AND(B4289="Housing",A4289="Rural"),"",
_xlfn.IFS(
NOT(ISBLANK(C4289)), C4289,
AND(NOT(ISBLANK(C4288)), B4288=B4289, NOT(ISBLANK(C4290)), B4290=B4289), AVERAGE(C4288,C4290),
AND(NOT(ISBLANK(C4288)), B4288=B4289, ISBLANK(C4290), NOT(ISBLANK(C4291)), B4291=B4289), C4288+(C4291-C4288)/3,
AND(ISBLANK(C4288), NOT(ISBLANK(C4287)), B4287=B4289, NOT(ISBLANK(C4290)), B4290=B4289), C4287+(C4290-C4287)*2/3,
TRUE, "Check Manually"
))</f>
        <v>139.4</v>
      </c>
      <c r="F4289" t="str">
        <f>_xlfn.XLOOKUP(B4289,Bucket_Map!A:A,Bucket_Map!B:B,"ERROR - CHECK NAME")</f>
        <v>Food &amp; Beverages</v>
      </c>
    </row>
    <row r="4290" spans="1:6" x14ac:dyDescent="0.25">
      <c r="A4290" t="s">
        <v>32</v>
      </c>
      <c r="B4290" t="s">
        <v>12</v>
      </c>
      <c r="C4290">
        <v>135.4</v>
      </c>
      <c r="D4290" s="1">
        <v>43466</v>
      </c>
      <c r="E4290" cm="1">
        <f t="array" ref="E4290">IF(AND(B4290="Housing",A4290="Rural"),"",
_xlfn.IFS(
NOT(ISBLANK(C4290)), C4290,
AND(NOT(ISBLANK(C4289)), B4289=B4290, NOT(ISBLANK(C4291)), B4291=B4290), AVERAGE(C4289,C4291),
AND(NOT(ISBLANK(C4289)), B4289=B4290, ISBLANK(C4291), NOT(ISBLANK(C4292)), B4292=B4290), C4289+(C4292-C4289)/3,
AND(ISBLANK(C4289), NOT(ISBLANK(C4288)), B4288=B4290, NOT(ISBLANK(C4291)), B4291=B4290), C4288+(C4291-C4288)*2/3,
TRUE, "Check Manually"
))</f>
        <v>135.4</v>
      </c>
      <c r="F4290" t="str">
        <f>_xlfn.XLOOKUP(B4290,Bucket_Map!A:A,Bucket_Map!B:B,"ERROR - CHECK NAME")</f>
        <v>Food &amp; Beverages</v>
      </c>
    </row>
    <row r="4291" spans="1:6" x14ac:dyDescent="0.25">
      <c r="A4291" t="s">
        <v>32</v>
      </c>
      <c r="B4291" t="s">
        <v>12</v>
      </c>
      <c r="C4291">
        <v>136.4</v>
      </c>
      <c r="D4291" s="1">
        <v>43497</v>
      </c>
      <c r="E4291" cm="1">
        <f t="array" ref="E4291">IF(AND(B4291="Housing",A4291="Rural"),"",
_xlfn.IFS(
NOT(ISBLANK(C4291)), C4291,
AND(NOT(ISBLANK(C4290)), B4290=B4291, NOT(ISBLANK(C4292)), B4292=B4291), AVERAGE(C4290,C4292),
AND(NOT(ISBLANK(C4290)), B4290=B4291, ISBLANK(C4292), NOT(ISBLANK(C4293)), B4293=B4291), C4290+(C4293-C4290)/3,
AND(ISBLANK(C4290), NOT(ISBLANK(C4289)), B4289=B4291, NOT(ISBLANK(C4292)), B4292=B4291), C4289+(C4292-C4289)*2/3,
TRUE, "Check Manually"
))</f>
        <v>136.4</v>
      </c>
      <c r="F4291" t="str">
        <f>_xlfn.XLOOKUP(B4291,Bucket_Map!A:A,Bucket_Map!B:B,"ERROR - CHECK NAME")</f>
        <v>Food &amp; Beverages</v>
      </c>
    </row>
    <row r="4292" spans="1:6" x14ac:dyDescent="0.25">
      <c r="A4292" t="s">
        <v>32</v>
      </c>
      <c r="B4292" t="s">
        <v>12</v>
      </c>
      <c r="C4292">
        <v>137.6</v>
      </c>
      <c r="D4292" s="1">
        <v>43525</v>
      </c>
      <c r="E4292" cm="1">
        <f t="array" ref="E4292">IF(AND(B4292="Housing",A4292="Rural"),"",
_xlfn.IFS(
NOT(ISBLANK(C4292)), C4292,
AND(NOT(ISBLANK(C4291)), B4291=B4292, NOT(ISBLANK(C4293)), B4293=B4292), AVERAGE(C4291,C4293),
AND(NOT(ISBLANK(C4291)), B4291=B4292, ISBLANK(C4293), NOT(ISBLANK(C4294)), B4294=B4292), C4291+(C4294-C4291)/3,
AND(ISBLANK(C4291), NOT(ISBLANK(C4290)), B4290=B4292, NOT(ISBLANK(C4293)), B4293=B4292), C4290+(C4293-C4290)*2/3,
TRUE, "Check Manually"
))</f>
        <v>137.6</v>
      </c>
      <c r="F4292" t="str">
        <f>_xlfn.XLOOKUP(B4292,Bucket_Map!A:A,Bucket_Map!B:B,"ERROR - CHECK NAME")</f>
        <v>Food &amp; Beverages</v>
      </c>
    </row>
    <row r="4293" spans="1:6" x14ac:dyDescent="0.25">
      <c r="A4293" t="s">
        <v>32</v>
      </c>
      <c r="B4293" t="s">
        <v>12</v>
      </c>
      <c r="C4293">
        <v>146.5</v>
      </c>
      <c r="D4293" s="1">
        <v>43586</v>
      </c>
      <c r="E4293" cm="1">
        <f t="array" ref="E4293">IF(AND(B4293="Housing",A4293="Rural"),"",
_xlfn.IFS(
NOT(ISBLANK(C4293)), C4293,
AND(NOT(ISBLANK(C4292)), B4292=B4293, NOT(ISBLANK(C4294)), B4294=B4293), AVERAGE(C4292,C4294),
AND(NOT(ISBLANK(C4292)), B4292=B4293, ISBLANK(C4294), NOT(ISBLANK(C4295)), B4295=B4293), C4292+(C4295-C4292)/3,
AND(ISBLANK(C4292), NOT(ISBLANK(C4291)), B4291=B4293, NOT(ISBLANK(C4294)), B4294=B4293), C4291+(C4294-C4291)*2/3,
TRUE, "Check Manually"
))</f>
        <v>146.5</v>
      </c>
      <c r="F4293" t="str">
        <f>_xlfn.XLOOKUP(B4293,Bucket_Map!A:A,Bucket_Map!B:B,"ERROR - CHECK NAME")</f>
        <v>Food &amp; Beverages</v>
      </c>
    </row>
    <row r="4294" spans="1:6" x14ac:dyDescent="0.25">
      <c r="A4294" t="s">
        <v>32</v>
      </c>
      <c r="B4294" t="s">
        <v>12</v>
      </c>
      <c r="C4294">
        <v>146.80000000000001</v>
      </c>
      <c r="D4294" s="1">
        <v>43617</v>
      </c>
      <c r="E4294" cm="1">
        <f t="array" ref="E4294">IF(AND(B4294="Housing",A4294="Rural"),"",
_xlfn.IFS(
NOT(ISBLANK(C4294)), C4294,
AND(NOT(ISBLANK(C4293)), B4293=B4294, NOT(ISBLANK(C4295)), B4295=B4294), AVERAGE(C4293,C4295),
AND(NOT(ISBLANK(C4293)), B4293=B4294, ISBLANK(C4295), NOT(ISBLANK(C4296)), B4296=B4294), C4293+(C4296-C4293)/3,
AND(ISBLANK(C4293), NOT(ISBLANK(C4292)), B4292=B4294, NOT(ISBLANK(C4295)), B4295=B4294), C4292+(C4295-C4292)*2/3,
TRUE, "Check Manually"
))</f>
        <v>146.80000000000001</v>
      </c>
      <c r="F4294" t="str">
        <f>_xlfn.XLOOKUP(B4294,Bucket_Map!A:A,Bucket_Map!B:B,"ERROR - CHECK NAME")</f>
        <v>Food &amp; Beverages</v>
      </c>
    </row>
    <row r="4295" spans="1:6" x14ac:dyDescent="0.25">
      <c r="A4295" t="s">
        <v>32</v>
      </c>
      <c r="B4295" t="s">
        <v>12</v>
      </c>
      <c r="C4295">
        <v>150.30000000000001</v>
      </c>
      <c r="D4295" s="1">
        <v>43647</v>
      </c>
      <c r="E4295" cm="1">
        <f t="array" ref="E4295">IF(AND(B4295="Housing",A4295="Rural"),"",
_xlfn.IFS(
NOT(ISBLANK(C4295)), C4295,
AND(NOT(ISBLANK(C4294)), B4294=B4295, NOT(ISBLANK(C4296)), B4296=B4295), AVERAGE(C4294,C4296),
AND(NOT(ISBLANK(C4294)), B4294=B4295, ISBLANK(C4296), NOT(ISBLANK(C4297)), B4297=B4295), C4294+(C4297-C4294)/3,
AND(ISBLANK(C4294), NOT(ISBLANK(C4293)), B4293=B4295, NOT(ISBLANK(C4296)), B4296=B4295), C4293+(C4296-C4293)*2/3,
TRUE, "Check Manually"
))</f>
        <v>150.30000000000001</v>
      </c>
      <c r="F4295" t="str">
        <f>_xlfn.XLOOKUP(B4295,Bucket_Map!A:A,Bucket_Map!B:B,"ERROR - CHECK NAME")</f>
        <v>Food &amp; Beverages</v>
      </c>
    </row>
    <row r="4296" spans="1:6" x14ac:dyDescent="0.25">
      <c r="A4296" t="s">
        <v>32</v>
      </c>
      <c r="B4296" t="s">
        <v>12</v>
      </c>
      <c r="C4296">
        <v>149.4</v>
      </c>
      <c r="D4296" s="1">
        <v>43678</v>
      </c>
      <c r="E4296" cm="1">
        <f t="array" ref="E4296">IF(AND(B4296="Housing",A4296="Rural"),"",
_xlfn.IFS(
NOT(ISBLANK(C4296)), C4296,
AND(NOT(ISBLANK(C4295)), B4295=B4296, NOT(ISBLANK(C4297)), B4297=B4296), AVERAGE(C4295,C4297),
AND(NOT(ISBLANK(C4295)), B4295=B4296, ISBLANK(C4297), NOT(ISBLANK(C4298)), B4298=B4296), C4295+(C4298-C4295)/3,
AND(ISBLANK(C4295), NOT(ISBLANK(C4294)), B4294=B4296, NOT(ISBLANK(C4297)), B4297=B4296), C4294+(C4297-C4294)*2/3,
TRUE, "Check Manually"
))</f>
        <v>149.4</v>
      </c>
      <c r="F4296" t="str">
        <f>_xlfn.XLOOKUP(B4296,Bucket_Map!A:A,Bucket_Map!B:B,"ERROR - CHECK NAME")</f>
        <v>Food &amp; Beverages</v>
      </c>
    </row>
    <row r="4297" spans="1:6" x14ac:dyDescent="0.25">
      <c r="A4297" t="s">
        <v>32</v>
      </c>
      <c r="B4297" t="s">
        <v>12</v>
      </c>
      <c r="C4297">
        <v>146.6</v>
      </c>
      <c r="D4297" s="1">
        <v>43709</v>
      </c>
      <c r="E4297" cm="1">
        <f t="array" ref="E4297">IF(AND(B4297="Housing",A4297="Rural"),"",
_xlfn.IFS(
NOT(ISBLANK(C4297)), C4297,
AND(NOT(ISBLANK(C4296)), B4296=B4297, NOT(ISBLANK(C4298)), B4298=B4297), AVERAGE(C4296,C4298),
AND(NOT(ISBLANK(C4296)), B4296=B4297, ISBLANK(C4298), NOT(ISBLANK(C4299)), B4299=B4297), C4296+(C4299-C4296)/3,
AND(ISBLANK(C4296), NOT(ISBLANK(C4295)), B4295=B4297, NOT(ISBLANK(C4298)), B4298=B4297), C4295+(C4298-C4295)*2/3,
TRUE, "Check Manually"
))</f>
        <v>146.6</v>
      </c>
      <c r="F4297" t="str">
        <f>_xlfn.XLOOKUP(B4297,Bucket_Map!A:A,Bucket_Map!B:B,"ERROR - CHECK NAME")</f>
        <v>Food &amp; Beverages</v>
      </c>
    </row>
    <row r="4298" spans="1:6" x14ac:dyDescent="0.25">
      <c r="A4298" t="s">
        <v>32</v>
      </c>
      <c r="B4298" t="s">
        <v>12</v>
      </c>
      <c r="C4298">
        <v>148</v>
      </c>
      <c r="D4298" s="1">
        <v>43739</v>
      </c>
      <c r="E4298" cm="1">
        <f t="array" ref="E4298">IF(AND(B4298="Housing",A4298="Rural"),"",
_xlfn.IFS(
NOT(ISBLANK(C4298)), C4298,
AND(NOT(ISBLANK(C4297)), B4297=B4298, NOT(ISBLANK(C4299)), B4299=B4298), AVERAGE(C4297,C4299),
AND(NOT(ISBLANK(C4297)), B4297=B4298, ISBLANK(C4299), NOT(ISBLANK(C4300)), B4300=B4298), C4297+(C4300-C4297)/3,
AND(ISBLANK(C4297), NOT(ISBLANK(C4296)), B4296=B4298, NOT(ISBLANK(C4299)), B4299=B4298), C4296+(C4299-C4296)*2/3,
TRUE, "Check Manually"
))</f>
        <v>148</v>
      </c>
      <c r="F4298" t="str">
        <f>_xlfn.XLOOKUP(B4298,Bucket_Map!A:A,Bucket_Map!B:B,"ERROR - CHECK NAME")</f>
        <v>Food &amp; Beverages</v>
      </c>
    </row>
    <row r="4299" spans="1:6" x14ac:dyDescent="0.25">
      <c r="A4299" t="s">
        <v>32</v>
      </c>
      <c r="B4299" t="s">
        <v>12</v>
      </c>
      <c r="C4299">
        <v>147.4</v>
      </c>
      <c r="D4299" s="1">
        <v>43770</v>
      </c>
      <c r="E4299" cm="1">
        <f t="array" ref="E4299">IF(AND(B4299="Housing",A4299="Rural"),"",
_xlfn.IFS(
NOT(ISBLANK(C4299)), C4299,
AND(NOT(ISBLANK(C4298)), B4298=B4299, NOT(ISBLANK(C4300)), B4300=B4299), AVERAGE(C4298,C4300),
AND(NOT(ISBLANK(C4298)), B4298=B4299, ISBLANK(C4300), NOT(ISBLANK(C4301)), B4301=B4299), C4298+(C4301-C4298)/3,
AND(ISBLANK(C4298), NOT(ISBLANK(C4297)), B4297=B4299, NOT(ISBLANK(C4300)), B4300=B4299), C4297+(C4300-C4297)*2/3,
TRUE, "Check Manually"
))</f>
        <v>147.4</v>
      </c>
      <c r="F4299" t="str">
        <f>_xlfn.XLOOKUP(B4299,Bucket_Map!A:A,Bucket_Map!B:B,"ERROR - CHECK NAME")</f>
        <v>Food &amp; Beverages</v>
      </c>
    </row>
    <row r="4300" spans="1:6" x14ac:dyDescent="0.25">
      <c r="A4300" t="s">
        <v>32</v>
      </c>
      <c r="B4300" t="s">
        <v>12</v>
      </c>
      <c r="C4300">
        <v>145.69999999999999</v>
      </c>
      <c r="D4300" s="1">
        <v>43800</v>
      </c>
      <c r="E4300" cm="1">
        <f t="array" ref="E4300">IF(AND(B4300="Housing",A4300="Rural"),"",
_xlfn.IFS(
NOT(ISBLANK(C4300)), C4300,
AND(NOT(ISBLANK(C4299)), B4299=B4300, NOT(ISBLANK(C4301)), B4301=B4300), AVERAGE(C4299,C4301),
AND(NOT(ISBLANK(C4299)), B4299=B4300, ISBLANK(C4301), NOT(ISBLANK(C4302)), B4302=B4300), C4299+(C4302-C4299)/3,
AND(ISBLANK(C4299), NOT(ISBLANK(C4298)), B4298=B4300, NOT(ISBLANK(C4301)), B4301=B4300), C4298+(C4301-C4298)*2/3,
TRUE, "Check Manually"
))</f>
        <v>145.69999999999999</v>
      </c>
      <c r="F4300" t="str">
        <f>_xlfn.XLOOKUP(B4300,Bucket_Map!A:A,Bucket_Map!B:B,"ERROR - CHECK NAME")</f>
        <v>Food &amp; Beverages</v>
      </c>
    </row>
    <row r="4301" spans="1:6" x14ac:dyDescent="0.25">
      <c r="A4301" t="s">
        <v>32</v>
      </c>
      <c r="B4301" t="s">
        <v>12</v>
      </c>
      <c r="C4301">
        <v>143.19999999999999</v>
      </c>
      <c r="D4301" s="1">
        <v>43831</v>
      </c>
      <c r="E4301" cm="1">
        <f t="array" ref="E4301">IF(AND(B4301="Housing",A4301="Rural"),"",
_xlfn.IFS(
NOT(ISBLANK(C4301)), C4301,
AND(NOT(ISBLANK(C4300)), B4300=B4301, NOT(ISBLANK(C4302)), B4302=B4301), AVERAGE(C4300,C4302),
AND(NOT(ISBLANK(C4300)), B4300=B4301, ISBLANK(C4302), NOT(ISBLANK(C4303)), B4303=B4301), C4300+(C4303-C4300)/3,
AND(ISBLANK(C4300), NOT(ISBLANK(C4299)), B4299=B4301, NOT(ISBLANK(C4302)), B4302=B4301), C4299+(C4302-C4299)*2/3,
TRUE, "Check Manually"
))</f>
        <v>143.19999999999999</v>
      </c>
      <c r="F4301" t="str">
        <f>_xlfn.XLOOKUP(B4301,Bucket_Map!A:A,Bucket_Map!B:B,"ERROR - CHECK NAME")</f>
        <v>Food &amp; Beverages</v>
      </c>
    </row>
    <row r="4302" spans="1:6" x14ac:dyDescent="0.25">
      <c r="A4302" t="s">
        <v>32</v>
      </c>
      <c r="B4302" t="s">
        <v>12</v>
      </c>
      <c r="C4302">
        <v>141.80000000000001</v>
      </c>
      <c r="D4302" s="1">
        <v>43862</v>
      </c>
      <c r="E4302" cm="1">
        <f t="array" ref="E4302">IF(AND(B4302="Housing",A4302="Rural"),"",
_xlfn.IFS(
NOT(ISBLANK(C4302)), C4302,
AND(NOT(ISBLANK(C4301)), B4301=B4302, NOT(ISBLANK(C4303)), B4303=B4302), AVERAGE(C4301,C4303),
AND(NOT(ISBLANK(C4301)), B4301=B4302, ISBLANK(C4303), NOT(ISBLANK(C4304)), B4304=B4302), C4301+(C4304-C4301)/3,
AND(ISBLANK(C4301), NOT(ISBLANK(C4300)), B4300=B4302, NOT(ISBLANK(C4303)), B4303=B4302), C4300+(C4303-C4300)*2/3,
TRUE, "Check Manually"
))</f>
        <v>141.80000000000001</v>
      </c>
      <c r="F4302" t="str">
        <f>_xlfn.XLOOKUP(B4302,Bucket_Map!A:A,Bucket_Map!B:B,"ERROR - CHECK NAME")</f>
        <v>Food &amp; Beverages</v>
      </c>
    </row>
    <row r="4303" spans="1:6" x14ac:dyDescent="0.25">
      <c r="A4303" t="s">
        <v>32</v>
      </c>
      <c r="B4303" t="s">
        <v>12</v>
      </c>
      <c r="C4303">
        <v>142.5</v>
      </c>
      <c r="D4303" s="1">
        <v>43891</v>
      </c>
      <c r="E4303" cm="1">
        <f t="array" ref="E4303">IF(AND(B4303="Housing",A4303="Rural"),"",
_xlfn.IFS(
NOT(ISBLANK(C4303)), C4303,
AND(NOT(ISBLANK(C4302)), B4302=B4303, NOT(ISBLANK(C4304)), B4304=B4303), AVERAGE(C4302,C4304),
AND(NOT(ISBLANK(C4302)), B4302=B4303, ISBLANK(C4304), NOT(ISBLANK(C4305)), B4305=B4303), C4302+(C4305-C4302)/3,
AND(ISBLANK(C4302), NOT(ISBLANK(C4301)), B4301=B4303, NOT(ISBLANK(C4304)), B4304=B4303), C4301+(C4304-C4301)*2/3,
TRUE, "Check Manually"
))</f>
        <v>142.5</v>
      </c>
      <c r="F4303" t="str">
        <f>_xlfn.XLOOKUP(B4303,Bucket_Map!A:A,Bucket_Map!B:B,"ERROR - CHECK NAME")</f>
        <v>Food &amp; Beverages</v>
      </c>
    </row>
    <row r="4304" spans="1:6" x14ac:dyDescent="0.25">
      <c r="A4304" t="s">
        <v>32</v>
      </c>
      <c r="B4304" t="s">
        <v>12</v>
      </c>
      <c r="C4304">
        <v>149.9</v>
      </c>
      <c r="D4304" s="1">
        <v>43922</v>
      </c>
      <c r="E4304" cm="1">
        <f t="array" ref="E4304">IF(AND(B4304="Housing",A4304="Rural"),"",
_xlfn.IFS(
NOT(ISBLANK(C4304)), C4304,
AND(NOT(ISBLANK(C4303)), B4303=B4304, NOT(ISBLANK(C4305)), B4305=B4304), AVERAGE(C4303,C4305),
AND(NOT(ISBLANK(C4303)), B4303=B4304, ISBLANK(C4305), NOT(ISBLANK(C4306)), B4306=B4304), C4303+(C4306-C4303)/3,
AND(ISBLANK(C4303), NOT(ISBLANK(C4302)), B4302=B4304, NOT(ISBLANK(C4305)), B4305=B4304), C4302+(C4305-C4302)*2/3,
TRUE, "Check Manually"
))</f>
        <v>149.9</v>
      </c>
      <c r="F4304" t="str">
        <f>_xlfn.XLOOKUP(B4304,Bucket_Map!A:A,Bucket_Map!B:B,"ERROR - CHECK NAME")</f>
        <v>Food &amp; Beverages</v>
      </c>
    </row>
    <row r="4305" spans="1:6" x14ac:dyDescent="0.25">
      <c r="A4305" t="s">
        <v>32</v>
      </c>
      <c r="B4305" t="s">
        <v>12</v>
      </c>
      <c r="D4305" s="1">
        <v>43952</v>
      </c>
      <c r="E4305" cm="1">
        <f t="array" ref="E4305">IF(AND(B4305="Housing",A4305="Rural"),"",
_xlfn.IFS(
NOT(ISBLANK(C4305)), C4305,
AND(NOT(ISBLANK(C4304)), B4304=B4305, NOT(ISBLANK(C4306)), B4306=B4305), AVERAGE(C4304,C4306),
AND(NOT(ISBLANK(C4304)), B4304=B4305, ISBLANK(C4306), NOT(ISBLANK(C4307)), B4307=B4305), C4304+(C4307-C4304)/3,
AND(ISBLANK(C4304), NOT(ISBLANK(C4303)), B4303=B4305, NOT(ISBLANK(C4306)), B4306=B4305), C4303+(C4306-C4303)*2/3,
TRUE, "Check Manually"
))</f>
        <v>148.55000000000001</v>
      </c>
      <c r="F4305" t="str">
        <f>_xlfn.XLOOKUP(B4305,Bucket_Map!A:A,Bucket_Map!B:B,"ERROR - CHECK NAME")</f>
        <v>Food &amp; Beverages</v>
      </c>
    </row>
    <row r="4306" spans="1:6" x14ac:dyDescent="0.25">
      <c r="A4306" t="s">
        <v>32</v>
      </c>
      <c r="B4306" t="s">
        <v>12</v>
      </c>
      <c r="C4306">
        <v>147.19999999999999</v>
      </c>
      <c r="D4306" s="1">
        <v>43983</v>
      </c>
      <c r="E4306" cm="1">
        <f t="array" ref="E4306">IF(AND(B4306="Housing",A4306="Rural"),"",
_xlfn.IFS(
NOT(ISBLANK(C4306)), C4306,
AND(NOT(ISBLANK(C4305)), B4305=B4306, NOT(ISBLANK(C4307)), B4307=B4306), AVERAGE(C4305,C4307),
AND(NOT(ISBLANK(C4305)), B4305=B4306, ISBLANK(C4307), NOT(ISBLANK(C4308)), B4308=B4306), C4305+(C4308-C4305)/3,
AND(ISBLANK(C4305), NOT(ISBLANK(C4304)), B4304=B4306, NOT(ISBLANK(C4307)), B4307=B4306), C4304+(C4307-C4304)*2/3,
TRUE, "Check Manually"
))</f>
        <v>147.19999999999999</v>
      </c>
      <c r="F4306" t="str">
        <f>_xlfn.XLOOKUP(B4306,Bucket_Map!A:A,Bucket_Map!B:B,"ERROR - CHECK NAME")</f>
        <v>Food &amp; Beverages</v>
      </c>
    </row>
    <row r="4307" spans="1:6" x14ac:dyDescent="0.25">
      <c r="A4307" t="s">
        <v>32</v>
      </c>
      <c r="B4307" t="s">
        <v>12</v>
      </c>
      <c r="C4307">
        <v>147.19999999999999</v>
      </c>
      <c r="D4307" s="1">
        <v>44013</v>
      </c>
      <c r="E4307" cm="1">
        <f t="array" ref="E4307">IF(AND(B4307="Housing",A4307="Rural"),"",
_xlfn.IFS(
NOT(ISBLANK(C4307)), C4307,
AND(NOT(ISBLANK(C4306)), B4306=B4307, NOT(ISBLANK(C4308)), B4308=B4307), AVERAGE(C4306,C4308),
AND(NOT(ISBLANK(C4306)), B4306=B4307, ISBLANK(C4308), NOT(ISBLANK(C4309)), B4309=B4307), C4306+(C4309-C4306)/3,
AND(ISBLANK(C4306), NOT(ISBLANK(C4305)), B4305=B4307, NOT(ISBLANK(C4308)), B4308=B4307), C4305+(C4308-C4305)*2/3,
TRUE, "Check Manually"
))</f>
        <v>147.19999999999999</v>
      </c>
      <c r="F4307" t="str">
        <f>_xlfn.XLOOKUP(B4307,Bucket_Map!A:A,Bucket_Map!B:B,"ERROR - CHECK NAME")</f>
        <v>Food &amp; Beverages</v>
      </c>
    </row>
    <row r="4308" spans="1:6" x14ac:dyDescent="0.25">
      <c r="A4308" t="s">
        <v>32</v>
      </c>
      <c r="B4308" t="s">
        <v>12</v>
      </c>
      <c r="C4308">
        <v>150.4</v>
      </c>
      <c r="D4308" s="1">
        <v>44044</v>
      </c>
      <c r="E4308" cm="1">
        <f t="array" ref="E4308">IF(AND(B4308="Housing",A4308="Rural"),"",
_xlfn.IFS(
NOT(ISBLANK(C4308)), C4308,
AND(NOT(ISBLANK(C4307)), B4307=B4308, NOT(ISBLANK(C4309)), B4309=B4308), AVERAGE(C4307,C4309),
AND(NOT(ISBLANK(C4307)), B4307=B4308, ISBLANK(C4309), NOT(ISBLANK(C4310)), B4310=B4308), C4307+(C4310-C4307)/3,
AND(ISBLANK(C4307), NOT(ISBLANK(C4306)), B4306=B4308, NOT(ISBLANK(C4309)), B4309=B4308), C4306+(C4309-C4306)*2/3,
TRUE, "Check Manually"
))</f>
        <v>150.4</v>
      </c>
      <c r="F4308" t="str">
        <f>_xlfn.XLOOKUP(B4308,Bucket_Map!A:A,Bucket_Map!B:B,"ERROR - CHECK NAME")</f>
        <v>Food &amp; Beverages</v>
      </c>
    </row>
    <row r="4309" spans="1:6" x14ac:dyDescent="0.25">
      <c r="A4309" t="s">
        <v>32</v>
      </c>
      <c r="B4309" t="s">
        <v>12</v>
      </c>
      <c r="C4309">
        <v>150.9</v>
      </c>
      <c r="D4309" s="1">
        <v>44075</v>
      </c>
      <c r="E4309" cm="1">
        <f t="array" ref="E4309">IF(AND(B4309="Housing",A4309="Rural"),"",
_xlfn.IFS(
NOT(ISBLANK(C4309)), C4309,
AND(NOT(ISBLANK(C4308)), B4308=B4309, NOT(ISBLANK(C4310)), B4310=B4309), AVERAGE(C4308,C4310),
AND(NOT(ISBLANK(C4308)), B4308=B4309, ISBLANK(C4310), NOT(ISBLANK(C4311)), B4311=B4309), C4308+(C4311-C4308)/3,
AND(ISBLANK(C4308), NOT(ISBLANK(C4307)), B4307=B4309, NOT(ISBLANK(C4310)), B4310=B4309), C4307+(C4310-C4307)*2/3,
TRUE, "Check Manually"
))</f>
        <v>150.9</v>
      </c>
      <c r="F4309" t="str">
        <f>_xlfn.XLOOKUP(B4309,Bucket_Map!A:A,Bucket_Map!B:B,"ERROR - CHECK NAME")</f>
        <v>Food &amp; Beverages</v>
      </c>
    </row>
    <row r="4310" spans="1:6" x14ac:dyDescent="0.25">
      <c r="A4310" t="s">
        <v>32</v>
      </c>
      <c r="B4310" t="s">
        <v>12</v>
      </c>
      <c r="C4310">
        <v>151.19999999999999</v>
      </c>
      <c r="D4310" s="1">
        <v>44105</v>
      </c>
      <c r="E4310" cm="1">
        <f t="array" ref="E4310">IF(AND(B4310="Housing",A4310="Rural"),"",
_xlfn.IFS(
NOT(ISBLANK(C4310)), C4310,
AND(NOT(ISBLANK(C4309)), B4309=B4310, NOT(ISBLANK(C4311)), B4311=B4310), AVERAGE(C4309,C4311),
AND(NOT(ISBLANK(C4309)), B4309=B4310, ISBLANK(C4311), NOT(ISBLANK(C4312)), B4312=B4310), C4309+(C4312-C4309)/3,
AND(ISBLANK(C4309), NOT(ISBLANK(C4308)), B4308=B4310, NOT(ISBLANK(C4311)), B4311=B4310), C4308+(C4311-C4308)*2/3,
TRUE, "Check Manually"
))</f>
        <v>151.19999999999999</v>
      </c>
      <c r="F4310" t="str">
        <f>_xlfn.XLOOKUP(B4310,Bucket_Map!A:A,Bucket_Map!B:B,"ERROR - CHECK NAME")</f>
        <v>Food &amp; Beverages</v>
      </c>
    </row>
    <row r="4311" spans="1:6" x14ac:dyDescent="0.25">
      <c r="A4311" t="s">
        <v>32</v>
      </c>
      <c r="B4311" t="s">
        <v>12</v>
      </c>
      <c r="C4311">
        <v>148.4</v>
      </c>
      <c r="D4311" s="1">
        <v>44136</v>
      </c>
      <c r="E4311" cm="1">
        <f t="array" ref="E4311">IF(AND(B4311="Housing",A4311="Rural"),"",
_xlfn.IFS(
NOT(ISBLANK(C4311)), C4311,
AND(NOT(ISBLANK(C4310)), B4310=B4311, NOT(ISBLANK(C4312)), B4312=B4311), AVERAGE(C4310,C4312),
AND(NOT(ISBLANK(C4310)), B4310=B4311, ISBLANK(C4312), NOT(ISBLANK(C4313)), B4313=B4311), C4310+(C4313-C4310)/3,
AND(ISBLANK(C4310), NOT(ISBLANK(C4309)), B4309=B4311, NOT(ISBLANK(C4312)), B4312=B4311), C4309+(C4312-C4309)*2/3,
TRUE, "Check Manually"
))</f>
        <v>148.4</v>
      </c>
      <c r="F4311" t="str">
        <f>_xlfn.XLOOKUP(B4311,Bucket_Map!A:A,Bucket_Map!B:B,"ERROR - CHECK NAME")</f>
        <v>Food &amp; Beverages</v>
      </c>
    </row>
    <row r="4312" spans="1:6" x14ac:dyDescent="0.25">
      <c r="A4312" t="s">
        <v>32</v>
      </c>
      <c r="B4312" t="s">
        <v>12</v>
      </c>
      <c r="C4312">
        <v>147.69999999999999</v>
      </c>
      <c r="D4312" s="1">
        <v>44166</v>
      </c>
      <c r="E4312" cm="1">
        <f t="array" ref="E4312">IF(AND(B4312="Housing",A4312="Rural"),"",
_xlfn.IFS(
NOT(ISBLANK(C4312)), C4312,
AND(NOT(ISBLANK(C4311)), B4311=B4312, NOT(ISBLANK(C4313)), B4313=B4312), AVERAGE(C4311,C4313),
AND(NOT(ISBLANK(C4311)), B4311=B4312, ISBLANK(C4313), NOT(ISBLANK(C4314)), B4314=B4312), C4311+(C4314-C4311)/3,
AND(ISBLANK(C4311), NOT(ISBLANK(C4310)), B4310=B4312, NOT(ISBLANK(C4313)), B4313=B4312), C4310+(C4313-C4310)*2/3,
TRUE, "Check Manually"
))</f>
        <v>147.69999999999999</v>
      </c>
      <c r="F4312" t="str">
        <f>_xlfn.XLOOKUP(B4312,Bucket_Map!A:A,Bucket_Map!B:B,"ERROR - CHECK NAME")</f>
        <v>Food &amp; Beverages</v>
      </c>
    </row>
    <row r="4313" spans="1:6" x14ac:dyDescent="0.25">
      <c r="A4313" t="s">
        <v>32</v>
      </c>
      <c r="B4313" t="s">
        <v>12</v>
      </c>
      <c r="C4313">
        <v>149.6</v>
      </c>
      <c r="D4313" s="1">
        <v>44197</v>
      </c>
      <c r="E4313" cm="1">
        <f t="array" ref="E4313">IF(AND(B4313="Housing",A4313="Rural"),"",
_xlfn.IFS(
NOT(ISBLANK(C4313)), C4313,
AND(NOT(ISBLANK(C4312)), B4312=B4313, NOT(ISBLANK(C4314)), B4314=B4313), AVERAGE(C4312,C4314),
AND(NOT(ISBLANK(C4312)), B4312=B4313, ISBLANK(C4314), NOT(ISBLANK(C4315)), B4315=B4313), C4312+(C4315-C4312)/3,
AND(ISBLANK(C4312), NOT(ISBLANK(C4311)), B4311=B4313, NOT(ISBLANK(C4314)), B4314=B4313), C4311+(C4314-C4311)*2/3,
TRUE, "Check Manually"
))</f>
        <v>149.6</v>
      </c>
      <c r="F4313" t="str">
        <f>_xlfn.XLOOKUP(B4313,Bucket_Map!A:A,Bucket_Map!B:B,"ERROR - CHECK NAME")</f>
        <v>Food &amp; Beverages</v>
      </c>
    </row>
    <row r="4314" spans="1:6" x14ac:dyDescent="0.25">
      <c r="A4314" t="s">
        <v>32</v>
      </c>
      <c r="B4314" t="s">
        <v>12</v>
      </c>
      <c r="C4314">
        <v>150.69999999999999</v>
      </c>
      <c r="D4314" s="1">
        <v>44228</v>
      </c>
      <c r="E4314" cm="1">
        <f t="array" ref="E4314">IF(AND(B4314="Housing",A4314="Rural"),"",
_xlfn.IFS(
NOT(ISBLANK(C4314)), C4314,
AND(NOT(ISBLANK(C4313)), B4313=B4314, NOT(ISBLANK(C4315)), B4315=B4314), AVERAGE(C4313,C4315),
AND(NOT(ISBLANK(C4313)), B4313=B4314, ISBLANK(C4315), NOT(ISBLANK(C4316)), B4316=B4314), C4313+(C4316-C4313)/3,
AND(ISBLANK(C4313), NOT(ISBLANK(C4312)), B4312=B4314, NOT(ISBLANK(C4315)), B4315=B4314), C4312+(C4315-C4312)*2/3,
TRUE, "Check Manually"
))</f>
        <v>150.69999999999999</v>
      </c>
      <c r="F4314" t="str">
        <f>_xlfn.XLOOKUP(B4314,Bucket_Map!A:A,Bucket_Map!B:B,"ERROR - CHECK NAME")</f>
        <v>Food &amp; Beverages</v>
      </c>
    </row>
    <row r="4315" spans="1:6" x14ac:dyDescent="0.25">
      <c r="A4315" t="s">
        <v>32</v>
      </c>
      <c r="B4315" t="s">
        <v>12</v>
      </c>
      <c r="C4315">
        <v>153.69999999999999</v>
      </c>
      <c r="D4315" s="1">
        <v>44256</v>
      </c>
      <c r="E4315" cm="1">
        <f t="array" ref="E4315">IF(AND(B4315="Housing",A4315="Rural"),"",
_xlfn.IFS(
NOT(ISBLANK(C4315)), C4315,
AND(NOT(ISBLANK(C4314)), B4314=B4315, NOT(ISBLANK(C4316)), B4316=B4315), AVERAGE(C4314,C4316),
AND(NOT(ISBLANK(C4314)), B4314=B4315, ISBLANK(C4316), NOT(ISBLANK(C4317)), B4317=B4315), C4314+(C4317-C4314)/3,
AND(ISBLANK(C4314), NOT(ISBLANK(C4313)), B4313=B4315, NOT(ISBLANK(C4316)), B4316=B4315), C4313+(C4316-C4313)*2/3,
TRUE, "Check Manually"
))</f>
        <v>153.69999999999999</v>
      </c>
      <c r="F4315" t="str">
        <f>_xlfn.XLOOKUP(B4315,Bucket_Map!A:A,Bucket_Map!B:B,"ERROR - CHECK NAME")</f>
        <v>Food &amp; Beverages</v>
      </c>
    </row>
    <row r="4316" spans="1:6" x14ac:dyDescent="0.25">
      <c r="A4316" t="s">
        <v>32</v>
      </c>
      <c r="B4316" t="s">
        <v>12</v>
      </c>
      <c r="C4316">
        <v>164.4</v>
      </c>
      <c r="D4316" s="1">
        <v>44287</v>
      </c>
      <c r="E4316" cm="1">
        <f t="array" ref="E4316">IF(AND(B4316="Housing",A4316="Rural"),"",
_xlfn.IFS(
NOT(ISBLANK(C4316)), C4316,
AND(NOT(ISBLANK(C4315)), B4315=B4316, NOT(ISBLANK(C4317)), B4317=B4316), AVERAGE(C4315,C4317),
AND(NOT(ISBLANK(C4315)), B4315=B4316, ISBLANK(C4317), NOT(ISBLANK(C4318)), B4318=B4316), C4315+(C4318-C4315)/3,
AND(ISBLANK(C4315), NOT(ISBLANK(C4314)), B4314=B4316, NOT(ISBLANK(C4317)), B4317=B4316), C4314+(C4317-C4314)*2/3,
TRUE, "Check Manually"
))</f>
        <v>164.4</v>
      </c>
      <c r="F4316" t="str">
        <f>_xlfn.XLOOKUP(B4316,Bucket_Map!A:A,Bucket_Map!B:B,"ERROR - CHECK NAME")</f>
        <v>Food &amp; Beverages</v>
      </c>
    </row>
    <row r="4317" spans="1:6" x14ac:dyDescent="0.25">
      <c r="A4317" t="s">
        <v>32</v>
      </c>
      <c r="B4317" t="s">
        <v>12</v>
      </c>
      <c r="C4317">
        <v>167.1</v>
      </c>
      <c r="D4317" s="1">
        <v>44317</v>
      </c>
      <c r="E4317" cm="1">
        <f t="array" ref="E4317">IF(AND(B4317="Housing",A4317="Rural"),"",
_xlfn.IFS(
NOT(ISBLANK(C4317)), C4317,
AND(NOT(ISBLANK(C4316)), B4316=B4317, NOT(ISBLANK(C4318)), B4318=B4317), AVERAGE(C4316,C4318),
AND(NOT(ISBLANK(C4316)), B4316=B4317, ISBLANK(C4318), NOT(ISBLANK(C4319)), B4319=B4317), C4316+(C4319-C4316)/3,
AND(ISBLANK(C4316), NOT(ISBLANK(C4315)), B4315=B4317, NOT(ISBLANK(C4318)), B4318=B4317), C4315+(C4318-C4315)*2/3,
TRUE, "Check Manually"
))</f>
        <v>167.1</v>
      </c>
      <c r="F4317" t="str">
        <f>_xlfn.XLOOKUP(B4317,Bucket_Map!A:A,Bucket_Map!B:B,"ERROR - CHECK NAME")</f>
        <v>Food &amp; Beverages</v>
      </c>
    </row>
    <row r="4318" spans="1:6" x14ac:dyDescent="0.25">
      <c r="A4318" t="s">
        <v>32</v>
      </c>
      <c r="B4318" t="s">
        <v>12</v>
      </c>
      <c r="C4318">
        <v>164.6</v>
      </c>
      <c r="D4318" s="1">
        <v>44348</v>
      </c>
      <c r="E4318" cm="1">
        <f t="array" ref="E4318">IF(AND(B4318="Housing",A4318="Rural"),"",
_xlfn.IFS(
NOT(ISBLANK(C4318)), C4318,
AND(NOT(ISBLANK(C4317)), B4317=B4318, NOT(ISBLANK(C4319)), B4319=B4318), AVERAGE(C4317,C4319),
AND(NOT(ISBLANK(C4317)), B4317=B4318, ISBLANK(C4319), NOT(ISBLANK(C4320)), B4320=B4318), C4317+(C4320-C4317)/3,
AND(ISBLANK(C4317), NOT(ISBLANK(C4316)), B4316=B4318, NOT(ISBLANK(C4319)), B4319=B4318), C4316+(C4319-C4316)*2/3,
TRUE, "Check Manually"
))</f>
        <v>164.6</v>
      </c>
      <c r="F4318" t="str">
        <f>_xlfn.XLOOKUP(B4318,Bucket_Map!A:A,Bucket_Map!B:B,"ERROR - CHECK NAME")</f>
        <v>Food &amp; Beverages</v>
      </c>
    </row>
    <row r="4319" spans="1:6" x14ac:dyDescent="0.25">
      <c r="A4319" t="s">
        <v>32</v>
      </c>
      <c r="B4319" t="s">
        <v>12</v>
      </c>
      <c r="C4319">
        <v>163.9</v>
      </c>
      <c r="D4319" s="1">
        <v>44378</v>
      </c>
      <c r="E4319" cm="1">
        <f t="array" ref="E4319">IF(AND(B4319="Housing",A4319="Rural"),"",
_xlfn.IFS(
NOT(ISBLANK(C4319)), C4319,
AND(NOT(ISBLANK(C4318)), B4318=B4319, NOT(ISBLANK(C4320)), B4320=B4319), AVERAGE(C4318,C4320),
AND(NOT(ISBLANK(C4318)), B4318=B4319, ISBLANK(C4320), NOT(ISBLANK(C4321)), B4321=B4319), C4318+(C4321-C4318)/3,
AND(ISBLANK(C4318), NOT(ISBLANK(C4317)), B4317=B4319, NOT(ISBLANK(C4320)), B4320=B4319), C4317+(C4320-C4317)*2/3,
TRUE, "Check Manually"
))</f>
        <v>163.9</v>
      </c>
      <c r="F4319" t="str">
        <f>_xlfn.XLOOKUP(B4319,Bucket_Map!A:A,Bucket_Map!B:B,"ERROR - CHECK NAME")</f>
        <v>Food &amp; Beverages</v>
      </c>
    </row>
    <row r="4320" spans="1:6" x14ac:dyDescent="0.25">
      <c r="A4320" t="s">
        <v>32</v>
      </c>
      <c r="B4320" t="s">
        <v>12</v>
      </c>
      <c r="C4320">
        <v>156.80000000000001</v>
      </c>
      <c r="D4320" s="1">
        <v>44409</v>
      </c>
      <c r="E4320" cm="1">
        <f t="array" ref="E4320">IF(AND(B4320="Housing",A4320="Rural"),"",
_xlfn.IFS(
NOT(ISBLANK(C4320)), C4320,
AND(NOT(ISBLANK(C4319)), B4319=B4320, NOT(ISBLANK(C4321)), B4321=B4320), AVERAGE(C4319,C4321),
AND(NOT(ISBLANK(C4319)), B4319=B4320, ISBLANK(C4321), NOT(ISBLANK(C4322)), B4322=B4320), C4319+(C4322-C4319)/3,
AND(ISBLANK(C4319), NOT(ISBLANK(C4318)), B4318=B4320, NOT(ISBLANK(C4321)), B4321=B4320), C4318+(C4321-C4318)*2/3,
TRUE, "Check Manually"
))</f>
        <v>156.80000000000001</v>
      </c>
      <c r="F4320" t="str">
        <f>_xlfn.XLOOKUP(B4320,Bucket_Map!A:A,Bucket_Map!B:B,"ERROR - CHECK NAME")</f>
        <v>Food &amp; Beverages</v>
      </c>
    </row>
    <row r="4321" spans="1:6" x14ac:dyDescent="0.25">
      <c r="A4321" t="s">
        <v>32</v>
      </c>
      <c r="B4321" t="s">
        <v>12</v>
      </c>
      <c r="C4321">
        <v>156.69999999999999</v>
      </c>
      <c r="D4321" s="1">
        <v>44440</v>
      </c>
      <c r="E4321" cm="1">
        <f t="array" ref="E4321">IF(AND(B4321="Housing",A4321="Rural"),"",
_xlfn.IFS(
NOT(ISBLANK(C4321)), C4321,
AND(NOT(ISBLANK(C4320)), B4320=B4321, NOT(ISBLANK(C4322)), B4322=B4321), AVERAGE(C4320,C4322),
AND(NOT(ISBLANK(C4320)), B4320=B4321, ISBLANK(C4322), NOT(ISBLANK(C4323)), B4323=B4321), C4320+(C4323-C4320)/3,
AND(ISBLANK(C4320), NOT(ISBLANK(C4319)), B4319=B4321, NOT(ISBLANK(C4322)), B4322=B4321), C4319+(C4322-C4319)*2/3,
TRUE, "Check Manually"
))</f>
        <v>156.69999999999999</v>
      </c>
      <c r="F4321" t="str">
        <f>_xlfn.XLOOKUP(B4321,Bucket_Map!A:A,Bucket_Map!B:B,"ERROR - CHECK NAME")</f>
        <v>Food &amp; Beverages</v>
      </c>
    </row>
    <row r="4322" spans="1:6" x14ac:dyDescent="0.25">
      <c r="A4322" t="s">
        <v>32</v>
      </c>
      <c r="B4322" t="s">
        <v>12</v>
      </c>
      <c r="C4322">
        <v>155.69999999999999</v>
      </c>
      <c r="D4322" s="1">
        <v>44470</v>
      </c>
      <c r="E4322" cm="1">
        <f t="array" ref="E4322">IF(AND(B4322="Housing",A4322="Rural"),"",
_xlfn.IFS(
NOT(ISBLANK(C4322)), C4322,
AND(NOT(ISBLANK(C4321)), B4321=B4322, NOT(ISBLANK(C4323)), B4323=B4322), AVERAGE(C4321,C4323),
AND(NOT(ISBLANK(C4321)), B4321=B4322, ISBLANK(C4323), NOT(ISBLANK(C4324)), B4324=B4322), C4321+(C4324-C4321)/3,
AND(ISBLANK(C4321), NOT(ISBLANK(C4320)), B4320=B4322, NOT(ISBLANK(C4323)), B4323=B4322), C4320+(C4323-C4320)*2/3,
TRUE, "Check Manually"
))</f>
        <v>155.69999999999999</v>
      </c>
      <c r="F4322" t="str">
        <f>_xlfn.XLOOKUP(B4322,Bucket_Map!A:A,Bucket_Map!B:B,"ERROR - CHECK NAME")</f>
        <v>Food &amp; Beverages</v>
      </c>
    </row>
    <row r="4323" spans="1:6" x14ac:dyDescent="0.25">
      <c r="A4323" t="s">
        <v>32</v>
      </c>
      <c r="B4323" t="s">
        <v>12</v>
      </c>
      <c r="C4323">
        <v>156.5</v>
      </c>
      <c r="D4323" s="1">
        <v>44501</v>
      </c>
      <c r="E4323" cm="1">
        <f t="array" ref="E4323">IF(AND(B4323="Housing",A4323="Rural"),"",
_xlfn.IFS(
NOT(ISBLANK(C4323)), C4323,
AND(NOT(ISBLANK(C4322)), B4322=B4323, NOT(ISBLANK(C4324)), B4324=B4323), AVERAGE(C4322,C4324),
AND(NOT(ISBLANK(C4322)), B4322=B4323, ISBLANK(C4324), NOT(ISBLANK(C4325)), B4325=B4323), C4322+(C4325-C4322)/3,
AND(ISBLANK(C4322), NOT(ISBLANK(C4321)), B4321=B4323, NOT(ISBLANK(C4324)), B4324=B4323), C4321+(C4324-C4321)*2/3,
TRUE, "Check Manually"
))</f>
        <v>156.5</v>
      </c>
      <c r="F4323" t="str">
        <f>_xlfn.XLOOKUP(B4323,Bucket_Map!A:A,Bucket_Map!B:B,"ERROR - CHECK NAME")</f>
        <v>Food &amp; Beverages</v>
      </c>
    </row>
    <row r="4324" spans="1:6" x14ac:dyDescent="0.25">
      <c r="A4324" t="s">
        <v>32</v>
      </c>
      <c r="B4324" t="s">
        <v>12</v>
      </c>
      <c r="C4324">
        <v>154.9</v>
      </c>
      <c r="D4324" s="1">
        <v>44531</v>
      </c>
      <c r="E4324" cm="1">
        <f t="array" ref="E4324">IF(AND(B4324="Housing",A4324="Rural"),"",
_xlfn.IFS(
NOT(ISBLANK(C4324)), C4324,
AND(NOT(ISBLANK(C4323)), B4323=B4324, NOT(ISBLANK(C4325)), B4325=B4324), AVERAGE(C4323,C4325),
AND(NOT(ISBLANK(C4323)), B4323=B4324, ISBLANK(C4325), NOT(ISBLANK(C4326)), B4326=B4324), C4323+(C4326-C4323)/3,
AND(ISBLANK(C4323), NOT(ISBLANK(C4322)), B4322=B4324, NOT(ISBLANK(C4325)), B4325=B4324), C4322+(C4325-C4322)*2/3,
TRUE, "Check Manually"
))</f>
        <v>154.9</v>
      </c>
      <c r="F4324" t="str">
        <f>_xlfn.XLOOKUP(B4324,Bucket_Map!A:A,Bucket_Map!B:B,"ERROR - CHECK NAME")</f>
        <v>Food &amp; Beverages</v>
      </c>
    </row>
    <row r="4325" spans="1:6" x14ac:dyDescent="0.25">
      <c r="A4325" t="s">
        <v>32</v>
      </c>
      <c r="B4325" t="s">
        <v>12</v>
      </c>
      <c r="C4325">
        <v>153.69999999999999</v>
      </c>
      <c r="D4325" s="1">
        <v>44562</v>
      </c>
      <c r="E4325" cm="1">
        <f t="array" ref="E4325">IF(AND(B4325="Housing",A4325="Rural"),"",
_xlfn.IFS(
NOT(ISBLANK(C4325)), C4325,
AND(NOT(ISBLANK(C4324)), B4324=B4325, NOT(ISBLANK(C4326)), B4326=B4325), AVERAGE(C4324,C4326),
AND(NOT(ISBLANK(C4324)), B4324=B4325, ISBLANK(C4326), NOT(ISBLANK(C4327)), B4327=B4325), C4324+(C4327-C4324)/3,
AND(ISBLANK(C4324), NOT(ISBLANK(C4323)), B4323=B4325, NOT(ISBLANK(C4326)), B4326=B4325), C4323+(C4326-C4323)*2/3,
TRUE, "Check Manually"
))</f>
        <v>153.69999999999999</v>
      </c>
      <c r="F4325" t="str">
        <f>_xlfn.XLOOKUP(B4325,Bucket_Map!A:A,Bucket_Map!B:B,"ERROR - CHECK NAME")</f>
        <v>Food &amp; Beverages</v>
      </c>
    </row>
    <row r="4326" spans="1:6" x14ac:dyDescent="0.25">
      <c r="A4326" t="s">
        <v>32</v>
      </c>
      <c r="B4326" t="s">
        <v>12</v>
      </c>
      <c r="C4326">
        <v>153.69999999999999</v>
      </c>
      <c r="D4326" s="1">
        <v>44593</v>
      </c>
      <c r="E4326" cm="1">
        <f t="array" ref="E4326">IF(AND(B4326="Housing",A4326="Rural"),"",
_xlfn.IFS(
NOT(ISBLANK(C4326)), C4326,
AND(NOT(ISBLANK(C4325)), B4325=B4326, NOT(ISBLANK(C4327)), B4327=B4326), AVERAGE(C4325,C4327),
AND(NOT(ISBLANK(C4325)), B4325=B4326, ISBLANK(C4327), NOT(ISBLANK(C4328)), B4328=B4326), C4325+(C4328-C4325)/3,
AND(ISBLANK(C4325), NOT(ISBLANK(C4324)), B4324=B4326, NOT(ISBLANK(C4327)), B4327=B4326), C4324+(C4327-C4324)*2/3,
TRUE, "Check Manually"
))</f>
        <v>153.69999999999999</v>
      </c>
      <c r="F4326" t="str">
        <f>_xlfn.XLOOKUP(B4326,Bucket_Map!A:A,Bucket_Map!B:B,"ERROR - CHECK NAME")</f>
        <v>Food &amp; Beverages</v>
      </c>
    </row>
    <row r="4327" spans="1:6" x14ac:dyDescent="0.25">
      <c r="A4327" t="s">
        <v>32</v>
      </c>
      <c r="B4327" t="s">
        <v>12</v>
      </c>
      <c r="C4327">
        <v>157.6</v>
      </c>
      <c r="D4327" s="1">
        <v>44621</v>
      </c>
      <c r="E4327" cm="1">
        <f t="array" ref="E4327">IF(AND(B4327="Housing",A4327="Rural"),"",
_xlfn.IFS(
NOT(ISBLANK(C4327)), C4327,
AND(NOT(ISBLANK(C4326)), B4326=B4327, NOT(ISBLANK(C4328)), B4328=B4327), AVERAGE(C4326,C4328),
AND(NOT(ISBLANK(C4326)), B4326=B4327, ISBLANK(C4328), NOT(ISBLANK(C4329)), B4329=B4327), C4326+(C4329-C4326)/3,
AND(ISBLANK(C4326), NOT(ISBLANK(C4325)), B4325=B4327, NOT(ISBLANK(C4328)), B4328=B4327), C4325+(C4328-C4325)*2/3,
TRUE, "Check Manually"
))</f>
        <v>157.6</v>
      </c>
      <c r="F4327" t="str">
        <f>_xlfn.XLOOKUP(B4327,Bucket_Map!A:A,Bucket_Map!B:B,"ERROR - CHECK NAME")</f>
        <v>Food &amp; Beverages</v>
      </c>
    </row>
    <row r="4328" spans="1:6" x14ac:dyDescent="0.25">
      <c r="A4328" t="s">
        <v>32</v>
      </c>
      <c r="B4328" t="s">
        <v>12</v>
      </c>
      <c r="C4328">
        <v>172.6</v>
      </c>
      <c r="D4328" s="1">
        <v>44652</v>
      </c>
      <c r="E4328" cm="1">
        <f t="array" ref="E4328">IF(AND(B4328="Housing",A4328="Rural"),"",
_xlfn.IFS(
NOT(ISBLANK(C4328)), C4328,
AND(NOT(ISBLANK(C4327)), B4327=B4328, NOT(ISBLANK(C4329)), B4329=B4328), AVERAGE(C4327,C4329),
AND(NOT(ISBLANK(C4327)), B4327=B4328, ISBLANK(C4329), NOT(ISBLANK(C4330)), B4330=B4328), C4327+(C4330-C4327)/3,
AND(ISBLANK(C4327), NOT(ISBLANK(C4326)), B4326=B4328, NOT(ISBLANK(C4329)), B4329=B4328), C4326+(C4329-C4326)*2/3,
TRUE, "Check Manually"
))</f>
        <v>172.6</v>
      </c>
      <c r="F4328" t="str">
        <f>_xlfn.XLOOKUP(B4328,Bucket_Map!A:A,Bucket_Map!B:B,"ERROR - CHECK NAME")</f>
        <v>Food &amp; Beverages</v>
      </c>
    </row>
    <row r="4329" spans="1:6" x14ac:dyDescent="0.25">
      <c r="A4329" t="s">
        <v>32</v>
      </c>
      <c r="B4329" t="s">
        <v>12</v>
      </c>
      <c r="C4329">
        <v>171</v>
      </c>
      <c r="D4329" s="1">
        <v>44682</v>
      </c>
      <c r="E4329" cm="1">
        <f t="array" ref="E4329">IF(AND(B4329="Housing",A4329="Rural"),"",
_xlfn.IFS(
NOT(ISBLANK(C4329)), C4329,
AND(NOT(ISBLANK(C4328)), B4328=B4329, NOT(ISBLANK(C4330)), B4330=B4329), AVERAGE(C4328,C4330),
AND(NOT(ISBLANK(C4328)), B4328=B4329, ISBLANK(C4330), NOT(ISBLANK(C4331)), B4331=B4329), C4328+(C4331-C4328)/3,
AND(ISBLANK(C4328), NOT(ISBLANK(C4327)), B4327=B4329, NOT(ISBLANK(C4330)), B4330=B4329), C4327+(C4330-C4327)*2/3,
TRUE, "Check Manually"
))</f>
        <v>171</v>
      </c>
      <c r="F4329" t="str">
        <f>_xlfn.XLOOKUP(B4329,Bucket_Map!A:A,Bucket_Map!B:B,"ERROR - CHECK NAME")</f>
        <v>Food &amp; Beverages</v>
      </c>
    </row>
    <row r="4330" spans="1:6" x14ac:dyDescent="0.25">
      <c r="A4330" t="s">
        <v>32</v>
      </c>
      <c r="B4330" t="s">
        <v>12</v>
      </c>
      <c r="C4330">
        <v>169.7</v>
      </c>
      <c r="D4330" s="1">
        <v>44713</v>
      </c>
      <c r="E4330" cm="1">
        <f t="array" ref="E4330">IF(AND(B4330="Housing",A4330="Rural"),"",
_xlfn.IFS(
NOT(ISBLANK(C4330)), C4330,
AND(NOT(ISBLANK(C4329)), B4329=B4330, NOT(ISBLANK(C4331)), B4331=B4330), AVERAGE(C4329,C4331),
AND(NOT(ISBLANK(C4329)), B4329=B4330, ISBLANK(C4331), NOT(ISBLANK(C4332)), B4332=B4330), C4329+(C4332-C4329)/3,
AND(ISBLANK(C4329), NOT(ISBLANK(C4328)), B4328=B4330, NOT(ISBLANK(C4331)), B4331=B4330), C4328+(C4331-C4328)*2/3,
TRUE, "Check Manually"
))</f>
        <v>169.7</v>
      </c>
      <c r="F4330" t="str">
        <f>_xlfn.XLOOKUP(B4330,Bucket_Map!A:A,Bucket_Map!B:B,"ERROR - CHECK NAME")</f>
        <v>Food &amp; Beverages</v>
      </c>
    </row>
    <row r="4331" spans="1:6" x14ac:dyDescent="0.25">
      <c r="A4331" t="s">
        <v>32</v>
      </c>
      <c r="B4331" t="s">
        <v>12</v>
      </c>
      <c r="C4331">
        <v>174.2</v>
      </c>
      <c r="D4331" s="1">
        <v>44743</v>
      </c>
      <c r="E4331" cm="1">
        <f t="array" ref="E4331">IF(AND(B4331="Housing",A4331="Rural"),"",
_xlfn.IFS(
NOT(ISBLANK(C4331)), C4331,
AND(NOT(ISBLANK(C4330)), B4330=B4331, NOT(ISBLANK(C4332)), B4332=B4331), AVERAGE(C4330,C4332),
AND(NOT(ISBLANK(C4330)), B4330=B4331, ISBLANK(C4332), NOT(ISBLANK(C4333)), B4333=B4331), C4330+(C4333-C4330)/3,
AND(ISBLANK(C4330), NOT(ISBLANK(C4329)), B4329=B4331, NOT(ISBLANK(C4332)), B4332=B4331), C4329+(C4332-C4329)*2/3,
TRUE, "Check Manually"
))</f>
        <v>174.2</v>
      </c>
      <c r="F4331" t="str">
        <f>_xlfn.XLOOKUP(B4331,Bucket_Map!A:A,Bucket_Map!B:B,"ERROR - CHECK NAME")</f>
        <v>Food &amp; Beverages</v>
      </c>
    </row>
    <row r="4332" spans="1:6" x14ac:dyDescent="0.25">
      <c r="A4332" t="s">
        <v>32</v>
      </c>
      <c r="B4332" t="s">
        <v>12</v>
      </c>
      <c r="C4332">
        <v>172.9</v>
      </c>
      <c r="D4332" s="1">
        <v>44774</v>
      </c>
      <c r="E4332" cm="1">
        <f t="array" ref="E4332">IF(AND(B4332="Housing",A4332="Rural"),"",
_xlfn.IFS(
NOT(ISBLANK(C4332)), C4332,
AND(NOT(ISBLANK(C4331)), B4331=B4332, NOT(ISBLANK(C4333)), B4333=B4332), AVERAGE(C4331,C4333),
AND(NOT(ISBLANK(C4331)), B4331=B4332, ISBLANK(C4333), NOT(ISBLANK(C4334)), B4334=B4332), C4331+(C4334-C4331)/3,
AND(ISBLANK(C4331), NOT(ISBLANK(C4330)), B4330=B4332, NOT(ISBLANK(C4333)), B4333=B4332), C4330+(C4333-C4330)*2/3,
TRUE, "Check Manually"
))</f>
        <v>172.9</v>
      </c>
      <c r="F4332" t="str">
        <f>_xlfn.XLOOKUP(B4332,Bucket_Map!A:A,Bucket_Map!B:B,"ERROR - CHECK NAME")</f>
        <v>Food &amp; Beverages</v>
      </c>
    </row>
    <row r="4333" spans="1:6" x14ac:dyDescent="0.25">
      <c r="A4333" t="s">
        <v>32</v>
      </c>
      <c r="B4333" t="s">
        <v>12</v>
      </c>
      <c r="C4333">
        <v>165.7</v>
      </c>
      <c r="D4333" s="1">
        <v>44805</v>
      </c>
      <c r="E4333" cm="1">
        <f t="array" ref="E4333">IF(AND(B4333="Housing",A4333="Rural"),"",
_xlfn.IFS(
NOT(ISBLANK(C4333)), C4333,
AND(NOT(ISBLANK(C4332)), B4332=B4333, NOT(ISBLANK(C4334)), B4334=B4333), AVERAGE(C4332,C4334),
AND(NOT(ISBLANK(C4332)), B4332=B4333, ISBLANK(C4334), NOT(ISBLANK(C4335)), B4335=B4333), C4332+(C4335-C4332)/3,
AND(ISBLANK(C4332), NOT(ISBLANK(C4331)), B4331=B4333, NOT(ISBLANK(C4334)), B4334=B4333), C4331+(C4334-C4331)*2/3,
TRUE, "Check Manually"
))</f>
        <v>165.7</v>
      </c>
      <c r="F4333" t="str">
        <f>_xlfn.XLOOKUP(B4333,Bucket_Map!A:A,Bucket_Map!B:B,"ERROR - CHECK NAME")</f>
        <v>Food &amp; Beverages</v>
      </c>
    </row>
    <row r="4334" spans="1:6" x14ac:dyDescent="0.25">
      <c r="A4334" t="s">
        <v>32</v>
      </c>
      <c r="B4334" t="s">
        <v>12</v>
      </c>
      <c r="C4334">
        <v>163.80000000000001</v>
      </c>
      <c r="D4334" s="1">
        <v>44835</v>
      </c>
      <c r="E4334" cm="1">
        <f t="array" ref="E4334">IF(AND(B4334="Housing",A4334="Rural"),"",
_xlfn.IFS(
NOT(ISBLANK(C4334)), C4334,
AND(NOT(ISBLANK(C4333)), B4333=B4334, NOT(ISBLANK(C4335)), B4335=B4334), AVERAGE(C4333,C4335),
AND(NOT(ISBLANK(C4333)), B4333=B4334, ISBLANK(C4335), NOT(ISBLANK(C4336)), B4336=B4334), C4333+(C4336-C4333)/3,
AND(ISBLANK(C4333), NOT(ISBLANK(C4332)), B4332=B4334, NOT(ISBLANK(C4335)), B4335=B4334), C4332+(C4335-C4332)*2/3,
TRUE, "Check Manually"
))</f>
        <v>163.80000000000001</v>
      </c>
      <c r="F4334" t="str">
        <f>_xlfn.XLOOKUP(B4334,Bucket_Map!A:A,Bucket_Map!B:B,"ERROR - CHECK NAME")</f>
        <v>Food &amp; Beverages</v>
      </c>
    </row>
    <row r="4335" spans="1:6" x14ac:dyDescent="0.25">
      <c r="A4335" t="s">
        <v>32</v>
      </c>
      <c r="B4335" t="s">
        <v>12</v>
      </c>
      <c r="C4335">
        <v>160.69999999999999</v>
      </c>
      <c r="D4335" s="1">
        <v>44866</v>
      </c>
      <c r="E4335" cm="1">
        <f t="array" ref="E4335">IF(AND(B4335="Housing",A4335="Rural"),"",
_xlfn.IFS(
NOT(ISBLANK(C4335)), C4335,
AND(NOT(ISBLANK(C4334)), B4334=B4335, NOT(ISBLANK(C4336)), B4336=B4335), AVERAGE(C4334,C4336),
AND(NOT(ISBLANK(C4334)), B4334=B4335, ISBLANK(C4336), NOT(ISBLANK(C4337)), B4337=B4335), C4334+(C4337-C4334)/3,
AND(ISBLANK(C4334), NOT(ISBLANK(C4333)), B4333=B4335, NOT(ISBLANK(C4336)), B4336=B4335), C4333+(C4336-C4333)*2/3,
TRUE, "Check Manually"
))</f>
        <v>160.69999999999999</v>
      </c>
      <c r="F4335" t="str">
        <f>_xlfn.XLOOKUP(B4335,Bucket_Map!A:A,Bucket_Map!B:B,"ERROR - CHECK NAME")</f>
        <v>Food &amp; Beverages</v>
      </c>
    </row>
    <row r="4336" spans="1:6" x14ac:dyDescent="0.25">
      <c r="A4336" t="s">
        <v>32</v>
      </c>
      <c r="B4336" t="s">
        <v>12</v>
      </c>
      <c r="C4336">
        <v>158</v>
      </c>
      <c r="D4336" s="1">
        <v>44896</v>
      </c>
      <c r="E4336" cm="1">
        <f t="array" ref="E4336">IF(AND(B4336="Housing",A4336="Rural"),"",
_xlfn.IFS(
NOT(ISBLANK(C4336)), C4336,
AND(NOT(ISBLANK(C4335)), B4335=B4336, NOT(ISBLANK(C4337)), B4337=B4336), AVERAGE(C4335,C4337),
AND(NOT(ISBLANK(C4335)), B4335=B4336, ISBLANK(C4337), NOT(ISBLANK(C4338)), B4338=B4336), C4335+(C4338-C4335)/3,
AND(ISBLANK(C4335), NOT(ISBLANK(C4334)), B4334=B4336, NOT(ISBLANK(C4337)), B4337=B4336), C4334+(C4337-C4334)*2/3,
TRUE, "Check Manually"
))</f>
        <v>158</v>
      </c>
      <c r="F4336" t="str">
        <f>_xlfn.XLOOKUP(B4336,Bucket_Map!A:A,Bucket_Map!B:B,"ERROR - CHECK NAME")</f>
        <v>Food &amp; Beverages</v>
      </c>
    </row>
    <row r="4337" spans="1:6" x14ac:dyDescent="0.25">
      <c r="A4337" t="s">
        <v>32</v>
      </c>
      <c r="B4337" t="s">
        <v>12</v>
      </c>
      <c r="C4337">
        <v>158.30000000000001</v>
      </c>
      <c r="D4337" s="1">
        <v>44927</v>
      </c>
      <c r="E4337" cm="1">
        <f t="array" ref="E4337">IF(AND(B4337="Housing",A4337="Rural"),"",
_xlfn.IFS(
NOT(ISBLANK(C4337)), C4337,
AND(NOT(ISBLANK(C4336)), B4336=B4337, NOT(ISBLANK(C4338)), B4338=B4337), AVERAGE(C4336,C4338),
AND(NOT(ISBLANK(C4336)), B4336=B4337, ISBLANK(C4338), NOT(ISBLANK(C4339)), B4339=B4337), C4336+(C4339-C4336)/3,
AND(ISBLANK(C4336), NOT(ISBLANK(C4335)), B4335=B4337, NOT(ISBLANK(C4338)), B4338=B4337), C4335+(C4338-C4335)*2/3,
TRUE, "Check Manually"
))</f>
        <v>158.30000000000001</v>
      </c>
      <c r="F4337" t="str">
        <f>_xlfn.XLOOKUP(B4337,Bucket_Map!A:A,Bucket_Map!B:B,"ERROR - CHECK NAME")</f>
        <v>Food &amp; Beverages</v>
      </c>
    </row>
    <row r="4338" spans="1:6" x14ac:dyDescent="0.25">
      <c r="A4338" t="s">
        <v>32</v>
      </c>
      <c r="B4338" t="s">
        <v>12</v>
      </c>
      <c r="C4338">
        <v>169.5</v>
      </c>
      <c r="D4338" s="1">
        <v>44958</v>
      </c>
      <c r="E4338" cm="1">
        <f t="array" ref="E4338">IF(AND(B4338="Housing",A4338="Rural"),"",
_xlfn.IFS(
NOT(ISBLANK(C4338)), C4338,
AND(NOT(ISBLANK(C4337)), B4337=B4338, NOT(ISBLANK(C4339)), B4339=B4338), AVERAGE(C4337,C4339),
AND(NOT(ISBLANK(C4337)), B4337=B4338, ISBLANK(C4339), NOT(ISBLANK(C4340)), B4340=B4338), C4337+(C4340-C4337)/3,
AND(ISBLANK(C4337), NOT(ISBLANK(C4336)), B4336=B4338, NOT(ISBLANK(C4339)), B4339=B4338), C4336+(C4339-C4336)*2/3,
TRUE, "Check Manually"
))</f>
        <v>169.5</v>
      </c>
      <c r="F4338" t="str">
        <f>_xlfn.XLOOKUP(B4338,Bucket_Map!A:A,Bucket_Map!B:B,"ERROR - CHECK NAME")</f>
        <v>Food &amp; Beverages</v>
      </c>
    </row>
    <row r="4339" spans="1:6" x14ac:dyDescent="0.25">
      <c r="A4339" t="s">
        <v>32</v>
      </c>
      <c r="B4339" t="s">
        <v>12</v>
      </c>
      <c r="C4339">
        <v>169.5</v>
      </c>
      <c r="D4339" s="1">
        <v>44986</v>
      </c>
      <c r="E4339" cm="1">
        <f t="array" ref="E4339">IF(AND(B4339="Housing",A4339="Rural"),"",
_xlfn.IFS(
NOT(ISBLANK(C4339)), C4339,
AND(NOT(ISBLANK(C4338)), B4338=B4339, NOT(ISBLANK(C4340)), B4340=B4339), AVERAGE(C4338,C4340),
AND(NOT(ISBLANK(C4338)), B4338=B4339, ISBLANK(C4340), NOT(ISBLANK(C4341)), B4341=B4339), C4338+(C4341-C4338)/3,
AND(ISBLANK(C4338), NOT(ISBLANK(C4337)), B4337=B4339, NOT(ISBLANK(C4340)), B4340=B4339), C4337+(C4340-C4337)*2/3,
TRUE, "Check Manually"
))</f>
        <v>169.5</v>
      </c>
      <c r="F4339" t="str">
        <f>_xlfn.XLOOKUP(B4339,Bucket_Map!A:A,Bucket_Map!B:B,"ERROR - CHECK NAME")</f>
        <v>Food &amp; Beverages</v>
      </c>
    </row>
    <row r="4340" spans="1:6" x14ac:dyDescent="0.25">
      <c r="A4340" t="s">
        <v>32</v>
      </c>
      <c r="B4340" t="s">
        <v>12</v>
      </c>
      <c r="C4340">
        <v>176.3</v>
      </c>
      <c r="D4340" s="1">
        <v>45017</v>
      </c>
      <c r="E4340" cm="1">
        <f t="array" ref="E4340">IF(AND(B4340="Housing",A4340="Rural"),"",
_xlfn.IFS(
NOT(ISBLANK(C4340)), C4340,
AND(NOT(ISBLANK(C4339)), B4339=B4340, NOT(ISBLANK(C4341)), B4341=B4340), AVERAGE(C4339,C4341),
AND(NOT(ISBLANK(C4339)), B4339=B4340, ISBLANK(C4341), NOT(ISBLANK(C4342)), B4342=B4340), C4339+(C4342-C4339)/3,
AND(ISBLANK(C4339), NOT(ISBLANK(C4338)), B4338=B4340, NOT(ISBLANK(C4341)), B4341=B4340), C4338+(C4341-C4338)*2/3,
TRUE, "Check Manually"
))</f>
        <v>176.3</v>
      </c>
      <c r="F4340" t="str">
        <f>_xlfn.XLOOKUP(B4340,Bucket_Map!A:A,Bucket_Map!B:B,"ERROR - CHECK NAME")</f>
        <v>Food &amp; Beverages</v>
      </c>
    </row>
    <row r="4341" spans="1:6" x14ac:dyDescent="0.25">
      <c r="A4341" t="s">
        <v>32</v>
      </c>
      <c r="B4341" t="s">
        <v>12</v>
      </c>
      <c r="C4341">
        <v>172.2</v>
      </c>
      <c r="D4341" s="1">
        <v>45047</v>
      </c>
      <c r="E4341" cm="1">
        <f t="array" ref="E4341">IF(AND(B4341="Housing",A4341="Rural"),"",
_xlfn.IFS(
NOT(ISBLANK(C4341)), C4341,
AND(NOT(ISBLANK(C4340)), B4340=B4341, NOT(ISBLANK(C4342)), B4342=B4341), AVERAGE(C4340,C4342),
AND(NOT(ISBLANK(C4340)), B4340=B4341, ISBLANK(C4342), NOT(ISBLANK(C4343)), B4343=B4341), C4340+(C4343-C4340)/3,
AND(ISBLANK(C4340), NOT(ISBLANK(C4339)), B4339=B4341, NOT(ISBLANK(C4342)), B4342=B4341), C4339+(C4342-C4339)*2/3,
TRUE, "Check Manually"
))</f>
        <v>172.2</v>
      </c>
      <c r="F4341" t="str">
        <f>_xlfn.XLOOKUP(B4341,Bucket_Map!A:A,Bucket_Map!B:B,"ERROR - CHECK NAME")</f>
        <v>Food &amp; Beverages</v>
      </c>
    </row>
    <row r="4342" spans="1:6" x14ac:dyDescent="0.25">
      <c r="A4342" t="s">
        <v>32</v>
      </c>
      <c r="B4342" t="s">
        <v>13</v>
      </c>
      <c r="C4342">
        <v>105.5</v>
      </c>
      <c r="D4342" s="1">
        <v>41275</v>
      </c>
      <c r="E4342" cm="1">
        <f t="array" ref="E4342">IF(AND(B4342="Housing",A4342="Rural"),"",
_xlfn.IFS(
NOT(ISBLANK(C4342)), C4342,
AND(NOT(ISBLANK(C4341)), B4341=B4342, NOT(ISBLANK(C4343)), B4343=B4342), AVERAGE(C4341,C4343),
AND(NOT(ISBLANK(C4341)), B4341=B4342, ISBLANK(C4343), NOT(ISBLANK(C4344)), B4344=B4342), C4341+(C4344-C4341)/3,
AND(ISBLANK(C4341), NOT(ISBLANK(C4340)), B4340=B4342, NOT(ISBLANK(C4343)), B4343=B4342), C4340+(C4343-C4340)*2/3,
TRUE, "Check Manually"
))</f>
        <v>105.5</v>
      </c>
      <c r="F4342" t="str">
        <f>_xlfn.XLOOKUP(B4342,Bucket_Map!A:A,Bucket_Map!B:B,"ERROR - CHECK NAME")</f>
        <v>Fuel &amp; Light</v>
      </c>
    </row>
    <row r="4343" spans="1:6" x14ac:dyDescent="0.25">
      <c r="A4343" t="s">
        <v>32</v>
      </c>
      <c r="B4343" t="s">
        <v>13</v>
      </c>
      <c r="C4343">
        <v>106</v>
      </c>
      <c r="D4343" s="1">
        <v>41306</v>
      </c>
      <c r="E4343" cm="1">
        <f t="array" ref="E4343">IF(AND(B4343="Housing",A4343="Rural"),"",
_xlfn.IFS(
NOT(ISBLANK(C4343)), C4343,
AND(NOT(ISBLANK(C4342)), B4342=B4343, NOT(ISBLANK(C4344)), B4344=B4343), AVERAGE(C4342,C4344),
AND(NOT(ISBLANK(C4342)), B4342=B4343, ISBLANK(C4344), NOT(ISBLANK(C4345)), B4345=B4343), C4342+(C4345-C4342)/3,
AND(ISBLANK(C4342), NOT(ISBLANK(C4341)), B4341=B4343, NOT(ISBLANK(C4344)), B4344=B4343), C4341+(C4344-C4341)*2/3,
TRUE, "Check Manually"
))</f>
        <v>106</v>
      </c>
      <c r="F4343" t="str">
        <f>_xlfn.XLOOKUP(B4343,Bucket_Map!A:A,Bucket_Map!B:B,"ERROR - CHECK NAME")</f>
        <v>Fuel &amp; Light</v>
      </c>
    </row>
    <row r="4344" spans="1:6" x14ac:dyDescent="0.25">
      <c r="A4344" t="s">
        <v>32</v>
      </c>
      <c r="B4344" t="s">
        <v>13</v>
      </c>
      <c r="C4344">
        <v>106.1</v>
      </c>
      <c r="D4344" s="1">
        <v>41334</v>
      </c>
      <c r="E4344" cm="1">
        <f t="array" ref="E4344">IF(AND(B4344="Housing",A4344="Rural"),"",
_xlfn.IFS(
NOT(ISBLANK(C4344)), C4344,
AND(NOT(ISBLANK(C4343)), B4343=B4344, NOT(ISBLANK(C4345)), B4345=B4344), AVERAGE(C4343,C4345),
AND(NOT(ISBLANK(C4343)), B4343=B4344, ISBLANK(C4345), NOT(ISBLANK(C4346)), B4346=B4344), C4343+(C4346-C4343)/3,
AND(ISBLANK(C4343), NOT(ISBLANK(C4342)), B4342=B4344, NOT(ISBLANK(C4345)), B4345=B4344), C4342+(C4345-C4342)*2/3,
TRUE, "Check Manually"
))</f>
        <v>106.1</v>
      </c>
      <c r="F4344" t="str">
        <f>_xlfn.XLOOKUP(B4344,Bucket_Map!A:A,Bucket_Map!B:B,"ERROR - CHECK NAME")</f>
        <v>Fuel &amp; Light</v>
      </c>
    </row>
    <row r="4345" spans="1:6" x14ac:dyDescent="0.25">
      <c r="A4345" t="s">
        <v>32</v>
      </c>
      <c r="B4345" t="s">
        <v>13</v>
      </c>
      <c r="C4345">
        <v>106.5</v>
      </c>
      <c r="D4345" s="1">
        <v>41365</v>
      </c>
      <c r="E4345" cm="1">
        <f t="array" ref="E4345">IF(AND(B4345="Housing",A4345="Rural"),"",
_xlfn.IFS(
NOT(ISBLANK(C4345)), C4345,
AND(NOT(ISBLANK(C4344)), B4344=B4345, NOT(ISBLANK(C4346)), B4346=B4345), AVERAGE(C4344,C4346),
AND(NOT(ISBLANK(C4344)), B4344=B4345, ISBLANK(C4346), NOT(ISBLANK(C4347)), B4347=B4345), C4344+(C4347-C4344)/3,
AND(ISBLANK(C4344), NOT(ISBLANK(C4343)), B4343=B4345, NOT(ISBLANK(C4346)), B4346=B4345), C4343+(C4346-C4343)*2/3,
TRUE, "Check Manually"
))</f>
        <v>106.5</v>
      </c>
      <c r="F4345" t="str">
        <f>_xlfn.XLOOKUP(B4345,Bucket_Map!A:A,Bucket_Map!B:B,"ERROR - CHECK NAME")</f>
        <v>Fuel &amp; Light</v>
      </c>
    </row>
    <row r="4346" spans="1:6" x14ac:dyDescent="0.25">
      <c r="A4346" t="s">
        <v>32</v>
      </c>
      <c r="B4346" t="s">
        <v>13</v>
      </c>
      <c r="C4346">
        <v>107.4</v>
      </c>
      <c r="D4346" s="1">
        <v>41395</v>
      </c>
      <c r="E4346" cm="1">
        <f t="array" ref="E4346">IF(AND(B4346="Housing",A4346="Rural"),"",
_xlfn.IFS(
NOT(ISBLANK(C4346)), C4346,
AND(NOT(ISBLANK(C4345)), B4345=B4346, NOT(ISBLANK(C4347)), B4347=B4346), AVERAGE(C4345,C4347),
AND(NOT(ISBLANK(C4345)), B4345=B4346, ISBLANK(C4347), NOT(ISBLANK(C4348)), B4348=B4346), C4345+(C4348-C4345)/3,
AND(ISBLANK(C4345), NOT(ISBLANK(C4344)), B4344=B4346, NOT(ISBLANK(C4347)), B4347=B4346), C4344+(C4347-C4344)*2/3,
TRUE, "Check Manually"
))</f>
        <v>107.4</v>
      </c>
      <c r="F4346" t="str">
        <f>_xlfn.XLOOKUP(B4346,Bucket_Map!A:A,Bucket_Map!B:B,"ERROR - CHECK NAME")</f>
        <v>Fuel &amp; Light</v>
      </c>
    </row>
    <row r="4347" spans="1:6" x14ac:dyDescent="0.25">
      <c r="A4347" t="s">
        <v>32</v>
      </c>
      <c r="B4347" t="s">
        <v>13</v>
      </c>
      <c r="C4347">
        <v>108.3</v>
      </c>
      <c r="D4347" s="1">
        <v>41426</v>
      </c>
      <c r="E4347" cm="1">
        <f t="array" ref="E4347">IF(AND(B4347="Housing",A4347="Rural"),"",
_xlfn.IFS(
NOT(ISBLANK(C4347)), C4347,
AND(NOT(ISBLANK(C4346)), B4346=B4347, NOT(ISBLANK(C4348)), B4348=B4347), AVERAGE(C4346,C4348),
AND(NOT(ISBLANK(C4346)), B4346=B4347, ISBLANK(C4348), NOT(ISBLANK(C4349)), B4349=B4347), C4346+(C4349-C4346)/3,
AND(ISBLANK(C4346), NOT(ISBLANK(C4345)), B4345=B4347, NOT(ISBLANK(C4348)), B4348=B4347), C4345+(C4348-C4345)*2/3,
TRUE, "Check Manually"
))</f>
        <v>108.3</v>
      </c>
      <c r="F4347" t="str">
        <f>_xlfn.XLOOKUP(B4347,Bucket_Map!A:A,Bucket_Map!B:B,"ERROR - CHECK NAME")</f>
        <v>Fuel &amp; Light</v>
      </c>
    </row>
    <row r="4348" spans="1:6" x14ac:dyDescent="0.25">
      <c r="A4348" t="s">
        <v>32</v>
      </c>
      <c r="B4348" t="s">
        <v>13</v>
      </c>
      <c r="C4348">
        <v>109.2</v>
      </c>
      <c r="D4348" s="1">
        <v>41456</v>
      </c>
      <c r="E4348" cm="1">
        <f t="array" ref="E4348">IF(AND(B4348="Housing",A4348="Rural"),"",
_xlfn.IFS(
NOT(ISBLANK(C4348)), C4348,
AND(NOT(ISBLANK(C4347)), B4347=B4348, NOT(ISBLANK(C4349)), B4349=B4348), AVERAGE(C4347,C4349),
AND(NOT(ISBLANK(C4347)), B4347=B4348, ISBLANK(C4349), NOT(ISBLANK(C4350)), B4350=B4348), C4347+(C4350-C4347)/3,
AND(ISBLANK(C4347), NOT(ISBLANK(C4346)), B4346=B4348, NOT(ISBLANK(C4349)), B4349=B4348), C4346+(C4349-C4346)*2/3,
TRUE, "Check Manually"
))</f>
        <v>109.2</v>
      </c>
      <c r="F4348" t="str">
        <f>_xlfn.XLOOKUP(B4348,Bucket_Map!A:A,Bucket_Map!B:B,"ERROR - CHECK NAME")</f>
        <v>Fuel &amp; Light</v>
      </c>
    </row>
    <row r="4349" spans="1:6" x14ac:dyDescent="0.25">
      <c r="A4349" t="s">
        <v>32</v>
      </c>
      <c r="B4349" t="s">
        <v>13</v>
      </c>
      <c r="C4349">
        <v>109.7</v>
      </c>
      <c r="D4349" s="1">
        <v>41487</v>
      </c>
      <c r="E4349" cm="1">
        <f t="array" ref="E4349">IF(AND(B4349="Housing",A4349="Rural"),"",
_xlfn.IFS(
NOT(ISBLANK(C4349)), C4349,
AND(NOT(ISBLANK(C4348)), B4348=B4349, NOT(ISBLANK(C4350)), B4350=B4349), AVERAGE(C4348,C4350),
AND(NOT(ISBLANK(C4348)), B4348=B4349, ISBLANK(C4350), NOT(ISBLANK(C4351)), B4351=B4349), C4348+(C4351-C4348)/3,
AND(ISBLANK(C4348), NOT(ISBLANK(C4347)), B4347=B4349, NOT(ISBLANK(C4350)), B4350=B4349), C4347+(C4350-C4347)*2/3,
TRUE, "Check Manually"
))</f>
        <v>109.7</v>
      </c>
      <c r="F4349" t="str">
        <f>_xlfn.XLOOKUP(B4349,Bucket_Map!A:A,Bucket_Map!B:B,"ERROR - CHECK NAME")</f>
        <v>Fuel &amp; Light</v>
      </c>
    </row>
    <row r="4350" spans="1:6" x14ac:dyDescent="0.25">
      <c r="A4350" t="s">
        <v>32</v>
      </c>
      <c r="B4350" t="s">
        <v>13</v>
      </c>
      <c r="C4350">
        <v>110.5</v>
      </c>
      <c r="D4350" s="1">
        <v>41518</v>
      </c>
      <c r="E4350" cm="1">
        <f t="array" ref="E4350">IF(AND(B4350="Housing",A4350="Rural"),"",
_xlfn.IFS(
NOT(ISBLANK(C4350)), C4350,
AND(NOT(ISBLANK(C4349)), B4349=B4350, NOT(ISBLANK(C4351)), B4351=B4350), AVERAGE(C4349,C4351),
AND(NOT(ISBLANK(C4349)), B4349=B4350, ISBLANK(C4351), NOT(ISBLANK(C4352)), B4352=B4350), C4349+(C4352-C4349)/3,
AND(ISBLANK(C4349), NOT(ISBLANK(C4348)), B4348=B4350, NOT(ISBLANK(C4351)), B4351=B4350), C4348+(C4351-C4348)*2/3,
TRUE, "Check Manually"
))</f>
        <v>110.5</v>
      </c>
      <c r="F4350" t="str">
        <f>_xlfn.XLOOKUP(B4350,Bucket_Map!A:A,Bucket_Map!B:B,"ERROR - CHECK NAME")</f>
        <v>Fuel &amp; Light</v>
      </c>
    </row>
    <row r="4351" spans="1:6" x14ac:dyDescent="0.25">
      <c r="A4351" t="s">
        <v>32</v>
      </c>
      <c r="B4351" t="s">
        <v>13</v>
      </c>
      <c r="C4351">
        <v>110.9</v>
      </c>
      <c r="D4351" s="1">
        <v>41548</v>
      </c>
      <c r="E4351" cm="1">
        <f t="array" ref="E4351">IF(AND(B4351="Housing",A4351="Rural"),"",
_xlfn.IFS(
NOT(ISBLANK(C4351)), C4351,
AND(NOT(ISBLANK(C4350)), B4350=B4351, NOT(ISBLANK(C4352)), B4352=B4351), AVERAGE(C4350,C4352),
AND(NOT(ISBLANK(C4350)), B4350=B4351, ISBLANK(C4352), NOT(ISBLANK(C4353)), B4353=B4351), C4350+(C4353-C4350)/3,
AND(ISBLANK(C4350), NOT(ISBLANK(C4349)), B4349=B4351, NOT(ISBLANK(C4352)), B4352=B4351), C4349+(C4352-C4349)*2/3,
TRUE, "Check Manually"
))</f>
        <v>110.9</v>
      </c>
      <c r="F4351" t="str">
        <f>_xlfn.XLOOKUP(B4351,Bucket_Map!A:A,Bucket_Map!B:B,"ERROR - CHECK NAME")</f>
        <v>Fuel &amp; Light</v>
      </c>
    </row>
    <row r="4352" spans="1:6" x14ac:dyDescent="0.25">
      <c r="A4352" t="s">
        <v>32</v>
      </c>
      <c r="B4352" t="s">
        <v>13</v>
      </c>
      <c r="C4352">
        <v>111.6</v>
      </c>
      <c r="D4352" s="1">
        <v>41579</v>
      </c>
      <c r="E4352" cm="1">
        <f t="array" ref="E4352">IF(AND(B4352="Housing",A4352="Rural"),"",
_xlfn.IFS(
NOT(ISBLANK(C4352)), C4352,
AND(NOT(ISBLANK(C4351)), B4351=B4352, NOT(ISBLANK(C4353)), B4353=B4352), AVERAGE(C4351,C4353),
AND(NOT(ISBLANK(C4351)), B4351=B4352, ISBLANK(C4353), NOT(ISBLANK(C4354)), B4354=B4352), C4351+(C4354-C4351)/3,
AND(ISBLANK(C4351), NOT(ISBLANK(C4350)), B4350=B4352, NOT(ISBLANK(C4353)), B4353=B4352), C4350+(C4353-C4350)*2/3,
TRUE, "Check Manually"
))</f>
        <v>111.6</v>
      </c>
      <c r="F4352" t="str">
        <f>_xlfn.XLOOKUP(B4352,Bucket_Map!A:A,Bucket_Map!B:B,"ERROR - CHECK NAME")</f>
        <v>Fuel &amp; Light</v>
      </c>
    </row>
    <row r="4353" spans="1:6" x14ac:dyDescent="0.25">
      <c r="A4353" t="s">
        <v>32</v>
      </c>
      <c r="B4353" t="s">
        <v>13</v>
      </c>
      <c r="C4353">
        <v>111.9</v>
      </c>
      <c r="D4353" s="1">
        <v>41609</v>
      </c>
      <c r="E4353" cm="1">
        <f t="array" ref="E4353">IF(AND(B4353="Housing",A4353="Rural"),"",
_xlfn.IFS(
NOT(ISBLANK(C4353)), C4353,
AND(NOT(ISBLANK(C4352)), B4352=B4353, NOT(ISBLANK(C4354)), B4354=B4353), AVERAGE(C4352,C4354),
AND(NOT(ISBLANK(C4352)), B4352=B4353, ISBLANK(C4354), NOT(ISBLANK(C4355)), B4355=B4353), C4352+(C4355-C4352)/3,
AND(ISBLANK(C4352), NOT(ISBLANK(C4351)), B4351=B4353, NOT(ISBLANK(C4354)), B4354=B4353), C4351+(C4354-C4351)*2/3,
TRUE, "Check Manually"
))</f>
        <v>111.9</v>
      </c>
      <c r="F4353" t="str">
        <f>_xlfn.XLOOKUP(B4353,Bucket_Map!A:A,Bucket_Map!B:B,"ERROR - CHECK NAME")</f>
        <v>Fuel &amp; Light</v>
      </c>
    </row>
    <row r="4354" spans="1:6" x14ac:dyDescent="0.25">
      <c r="A4354" t="s">
        <v>32</v>
      </c>
      <c r="B4354" t="s">
        <v>13</v>
      </c>
      <c r="C4354">
        <v>112.2</v>
      </c>
      <c r="D4354" s="1">
        <v>41640</v>
      </c>
      <c r="E4354" cm="1">
        <f t="array" ref="E4354">IF(AND(B4354="Housing",A4354="Rural"),"",
_xlfn.IFS(
NOT(ISBLANK(C4354)), C4354,
AND(NOT(ISBLANK(C4353)), B4353=B4354, NOT(ISBLANK(C4355)), B4355=B4354), AVERAGE(C4353,C4355),
AND(NOT(ISBLANK(C4353)), B4353=B4354, ISBLANK(C4355), NOT(ISBLANK(C4356)), B4356=B4354), C4353+(C4356-C4353)/3,
AND(ISBLANK(C4353), NOT(ISBLANK(C4352)), B4352=B4354, NOT(ISBLANK(C4355)), B4355=B4354), C4352+(C4355-C4352)*2/3,
TRUE, "Check Manually"
))</f>
        <v>112.2</v>
      </c>
      <c r="F4354" t="str">
        <f>_xlfn.XLOOKUP(B4354,Bucket_Map!A:A,Bucket_Map!B:B,"ERROR - CHECK NAME")</f>
        <v>Fuel &amp; Light</v>
      </c>
    </row>
    <row r="4355" spans="1:6" x14ac:dyDescent="0.25">
      <c r="A4355" t="s">
        <v>32</v>
      </c>
      <c r="B4355" t="s">
        <v>13</v>
      </c>
      <c r="C4355">
        <v>112.4</v>
      </c>
      <c r="D4355" s="1">
        <v>41671</v>
      </c>
      <c r="E4355" cm="1">
        <f t="array" ref="E4355">IF(AND(B4355="Housing",A4355="Rural"),"",
_xlfn.IFS(
NOT(ISBLANK(C4355)), C4355,
AND(NOT(ISBLANK(C4354)), B4354=B4355, NOT(ISBLANK(C4356)), B4356=B4355), AVERAGE(C4354,C4356),
AND(NOT(ISBLANK(C4354)), B4354=B4355, ISBLANK(C4356), NOT(ISBLANK(C4357)), B4357=B4355), C4354+(C4357-C4354)/3,
AND(ISBLANK(C4354), NOT(ISBLANK(C4353)), B4353=B4355, NOT(ISBLANK(C4356)), B4356=B4355), C4353+(C4356-C4353)*2/3,
TRUE, "Check Manually"
))</f>
        <v>112.4</v>
      </c>
      <c r="F4355" t="str">
        <f>_xlfn.XLOOKUP(B4355,Bucket_Map!A:A,Bucket_Map!B:B,"ERROR - CHECK NAME")</f>
        <v>Fuel &amp; Light</v>
      </c>
    </row>
    <row r="4356" spans="1:6" x14ac:dyDescent="0.25">
      <c r="A4356" t="s">
        <v>32</v>
      </c>
      <c r="B4356" t="s">
        <v>13</v>
      </c>
      <c r="C4356">
        <v>112.5</v>
      </c>
      <c r="D4356" s="1">
        <v>41699</v>
      </c>
      <c r="E4356" cm="1">
        <f t="array" ref="E4356">IF(AND(B4356="Housing",A4356="Rural"),"",
_xlfn.IFS(
NOT(ISBLANK(C4356)), C4356,
AND(NOT(ISBLANK(C4355)), B4355=B4356, NOT(ISBLANK(C4357)), B4357=B4356), AVERAGE(C4355,C4357),
AND(NOT(ISBLANK(C4355)), B4355=B4356, ISBLANK(C4357), NOT(ISBLANK(C4358)), B4358=B4356), C4355+(C4358-C4355)/3,
AND(ISBLANK(C4355), NOT(ISBLANK(C4354)), B4354=B4356, NOT(ISBLANK(C4357)), B4357=B4356), C4354+(C4357-C4354)*2/3,
TRUE, "Check Manually"
))</f>
        <v>112.5</v>
      </c>
      <c r="F4356" t="str">
        <f>_xlfn.XLOOKUP(B4356,Bucket_Map!A:A,Bucket_Map!B:B,"ERROR - CHECK NAME")</f>
        <v>Fuel &amp; Light</v>
      </c>
    </row>
    <row r="4357" spans="1:6" x14ac:dyDescent="0.25">
      <c r="A4357" t="s">
        <v>32</v>
      </c>
      <c r="B4357" t="s">
        <v>13</v>
      </c>
      <c r="C4357">
        <v>112.5</v>
      </c>
      <c r="D4357" s="1">
        <v>41730</v>
      </c>
      <c r="E4357" cm="1">
        <f t="array" ref="E4357">IF(AND(B4357="Housing",A4357="Rural"),"",
_xlfn.IFS(
NOT(ISBLANK(C4357)), C4357,
AND(NOT(ISBLANK(C4356)), B4356=B4357, NOT(ISBLANK(C4358)), B4358=B4357), AVERAGE(C4356,C4358),
AND(NOT(ISBLANK(C4356)), B4356=B4357, ISBLANK(C4358), NOT(ISBLANK(C4359)), B4359=B4357), C4356+(C4359-C4356)/3,
AND(ISBLANK(C4356), NOT(ISBLANK(C4355)), B4355=B4357, NOT(ISBLANK(C4358)), B4358=B4357), C4355+(C4358-C4355)*2/3,
TRUE, "Check Manually"
))</f>
        <v>112.5</v>
      </c>
      <c r="F4357" t="str">
        <f>_xlfn.XLOOKUP(B4357,Bucket_Map!A:A,Bucket_Map!B:B,"ERROR - CHECK NAME")</f>
        <v>Fuel &amp; Light</v>
      </c>
    </row>
    <row r="4358" spans="1:6" x14ac:dyDescent="0.25">
      <c r="A4358" t="s">
        <v>32</v>
      </c>
      <c r="B4358" t="s">
        <v>13</v>
      </c>
      <c r="C4358">
        <v>112.5</v>
      </c>
      <c r="D4358" s="1">
        <v>41760</v>
      </c>
      <c r="E4358" cm="1">
        <f t="array" ref="E4358">IF(AND(B4358="Housing",A4358="Rural"),"",
_xlfn.IFS(
NOT(ISBLANK(C4358)), C4358,
AND(NOT(ISBLANK(C4357)), B4357=B4358, NOT(ISBLANK(C4359)), B4359=B4358), AVERAGE(C4357,C4359),
AND(NOT(ISBLANK(C4357)), B4357=B4358, ISBLANK(C4359), NOT(ISBLANK(C4360)), B4360=B4358), C4357+(C4360-C4357)/3,
AND(ISBLANK(C4357), NOT(ISBLANK(C4356)), B4356=B4358, NOT(ISBLANK(C4359)), B4359=B4358), C4356+(C4359-C4356)*2/3,
TRUE, "Check Manually"
))</f>
        <v>112.5</v>
      </c>
      <c r="F4358" t="str">
        <f>_xlfn.XLOOKUP(B4358,Bucket_Map!A:A,Bucket_Map!B:B,"ERROR - CHECK NAME")</f>
        <v>Fuel &amp; Light</v>
      </c>
    </row>
    <row r="4359" spans="1:6" x14ac:dyDescent="0.25">
      <c r="A4359" t="s">
        <v>32</v>
      </c>
      <c r="B4359" t="s">
        <v>13</v>
      </c>
      <c r="C4359">
        <v>113.2</v>
      </c>
      <c r="D4359" s="1">
        <v>41791</v>
      </c>
      <c r="E4359" cm="1">
        <f t="array" ref="E4359">IF(AND(B4359="Housing",A4359="Rural"),"",
_xlfn.IFS(
NOT(ISBLANK(C4359)), C4359,
AND(NOT(ISBLANK(C4358)), B4358=B4359, NOT(ISBLANK(C4360)), B4360=B4359), AVERAGE(C4358,C4360),
AND(NOT(ISBLANK(C4358)), B4358=B4359, ISBLANK(C4360), NOT(ISBLANK(C4361)), B4361=B4359), C4358+(C4361-C4358)/3,
AND(ISBLANK(C4358), NOT(ISBLANK(C4357)), B4357=B4359, NOT(ISBLANK(C4360)), B4360=B4359), C4357+(C4360-C4357)*2/3,
TRUE, "Check Manually"
))</f>
        <v>113.2</v>
      </c>
      <c r="F4359" t="str">
        <f>_xlfn.XLOOKUP(B4359,Bucket_Map!A:A,Bucket_Map!B:B,"ERROR - CHECK NAME")</f>
        <v>Fuel &amp; Light</v>
      </c>
    </row>
    <row r="4360" spans="1:6" x14ac:dyDescent="0.25">
      <c r="A4360" t="s">
        <v>32</v>
      </c>
      <c r="B4360" t="s">
        <v>13</v>
      </c>
      <c r="C4360">
        <v>113.9</v>
      </c>
      <c r="D4360" s="1">
        <v>41821</v>
      </c>
      <c r="E4360" cm="1">
        <f t="array" ref="E4360">IF(AND(B4360="Housing",A4360="Rural"),"",
_xlfn.IFS(
NOT(ISBLANK(C4360)), C4360,
AND(NOT(ISBLANK(C4359)), B4359=B4360, NOT(ISBLANK(C4361)), B4361=B4360), AVERAGE(C4359,C4361),
AND(NOT(ISBLANK(C4359)), B4359=B4360, ISBLANK(C4361), NOT(ISBLANK(C4362)), B4362=B4360), C4359+(C4362-C4359)/3,
AND(ISBLANK(C4359), NOT(ISBLANK(C4358)), B4358=B4360, NOT(ISBLANK(C4361)), B4361=B4360), C4358+(C4361-C4358)*2/3,
TRUE, "Check Manually"
))</f>
        <v>113.9</v>
      </c>
      <c r="F4360" t="str">
        <f>_xlfn.XLOOKUP(B4360,Bucket_Map!A:A,Bucket_Map!B:B,"ERROR - CHECK NAME")</f>
        <v>Fuel &amp; Light</v>
      </c>
    </row>
    <row r="4361" spans="1:6" x14ac:dyDescent="0.25">
      <c r="A4361" t="s">
        <v>32</v>
      </c>
      <c r="B4361" t="s">
        <v>13</v>
      </c>
      <c r="C4361">
        <v>114</v>
      </c>
      <c r="D4361" s="1">
        <v>41852</v>
      </c>
      <c r="E4361" cm="1">
        <f t="array" ref="E4361">IF(AND(B4361="Housing",A4361="Rural"),"",
_xlfn.IFS(
NOT(ISBLANK(C4361)), C4361,
AND(NOT(ISBLANK(C4360)), B4360=B4361, NOT(ISBLANK(C4362)), B4362=B4361), AVERAGE(C4360,C4362),
AND(NOT(ISBLANK(C4360)), B4360=B4361, ISBLANK(C4362), NOT(ISBLANK(C4363)), B4363=B4361), C4360+(C4363-C4360)/3,
AND(ISBLANK(C4360), NOT(ISBLANK(C4359)), B4359=B4361, NOT(ISBLANK(C4362)), B4362=B4361), C4359+(C4362-C4359)*2/3,
TRUE, "Check Manually"
))</f>
        <v>114</v>
      </c>
      <c r="F4361" t="str">
        <f>_xlfn.XLOOKUP(B4361,Bucket_Map!A:A,Bucket_Map!B:B,"ERROR - CHECK NAME")</f>
        <v>Fuel &amp; Light</v>
      </c>
    </row>
    <row r="4362" spans="1:6" x14ac:dyDescent="0.25">
      <c r="A4362" t="s">
        <v>32</v>
      </c>
      <c r="B4362" t="s">
        <v>13</v>
      </c>
      <c r="C4362">
        <v>114.3</v>
      </c>
      <c r="D4362" s="1">
        <v>41883</v>
      </c>
      <c r="E4362" cm="1">
        <f t="array" ref="E4362">IF(AND(B4362="Housing",A4362="Rural"),"",
_xlfn.IFS(
NOT(ISBLANK(C4362)), C4362,
AND(NOT(ISBLANK(C4361)), B4361=B4362, NOT(ISBLANK(C4363)), B4363=B4362), AVERAGE(C4361,C4363),
AND(NOT(ISBLANK(C4361)), B4361=B4362, ISBLANK(C4363), NOT(ISBLANK(C4364)), B4364=B4362), C4361+(C4364-C4361)/3,
AND(ISBLANK(C4361), NOT(ISBLANK(C4360)), B4360=B4362, NOT(ISBLANK(C4363)), B4363=B4362), C4360+(C4363-C4360)*2/3,
TRUE, "Check Manually"
))</f>
        <v>114.3</v>
      </c>
      <c r="F4362" t="str">
        <f>_xlfn.XLOOKUP(B4362,Bucket_Map!A:A,Bucket_Map!B:B,"ERROR - CHECK NAME")</f>
        <v>Fuel &amp; Light</v>
      </c>
    </row>
    <row r="4363" spans="1:6" x14ac:dyDescent="0.25">
      <c r="A4363" t="s">
        <v>32</v>
      </c>
      <c r="B4363" t="s">
        <v>13</v>
      </c>
      <c r="C4363">
        <v>114.7</v>
      </c>
      <c r="D4363" s="1">
        <v>41913</v>
      </c>
      <c r="E4363" cm="1">
        <f t="array" ref="E4363">IF(AND(B4363="Housing",A4363="Rural"),"",
_xlfn.IFS(
NOT(ISBLANK(C4363)), C4363,
AND(NOT(ISBLANK(C4362)), B4362=B4363, NOT(ISBLANK(C4364)), B4364=B4363), AVERAGE(C4362,C4364),
AND(NOT(ISBLANK(C4362)), B4362=B4363, ISBLANK(C4364), NOT(ISBLANK(C4365)), B4365=B4363), C4362+(C4365-C4362)/3,
AND(ISBLANK(C4362), NOT(ISBLANK(C4361)), B4361=B4363, NOT(ISBLANK(C4364)), B4364=B4363), C4361+(C4364-C4361)*2/3,
TRUE, "Check Manually"
))</f>
        <v>114.7</v>
      </c>
      <c r="F4363" t="str">
        <f>_xlfn.XLOOKUP(B4363,Bucket_Map!A:A,Bucket_Map!B:B,"ERROR - CHECK NAME")</f>
        <v>Fuel &amp; Light</v>
      </c>
    </row>
    <row r="4364" spans="1:6" x14ac:dyDescent="0.25">
      <c r="A4364" t="s">
        <v>32</v>
      </c>
      <c r="B4364" t="s">
        <v>13</v>
      </c>
      <c r="C4364">
        <v>115.5</v>
      </c>
      <c r="D4364" s="1">
        <v>41944</v>
      </c>
      <c r="E4364" cm="1">
        <f t="array" ref="E4364">IF(AND(B4364="Housing",A4364="Rural"),"",
_xlfn.IFS(
NOT(ISBLANK(C4364)), C4364,
AND(NOT(ISBLANK(C4363)), B4363=B4364, NOT(ISBLANK(C4365)), B4365=B4364), AVERAGE(C4363,C4365),
AND(NOT(ISBLANK(C4363)), B4363=B4364, ISBLANK(C4365), NOT(ISBLANK(C4366)), B4366=B4364), C4363+(C4366-C4363)/3,
AND(ISBLANK(C4363), NOT(ISBLANK(C4362)), B4362=B4364, NOT(ISBLANK(C4365)), B4365=B4364), C4362+(C4365-C4362)*2/3,
TRUE, "Check Manually"
))</f>
        <v>115.5</v>
      </c>
      <c r="F4364" t="str">
        <f>_xlfn.XLOOKUP(B4364,Bucket_Map!A:A,Bucket_Map!B:B,"ERROR - CHECK NAME")</f>
        <v>Fuel &amp; Light</v>
      </c>
    </row>
    <row r="4365" spans="1:6" x14ac:dyDescent="0.25">
      <c r="A4365" t="s">
        <v>32</v>
      </c>
      <c r="B4365" t="s">
        <v>13</v>
      </c>
      <c r="C4365">
        <v>115.7</v>
      </c>
      <c r="D4365" s="1">
        <v>41974</v>
      </c>
      <c r="E4365" cm="1">
        <f t="array" ref="E4365">IF(AND(B4365="Housing",A4365="Rural"),"",
_xlfn.IFS(
NOT(ISBLANK(C4365)), C4365,
AND(NOT(ISBLANK(C4364)), B4364=B4365, NOT(ISBLANK(C4366)), B4366=B4365), AVERAGE(C4364,C4366),
AND(NOT(ISBLANK(C4364)), B4364=B4365, ISBLANK(C4366), NOT(ISBLANK(C4367)), B4367=B4365), C4364+(C4367-C4364)/3,
AND(ISBLANK(C4364), NOT(ISBLANK(C4363)), B4363=B4365, NOT(ISBLANK(C4366)), B4366=B4365), C4363+(C4366-C4363)*2/3,
TRUE, "Check Manually"
))</f>
        <v>115.7</v>
      </c>
      <c r="F4365" t="str">
        <f>_xlfn.XLOOKUP(B4365,Bucket_Map!A:A,Bucket_Map!B:B,"ERROR - CHECK NAME")</f>
        <v>Fuel &amp; Light</v>
      </c>
    </row>
    <row r="4366" spans="1:6" x14ac:dyDescent="0.25">
      <c r="A4366" t="s">
        <v>32</v>
      </c>
      <c r="B4366" t="s">
        <v>13</v>
      </c>
      <c r="C4366">
        <v>116.5</v>
      </c>
      <c r="D4366" s="1">
        <v>42005</v>
      </c>
      <c r="E4366" cm="1">
        <f t="array" ref="E4366">IF(AND(B4366="Housing",A4366="Rural"),"",
_xlfn.IFS(
NOT(ISBLANK(C4366)), C4366,
AND(NOT(ISBLANK(C4365)), B4365=B4366, NOT(ISBLANK(C4367)), B4367=B4366), AVERAGE(C4365,C4367),
AND(NOT(ISBLANK(C4365)), B4365=B4366, ISBLANK(C4367), NOT(ISBLANK(C4368)), B4368=B4366), C4365+(C4368-C4365)/3,
AND(ISBLANK(C4365), NOT(ISBLANK(C4364)), B4364=B4366, NOT(ISBLANK(C4367)), B4367=B4366), C4364+(C4367-C4364)*2/3,
TRUE, "Check Manually"
))</f>
        <v>116.5</v>
      </c>
      <c r="F4366" t="str">
        <f>_xlfn.XLOOKUP(B4366,Bucket_Map!A:A,Bucket_Map!B:B,"ERROR - CHECK NAME")</f>
        <v>Fuel &amp; Light</v>
      </c>
    </row>
    <row r="4367" spans="1:6" x14ac:dyDescent="0.25">
      <c r="A4367" t="s">
        <v>32</v>
      </c>
      <c r="B4367" t="s">
        <v>13</v>
      </c>
      <c r="C4367">
        <v>117.7</v>
      </c>
      <c r="D4367" s="1">
        <v>42036</v>
      </c>
      <c r="E4367" cm="1">
        <f t="array" ref="E4367">IF(AND(B4367="Housing",A4367="Rural"),"",
_xlfn.IFS(
NOT(ISBLANK(C4367)), C4367,
AND(NOT(ISBLANK(C4366)), B4366=B4367, NOT(ISBLANK(C4368)), B4368=B4367), AVERAGE(C4366,C4368),
AND(NOT(ISBLANK(C4366)), B4366=B4367, ISBLANK(C4368), NOT(ISBLANK(C4369)), B4369=B4367), C4366+(C4369-C4366)/3,
AND(ISBLANK(C4366), NOT(ISBLANK(C4365)), B4365=B4367, NOT(ISBLANK(C4368)), B4368=B4367), C4365+(C4368-C4365)*2/3,
TRUE, "Check Manually"
))</f>
        <v>117.7</v>
      </c>
      <c r="F4367" t="str">
        <f>_xlfn.XLOOKUP(B4367,Bucket_Map!A:A,Bucket_Map!B:B,"ERROR - CHECK NAME")</f>
        <v>Fuel &amp; Light</v>
      </c>
    </row>
    <row r="4368" spans="1:6" x14ac:dyDescent="0.25">
      <c r="A4368" t="s">
        <v>32</v>
      </c>
      <c r="B4368" t="s">
        <v>13</v>
      </c>
      <c r="C4368">
        <v>118.3</v>
      </c>
      <c r="D4368" s="1">
        <v>42064</v>
      </c>
      <c r="E4368" cm="1">
        <f t="array" ref="E4368">IF(AND(B4368="Housing",A4368="Rural"),"",
_xlfn.IFS(
NOT(ISBLANK(C4368)), C4368,
AND(NOT(ISBLANK(C4367)), B4367=B4368, NOT(ISBLANK(C4369)), B4369=B4368), AVERAGE(C4367,C4369),
AND(NOT(ISBLANK(C4367)), B4367=B4368, ISBLANK(C4369), NOT(ISBLANK(C4370)), B4370=B4368), C4367+(C4370-C4367)/3,
AND(ISBLANK(C4367), NOT(ISBLANK(C4366)), B4366=B4368, NOT(ISBLANK(C4369)), B4369=B4368), C4366+(C4369-C4366)*2/3,
TRUE, "Check Manually"
))</f>
        <v>118.3</v>
      </c>
      <c r="F4368" t="str">
        <f>_xlfn.XLOOKUP(B4368,Bucket_Map!A:A,Bucket_Map!B:B,"ERROR - CHECK NAME")</f>
        <v>Fuel &amp; Light</v>
      </c>
    </row>
    <row r="4369" spans="1:6" x14ac:dyDescent="0.25">
      <c r="A4369" t="s">
        <v>32</v>
      </c>
      <c r="B4369" t="s">
        <v>13</v>
      </c>
      <c r="C4369">
        <v>118.7</v>
      </c>
      <c r="D4369" s="1">
        <v>42095</v>
      </c>
      <c r="E4369" cm="1">
        <f t="array" ref="E4369">IF(AND(B4369="Housing",A4369="Rural"),"",
_xlfn.IFS(
NOT(ISBLANK(C4369)), C4369,
AND(NOT(ISBLANK(C4368)), B4368=B4369, NOT(ISBLANK(C4370)), B4370=B4369), AVERAGE(C4368,C4370),
AND(NOT(ISBLANK(C4368)), B4368=B4369, ISBLANK(C4370), NOT(ISBLANK(C4371)), B4371=B4369), C4368+(C4371-C4368)/3,
AND(ISBLANK(C4368), NOT(ISBLANK(C4367)), B4367=B4369, NOT(ISBLANK(C4370)), B4370=B4369), C4367+(C4370-C4367)*2/3,
TRUE, "Check Manually"
))</f>
        <v>118.7</v>
      </c>
      <c r="F4369" t="str">
        <f>_xlfn.XLOOKUP(B4369,Bucket_Map!A:A,Bucket_Map!B:B,"ERROR - CHECK NAME")</f>
        <v>Fuel &amp; Light</v>
      </c>
    </row>
    <row r="4370" spans="1:6" x14ac:dyDescent="0.25">
      <c r="A4370" t="s">
        <v>32</v>
      </c>
      <c r="B4370" t="s">
        <v>13</v>
      </c>
      <c r="C4370">
        <v>119.2</v>
      </c>
      <c r="D4370" s="1">
        <v>42125</v>
      </c>
      <c r="E4370" cm="1">
        <f t="array" ref="E4370">IF(AND(B4370="Housing",A4370="Rural"),"",
_xlfn.IFS(
NOT(ISBLANK(C4370)), C4370,
AND(NOT(ISBLANK(C4369)), B4369=B4370, NOT(ISBLANK(C4371)), B4371=B4370), AVERAGE(C4369,C4371),
AND(NOT(ISBLANK(C4369)), B4369=B4370, ISBLANK(C4371), NOT(ISBLANK(C4372)), B4372=B4370), C4369+(C4372-C4369)/3,
AND(ISBLANK(C4369), NOT(ISBLANK(C4368)), B4368=B4370, NOT(ISBLANK(C4371)), B4371=B4370), C4368+(C4371-C4368)*2/3,
TRUE, "Check Manually"
))</f>
        <v>119.2</v>
      </c>
      <c r="F4370" t="str">
        <f>_xlfn.XLOOKUP(B4370,Bucket_Map!A:A,Bucket_Map!B:B,"ERROR - CHECK NAME")</f>
        <v>Fuel &amp; Light</v>
      </c>
    </row>
    <row r="4371" spans="1:6" x14ac:dyDescent="0.25">
      <c r="A4371" t="s">
        <v>32</v>
      </c>
      <c r="B4371" t="s">
        <v>13</v>
      </c>
      <c r="C4371">
        <v>119.8</v>
      </c>
      <c r="D4371" s="1">
        <v>42156</v>
      </c>
      <c r="E4371" cm="1">
        <f t="array" ref="E4371">IF(AND(B4371="Housing",A4371="Rural"),"",
_xlfn.IFS(
NOT(ISBLANK(C4371)), C4371,
AND(NOT(ISBLANK(C4370)), B4370=B4371, NOT(ISBLANK(C4372)), B4372=B4371), AVERAGE(C4370,C4372),
AND(NOT(ISBLANK(C4370)), B4370=B4371, ISBLANK(C4372), NOT(ISBLANK(C4373)), B4373=B4371), C4370+(C4373-C4370)/3,
AND(ISBLANK(C4370), NOT(ISBLANK(C4369)), B4369=B4371, NOT(ISBLANK(C4372)), B4372=B4371), C4369+(C4372-C4369)*2/3,
TRUE, "Check Manually"
))</f>
        <v>119.8</v>
      </c>
      <c r="F4371" t="str">
        <f>_xlfn.XLOOKUP(B4371,Bucket_Map!A:A,Bucket_Map!B:B,"ERROR - CHECK NAME")</f>
        <v>Fuel &amp; Light</v>
      </c>
    </row>
    <row r="4372" spans="1:6" x14ac:dyDescent="0.25">
      <c r="A4372" t="s">
        <v>32</v>
      </c>
      <c r="B4372" t="s">
        <v>13</v>
      </c>
      <c r="C4372">
        <v>120.1</v>
      </c>
      <c r="D4372" s="1">
        <v>42186</v>
      </c>
      <c r="E4372" cm="1">
        <f t="array" ref="E4372">IF(AND(B4372="Housing",A4372="Rural"),"",
_xlfn.IFS(
NOT(ISBLANK(C4372)), C4372,
AND(NOT(ISBLANK(C4371)), B4371=B4372, NOT(ISBLANK(C4373)), B4373=B4372), AVERAGE(C4371,C4373),
AND(NOT(ISBLANK(C4371)), B4371=B4372, ISBLANK(C4373), NOT(ISBLANK(C4374)), B4374=B4372), C4371+(C4374-C4371)/3,
AND(ISBLANK(C4371), NOT(ISBLANK(C4370)), B4370=B4372, NOT(ISBLANK(C4373)), B4373=B4372), C4370+(C4373-C4370)*2/3,
TRUE, "Check Manually"
))</f>
        <v>120.1</v>
      </c>
      <c r="F4372" t="str">
        <f>_xlfn.XLOOKUP(B4372,Bucket_Map!A:A,Bucket_Map!B:B,"ERROR - CHECK NAME")</f>
        <v>Fuel &amp; Light</v>
      </c>
    </row>
    <row r="4373" spans="1:6" x14ac:dyDescent="0.25">
      <c r="A4373" t="s">
        <v>32</v>
      </c>
      <c r="B4373" t="s">
        <v>13</v>
      </c>
      <c r="C4373">
        <v>120.6</v>
      </c>
      <c r="D4373" s="1">
        <v>42217</v>
      </c>
      <c r="E4373" cm="1">
        <f t="array" ref="E4373">IF(AND(B4373="Housing",A4373="Rural"),"",
_xlfn.IFS(
NOT(ISBLANK(C4373)), C4373,
AND(NOT(ISBLANK(C4372)), B4372=B4373, NOT(ISBLANK(C4374)), B4374=B4373), AVERAGE(C4372,C4374),
AND(NOT(ISBLANK(C4372)), B4372=B4373, ISBLANK(C4374), NOT(ISBLANK(C4375)), B4375=B4373), C4372+(C4375-C4372)/3,
AND(ISBLANK(C4372), NOT(ISBLANK(C4371)), B4371=B4373, NOT(ISBLANK(C4374)), B4374=B4373), C4371+(C4374-C4371)*2/3,
TRUE, "Check Manually"
))</f>
        <v>120.6</v>
      </c>
      <c r="F4373" t="str">
        <f>_xlfn.XLOOKUP(B4373,Bucket_Map!A:A,Bucket_Map!B:B,"ERROR - CHECK NAME")</f>
        <v>Fuel &amp; Light</v>
      </c>
    </row>
    <row r="4374" spans="1:6" x14ac:dyDescent="0.25">
      <c r="A4374" t="s">
        <v>32</v>
      </c>
      <c r="B4374" t="s">
        <v>13</v>
      </c>
      <c r="C4374">
        <v>120.4</v>
      </c>
      <c r="D4374" s="1">
        <v>42248</v>
      </c>
      <c r="E4374" cm="1">
        <f t="array" ref="E4374">IF(AND(B4374="Housing",A4374="Rural"),"",
_xlfn.IFS(
NOT(ISBLANK(C4374)), C4374,
AND(NOT(ISBLANK(C4373)), B4373=B4374, NOT(ISBLANK(C4375)), B4375=B4374), AVERAGE(C4373,C4375),
AND(NOT(ISBLANK(C4373)), B4373=B4374, ISBLANK(C4375), NOT(ISBLANK(C4376)), B4376=B4374), C4373+(C4376-C4373)/3,
AND(ISBLANK(C4373), NOT(ISBLANK(C4372)), B4372=B4374, NOT(ISBLANK(C4375)), B4375=B4374), C4372+(C4375-C4372)*2/3,
TRUE, "Check Manually"
))</f>
        <v>120.4</v>
      </c>
      <c r="F4374" t="str">
        <f>_xlfn.XLOOKUP(B4374,Bucket_Map!A:A,Bucket_Map!B:B,"ERROR - CHECK NAME")</f>
        <v>Fuel &amp; Light</v>
      </c>
    </row>
    <row r="4375" spans="1:6" x14ac:dyDescent="0.25">
      <c r="A4375" t="s">
        <v>32</v>
      </c>
      <c r="B4375" t="s">
        <v>13</v>
      </c>
      <c r="C4375">
        <v>120.8</v>
      </c>
      <c r="D4375" s="1">
        <v>42278</v>
      </c>
      <c r="E4375" cm="1">
        <f t="array" ref="E4375">IF(AND(B4375="Housing",A4375="Rural"),"",
_xlfn.IFS(
NOT(ISBLANK(C4375)), C4375,
AND(NOT(ISBLANK(C4374)), B4374=B4375, NOT(ISBLANK(C4376)), B4376=B4375), AVERAGE(C4374,C4376),
AND(NOT(ISBLANK(C4374)), B4374=B4375, ISBLANK(C4376), NOT(ISBLANK(C4377)), B4377=B4375), C4374+(C4377-C4374)/3,
AND(ISBLANK(C4374), NOT(ISBLANK(C4373)), B4373=B4375, NOT(ISBLANK(C4376)), B4376=B4375), C4373+(C4376-C4373)*2/3,
TRUE, "Check Manually"
))</f>
        <v>120.8</v>
      </c>
      <c r="F4375" t="str">
        <f>_xlfn.XLOOKUP(B4375,Bucket_Map!A:A,Bucket_Map!B:B,"ERROR - CHECK NAME")</f>
        <v>Fuel &amp; Light</v>
      </c>
    </row>
    <row r="4376" spans="1:6" x14ac:dyDescent="0.25">
      <c r="A4376" t="s">
        <v>32</v>
      </c>
      <c r="B4376" t="s">
        <v>13</v>
      </c>
      <c r="C4376">
        <v>121.6</v>
      </c>
      <c r="D4376" s="1">
        <v>42309</v>
      </c>
      <c r="E4376" cm="1">
        <f t="array" ref="E4376">IF(AND(B4376="Housing",A4376="Rural"),"",
_xlfn.IFS(
NOT(ISBLANK(C4376)), C4376,
AND(NOT(ISBLANK(C4375)), B4375=B4376, NOT(ISBLANK(C4377)), B4377=B4376), AVERAGE(C4375,C4377),
AND(NOT(ISBLANK(C4375)), B4375=B4376, ISBLANK(C4377), NOT(ISBLANK(C4378)), B4378=B4376), C4375+(C4378-C4375)/3,
AND(ISBLANK(C4375), NOT(ISBLANK(C4374)), B4374=B4376, NOT(ISBLANK(C4377)), B4377=B4376), C4374+(C4377-C4374)*2/3,
TRUE, "Check Manually"
))</f>
        <v>121.6</v>
      </c>
      <c r="F4376" t="str">
        <f>_xlfn.XLOOKUP(B4376,Bucket_Map!A:A,Bucket_Map!B:B,"ERROR - CHECK NAME")</f>
        <v>Fuel &amp; Light</v>
      </c>
    </row>
    <row r="4377" spans="1:6" x14ac:dyDescent="0.25">
      <c r="A4377" t="s">
        <v>32</v>
      </c>
      <c r="B4377" t="s">
        <v>13</v>
      </c>
      <c r="C4377">
        <v>122</v>
      </c>
      <c r="D4377" s="1">
        <v>42339</v>
      </c>
      <c r="E4377" cm="1">
        <f t="array" ref="E4377">IF(AND(B4377="Housing",A4377="Rural"),"",
_xlfn.IFS(
NOT(ISBLANK(C4377)), C4377,
AND(NOT(ISBLANK(C4376)), B4376=B4377, NOT(ISBLANK(C4378)), B4378=B4377), AVERAGE(C4376,C4378),
AND(NOT(ISBLANK(C4376)), B4376=B4377, ISBLANK(C4378), NOT(ISBLANK(C4379)), B4379=B4377), C4376+(C4379-C4376)/3,
AND(ISBLANK(C4376), NOT(ISBLANK(C4375)), B4375=B4377, NOT(ISBLANK(C4378)), B4378=B4377), C4375+(C4378-C4375)*2/3,
TRUE, "Check Manually"
))</f>
        <v>122</v>
      </c>
      <c r="F4377" t="str">
        <f>_xlfn.XLOOKUP(B4377,Bucket_Map!A:A,Bucket_Map!B:B,"ERROR - CHECK NAME")</f>
        <v>Fuel &amp; Light</v>
      </c>
    </row>
    <row r="4378" spans="1:6" x14ac:dyDescent="0.25">
      <c r="A4378" t="s">
        <v>32</v>
      </c>
      <c r="B4378" t="s">
        <v>13</v>
      </c>
      <c r="C4378">
        <v>122.7</v>
      </c>
      <c r="D4378" s="1">
        <v>42370</v>
      </c>
      <c r="E4378" cm="1">
        <f t="array" ref="E4378">IF(AND(B4378="Housing",A4378="Rural"),"",
_xlfn.IFS(
NOT(ISBLANK(C4378)), C4378,
AND(NOT(ISBLANK(C4377)), B4377=B4378, NOT(ISBLANK(C4379)), B4379=B4378), AVERAGE(C4377,C4379),
AND(NOT(ISBLANK(C4377)), B4377=B4378, ISBLANK(C4379), NOT(ISBLANK(C4380)), B4380=B4378), C4377+(C4380-C4377)/3,
AND(ISBLANK(C4377), NOT(ISBLANK(C4376)), B4376=B4378, NOT(ISBLANK(C4379)), B4379=B4378), C4376+(C4379-C4376)*2/3,
TRUE, "Check Manually"
))</f>
        <v>122.7</v>
      </c>
      <c r="F4378" t="str">
        <f>_xlfn.XLOOKUP(B4378,Bucket_Map!A:A,Bucket_Map!B:B,"ERROR - CHECK NAME")</f>
        <v>Fuel &amp; Light</v>
      </c>
    </row>
    <row r="4379" spans="1:6" x14ac:dyDescent="0.25">
      <c r="A4379" t="s">
        <v>32</v>
      </c>
      <c r="B4379" t="s">
        <v>13</v>
      </c>
      <c r="C4379">
        <v>123.1</v>
      </c>
      <c r="D4379" s="1">
        <v>42401</v>
      </c>
      <c r="E4379" cm="1">
        <f t="array" ref="E4379">IF(AND(B4379="Housing",A4379="Rural"),"",
_xlfn.IFS(
NOT(ISBLANK(C4379)), C4379,
AND(NOT(ISBLANK(C4378)), B4378=B4379, NOT(ISBLANK(C4380)), B4380=B4379), AVERAGE(C4378,C4380),
AND(NOT(ISBLANK(C4378)), B4378=B4379, ISBLANK(C4380), NOT(ISBLANK(C4381)), B4381=B4379), C4378+(C4381-C4378)/3,
AND(ISBLANK(C4378), NOT(ISBLANK(C4377)), B4377=B4379, NOT(ISBLANK(C4380)), B4380=B4379), C4377+(C4380-C4377)*2/3,
TRUE, "Check Manually"
))</f>
        <v>123.1</v>
      </c>
      <c r="F4379" t="str">
        <f>_xlfn.XLOOKUP(B4379,Bucket_Map!A:A,Bucket_Map!B:B,"ERROR - CHECK NAME")</f>
        <v>Fuel &amp; Light</v>
      </c>
    </row>
    <row r="4380" spans="1:6" x14ac:dyDescent="0.25">
      <c r="A4380" t="s">
        <v>32</v>
      </c>
      <c r="B4380" t="s">
        <v>13</v>
      </c>
      <c r="C4380">
        <v>122.4</v>
      </c>
      <c r="D4380" s="1">
        <v>42430</v>
      </c>
      <c r="E4380" cm="1">
        <f t="array" ref="E4380">IF(AND(B4380="Housing",A4380="Rural"),"",
_xlfn.IFS(
NOT(ISBLANK(C4380)), C4380,
AND(NOT(ISBLANK(C4379)), B4379=B4380, NOT(ISBLANK(C4381)), B4381=B4380), AVERAGE(C4379,C4381),
AND(NOT(ISBLANK(C4379)), B4379=B4380, ISBLANK(C4381), NOT(ISBLANK(C4382)), B4382=B4380), C4379+(C4382-C4379)/3,
AND(ISBLANK(C4379), NOT(ISBLANK(C4378)), B4378=B4380, NOT(ISBLANK(C4381)), B4381=B4380), C4378+(C4381-C4378)*2/3,
TRUE, "Check Manually"
))</f>
        <v>122.4</v>
      </c>
      <c r="F4380" t="str">
        <f>_xlfn.XLOOKUP(B4380,Bucket_Map!A:A,Bucket_Map!B:B,"ERROR - CHECK NAME")</f>
        <v>Fuel &amp; Light</v>
      </c>
    </row>
    <row r="4381" spans="1:6" x14ac:dyDescent="0.25">
      <c r="A4381" t="s">
        <v>32</v>
      </c>
      <c r="B4381" t="s">
        <v>13</v>
      </c>
      <c r="C4381">
        <v>122.3</v>
      </c>
      <c r="D4381" s="1">
        <v>42461</v>
      </c>
      <c r="E4381" cm="1">
        <f t="array" ref="E4381">IF(AND(B4381="Housing",A4381="Rural"),"",
_xlfn.IFS(
NOT(ISBLANK(C4381)), C4381,
AND(NOT(ISBLANK(C4380)), B4380=B4381, NOT(ISBLANK(C4382)), B4382=B4381), AVERAGE(C4380,C4382),
AND(NOT(ISBLANK(C4380)), B4380=B4381, ISBLANK(C4382), NOT(ISBLANK(C4383)), B4383=B4381), C4380+(C4383-C4380)/3,
AND(ISBLANK(C4380), NOT(ISBLANK(C4379)), B4379=B4381, NOT(ISBLANK(C4382)), B4382=B4381), C4379+(C4382-C4379)*2/3,
TRUE, "Check Manually"
))</f>
        <v>122.3</v>
      </c>
      <c r="F4381" t="str">
        <f>_xlfn.XLOOKUP(B4381,Bucket_Map!A:A,Bucket_Map!B:B,"ERROR - CHECK NAME")</f>
        <v>Fuel &amp; Light</v>
      </c>
    </row>
    <row r="4382" spans="1:6" x14ac:dyDescent="0.25">
      <c r="A4382" t="s">
        <v>32</v>
      </c>
      <c r="B4382" t="s">
        <v>13</v>
      </c>
      <c r="C4382">
        <v>122.7</v>
      </c>
      <c r="D4382" s="1">
        <v>42491</v>
      </c>
      <c r="E4382" cm="1">
        <f t="array" ref="E4382">IF(AND(B4382="Housing",A4382="Rural"),"",
_xlfn.IFS(
NOT(ISBLANK(C4382)), C4382,
AND(NOT(ISBLANK(C4381)), B4381=B4382, NOT(ISBLANK(C4383)), B4383=B4382), AVERAGE(C4381,C4383),
AND(NOT(ISBLANK(C4381)), B4381=B4382, ISBLANK(C4383), NOT(ISBLANK(C4384)), B4384=B4382), C4381+(C4384-C4381)/3,
AND(ISBLANK(C4381), NOT(ISBLANK(C4380)), B4380=B4382, NOT(ISBLANK(C4383)), B4383=B4382), C4380+(C4383-C4380)*2/3,
TRUE, "Check Manually"
))</f>
        <v>122.7</v>
      </c>
      <c r="F4382" t="str">
        <f>_xlfn.XLOOKUP(B4382,Bucket_Map!A:A,Bucket_Map!B:B,"ERROR - CHECK NAME")</f>
        <v>Fuel &amp; Light</v>
      </c>
    </row>
    <row r="4383" spans="1:6" x14ac:dyDescent="0.25">
      <c r="A4383" t="s">
        <v>32</v>
      </c>
      <c r="B4383" t="s">
        <v>13</v>
      </c>
      <c r="C4383">
        <v>123.3</v>
      </c>
      <c r="D4383" s="1">
        <v>42522</v>
      </c>
      <c r="E4383" cm="1">
        <f t="array" ref="E4383">IF(AND(B4383="Housing",A4383="Rural"),"",
_xlfn.IFS(
NOT(ISBLANK(C4383)), C4383,
AND(NOT(ISBLANK(C4382)), B4382=B4383, NOT(ISBLANK(C4384)), B4384=B4383), AVERAGE(C4382,C4384),
AND(NOT(ISBLANK(C4382)), B4382=B4383, ISBLANK(C4384), NOT(ISBLANK(C4385)), B4385=B4383), C4382+(C4385-C4382)/3,
AND(ISBLANK(C4382), NOT(ISBLANK(C4381)), B4381=B4383, NOT(ISBLANK(C4384)), B4384=B4383), C4381+(C4384-C4381)*2/3,
TRUE, "Check Manually"
))</f>
        <v>123.3</v>
      </c>
      <c r="F4383" t="str">
        <f>_xlfn.XLOOKUP(B4383,Bucket_Map!A:A,Bucket_Map!B:B,"ERROR - CHECK NAME")</f>
        <v>Fuel &amp; Light</v>
      </c>
    </row>
    <row r="4384" spans="1:6" x14ac:dyDescent="0.25">
      <c r="A4384" t="s">
        <v>32</v>
      </c>
      <c r="B4384" t="s">
        <v>13</v>
      </c>
      <c r="C4384">
        <v>123.4</v>
      </c>
      <c r="D4384" s="1">
        <v>42552</v>
      </c>
      <c r="E4384" cm="1">
        <f t="array" ref="E4384">IF(AND(B4384="Housing",A4384="Rural"),"",
_xlfn.IFS(
NOT(ISBLANK(C4384)), C4384,
AND(NOT(ISBLANK(C4383)), B4383=B4384, NOT(ISBLANK(C4385)), B4385=B4384), AVERAGE(C4383,C4385),
AND(NOT(ISBLANK(C4383)), B4383=B4384, ISBLANK(C4385), NOT(ISBLANK(C4386)), B4386=B4384), C4383+(C4386-C4383)/3,
AND(ISBLANK(C4383), NOT(ISBLANK(C4382)), B4382=B4384, NOT(ISBLANK(C4385)), B4385=B4384), C4382+(C4385-C4382)*2/3,
TRUE, "Check Manually"
))</f>
        <v>123.4</v>
      </c>
      <c r="F4384" t="str">
        <f>_xlfn.XLOOKUP(B4384,Bucket_Map!A:A,Bucket_Map!B:B,"ERROR - CHECK NAME")</f>
        <v>Fuel &amp; Light</v>
      </c>
    </row>
    <row r="4385" spans="1:6" x14ac:dyDescent="0.25">
      <c r="A4385" t="s">
        <v>32</v>
      </c>
      <c r="B4385" t="s">
        <v>13</v>
      </c>
      <c r="C4385">
        <v>123.6</v>
      </c>
      <c r="D4385" s="1">
        <v>42583</v>
      </c>
      <c r="E4385" cm="1">
        <f t="array" ref="E4385">IF(AND(B4385="Housing",A4385="Rural"),"",
_xlfn.IFS(
NOT(ISBLANK(C4385)), C4385,
AND(NOT(ISBLANK(C4384)), B4384=B4385, NOT(ISBLANK(C4386)), B4386=B4385), AVERAGE(C4384,C4386),
AND(NOT(ISBLANK(C4384)), B4384=B4385, ISBLANK(C4386), NOT(ISBLANK(C4387)), B4387=B4385), C4384+(C4387-C4384)/3,
AND(ISBLANK(C4384), NOT(ISBLANK(C4383)), B4383=B4385, NOT(ISBLANK(C4386)), B4386=B4385), C4383+(C4386-C4383)*2/3,
TRUE, "Check Manually"
))</f>
        <v>123.6</v>
      </c>
      <c r="F4385" t="str">
        <f>_xlfn.XLOOKUP(B4385,Bucket_Map!A:A,Bucket_Map!B:B,"ERROR - CHECK NAME")</f>
        <v>Fuel &amp; Light</v>
      </c>
    </row>
    <row r="4386" spans="1:6" x14ac:dyDescent="0.25">
      <c r="A4386" t="s">
        <v>32</v>
      </c>
      <c r="B4386" t="s">
        <v>13</v>
      </c>
      <c r="C4386">
        <v>124.1</v>
      </c>
      <c r="D4386" s="1">
        <v>42614</v>
      </c>
      <c r="E4386" cm="1">
        <f t="array" ref="E4386">IF(AND(B4386="Housing",A4386="Rural"),"",
_xlfn.IFS(
NOT(ISBLANK(C4386)), C4386,
AND(NOT(ISBLANK(C4385)), B4385=B4386, NOT(ISBLANK(C4387)), B4387=B4386), AVERAGE(C4385,C4387),
AND(NOT(ISBLANK(C4385)), B4385=B4386, ISBLANK(C4387), NOT(ISBLANK(C4388)), B4388=B4386), C4385+(C4388-C4385)/3,
AND(ISBLANK(C4385), NOT(ISBLANK(C4384)), B4384=B4386, NOT(ISBLANK(C4387)), B4387=B4386), C4384+(C4387-C4384)*2/3,
TRUE, "Check Manually"
))</f>
        <v>124.1</v>
      </c>
      <c r="F4386" t="str">
        <f>_xlfn.XLOOKUP(B4386,Bucket_Map!A:A,Bucket_Map!B:B,"ERROR - CHECK NAME")</f>
        <v>Fuel &amp; Light</v>
      </c>
    </row>
    <row r="4387" spans="1:6" x14ac:dyDescent="0.25">
      <c r="A4387" t="s">
        <v>32</v>
      </c>
      <c r="B4387" t="s">
        <v>13</v>
      </c>
      <c r="C4387">
        <v>124.3</v>
      </c>
      <c r="D4387" s="1">
        <v>42644</v>
      </c>
      <c r="E4387" cm="1">
        <f t="array" ref="E4387">IF(AND(B4387="Housing",A4387="Rural"),"",
_xlfn.IFS(
NOT(ISBLANK(C4387)), C4387,
AND(NOT(ISBLANK(C4386)), B4386=B4387, NOT(ISBLANK(C4388)), B4388=B4387), AVERAGE(C4386,C4388),
AND(NOT(ISBLANK(C4386)), B4386=B4387, ISBLANK(C4388), NOT(ISBLANK(C4389)), B4389=B4387), C4386+(C4389-C4386)/3,
AND(ISBLANK(C4386), NOT(ISBLANK(C4385)), B4385=B4387, NOT(ISBLANK(C4388)), B4388=B4387), C4385+(C4388-C4385)*2/3,
TRUE, "Check Manually"
))</f>
        <v>124.3</v>
      </c>
      <c r="F4387" t="str">
        <f>_xlfn.XLOOKUP(B4387,Bucket_Map!A:A,Bucket_Map!B:B,"ERROR - CHECK NAME")</f>
        <v>Fuel &amp; Light</v>
      </c>
    </row>
    <row r="4388" spans="1:6" x14ac:dyDescent="0.25">
      <c r="A4388" t="s">
        <v>32</v>
      </c>
      <c r="B4388" t="s">
        <v>13</v>
      </c>
      <c r="C4388">
        <v>125</v>
      </c>
      <c r="D4388" s="1">
        <v>42675</v>
      </c>
      <c r="E4388" cm="1">
        <f t="array" ref="E4388">IF(AND(B4388="Housing",A4388="Rural"),"",
_xlfn.IFS(
NOT(ISBLANK(C4388)), C4388,
AND(NOT(ISBLANK(C4387)), B4387=B4388, NOT(ISBLANK(C4389)), B4389=B4388), AVERAGE(C4387,C4389),
AND(NOT(ISBLANK(C4387)), B4387=B4388, ISBLANK(C4389), NOT(ISBLANK(C4390)), B4390=B4388), C4387+(C4390-C4387)/3,
AND(ISBLANK(C4387), NOT(ISBLANK(C4386)), B4386=B4388, NOT(ISBLANK(C4389)), B4389=B4388), C4386+(C4389-C4386)*2/3,
TRUE, "Check Manually"
))</f>
        <v>125</v>
      </c>
      <c r="F4388" t="str">
        <f>_xlfn.XLOOKUP(B4388,Bucket_Map!A:A,Bucket_Map!B:B,"ERROR - CHECK NAME")</f>
        <v>Fuel &amp; Light</v>
      </c>
    </row>
    <row r="4389" spans="1:6" x14ac:dyDescent="0.25">
      <c r="A4389" t="s">
        <v>32</v>
      </c>
      <c r="B4389" t="s">
        <v>13</v>
      </c>
      <c r="C4389">
        <v>126.6</v>
      </c>
      <c r="D4389" s="1">
        <v>42705</v>
      </c>
      <c r="E4389" cm="1">
        <f t="array" ref="E4389">IF(AND(B4389="Housing",A4389="Rural"),"",
_xlfn.IFS(
NOT(ISBLANK(C4389)), C4389,
AND(NOT(ISBLANK(C4388)), B4388=B4389, NOT(ISBLANK(C4390)), B4390=B4389), AVERAGE(C4388,C4390),
AND(NOT(ISBLANK(C4388)), B4388=B4389, ISBLANK(C4390), NOT(ISBLANK(C4391)), B4391=B4389), C4388+(C4391-C4388)/3,
AND(ISBLANK(C4388), NOT(ISBLANK(C4387)), B4387=B4389, NOT(ISBLANK(C4390)), B4390=B4389), C4387+(C4390-C4387)*2/3,
TRUE, "Check Manually"
))</f>
        <v>126.6</v>
      </c>
      <c r="F4389" t="str">
        <f>_xlfn.XLOOKUP(B4389,Bucket_Map!A:A,Bucket_Map!B:B,"ERROR - CHECK NAME")</f>
        <v>Fuel &amp; Light</v>
      </c>
    </row>
    <row r="4390" spans="1:6" x14ac:dyDescent="0.25">
      <c r="A4390" t="s">
        <v>32</v>
      </c>
      <c r="B4390" t="s">
        <v>13</v>
      </c>
      <c r="C4390">
        <v>126.8</v>
      </c>
      <c r="D4390" s="1">
        <v>42736</v>
      </c>
      <c r="E4390" cm="1">
        <f t="array" ref="E4390">IF(AND(B4390="Housing",A4390="Rural"),"",
_xlfn.IFS(
NOT(ISBLANK(C4390)), C4390,
AND(NOT(ISBLANK(C4389)), B4389=B4390, NOT(ISBLANK(C4391)), B4391=B4390), AVERAGE(C4389,C4391),
AND(NOT(ISBLANK(C4389)), B4389=B4390, ISBLANK(C4391), NOT(ISBLANK(C4392)), B4392=B4390), C4389+(C4392-C4389)/3,
AND(ISBLANK(C4389), NOT(ISBLANK(C4388)), B4388=B4390, NOT(ISBLANK(C4391)), B4391=B4390), C4388+(C4391-C4388)*2/3,
TRUE, "Check Manually"
))</f>
        <v>126.8</v>
      </c>
      <c r="F4390" t="str">
        <f>_xlfn.XLOOKUP(B4390,Bucket_Map!A:A,Bucket_Map!B:B,"ERROR - CHECK NAME")</f>
        <v>Fuel &amp; Light</v>
      </c>
    </row>
    <row r="4391" spans="1:6" x14ac:dyDescent="0.25">
      <c r="A4391" t="s">
        <v>32</v>
      </c>
      <c r="B4391" t="s">
        <v>13</v>
      </c>
      <c r="C4391">
        <v>127.9</v>
      </c>
      <c r="D4391" s="1">
        <v>42767</v>
      </c>
      <c r="E4391" cm="1">
        <f t="array" ref="E4391">IF(AND(B4391="Housing",A4391="Rural"),"",
_xlfn.IFS(
NOT(ISBLANK(C4391)), C4391,
AND(NOT(ISBLANK(C4390)), B4390=B4391, NOT(ISBLANK(C4392)), B4392=B4391), AVERAGE(C4390,C4392),
AND(NOT(ISBLANK(C4390)), B4390=B4391, ISBLANK(C4392), NOT(ISBLANK(C4393)), B4393=B4391), C4390+(C4393-C4390)/3,
AND(ISBLANK(C4390), NOT(ISBLANK(C4389)), B4389=B4391, NOT(ISBLANK(C4392)), B4392=B4391), C4389+(C4392-C4389)*2/3,
TRUE, "Check Manually"
))</f>
        <v>127.9</v>
      </c>
      <c r="F4391" t="str">
        <f>_xlfn.XLOOKUP(B4391,Bucket_Map!A:A,Bucket_Map!B:B,"ERROR - CHECK NAME")</f>
        <v>Fuel &amp; Light</v>
      </c>
    </row>
    <row r="4392" spans="1:6" x14ac:dyDescent="0.25">
      <c r="A4392" t="s">
        <v>32</v>
      </c>
      <c r="B4392" t="s">
        <v>13</v>
      </c>
      <c r="C4392">
        <v>129.1</v>
      </c>
      <c r="D4392" s="1">
        <v>42795</v>
      </c>
      <c r="E4392" cm="1">
        <f t="array" ref="E4392">IF(AND(B4392="Housing",A4392="Rural"),"",
_xlfn.IFS(
NOT(ISBLANK(C4392)), C4392,
AND(NOT(ISBLANK(C4391)), B4391=B4392, NOT(ISBLANK(C4393)), B4393=B4392), AVERAGE(C4391,C4393),
AND(NOT(ISBLANK(C4391)), B4391=B4392, ISBLANK(C4393), NOT(ISBLANK(C4394)), B4394=B4392), C4391+(C4394-C4391)/3,
AND(ISBLANK(C4391), NOT(ISBLANK(C4390)), B4390=B4392, NOT(ISBLANK(C4393)), B4393=B4392), C4390+(C4393-C4390)*2/3,
TRUE, "Check Manually"
))</f>
        <v>129.1</v>
      </c>
      <c r="F4392" t="str">
        <f>_xlfn.XLOOKUP(B4392,Bucket_Map!A:A,Bucket_Map!B:B,"ERROR - CHECK NAME")</f>
        <v>Fuel &amp; Light</v>
      </c>
    </row>
    <row r="4393" spans="1:6" x14ac:dyDescent="0.25">
      <c r="A4393" t="s">
        <v>32</v>
      </c>
      <c r="B4393" t="s">
        <v>13</v>
      </c>
      <c r="C4393">
        <v>129.80000000000001</v>
      </c>
      <c r="D4393" s="1">
        <v>42826</v>
      </c>
      <c r="E4393" cm="1">
        <f t="array" ref="E4393">IF(AND(B4393="Housing",A4393="Rural"),"",
_xlfn.IFS(
NOT(ISBLANK(C4393)), C4393,
AND(NOT(ISBLANK(C4392)), B4392=B4393, NOT(ISBLANK(C4394)), B4394=B4393), AVERAGE(C4392,C4394),
AND(NOT(ISBLANK(C4392)), B4392=B4393, ISBLANK(C4394), NOT(ISBLANK(C4395)), B4395=B4393), C4392+(C4395-C4392)/3,
AND(ISBLANK(C4392), NOT(ISBLANK(C4391)), B4391=B4393, NOT(ISBLANK(C4394)), B4394=B4393), C4391+(C4394-C4391)*2/3,
TRUE, "Check Manually"
))</f>
        <v>129.80000000000001</v>
      </c>
      <c r="F4393" t="str">
        <f>_xlfn.XLOOKUP(B4393,Bucket_Map!A:A,Bucket_Map!B:B,"ERROR - CHECK NAME")</f>
        <v>Fuel &amp; Light</v>
      </c>
    </row>
    <row r="4394" spans="1:6" x14ac:dyDescent="0.25">
      <c r="A4394" t="s">
        <v>32</v>
      </c>
      <c r="B4394" t="s">
        <v>13</v>
      </c>
      <c r="C4394">
        <v>129.4</v>
      </c>
      <c r="D4394" s="1">
        <v>42856</v>
      </c>
      <c r="E4394" cm="1">
        <f t="array" ref="E4394">IF(AND(B4394="Housing",A4394="Rural"),"",
_xlfn.IFS(
NOT(ISBLANK(C4394)), C4394,
AND(NOT(ISBLANK(C4393)), B4393=B4394, NOT(ISBLANK(C4395)), B4395=B4394), AVERAGE(C4393,C4395),
AND(NOT(ISBLANK(C4393)), B4393=B4394, ISBLANK(C4395), NOT(ISBLANK(C4396)), B4396=B4394), C4393+(C4396-C4393)/3,
AND(ISBLANK(C4393), NOT(ISBLANK(C4392)), B4392=B4394, NOT(ISBLANK(C4395)), B4395=B4394), C4392+(C4395-C4392)*2/3,
TRUE, "Check Manually"
))</f>
        <v>129.4</v>
      </c>
      <c r="F4394" t="str">
        <f>_xlfn.XLOOKUP(B4394,Bucket_Map!A:A,Bucket_Map!B:B,"ERROR - CHECK NAME")</f>
        <v>Fuel &amp; Light</v>
      </c>
    </row>
    <row r="4395" spans="1:6" x14ac:dyDescent="0.25">
      <c r="A4395" t="s">
        <v>32</v>
      </c>
      <c r="B4395" t="s">
        <v>13</v>
      </c>
      <c r="C4395">
        <v>128.80000000000001</v>
      </c>
      <c r="D4395" s="1">
        <v>42887</v>
      </c>
      <c r="E4395" cm="1">
        <f t="array" ref="E4395">IF(AND(B4395="Housing",A4395="Rural"),"",
_xlfn.IFS(
NOT(ISBLANK(C4395)), C4395,
AND(NOT(ISBLANK(C4394)), B4394=B4395, NOT(ISBLANK(C4396)), B4396=B4395), AVERAGE(C4394,C4396),
AND(NOT(ISBLANK(C4394)), B4394=B4395, ISBLANK(C4396), NOT(ISBLANK(C4397)), B4397=B4395), C4394+(C4397-C4394)/3,
AND(ISBLANK(C4394), NOT(ISBLANK(C4393)), B4393=B4395, NOT(ISBLANK(C4396)), B4396=B4395), C4393+(C4396-C4393)*2/3,
TRUE, "Check Manually"
))</f>
        <v>128.80000000000001</v>
      </c>
      <c r="F4395" t="str">
        <f>_xlfn.XLOOKUP(B4395,Bucket_Map!A:A,Bucket_Map!B:B,"ERROR - CHECK NAME")</f>
        <v>Fuel &amp; Light</v>
      </c>
    </row>
    <row r="4396" spans="1:6" x14ac:dyDescent="0.25">
      <c r="A4396" t="s">
        <v>32</v>
      </c>
      <c r="B4396" t="s">
        <v>13</v>
      </c>
      <c r="C4396">
        <v>129.4</v>
      </c>
      <c r="D4396" s="1">
        <v>42917</v>
      </c>
      <c r="E4396" cm="1">
        <f t="array" ref="E4396">IF(AND(B4396="Housing",A4396="Rural"),"",
_xlfn.IFS(
NOT(ISBLANK(C4396)), C4396,
AND(NOT(ISBLANK(C4395)), B4395=B4396, NOT(ISBLANK(C4397)), B4397=B4396), AVERAGE(C4395,C4397),
AND(NOT(ISBLANK(C4395)), B4395=B4396, ISBLANK(C4397), NOT(ISBLANK(C4398)), B4398=B4396), C4395+(C4398-C4395)/3,
AND(ISBLANK(C4395), NOT(ISBLANK(C4394)), B4394=B4396, NOT(ISBLANK(C4397)), B4397=B4396), C4394+(C4397-C4394)*2/3,
TRUE, "Check Manually"
))</f>
        <v>129.4</v>
      </c>
      <c r="F4396" t="str">
        <f>_xlfn.XLOOKUP(B4396,Bucket_Map!A:A,Bucket_Map!B:B,"ERROR - CHECK NAME")</f>
        <v>Fuel &amp; Light</v>
      </c>
    </row>
    <row r="4397" spans="1:6" x14ac:dyDescent="0.25">
      <c r="A4397" t="s">
        <v>32</v>
      </c>
      <c r="B4397" t="s">
        <v>13</v>
      </c>
      <c r="C4397">
        <v>129.80000000000001</v>
      </c>
      <c r="D4397" s="1">
        <v>42948</v>
      </c>
      <c r="E4397" cm="1">
        <f t="array" ref="E4397">IF(AND(B4397="Housing",A4397="Rural"),"",
_xlfn.IFS(
NOT(ISBLANK(C4397)), C4397,
AND(NOT(ISBLANK(C4396)), B4396=B4397, NOT(ISBLANK(C4398)), B4398=B4397), AVERAGE(C4396,C4398),
AND(NOT(ISBLANK(C4396)), B4396=B4397, ISBLANK(C4398), NOT(ISBLANK(C4399)), B4399=B4397), C4396+(C4399-C4396)/3,
AND(ISBLANK(C4396), NOT(ISBLANK(C4395)), B4395=B4397, NOT(ISBLANK(C4398)), B4398=B4397), C4395+(C4398-C4395)*2/3,
TRUE, "Check Manually"
))</f>
        <v>129.80000000000001</v>
      </c>
      <c r="F4397" t="str">
        <f>_xlfn.XLOOKUP(B4397,Bucket_Map!A:A,Bucket_Map!B:B,"ERROR - CHECK NAME")</f>
        <v>Fuel &amp; Light</v>
      </c>
    </row>
    <row r="4398" spans="1:6" x14ac:dyDescent="0.25">
      <c r="A4398" t="s">
        <v>32</v>
      </c>
      <c r="B4398" t="s">
        <v>13</v>
      </c>
      <c r="C4398">
        <v>131</v>
      </c>
      <c r="D4398" s="1">
        <v>42979</v>
      </c>
      <c r="E4398" cm="1">
        <f t="array" ref="E4398">IF(AND(B4398="Housing",A4398="Rural"),"",
_xlfn.IFS(
NOT(ISBLANK(C4398)), C4398,
AND(NOT(ISBLANK(C4397)), B4397=B4398, NOT(ISBLANK(C4399)), B4399=B4398), AVERAGE(C4397,C4399),
AND(NOT(ISBLANK(C4397)), B4397=B4398, ISBLANK(C4399), NOT(ISBLANK(C4400)), B4400=B4398), C4397+(C4400-C4397)/3,
AND(ISBLANK(C4397), NOT(ISBLANK(C4396)), B4396=B4398, NOT(ISBLANK(C4399)), B4399=B4398), C4396+(C4399-C4396)*2/3,
TRUE, "Check Manually"
))</f>
        <v>131</v>
      </c>
      <c r="F4398" t="str">
        <f>_xlfn.XLOOKUP(B4398,Bucket_Map!A:A,Bucket_Map!B:B,"ERROR - CHECK NAME")</f>
        <v>Fuel &amp; Light</v>
      </c>
    </row>
    <row r="4399" spans="1:6" x14ac:dyDescent="0.25">
      <c r="A4399" t="s">
        <v>32</v>
      </c>
      <c r="B4399" t="s">
        <v>13</v>
      </c>
      <c r="C4399">
        <v>132.19999999999999</v>
      </c>
      <c r="D4399" s="1">
        <v>43009</v>
      </c>
      <c r="E4399" cm="1">
        <f t="array" ref="E4399">IF(AND(B4399="Housing",A4399="Rural"),"",
_xlfn.IFS(
NOT(ISBLANK(C4399)), C4399,
AND(NOT(ISBLANK(C4398)), B4398=B4399, NOT(ISBLANK(C4400)), B4400=B4399), AVERAGE(C4398,C4400),
AND(NOT(ISBLANK(C4398)), B4398=B4399, ISBLANK(C4400), NOT(ISBLANK(C4401)), B4401=B4399), C4398+(C4401-C4398)/3,
AND(ISBLANK(C4398), NOT(ISBLANK(C4397)), B4397=B4399, NOT(ISBLANK(C4400)), B4400=B4399), C4397+(C4400-C4397)*2/3,
TRUE, "Check Manually"
))</f>
        <v>132.19999999999999</v>
      </c>
      <c r="F4399" t="str">
        <f>_xlfn.XLOOKUP(B4399,Bucket_Map!A:A,Bucket_Map!B:B,"ERROR - CHECK NAME")</f>
        <v>Fuel &amp; Light</v>
      </c>
    </row>
    <row r="4400" spans="1:6" x14ac:dyDescent="0.25">
      <c r="A4400" t="s">
        <v>32</v>
      </c>
      <c r="B4400" t="s">
        <v>13</v>
      </c>
      <c r="C4400">
        <v>135.30000000000001</v>
      </c>
      <c r="D4400" s="1">
        <v>43040</v>
      </c>
      <c r="E4400" cm="1">
        <f t="array" ref="E4400">IF(AND(B4400="Housing",A4400="Rural"),"",
_xlfn.IFS(
NOT(ISBLANK(C4400)), C4400,
AND(NOT(ISBLANK(C4399)), B4399=B4400, NOT(ISBLANK(C4401)), B4401=B4400), AVERAGE(C4399,C4401),
AND(NOT(ISBLANK(C4399)), B4399=B4400, ISBLANK(C4401), NOT(ISBLANK(C4402)), B4402=B4400), C4399+(C4402-C4399)/3,
AND(ISBLANK(C4399), NOT(ISBLANK(C4398)), B4398=B4400, NOT(ISBLANK(C4401)), B4401=B4400), C4398+(C4401-C4398)*2/3,
TRUE, "Check Manually"
))</f>
        <v>135.30000000000001</v>
      </c>
      <c r="F4400" t="str">
        <f>_xlfn.XLOOKUP(B4400,Bucket_Map!A:A,Bucket_Map!B:B,"ERROR - CHECK NAME")</f>
        <v>Fuel &amp; Light</v>
      </c>
    </row>
    <row r="4401" spans="1:6" x14ac:dyDescent="0.25">
      <c r="A4401" t="s">
        <v>32</v>
      </c>
      <c r="B4401" t="s">
        <v>13</v>
      </c>
      <c r="C4401">
        <v>136.6</v>
      </c>
      <c r="D4401" s="1">
        <v>43070</v>
      </c>
      <c r="E4401" cm="1">
        <f t="array" ref="E4401">IF(AND(B4401="Housing",A4401="Rural"),"",
_xlfn.IFS(
NOT(ISBLANK(C4401)), C4401,
AND(NOT(ISBLANK(C4400)), B4400=B4401, NOT(ISBLANK(C4402)), B4402=B4401), AVERAGE(C4400,C4402),
AND(NOT(ISBLANK(C4400)), B4400=B4401, ISBLANK(C4402), NOT(ISBLANK(C4403)), B4403=B4401), C4400+(C4403-C4400)/3,
AND(ISBLANK(C4400), NOT(ISBLANK(C4399)), B4399=B4401, NOT(ISBLANK(C4402)), B4402=B4401), C4399+(C4402-C4399)*2/3,
TRUE, "Check Manually"
))</f>
        <v>136.6</v>
      </c>
      <c r="F4401" t="str">
        <f>_xlfn.XLOOKUP(B4401,Bucket_Map!A:A,Bucket_Map!B:B,"ERROR - CHECK NAME")</f>
        <v>Fuel &amp; Light</v>
      </c>
    </row>
    <row r="4402" spans="1:6" x14ac:dyDescent="0.25">
      <c r="A4402" t="s">
        <v>32</v>
      </c>
      <c r="B4402" t="s">
        <v>13</v>
      </c>
      <c r="C4402">
        <v>136.6</v>
      </c>
      <c r="D4402" s="1">
        <v>43101</v>
      </c>
      <c r="E4402" cm="1">
        <f t="array" ref="E4402">IF(AND(B4402="Housing",A4402="Rural"),"",
_xlfn.IFS(
NOT(ISBLANK(C4402)), C4402,
AND(NOT(ISBLANK(C4401)), B4401=B4402, NOT(ISBLANK(C4403)), B4403=B4402), AVERAGE(C4401,C4403),
AND(NOT(ISBLANK(C4401)), B4401=B4402, ISBLANK(C4403), NOT(ISBLANK(C4404)), B4404=B4402), C4401+(C4404-C4401)/3,
AND(ISBLANK(C4401), NOT(ISBLANK(C4400)), B4400=B4402, NOT(ISBLANK(C4403)), B4403=B4402), C4400+(C4403-C4400)*2/3,
TRUE, "Check Manually"
))</f>
        <v>136.6</v>
      </c>
      <c r="F4402" t="str">
        <f>_xlfn.XLOOKUP(B4402,Bucket_Map!A:A,Bucket_Map!B:B,"ERROR - CHECK NAME")</f>
        <v>Fuel &amp; Light</v>
      </c>
    </row>
    <row r="4403" spans="1:6" x14ac:dyDescent="0.25">
      <c r="A4403" t="s">
        <v>32</v>
      </c>
      <c r="B4403" t="s">
        <v>13</v>
      </c>
      <c r="C4403">
        <v>136.69999999999999</v>
      </c>
      <c r="D4403" s="1">
        <v>43132</v>
      </c>
      <c r="E4403" cm="1">
        <f t="array" ref="E4403">IF(AND(B4403="Housing",A4403="Rural"),"",
_xlfn.IFS(
NOT(ISBLANK(C4403)), C4403,
AND(NOT(ISBLANK(C4402)), B4402=B4403, NOT(ISBLANK(C4404)), B4404=B4403), AVERAGE(C4402,C4404),
AND(NOT(ISBLANK(C4402)), B4402=B4403, ISBLANK(C4404), NOT(ISBLANK(C4405)), B4405=B4403), C4402+(C4405-C4402)/3,
AND(ISBLANK(C4402), NOT(ISBLANK(C4401)), B4401=B4403, NOT(ISBLANK(C4404)), B4404=B4403), C4401+(C4404-C4401)*2/3,
TRUE, "Check Manually"
))</f>
        <v>136.69999999999999</v>
      </c>
      <c r="F4403" t="str">
        <f>_xlfn.XLOOKUP(B4403,Bucket_Map!A:A,Bucket_Map!B:B,"ERROR - CHECK NAME")</f>
        <v>Fuel &amp; Light</v>
      </c>
    </row>
    <row r="4404" spans="1:6" x14ac:dyDescent="0.25">
      <c r="A4404" t="s">
        <v>32</v>
      </c>
      <c r="B4404" t="s">
        <v>13</v>
      </c>
      <c r="C4404">
        <v>136.5</v>
      </c>
      <c r="D4404" s="1">
        <v>43160</v>
      </c>
      <c r="E4404" cm="1">
        <f t="array" ref="E4404">IF(AND(B4404="Housing",A4404="Rural"),"",
_xlfn.IFS(
NOT(ISBLANK(C4404)), C4404,
AND(NOT(ISBLANK(C4403)), B4403=B4404, NOT(ISBLANK(C4405)), B4405=B4404), AVERAGE(C4403,C4405),
AND(NOT(ISBLANK(C4403)), B4403=B4404, ISBLANK(C4405), NOT(ISBLANK(C4406)), B4406=B4404), C4403+(C4406-C4403)/3,
AND(ISBLANK(C4403), NOT(ISBLANK(C4402)), B4402=B4404, NOT(ISBLANK(C4405)), B4405=B4404), C4402+(C4405-C4402)*2/3,
TRUE, "Check Manually"
))</f>
        <v>136.5</v>
      </c>
      <c r="F4404" t="str">
        <f>_xlfn.XLOOKUP(B4404,Bucket_Map!A:A,Bucket_Map!B:B,"ERROR - CHECK NAME")</f>
        <v>Fuel &amp; Light</v>
      </c>
    </row>
    <row r="4405" spans="1:6" x14ac:dyDescent="0.25">
      <c r="A4405" t="s">
        <v>32</v>
      </c>
      <c r="B4405" t="s">
        <v>13</v>
      </c>
      <c r="C4405">
        <v>136.5</v>
      </c>
      <c r="D4405" s="1">
        <v>43191</v>
      </c>
      <c r="E4405" cm="1">
        <f t="array" ref="E4405">IF(AND(B4405="Housing",A4405="Rural"),"",
_xlfn.IFS(
NOT(ISBLANK(C4405)), C4405,
AND(NOT(ISBLANK(C4404)), B4404=B4405, NOT(ISBLANK(C4406)), B4406=B4405), AVERAGE(C4404,C4406),
AND(NOT(ISBLANK(C4404)), B4404=B4405, ISBLANK(C4406), NOT(ISBLANK(C4407)), B4407=B4405), C4404+(C4407-C4404)/3,
AND(ISBLANK(C4404), NOT(ISBLANK(C4403)), B4403=B4405, NOT(ISBLANK(C4406)), B4406=B4405), C4403+(C4406-C4403)*2/3,
TRUE, "Check Manually"
))</f>
        <v>136.5</v>
      </c>
      <c r="F4405" t="str">
        <f>_xlfn.XLOOKUP(B4405,Bucket_Map!A:A,Bucket_Map!B:B,"ERROR - CHECK NAME")</f>
        <v>Fuel &amp; Light</v>
      </c>
    </row>
    <row r="4406" spans="1:6" x14ac:dyDescent="0.25">
      <c r="A4406" t="s">
        <v>32</v>
      </c>
      <c r="B4406" t="s">
        <v>13</v>
      </c>
      <c r="C4406">
        <v>136.9</v>
      </c>
      <c r="D4406" s="1">
        <v>43221</v>
      </c>
      <c r="E4406" cm="1">
        <f t="array" ref="E4406">IF(AND(B4406="Housing",A4406="Rural"),"",
_xlfn.IFS(
NOT(ISBLANK(C4406)), C4406,
AND(NOT(ISBLANK(C4405)), B4405=B4406, NOT(ISBLANK(C4407)), B4407=B4406), AVERAGE(C4405,C4407),
AND(NOT(ISBLANK(C4405)), B4405=B4406, ISBLANK(C4407), NOT(ISBLANK(C4408)), B4408=B4406), C4405+(C4408-C4405)/3,
AND(ISBLANK(C4405), NOT(ISBLANK(C4404)), B4404=B4406, NOT(ISBLANK(C4407)), B4407=B4406), C4404+(C4407-C4404)*2/3,
TRUE, "Check Manually"
))</f>
        <v>136.9</v>
      </c>
      <c r="F4406" t="str">
        <f>_xlfn.XLOOKUP(B4406,Bucket_Map!A:A,Bucket_Map!B:B,"ERROR - CHECK NAME")</f>
        <v>Fuel &amp; Light</v>
      </c>
    </row>
    <row r="4407" spans="1:6" x14ac:dyDescent="0.25">
      <c r="A4407" t="s">
        <v>32</v>
      </c>
      <c r="B4407" t="s">
        <v>13</v>
      </c>
      <c r="C4407">
        <v>138.1</v>
      </c>
      <c r="D4407" s="1">
        <v>43252</v>
      </c>
      <c r="E4407" cm="1">
        <f t="array" ref="E4407">IF(AND(B4407="Housing",A4407="Rural"),"",
_xlfn.IFS(
NOT(ISBLANK(C4407)), C4407,
AND(NOT(ISBLANK(C4406)), B4406=B4407, NOT(ISBLANK(C4408)), B4408=B4407), AVERAGE(C4406,C4408),
AND(NOT(ISBLANK(C4406)), B4406=B4407, ISBLANK(C4408), NOT(ISBLANK(C4409)), B4409=B4407), C4406+(C4409-C4406)/3,
AND(ISBLANK(C4406), NOT(ISBLANK(C4405)), B4405=B4407, NOT(ISBLANK(C4408)), B4408=B4407), C4405+(C4408-C4405)*2/3,
TRUE, "Check Manually"
))</f>
        <v>138.1</v>
      </c>
      <c r="F4407" t="str">
        <f>_xlfn.XLOOKUP(B4407,Bucket_Map!A:A,Bucket_Map!B:B,"ERROR - CHECK NAME")</f>
        <v>Fuel &amp; Light</v>
      </c>
    </row>
    <row r="4408" spans="1:6" x14ac:dyDescent="0.25">
      <c r="A4408" t="s">
        <v>32</v>
      </c>
      <c r="B4408" t="s">
        <v>13</v>
      </c>
      <c r="C4408">
        <v>139.69999999999999</v>
      </c>
      <c r="D4408" s="1">
        <v>43282</v>
      </c>
      <c r="E4408" cm="1">
        <f t="array" ref="E4408">IF(AND(B4408="Housing",A4408="Rural"),"",
_xlfn.IFS(
NOT(ISBLANK(C4408)), C4408,
AND(NOT(ISBLANK(C4407)), B4407=B4408, NOT(ISBLANK(C4409)), B4409=B4408), AVERAGE(C4407,C4409),
AND(NOT(ISBLANK(C4407)), B4407=B4408, ISBLANK(C4409), NOT(ISBLANK(C4410)), B4410=B4408), C4407+(C4410-C4407)/3,
AND(ISBLANK(C4407), NOT(ISBLANK(C4406)), B4406=B4408, NOT(ISBLANK(C4409)), B4409=B4408), C4406+(C4409-C4406)*2/3,
TRUE, "Check Manually"
))</f>
        <v>139.69999999999999</v>
      </c>
      <c r="F4408" t="str">
        <f>_xlfn.XLOOKUP(B4408,Bucket_Map!A:A,Bucket_Map!B:B,"ERROR - CHECK NAME")</f>
        <v>Fuel &amp; Light</v>
      </c>
    </row>
    <row r="4409" spans="1:6" x14ac:dyDescent="0.25">
      <c r="A4409" t="s">
        <v>32</v>
      </c>
      <c r="B4409" t="s">
        <v>13</v>
      </c>
      <c r="C4409">
        <v>140.9</v>
      </c>
      <c r="D4409" s="1">
        <v>43313</v>
      </c>
      <c r="E4409" cm="1">
        <f t="array" ref="E4409">IF(AND(B4409="Housing",A4409="Rural"),"",
_xlfn.IFS(
NOT(ISBLANK(C4409)), C4409,
AND(NOT(ISBLANK(C4408)), B4408=B4409, NOT(ISBLANK(C4410)), B4410=B4409), AVERAGE(C4408,C4410),
AND(NOT(ISBLANK(C4408)), B4408=B4409, ISBLANK(C4410), NOT(ISBLANK(C4411)), B4411=B4409), C4408+(C4411-C4408)/3,
AND(ISBLANK(C4408), NOT(ISBLANK(C4407)), B4407=B4409, NOT(ISBLANK(C4410)), B4410=B4409), C4407+(C4410-C4407)*2/3,
TRUE, "Check Manually"
))</f>
        <v>140.9</v>
      </c>
      <c r="F4409" t="str">
        <f>_xlfn.XLOOKUP(B4409,Bucket_Map!A:A,Bucket_Map!B:B,"ERROR - CHECK NAME")</f>
        <v>Fuel &amp; Light</v>
      </c>
    </row>
    <row r="4410" spans="1:6" x14ac:dyDescent="0.25">
      <c r="A4410" t="s">
        <v>32</v>
      </c>
      <c r="B4410" t="s">
        <v>13</v>
      </c>
      <c r="C4410">
        <v>142.30000000000001</v>
      </c>
      <c r="D4410" s="1">
        <v>43344</v>
      </c>
      <c r="E4410" cm="1">
        <f t="array" ref="E4410">IF(AND(B4410="Housing",A4410="Rural"),"",
_xlfn.IFS(
NOT(ISBLANK(C4410)), C4410,
AND(NOT(ISBLANK(C4409)), B4409=B4410, NOT(ISBLANK(C4411)), B4411=B4410), AVERAGE(C4409,C4411),
AND(NOT(ISBLANK(C4409)), B4409=B4410, ISBLANK(C4411), NOT(ISBLANK(C4412)), B4412=B4410), C4409+(C4412-C4409)/3,
AND(ISBLANK(C4409), NOT(ISBLANK(C4408)), B4408=B4410, NOT(ISBLANK(C4411)), B4411=B4410), C4408+(C4411-C4408)*2/3,
TRUE, "Check Manually"
))</f>
        <v>142.30000000000001</v>
      </c>
      <c r="F4410" t="str">
        <f>_xlfn.XLOOKUP(B4410,Bucket_Map!A:A,Bucket_Map!B:B,"ERROR - CHECK NAME")</f>
        <v>Fuel &amp; Light</v>
      </c>
    </row>
    <row r="4411" spans="1:6" x14ac:dyDescent="0.25">
      <c r="A4411" t="s">
        <v>32</v>
      </c>
      <c r="B4411" t="s">
        <v>13</v>
      </c>
      <c r="C4411">
        <v>145.30000000000001</v>
      </c>
      <c r="D4411" s="1">
        <v>43374</v>
      </c>
      <c r="E4411" cm="1">
        <f t="array" ref="E4411">IF(AND(B4411="Housing",A4411="Rural"),"",
_xlfn.IFS(
NOT(ISBLANK(C4411)), C4411,
AND(NOT(ISBLANK(C4410)), B4410=B4411, NOT(ISBLANK(C4412)), B4412=B4411), AVERAGE(C4410,C4412),
AND(NOT(ISBLANK(C4410)), B4410=B4411, ISBLANK(C4412), NOT(ISBLANK(C4413)), B4413=B4411), C4410+(C4413-C4410)/3,
AND(ISBLANK(C4410), NOT(ISBLANK(C4409)), B4409=B4411, NOT(ISBLANK(C4412)), B4412=B4411), C4409+(C4412-C4409)*2/3,
TRUE, "Check Manually"
))</f>
        <v>145.30000000000001</v>
      </c>
      <c r="F4411" t="str">
        <f>_xlfn.XLOOKUP(B4411,Bucket_Map!A:A,Bucket_Map!B:B,"ERROR - CHECK NAME")</f>
        <v>Fuel &amp; Light</v>
      </c>
    </row>
    <row r="4412" spans="1:6" x14ac:dyDescent="0.25">
      <c r="A4412" t="s">
        <v>32</v>
      </c>
      <c r="B4412" t="s">
        <v>13</v>
      </c>
      <c r="C4412">
        <v>145.1</v>
      </c>
      <c r="D4412" s="1">
        <v>43405</v>
      </c>
      <c r="E4412" cm="1">
        <f t="array" ref="E4412">IF(AND(B4412="Housing",A4412="Rural"),"",
_xlfn.IFS(
NOT(ISBLANK(C4412)), C4412,
AND(NOT(ISBLANK(C4411)), B4411=B4412, NOT(ISBLANK(C4413)), B4413=B4412), AVERAGE(C4411,C4413),
AND(NOT(ISBLANK(C4411)), B4411=B4412, ISBLANK(C4413), NOT(ISBLANK(C4414)), B4414=B4412), C4411+(C4414-C4411)/3,
AND(ISBLANK(C4411), NOT(ISBLANK(C4410)), B4410=B4412, NOT(ISBLANK(C4413)), B4413=B4412), C4410+(C4413-C4410)*2/3,
TRUE, "Check Manually"
))</f>
        <v>145.1</v>
      </c>
      <c r="F4412" t="str">
        <f>_xlfn.XLOOKUP(B4412,Bucket_Map!A:A,Bucket_Map!B:B,"ERROR - CHECK NAME")</f>
        <v>Fuel &amp; Light</v>
      </c>
    </row>
    <row r="4413" spans="1:6" x14ac:dyDescent="0.25">
      <c r="A4413" t="s">
        <v>32</v>
      </c>
      <c r="B4413" t="s">
        <v>13</v>
      </c>
      <c r="C4413">
        <v>142.69999999999999</v>
      </c>
      <c r="D4413" s="1">
        <v>43435</v>
      </c>
      <c r="E4413" cm="1">
        <f t="array" ref="E4413">IF(AND(B4413="Housing",A4413="Rural"),"",
_xlfn.IFS(
NOT(ISBLANK(C4413)), C4413,
AND(NOT(ISBLANK(C4412)), B4412=B4413, NOT(ISBLANK(C4414)), B4414=B4413), AVERAGE(C4412,C4414),
AND(NOT(ISBLANK(C4412)), B4412=B4413, ISBLANK(C4414), NOT(ISBLANK(C4415)), B4415=B4413), C4412+(C4415-C4412)/3,
AND(ISBLANK(C4412), NOT(ISBLANK(C4411)), B4411=B4413, NOT(ISBLANK(C4414)), B4414=B4413), C4411+(C4414-C4411)*2/3,
TRUE, "Check Manually"
))</f>
        <v>142.69999999999999</v>
      </c>
      <c r="F4413" t="str">
        <f>_xlfn.XLOOKUP(B4413,Bucket_Map!A:A,Bucket_Map!B:B,"ERROR - CHECK NAME")</f>
        <v>Fuel &amp; Light</v>
      </c>
    </row>
    <row r="4414" spans="1:6" x14ac:dyDescent="0.25">
      <c r="A4414" t="s">
        <v>32</v>
      </c>
      <c r="B4414" t="s">
        <v>13</v>
      </c>
      <c r="C4414">
        <v>139.5</v>
      </c>
      <c r="D4414" s="1">
        <v>43466</v>
      </c>
      <c r="E4414" cm="1">
        <f t="array" ref="E4414">IF(AND(B4414="Housing",A4414="Rural"),"",
_xlfn.IFS(
NOT(ISBLANK(C4414)), C4414,
AND(NOT(ISBLANK(C4413)), B4413=B4414, NOT(ISBLANK(C4415)), B4415=B4414), AVERAGE(C4413,C4415),
AND(NOT(ISBLANK(C4413)), B4413=B4414, ISBLANK(C4415), NOT(ISBLANK(C4416)), B4416=B4414), C4413+(C4416-C4413)/3,
AND(ISBLANK(C4413), NOT(ISBLANK(C4412)), B4412=B4414, NOT(ISBLANK(C4415)), B4415=B4414), C4412+(C4415-C4412)*2/3,
TRUE, "Check Manually"
))</f>
        <v>139.5</v>
      </c>
      <c r="F4414" t="str">
        <f>_xlfn.XLOOKUP(B4414,Bucket_Map!A:A,Bucket_Map!B:B,"ERROR - CHECK NAME")</f>
        <v>Fuel &amp; Light</v>
      </c>
    </row>
    <row r="4415" spans="1:6" x14ac:dyDescent="0.25">
      <c r="A4415" t="s">
        <v>32</v>
      </c>
      <c r="B4415" t="s">
        <v>13</v>
      </c>
      <c r="C4415">
        <v>138.4</v>
      </c>
      <c r="D4415" s="1">
        <v>43497</v>
      </c>
      <c r="E4415" cm="1">
        <f t="array" ref="E4415">IF(AND(B4415="Housing",A4415="Rural"),"",
_xlfn.IFS(
NOT(ISBLANK(C4415)), C4415,
AND(NOT(ISBLANK(C4414)), B4414=B4415, NOT(ISBLANK(C4416)), B4416=B4415), AVERAGE(C4414,C4416),
AND(NOT(ISBLANK(C4414)), B4414=B4415, ISBLANK(C4416), NOT(ISBLANK(C4417)), B4417=B4415), C4414+(C4417-C4414)/3,
AND(ISBLANK(C4414), NOT(ISBLANK(C4413)), B4413=B4415, NOT(ISBLANK(C4416)), B4416=B4415), C4413+(C4416-C4413)*2/3,
TRUE, "Check Manually"
))</f>
        <v>138.4</v>
      </c>
      <c r="F4415" t="str">
        <f>_xlfn.XLOOKUP(B4415,Bucket_Map!A:A,Bucket_Map!B:B,"ERROR - CHECK NAME")</f>
        <v>Fuel &amp; Light</v>
      </c>
    </row>
    <row r="4416" spans="1:6" x14ac:dyDescent="0.25">
      <c r="A4416" t="s">
        <v>32</v>
      </c>
      <c r="B4416" t="s">
        <v>13</v>
      </c>
      <c r="C4416">
        <v>139.69999999999999</v>
      </c>
      <c r="D4416" s="1">
        <v>43525</v>
      </c>
      <c r="E4416" cm="1">
        <f t="array" ref="E4416">IF(AND(B4416="Housing",A4416="Rural"),"",
_xlfn.IFS(
NOT(ISBLANK(C4416)), C4416,
AND(NOT(ISBLANK(C4415)), B4415=B4416, NOT(ISBLANK(C4417)), B4417=B4416), AVERAGE(C4415,C4417),
AND(NOT(ISBLANK(C4415)), B4415=B4416, ISBLANK(C4417), NOT(ISBLANK(C4418)), B4418=B4416), C4415+(C4418-C4415)/3,
AND(ISBLANK(C4415), NOT(ISBLANK(C4414)), B4414=B4416, NOT(ISBLANK(C4417)), B4417=B4416), C4414+(C4417-C4414)*2/3,
TRUE, "Check Manually"
))</f>
        <v>139.69999999999999</v>
      </c>
      <c r="F4416" t="str">
        <f>_xlfn.XLOOKUP(B4416,Bucket_Map!A:A,Bucket_Map!B:B,"ERROR - CHECK NAME")</f>
        <v>Fuel &amp; Light</v>
      </c>
    </row>
    <row r="4417" spans="1:6" x14ac:dyDescent="0.25">
      <c r="A4417" t="s">
        <v>32</v>
      </c>
      <c r="B4417" t="s">
        <v>13</v>
      </c>
      <c r="C4417">
        <v>140.30000000000001</v>
      </c>
      <c r="D4417" s="1">
        <v>43586</v>
      </c>
      <c r="E4417" cm="1">
        <f t="array" ref="E4417">IF(AND(B4417="Housing",A4417="Rural"),"",
_xlfn.IFS(
NOT(ISBLANK(C4417)), C4417,
AND(NOT(ISBLANK(C4416)), B4416=B4417, NOT(ISBLANK(C4418)), B4418=B4417), AVERAGE(C4416,C4418),
AND(NOT(ISBLANK(C4416)), B4416=B4417, ISBLANK(C4418), NOT(ISBLANK(C4419)), B4419=B4417), C4416+(C4419-C4416)/3,
AND(ISBLANK(C4416), NOT(ISBLANK(C4415)), B4415=B4417, NOT(ISBLANK(C4418)), B4418=B4417), C4415+(C4418-C4415)*2/3,
TRUE, "Check Manually"
))</f>
        <v>140.30000000000001</v>
      </c>
      <c r="F4417" t="str">
        <f>_xlfn.XLOOKUP(B4417,Bucket_Map!A:A,Bucket_Map!B:B,"ERROR - CHECK NAME")</f>
        <v>Fuel &amp; Light</v>
      </c>
    </row>
    <row r="4418" spans="1:6" x14ac:dyDescent="0.25">
      <c r="A4418" t="s">
        <v>32</v>
      </c>
      <c r="B4418" t="s">
        <v>13</v>
      </c>
      <c r="C4418">
        <v>141.19999999999999</v>
      </c>
      <c r="D4418" s="1">
        <v>43617</v>
      </c>
      <c r="E4418" cm="1">
        <f t="array" ref="E4418">IF(AND(B4418="Housing",A4418="Rural"),"",
_xlfn.IFS(
NOT(ISBLANK(C4418)), C4418,
AND(NOT(ISBLANK(C4417)), B4417=B4418, NOT(ISBLANK(C4419)), B4419=B4418), AVERAGE(C4417,C4419),
AND(NOT(ISBLANK(C4417)), B4417=B4418, ISBLANK(C4419), NOT(ISBLANK(C4420)), B4420=B4418), C4417+(C4420-C4417)/3,
AND(ISBLANK(C4417), NOT(ISBLANK(C4416)), B4416=B4418, NOT(ISBLANK(C4419)), B4419=B4418), C4416+(C4419-C4416)*2/3,
TRUE, "Check Manually"
))</f>
        <v>141.19999999999999</v>
      </c>
      <c r="F4418" t="str">
        <f>_xlfn.XLOOKUP(B4418,Bucket_Map!A:A,Bucket_Map!B:B,"ERROR - CHECK NAME")</f>
        <v>Fuel &amp; Light</v>
      </c>
    </row>
    <row r="4419" spans="1:6" x14ac:dyDescent="0.25">
      <c r="A4419" t="s">
        <v>32</v>
      </c>
      <c r="B4419" t="s">
        <v>13</v>
      </c>
      <c r="C4419">
        <v>139.30000000000001</v>
      </c>
      <c r="D4419" s="1">
        <v>43647</v>
      </c>
      <c r="E4419" cm="1">
        <f t="array" ref="E4419">IF(AND(B4419="Housing",A4419="Rural"),"",
_xlfn.IFS(
NOT(ISBLANK(C4419)), C4419,
AND(NOT(ISBLANK(C4418)), B4418=B4419, NOT(ISBLANK(C4420)), B4420=B4419), AVERAGE(C4418,C4420),
AND(NOT(ISBLANK(C4418)), B4418=B4419, ISBLANK(C4420), NOT(ISBLANK(C4421)), B4421=B4419), C4418+(C4421-C4418)/3,
AND(ISBLANK(C4418), NOT(ISBLANK(C4417)), B4417=B4419, NOT(ISBLANK(C4420)), B4420=B4419), C4417+(C4420-C4417)*2/3,
TRUE, "Check Manually"
))</f>
        <v>139.30000000000001</v>
      </c>
      <c r="F4419" t="str">
        <f>_xlfn.XLOOKUP(B4419,Bucket_Map!A:A,Bucket_Map!B:B,"ERROR - CHECK NAME")</f>
        <v>Fuel &amp; Light</v>
      </c>
    </row>
    <row r="4420" spans="1:6" x14ac:dyDescent="0.25">
      <c r="A4420" t="s">
        <v>32</v>
      </c>
      <c r="B4420" t="s">
        <v>13</v>
      </c>
      <c r="C4420">
        <v>138.5</v>
      </c>
      <c r="D4420" s="1">
        <v>43678</v>
      </c>
      <c r="E4420" cm="1">
        <f t="array" ref="E4420">IF(AND(B4420="Housing",A4420="Rural"),"",
_xlfn.IFS(
NOT(ISBLANK(C4420)), C4420,
AND(NOT(ISBLANK(C4419)), B4419=B4420, NOT(ISBLANK(C4421)), B4421=B4420), AVERAGE(C4419,C4421),
AND(NOT(ISBLANK(C4419)), B4419=B4420, ISBLANK(C4421), NOT(ISBLANK(C4422)), B4422=B4420), C4419+(C4422-C4419)/3,
AND(ISBLANK(C4419), NOT(ISBLANK(C4418)), B4418=B4420, NOT(ISBLANK(C4421)), B4421=B4420), C4418+(C4421-C4418)*2/3,
TRUE, "Check Manually"
))</f>
        <v>138.5</v>
      </c>
      <c r="F4420" t="str">
        <f>_xlfn.XLOOKUP(B4420,Bucket_Map!A:A,Bucket_Map!B:B,"ERROR - CHECK NAME")</f>
        <v>Fuel &amp; Light</v>
      </c>
    </row>
    <row r="4421" spans="1:6" x14ac:dyDescent="0.25">
      <c r="A4421" t="s">
        <v>32</v>
      </c>
      <c r="B4421" t="s">
        <v>13</v>
      </c>
      <c r="C4421">
        <v>139.19999999999999</v>
      </c>
      <c r="D4421" s="1">
        <v>43709</v>
      </c>
      <c r="E4421" cm="1">
        <f t="array" ref="E4421">IF(AND(B4421="Housing",A4421="Rural"),"",
_xlfn.IFS(
NOT(ISBLANK(C4421)), C4421,
AND(NOT(ISBLANK(C4420)), B4420=B4421, NOT(ISBLANK(C4422)), B4422=B4421), AVERAGE(C4420,C4422),
AND(NOT(ISBLANK(C4420)), B4420=B4421, ISBLANK(C4422), NOT(ISBLANK(C4423)), B4423=B4421), C4420+(C4423-C4420)/3,
AND(ISBLANK(C4420), NOT(ISBLANK(C4419)), B4419=B4421, NOT(ISBLANK(C4422)), B4422=B4421), C4419+(C4422-C4419)*2/3,
TRUE, "Check Manually"
))</f>
        <v>139.19999999999999</v>
      </c>
      <c r="F4421" t="str">
        <f>_xlfn.XLOOKUP(B4421,Bucket_Map!A:A,Bucket_Map!B:B,"ERROR - CHECK NAME")</f>
        <v>Fuel &amp; Light</v>
      </c>
    </row>
    <row r="4422" spans="1:6" x14ac:dyDescent="0.25">
      <c r="A4422" t="s">
        <v>32</v>
      </c>
      <c r="B4422" t="s">
        <v>13</v>
      </c>
      <c r="C4422">
        <v>140.6</v>
      </c>
      <c r="D4422" s="1">
        <v>43739</v>
      </c>
      <c r="E4422" cm="1">
        <f t="array" ref="E4422">IF(AND(B4422="Housing",A4422="Rural"),"",
_xlfn.IFS(
NOT(ISBLANK(C4422)), C4422,
AND(NOT(ISBLANK(C4421)), B4421=B4422, NOT(ISBLANK(C4423)), B4423=B4422), AVERAGE(C4421,C4423),
AND(NOT(ISBLANK(C4421)), B4421=B4422, ISBLANK(C4423), NOT(ISBLANK(C4424)), B4424=B4422), C4421+(C4424-C4421)/3,
AND(ISBLANK(C4421), NOT(ISBLANK(C4420)), B4420=B4422, NOT(ISBLANK(C4423)), B4423=B4422), C4420+(C4423-C4420)*2/3,
TRUE, "Check Manually"
))</f>
        <v>140.6</v>
      </c>
      <c r="F4422" t="str">
        <f>_xlfn.XLOOKUP(B4422,Bucket_Map!A:A,Bucket_Map!B:B,"ERROR - CHECK NAME")</f>
        <v>Fuel &amp; Light</v>
      </c>
    </row>
    <row r="4423" spans="1:6" x14ac:dyDescent="0.25">
      <c r="A4423" t="s">
        <v>32</v>
      </c>
      <c r="B4423" t="s">
        <v>13</v>
      </c>
      <c r="C4423">
        <v>142.30000000000001</v>
      </c>
      <c r="D4423" s="1">
        <v>43770</v>
      </c>
      <c r="E4423" cm="1">
        <f t="array" ref="E4423">IF(AND(B4423="Housing",A4423="Rural"),"",
_xlfn.IFS(
NOT(ISBLANK(C4423)), C4423,
AND(NOT(ISBLANK(C4422)), B4422=B4423, NOT(ISBLANK(C4424)), B4424=B4423), AVERAGE(C4422,C4424),
AND(NOT(ISBLANK(C4422)), B4422=B4423, ISBLANK(C4424), NOT(ISBLANK(C4425)), B4425=B4423), C4422+(C4425-C4422)/3,
AND(ISBLANK(C4422), NOT(ISBLANK(C4421)), B4421=B4423, NOT(ISBLANK(C4424)), B4424=B4423), C4421+(C4424-C4421)*2/3,
TRUE, "Check Manually"
))</f>
        <v>142.30000000000001</v>
      </c>
      <c r="F4423" t="str">
        <f>_xlfn.XLOOKUP(B4423,Bucket_Map!A:A,Bucket_Map!B:B,"ERROR - CHECK NAME")</f>
        <v>Fuel &amp; Light</v>
      </c>
    </row>
    <row r="4424" spans="1:6" x14ac:dyDescent="0.25">
      <c r="A4424" t="s">
        <v>32</v>
      </c>
      <c r="B4424" t="s">
        <v>13</v>
      </c>
      <c r="C4424">
        <v>143.69999999999999</v>
      </c>
      <c r="D4424" s="1">
        <v>43800</v>
      </c>
      <c r="E4424" cm="1">
        <f t="array" ref="E4424">IF(AND(B4424="Housing",A4424="Rural"),"",
_xlfn.IFS(
NOT(ISBLANK(C4424)), C4424,
AND(NOT(ISBLANK(C4423)), B4423=B4424, NOT(ISBLANK(C4425)), B4425=B4424), AVERAGE(C4423,C4425),
AND(NOT(ISBLANK(C4423)), B4423=B4424, ISBLANK(C4425), NOT(ISBLANK(C4426)), B4426=B4424), C4423+(C4426-C4423)/3,
AND(ISBLANK(C4423), NOT(ISBLANK(C4422)), B4422=B4424, NOT(ISBLANK(C4425)), B4425=B4424), C4422+(C4425-C4422)*2/3,
TRUE, "Check Manually"
))</f>
        <v>143.69999999999999</v>
      </c>
      <c r="F4424" t="str">
        <f>_xlfn.XLOOKUP(B4424,Bucket_Map!A:A,Bucket_Map!B:B,"ERROR - CHECK NAME")</f>
        <v>Fuel &amp; Light</v>
      </c>
    </row>
    <row r="4425" spans="1:6" x14ac:dyDescent="0.25">
      <c r="A4425" t="s">
        <v>32</v>
      </c>
      <c r="B4425" t="s">
        <v>13</v>
      </c>
      <c r="C4425">
        <v>144.6</v>
      </c>
      <c r="D4425" s="1">
        <v>43831</v>
      </c>
      <c r="E4425" cm="1">
        <f t="array" ref="E4425">IF(AND(B4425="Housing",A4425="Rural"),"",
_xlfn.IFS(
NOT(ISBLANK(C4425)), C4425,
AND(NOT(ISBLANK(C4424)), B4424=B4425, NOT(ISBLANK(C4426)), B4426=B4425), AVERAGE(C4424,C4426),
AND(NOT(ISBLANK(C4424)), B4424=B4425, ISBLANK(C4426), NOT(ISBLANK(C4427)), B4427=B4425), C4424+(C4427-C4424)/3,
AND(ISBLANK(C4424), NOT(ISBLANK(C4423)), B4423=B4425, NOT(ISBLANK(C4426)), B4426=B4425), C4423+(C4426-C4423)*2/3,
TRUE, "Check Manually"
))</f>
        <v>144.6</v>
      </c>
      <c r="F4425" t="str">
        <f>_xlfn.XLOOKUP(B4425,Bucket_Map!A:A,Bucket_Map!B:B,"ERROR - CHECK NAME")</f>
        <v>Fuel &amp; Light</v>
      </c>
    </row>
    <row r="4426" spans="1:6" x14ac:dyDescent="0.25">
      <c r="A4426" t="s">
        <v>32</v>
      </c>
      <c r="B4426" t="s">
        <v>13</v>
      </c>
      <c r="C4426">
        <v>147.19999999999999</v>
      </c>
      <c r="D4426" s="1">
        <v>43862</v>
      </c>
      <c r="E4426" cm="1">
        <f t="array" ref="E4426">IF(AND(B4426="Housing",A4426="Rural"),"",
_xlfn.IFS(
NOT(ISBLANK(C4426)), C4426,
AND(NOT(ISBLANK(C4425)), B4425=B4426, NOT(ISBLANK(C4427)), B4427=B4426), AVERAGE(C4425,C4427),
AND(NOT(ISBLANK(C4425)), B4425=B4426, ISBLANK(C4427), NOT(ISBLANK(C4428)), B4428=B4426), C4425+(C4428-C4425)/3,
AND(ISBLANK(C4425), NOT(ISBLANK(C4424)), B4424=B4426, NOT(ISBLANK(C4427)), B4427=B4426), C4424+(C4427-C4424)*2/3,
TRUE, "Check Manually"
))</f>
        <v>147.19999999999999</v>
      </c>
      <c r="F4426" t="str">
        <f>_xlfn.XLOOKUP(B4426,Bucket_Map!A:A,Bucket_Map!B:B,"ERROR - CHECK NAME")</f>
        <v>Fuel &amp; Light</v>
      </c>
    </row>
    <row r="4427" spans="1:6" x14ac:dyDescent="0.25">
      <c r="A4427" t="s">
        <v>32</v>
      </c>
      <c r="B4427" t="s">
        <v>13</v>
      </c>
      <c r="C4427">
        <v>148.9</v>
      </c>
      <c r="D4427" s="1">
        <v>43891</v>
      </c>
      <c r="E4427" cm="1">
        <f t="array" ref="E4427">IF(AND(B4427="Housing",A4427="Rural"),"",
_xlfn.IFS(
NOT(ISBLANK(C4427)), C4427,
AND(NOT(ISBLANK(C4426)), B4426=B4427, NOT(ISBLANK(C4428)), B4428=B4427), AVERAGE(C4426,C4428),
AND(NOT(ISBLANK(C4426)), B4426=B4427, ISBLANK(C4428), NOT(ISBLANK(C4429)), B4429=B4427), C4426+(C4429-C4426)/3,
AND(ISBLANK(C4426), NOT(ISBLANK(C4425)), B4425=B4427, NOT(ISBLANK(C4428)), B4428=B4427), C4425+(C4428-C4425)*2/3,
TRUE, "Check Manually"
))</f>
        <v>148.9</v>
      </c>
      <c r="F4427" t="str">
        <f>_xlfn.XLOOKUP(B4427,Bucket_Map!A:A,Bucket_Map!B:B,"ERROR - CHECK NAME")</f>
        <v>Fuel &amp; Light</v>
      </c>
    </row>
    <row r="4428" spans="1:6" x14ac:dyDescent="0.25">
      <c r="A4428" t="s">
        <v>32</v>
      </c>
      <c r="B4428" t="s">
        <v>13</v>
      </c>
      <c r="C4428">
        <v>144.1</v>
      </c>
      <c r="D4428" s="1">
        <v>43922</v>
      </c>
      <c r="E4428" cm="1">
        <f t="array" ref="E4428">IF(AND(B4428="Housing",A4428="Rural"),"",
_xlfn.IFS(
NOT(ISBLANK(C4428)), C4428,
AND(NOT(ISBLANK(C4427)), B4427=B4428, NOT(ISBLANK(C4429)), B4429=B4428), AVERAGE(C4427,C4429),
AND(NOT(ISBLANK(C4427)), B4427=B4428, ISBLANK(C4429), NOT(ISBLANK(C4430)), B4430=B4428), C4427+(C4430-C4427)/3,
AND(ISBLANK(C4427), NOT(ISBLANK(C4426)), B4426=B4428, NOT(ISBLANK(C4429)), B4429=B4428), C4426+(C4429-C4426)*2/3,
TRUE, "Check Manually"
))</f>
        <v>144.1</v>
      </c>
      <c r="F4428" t="str">
        <f>_xlfn.XLOOKUP(B4428,Bucket_Map!A:A,Bucket_Map!B:B,"ERROR - CHECK NAME")</f>
        <v>Fuel &amp; Light</v>
      </c>
    </row>
    <row r="4429" spans="1:6" x14ac:dyDescent="0.25">
      <c r="A4429" t="s">
        <v>32</v>
      </c>
      <c r="B4429" t="s">
        <v>13</v>
      </c>
      <c r="D4429" s="1">
        <v>43952</v>
      </c>
      <c r="E4429" cm="1">
        <f t="array" ref="E4429">IF(AND(B4429="Housing",A4429="Rural"),"",
_xlfn.IFS(
NOT(ISBLANK(C4429)), C4429,
AND(NOT(ISBLANK(C4428)), B4428=B4429, NOT(ISBLANK(C4430)), B4430=B4429), AVERAGE(C4428,C4430),
AND(NOT(ISBLANK(C4428)), B4428=B4429, ISBLANK(C4430), NOT(ISBLANK(C4431)), B4431=B4429), C4428+(C4431-C4428)/3,
AND(ISBLANK(C4428), NOT(ISBLANK(C4427)), B4427=B4429, NOT(ISBLANK(C4430)), B4430=B4429), C4427+(C4430-C4427)*2/3,
TRUE, "Check Manually"
))</f>
        <v>143</v>
      </c>
      <c r="F4429" t="str">
        <f>_xlfn.XLOOKUP(B4429,Bucket_Map!A:A,Bucket_Map!B:B,"ERROR - CHECK NAME")</f>
        <v>Fuel &amp; Light</v>
      </c>
    </row>
    <row r="4430" spans="1:6" x14ac:dyDescent="0.25">
      <c r="A4430" t="s">
        <v>32</v>
      </c>
      <c r="B4430" t="s">
        <v>13</v>
      </c>
      <c r="C4430">
        <v>141.9</v>
      </c>
      <c r="D4430" s="1">
        <v>43983</v>
      </c>
      <c r="E4430" cm="1">
        <f t="array" ref="E4430">IF(AND(B4430="Housing",A4430="Rural"),"",
_xlfn.IFS(
NOT(ISBLANK(C4430)), C4430,
AND(NOT(ISBLANK(C4429)), B4429=B4430, NOT(ISBLANK(C4431)), B4431=B4430), AVERAGE(C4429,C4431),
AND(NOT(ISBLANK(C4429)), B4429=B4430, ISBLANK(C4431), NOT(ISBLANK(C4432)), B4432=B4430), C4429+(C4432-C4429)/3,
AND(ISBLANK(C4429), NOT(ISBLANK(C4428)), B4428=B4430, NOT(ISBLANK(C4431)), B4431=B4430), C4428+(C4431-C4428)*2/3,
TRUE, "Check Manually"
))</f>
        <v>141.9</v>
      </c>
      <c r="F4430" t="str">
        <f>_xlfn.XLOOKUP(B4430,Bucket_Map!A:A,Bucket_Map!B:B,"ERROR - CHECK NAME")</f>
        <v>Fuel &amp; Light</v>
      </c>
    </row>
    <row r="4431" spans="1:6" x14ac:dyDescent="0.25">
      <c r="A4431" t="s">
        <v>32</v>
      </c>
      <c r="B4431" t="s">
        <v>13</v>
      </c>
      <c r="C4431">
        <v>141.9</v>
      </c>
      <c r="D4431" s="1">
        <v>44013</v>
      </c>
      <c r="E4431" cm="1">
        <f t="array" ref="E4431">IF(AND(B4431="Housing",A4431="Rural"),"",
_xlfn.IFS(
NOT(ISBLANK(C4431)), C4431,
AND(NOT(ISBLANK(C4430)), B4430=B4431, NOT(ISBLANK(C4432)), B4432=B4431), AVERAGE(C4430,C4432),
AND(NOT(ISBLANK(C4430)), B4430=B4431, ISBLANK(C4432), NOT(ISBLANK(C4433)), B4433=B4431), C4430+(C4433-C4430)/3,
AND(ISBLANK(C4430), NOT(ISBLANK(C4429)), B4429=B4431, NOT(ISBLANK(C4432)), B4432=B4431), C4429+(C4432-C4429)*2/3,
TRUE, "Check Manually"
))</f>
        <v>141.9</v>
      </c>
      <c r="F4431" t="str">
        <f>_xlfn.XLOOKUP(B4431,Bucket_Map!A:A,Bucket_Map!B:B,"ERROR - CHECK NAME")</f>
        <v>Fuel &amp; Light</v>
      </c>
    </row>
    <row r="4432" spans="1:6" x14ac:dyDescent="0.25">
      <c r="A4432" t="s">
        <v>32</v>
      </c>
      <c r="B4432" t="s">
        <v>13</v>
      </c>
      <c r="C4432">
        <v>143</v>
      </c>
      <c r="D4432" s="1">
        <v>44044</v>
      </c>
      <c r="E4432" cm="1">
        <f t="array" ref="E4432">IF(AND(B4432="Housing",A4432="Rural"),"",
_xlfn.IFS(
NOT(ISBLANK(C4432)), C4432,
AND(NOT(ISBLANK(C4431)), B4431=B4432, NOT(ISBLANK(C4433)), B4433=B4432), AVERAGE(C4431,C4433),
AND(NOT(ISBLANK(C4431)), B4431=B4432, ISBLANK(C4433), NOT(ISBLANK(C4434)), B4434=B4432), C4431+(C4434-C4431)/3,
AND(ISBLANK(C4431), NOT(ISBLANK(C4430)), B4430=B4432, NOT(ISBLANK(C4433)), B4433=B4432), C4430+(C4433-C4430)*2/3,
TRUE, "Check Manually"
))</f>
        <v>143</v>
      </c>
      <c r="F4432" t="str">
        <f>_xlfn.XLOOKUP(B4432,Bucket_Map!A:A,Bucket_Map!B:B,"ERROR - CHECK NAME")</f>
        <v>Fuel &amp; Light</v>
      </c>
    </row>
    <row r="4433" spans="1:6" x14ac:dyDescent="0.25">
      <c r="A4433" t="s">
        <v>32</v>
      </c>
      <c r="B4433" t="s">
        <v>13</v>
      </c>
      <c r="C4433">
        <v>142.9</v>
      </c>
      <c r="D4433" s="1">
        <v>44075</v>
      </c>
      <c r="E4433" cm="1">
        <f t="array" ref="E4433">IF(AND(B4433="Housing",A4433="Rural"),"",
_xlfn.IFS(
NOT(ISBLANK(C4433)), C4433,
AND(NOT(ISBLANK(C4432)), B4432=B4433, NOT(ISBLANK(C4434)), B4434=B4433), AVERAGE(C4432,C4434),
AND(NOT(ISBLANK(C4432)), B4432=B4433, ISBLANK(C4434), NOT(ISBLANK(C4435)), B4435=B4433), C4432+(C4435-C4432)/3,
AND(ISBLANK(C4432), NOT(ISBLANK(C4431)), B4431=B4433, NOT(ISBLANK(C4434)), B4434=B4433), C4431+(C4434-C4431)*2/3,
TRUE, "Check Manually"
))</f>
        <v>142.9</v>
      </c>
      <c r="F4433" t="str">
        <f>_xlfn.XLOOKUP(B4433,Bucket_Map!A:A,Bucket_Map!B:B,"ERROR - CHECK NAME")</f>
        <v>Fuel &amp; Light</v>
      </c>
    </row>
    <row r="4434" spans="1:6" x14ac:dyDescent="0.25">
      <c r="A4434" t="s">
        <v>32</v>
      </c>
      <c r="B4434" t="s">
        <v>13</v>
      </c>
      <c r="C4434">
        <v>143.1</v>
      </c>
      <c r="D4434" s="1">
        <v>44105</v>
      </c>
      <c r="E4434" cm="1">
        <f t="array" ref="E4434">IF(AND(B4434="Housing",A4434="Rural"),"",
_xlfn.IFS(
NOT(ISBLANK(C4434)), C4434,
AND(NOT(ISBLANK(C4433)), B4433=B4434, NOT(ISBLANK(C4435)), B4435=B4434), AVERAGE(C4433,C4435),
AND(NOT(ISBLANK(C4433)), B4433=B4434, ISBLANK(C4435), NOT(ISBLANK(C4436)), B4436=B4434), C4433+(C4436-C4433)/3,
AND(ISBLANK(C4433), NOT(ISBLANK(C4432)), B4432=B4434, NOT(ISBLANK(C4435)), B4435=B4434), C4432+(C4435-C4432)*2/3,
TRUE, "Check Manually"
))</f>
        <v>143.1</v>
      </c>
      <c r="F4434" t="str">
        <f>_xlfn.XLOOKUP(B4434,Bucket_Map!A:A,Bucket_Map!B:B,"ERROR - CHECK NAME")</f>
        <v>Fuel &amp; Light</v>
      </c>
    </row>
    <row r="4435" spans="1:6" x14ac:dyDescent="0.25">
      <c r="A4435" t="s">
        <v>32</v>
      </c>
      <c r="B4435" t="s">
        <v>13</v>
      </c>
      <c r="C4435">
        <v>143.6</v>
      </c>
      <c r="D4435" s="1">
        <v>44136</v>
      </c>
      <c r="E4435" cm="1">
        <f t="array" ref="E4435">IF(AND(B4435="Housing",A4435="Rural"),"",
_xlfn.IFS(
NOT(ISBLANK(C4435)), C4435,
AND(NOT(ISBLANK(C4434)), B4434=B4435, NOT(ISBLANK(C4436)), B4436=B4435), AVERAGE(C4434,C4436),
AND(NOT(ISBLANK(C4434)), B4434=B4435, ISBLANK(C4436), NOT(ISBLANK(C4437)), B4437=B4435), C4434+(C4437-C4434)/3,
AND(ISBLANK(C4434), NOT(ISBLANK(C4433)), B4433=B4435, NOT(ISBLANK(C4436)), B4436=B4435), C4433+(C4436-C4433)*2/3,
TRUE, "Check Manually"
))</f>
        <v>143.6</v>
      </c>
      <c r="F4435" t="str">
        <f>_xlfn.XLOOKUP(B4435,Bucket_Map!A:A,Bucket_Map!B:B,"ERROR - CHECK NAME")</f>
        <v>Fuel &amp; Light</v>
      </c>
    </row>
    <row r="4436" spans="1:6" x14ac:dyDescent="0.25">
      <c r="A4436" t="s">
        <v>32</v>
      </c>
      <c r="B4436" t="s">
        <v>13</v>
      </c>
      <c r="C4436">
        <v>144.6</v>
      </c>
      <c r="D4436" s="1">
        <v>44166</v>
      </c>
      <c r="E4436" cm="1">
        <f t="array" ref="E4436">IF(AND(B4436="Housing",A4436="Rural"),"",
_xlfn.IFS(
NOT(ISBLANK(C4436)), C4436,
AND(NOT(ISBLANK(C4435)), B4435=B4436, NOT(ISBLANK(C4437)), B4437=B4436), AVERAGE(C4435,C4437),
AND(NOT(ISBLANK(C4435)), B4435=B4436, ISBLANK(C4437), NOT(ISBLANK(C4438)), B4438=B4436), C4435+(C4438-C4435)/3,
AND(ISBLANK(C4435), NOT(ISBLANK(C4434)), B4434=B4436, NOT(ISBLANK(C4437)), B4437=B4436), C4434+(C4437-C4434)*2/3,
TRUE, "Check Manually"
))</f>
        <v>144.6</v>
      </c>
      <c r="F4436" t="str">
        <f>_xlfn.XLOOKUP(B4436,Bucket_Map!A:A,Bucket_Map!B:B,"ERROR - CHECK NAME")</f>
        <v>Fuel &amp; Light</v>
      </c>
    </row>
    <row r="4437" spans="1:6" x14ac:dyDescent="0.25">
      <c r="A4437" t="s">
        <v>32</v>
      </c>
      <c r="B4437" t="s">
        <v>13</v>
      </c>
      <c r="C4437">
        <v>147.9</v>
      </c>
      <c r="D4437" s="1">
        <v>44197</v>
      </c>
      <c r="E4437" cm="1">
        <f t="array" ref="E4437">IF(AND(B4437="Housing",A4437="Rural"),"",
_xlfn.IFS(
NOT(ISBLANK(C4437)), C4437,
AND(NOT(ISBLANK(C4436)), B4436=B4437, NOT(ISBLANK(C4438)), B4438=B4437), AVERAGE(C4436,C4438),
AND(NOT(ISBLANK(C4436)), B4436=B4437, ISBLANK(C4438), NOT(ISBLANK(C4439)), B4439=B4437), C4436+(C4439-C4436)/3,
AND(ISBLANK(C4436), NOT(ISBLANK(C4435)), B4435=B4437, NOT(ISBLANK(C4438)), B4438=B4437), C4435+(C4438-C4435)*2/3,
TRUE, "Check Manually"
))</f>
        <v>147.9</v>
      </c>
      <c r="F4437" t="str">
        <f>_xlfn.XLOOKUP(B4437,Bucket_Map!A:A,Bucket_Map!B:B,"ERROR - CHECK NAME")</f>
        <v>Fuel &amp; Light</v>
      </c>
    </row>
    <row r="4438" spans="1:6" x14ac:dyDescent="0.25">
      <c r="A4438" t="s">
        <v>32</v>
      </c>
      <c r="B4438" t="s">
        <v>13</v>
      </c>
      <c r="C4438">
        <v>152.4</v>
      </c>
      <c r="D4438" s="1">
        <v>44228</v>
      </c>
      <c r="E4438" cm="1">
        <f t="array" ref="E4438">IF(AND(B4438="Housing",A4438="Rural"),"",
_xlfn.IFS(
NOT(ISBLANK(C4438)), C4438,
AND(NOT(ISBLANK(C4437)), B4437=B4438, NOT(ISBLANK(C4439)), B4439=B4438), AVERAGE(C4437,C4439),
AND(NOT(ISBLANK(C4437)), B4437=B4438, ISBLANK(C4439), NOT(ISBLANK(C4440)), B4440=B4438), C4437+(C4440-C4437)/3,
AND(ISBLANK(C4437), NOT(ISBLANK(C4436)), B4436=B4438, NOT(ISBLANK(C4439)), B4439=B4438), C4436+(C4439-C4436)*2/3,
TRUE, "Check Manually"
))</f>
        <v>152.4</v>
      </c>
      <c r="F4438" t="str">
        <f>_xlfn.XLOOKUP(B4438,Bucket_Map!A:A,Bucket_Map!B:B,"ERROR - CHECK NAME")</f>
        <v>Fuel &amp; Light</v>
      </c>
    </row>
    <row r="4439" spans="1:6" x14ac:dyDescent="0.25">
      <c r="A4439" t="s">
        <v>32</v>
      </c>
      <c r="B4439" t="s">
        <v>13</v>
      </c>
      <c r="C4439">
        <v>155.5</v>
      </c>
      <c r="D4439" s="1">
        <v>44256</v>
      </c>
      <c r="E4439" cm="1">
        <f t="array" ref="E4439">IF(AND(B4439="Housing",A4439="Rural"),"",
_xlfn.IFS(
NOT(ISBLANK(C4439)), C4439,
AND(NOT(ISBLANK(C4438)), B4438=B4439, NOT(ISBLANK(C4440)), B4440=B4439), AVERAGE(C4438,C4440),
AND(NOT(ISBLANK(C4438)), B4438=B4439, ISBLANK(C4440), NOT(ISBLANK(C4441)), B4441=B4439), C4438+(C4441-C4438)/3,
AND(ISBLANK(C4438), NOT(ISBLANK(C4437)), B4437=B4439, NOT(ISBLANK(C4440)), B4440=B4439), C4437+(C4440-C4437)*2/3,
TRUE, "Check Manually"
))</f>
        <v>155.5</v>
      </c>
      <c r="F4439" t="str">
        <f>_xlfn.XLOOKUP(B4439,Bucket_Map!A:A,Bucket_Map!B:B,"ERROR - CHECK NAME")</f>
        <v>Fuel &amp; Light</v>
      </c>
    </row>
    <row r="4440" spans="1:6" x14ac:dyDescent="0.25">
      <c r="A4440" t="s">
        <v>32</v>
      </c>
      <c r="B4440" t="s">
        <v>13</v>
      </c>
      <c r="C4440">
        <v>155.6</v>
      </c>
      <c r="D4440" s="1">
        <v>44287</v>
      </c>
      <c r="E4440" cm="1">
        <f t="array" ref="E4440">IF(AND(B4440="Housing",A4440="Rural"),"",
_xlfn.IFS(
NOT(ISBLANK(C4440)), C4440,
AND(NOT(ISBLANK(C4439)), B4439=B4440, NOT(ISBLANK(C4441)), B4441=B4440), AVERAGE(C4439,C4441),
AND(NOT(ISBLANK(C4439)), B4439=B4440, ISBLANK(C4441), NOT(ISBLANK(C4442)), B4442=B4440), C4439+(C4442-C4439)/3,
AND(ISBLANK(C4439), NOT(ISBLANK(C4438)), B4438=B4440, NOT(ISBLANK(C4441)), B4441=B4440), C4438+(C4441-C4438)*2/3,
TRUE, "Check Manually"
))</f>
        <v>155.6</v>
      </c>
      <c r="F4440" t="str">
        <f>_xlfn.XLOOKUP(B4440,Bucket_Map!A:A,Bucket_Map!B:B,"ERROR - CHECK NAME")</f>
        <v>Fuel &amp; Light</v>
      </c>
    </row>
    <row r="4441" spans="1:6" x14ac:dyDescent="0.25">
      <c r="A4441" t="s">
        <v>32</v>
      </c>
      <c r="B4441" t="s">
        <v>13</v>
      </c>
      <c r="C4441">
        <v>159.4</v>
      </c>
      <c r="D4441" s="1">
        <v>44317</v>
      </c>
      <c r="E4441" cm="1">
        <f t="array" ref="E4441">IF(AND(B4441="Housing",A4441="Rural"),"",
_xlfn.IFS(
NOT(ISBLANK(C4441)), C4441,
AND(NOT(ISBLANK(C4440)), B4440=B4441, NOT(ISBLANK(C4442)), B4442=B4441), AVERAGE(C4440,C4442),
AND(NOT(ISBLANK(C4440)), B4440=B4441, ISBLANK(C4442), NOT(ISBLANK(C4443)), B4443=B4441), C4440+(C4443-C4440)/3,
AND(ISBLANK(C4440), NOT(ISBLANK(C4439)), B4439=B4441, NOT(ISBLANK(C4442)), B4442=B4441), C4439+(C4442-C4439)*2/3,
TRUE, "Check Manually"
))</f>
        <v>159.4</v>
      </c>
      <c r="F4441" t="str">
        <f>_xlfn.XLOOKUP(B4441,Bucket_Map!A:A,Bucket_Map!B:B,"ERROR - CHECK NAME")</f>
        <v>Fuel &amp; Light</v>
      </c>
    </row>
    <row r="4442" spans="1:6" x14ac:dyDescent="0.25">
      <c r="A4442" t="s">
        <v>32</v>
      </c>
      <c r="B4442" t="s">
        <v>13</v>
      </c>
      <c r="C4442">
        <v>159.80000000000001</v>
      </c>
      <c r="D4442" s="1">
        <v>44348</v>
      </c>
      <c r="E4442" cm="1">
        <f t="array" ref="E4442">IF(AND(B4442="Housing",A4442="Rural"),"",
_xlfn.IFS(
NOT(ISBLANK(C4442)), C4442,
AND(NOT(ISBLANK(C4441)), B4441=B4442, NOT(ISBLANK(C4443)), B4443=B4442), AVERAGE(C4441,C4443),
AND(NOT(ISBLANK(C4441)), B4441=B4442, ISBLANK(C4443), NOT(ISBLANK(C4444)), B4444=B4442), C4441+(C4444-C4441)/3,
AND(ISBLANK(C4441), NOT(ISBLANK(C4440)), B4440=B4442, NOT(ISBLANK(C4443)), B4443=B4442), C4440+(C4443-C4440)*2/3,
TRUE, "Check Manually"
))</f>
        <v>159.80000000000001</v>
      </c>
      <c r="F4442" t="str">
        <f>_xlfn.XLOOKUP(B4442,Bucket_Map!A:A,Bucket_Map!B:B,"ERROR - CHECK NAME")</f>
        <v>Fuel &amp; Light</v>
      </c>
    </row>
    <row r="4443" spans="1:6" x14ac:dyDescent="0.25">
      <c r="A4443" t="s">
        <v>32</v>
      </c>
      <c r="B4443" t="s">
        <v>13</v>
      </c>
      <c r="C4443">
        <v>160.69999999999999</v>
      </c>
      <c r="D4443" s="1">
        <v>44378</v>
      </c>
      <c r="E4443" cm="1">
        <f t="array" ref="E4443">IF(AND(B4443="Housing",A4443="Rural"),"",
_xlfn.IFS(
NOT(ISBLANK(C4443)), C4443,
AND(NOT(ISBLANK(C4442)), B4442=B4443, NOT(ISBLANK(C4444)), B4444=B4443), AVERAGE(C4442,C4444),
AND(NOT(ISBLANK(C4442)), B4442=B4443, ISBLANK(C4444), NOT(ISBLANK(C4445)), B4445=B4443), C4442+(C4445-C4442)/3,
AND(ISBLANK(C4442), NOT(ISBLANK(C4441)), B4441=B4443, NOT(ISBLANK(C4444)), B4444=B4443), C4441+(C4444-C4441)*2/3,
TRUE, "Check Manually"
))</f>
        <v>160.69999999999999</v>
      </c>
      <c r="F4443" t="str">
        <f>_xlfn.XLOOKUP(B4443,Bucket_Map!A:A,Bucket_Map!B:B,"ERROR - CHECK NAME")</f>
        <v>Fuel &amp; Light</v>
      </c>
    </row>
    <row r="4444" spans="1:6" x14ac:dyDescent="0.25">
      <c r="A4444" t="s">
        <v>32</v>
      </c>
      <c r="B4444" t="s">
        <v>13</v>
      </c>
      <c r="C4444">
        <v>162.6</v>
      </c>
      <c r="D4444" s="1">
        <v>44409</v>
      </c>
      <c r="E4444" cm="1">
        <f t="array" ref="E4444">IF(AND(B4444="Housing",A4444="Rural"),"",
_xlfn.IFS(
NOT(ISBLANK(C4444)), C4444,
AND(NOT(ISBLANK(C4443)), B4443=B4444, NOT(ISBLANK(C4445)), B4445=B4444), AVERAGE(C4443,C4445),
AND(NOT(ISBLANK(C4443)), B4443=B4444, ISBLANK(C4445), NOT(ISBLANK(C4446)), B4446=B4444), C4443+(C4446-C4443)/3,
AND(ISBLANK(C4443), NOT(ISBLANK(C4442)), B4442=B4444, NOT(ISBLANK(C4445)), B4445=B4444), C4442+(C4445-C4442)*2/3,
TRUE, "Check Manually"
))</f>
        <v>162.6</v>
      </c>
      <c r="F4444" t="str">
        <f>_xlfn.XLOOKUP(B4444,Bucket_Map!A:A,Bucket_Map!B:B,"ERROR - CHECK NAME")</f>
        <v>Fuel &amp; Light</v>
      </c>
    </row>
    <row r="4445" spans="1:6" x14ac:dyDescent="0.25">
      <c r="A4445" t="s">
        <v>32</v>
      </c>
      <c r="B4445" t="s">
        <v>13</v>
      </c>
      <c r="C4445">
        <v>162.6</v>
      </c>
      <c r="D4445" s="1">
        <v>44440</v>
      </c>
      <c r="E4445" cm="1">
        <f t="array" ref="E4445">IF(AND(B4445="Housing",A4445="Rural"),"",
_xlfn.IFS(
NOT(ISBLANK(C4445)), C4445,
AND(NOT(ISBLANK(C4444)), B4444=B4445, NOT(ISBLANK(C4446)), B4446=B4445), AVERAGE(C4444,C4446),
AND(NOT(ISBLANK(C4444)), B4444=B4445, ISBLANK(C4446), NOT(ISBLANK(C4447)), B4447=B4445), C4444+(C4447-C4444)/3,
AND(ISBLANK(C4444), NOT(ISBLANK(C4443)), B4443=B4445, NOT(ISBLANK(C4446)), B4446=B4445), C4443+(C4446-C4443)*2/3,
TRUE, "Check Manually"
))</f>
        <v>162.6</v>
      </c>
      <c r="F4445" t="str">
        <f>_xlfn.XLOOKUP(B4445,Bucket_Map!A:A,Bucket_Map!B:B,"ERROR - CHECK NAME")</f>
        <v>Fuel &amp; Light</v>
      </c>
    </row>
    <row r="4446" spans="1:6" x14ac:dyDescent="0.25">
      <c r="A4446" t="s">
        <v>32</v>
      </c>
      <c r="B4446" t="s">
        <v>13</v>
      </c>
      <c r="C4446">
        <v>164.2</v>
      </c>
      <c r="D4446" s="1">
        <v>44470</v>
      </c>
      <c r="E4446" cm="1">
        <f t="array" ref="E4446">IF(AND(B4446="Housing",A4446="Rural"),"",
_xlfn.IFS(
NOT(ISBLANK(C4446)), C4446,
AND(NOT(ISBLANK(C4445)), B4445=B4446, NOT(ISBLANK(C4447)), B4447=B4446), AVERAGE(C4445,C4447),
AND(NOT(ISBLANK(C4445)), B4445=B4446, ISBLANK(C4447), NOT(ISBLANK(C4448)), B4448=B4446), C4445+(C4448-C4445)/3,
AND(ISBLANK(C4445), NOT(ISBLANK(C4444)), B4444=B4446, NOT(ISBLANK(C4447)), B4447=B4446), C4444+(C4447-C4444)*2/3,
TRUE, "Check Manually"
))</f>
        <v>164.2</v>
      </c>
      <c r="F4446" t="str">
        <f>_xlfn.XLOOKUP(B4446,Bucket_Map!A:A,Bucket_Map!B:B,"ERROR - CHECK NAME")</f>
        <v>Fuel &amp; Light</v>
      </c>
    </row>
    <row r="4447" spans="1:6" x14ac:dyDescent="0.25">
      <c r="A4447" t="s">
        <v>32</v>
      </c>
      <c r="B4447" t="s">
        <v>13</v>
      </c>
      <c r="C4447">
        <v>163.9</v>
      </c>
      <c r="D4447" s="1">
        <v>44501</v>
      </c>
      <c r="E4447" cm="1">
        <f t="array" ref="E4447">IF(AND(B4447="Housing",A4447="Rural"),"",
_xlfn.IFS(
NOT(ISBLANK(C4447)), C4447,
AND(NOT(ISBLANK(C4446)), B4446=B4447, NOT(ISBLANK(C4448)), B4448=B4447), AVERAGE(C4446,C4448),
AND(NOT(ISBLANK(C4446)), B4446=B4447, ISBLANK(C4448), NOT(ISBLANK(C4449)), B4449=B4447), C4446+(C4449-C4446)/3,
AND(ISBLANK(C4446), NOT(ISBLANK(C4445)), B4445=B4447, NOT(ISBLANK(C4448)), B4448=B4447), C4445+(C4448-C4445)*2/3,
TRUE, "Check Manually"
))</f>
        <v>163.9</v>
      </c>
      <c r="F4447" t="str">
        <f>_xlfn.XLOOKUP(B4447,Bucket_Map!A:A,Bucket_Map!B:B,"ERROR - CHECK NAME")</f>
        <v>Fuel &amp; Light</v>
      </c>
    </row>
    <row r="4448" spans="1:6" x14ac:dyDescent="0.25">
      <c r="A4448" t="s">
        <v>32</v>
      </c>
      <c r="B4448" t="s">
        <v>13</v>
      </c>
      <c r="C4448">
        <v>164.1</v>
      </c>
      <c r="D4448" s="1">
        <v>44531</v>
      </c>
      <c r="E4448" cm="1">
        <f t="array" ref="E4448">IF(AND(B4448="Housing",A4448="Rural"),"",
_xlfn.IFS(
NOT(ISBLANK(C4448)), C4448,
AND(NOT(ISBLANK(C4447)), B4447=B4448, NOT(ISBLANK(C4449)), B4449=B4448), AVERAGE(C4447,C4449),
AND(NOT(ISBLANK(C4447)), B4447=B4448, ISBLANK(C4449), NOT(ISBLANK(C4450)), B4450=B4448), C4447+(C4450-C4447)/3,
AND(ISBLANK(C4447), NOT(ISBLANK(C4446)), B4446=B4448, NOT(ISBLANK(C4449)), B4449=B4448), C4446+(C4449-C4446)*2/3,
TRUE, "Check Manually"
))</f>
        <v>164.1</v>
      </c>
      <c r="F4448" t="str">
        <f>_xlfn.XLOOKUP(B4448,Bucket_Map!A:A,Bucket_Map!B:B,"ERROR - CHECK NAME")</f>
        <v>Fuel &amp; Light</v>
      </c>
    </row>
    <row r="4449" spans="1:6" x14ac:dyDescent="0.25">
      <c r="A4449" t="s">
        <v>32</v>
      </c>
      <c r="B4449" t="s">
        <v>13</v>
      </c>
      <c r="C4449">
        <v>164.2</v>
      </c>
      <c r="D4449" s="1">
        <v>44562</v>
      </c>
      <c r="E4449" cm="1">
        <f t="array" ref="E4449">IF(AND(B4449="Housing",A4449="Rural"),"",
_xlfn.IFS(
NOT(ISBLANK(C4449)), C4449,
AND(NOT(ISBLANK(C4448)), B4448=B4449, NOT(ISBLANK(C4450)), B4450=B4449), AVERAGE(C4448,C4450),
AND(NOT(ISBLANK(C4448)), B4448=B4449, ISBLANK(C4450), NOT(ISBLANK(C4451)), B4451=B4449), C4448+(C4451-C4448)/3,
AND(ISBLANK(C4448), NOT(ISBLANK(C4447)), B4447=B4449, NOT(ISBLANK(C4450)), B4450=B4449), C4447+(C4450-C4447)*2/3,
TRUE, "Check Manually"
))</f>
        <v>164.2</v>
      </c>
      <c r="F4449" t="str">
        <f>_xlfn.XLOOKUP(B4449,Bucket_Map!A:A,Bucket_Map!B:B,"ERROR - CHECK NAME")</f>
        <v>Fuel &amp; Light</v>
      </c>
    </row>
    <row r="4450" spans="1:6" x14ac:dyDescent="0.25">
      <c r="A4450" t="s">
        <v>32</v>
      </c>
      <c r="B4450" t="s">
        <v>13</v>
      </c>
      <c r="C4450">
        <v>165.7</v>
      </c>
      <c r="D4450" s="1">
        <v>44593</v>
      </c>
      <c r="E4450" cm="1">
        <f t="array" ref="E4450">IF(AND(B4450="Housing",A4450="Rural"),"",
_xlfn.IFS(
NOT(ISBLANK(C4450)), C4450,
AND(NOT(ISBLANK(C4449)), B4449=B4450, NOT(ISBLANK(C4451)), B4451=B4450), AVERAGE(C4449,C4451),
AND(NOT(ISBLANK(C4449)), B4449=B4450, ISBLANK(C4451), NOT(ISBLANK(C4452)), B4452=B4450), C4449+(C4452-C4449)/3,
AND(ISBLANK(C4449), NOT(ISBLANK(C4448)), B4448=B4450, NOT(ISBLANK(C4451)), B4451=B4450), C4448+(C4451-C4448)*2/3,
TRUE, "Check Manually"
))</f>
        <v>165.7</v>
      </c>
      <c r="F4450" t="str">
        <f>_xlfn.XLOOKUP(B4450,Bucket_Map!A:A,Bucket_Map!B:B,"ERROR - CHECK NAME")</f>
        <v>Fuel &amp; Light</v>
      </c>
    </row>
    <row r="4451" spans="1:6" x14ac:dyDescent="0.25">
      <c r="A4451" t="s">
        <v>32</v>
      </c>
      <c r="B4451" t="s">
        <v>13</v>
      </c>
      <c r="C4451">
        <v>167.2</v>
      </c>
      <c r="D4451" s="1">
        <v>44621</v>
      </c>
      <c r="E4451" cm="1">
        <f t="array" ref="E4451">IF(AND(B4451="Housing",A4451="Rural"),"",
_xlfn.IFS(
NOT(ISBLANK(C4451)), C4451,
AND(NOT(ISBLANK(C4450)), B4450=B4451, NOT(ISBLANK(C4452)), B4452=B4451), AVERAGE(C4450,C4452),
AND(NOT(ISBLANK(C4450)), B4450=B4451, ISBLANK(C4452), NOT(ISBLANK(C4453)), B4453=B4451), C4450+(C4453-C4450)/3,
AND(ISBLANK(C4450), NOT(ISBLANK(C4449)), B4449=B4451, NOT(ISBLANK(C4452)), B4452=B4451), C4449+(C4452-C4449)*2/3,
TRUE, "Check Manually"
))</f>
        <v>167.2</v>
      </c>
      <c r="F4451" t="str">
        <f>_xlfn.XLOOKUP(B4451,Bucket_Map!A:A,Bucket_Map!B:B,"ERROR - CHECK NAME")</f>
        <v>Fuel &amp; Light</v>
      </c>
    </row>
    <row r="4452" spans="1:6" x14ac:dyDescent="0.25">
      <c r="A4452" t="s">
        <v>32</v>
      </c>
      <c r="B4452" t="s">
        <v>13</v>
      </c>
      <c r="C4452">
        <v>172.2</v>
      </c>
      <c r="D4452" s="1">
        <v>44652</v>
      </c>
      <c r="E4452" cm="1">
        <f t="array" ref="E4452">IF(AND(B4452="Housing",A4452="Rural"),"",
_xlfn.IFS(
NOT(ISBLANK(C4452)), C4452,
AND(NOT(ISBLANK(C4451)), B4451=B4452, NOT(ISBLANK(C4453)), B4453=B4452), AVERAGE(C4451,C4453),
AND(NOT(ISBLANK(C4451)), B4451=B4452, ISBLANK(C4453), NOT(ISBLANK(C4454)), B4454=B4452), C4451+(C4454-C4451)/3,
AND(ISBLANK(C4451), NOT(ISBLANK(C4450)), B4450=B4452, NOT(ISBLANK(C4453)), B4453=B4452), C4450+(C4453-C4450)*2/3,
TRUE, "Check Manually"
))</f>
        <v>172.2</v>
      </c>
      <c r="F4452" t="str">
        <f>_xlfn.XLOOKUP(B4452,Bucket_Map!A:A,Bucket_Map!B:B,"ERROR - CHECK NAME")</f>
        <v>Fuel &amp; Light</v>
      </c>
    </row>
    <row r="4453" spans="1:6" x14ac:dyDescent="0.25">
      <c r="A4453" t="s">
        <v>32</v>
      </c>
      <c r="B4453" t="s">
        <v>13</v>
      </c>
      <c r="C4453">
        <v>174.6</v>
      </c>
      <c r="D4453" s="1">
        <v>44682</v>
      </c>
      <c r="E4453" cm="1">
        <f t="array" ref="E4453">IF(AND(B4453="Housing",A4453="Rural"),"",
_xlfn.IFS(
NOT(ISBLANK(C4453)), C4453,
AND(NOT(ISBLANK(C4452)), B4452=B4453, NOT(ISBLANK(C4454)), B4454=B4453), AVERAGE(C4452,C4454),
AND(NOT(ISBLANK(C4452)), B4452=B4453, ISBLANK(C4454), NOT(ISBLANK(C4455)), B4455=B4453), C4452+(C4455-C4452)/3,
AND(ISBLANK(C4452), NOT(ISBLANK(C4451)), B4451=B4453, NOT(ISBLANK(C4454)), B4454=B4453), C4451+(C4454-C4451)*2/3,
TRUE, "Check Manually"
))</f>
        <v>174.6</v>
      </c>
      <c r="F4453" t="str">
        <f>_xlfn.XLOOKUP(B4453,Bucket_Map!A:A,Bucket_Map!B:B,"ERROR - CHECK NAME")</f>
        <v>Fuel &amp; Light</v>
      </c>
    </row>
    <row r="4454" spans="1:6" x14ac:dyDescent="0.25">
      <c r="A4454" t="s">
        <v>32</v>
      </c>
      <c r="B4454" t="s">
        <v>13</v>
      </c>
      <c r="C4454">
        <v>176</v>
      </c>
      <c r="D4454" s="1">
        <v>44713</v>
      </c>
      <c r="E4454" cm="1">
        <f t="array" ref="E4454">IF(AND(B4454="Housing",A4454="Rural"),"",
_xlfn.IFS(
NOT(ISBLANK(C4454)), C4454,
AND(NOT(ISBLANK(C4453)), B4453=B4454, NOT(ISBLANK(C4455)), B4455=B4454), AVERAGE(C4453,C4455),
AND(NOT(ISBLANK(C4453)), B4453=B4454, ISBLANK(C4455), NOT(ISBLANK(C4456)), B4456=B4454), C4453+(C4456-C4453)/3,
AND(ISBLANK(C4453), NOT(ISBLANK(C4452)), B4452=B4454, NOT(ISBLANK(C4455)), B4455=B4454), C4452+(C4455-C4452)*2/3,
TRUE, "Check Manually"
))</f>
        <v>176</v>
      </c>
      <c r="F4454" t="str">
        <f>_xlfn.XLOOKUP(B4454,Bucket_Map!A:A,Bucket_Map!B:B,"ERROR - CHECK NAME")</f>
        <v>Fuel &amp; Light</v>
      </c>
    </row>
    <row r="4455" spans="1:6" x14ac:dyDescent="0.25">
      <c r="A4455" t="s">
        <v>32</v>
      </c>
      <c r="B4455" t="s">
        <v>13</v>
      </c>
      <c r="C4455">
        <v>179.6</v>
      </c>
      <c r="D4455" s="1">
        <v>44743</v>
      </c>
      <c r="E4455" cm="1">
        <f t="array" ref="E4455">IF(AND(B4455="Housing",A4455="Rural"),"",
_xlfn.IFS(
NOT(ISBLANK(C4455)), C4455,
AND(NOT(ISBLANK(C4454)), B4454=B4455, NOT(ISBLANK(C4456)), B4456=B4455), AVERAGE(C4454,C4456),
AND(NOT(ISBLANK(C4454)), B4454=B4455, ISBLANK(C4456), NOT(ISBLANK(C4457)), B4457=B4455), C4454+(C4457-C4454)/3,
AND(ISBLANK(C4454), NOT(ISBLANK(C4453)), B4453=B4455, NOT(ISBLANK(C4456)), B4456=B4455), C4453+(C4456-C4453)*2/3,
TRUE, "Check Manually"
))</f>
        <v>179.6</v>
      </c>
      <c r="F4455" t="str">
        <f>_xlfn.XLOOKUP(B4455,Bucket_Map!A:A,Bucket_Map!B:B,"ERROR - CHECK NAME")</f>
        <v>Fuel &amp; Light</v>
      </c>
    </row>
    <row r="4456" spans="1:6" x14ac:dyDescent="0.25">
      <c r="A4456" t="s">
        <v>32</v>
      </c>
      <c r="B4456" t="s">
        <v>13</v>
      </c>
      <c r="C4456">
        <v>178.8</v>
      </c>
      <c r="D4456" s="1">
        <v>44774</v>
      </c>
      <c r="E4456" cm="1">
        <f t="array" ref="E4456">IF(AND(B4456="Housing",A4456="Rural"),"",
_xlfn.IFS(
NOT(ISBLANK(C4456)), C4456,
AND(NOT(ISBLANK(C4455)), B4455=B4456, NOT(ISBLANK(C4457)), B4457=B4456), AVERAGE(C4455,C4457),
AND(NOT(ISBLANK(C4455)), B4455=B4456, ISBLANK(C4457), NOT(ISBLANK(C4458)), B4458=B4456), C4455+(C4458-C4455)/3,
AND(ISBLANK(C4455), NOT(ISBLANK(C4454)), B4454=B4456, NOT(ISBLANK(C4457)), B4457=B4456), C4454+(C4457-C4454)*2/3,
TRUE, "Check Manually"
))</f>
        <v>178.8</v>
      </c>
      <c r="F4456" t="str">
        <f>_xlfn.XLOOKUP(B4456,Bucket_Map!A:A,Bucket_Map!B:B,"ERROR - CHECK NAME")</f>
        <v>Fuel &amp; Light</v>
      </c>
    </row>
    <row r="4457" spans="1:6" x14ac:dyDescent="0.25">
      <c r="A4457" t="s">
        <v>32</v>
      </c>
      <c r="B4457" t="s">
        <v>13</v>
      </c>
      <c r="C4457">
        <v>179.5</v>
      </c>
      <c r="D4457" s="1">
        <v>44805</v>
      </c>
      <c r="E4457" cm="1">
        <f t="array" ref="E4457">IF(AND(B4457="Housing",A4457="Rural"),"",
_xlfn.IFS(
NOT(ISBLANK(C4457)), C4457,
AND(NOT(ISBLANK(C4456)), B4456=B4457, NOT(ISBLANK(C4458)), B4458=B4457), AVERAGE(C4456,C4458),
AND(NOT(ISBLANK(C4456)), B4456=B4457, ISBLANK(C4458), NOT(ISBLANK(C4459)), B4459=B4457), C4456+(C4459-C4456)/3,
AND(ISBLANK(C4456), NOT(ISBLANK(C4455)), B4455=B4457, NOT(ISBLANK(C4458)), B4458=B4457), C4455+(C4458-C4455)*2/3,
TRUE, "Check Manually"
))</f>
        <v>179.5</v>
      </c>
      <c r="F4457" t="str">
        <f>_xlfn.XLOOKUP(B4457,Bucket_Map!A:A,Bucket_Map!B:B,"ERROR - CHECK NAME")</f>
        <v>Fuel &amp; Light</v>
      </c>
    </row>
    <row r="4458" spans="1:6" x14ac:dyDescent="0.25">
      <c r="A4458" t="s">
        <v>32</v>
      </c>
      <c r="B4458" t="s">
        <v>13</v>
      </c>
      <c r="C4458">
        <v>180.5</v>
      </c>
      <c r="D4458" s="1">
        <v>44835</v>
      </c>
      <c r="E4458" cm="1">
        <f t="array" ref="E4458">IF(AND(B4458="Housing",A4458="Rural"),"",
_xlfn.IFS(
NOT(ISBLANK(C4458)), C4458,
AND(NOT(ISBLANK(C4457)), B4457=B4458, NOT(ISBLANK(C4459)), B4459=B4458), AVERAGE(C4457,C4459),
AND(NOT(ISBLANK(C4457)), B4457=B4458, ISBLANK(C4459), NOT(ISBLANK(C4460)), B4460=B4458), C4457+(C4460-C4457)/3,
AND(ISBLANK(C4457), NOT(ISBLANK(C4456)), B4456=B4458, NOT(ISBLANK(C4459)), B4459=B4458), C4456+(C4459-C4456)*2/3,
TRUE, "Check Manually"
))</f>
        <v>180.5</v>
      </c>
      <c r="F4458" t="str">
        <f>_xlfn.XLOOKUP(B4458,Bucket_Map!A:A,Bucket_Map!B:B,"ERROR - CHECK NAME")</f>
        <v>Fuel &amp; Light</v>
      </c>
    </row>
    <row r="4459" spans="1:6" x14ac:dyDescent="0.25">
      <c r="A4459" t="s">
        <v>32</v>
      </c>
      <c r="B4459" t="s">
        <v>13</v>
      </c>
      <c r="C4459">
        <v>181.3</v>
      </c>
      <c r="D4459" s="1">
        <v>44866</v>
      </c>
      <c r="E4459" cm="1">
        <f t="array" ref="E4459">IF(AND(B4459="Housing",A4459="Rural"),"",
_xlfn.IFS(
NOT(ISBLANK(C4459)), C4459,
AND(NOT(ISBLANK(C4458)), B4458=B4459, NOT(ISBLANK(C4460)), B4460=B4459), AVERAGE(C4458,C4460),
AND(NOT(ISBLANK(C4458)), B4458=B4459, ISBLANK(C4460), NOT(ISBLANK(C4461)), B4461=B4459), C4458+(C4461-C4458)/3,
AND(ISBLANK(C4458), NOT(ISBLANK(C4457)), B4457=B4459, NOT(ISBLANK(C4460)), B4460=B4459), C4457+(C4460-C4457)*2/3,
TRUE, "Check Manually"
))</f>
        <v>181.3</v>
      </c>
      <c r="F4459" t="str">
        <f>_xlfn.XLOOKUP(B4459,Bucket_Map!A:A,Bucket_Map!B:B,"ERROR - CHECK NAME")</f>
        <v>Fuel &amp; Light</v>
      </c>
    </row>
    <row r="4460" spans="1:6" x14ac:dyDescent="0.25">
      <c r="A4460" t="s">
        <v>32</v>
      </c>
      <c r="B4460" t="s">
        <v>13</v>
      </c>
      <c r="C4460">
        <v>182</v>
      </c>
      <c r="D4460" s="1">
        <v>44896</v>
      </c>
      <c r="E4460" cm="1">
        <f t="array" ref="E4460">IF(AND(B4460="Housing",A4460="Rural"),"",
_xlfn.IFS(
NOT(ISBLANK(C4460)), C4460,
AND(NOT(ISBLANK(C4459)), B4459=B4460, NOT(ISBLANK(C4461)), B4461=B4460), AVERAGE(C4459,C4461),
AND(NOT(ISBLANK(C4459)), B4459=B4460, ISBLANK(C4461), NOT(ISBLANK(C4462)), B4462=B4460), C4459+(C4462-C4459)/3,
AND(ISBLANK(C4459), NOT(ISBLANK(C4458)), B4458=B4460, NOT(ISBLANK(C4461)), B4461=B4460), C4458+(C4461-C4458)*2/3,
TRUE, "Check Manually"
))</f>
        <v>182</v>
      </c>
      <c r="F4460" t="str">
        <f>_xlfn.XLOOKUP(B4460,Bucket_Map!A:A,Bucket_Map!B:B,"ERROR - CHECK NAME")</f>
        <v>Fuel &amp; Light</v>
      </c>
    </row>
    <row r="4461" spans="1:6" x14ac:dyDescent="0.25">
      <c r="A4461" t="s">
        <v>32</v>
      </c>
      <c r="B4461" t="s">
        <v>13</v>
      </c>
      <c r="C4461">
        <v>182</v>
      </c>
      <c r="D4461" s="1">
        <v>44927</v>
      </c>
      <c r="E4461" cm="1">
        <f t="array" ref="E4461">IF(AND(B4461="Housing",A4461="Rural"),"",
_xlfn.IFS(
NOT(ISBLANK(C4461)), C4461,
AND(NOT(ISBLANK(C4460)), B4460=B4461, NOT(ISBLANK(C4462)), B4462=B4461), AVERAGE(C4460,C4462),
AND(NOT(ISBLANK(C4460)), B4460=B4461, ISBLANK(C4462), NOT(ISBLANK(C4463)), B4463=B4461), C4460+(C4463-C4460)/3,
AND(ISBLANK(C4460), NOT(ISBLANK(C4459)), B4459=B4461, NOT(ISBLANK(C4462)), B4462=B4461), C4459+(C4462-C4459)*2/3,
TRUE, "Check Manually"
))</f>
        <v>182</v>
      </c>
      <c r="F4461" t="str">
        <f>_xlfn.XLOOKUP(B4461,Bucket_Map!A:A,Bucket_Map!B:B,"ERROR - CHECK NAME")</f>
        <v>Fuel &amp; Light</v>
      </c>
    </row>
    <row r="4462" spans="1:6" x14ac:dyDescent="0.25">
      <c r="A4462" t="s">
        <v>32</v>
      </c>
      <c r="B4462" t="s">
        <v>13</v>
      </c>
      <c r="C4462">
        <v>182.1</v>
      </c>
      <c r="D4462" s="1">
        <v>44958</v>
      </c>
      <c r="E4462" cm="1">
        <f t="array" ref="E4462">IF(AND(B4462="Housing",A4462="Rural"),"",
_xlfn.IFS(
NOT(ISBLANK(C4462)), C4462,
AND(NOT(ISBLANK(C4461)), B4461=B4462, NOT(ISBLANK(C4463)), B4463=B4462), AVERAGE(C4461,C4463),
AND(NOT(ISBLANK(C4461)), B4461=B4462, ISBLANK(C4463), NOT(ISBLANK(C4464)), B4464=B4462), C4461+(C4464-C4461)/3,
AND(ISBLANK(C4461), NOT(ISBLANK(C4460)), B4460=B4462, NOT(ISBLANK(C4463)), B4463=B4462), C4460+(C4463-C4460)*2/3,
TRUE, "Check Manually"
))</f>
        <v>182.1</v>
      </c>
      <c r="F4462" t="str">
        <f>_xlfn.XLOOKUP(B4462,Bucket_Map!A:A,Bucket_Map!B:B,"ERROR - CHECK NAME")</f>
        <v>Fuel &amp; Light</v>
      </c>
    </row>
    <row r="4463" spans="1:6" x14ac:dyDescent="0.25">
      <c r="A4463" t="s">
        <v>32</v>
      </c>
      <c r="B4463" t="s">
        <v>13</v>
      </c>
      <c r="C4463">
        <v>181.9</v>
      </c>
      <c r="D4463" s="1">
        <v>44986</v>
      </c>
      <c r="E4463" cm="1">
        <f t="array" ref="E4463">IF(AND(B4463="Housing",A4463="Rural"),"",
_xlfn.IFS(
NOT(ISBLANK(C4463)), C4463,
AND(NOT(ISBLANK(C4462)), B4462=B4463, NOT(ISBLANK(C4464)), B4464=B4463), AVERAGE(C4462,C4464),
AND(NOT(ISBLANK(C4462)), B4462=B4463, ISBLANK(C4464), NOT(ISBLANK(C4465)), B4465=B4463), C4462+(C4465-C4462)/3,
AND(ISBLANK(C4462), NOT(ISBLANK(C4461)), B4461=B4463, NOT(ISBLANK(C4464)), B4464=B4463), C4461+(C4464-C4461)*2/3,
TRUE, "Check Manually"
))</f>
        <v>181.9</v>
      </c>
      <c r="F4463" t="str">
        <f>_xlfn.XLOOKUP(B4463,Bucket_Map!A:A,Bucket_Map!B:B,"ERROR - CHECK NAME")</f>
        <v>Fuel &amp; Light</v>
      </c>
    </row>
    <row r="4464" spans="1:6" x14ac:dyDescent="0.25">
      <c r="A4464" t="s">
        <v>32</v>
      </c>
      <c r="B4464" t="s">
        <v>13</v>
      </c>
      <c r="C4464">
        <v>181.7</v>
      </c>
      <c r="D4464" s="1">
        <v>45017</v>
      </c>
      <c r="E4464" cm="1">
        <f t="array" ref="E4464">IF(AND(B4464="Housing",A4464="Rural"),"",
_xlfn.IFS(
NOT(ISBLANK(C4464)), C4464,
AND(NOT(ISBLANK(C4463)), B4463=B4464, NOT(ISBLANK(C4465)), B4465=B4464), AVERAGE(C4463,C4465),
AND(NOT(ISBLANK(C4463)), B4463=B4464, ISBLANK(C4465), NOT(ISBLANK(C4466)), B4466=B4464), C4463+(C4466-C4463)/3,
AND(ISBLANK(C4463), NOT(ISBLANK(C4462)), B4462=B4464, NOT(ISBLANK(C4465)), B4465=B4464), C4462+(C4465-C4462)*2/3,
TRUE, "Check Manually"
))</f>
        <v>181.7</v>
      </c>
      <c r="F4464" t="str">
        <f>_xlfn.XLOOKUP(B4464,Bucket_Map!A:A,Bucket_Map!B:B,"ERROR - CHECK NAME")</f>
        <v>Fuel &amp; Light</v>
      </c>
    </row>
    <row r="4465" spans="1:6" x14ac:dyDescent="0.25">
      <c r="A4465" t="s">
        <v>32</v>
      </c>
      <c r="B4465" t="s">
        <v>13</v>
      </c>
      <c r="C4465">
        <v>182.8</v>
      </c>
      <c r="D4465" s="1">
        <v>45047</v>
      </c>
      <c r="E4465" cm="1">
        <f t="array" ref="E4465">IF(AND(B4465="Housing",A4465="Rural"),"",
_xlfn.IFS(
NOT(ISBLANK(C4465)), C4465,
AND(NOT(ISBLANK(C4464)), B4464=B4465, NOT(ISBLANK(C4466)), B4466=B4465), AVERAGE(C4464,C4466),
AND(NOT(ISBLANK(C4464)), B4464=B4465, ISBLANK(C4466), NOT(ISBLANK(C4467)), B4467=B4465), C4464+(C4467-C4464)/3,
AND(ISBLANK(C4464), NOT(ISBLANK(C4463)), B4463=B4465, NOT(ISBLANK(C4466)), B4466=B4465), C4463+(C4466-C4463)*2/3,
TRUE, "Check Manually"
))</f>
        <v>182.8</v>
      </c>
      <c r="F4465" t="str">
        <f>_xlfn.XLOOKUP(B4465,Bucket_Map!A:A,Bucket_Map!B:B,"ERROR - CHECK NAME")</f>
        <v>Fuel &amp; Light</v>
      </c>
    </row>
    <row r="4466" spans="1:6" x14ac:dyDescent="0.25">
      <c r="A4466" t="s">
        <v>32</v>
      </c>
      <c r="B4466" t="s">
        <v>14</v>
      </c>
      <c r="C4466">
        <v>104.6</v>
      </c>
      <c r="D4466" s="1">
        <v>41275</v>
      </c>
      <c r="E4466" cm="1">
        <f t="array" ref="E4466">IF(AND(B4466="Housing",A4466="Rural"),"",
_xlfn.IFS(
NOT(ISBLANK(C4466)), C4466,
AND(NOT(ISBLANK(C4465)), B4465=B4466, NOT(ISBLANK(C4467)), B4467=B4466), AVERAGE(C4465,C4467),
AND(NOT(ISBLANK(C4465)), B4465=B4466, ISBLANK(C4467), NOT(ISBLANK(C4468)), B4468=B4466), C4465+(C4468-C4465)/3,
AND(ISBLANK(C4465), NOT(ISBLANK(C4464)), B4464=B4466, NOT(ISBLANK(C4467)), B4467=B4466), C4464+(C4467-C4464)*2/3,
TRUE, "Check Manually"
))</f>
        <v>104.6</v>
      </c>
      <c r="F4466" t="str">
        <f>_xlfn.XLOOKUP(B4466,Bucket_Map!A:A,Bucket_Map!B:B,"ERROR - CHECK NAME")</f>
        <v>Not Bucketed (Aggregate)</v>
      </c>
    </row>
    <row r="4467" spans="1:6" x14ac:dyDescent="0.25">
      <c r="A4467" t="s">
        <v>32</v>
      </c>
      <c r="B4467" t="s">
        <v>14</v>
      </c>
      <c r="C4467">
        <v>105.3</v>
      </c>
      <c r="D4467" s="1">
        <v>41306</v>
      </c>
      <c r="E4467" cm="1">
        <f t="array" ref="E4467">IF(AND(B4467="Housing",A4467="Rural"),"",
_xlfn.IFS(
NOT(ISBLANK(C4467)), C4467,
AND(NOT(ISBLANK(C4466)), B4466=B4467, NOT(ISBLANK(C4468)), B4468=B4467), AVERAGE(C4466,C4468),
AND(NOT(ISBLANK(C4466)), B4466=B4467, ISBLANK(C4468), NOT(ISBLANK(C4469)), B4469=B4467), C4466+(C4469-C4466)/3,
AND(ISBLANK(C4466), NOT(ISBLANK(C4465)), B4465=B4467, NOT(ISBLANK(C4468)), B4468=B4467), C4465+(C4468-C4465)*2/3,
TRUE, "Check Manually"
))</f>
        <v>105.3</v>
      </c>
      <c r="F4467" t="str">
        <f>_xlfn.XLOOKUP(B4467,Bucket_Map!A:A,Bucket_Map!B:B,"ERROR - CHECK NAME")</f>
        <v>Not Bucketed (Aggregate)</v>
      </c>
    </row>
    <row r="4468" spans="1:6" x14ac:dyDescent="0.25">
      <c r="A4468" t="s">
        <v>32</v>
      </c>
      <c r="B4468" t="s">
        <v>14</v>
      </c>
      <c r="C4468">
        <v>105.5</v>
      </c>
      <c r="D4468" s="1">
        <v>41334</v>
      </c>
      <c r="E4468" cm="1">
        <f t="array" ref="E4468">IF(AND(B4468="Housing",A4468="Rural"),"",
_xlfn.IFS(
NOT(ISBLANK(C4468)), C4468,
AND(NOT(ISBLANK(C4467)), B4467=B4468, NOT(ISBLANK(C4469)), B4469=B4468), AVERAGE(C4467,C4469),
AND(NOT(ISBLANK(C4467)), B4467=B4468, ISBLANK(C4469), NOT(ISBLANK(C4470)), B4470=B4468), C4467+(C4470-C4467)/3,
AND(ISBLANK(C4467), NOT(ISBLANK(C4466)), B4466=B4468, NOT(ISBLANK(C4469)), B4469=B4468), C4466+(C4469-C4466)*2/3,
TRUE, "Check Manually"
))</f>
        <v>105.5</v>
      </c>
      <c r="F4468" t="str">
        <f>_xlfn.XLOOKUP(B4468,Bucket_Map!A:A,Bucket_Map!B:B,"ERROR - CHECK NAME")</f>
        <v>Not Bucketed (Aggregate)</v>
      </c>
    </row>
    <row r="4469" spans="1:6" x14ac:dyDescent="0.25">
      <c r="A4469" t="s">
        <v>32</v>
      </c>
      <c r="B4469" t="s">
        <v>14</v>
      </c>
      <c r="C4469">
        <v>106.1</v>
      </c>
      <c r="D4469" s="1">
        <v>41365</v>
      </c>
      <c r="E4469" cm="1">
        <f t="array" ref="E4469">IF(AND(B4469="Housing",A4469="Rural"),"",
_xlfn.IFS(
NOT(ISBLANK(C4469)), C4469,
AND(NOT(ISBLANK(C4468)), B4468=B4469, NOT(ISBLANK(C4470)), B4470=B4469), AVERAGE(C4468,C4470),
AND(NOT(ISBLANK(C4468)), B4468=B4469, ISBLANK(C4470), NOT(ISBLANK(C4471)), B4471=B4469), C4468+(C4471-C4468)/3,
AND(ISBLANK(C4468), NOT(ISBLANK(C4467)), B4467=B4469, NOT(ISBLANK(C4470)), B4470=B4469), C4467+(C4470-C4467)*2/3,
TRUE, "Check Manually"
))</f>
        <v>106.1</v>
      </c>
      <c r="F4469" t="str">
        <f>_xlfn.XLOOKUP(B4469,Bucket_Map!A:A,Bucket_Map!B:B,"ERROR - CHECK NAME")</f>
        <v>Not Bucketed (Aggregate)</v>
      </c>
    </row>
    <row r="4470" spans="1:6" x14ac:dyDescent="0.25">
      <c r="A4470" t="s">
        <v>32</v>
      </c>
      <c r="B4470" t="s">
        <v>14</v>
      </c>
      <c r="C4470">
        <v>106.9</v>
      </c>
      <c r="D4470" s="1">
        <v>41395</v>
      </c>
      <c r="E4470" cm="1">
        <f t="array" ref="E4470">IF(AND(B4470="Housing",A4470="Rural"),"",
_xlfn.IFS(
NOT(ISBLANK(C4470)), C4470,
AND(NOT(ISBLANK(C4469)), B4469=B4470, NOT(ISBLANK(C4471)), B4471=B4470), AVERAGE(C4469,C4471),
AND(NOT(ISBLANK(C4469)), B4469=B4470, ISBLANK(C4471), NOT(ISBLANK(C4472)), B4472=B4470), C4469+(C4472-C4469)/3,
AND(ISBLANK(C4469), NOT(ISBLANK(C4468)), B4468=B4470, NOT(ISBLANK(C4471)), B4471=B4470), C4468+(C4471-C4468)*2/3,
TRUE, "Check Manually"
))</f>
        <v>106.9</v>
      </c>
      <c r="F4470" t="str">
        <f>_xlfn.XLOOKUP(B4470,Bucket_Map!A:A,Bucket_Map!B:B,"ERROR - CHECK NAME")</f>
        <v>Not Bucketed (Aggregate)</v>
      </c>
    </row>
    <row r="4471" spans="1:6" x14ac:dyDescent="0.25">
      <c r="A4471" t="s">
        <v>32</v>
      </c>
      <c r="B4471" t="s">
        <v>14</v>
      </c>
      <c r="C4471">
        <v>109.3</v>
      </c>
      <c r="D4471" s="1">
        <v>41426</v>
      </c>
      <c r="E4471" cm="1">
        <f t="array" ref="E4471">IF(AND(B4471="Housing",A4471="Rural"),"",
_xlfn.IFS(
NOT(ISBLANK(C4471)), C4471,
AND(NOT(ISBLANK(C4470)), B4470=B4471, NOT(ISBLANK(C4472)), B4472=B4471), AVERAGE(C4470,C4472),
AND(NOT(ISBLANK(C4470)), B4470=B4471, ISBLANK(C4472), NOT(ISBLANK(C4473)), B4473=B4471), C4470+(C4473-C4470)/3,
AND(ISBLANK(C4470), NOT(ISBLANK(C4469)), B4469=B4471, NOT(ISBLANK(C4472)), B4472=B4471), C4469+(C4472-C4469)*2/3,
TRUE, "Check Manually"
))</f>
        <v>109.3</v>
      </c>
      <c r="F4471" t="str">
        <f>_xlfn.XLOOKUP(B4471,Bucket_Map!A:A,Bucket_Map!B:B,"ERROR - CHECK NAME")</f>
        <v>Not Bucketed (Aggregate)</v>
      </c>
    </row>
    <row r="4472" spans="1:6" x14ac:dyDescent="0.25">
      <c r="A4472" t="s">
        <v>32</v>
      </c>
      <c r="B4472" t="s">
        <v>14</v>
      </c>
      <c r="C4472">
        <v>111</v>
      </c>
      <c r="D4472" s="1">
        <v>41456</v>
      </c>
      <c r="E4472" cm="1">
        <f t="array" ref="E4472">IF(AND(B4472="Housing",A4472="Rural"),"",
_xlfn.IFS(
NOT(ISBLANK(C4472)), C4472,
AND(NOT(ISBLANK(C4471)), B4471=B4472, NOT(ISBLANK(C4473)), B4473=B4472), AVERAGE(C4471,C4473),
AND(NOT(ISBLANK(C4471)), B4471=B4472, ISBLANK(C4473), NOT(ISBLANK(C4474)), B4474=B4472), C4471+(C4474-C4471)/3,
AND(ISBLANK(C4471), NOT(ISBLANK(C4470)), B4470=B4472, NOT(ISBLANK(C4473)), B4473=B4472), C4470+(C4473-C4470)*2/3,
TRUE, "Check Manually"
))</f>
        <v>111</v>
      </c>
      <c r="F4472" t="str">
        <f>_xlfn.XLOOKUP(B4472,Bucket_Map!A:A,Bucket_Map!B:B,"ERROR - CHECK NAME")</f>
        <v>Not Bucketed (Aggregate)</v>
      </c>
    </row>
    <row r="4473" spans="1:6" x14ac:dyDescent="0.25">
      <c r="A4473" t="s">
        <v>32</v>
      </c>
      <c r="B4473" t="s">
        <v>14</v>
      </c>
      <c r="C4473">
        <v>112.4</v>
      </c>
      <c r="D4473" s="1">
        <v>41487</v>
      </c>
      <c r="E4473" cm="1">
        <f t="array" ref="E4473">IF(AND(B4473="Housing",A4473="Rural"),"",
_xlfn.IFS(
NOT(ISBLANK(C4473)), C4473,
AND(NOT(ISBLANK(C4472)), B4472=B4473, NOT(ISBLANK(C4474)), B4474=B4473), AVERAGE(C4472,C4474),
AND(NOT(ISBLANK(C4472)), B4472=B4473, ISBLANK(C4474), NOT(ISBLANK(C4475)), B4475=B4473), C4472+(C4475-C4472)/3,
AND(ISBLANK(C4472), NOT(ISBLANK(C4471)), B4471=B4473, NOT(ISBLANK(C4474)), B4474=B4473), C4471+(C4474-C4471)*2/3,
TRUE, "Check Manually"
))</f>
        <v>112.4</v>
      </c>
      <c r="F4473" t="str">
        <f>_xlfn.XLOOKUP(B4473,Bucket_Map!A:A,Bucket_Map!B:B,"ERROR - CHECK NAME")</f>
        <v>Not Bucketed (Aggregate)</v>
      </c>
    </row>
    <row r="4474" spans="1:6" x14ac:dyDescent="0.25">
      <c r="A4474" t="s">
        <v>32</v>
      </c>
      <c r="B4474" t="s">
        <v>14</v>
      </c>
      <c r="C4474">
        <v>113.7</v>
      </c>
      <c r="D4474" s="1">
        <v>41518</v>
      </c>
      <c r="E4474" cm="1">
        <f t="array" ref="E4474">IF(AND(B4474="Housing",A4474="Rural"),"",
_xlfn.IFS(
NOT(ISBLANK(C4474)), C4474,
AND(NOT(ISBLANK(C4473)), B4473=B4474, NOT(ISBLANK(C4475)), B4475=B4474), AVERAGE(C4473,C4475),
AND(NOT(ISBLANK(C4473)), B4473=B4474, ISBLANK(C4475), NOT(ISBLANK(C4476)), B4476=B4474), C4473+(C4476-C4473)/3,
AND(ISBLANK(C4473), NOT(ISBLANK(C4472)), B4472=B4474, NOT(ISBLANK(C4475)), B4475=B4474), C4472+(C4475-C4472)*2/3,
TRUE, "Check Manually"
))</f>
        <v>113.7</v>
      </c>
      <c r="F4474" t="str">
        <f>_xlfn.XLOOKUP(B4474,Bucket_Map!A:A,Bucket_Map!B:B,"ERROR - CHECK NAME")</f>
        <v>Not Bucketed (Aggregate)</v>
      </c>
    </row>
    <row r="4475" spans="1:6" x14ac:dyDescent="0.25">
      <c r="A4475" t="s">
        <v>32</v>
      </c>
      <c r="B4475" t="s">
        <v>14</v>
      </c>
      <c r="C4475">
        <v>114.8</v>
      </c>
      <c r="D4475" s="1">
        <v>41548</v>
      </c>
      <c r="E4475" cm="1">
        <f t="array" ref="E4475">IF(AND(B4475="Housing",A4475="Rural"),"",
_xlfn.IFS(
NOT(ISBLANK(C4475)), C4475,
AND(NOT(ISBLANK(C4474)), B4474=B4475, NOT(ISBLANK(C4476)), B4476=B4475), AVERAGE(C4474,C4476),
AND(NOT(ISBLANK(C4474)), B4474=B4475, ISBLANK(C4476), NOT(ISBLANK(C4477)), B4477=B4475), C4474+(C4477-C4474)/3,
AND(ISBLANK(C4474), NOT(ISBLANK(C4473)), B4473=B4475, NOT(ISBLANK(C4476)), B4476=B4475), C4473+(C4476-C4473)*2/3,
TRUE, "Check Manually"
))</f>
        <v>114.8</v>
      </c>
      <c r="F4475" t="str">
        <f>_xlfn.XLOOKUP(B4475,Bucket_Map!A:A,Bucket_Map!B:B,"ERROR - CHECK NAME")</f>
        <v>Not Bucketed (Aggregate)</v>
      </c>
    </row>
    <row r="4476" spans="1:6" x14ac:dyDescent="0.25">
      <c r="A4476" t="s">
        <v>32</v>
      </c>
      <c r="B4476" t="s">
        <v>14</v>
      </c>
      <c r="C4476">
        <v>116.3</v>
      </c>
      <c r="D4476" s="1">
        <v>41579</v>
      </c>
      <c r="E4476" cm="1">
        <f t="array" ref="E4476">IF(AND(B4476="Housing",A4476="Rural"),"",
_xlfn.IFS(
NOT(ISBLANK(C4476)), C4476,
AND(NOT(ISBLANK(C4475)), B4475=B4476, NOT(ISBLANK(C4477)), B4477=B4476), AVERAGE(C4475,C4477),
AND(NOT(ISBLANK(C4475)), B4475=B4476, ISBLANK(C4477), NOT(ISBLANK(C4478)), B4478=B4476), C4475+(C4478-C4475)/3,
AND(ISBLANK(C4475), NOT(ISBLANK(C4474)), B4474=B4476, NOT(ISBLANK(C4477)), B4477=B4476), C4474+(C4477-C4474)*2/3,
TRUE, "Check Manually"
))</f>
        <v>116.3</v>
      </c>
      <c r="F4476" t="str">
        <f>_xlfn.XLOOKUP(B4476,Bucket_Map!A:A,Bucket_Map!B:B,"ERROR - CHECK NAME")</f>
        <v>Not Bucketed (Aggregate)</v>
      </c>
    </row>
    <row r="4477" spans="1:6" x14ac:dyDescent="0.25">
      <c r="A4477" t="s">
        <v>32</v>
      </c>
      <c r="B4477" t="s">
        <v>14</v>
      </c>
      <c r="C4477">
        <v>114.5</v>
      </c>
      <c r="D4477" s="1">
        <v>41609</v>
      </c>
      <c r="E4477" cm="1">
        <f t="array" ref="E4477">IF(AND(B4477="Housing",A4477="Rural"),"",
_xlfn.IFS(
NOT(ISBLANK(C4477)), C4477,
AND(NOT(ISBLANK(C4476)), B4476=B4477, NOT(ISBLANK(C4478)), B4478=B4477), AVERAGE(C4476,C4478),
AND(NOT(ISBLANK(C4476)), B4476=B4477, ISBLANK(C4478), NOT(ISBLANK(C4479)), B4479=B4477), C4476+(C4479-C4476)/3,
AND(ISBLANK(C4476), NOT(ISBLANK(C4475)), B4475=B4477, NOT(ISBLANK(C4478)), B4478=B4477), C4475+(C4478-C4475)*2/3,
TRUE, "Check Manually"
))</f>
        <v>114.5</v>
      </c>
      <c r="F4477" t="str">
        <f>_xlfn.XLOOKUP(B4477,Bucket_Map!A:A,Bucket_Map!B:B,"ERROR - CHECK NAME")</f>
        <v>Not Bucketed (Aggregate)</v>
      </c>
    </row>
    <row r="4478" spans="1:6" x14ac:dyDescent="0.25">
      <c r="A4478" t="s">
        <v>32</v>
      </c>
      <c r="B4478" t="s">
        <v>14</v>
      </c>
      <c r="C4478">
        <v>113.6</v>
      </c>
      <c r="D4478" s="1">
        <v>41640</v>
      </c>
      <c r="E4478" cm="1">
        <f t="array" ref="E4478">IF(AND(B4478="Housing",A4478="Rural"),"",
_xlfn.IFS(
NOT(ISBLANK(C4478)), C4478,
AND(NOT(ISBLANK(C4477)), B4477=B4478, NOT(ISBLANK(C4479)), B4479=B4478), AVERAGE(C4477,C4479),
AND(NOT(ISBLANK(C4477)), B4477=B4478, ISBLANK(C4479), NOT(ISBLANK(C4480)), B4480=B4478), C4477+(C4480-C4477)/3,
AND(ISBLANK(C4477), NOT(ISBLANK(C4476)), B4476=B4478, NOT(ISBLANK(C4479)), B4479=B4478), C4476+(C4479-C4476)*2/3,
TRUE, "Check Manually"
))</f>
        <v>113.6</v>
      </c>
      <c r="F4478" t="str">
        <f>_xlfn.XLOOKUP(B4478,Bucket_Map!A:A,Bucket_Map!B:B,"ERROR - CHECK NAME")</f>
        <v>Not Bucketed (Aggregate)</v>
      </c>
    </row>
    <row r="4479" spans="1:6" x14ac:dyDescent="0.25">
      <c r="A4479" t="s">
        <v>32</v>
      </c>
      <c r="B4479" t="s">
        <v>14</v>
      </c>
      <c r="C4479">
        <v>113.6</v>
      </c>
      <c r="D4479" s="1">
        <v>41671</v>
      </c>
      <c r="E4479" cm="1">
        <f t="array" ref="E4479">IF(AND(B4479="Housing",A4479="Rural"),"",
_xlfn.IFS(
NOT(ISBLANK(C4479)), C4479,
AND(NOT(ISBLANK(C4478)), B4478=B4479, NOT(ISBLANK(C4480)), B4480=B4479), AVERAGE(C4478,C4480),
AND(NOT(ISBLANK(C4478)), B4478=B4479, ISBLANK(C4480), NOT(ISBLANK(C4481)), B4481=B4479), C4478+(C4481-C4478)/3,
AND(ISBLANK(C4478), NOT(ISBLANK(C4477)), B4477=B4479, NOT(ISBLANK(C4480)), B4480=B4479), C4477+(C4480-C4477)*2/3,
TRUE, "Check Manually"
))</f>
        <v>113.6</v>
      </c>
      <c r="F4479" t="str">
        <f>_xlfn.XLOOKUP(B4479,Bucket_Map!A:A,Bucket_Map!B:B,"ERROR - CHECK NAME")</f>
        <v>Not Bucketed (Aggregate)</v>
      </c>
    </row>
    <row r="4480" spans="1:6" x14ac:dyDescent="0.25">
      <c r="A4480" t="s">
        <v>32</v>
      </c>
      <c r="B4480" t="s">
        <v>14</v>
      </c>
      <c r="C4480">
        <v>114.2</v>
      </c>
      <c r="D4480" s="1">
        <v>41699</v>
      </c>
      <c r="E4480" cm="1">
        <f t="array" ref="E4480">IF(AND(B4480="Housing",A4480="Rural"),"",
_xlfn.IFS(
NOT(ISBLANK(C4480)), C4480,
AND(NOT(ISBLANK(C4479)), B4479=B4480, NOT(ISBLANK(C4481)), B4481=B4480), AVERAGE(C4479,C4481),
AND(NOT(ISBLANK(C4479)), B4479=B4480, ISBLANK(C4481), NOT(ISBLANK(C4482)), B4482=B4480), C4479+(C4482-C4479)/3,
AND(ISBLANK(C4479), NOT(ISBLANK(C4478)), B4478=B4480, NOT(ISBLANK(C4481)), B4481=B4480), C4478+(C4481-C4478)*2/3,
TRUE, "Check Manually"
))</f>
        <v>114.2</v>
      </c>
      <c r="F4480" t="str">
        <f>_xlfn.XLOOKUP(B4480,Bucket_Map!A:A,Bucket_Map!B:B,"ERROR - CHECK NAME")</f>
        <v>Not Bucketed (Aggregate)</v>
      </c>
    </row>
    <row r="4481" spans="1:6" x14ac:dyDescent="0.25">
      <c r="A4481" t="s">
        <v>32</v>
      </c>
      <c r="B4481" t="s">
        <v>14</v>
      </c>
      <c r="C4481">
        <v>115.1</v>
      </c>
      <c r="D4481" s="1">
        <v>41730</v>
      </c>
      <c r="E4481" cm="1">
        <f t="array" ref="E4481">IF(AND(B4481="Housing",A4481="Rural"),"",
_xlfn.IFS(
NOT(ISBLANK(C4481)), C4481,
AND(NOT(ISBLANK(C4480)), B4480=B4481, NOT(ISBLANK(C4482)), B4482=B4481), AVERAGE(C4480,C4482),
AND(NOT(ISBLANK(C4480)), B4480=B4481, ISBLANK(C4482), NOT(ISBLANK(C4483)), B4483=B4481), C4480+(C4483-C4480)/3,
AND(ISBLANK(C4480), NOT(ISBLANK(C4479)), B4479=B4481, NOT(ISBLANK(C4482)), B4482=B4481), C4479+(C4482-C4479)*2/3,
TRUE, "Check Manually"
))</f>
        <v>115.1</v>
      </c>
      <c r="F4481" t="str">
        <f>_xlfn.XLOOKUP(B4481,Bucket_Map!A:A,Bucket_Map!B:B,"ERROR - CHECK NAME")</f>
        <v>Not Bucketed (Aggregate)</v>
      </c>
    </row>
    <row r="4482" spans="1:6" x14ac:dyDescent="0.25">
      <c r="A4482" t="s">
        <v>32</v>
      </c>
      <c r="B4482" t="s">
        <v>14</v>
      </c>
      <c r="C4482">
        <v>115.8</v>
      </c>
      <c r="D4482" s="1">
        <v>41760</v>
      </c>
      <c r="E4482" cm="1">
        <f t="array" ref="E4482">IF(AND(B4482="Housing",A4482="Rural"),"",
_xlfn.IFS(
NOT(ISBLANK(C4482)), C4482,
AND(NOT(ISBLANK(C4481)), B4481=B4482, NOT(ISBLANK(C4483)), B4483=B4482), AVERAGE(C4481,C4483),
AND(NOT(ISBLANK(C4481)), B4481=B4482, ISBLANK(C4483), NOT(ISBLANK(C4484)), B4484=B4482), C4481+(C4484-C4481)/3,
AND(ISBLANK(C4481), NOT(ISBLANK(C4480)), B4480=B4482, NOT(ISBLANK(C4483)), B4483=B4482), C4480+(C4483-C4480)*2/3,
TRUE, "Check Manually"
))</f>
        <v>115.8</v>
      </c>
      <c r="F4482" t="str">
        <f>_xlfn.XLOOKUP(B4482,Bucket_Map!A:A,Bucket_Map!B:B,"ERROR - CHECK NAME")</f>
        <v>Not Bucketed (Aggregate)</v>
      </c>
    </row>
    <row r="4483" spans="1:6" x14ac:dyDescent="0.25">
      <c r="A4483" t="s">
        <v>32</v>
      </c>
      <c r="B4483" t="s">
        <v>14</v>
      </c>
      <c r="C4483">
        <v>116.7</v>
      </c>
      <c r="D4483" s="1">
        <v>41791</v>
      </c>
      <c r="E4483" cm="1">
        <f t="array" ref="E4483">IF(AND(B4483="Housing",A4483="Rural"),"",
_xlfn.IFS(
NOT(ISBLANK(C4483)), C4483,
AND(NOT(ISBLANK(C4482)), B4482=B4483, NOT(ISBLANK(C4484)), B4484=B4483), AVERAGE(C4482,C4484),
AND(NOT(ISBLANK(C4482)), B4482=B4483, ISBLANK(C4484), NOT(ISBLANK(C4485)), B4485=B4483), C4482+(C4485-C4482)/3,
AND(ISBLANK(C4482), NOT(ISBLANK(C4481)), B4481=B4483, NOT(ISBLANK(C4484)), B4484=B4483), C4481+(C4484-C4481)*2/3,
TRUE, "Check Manually"
))</f>
        <v>116.7</v>
      </c>
      <c r="F4483" t="str">
        <f>_xlfn.XLOOKUP(B4483,Bucket_Map!A:A,Bucket_Map!B:B,"ERROR - CHECK NAME")</f>
        <v>Not Bucketed (Aggregate)</v>
      </c>
    </row>
    <row r="4484" spans="1:6" x14ac:dyDescent="0.25">
      <c r="A4484" t="s">
        <v>32</v>
      </c>
      <c r="B4484" t="s">
        <v>14</v>
      </c>
      <c r="C4484">
        <v>119.2</v>
      </c>
      <c r="D4484" s="1">
        <v>41821</v>
      </c>
      <c r="E4484" cm="1">
        <f t="array" ref="E4484">IF(AND(B4484="Housing",A4484="Rural"),"",
_xlfn.IFS(
NOT(ISBLANK(C4484)), C4484,
AND(NOT(ISBLANK(C4483)), B4483=B4484, NOT(ISBLANK(C4485)), B4485=B4484), AVERAGE(C4483,C4485),
AND(NOT(ISBLANK(C4483)), B4483=B4484, ISBLANK(C4485), NOT(ISBLANK(C4486)), B4486=B4484), C4483+(C4486-C4483)/3,
AND(ISBLANK(C4483), NOT(ISBLANK(C4482)), B4482=B4484, NOT(ISBLANK(C4485)), B4485=B4484), C4482+(C4485-C4482)*2/3,
TRUE, "Check Manually"
))</f>
        <v>119.2</v>
      </c>
      <c r="F4484" t="str">
        <f>_xlfn.XLOOKUP(B4484,Bucket_Map!A:A,Bucket_Map!B:B,"ERROR - CHECK NAME")</f>
        <v>Not Bucketed (Aggregate)</v>
      </c>
    </row>
    <row r="4485" spans="1:6" x14ac:dyDescent="0.25">
      <c r="A4485" t="s">
        <v>32</v>
      </c>
      <c r="B4485" t="s">
        <v>14</v>
      </c>
      <c r="C4485">
        <v>120.3</v>
      </c>
      <c r="D4485" s="1">
        <v>41852</v>
      </c>
      <c r="E4485" cm="1">
        <f t="array" ref="E4485">IF(AND(B4485="Housing",A4485="Rural"),"",
_xlfn.IFS(
NOT(ISBLANK(C4485)), C4485,
AND(NOT(ISBLANK(C4484)), B4484=B4485, NOT(ISBLANK(C4486)), B4486=B4485), AVERAGE(C4484,C4486),
AND(NOT(ISBLANK(C4484)), B4484=B4485, ISBLANK(C4486), NOT(ISBLANK(C4487)), B4487=B4485), C4484+(C4487-C4484)/3,
AND(ISBLANK(C4484), NOT(ISBLANK(C4483)), B4483=B4485, NOT(ISBLANK(C4486)), B4486=B4485), C4483+(C4486-C4483)*2/3,
TRUE, "Check Manually"
))</f>
        <v>120.3</v>
      </c>
      <c r="F4485" t="str">
        <f>_xlfn.XLOOKUP(B4485,Bucket_Map!A:A,Bucket_Map!B:B,"ERROR - CHECK NAME")</f>
        <v>Not Bucketed (Aggregate)</v>
      </c>
    </row>
    <row r="4486" spans="1:6" x14ac:dyDescent="0.25">
      <c r="A4486" t="s">
        <v>32</v>
      </c>
      <c r="B4486" t="s">
        <v>14</v>
      </c>
      <c r="C4486">
        <v>120.1</v>
      </c>
      <c r="D4486" s="1">
        <v>41883</v>
      </c>
      <c r="E4486" cm="1">
        <f t="array" ref="E4486">IF(AND(B4486="Housing",A4486="Rural"),"",
_xlfn.IFS(
NOT(ISBLANK(C4486)), C4486,
AND(NOT(ISBLANK(C4485)), B4485=B4486, NOT(ISBLANK(C4487)), B4487=B4486), AVERAGE(C4485,C4487),
AND(NOT(ISBLANK(C4485)), B4485=B4486, ISBLANK(C4487), NOT(ISBLANK(C4488)), B4488=B4486), C4485+(C4488-C4485)/3,
AND(ISBLANK(C4485), NOT(ISBLANK(C4484)), B4484=B4486, NOT(ISBLANK(C4487)), B4487=B4486), C4484+(C4487-C4484)*2/3,
TRUE, "Check Manually"
))</f>
        <v>120.1</v>
      </c>
      <c r="F4486" t="str">
        <f>_xlfn.XLOOKUP(B4486,Bucket_Map!A:A,Bucket_Map!B:B,"ERROR - CHECK NAME")</f>
        <v>Not Bucketed (Aggregate)</v>
      </c>
    </row>
    <row r="4487" spans="1:6" x14ac:dyDescent="0.25">
      <c r="A4487" t="s">
        <v>32</v>
      </c>
      <c r="B4487" t="s">
        <v>14</v>
      </c>
      <c r="C4487">
        <v>120.1</v>
      </c>
      <c r="D4487" s="1">
        <v>41913</v>
      </c>
      <c r="E4487" cm="1">
        <f t="array" ref="E4487">IF(AND(B4487="Housing",A4487="Rural"),"",
_xlfn.IFS(
NOT(ISBLANK(C4487)), C4487,
AND(NOT(ISBLANK(C4486)), B4486=B4487, NOT(ISBLANK(C4488)), B4488=B4487), AVERAGE(C4486,C4488),
AND(NOT(ISBLANK(C4486)), B4486=B4487, ISBLANK(C4488), NOT(ISBLANK(C4489)), B4489=B4487), C4486+(C4489-C4486)/3,
AND(ISBLANK(C4486), NOT(ISBLANK(C4485)), B4485=B4487, NOT(ISBLANK(C4488)), B4488=B4487), C4485+(C4488-C4485)*2/3,
TRUE, "Check Manually"
))</f>
        <v>120.1</v>
      </c>
      <c r="F4487" t="str">
        <f>_xlfn.XLOOKUP(B4487,Bucket_Map!A:A,Bucket_Map!B:B,"ERROR - CHECK NAME")</f>
        <v>Not Bucketed (Aggregate)</v>
      </c>
    </row>
    <row r="4488" spans="1:6" x14ac:dyDescent="0.25">
      <c r="A4488" t="s">
        <v>32</v>
      </c>
      <c r="B4488" t="s">
        <v>14</v>
      </c>
      <c r="C4488">
        <v>120.1</v>
      </c>
      <c r="D4488" s="1">
        <v>41944</v>
      </c>
      <c r="E4488" cm="1">
        <f t="array" ref="E4488">IF(AND(B4488="Housing",A4488="Rural"),"",
_xlfn.IFS(
NOT(ISBLANK(C4488)), C4488,
AND(NOT(ISBLANK(C4487)), B4487=B4488, NOT(ISBLANK(C4489)), B4489=B4488), AVERAGE(C4487,C4489),
AND(NOT(ISBLANK(C4487)), B4487=B4488, ISBLANK(C4489), NOT(ISBLANK(C4490)), B4490=B4488), C4487+(C4490-C4487)/3,
AND(ISBLANK(C4487), NOT(ISBLANK(C4486)), B4486=B4488, NOT(ISBLANK(C4489)), B4489=B4488), C4486+(C4489-C4486)*2/3,
TRUE, "Check Manually"
))</f>
        <v>120.1</v>
      </c>
      <c r="F4488" t="str">
        <f>_xlfn.XLOOKUP(B4488,Bucket_Map!A:A,Bucket_Map!B:B,"ERROR - CHECK NAME")</f>
        <v>Not Bucketed (Aggregate)</v>
      </c>
    </row>
    <row r="4489" spans="1:6" x14ac:dyDescent="0.25">
      <c r="A4489" t="s">
        <v>32</v>
      </c>
      <c r="B4489" t="s">
        <v>14</v>
      </c>
      <c r="C4489">
        <v>119.4</v>
      </c>
      <c r="D4489" s="1">
        <v>41974</v>
      </c>
      <c r="E4489" cm="1">
        <f t="array" ref="E4489">IF(AND(B4489="Housing",A4489="Rural"),"",
_xlfn.IFS(
NOT(ISBLANK(C4489)), C4489,
AND(NOT(ISBLANK(C4488)), B4488=B4489, NOT(ISBLANK(C4490)), B4490=B4489), AVERAGE(C4488,C4490),
AND(NOT(ISBLANK(C4488)), B4488=B4489, ISBLANK(C4490), NOT(ISBLANK(C4491)), B4491=B4489), C4488+(C4491-C4488)/3,
AND(ISBLANK(C4488), NOT(ISBLANK(C4487)), B4487=B4489, NOT(ISBLANK(C4490)), B4490=B4489), C4487+(C4490-C4487)*2/3,
TRUE, "Check Manually"
))</f>
        <v>119.4</v>
      </c>
      <c r="F4489" t="str">
        <f>_xlfn.XLOOKUP(B4489,Bucket_Map!A:A,Bucket_Map!B:B,"ERROR - CHECK NAME")</f>
        <v>Not Bucketed (Aggregate)</v>
      </c>
    </row>
    <row r="4490" spans="1:6" x14ac:dyDescent="0.25">
      <c r="A4490" t="s">
        <v>32</v>
      </c>
      <c r="B4490" t="s">
        <v>14</v>
      </c>
      <c r="C4490">
        <v>119.5</v>
      </c>
      <c r="D4490" s="1">
        <v>42005</v>
      </c>
      <c r="E4490" cm="1">
        <f t="array" ref="E4490">IF(AND(B4490="Housing",A4490="Rural"),"",
_xlfn.IFS(
NOT(ISBLANK(C4490)), C4490,
AND(NOT(ISBLANK(C4489)), B4489=B4490, NOT(ISBLANK(C4491)), B4491=B4490), AVERAGE(C4489,C4491),
AND(NOT(ISBLANK(C4489)), B4489=B4490, ISBLANK(C4491), NOT(ISBLANK(C4492)), B4492=B4490), C4489+(C4492-C4489)/3,
AND(ISBLANK(C4489), NOT(ISBLANK(C4488)), B4488=B4490, NOT(ISBLANK(C4491)), B4491=B4490), C4488+(C4491-C4488)*2/3,
TRUE, "Check Manually"
))</f>
        <v>119.5</v>
      </c>
      <c r="F4490" t="str">
        <f>_xlfn.XLOOKUP(B4490,Bucket_Map!A:A,Bucket_Map!B:B,"ERROR - CHECK NAME")</f>
        <v>Not Bucketed (Aggregate)</v>
      </c>
    </row>
    <row r="4491" spans="1:6" x14ac:dyDescent="0.25">
      <c r="A4491" t="s">
        <v>32</v>
      </c>
      <c r="B4491" t="s">
        <v>14</v>
      </c>
      <c r="C4491">
        <v>119.7</v>
      </c>
      <c r="D4491" s="1">
        <v>42036</v>
      </c>
      <c r="E4491" cm="1">
        <f t="array" ref="E4491">IF(AND(B4491="Housing",A4491="Rural"),"",
_xlfn.IFS(
NOT(ISBLANK(C4491)), C4491,
AND(NOT(ISBLANK(C4490)), B4490=B4491, NOT(ISBLANK(C4492)), B4492=B4491), AVERAGE(C4490,C4492),
AND(NOT(ISBLANK(C4490)), B4490=B4491, ISBLANK(C4492), NOT(ISBLANK(C4493)), B4493=B4491), C4490+(C4493-C4490)/3,
AND(ISBLANK(C4490), NOT(ISBLANK(C4489)), B4489=B4491, NOT(ISBLANK(C4492)), B4492=B4491), C4489+(C4492-C4489)*2/3,
TRUE, "Check Manually"
))</f>
        <v>119.7</v>
      </c>
      <c r="F4491" t="str">
        <f>_xlfn.XLOOKUP(B4491,Bucket_Map!A:A,Bucket_Map!B:B,"ERROR - CHECK NAME")</f>
        <v>Not Bucketed (Aggregate)</v>
      </c>
    </row>
    <row r="4492" spans="1:6" x14ac:dyDescent="0.25">
      <c r="A4492" t="s">
        <v>32</v>
      </c>
      <c r="B4492" t="s">
        <v>14</v>
      </c>
      <c r="C4492">
        <v>120.2</v>
      </c>
      <c r="D4492" s="1">
        <v>42064</v>
      </c>
      <c r="E4492" cm="1">
        <f t="array" ref="E4492">IF(AND(B4492="Housing",A4492="Rural"),"",
_xlfn.IFS(
NOT(ISBLANK(C4492)), C4492,
AND(NOT(ISBLANK(C4491)), B4491=B4492, NOT(ISBLANK(C4493)), B4493=B4492), AVERAGE(C4491,C4493),
AND(NOT(ISBLANK(C4491)), B4491=B4492, ISBLANK(C4493), NOT(ISBLANK(C4494)), B4494=B4492), C4491+(C4494-C4491)/3,
AND(ISBLANK(C4491), NOT(ISBLANK(C4490)), B4490=B4492, NOT(ISBLANK(C4493)), B4493=B4492), C4490+(C4493-C4490)*2/3,
TRUE, "Check Manually"
))</f>
        <v>120.2</v>
      </c>
      <c r="F4492" t="str">
        <f>_xlfn.XLOOKUP(B4492,Bucket_Map!A:A,Bucket_Map!B:B,"ERROR - CHECK NAME")</f>
        <v>Not Bucketed (Aggregate)</v>
      </c>
    </row>
    <row r="4493" spans="1:6" x14ac:dyDescent="0.25">
      <c r="A4493" t="s">
        <v>32</v>
      </c>
      <c r="B4493" t="s">
        <v>14</v>
      </c>
      <c r="C4493">
        <v>120.7</v>
      </c>
      <c r="D4493" s="1">
        <v>42095</v>
      </c>
      <c r="E4493" cm="1">
        <f t="array" ref="E4493">IF(AND(B4493="Housing",A4493="Rural"),"",
_xlfn.IFS(
NOT(ISBLANK(C4493)), C4493,
AND(NOT(ISBLANK(C4492)), B4492=B4493, NOT(ISBLANK(C4494)), B4494=B4493), AVERAGE(C4492,C4494),
AND(NOT(ISBLANK(C4492)), B4492=B4493, ISBLANK(C4494), NOT(ISBLANK(C4495)), B4495=B4493), C4492+(C4495-C4492)/3,
AND(ISBLANK(C4492), NOT(ISBLANK(C4491)), B4491=B4493, NOT(ISBLANK(C4494)), B4494=B4493), C4491+(C4494-C4491)*2/3,
TRUE, "Check Manually"
))</f>
        <v>120.7</v>
      </c>
      <c r="F4493" t="str">
        <f>_xlfn.XLOOKUP(B4493,Bucket_Map!A:A,Bucket_Map!B:B,"ERROR - CHECK NAME")</f>
        <v>Not Bucketed (Aggregate)</v>
      </c>
    </row>
    <row r="4494" spans="1:6" x14ac:dyDescent="0.25">
      <c r="A4494" t="s">
        <v>32</v>
      </c>
      <c r="B4494" t="s">
        <v>14</v>
      </c>
      <c r="C4494">
        <v>121.6</v>
      </c>
      <c r="D4494" s="1">
        <v>42125</v>
      </c>
      <c r="E4494" cm="1">
        <f t="array" ref="E4494">IF(AND(B4494="Housing",A4494="Rural"),"",
_xlfn.IFS(
NOT(ISBLANK(C4494)), C4494,
AND(NOT(ISBLANK(C4493)), B4493=B4494, NOT(ISBLANK(C4495)), B4495=B4494), AVERAGE(C4493,C4495),
AND(NOT(ISBLANK(C4493)), B4493=B4494, ISBLANK(C4495), NOT(ISBLANK(C4496)), B4496=B4494), C4493+(C4496-C4493)/3,
AND(ISBLANK(C4493), NOT(ISBLANK(C4492)), B4492=B4494, NOT(ISBLANK(C4495)), B4495=B4494), C4492+(C4495-C4492)*2/3,
TRUE, "Check Manually"
))</f>
        <v>121.6</v>
      </c>
      <c r="F4494" t="str">
        <f>_xlfn.XLOOKUP(B4494,Bucket_Map!A:A,Bucket_Map!B:B,"ERROR - CHECK NAME")</f>
        <v>Not Bucketed (Aggregate)</v>
      </c>
    </row>
    <row r="4495" spans="1:6" x14ac:dyDescent="0.25">
      <c r="A4495" t="s">
        <v>32</v>
      </c>
      <c r="B4495" t="s">
        <v>14</v>
      </c>
      <c r="C4495">
        <v>123</v>
      </c>
      <c r="D4495" s="1">
        <v>42156</v>
      </c>
      <c r="E4495" cm="1">
        <f t="array" ref="E4495">IF(AND(B4495="Housing",A4495="Rural"),"",
_xlfn.IFS(
NOT(ISBLANK(C4495)), C4495,
AND(NOT(ISBLANK(C4494)), B4494=B4495, NOT(ISBLANK(C4496)), B4496=B4495), AVERAGE(C4494,C4496),
AND(NOT(ISBLANK(C4494)), B4494=B4495, ISBLANK(C4496), NOT(ISBLANK(C4497)), B4497=B4495), C4494+(C4497-C4494)/3,
AND(ISBLANK(C4494), NOT(ISBLANK(C4493)), B4493=B4495, NOT(ISBLANK(C4496)), B4496=B4495), C4493+(C4496-C4493)*2/3,
TRUE, "Check Manually"
))</f>
        <v>123</v>
      </c>
      <c r="F4495" t="str">
        <f>_xlfn.XLOOKUP(B4495,Bucket_Map!A:A,Bucket_Map!B:B,"ERROR - CHECK NAME")</f>
        <v>Not Bucketed (Aggregate)</v>
      </c>
    </row>
    <row r="4496" spans="1:6" x14ac:dyDescent="0.25">
      <c r="A4496" t="s">
        <v>32</v>
      </c>
      <c r="B4496" t="s">
        <v>14</v>
      </c>
      <c r="C4496">
        <v>123.6</v>
      </c>
      <c r="D4496" s="1">
        <v>42186</v>
      </c>
      <c r="E4496" cm="1">
        <f t="array" ref="E4496">IF(AND(B4496="Housing",A4496="Rural"),"",
_xlfn.IFS(
NOT(ISBLANK(C4496)), C4496,
AND(NOT(ISBLANK(C4495)), B4495=B4496, NOT(ISBLANK(C4497)), B4497=B4496), AVERAGE(C4495,C4497),
AND(NOT(ISBLANK(C4495)), B4495=B4496, ISBLANK(C4497), NOT(ISBLANK(C4498)), B4498=B4496), C4495+(C4498-C4495)/3,
AND(ISBLANK(C4495), NOT(ISBLANK(C4494)), B4494=B4496, NOT(ISBLANK(C4497)), B4497=B4496), C4494+(C4497-C4494)*2/3,
TRUE, "Check Manually"
))</f>
        <v>123.6</v>
      </c>
      <c r="F4496" t="str">
        <f>_xlfn.XLOOKUP(B4496,Bucket_Map!A:A,Bucket_Map!B:B,"ERROR - CHECK NAME")</f>
        <v>Not Bucketed (Aggregate)</v>
      </c>
    </row>
    <row r="4497" spans="1:6" x14ac:dyDescent="0.25">
      <c r="A4497" t="s">
        <v>32</v>
      </c>
      <c r="B4497" t="s">
        <v>14</v>
      </c>
      <c r="C4497">
        <v>124.8</v>
      </c>
      <c r="D4497" s="1">
        <v>42217</v>
      </c>
      <c r="E4497" cm="1">
        <f t="array" ref="E4497">IF(AND(B4497="Housing",A4497="Rural"),"",
_xlfn.IFS(
NOT(ISBLANK(C4497)), C4497,
AND(NOT(ISBLANK(C4496)), B4496=B4497, NOT(ISBLANK(C4498)), B4498=B4497), AVERAGE(C4496,C4498),
AND(NOT(ISBLANK(C4496)), B4496=B4497, ISBLANK(C4498), NOT(ISBLANK(C4499)), B4499=B4497), C4496+(C4499-C4496)/3,
AND(ISBLANK(C4496), NOT(ISBLANK(C4495)), B4495=B4497, NOT(ISBLANK(C4498)), B4498=B4497), C4495+(C4498-C4495)*2/3,
TRUE, "Check Manually"
))</f>
        <v>124.8</v>
      </c>
      <c r="F4497" t="str">
        <f>_xlfn.XLOOKUP(B4497,Bucket_Map!A:A,Bucket_Map!B:B,"ERROR - CHECK NAME")</f>
        <v>Not Bucketed (Aggregate)</v>
      </c>
    </row>
    <row r="4498" spans="1:6" x14ac:dyDescent="0.25">
      <c r="A4498" t="s">
        <v>32</v>
      </c>
      <c r="B4498" t="s">
        <v>14</v>
      </c>
      <c r="C4498">
        <v>125.4</v>
      </c>
      <c r="D4498" s="1">
        <v>42248</v>
      </c>
      <c r="E4498" cm="1">
        <f t="array" ref="E4498">IF(AND(B4498="Housing",A4498="Rural"),"",
_xlfn.IFS(
NOT(ISBLANK(C4498)), C4498,
AND(NOT(ISBLANK(C4497)), B4497=B4498, NOT(ISBLANK(C4499)), B4499=B4498), AVERAGE(C4497,C4499),
AND(NOT(ISBLANK(C4497)), B4497=B4498, ISBLANK(C4499), NOT(ISBLANK(C4500)), B4500=B4498), C4497+(C4500-C4497)/3,
AND(ISBLANK(C4497), NOT(ISBLANK(C4496)), B4496=B4498, NOT(ISBLANK(C4499)), B4499=B4498), C4496+(C4499-C4496)*2/3,
TRUE, "Check Manually"
))</f>
        <v>125.4</v>
      </c>
      <c r="F4498" t="str">
        <f>_xlfn.XLOOKUP(B4498,Bucket_Map!A:A,Bucket_Map!B:B,"ERROR - CHECK NAME")</f>
        <v>Not Bucketed (Aggregate)</v>
      </c>
    </row>
    <row r="4499" spans="1:6" x14ac:dyDescent="0.25">
      <c r="A4499" t="s">
        <v>32</v>
      </c>
      <c r="B4499" t="s">
        <v>14</v>
      </c>
      <c r="C4499">
        <v>126.1</v>
      </c>
      <c r="D4499" s="1">
        <v>42278</v>
      </c>
      <c r="E4499" cm="1">
        <f t="array" ref="E4499">IF(AND(B4499="Housing",A4499="Rural"),"",
_xlfn.IFS(
NOT(ISBLANK(C4499)), C4499,
AND(NOT(ISBLANK(C4498)), B4498=B4499, NOT(ISBLANK(C4500)), B4500=B4499), AVERAGE(C4498,C4500),
AND(NOT(ISBLANK(C4498)), B4498=B4499, ISBLANK(C4500), NOT(ISBLANK(C4501)), B4501=B4499), C4498+(C4501-C4498)/3,
AND(ISBLANK(C4498), NOT(ISBLANK(C4497)), B4497=B4499, NOT(ISBLANK(C4500)), B4500=B4499), C4497+(C4500-C4497)*2/3,
TRUE, "Check Manually"
))</f>
        <v>126.1</v>
      </c>
      <c r="F4499" t="str">
        <f>_xlfn.XLOOKUP(B4499,Bucket_Map!A:A,Bucket_Map!B:B,"ERROR - CHECK NAME")</f>
        <v>Not Bucketed (Aggregate)</v>
      </c>
    </row>
    <row r="4500" spans="1:6" x14ac:dyDescent="0.25">
      <c r="A4500" t="s">
        <v>32</v>
      </c>
      <c r="B4500" t="s">
        <v>14</v>
      </c>
      <c r="C4500">
        <v>126.6</v>
      </c>
      <c r="D4500" s="1">
        <v>42309</v>
      </c>
      <c r="E4500" cm="1">
        <f t="array" ref="E4500">IF(AND(B4500="Housing",A4500="Rural"),"",
_xlfn.IFS(
NOT(ISBLANK(C4500)), C4500,
AND(NOT(ISBLANK(C4499)), B4499=B4500, NOT(ISBLANK(C4501)), B4501=B4500), AVERAGE(C4499,C4501),
AND(NOT(ISBLANK(C4499)), B4499=B4500, ISBLANK(C4501), NOT(ISBLANK(C4502)), B4502=B4500), C4499+(C4502-C4499)/3,
AND(ISBLANK(C4499), NOT(ISBLANK(C4498)), B4498=B4500, NOT(ISBLANK(C4501)), B4501=B4500), C4498+(C4501-C4498)*2/3,
TRUE, "Check Manually"
))</f>
        <v>126.6</v>
      </c>
      <c r="F4500" t="str">
        <f>_xlfn.XLOOKUP(B4500,Bucket_Map!A:A,Bucket_Map!B:B,"ERROR - CHECK NAME")</f>
        <v>Not Bucketed (Aggregate)</v>
      </c>
    </row>
    <row r="4501" spans="1:6" x14ac:dyDescent="0.25">
      <c r="A4501" t="s">
        <v>32</v>
      </c>
      <c r="B4501" t="s">
        <v>14</v>
      </c>
      <c r="C4501">
        <v>126.1</v>
      </c>
      <c r="D4501" s="1">
        <v>42339</v>
      </c>
      <c r="E4501" cm="1">
        <f t="array" ref="E4501">IF(AND(B4501="Housing",A4501="Rural"),"",
_xlfn.IFS(
NOT(ISBLANK(C4501)), C4501,
AND(NOT(ISBLANK(C4500)), B4500=B4501, NOT(ISBLANK(C4502)), B4502=B4501), AVERAGE(C4500,C4502),
AND(NOT(ISBLANK(C4500)), B4500=B4501, ISBLANK(C4502), NOT(ISBLANK(C4503)), B4503=B4501), C4500+(C4503-C4500)/3,
AND(ISBLANK(C4500), NOT(ISBLANK(C4499)), B4499=B4501, NOT(ISBLANK(C4502)), B4502=B4501), C4499+(C4502-C4499)*2/3,
TRUE, "Check Manually"
))</f>
        <v>126.1</v>
      </c>
      <c r="F4501" t="str">
        <f>_xlfn.XLOOKUP(B4501,Bucket_Map!A:A,Bucket_Map!B:B,"ERROR - CHECK NAME")</f>
        <v>Not Bucketed (Aggregate)</v>
      </c>
    </row>
    <row r="4502" spans="1:6" x14ac:dyDescent="0.25">
      <c r="A4502" t="s">
        <v>32</v>
      </c>
      <c r="B4502" t="s">
        <v>14</v>
      </c>
      <c r="C4502">
        <v>126.3</v>
      </c>
      <c r="D4502" s="1">
        <v>42370</v>
      </c>
      <c r="E4502" cm="1">
        <f t="array" ref="E4502">IF(AND(B4502="Housing",A4502="Rural"),"",
_xlfn.IFS(
NOT(ISBLANK(C4502)), C4502,
AND(NOT(ISBLANK(C4501)), B4501=B4502, NOT(ISBLANK(C4503)), B4503=B4502), AVERAGE(C4501,C4503),
AND(NOT(ISBLANK(C4501)), B4501=B4502, ISBLANK(C4503), NOT(ISBLANK(C4504)), B4504=B4502), C4501+(C4504-C4501)/3,
AND(ISBLANK(C4501), NOT(ISBLANK(C4500)), B4500=B4502, NOT(ISBLANK(C4503)), B4503=B4502), C4500+(C4503-C4500)*2/3,
TRUE, "Check Manually"
))</f>
        <v>126.3</v>
      </c>
      <c r="F4502" t="str">
        <f>_xlfn.XLOOKUP(B4502,Bucket_Map!A:A,Bucket_Map!B:B,"ERROR - CHECK NAME")</f>
        <v>Not Bucketed (Aggregate)</v>
      </c>
    </row>
    <row r="4503" spans="1:6" x14ac:dyDescent="0.25">
      <c r="A4503" t="s">
        <v>32</v>
      </c>
      <c r="B4503" t="s">
        <v>14</v>
      </c>
      <c r="C4503">
        <v>126</v>
      </c>
      <c r="D4503" s="1">
        <v>42401</v>
      </c>
      <c r="E4503" cm="1">
        <f t="array" ref="E4503">IF(AND(B4503="Housing",A4503="Rural"),"",
_xlfn.IFS(
NOT(ISBLANK(C4503)), C4503,
AND(NOT(ISBLANK(C4502)), B4502=B4503, NOT(ISBLANK(C4504)), B4504=B4503), AVERAGE(C4502,C4504),
AND(NOT(ISBLANK(C4502)), B4502=B4503, ISBLANK(C4504), NOT(ISBLANK(C4505)), B4505=B4503), C4502+(C4505-C4502)/3,
AND(ISBLANK(C4502), NOT(ISBLANK(C4501)), B4501=B4503, NOT(ISBLANK(C4504)), B4504=B4503), C4501+(C4504-C4501)*2/3,
TRUE, "Check Manually"
))</f>
        <v>126</v>
      </c>
      <c r="F4503" t="str">
        <f>_xlfn.XLOOKUP(B4503,Bucket_Map!A:A,Bucket_Map!B:B,"ERROR - CHECK NAME")</f>
        <v>Not Bucketed (Aggregate)</v>
      </c>
    </row>
    <row r="4504" spans="1:6" x14ac:dyDescent="0.25">
      <c r="A4504" t="s">
        <v>32</v>
      </c>
      <c r="B4504" t="s">
        <v>14</v>
      </c>
      <c r="C4504">
        <v>126</v>
      </c>
      <c r="D4504" s="1">
        <v>42430</v>
      </c>
      <c r="E4504" cm="1">
        <f t="array" ref="E4504">IF(AND(B4504="Housing",A4504="Rural"),"",
_xlfn.IFS(
NOT(ISBLANK(C4504)), C4504,
AND(NOT(ISBLANK(C4503)), B4503=B4504, NOT(ISBLANK(C4505)), B4505=B4504), AVERAGE(C4503,C4505),
AND(NOT(ISBLANK(C4503)), B4503=B4504, ISBLANK(C4505), NOT(ISBLANK(C4506)), B4506=B4504), C4503+(C4506-C4503)/3,
AND(ISBLANK(C4503), NOT(ISBLANK(C4502)), B4502=B4504, NOT(ISBLANK(C4505)), B4505=B4504), C4502+(C4505-C4502)*2/3,
TRUE, "Check Manually"
))</f>
        <v>126</v>
      </c>
      <c r="F4504" t="str">
        <f>_xlfn.XLOOKUP(B4504,Bucket_Map!A:A,Bucket_Map!B:B,"ERROR - CHECK NAME")</f>
        <v>Not Bucketed (Aggregate)</v>
      </c>
    </row>
    <row r="4505" spans="1:6" x14ac:dyDescent="0.25">
      <c r="A4505" t="s">
        <v>32</v>
      </c>
      <c r="B4505" t="s">
        <v>14</v>
      </c>
      <c r="C4505">
        <v>127.3</v>
      </c>
      <c r="D4505" s="1">
        <v>42461</v>
      </c>
      <c r="E4505" cm="1">
        <f t="array" ref="E4505">IF(AND(B4505="Housing",A4505="Rural"),"",
_xlfn.IFS(
NOT(ISBLANK(C4505)), C4505,
AND(NOT(ISBLANK(C4504)), B4504=B4505, NOT(ISBLANK(C4506)), B4506=B4505), AVERAGE(C4504,C4506),
AND(NOT(ISBLANK(C4504)), B4504=B4505, ISBLANK(C4506), NOT(ISBLANK(C4507)), B4507=B4505), C4504+(C4507-C4504)/3,
AND(ISBLANK(C4504), NOT(ISBLANK(C4503)), B4503=B4505, NOT(ISBLANK(C4506)), B4506=B4505), C4503+(C4506-C4503)*2/3,
TRUE, "Check Manually"
))</f>
        <v>127.3</v>
      </c>
      <c r="F4505" t="str">
        <f>_xlfn.XLOOKUP(B4505,Bucket_Map!A:A,Bucket_Map!B:B,"ERROR - CHECK NAME")</f>
        <v>Not Bucketed (Aggregate)</v>
      </c>
    </row>
    <row r="4506" spans="1:6" x14ac:dyDescent="0.25">
      <c r="A4506" t="s">
        <v>32</v>
      </c>
      <c r="B4506" t="s">
        <v>14</v>
      </c>
      <c r="C4506">
        <v>128.6</v>
      </c>
      <c r="D4506" s="1">
        <v>42491</v>
      </c>
      <c r="E4506" cm="1">
        <f t="array" ref="E4506">IF(AND(B4506="Housing",A4506="Rural"),"",
_xlfn.IFS(
NOT(ISBLANK(C4506)), C4506,
AND(NOT(ISBLANK(C4505)), B4505=B4506, NOT(ISBLANK(C4507)), B4507=B4506), AVERAGE(C4505,C4507),
AND(NOT(ISBLANK(C4505)), B4505=B4506, ISBLANK(C4507), NOT(ISBLANK(C4508)), B4508=B4506), C4505+(C4508-C4505)/3,
AND(ISBLANK(C4505), NOT(ISBLANK(C4504)), B4504=B4506, NOT(ISBLANK(C4507)), B4507=B4506), C4504+(C4507-C4504)*2/3,
TRUE, "Check Manually"
))</f>
        <v>128.6</v>
      </c>
      <c r="F4506" t="str">
        <f>_xlfn.XLOOKUP(B4506,Bucket_Map!A:A,Bucket_Map!B:B,"ERROR - CHECK NAME")</f>
        <v>Not Bucketed (Aggregate)</v>
      </c>
    </row>
    <row r="4507" spans="1:6" x14ac:dyDescent="0.25">
      <c r="A4507" t="s">
        <v>32</v>
      </c>
      <c r="B4507" t="s">
        <v>14</v>
      </c>
      <c r="C4507">
        <v>130.1</v>
      </c>
      <c r="D4507" s="1">
        <v>42522</v>
      </c>
      <c r="E4507" cm="1">
        <f t="array" ref="E4507">IF(AND(B4507="Housing",A4507="Rural"),"",
_xlfn.IFS(
NOT(ISBLANK(C4507)), C4507,
AND(NOT(ISBLANK(C4506)), B4506=B4507, NOT(ISBLANK(C4508)), B4508=B4507), AVERAGE(C4506,C4508),
AND(NOT(ISBLANK(C4506)), B4506=B4507, ISBLANK(C4508), NOT(ISBLANK(C4509)), B4509=B4507), C4506+(C4509-C4506)/3,
AND(ISBLANK(C4506), NOT(ISBLANK(C4505)), B4505=B4507, NOT(ISBLANK(C4508)), B4508=B4507), C4505+(C4508-C4505)*2/3,
TRUE, "Check Manually"
))</f>
        <v>130.1</v>
      </c>
      <c r="F4507" t="str">
        <f>_xlfn.XLOOKUP(B4507,Bucket_Map!A:A,Bucket_Map!B:B,"ERROR - CHECK NAME")</f>
        <v>Not Bucketed (Aggregate)</v>
      </c>
    </row>
    <row r="4508" spans="1:6" x14ac:dyDescent="0.25">
      <c r="A4508" t="s">
        <v>32</v>
      </c>
      <c r="B4508" t="s">
        <v>14</v>
      </c>
      <c r="C4508">
        <v>131.1</v>
      </c>
      <c r="D4508" s="1">
        <v>42552</v>
      </c>
      <c r="E4508" cm="1">
        <f t="array" ref="E4508">IF(AND(B4508="Housing",A4508="Rural"),"",
_xlfn.IFS(
NOT(ISBLANK(C4508)), C4508,
AND(NOT(ISBLANK(C4507)), B4507=B4508, NOT(ISBLANK(C4509)), B4509=B4508), AVERAGE(C4507,C4509),
AND(NOT(ISBLANK(C4507)), B4507=B4508, ISBLANK(C4509), NOT(ISBLANK(C4510)), B4510=B4508), C4507+(C4510-C4507)/3,
AND(ISBLANK(C4507), NOT(ISBLANK(C4506)), B4506=B4508, NOT(ISBLANK(C4509)), B4509=B4508), C4506+(C4509-C4506)*2/3,
TRUE, "Check Manually"
))</f>
        <v>131.1</v>
      </c>
      <c r="F4508" t="str">
        <f>_xlfn.XLOOKUP(B4508,Bucket_Map!A:A,Bucket_Map!B:B,"ERROR - CHECK NAME")</f>
        <v>Not Bucketed (Aggregate)</v>
      </c>
    </row>
    <row r="4509" spans="1:6" x14ac:dyDescent="0.25">
      <c r="A4509" t="s">
        <v>32</v>
      </c>
      <c r="B4509" t="s">
        <v>14</v>
      </c>
      <c r="C4509">
        <v>131.1</v>
      </c>
      <c r="D4509" s="1">
        <v>42583</v>
      </c>
      <c r="E4509" cm="1">
        <f t="array" ref="E4509">IF(AND(B4509="Housing",A4509="Rural"),"",
_xlfn.IFS(
NOT(ISBLANK(C4509)), C4509,
AND(NOT(ISBLANK(C4508)), B4508=B4509, NOT(ISBLANK(C4510)), B4510=B4509), AVERAGE(C4508,C4510),
AND(NOT(ISBLANK(C4508)), B4508=B4509, ISBLANK(C4510), NOT(ISBLANK(C4511)), B4511=B4509), C4508+(C4511-C4508)/3,
AND(ISBLANK(C4508), NOT(ISBLANK(C4507)), B4507=B4509, NOT(ISBLANK(C4510)), B4510=B4509), C4507+(C4510-C4507)*2/3,
TRUE, "Check Manually"
))</f>
        <v>131.1</v>
      </c>
      <c r="F4509" t="str">
        <f>_xlfn.XLOOKUP(B4509,Bucket_Map!A:A,Bucket_Map!B:B,"ERROR - CHECK NAME")</f>
        <v>Not Bucketed (Aggregate)</v>
      </c>
    </row>
    <row r="4510" spans="1:6" x14ac:dyDescent="0.25">
      <c r="A4510" t="s">
        <v>32</v>
      </c>
      <c r="B4510" t="s">
        <v>14</v>
      </c>
      <c r="C4510">
        <v>130.9</v>
      </c>
      <c r="D4510" s="1">
        <v>42614</v>
      </c>
      <c r="E4510" cm="1">
        <f t="array" ref="E4510">IF(AND(B4510="Housing",A4510="Rural"),"",
_xlfn.IFS(
NOT(ISBLANK(C4510)), C4510,
AND(NOT(ISBLANK(C4509)), B4509=B4510, NOT(ISBLANK(C4511)), B4511=B4510), AVERAGE(C4509,C4511),
AND(NOT(ISBLANK(C4509)), B4509=B4510, ISBLANK(C4511), NOT(ISBLANK(C4512)), B4512=B4510), C4509+(C4512-C4509)/3,
AND(ISBLANK(C4509), NOT(ISBLANK(C4508)), B4508=B4510, NOT(ISBLANK(C4511)), B4511=B4510), C4508+(C4511-C4508)*2/3,
TRUE, "Check Manually"
))</f>
        <v>130.9</v>
      </c>
      <c r="F4510" t="str">
        <f>_xlfn.XLOOKUP(B4510,Bucket_Map!A:A,Bucket_Map!B:B,"ERROR - CHECK NAME")</f>
        <v>Not Bucketed (Aggregate)</v>
      </c>
    </row>
    <row r="4511" spans="1:6" x14ac:dyDescent="0.25">
      <c r="A4511" t="s">
        <v>32</v>
      </c>
      <c r="B4511" t="s">
        <v>14</v>
      </c>
      <c r="C4511">
        <v>131.4</v>
      </c>
      <c r="D4511" s="1">
        <v>42644</v>
      </c>
      <c r="E4511" cm="1">
        <f t="array" ref="E4511">IF(AND(B4511="Housing",A4511="Rural"),"",
_xlfn.IFS(
NOT(ISBLANK(C4511)), C4511,
AND(NOT(ISBLANK(C4510)), B4510=B4511, NOT(ISBLANK(C4512)), B4512=B4511), AVERAGE(C4510,C4512),
AND(NOT(ISBLANK(C4510)), B4510=B4511, ISBLANK(C4512), NOT(ISBLANK(C4513)), B4513=B4511), C4510+(C4513-C4510)/3,
AND(ISBLANK(C4510), NOT(ISBLANK(C4509)), B4509=B4511, NOT(ISBLANK(C4512)), B4512=B4511), C4509+(C4512-C4509)*2/3,
TRUE, "Check Manually"
))</f>
        <v>131.4</v>
      </c>
      <c r="F4511" t="str">
        <f>_xlfn.XLOOKUP(B4511,Bucket_Map!A:A,Bucket_Map!B:B,"ERROR - CHECK NAME")</f>
        <v>Not Bucketed (Aggregate)</v>
      </c>
    </row>
    <row r="4512" spans="1:6" x14ac:dyDescent="0.25">
      <c r="A4512" t="s">
        <v>32</v>
      </c>
      <c r="B4512" t="s">
        <v>14</v>
      </c>
      <c r="C4512">
        <v>131.19999999999999</v>
      </c>
      <c r="D4512" s="1">
        <v>42675</v>
      </c>
      <c r="E4512" cm="1">
        <f t="array" ref="E4512">IF(AND(B4512="Housing",A4512="Rural"),"",
_xlfn.IFS(
NOT(ISBLANK(C4512)), C4512,
AND(NOT(ISBLANK(C4511)), B4511=B4512, NOT(ISBLANK(C4513)), B4513=B4512), AVERAGE(C4511,C4513),
AND(NOT(ISBLANK(C4511)), B4511=B4512, ISBLANK(C4513), NOT(ISBLANK(C4514)), B4514=B4512), C4511+(C4514-C4511)/3,
AND(ISBLANK(C4511), NOT(ISBLANK(C4510)), B4510=B4512, NOT(ISBLANK(C4513)), B4513=B4512), C4510+(C4513-C4510)*2/3,
TRUE, "Check Manually"
))</f>
        <v>131.19999999999999</v>
      </c>
      <c r="F4512" t="str">
        <f>_xlfn.XLOOKUP(B4512,Bucket_Map!A:A,Bucket_Map!B:B,"ERROR - CHECK NAME")</f>
        <v>Not Bucketed (Aggregate)</v>
      </c>
    </row>
    <row r="4513" spans="1:6" x14ac:dyDescent="0.25">
      <c r="A4513" t="s">
        <v>32</v>
      </c>
      <c r="B4513" t="s">
        <v>14</v>
      </c>
      <c r="C4513">
        <v>130.4</v>
      </c>
      <c r="D4513" s="1">
        <v>42705</v>
      </c>
      <c r="E4513" cm="1">
        <f t="array" ref="E4513">IF(AND(B4513="Housing",A4513="Rural"),"",
_xlfn.IFS(
NOT(ISBLANK(C4513)), C4513,
AND(NOT(ISBLANK(C4512)), B4512=B4513, NOT(ISBLANK(C4514)), B4514=B4513), AVERAGE(C4512,C4514),
AND(NOT(ISBLANK(C4512)), B4512=B4513, ISBLANK(C4514), NOT(ISBLANK(C4515)), B4515=B4513), C4512+(C4515-C4512)/3,
AND(ISBLANK(C4512), NOT(ISBLANK(C4511)), B4511=B4513, NOT(ISBLANK(C4514)), B4514=B4513), C4511+(C4514-C4511)*2/3,
TRUE, "Check Manually"
))</f>
        <v>130.4</v>
      </c>
      <c r="F4513" t="str">
        <f>_xlfn.XLOOKUP(B4513,Bucket_Map!A:A,Bucket_Map!B:B,"ERROR - CHECK NAME")</f>
        <v>Not Bucketed (Aggregate)</v>
      </c>
    </row>
    <row r="4514" spans="1:6" x14ac:dyDescent="0.25">
      <c r="A4514" t="s">
        <v>32</v>
      </c>
      <c r="B4514" t="s">
        <v>14</v>
      </c>
      <c r="C4514">
        <v>130.30000000000001</v>
      </c>
      <c r="D4514" s="1">
        <v>42736</v>
      </c>
      <c r="E4514" cm="1">
        <f t="array" ref="E4514">IF(AND(B4514="Housing",A4514="Rural"),"",
_xlfn.IFS(
NOT(ISBLANK(C4514)), C4514,
AND(NOT(ISBLANK(C4513)), B4513=B4514, NOT(ISBLANK(C4515)), B4515=B4514), AVERAGE(C4513,C4515),
AND(NOT(ISBLANK(C4513)), B4513=B4514, ISBLANK(C4515), NOT(ISBLANK(C4516)), B4516=B4514), C4513+(C4516-C4513)/3,
AND(ISBLANK(C4513), NOT(ISBLANK(C4512)), B4512=B4514, NOT(ISBLANK(C4515)), B4515=B4514), C4512+(C4515-C4512)*2/3,
TRUE, "Check Manually"
))</f>
        <v>130.30000000000001</v>
      </c>
      <c r="F4514" t="str">
        <f>_xlfn.XLOOKUP(B4514,Bucket_Map!A:A,Bucket_Map!B:B,"ERROR - CHECK NAME")</f>
        <v>Not Bucketed (Aggregate)</v>
      </c>
    </row>
    <row r="4515" spans="1:6" x14ac:dyDescent="0.25">
      <c r="A4515" t="s">
        <v>32</v>
      </c>
      <c r="B4515" t="s">
        <v>14</v>
      </c>
      <c r="C4515">
        <v>130.6</v>
      </c>
      <c r="D4515" s="1">
        <v>42767</v>
      </c>
      <c r="E4515" cm="1">
        <f t="array" ref="E4515">IF(AND(B4515="Housing",A4515="Rural"),"",
_xlfn.IFS(
NOT(ISBLANK(C4515)), C4515,
AND(NOT(ISBLANK(C4514)), B4514=B4515, NOT(ISBLANK(C4516)), B4516=B4515), AVERAGE(C4514,C4516),
AND(NOT(ISBLANK(C4514)), B4514=B4515, ISBLANK(C4516), NOT(ISBLANK(C4517)), B4517=B4515), C4514+(C4517-C4514)/3,
AND(ISBLANK(C4514), NOT(ISBLANK(C4513)), B4513=B4515, NOT(ISBLANK(C4516)), B4516=B4515), C4513+(C4516-C4513)*2/3,
TRUE, "Check Manually"
))</f>
        <v>130.6</v>
      </c>
      <c r="F4515" t="str">
        <f>_xlfn.XLOOKUP(B4515,Bucket_Map!A:A,Bucket_Map!B:B,"ERROR - CHECK NAME")</f>
        <v>Not Bucketed (Aggregate)</v>
      </c>
    </row>
    <row r="4516" spans="1:6" x14ac:dyDescent="0.25">
      <c r="A4516" t="s">
        <v>32</v>
      </c>
      <c r="B4516" t="s">
        <v>14</v>
      </c>
      <c r="C4516">
        <v>130.9</v>
      </c>
      <c r="D4516" s="1">
        <v>42795</v>
      </c>
      <c r="E4516" cm="1">
        <f t="array" ref="E4516">IF(AND(B4516="Housing",A4516="Rural"),"",
_xlfn.IFS(
NOT(ISBLANK(C4516)), C4516,
AND(NOT(ISBLANK(C4515)), B4515=B4516, NOT(ISBLANK(C4517)), B4517=B4516), AVERAGE(C4515,C4517),
AND(NOT(ISBLANK(C4515)), B4515=B4516, ISBLANK(C4517), NOT(ISBLANK(C4518)), B4518=B4516), C4515+(C4518-C4515)/3,
AND(ISBLANK(C4515), NOT(ISBLANK(C4514)), B4514=B4516, NOT(ISBLANK(C4517)), B4517=B4516), C4514+(C4517-C4514)*2/3,
TRUE, "Check Manually"
))</f>
        <v>130.9</v>
      </c>
      <c r="F4516" t="str">
        <f>_xlfn.XLOOKUP(B4516,Bucket_Map!A:A,Bucket_Map!B:B,"ERROR - CHECK NAME")</f>
        <v>Not Bucketed (Aggregate)</v>
      </c>
    </row>
    <row r="4517" spans="1:6" x14ac:dyDescent="0.25">
      <c r="A4517" t="s">
        <v>32</v>
      </c>
      <c r="B4517" t="s">
        <v>14</v>
      </c>
      <c r="C4517">
        <v>131.1</v>
      </c>
      <c r="D4517" s="1">
        <v>42826</v>
      </c>
      <c r="E4517" cm="1">
        <f t="array" ref="E4517">IF(AND(B4517="Housing",A4517="Rural"),"",
_xlfn.IFS(
NOT(ISBLANK(C4517)), C4517,
AND(NOT(ISBLANK(C4516)), B4516=B4517, NOT(ISBLANK(C4518)), B4518=B4517), AVERAGE(C4516,C4518),
AND(NOT(ISBLANK(C4516)), B4516=B4517, ISBLANK(C4518), NOT(ISBLANK(C4519)), B4519=B4517), C4516+(C4519-C4516)/3,
AND(ISBLANK(C4516), NOT(ISBLANK(C4515)), B4515=B4517, NOT(ISBLANK(C4518)), B4518=B4517), C4515+(C4518-C4515)*2/3,
TRUE, "Check Manually"
))</f>
        <v>131.1</v>
      </c>
      <c r="F4517" t="str">
        <f>_xlfn.XLOOKUP(B4517,Bucket_Map!A:A,Bucket_Map!B:B,"ERROR - CHECK NAME")</f>
        <v>Not Bucketed (Aggregate)</v>
      </c>
    </row>
    <row r="4518" spans="1:6" x14ac:dyDescent="0.25">
      <c r="A4518" t="s">
        <v>32</v>
      </c>
      <c r="B4518" t="s">
        <v>14</v>
      </c>
      <c r="C4518">
        <v>131.4</v>
      </c>
      <c r="D4518" s="1">
        <v>42856</v>
      </c>
      <c r="E4518" cm="1">
        <f t="array" ref="E4518">IF(AND(B4518="Housing",A4518="Rural"),"",
_xlfn.IFS(
NOT(ISBLANK(C4518)), C4518,
AND(NOT(ISBLANK(C4517)), B4517=B4518, NOT(ISBLANK(C4519)), B4519=B4518), AVERAGE(C4517,C4519),
AND(NOT(ISBLANK(C4517)), B4517=B4518, ISBLANK(C4519), NOT(ISBLANK(C4520)), B4520=B4518), C4517+(C4520-C4517)/3,
AND(ISBLANK(C4517), NOT(ISBLANK(C4516)), B4516=B4518, NOT(ISBLANK(C4519)), B4519=B4518), C4516+(C4519-C4516)*2/3,
TRUE, "Check Manually"
))</f>
        <v>131.4</v>
      </c>
      <c r="F4518" t="str">
        <f>_xlfn.XLOOKUP(B4518,Bucket_Map!A:A,Bucket_Map!B:B,"ERROR - CHECK NAME")</f>
        <v>Not Bucketed (Aggregate)</v>
      </c>
    </row>
    <row r="4519" spans="1:6" x14ac:dyDescent="0.25">
      <c r="A4519" t="s">
        <v>32</v>
      </c>
      <c r="B4519" t="s">
        <v>14</v>
      </c>
      <c r="C4519">
        <v>132</v>
      </c>
      <c r="D4519" s="1">
        <v>42887</v>
      </c>
      <c r="E4519" cm="1">
        <f t="array" ref="E4519">IF(AND(B4519="Housing",A4519="Rural"),"",
_xlfn.IFS(
NOT(ISBLANK(C4519)), C4519,
AND(NOT(ISBLANK(C4518)), B4518=B4519, NOT(ISBLANK(C4520)), B4520=B4519), AVERAGE(C4518,C4520),
AND(NOT(ISBLANK(C4518)), B4518=B4519, ISBLANK(C4520), NOT(ISBLANK(C4521)), B4521=B4519), C4518+(C4521-C4518)/3,
AND(ISBLANK(C4518), NOT(ISBLANK(C4517)), B4517=B4519, NOT(ISBLANK(C4520)), B4520=B4519), C4517+(C4520-C4517)*2/3,
TRUE, "Check Manually"
))</f>
        <v>132</v>
      </c>
      <c r="F4519" t="str">
        <f>_xlfn.XLOOKUP(B4519,Bucket_Map!A:A,Bucket_Map!B:B,"ERROR - CHECK NAME")</f>
        <v>Not Bucketed (Aggregate)</v>
      </c>
    </row>
    <row r="4520" spans="1:6" x14ac:dyDescent="0.25">
      <c r="A4520" t="s">
        <v>32</v>
      </c>
      <c r="B4520" t="s">
        <v>14</v>
      </c>
      <c r="C4520">
        <v>134.19999999999999</v>
      </c>
      <c r="D4520" s="1">
        <v>42917</v>
      </c>
      <c r="E4520" cm="1">
        <f t="array" ref="E4520">IF(AND(B4520="Housing",A4520="Rural"),"",
_xlfn.IFS(
NOT(ISBLANK(C4520)), C4520,
AND(NOT(ISBLANK(C4519)), B4519=B4520, NOT(ISBLANK(C4521)), B4521=B4520), AVERAGE(C4519,C4521),
AND(NOT(ISBLANK(C4519)), B4519=B4520, ISBLANK(C4521), NOT(ISBLANK(C4522)), B4522=B4520), C4519+(C4522-C4519)/3,
AND(ISBLANK(C4519), NOT(ISBLANK(C4518)), B4518=B4520, NOT(ISBLANK(C4521)), B4521=B4520), C4518+(C4521-C4518)*2/3,
TRUE, "Check Manually"
))</f>
        <v>134.19999999999999</v>
      </c>
      <c r="F4520" t="str">
        <f>_xlfn.XLOOKUP(B4520,Bucket_Map!A:A,Bucket_Map!B:B,"ERROR - CHECK NAME")</f>
        <v>Not Bucketed (Aggregate)</v>
      </c>
    </row>
    <row r="4521" spans="1:6" x14ac:dyDescent="0.25">
      <c r="A4521" t="s">
        <v>32</v>
      </c>
      <c r="B4521" t="s">
        <v>14</v>
      </c>
      <c r="C4521">
        <v>135.4</v>
      </c>
      <c r="D4521" s="1">
        <v>42948</v>
      </c>
      <c r="E4521" cm="1">
        <f t="array" ref="E4521">IF(AND(B4521="Housing",A4521="Rural"),"",
_xlfn.IFS(
NOT(ISBLANK(C4521)), C4521,
AND(NOT(ISBLANK(C4520)), B4520=B4521, NOT(ISBLANK(C4522)), B4522=B4521), AVERAGE(C4520,C4522),
AND(NOT(ISBLANK(C4520)), B4520=B4521, ISBLANK(C4522), NOT(ISBLANK(C4523)), B4523=B4521), C4520+(C4523-C4520)/3,
AND(ISBLANK(C4520), NOT(ISBLANK(C4519)), B4519=B4521, NOT(ISBLANK(C4522)), B4522=B4521), C4519+(C4522-C4519)*2/3,
TRUE, "Check Manually"
))</f>
        <v>135.4</v>
      </c>
      <c r="F4521" t="str">
        <f>_xlfn.XLOOKUP(B4521,Bucket_Map!A:A,Bucket_Map!B:B,"ERROR - CHECK NAME")</f>
        <v>Not Bucketed (Aggregate)</v>
      </c>
    </row>
    <row r="4522" spans="1:6" x14ac:dyDescent="0.25">
      <c r="A4522" t="s">
        <v>32</v>
      </c>
      <c r="B4522" t="s">
        <v>14</v>
      </c>
      <c r="C4522">
        <v>135.19999999999999</v>
      </c>
      <c r="D4522" s="1">
        <v>42979</v>
      </c>
      <c r="E4522" cm="1">
        <f t="array" ref="E4522">IF(AND(B4522="Housing",A4522="Rural"),"",
_xlfn.IFS(
NOT(ISBLANK(C4522)), C4522,
AND(NOT(ISBLANK(C4521)), B4521=B4522, NOT(ISBLANK(C4523)), B4523=B4522), AVERAGE(C4521,C4523),
AND(NOT(ISBLANK(C4521)), B4521=B4522, ISBLANK(C4523), NOT(ISBLANK(C4524)), B4524=B4522), C4521+(C4524-C4521)/3,
AND(ISBLANK(C4521), NOT(ISBLANK(C4520)), B4520=B4522, NOT(ISBLANK(C4523)), B4523=B4522), C4520+(C4523-C4520)*2/3,
TRUE, "Check Manually"
))</f>
        <v>135.19999999999999</v>
      </c>
      <c r="F4522" t="str">
        <f>_xlfn.XLOOKUP(B4522,Bucket_Map!A:A,Bucket_Map!B:B,"ERROR - CHECK NAME")</f>
        <v>Not Bucketed (Aggregate)</v>
      </c>
    </row>
    <row r="4523" spans="1:6" x14ac:dyDescent="0.25">
      <c r="A4523" t="s">
        <v>32</v>
      </c>
      <c r="B4523" t="s">
        <v>14</v>
      </c>
      <c r="C4523">
        <v>136.1</v>
      </c>
      <c r="D4523" s="1">
        <v>43009</v>
      </c>
      <c r="E4523" cm="1">
        <f t="array" ref="E4523">IF(AND(B4523="Housing",A4523="Rural"),"",
_xlfn.IFS(
NOT(ISBLANK(C4523)), C4523,
AND(NOT(ISBLANK(C4522)), B4522=B4523, NOT(ISBLANK(C4524)), B4524=B4523), AVERAGE(C4522,C4524),
AND(NOT(ISBLANK(C4522)), B4522=B4523, ISBLANK(C4524), NOT(ISBLANK(C4525)), B4525=B4523), C4522+(C4525-C4522)/3,
AND(ISBLANK(C4522), NOT(ISBLANK(C4521)), B4521=B4523, NOT(ISBLANK(C4524)), B4524=B4523), C4521+(C4524-C4521)*2/3,
TRUE, "Check Manually"
))</f>
        <v>136.1</v>
      </c>
      <c r="F4523" t="str">
        <f>_xlfn.XLOOKUP(B4523,Bucket_Map!A:A,Bucket_Map!B:B,"ERROR - CHECK NAME")</f>
        <v>Not Bucketed (Aggregate)</v>
      </c>
    </row>
    <row r="4524" spans="1:6" x14ac:dyDescent="0.25">
      <c r="A4524" t="s">
        <v>32</v>
      </c>
      <c r="B4524" t="s">
        <v>14</v>
      </c>
      <c r="C4524">
        <v>137.6</v>
      </c>
      <c r="D4524" s="1">
        <v>43040</v>
      </c>
      <c r="E4524" cm="1">
        <f t="array" ref="E4524">IF(AND(B4524="Housing",A4524="Rural"),"",
_xlfn.IFS(
NOT(ISBLANK(C4524)), C4524,
AND(NOT(ISBLANK(C4523)), B4523=B4524, NOT(ISBLANK(C4525)), B4525=B4524), AVERAGE(C4523,C4525),
AND(NOT(ISBLANK(C4523)), B4523=B4524, ISBLANK(C4525), NOT(ISBLANK(C4526)), B4526=B4524), C4523+(C4526-C4523)/3,
AND(ISBLANK(C4523), NOT(ISBLANK(C4522)), B4522=B4524, NOT(ISBLANK(C4525)), B4525=B4524), C4522+(C4525-C4522)*2/3,
TRUE, "Check Manually"
))</f>
        <v>137.6</v>
      </c>
      <c r="F4524" t="str">
        <f>_xlfn.XLOOKUP(B4524,Bucket_Map!A:A,Bucket_Map!B:B,"ERROR - CHECK NAME")</f>
        <v>Not Bucketed (Aggregate)</v>
      </c>
    </row>
    <row r="4525" spans="1:6" x14ac:dyDescent="0.25">
      <c r="A4525" t="s">
        <v>32</v>
      </c>
      <c r="B4525" t="s">
        <v>14</v>
      </c>
      <c r="C4525">
        <v>137.19999999999999</v>
      </c>
      <c r="D4525" s="1">
        <v>43070</v>
      </c>
      <c r="E4525" cm="1">
        <f t="array" ref="E4525">IF(AND(B4525="Housing",A4525="Rural"),"",
_xlfn.IFS(
NOT(ISBLANK(C4525)), C4525,
AND(NOT(ISBLANK(C4524)), B4524=B4525, NOT(ISBLANK(C4526)), B4526=B4525), AVERAGE(C4524,C4526),
AND(NOT(ISBLANK(C4524)), B4524=B4525, ISBLANK(C4526), NOT(ISBLANK(C4527)), B4527=B4525), C4524+(C4527-C4524)/3,
AND(ISBLANK(C4524), NOT(ISBLANK(C4523)), B4523=B4525, NOT(ISBLANK(C4526)), B4526=B4525), C4523+(C4526-C4523)*2/3,
TRUE, "Check Manually"
))</f>
        <v>137.19999999999999</v>
      </c>
      <c r="F4525" t="str">
        <f>_xlfn.XLOOKUP(B4525,Bucket_Map!A:A,Bucket_Map!B:B,"ERROR - CHECK NAME")</f>
        <v>Not Bucketed (Aggregate)</v>
      </c>
    </row>
    <row r="4526" spans="1:6" x14ac:dyDescent="0.25">
      <c r="A4526" t="s">
        <v>32</v>
      </c>
      <c r="B4526" t="s">
        <v>14</v>
      </c>
      <c r="C4526">
        <v>136.9</v>
      </c>
      <c r="D4526" s="1">
        <v>43101</v>
      </c>
      <c r="E4526" cm="1">
        <f t="array" ref="E4526">IF(AND(B4526="Housing",A4526="Rural"),"",
_xlfn.IFS(
NOT(ISBLANK(C4526)), C4526,
AND(NOT(ISBLANK(C4525)), B4525=B4526, NOT(ISBLANK(C4527)), B4527=B4526), AVERAGE(C4525,C4527),
AND(NOT(ISBLANK(C4525)), B4525=B4526, ISBLANK(C4527), NOT(ISBLANK(C4528)), B4528=B4526), C4525+(C4528-C4525)/3,
AND(ISBLANK(C4525), NOT(ISBLANK(C4524)), B4524=B4526, NOT(ISBLANK(C4527)), B4527=B4526), C4524+(C4527-C4524)*2/3,
TRUE, "Check Manually"
))</f>
        <v>136.9</v>
      </c>
      <c r="F4526" t="str">
        <f>_xlfn.XLOOKUP(B4526,Bucket_Map!A:A,Bucket_Map!B:B,"ERROR - CHECK NAME")</f>
        <v>Not Bucketed (Aggregate)</v>
      </c>
    </row>
    <row r="4527" spans="1:6" x14ac:dyDescent="0.25">
      <c r="A4527" t="s">
        <v>32</v>
      </c>
      <c r="B4527" t="s">
        <v>14</v>
      </c>
      <c r="C4527">
        <v>136.4</v>
      </c>
      <c r="D4527" s="1">
        <v>43132</v>
      </c>
      <c r="E4527" cm="1">
        <f t="array" ref="E4527">IF(AND(B4527="Housing",A4527="Rural"),"",
_xlfn.IFS(
NOT(ISBLANK(C4527)), C4527,
AND(NOT(ISBLANK(C4526)), B4526=B4527, NOT(ISBLANK(C4528)), B4528=B4527), AVERAGE(C4526,C4528),
AND(NOT(ISBLANK(C4526)), B4526=B4527, ISBLANK(C4528), NOT(ISBLANK(C4529)), B4529=B4527), C4526+(C4529-C4526)/3,
AND(ISBLANK(C4526), NOT(ISBLANK(C4525)), B4525=B4527, NOT(ISBLANK(C4528)), B4528=B4527), C4525+(C4528-C4525)*2/3,
TRUE, "Check Manually"
))</f>
        <v>136.4</v>
      </c>
      <c r="F4527" t="str">
        <f>_xlfn.XLOOKUP(B4527,Bucket_Map!A:A,Bucket_Map!B:B,"ERROR - CHECK NAME")</f>
        <v>Not Bucketed (Aggregate)</v>
      </c>
    </row>
    <row r="4528" spans="1:6" x14ac:dyDescent="0.25">
      <c r="A4528" t="s">
        <v>32</v>
      </c>
      <c r="B4528" t="s">
        <v>14</v>
      </c>
      <c r="C4528">
        <v>136.5</v>
      </c>
      <c r="D4528" s="1">
        <v>43160</v>
      </c>
      <c r="E4528" cm="1">
        <f t="array" ref="E4528">IF(AND(B4528="Housing",A4528="Rural"),"",
_xlfn.IFS(
NOT(ISBLANK(C4528)), C4528,
AND(NOT(ISBLANK(C4527)), B4527=B4528, NOT(ISBLANK(C4529)), B4529=B4528), AVERAGE(C4527,C4529),
AND(NOT(ISBLANK(C4527)), B4527=B4528, ISBLANK(C4529), NOT(ISBLANK(C4530)), B4530=B4528), C4527+(C4530-C4527)/3,
AND(ISBLANK(C4527), NOT(ISBLANK(C4526)), B4526=B4528, NOT(ISBLANK(C4529)), B4529=B4528), C4526+(C4529-C4526)*2/3,
TRUE, "Check Manually"
))</f>
        <v>136.5</v>
      </c>
      <c r="F4528" t="str">
        <f>_xlfn.XLOOKUP(B4528,Bucket_Map!A:A,Bucket_Map!B:B,"ERROR - CHECK NAME")</f>
        <v>Not Bucketed (Aggregate)</v>
      </c>
    </row>
    <row r="4529" spans="1:6" x14ac:dyDescent="0.25">
      <c r="A4529" t="s">
        <v>32</v>
      </c>
      <c r="B4529" t="s">
        <v>14</v>
      </c>
      <c r="C4529">
        <v>137.1</v>
      </c>
      <c r="D4529" s="1">
        <v>43191</v>
      </c>
      <c r="E4529" cm="1">
        <f t="array" ref="E4529">IF(AND(B4529="Housing",A4529="Rural"),"",
_xlfn.IFS(
NOT(ISBLANK(C4529)), C4529,
AND(NOT(ISBLANK(C4528)), B4528=B4529, NOT(ISBLANK(C4530)), B4530=B4529), AVERAGE(C4528,C4530),
AND(NOT(ISBLANK(C4528)), B4528=B4529, ISBLANK(C4530), NOT(ISBLANK(C4531)), B4531=B4529), C4528+(C4531-C4528)/3,
AND(ISBLANK(C4528), NOT(ISBLANK(C4527)), B4527=B4529, NOT(ISBLANK(C4530)), B4530=B4529), C4527+(C4530-C4527)*2/3,
TRUE, "Check Manually"
))</f>
        <v>137.1</v>
      </c>
      <c r="F4529" t="str">
        <f>_xlfn.XLOOKUP(B4529,Bucket_Map!A:A,Bucket_Map!B:B,"ERROR - CHECK NAME")</f>
        <v>Not Bucketed (Aggregate)</v>
      </c>
    </row>
    <row r="4530" spans="1:6" x14ac:dyDescent="0.25">
      <c r="A4530" t="s">
        <v>32</v>
      </c>
      <c r="B4530" t="s">
        <v>14</v>
      </c>
      <c r="C4530">
        <v>137.80000000000001</v>
      </c>
      <c r="D4530" s="1">
        <v>43221</v>
      </c>
      <c r="E4530" cm="1">
        <f t="array" ref="E4530">IF(AND(B4530="Housing",A4530="Rural"),"",
_xlfn.IFS(
NOT(ISBLANK(C4530)), C4530,
AND(NOT(ISBLANK(C4529)), B4529=B4530, NOT(ISBLANK(C4531)), B4531=B4530), AVERAGE(C4529,C4531),
AND(NOT(ISBLANK(C4529)), B4529=B4530, ISBLANK(C4531), NOT(ISBLANK(C4532)), B4532=B4530), C4529+(C4532-C4529)/3,
AND(ISBLANK(C4529), NOT(ISBLANK(C4528)), B4528=B4530, NOT(ISBLANK(C4531)), B4531=B4530), C4528+(C4531-C4528)*2/3,
TRUE, "Check Manually"
))</f>
        <v>137.80000000000001</v>
      </c>
      <c r="F4530" t="str">
        <f>_xlfn.XLOOKUP(B4530,Bucket_Map!A:A,Bucket_Map!B:B,"ERROR - CHECK NAME")</f>
        <v>Not Bucketed (Aggregate)</v>
      </c>
    </row>
    <row r="4531" spans="1:6" x14ac:dyDescent="0.25">
      <c r="A4531" t="s">
        <v>32</v>
      </c>
      <c r="B4531" t="s">
        <v>14</v>
      </c>
      <c r="C4531">
        <v>138.5</v>
      </c>
      <c r="D4531" s="1">
        <v>43252</v>
      </c>
      <c r="E4531" cm="1">
        <f t="array" ref="E4531">IF(AND(B4531="Housing",A4531="Rural"),"",
_xlfn.IFS(
NOT(ISBLANK(C4531)), C4531,
AND(NOT(ISBLANK(C4530)), B4530=B4531, NOT(ISBLANK(C4532)), B4532=B4531), AVERAGE(C4530,C4532),
AND(NOT(ISBLANK(C4530)), B4530=B4531, ISBLANK(C4532), NOT(ISBLANK(C4533)), B4533=B4531), C4530+(C4533-C4530)/3,
AND(ISBLANK(C4530), NOT(ISBLANK(C4529)), B4529=B4531, NOT(ISBLANK(C4532)), B4532=B4531), C4529+(C4532-C4529)*2/3,
TRUE, "Check Manually"
))</f>
        <v>138.5</v>
      </c>
      <c r="F4531" t="str">
        <f>_xlfn.XLOOKUP(B4531,Bucket_Map!A:A,Bucket_Map!B:B,"ERROR - CHECK NAME")</f>
        <v>Not Bucketed (Aggregate)</v>
      </c>
    </row>
    <row r="4532" spans="1:6" x14ac:dyDescent="0.25">
      <c r="A4532" t="s">
        <v>32</v>
      </c>
      <c r="B4532" t="s">
        <v>14</v>
      </c>
      <c r="C4532">
        <v>139.80000000000001</v>
      </c>
      <c r="D4532" s="1">
        <v>43282</v>
      </c>
      <c r="E4532" cm="1">
        <f t="array" ref="E4532">IF(AND(B4532="Housing",A4532="Rural"),"",
_xlfn.IFS(
NOT(ISBLANK(C4532)), C4532,
AND(NOT(ISBLANK(C4531)), B4531=B4532, NOT(ISBLANK(C4533)), B4533=B4532), AVERAGE(C4531,C4533),
AND(NOT(ISBLANK(C4531)), B4531=B4532, ISBLANK(C4533), NOT(ISBLANK(C4534)), B4534=B4532), C4531+(C4534-C4531)/3,
AND(ISBLANK(C4531), NOT(ISBLANK(C4530)), B4530=B4532, NOT(ISBLANK(C4533)), B4533=B4532), C4530+(C4533-C4530)*2/3,
TRUE, "Check Manually"
))</f>
        <v>139.80000000000001</v>
      </c>
      <c r="F4532" t="str">
        <f>_xlfn.XLOOKUP(B4532,Bucket_Map!A:A,Bucket_Map!B:B,"ERROR - CHECK NAME")</f>
        <v>Not Bucketed (Aggregate)</v>
      </c>
    </row>
    <row r="4533" spans="1:6" x14ac:dyDescent="0.25">
      <c r="A4533" t="s">
        <v>32</v>
      </c>
      <c r="B4533" t="s">
        <v>14</v>
      </c>
      <c r="C4533">
        <v>140.4</v>
      </c>
      <c r="D4533" s="1">
        <v>43313</v>
      </c>
      <c r="E4533" cm="1">
        <f t="array" ref="E4533">IF(AND(B4533="Housing",A4533="Rural"),"",
_xlfn.IFS(
NOT(ISBLANK(C4533)), C4533,
AND(NOT(ISBLANK(C4532)), B4532=B4533, NOT(ISBLANK(C4534)), B4534=B4533), AVERAGE(C4532,C4534),
AND(NOT(ISBLANK(C4532)), B4532=B4533, ISBLANK(C4534), NOT(ISBLANK(C4535)), B4535=B4533), C4532+(C4535-C4532)/3,
AND(ISBLANK(C4532), NOT(ISBLANK(C4531)), B4531=B4533, NOT(ISBLANK(C4534)), B4534=B4533), C4531+(C4534-C4531)*2/3,
TRUE, "Check Manually"
))</f>
        <v>140.4</v>
      </c>
      <c r="F4533" t="str">
        <f>_xlfn.XLOOKUP(B4533,Bucket_Map!A:A,Bucket_Map!B:B,"ERROR - CHECK NAME")</f>
        <v>Not Bucketed (Aggregate)</v>
      </c>
    </row>
    <row r="4534" spans="1:6" x14ac:dyDescent="0.25">
      <c r="A4534" t="s">
        <v>32</v>
      </c>
      <c r="B4534" t="s">
        <v>14</v>
      </c>
      <c r="C4534">
        <v>140.19999999999999</v>
      </c>
      <c r="D4534" s="1">
        <v>43344</v>
      </c>
      <c r="E4534" cm="1">
        <f t="array" ref="E4534">IF(AND(B4534="Housing",A4534="Rural"),"",
_xlfn.IFS(
NOT(ISBLANK(C4534)), C4534,
AND(NOT(ISBLANK(C4533)), B4533=B4534, NOT(ISBLANK(C4535)), B4535=B4534), AVERAGE(C4533,C4535),
AND(NOT(ISBLANK(C4533)), B4533=B4534, ISBLANK(C4535), NOT(ISBLANK(C4536)), B4536=B4534), C4533+(C4536-C4533)/3,
AND(ISBLANK(C4533), NOT(ISBLANK(C4532)), B4532=B4534, NOT(ISBLANK(C4535)), B4535=B4534), C4532+(C4535-C4532)*2/3,
TRUE, "Check Manually"
))</f>
        <v>140.19999999999999</v>
      </c>
      <c r="F4534" t="str">
        <f>_xlfn.XLOOKUP(B4534,Bucket_Map!A:A,Bucket_Map!B:B,"ERROR - CHECK NAME")</f>
        <v>Not Bucketed (Aggregate)</v>
      </c>
    </row>
    <row r="4535" spans="1:6" x14ac:dyDescent="0.25">
      <c r="A4535" t="s">
        <v>32</v>
      </c>
      <c r="B4535" t="s">
        <v>14</v>
      </c>
      <c r="C4535">
        <v>140.80000000000001</v>
      </c>
      <c r="D4535" s="1">
        <v>43374</v>
      </c>
      <c r="E4535" cm="1">
        <f t="array" ref="E4535">IF(AND(B4535="Housing",A4535="Rural"),"",
_xlfn.IFS(
NOT(ISBLANK(C4535)), C4535,
AND(NOT(ISBLANK(C4534)), B4534=B4535, NOT(ISBLANK(C4536)), B4536=B4535), AVERAGE(C4534,C4536),
AND(NOT(ISBLANK(C4534)), B4534=B4535, ISBLANK(C4536), NOT(ISBLANK(C4537)), B4537=B4535), C4534+(C4537-C4534)/3,
AND(ISBLANK(C4534), NOT(ISBLANK(C4533)), B4533=B4535, NOT(ISBLANK(C4536)), B4536=B4535), C4533+(C4536-C4533)*2/3,
TRUE, "Check Manually"
))</f>
        <v>140.80000000000001</v>
      </c>
      <c r="F4535" t="str">
        <f>_xlfn.XLOOKUP(B4535,Bucket_Map!A:A,Bucket_Map!B:B,"ERROR - CHECK NAME")</f>
        <v>Not Bucketed (Aggregate)</v>
      </c>
    </row>
    <row r="4536" spans="1:6" x14ac:dyDescent="0.25">
      <c r="A4536" t="s">
        <v>32</v>
      </c>
      <c r="B4536" t="s">
        <v>14</v>
      </c>
      <c r="C4536">
        <v>140.80000000000001</v>
      </c>
      <c r="D4536" s="1">
        <v>43405</v>
      </c>
      <c r="E4536" cm="1">
        <f t="array" ref="E4536">IF(AND(B4536="Housing",A4536="Rural"),"",
_xlfn.IFS(
NOT(ISBLANK(C4536)), C4536,
AND(NOT(ISBLANK(C4535)), B4535=B4536, NOT(ISBLANK(C4537)), B4537=B4536), AVERAGE(C4535,C4537),
AND(NOT(ISBLANK(C4535)), B4535=B4536, ISBLANK(C4537), NOT(ISBLANK(C4538)), B4538=B4536), C4535+(C4538-C4535)/3,
AND(ISBLANK(C4535), NOT(ISBLANK(C4534)), B4534=B4536, NOT(ISBLANK(C4537)), B4537=B4536), C4534+(C4537-C4534)*2/3,
TRUE, "Check Manually"
))</f>
        <v>140.80000000000001</v>
      </c>
      <c r="F4536" t="str">
        <f>_xlfn.XLOOKUP(B4536,Bucket_Map!A:A,Bucket_Map!B:B,"ERROR - CHECK NAME")</f>
        <v>Not Bucketed (Aggregate)</v>
      </c>
    </row>
    <row r="4537" spans="1:6" x14ac:dyDescent="0.25">
      <c r="A4537" t="s">
        <v>32</v>
      </c>
      <c r="B4537" t="s">
        <v>14</v>
      </c>
      <c r="C4537">
        <v>140.1</v>
      </c>
      <c r="D4537" s="1">
        <v>43435</v>
      </c>
      <c r="E4537" cm="1">
        <f t="array" ref="E4537">IF(AND(B4537="Housing",A4537="Rural"),"",
_xlfn.IFS(
NOT(ISBLANK(C4537)), C4537,
AND(NOT(ISBLANK(C4536)), B4536=B4537, NOT(ISBLANK(C4538)), B4538=B4537), AVERAGE(C4536,C4538),
AND(NOT(ISBLANK(C4536)), B4536=B4537, ISBLANK(C4538), NOT(ISBLANK(C4539)), B4539=B4537), C4536+(C4539-C4536)/3,
AND(ISBLANK(C4536), NOT(ISBLANK(C4535)), B4535=B4537, NOT(ISBLANK(C4538)), B4538=B4537), C4535+(C4538-C4535)*2/3,
TRUE, "Check Manually"
))</f>
        <v>140.1</v>
      </c>
      <c r="F4537" t="str">
        <f>_xlfn.XLOOKUP(B4537,Bucket_Map!A:A,Bucket_Map!B:B,"ERROR - CHECK NAME")</f>
        <v>Not Bucketed (Aggregate)</v>
      </c>
    </row>
    <row r="4538" spans="1:6" x14ac:dyDescent="0.25">
      <c r="A4538" t="s">
        <v>32</v>
      </c>
      <c r="B4538" t="s">
        <v>14</v>
      </c>
      <c r="C4538">
        <v>139.6</v>
      </c>
      <c r="D4538" s="1">
        <v>43466</v>
      </c>
      <c r="E4538" cm="1">
        <f t="array" ref="E4538">IF(AND(B4538="Housing",A4538="Rural"),"",
_xlfn.IFS(
NOT(ISBLANK(C4538)), C4538,
AND(NOT(ISBLANK(C4537)), B4537=B4538, NOT(ISBLANK(C4539)), B4539=B4538), AVERAGE(C4537,C4539),
AND(NOT(ISBLANK(C4537)), B4537=B4538, ISBLANK(C4539), NOT(ISBLANK(C4540)), B4540=B4538), C4537+(C4540-C4537)/3,
AND(ISBLANK(C4537), NOT(ISBLANK(C4536)), B4536=B4538, NOT(ISBLANK(C4539)), B4539=B4538), C4536+(C4539-C4536)*2/3,
TRUE, "Check Manually"
))</f>
        <v>139.6</v>
      </c>
      <c r="F4538" t="str">
        <f>_xlfn.XLOOKUP(B4538,Bucket_Map!A:A,Bucket_Map!B:B,"ERROR - CHECK NAME")</f>
        <v>Not Bucketed (Aggregate)</v>
      </c>
    </row>
    <row r="4539" spans="1:6" x14ac:dyDescent="0.25">
      <c r="A4539" t="s">
        <v>32</v>
      </c>
      <c r="B4539" t="s">
        <v>14</v>
      </c>
      <c r="C4539">
        <v>139.9</v>
      </c>
      <c r="D4539" s="1">
        <v>43497</v>
      </c>
      <c r="E4539" cm="1">
        <f t="array" ref="E4539">IF(AND(B4539="Housing",A4539="Rural"),"",
_xlfn.IFS(
NOT(ISBLANK(C4539)), C4539,
AND(NOT(ISBLANK(C4538)), B4538=B4539, NOT(ISBLANK(C4540)), B4540=B4539), AVERAGE(C4538,C4540),
AND(NOT(ISBLANK(C4538)), B4538=B4539, ISBLANK(C4540), NOT(ISBLANK(C4541)), B4541=B4539), C4538+(C4541-C4538)/3,
AND(ISBLANK(C4538), NOT(ISBLANK(C4537)), B4537=B4539, NOT(ISBLANK(C4540)), B4540=B4539), C4537+(C4540-C4537)*2/3,
TRUE, "Check Manually"
))</f>
        <v>139.9</v>
      </c>
      <c r="F4539" t="str">
        <f>_xlfn.XLOOKUP(B4539,Bucket_Map!A:A,Bucket_Map!B:B,"ERROR - CHECK NAME")</f>
        <v>Not Bucketed (Aggregate)</v>
      </c>
    </row>
    <row r="4540" spans="1:6" x14ac:dyDescent="0.25">
      <c r="A4540" t="s">
        <v>32</v>
      </c>
      <c r="B4540" t="s">
        <v>14</v>
      </c>
      <c r="C4540">
        <v>140.4</v>
      </c>
      <c r="D4540" s="1">
        <v>43525</v>
      </c>
      <c r="E4540" cm="1">
        <f t="array" ref="E4540">IF(AND(B4540="Housing",A4540="Rural"),"",
_xlfn.IFS(
NOT(ISBLANK(C4540)), C4540,
AND(NOT(ISBLANK(C4539)), B4539=B4540, NOT(ISBLANK(C4541)), B4541=B4540), AVERAGE(C4539,C4541),
AND(NOT(ISBLANK(C4539)), B4539=B4540, ISBLANK(C4541), NOT(ISBLANK(C4542)), B4542=B4540), C4539+(C4542-C4539)/3,
AND(ISBLANK(C4539), NOT(ISBLANK(C4538)), B4538=B4540, NOT(ISBLANK(C4541)), B4541=B4540), C4538+(C4541-C4538)*2/3,
TRUE, "Check Manually"
))</f>
        <v>140.4</v>
      </c>
      <c r="F4540" t="str">
        <f>_xlfn.XLOOKUP(B4540,Bucket_Map!A:A,Bucket_Map!B:B,"ERROR - CHECK NAME")</f>
        <v>Not Bucketed (Aggregate)</v>
      </c>
    </row>
    <row r="4541" spans="1:6" x14ac:dyDescent="0.25">
      <c r="A4541" t="s">
        <v>32</v>
      </c>
      <c r="B4541" t="s">
        <v>14</v>
      </c>
      <c r="C4541">
        <v>142</v>
      </c>
      <c r="D4541" s="1">
        <v>43586</v>
      </c>
      <c r="E4541" cm="1">
        <f t="array" ref="E4541">IF(AND(B4541="Housing",A4541="Rural"),"",
_xlfn.IFS(
NOT(ISBLANK(C4541)), C4541,
AND(NOT(ISBLANK(C4540)), B4540=B4541, NOT(ISBLANK(C4542)), B4542=B4541), AVERAGE(C4540,C4542),
AND(NOT(ISBLANK(C4540)), B4540=B4541, ISBLANK(C4542), NOT(ISBLANK(C4543)), B4543=B4541), C4540+(C4543-C4540)/3,
AND(ISBLANK(C4540), NOT(ISBLANK(C4539)), B4539=B4541, NOT(ISBLANK(C4542)), B4542=B4541), C4539+(C4542-C4539)*2/3,
TRUE, "Check Manually"
))</f>
        <v>142</v>
      </c>
      <c r="F4541" t="str">
        <f>_xlfn.XLOOKUP(B4541,Bucket_Map!A:A,Bucket_Map!B:B,"ERROR - CHECK NAME")</f>
        <v>Not Bucketed (Aggregate)</v>
      </c>
    </row>
    <row r="4542" spans="1:6" x14ac:dyDescent="0.25">
      <c r="A4542" t="s">
        <v>32</v>
      </c>
      <c r="B4542" t="s">
        <v>14</v>
      </c>
      <c r="C4542">
        <v>142.9</v>
      </c>
      <c r="D4542" s="1">
        <v>43617</v>
      </c>
      <c r="E4542" cm="1">
        <f t="array" ref="E4542">IF(AND(B4542="Housing",A4542="Rural"),"",
_xlfn.IFS(
NOT(ISBLANK(C4542)), C4542,
AND(NOT(ISBLANK(C4541)), B4541=B4542, NOT(ISBLANK(C4543)), B4543=B4542), AVERAGE(C4541,C4543),
AND(NOT(ISBLANK(C4541)), B4541=B4542, ISBLANK(C4543), NOT(ISBLANK(C4544)), B4544=B4542), C4541+(C4544-C4541)/3,
AND(ISBLANK(C4541), NOT(ISBLANK(C4540)), B4540=B4542, NOT(ISBLANK(C4543)), B4543=B4542), C4540+(C4543-C4540)*2/3,
TRUE, "Check Manually"
))</f>
        <v>142.9</v>
      </c>
      <c r="F4542" t="str">
        <f>_xlfn.XLOOKUP(B4542,Bucket_Map!A:A,Bucket_Map!B:B,"ERROR - CHECK NAME")</f>
        <v>Not Bucketed (Aggregate)</v>
      </c>
    </row>
    <row r="4543" spans="1:6" x14ac:dyDescent="0.25">
      <c r="A4543" t="s">
        <v>32</v>
      </c>
      <c r="B4543" t="s">
        <v>14</v>
      </c>
      <c r="C4543">
        <v>144.19999999999999</v>
      </c>
      <c r="D4543" s="1">
        <v>43647</v>
      </c>
      <c r="E4543" cm="1">
        <f t="array" ref="E4543">IF(AND(B4543="Housing",A4543="Rural"),"",
_xlfn.IFS(
NOT(ISBLANK(C4543)), C4543,
AND(NOT(ISBLANK(C4542)), B4542=B4543, NOT(ISBLANK(C4544)), B4544=B4543), AVERAGE(C4542,C4544),
AND(NOT(ISBLANK(C4542)), B4542=B4543, ISBLANK(C4544), NOT(ISBLANK(C4545)), B4545=B4543), C4542+(C4545-C4542)/3,
AND(ISBLANK(C4542), NOT(ISBLANK(C4541)), B4541=B4543, NOT(ISBLANK(C4544)), B4544=B4543), C4541+(C4544-C4541)*2/3,
TRUE, "Check Manually"
))</f>
        <v>144.19999999999999</v>
      </c>
      <c r="F4543" t="str">
        <f>_xlfn.XLOOKUP(B4543,Bucket_Map!A:A,Bucket_Map!B:B,"ERROR - CHECK NAME")</f>
        <v>Not Bucketed (Aggregate)</v>
      </c>
    </row>
    <row r="4544" spans="1:6" x14ac:dyDescent="0.25">
      <c r="A4544" t="s">
        <v>32</v>
      </c>
      <c r="B4544" t="s">
        <v>14</v>
      </c>
      <c r="C4544">
        <v>145</v>
      </c>
      <c r="D4544" s="1">
        <v>43678</v>
      </c>
      <c r="E4544" cm="1">
        <f t="array" ref="E4544">IF(AND(B4544="Housing",A4544="Rural"),"",
_xlfn.IFS(
NOT(ISBLANK(C4544)), C4544,
AND(NOT(ISBLANK(C4543)), B4543=B4544, NOT(ISBLANK(C4545)), B4545=B4544), AVERAGE(C4543,C4545),
AND(NOT(ISBLANK(C4543)), B4543=B4544, ISBLANK(C4545), NOT(ISBLANK(C4546)), B4546=B4544), C4543+(C4546-C4543)/3,
AND(ISBLANK(C4543), NOT(ISBLANK(C4542)), B4542=B4544, NOT(ISBLANK(C4545)), B4545=B4544), C4542+(C4545-C4542)*2/3,
TRUE, "Check Manually"
))</f>
        <v>145</v>
      </c>
      <c r="F4544" t="str">
        <f>_xlfn.XLOOKUP(B4544,Bucket_Map!A:A,Bucket_Map!B:B,"ERROR - CHECK NAME")</f>
        <v>Not Bucketed (Aggregate)</v>
      </c>
    </row>
    <row r="4545" spans="1:6" x14ac:dyDescent="0.25">
      <c r="A4545" t="s">
        <v>32</v>
      </c>
      <c r="B4545" t="s">
        <v>14</v>
      </c>
      <c r="C4545">
        <v>145.80000000000001</v>
      </c>
      <c r="D4545" s="1">
        <v>43709</v>
      </c>
      <c r="E4545" cm="1">
        <f t="array" ref="E4545">IF(AND(B4545="Housing",A4545="Rural"),"",
_xlfn.IFS(
NOT(ISBLANK(C4545)), C4545,
AND(NOT(ISBLANK(C4544)), B4544=B4545, NOT(ISBLANK(C4546)), B4546=B4545), AVERAGE(C4544,C4546),
AND(NOT(ISBLANK(C4544)), B4544=B4545, ISBLANK(C4546), NOT(ISBLANK(C4547)), B4547=B4545), C4544+(C4547-C4544)/3,
AND(ISBLANK(C4544), NOT(ISBLANK(C4543)), B4543=B4545, NOT(ISBLANK(C4546)), B4546=B4545), C4543+(C4546-C4543)*2/3,
TRUE, "Check Manually"
))</f>
        <v>145.80000000000001</v>
      </c>
      <c r="F4545" t="str">
        <f>_xlfn.XLOOKUP(B4545,Bucket_Map!A:A,Bucket_Map!B:B,"ERROR - CHECK NAME")</f>
        <v>Not Bucketed (Aggregate)</v>
      </c>
    </row>
    <row r="4546" spans="1:6" x14ac:dyDescent="0.25">
      <c r="A4546" t="s">
        <v>32</v>
      </c>
      <c r="B4546" t="s">
        <v>14</v>
      </c>
      <c r="C4546">
        <v>147.19999999999999</v>
      </c>
      <c r="D4546" s="1">
        <v>43739</v>
      </c>
      <c r="E4546" cm="1">
        <f t="array" ref="E4546">IF(AND(B4546="Housing",A4546="Rural"),"",
_xlfn.IFS(
NOT(ISBLANK(C4546)), C4546,
AND(NOT(ISBLANK(C4545)), B4545=B4546, NOT(ISBLANK(C4547)), B4547=B4546), AVERAGE(C4545,C4547),
AND(NOT(ISBLANK(C4545)), B4545=B4546, ISBLANK(C4547), NOT(ISBLANK(C4548)), B4548=B4546), C4545+(C4548-C4545)/3,
AND(ISBLANK(C4545), NOT(ISBLANK(C4544)), B4544=B4546, NOT(ISBLANK(C4547)), B4547=B4546), C4544+(C4547-C4544)*2/3,
TRUE, "Check Manually"
))</f>
        <v>147.19999999999999</v>
      </c>
      <c r="F4546" t="str">
        <f>_xlfn.XLOOKUP(B4546,Bucket_Map!A:A,Bucket_Map!B:B,"ERROR - CHECK NAME")</f>
        <v>Not Bucketed (Aggregate)</v>
      </c>
    </row>
    <row r="4547" spans="1:6" x14ac:dyDescent="0.25">
      <c r="A4547" t="s">
        <v>32</v>
      </c>
      <c r="B4547" t="s">
        <v>14</v>
      </c>
      <c r="C4547">
        <v>148.6</v>
      </c>
      <c r="D4547" s="1">
        <v>43770</v>
      </c>
      <c r="E4547" cm="1">
        <f t="array" ref="E4547">IF(AND(B4547="Housing",A4547="Rural"),"",
_xlfn.IFS(
NOT(ISBLANK(C4547)), C4547,
AND(NOT(ISBLANK(C4546)), B4546=B4547, NOT(ISBLANK(C4548)), B4548=B4547), AVERAGE(C4546,C4548),
AND(NOT(ISBLANK(C4546)), B4546=B4547, ISBLANK(C4548), NOT(ISBLANK(C4549)), B4549=B4547), C4546+(C4549-C4546)/3,
AND(ISBLANK(C4546), NOT(ISBLANK(C4545)), B4545=B4547, NOT(ISBLANK(C4548)), B4548=B4547), C4545+(C4548-C4545)*2/3,
TRUE, "Check Manually"
))</f>
        <v>148.6</v>
      </c>
      <c r="F4547" t="str">
        <f>_xlfn.XLOOKUP(B4547,Bucket_Map!A:A,Bucket_Map!B:B,"ERROR - CHECK NAME")</f>
        <v>Not Bucketed (Aggregate)</v>
      </c>
    </row>
    <row r="4548" spans="1:6" x14ac:dyDescent="0.25">
      <c r="A4548" t="s">
        <v>32</v>
      </c>
      <c r="B4548" t="s">
        <v>14</v>
      </c>
      <c r="C4548">
        <v>150.4</v>
      </c>
      <c r="D4548" s="1">
        <v>43800</v>
      </c>
      <c r="E4548" cm="1">
        <f t="array" ref="E4548">IF(AND(B4548="Housing",A4548="Rural"),"",
_xlfn.IFS(
NOT(ISBLANK(C4548)), C4548,
AND(NOT(ISBLANK(C4547)), B4547=B4548, NOT(ISBLANK(C4549)), B4549=B4548), AVERAGE(C4547,C4549),
AND(NOT(ISBLANK(C4547)), B4547=B4548, ISBLANK(C4549), NOT(ISBLANK(C4550)), B4550=B4548), C4547+(C4550-C4547)/3,
AND(ISBLANK(C4547), NOT(ISBLANK(C4546)), B4546=B4548, NOT(ISBLANK(C4549)), B4549=B4548), C4546+(C4549-C4546)*2/3,
TRUE, "Check Manually"
))</f>
        <v>150.4</v>
      </c>
      <c r="F4548" t="str">
        <f>_xlfn.XLOOKUP(B4548,Bucket_Map!A:A,Bucket_Map!B:B,"ERROR - CHECK NAME")</f>
        <v>Not Bucketed (Aggregate)</v>
      </c>
    </row>
    <row r="4549" spans="1:6" x14ac:dyDescent="0.25">
      <c r="A4549" t="s">
        <v>32</v>
      </c>
      <c r="B4549" t="s">
        <v>14</v>
      </c>
      <c r="C4549">
        <v>150.19999999999999</v>
      </c>
      <c r="D4549" s="1">
        <v>43831</v>
      </c>
      <c r="E4549" cm="1">
        <f t="array" ref="E4549">IF(AND(B4549="Housing",A4549="Rural"),"",
_xlfn.IFS(
NOT(ISBLANK(C4549)), C4549,
AND(NOT(ISBLANK(C4548)), B4548=B4549, NOT(ISBLANK(C4550)), B4550=B4549), AVERAGE(C4548,C4550),
AND(NOT(ISBLANK(C4548)), B4548=B4549, ISBLANK(C4550), NOT(ISBLANK(C4551)), B4551=B4549), C4548+(C4551-C4548)/3,
AND(ISBLANK(C4548), NOT(ISBLANK(C4547)), B4547=B4549, NOT(ISBLANK(C4550)), B4550=B4549), C4547+(C4550-C4547)*2/3,
TRUE, "Check Manually"
))</f>
        <v>150.19999999999999</v>
      </c>
      <c r="F4549" t="str">
        <f>_xlfn.XLOOKUP(B4549,Bucket_Map!A:A,Bucket_Map!B:B,"ERROR - CHECK NAME")</f>
        <v>Not Bucketed (Aggregate)</v>
      </c>
    </row>
    <row r="4550" spans="1:6" x14ac:dyDescent="0.25">
      <c r="A4550" t="s">
        <v>32</v>
      </c>
      <c r="B4550" t="s">
        <v>14</v>
      </c>
      <c r="C4550">
        <v>149.1</v>
      </c>
      <c r="D4550" s="1">
        <v>43862</v>
      </c>
      <c r="E4550" cm="1">
        <f t="array" ref="E4550">IF(AND(B4550="Housing",A4550="Rural"),"",
_xlfn.IFS(
NOT(ISBLANK(C4550)), C4550,
AND(NOT(ISBLANK(C4549)), B4549=B4550, NOT(ISBLANK(C4551)), B4551=B4550), AVERAGE(C4549,C4551),
AND(NOT(ISBLANK(C4549)), B4549=B4550, ISBLANK(C4551), NOT(ISBLANK(C4552)), B4552=B4550), C4549+(C4552-C4549)/3,
AND(ISBLANK(C4549), NOT(ISBLANK(C4548)), B4548=B4550, NOT(ISBLANK(C4551)), B4551=B4550), C4548+(C4551-C4548)*2/3,
TRUE, "Check Manually"
))</f>
        <v>149.1</v>
      </c>
      <c r="F4550" t="str">
        <f>_xlfn.XLOOKUP(B4550,Bucket_Map!A:A,Bucket_Map!B:B,"ERROR - CHECK NAME")</f>
        <v>Not Bucketed (Aggregate)</v>
      </c>
    </row>
    <row r="4551" spans="1:6" x14ac:dyDescent="0.25">
      <c r="A4551" t="s">
        <v>32</v>
      </c>
      <c r="B4551" t="s">
        <v>14</v>
      </c>
      <c r="C4551">
        <v>148.6</v>
      </c>
      <c r="D4551" s="1">
        <v>43891</v>
      </c>
      <c r="E4551" cm="1">
        <f t="array" ref="E4551">IF(AND(B4551="Housing",A4551="Rural"),"",
_xlfn.IFS(
NOT(ISBLANK(C4551)), C4551,
AND(NOT(ISBLANK(C4550)), B4550=B4551, NOT(ISBLANK(C4552)), B4552=B4551), AVERAGE(C4550,C4552),
AND(NOT(ISBLANK(C4550)), B4550=B4551, ISBLANK(C4552), NOT(ISBLANK(C4553)), B4553=B4551), C4550+(C4553-C4550)/3,
AND(ISBLANK(C4550), NOT(ISBLANK(C4549)), B4549=B4551, NOT(ISBLANK(C4552)), B4552=B4551), C4549+(C4552-C4549)*2/3,
TRUE, "Check Manually"
))</f>
        <v>148.6</v>
      </c>
      <c r="F4551" t="str">
        <f>_xlfn.XLOOKUP(B4551,Bucket_Map!A:A,Bucket_Map!B:B,"ERROR - CHECK NAME")</f>
        <v>Not Bucketed (Aggregate)</v>
      </c>
    </row>
    <row r="4552" spans="1:6" x14ac:dyDescent="0.25">
      <c r="A4552" t="s">
        <v>32</v>
      </c>
      <c r="B4552" t="s">
        <v>14</v>
      </c>
      <c r="D4552" s="1">
        <v>43922</v>
      </c>
      <c r="E4552" cm="1">
        <f t="array" ref="E4552">IF(AND(B4552="Housing",A4552="Rural"),"",
_xlfn.IFS(
NOT(ISBLANK(C4552)), C4552,
AND(NOT(ISBLANK(C4551)), B4551=B4552, NOT(ISBLANK(C4553)), B4553=B4552), AVERAGE(C4551,C4553),
AND(NOT(ISBLANK(C4551)), B4551=B4552, ISBLANK(C4553), NOT(ISBLANK(C4554)), B4554=B4552), C4551+(C4554-C4551)/3,
AND(ISBLANK(C4551), NOT(ISBLANK(C4550)), B4550=B4552, NOT(ISBLANK(C4553)), B4553=B4552), C4550+(C4553-C4550)*2/3,
TRUE, "Check Manually"
))</f>
        <v>149.66666666666666</v>
      </c>
      <c r="F4552" t="str">
        <f>_xlfn.XLOOKUP(B4552,Bucket_Map!A:A,Bucket_Map!B:B,"ERROR - CHECK NAME")</f>
        <v>Not Bucketed (Aggregate)</v>
      </c>
    </row>
    <row r="4553" spans="1:6" x14ac:dyDescent="0.25">
      <c r="A4553" t="s">
        <v>32</v>
      </c>
      <c r="B4553" t="s">
        <v>14</v>
      </c>
      <c r="D4553" s="1">
        <v>43952</v>
      </c>
      <c r="E4553" cm="1">
        <f t="array" ref="E4553">IF(AND(B4553="Housing",A4553="Rural"),"",
_xlfn.IFS(
NOT(ISBLANK(C4553)), C4553,
AND(NOT(ISBLANK(C4552)), B4552=B4553, NOT(ISBLANK(C4554)), B4554=B4553), AVERAGE(C4552,C4554),
AND(NOT(ISBLANK(C4552)), B4552=B4553, ISBLANK(C4554), NOT(ISBLANK(C4555)), B4555=B4553), C4552+(C4555-C4552)/3,
AND(ISBLANK(C4552), NOT(ISBLANK(C4551)), B4551=B4553, NOT(ISBLANK(C4554)), B4554=B4553), C4551+(C4554-C4551)*2/3,
TRUE, "Check Manually"
))</f>
        <v>150.73333333333335</v>
      </c>
      <c r="F4553" t="str">
        <f>_xlfn.XLOOKUP(B4553,Bucket_Map!A:A,Bucket_Map!B:B,"ERROR - CHECK NAME")</f>
        <v>Not Bucketed (Aggregate)</v>
      </c>
    </row>
    <row r="4554" spans="1:6" x14ac:dyDescent="0.25">
      <c r="A4554" t="s">
        <v>32</v>
      </c>
      <c r="B4554" t="s">
        <v>14</v>
      </c>
      <c r="C4554">
        <v>151.80000000000001</v>
      </c>
      <c r="D4554" s="1">
        <v>43983</v>
      </c>
      <c r="E4554" cm="1">
        <f t="array" ref="E4554">IF(AND(B4554="Housing",A4554="Rural"),"",
_xlfn.IFS(
NOT(ISBLANK(C4554)), C4554,
AND(NOT(ISBLANK(C4553)), B4553=B4554, NOT(ISBLANK(C4555)), B4555=B4554), AVERAGE(C4553,C4555),
AND(NOT(ISBLANK(C4553)), B4553=B4554, ISBLANK(C4555), NOT(ISBLANK(C4556)), B4556=B4554), C4553+(C4556-C4553)/3,
AND(ISBLANK(C4553), NOT(ISBLANK(C4552)), B4552=B4554, NOT(ISBLANK(C4555)), B4555=B4554), C4552+(C4555-C4552)*2/3,
TRUE, "Check Manually"
))</f>
        <v>151.80000000000001</v>
      </c>
      <c r="F4554" t="str">
        <f>_xlfn.XLOOKUP(B4554,Bucket_Map!A:A,Bucket_Map!B:B,"ERROR - CHECK NAME")</f>
        <v>Not Bucketed (Aggregate)</v>
      </c>
    </row>
    <row r="4555" spans="1:6" x14ac:dyDescent="0.25">
      <c r="A4555" t="s">
        <v>32</v>
      </c>
      <c r="B4555" t="s">
        <v>14</v>
      </c>
      <c r="C4555">
        <v>151.80000000000001</v>
      </c>
      <c r="D4555" s="1">
        <v>44013</v>
      </c>
      <c r="E4555" cm="1">
        <f t="array" ref="E4555">IF(AND(B4555="Housing",A4555="Rural"),"",
_xlfn.IFS(
NOT(ISBLANK(C4555)), C4555,
AND(NOT(ISBLANK(C4554)), B4554=B4555, NOT(ISBLANK(C4556)), B4556=B4555), AVERAGE(C4554,C4556),
AND(NOT(ISBLANK(C4554)), B4554=B4555, ISBLANK(C4556), NOT(ISBLANK(C4557)), B4557=B4555), C4554+(C4557-C4554)/3,
AND(ISBLANK(C4554), NOT(ISBLANK(C4553)), B4553=B4555, NOT(ISBLANK(C4556)), B4556=B4555), C4553+(C4556-C4553)*2/3,
TRUE, "Check Manually"
))</f>
        <v>151.80000000000001</v>
      </c>
      <c r="F4555" t="str">
        <f>_xlfn.XLOOKUP(B4555,Bucket_Map!A:A,Bucket_Map!B:B,"ERROR - CHECK NAME")</f>
        <v>Not Bucketed (Aggregate)</v>
      </c>
    </row>
    <row r="4556" spans="1:6" x14ac:dyDescent="0.25">
      <c r="A4556" t="s">
        <v>32</v>
      </c>
      <c r="B4556" t="s">
        <v>14</v>
      </c>
      <c r="C4556">
        <v>153.9</v>
      </c>
      <c r="D4556" s="1">
        <v>44044</v>
      </c>
      <c r="E4556" cm="1">
        <f t="array" ref="E4556">IF(AND(B4556="Housing",A4556="Rural"),"",
_xlfn.IFS(
NOT(ISBLANK(C4556)), C4556,
AND(NOT(ISBLANK(C4555)), B4555=B4556, NOT(ISBLANK(C4557)), B4557=B4556), AVERAGE(C4555,C4557),
AND(NOT(ISBLANK(C4555)), B4555=B4556, ISBLANK(C4557), NOT(ISBLANK(C4558)), B4558=B4556), C4555+(C4558-C4555)/3,
AND(ISBLANK(C4555), NOT(ISBLANK(C4554)), B4554=B4556, NOT(ISBLANK(C4557)), B4557=B4556), C4554+(C4557-C4554)*2/3,
TRUE, "Check Manually"
))</f>
        <v>153.9</v>
      </c>
      <c r="F4556" t="str">
        <f>_xlfn.XLOOKUP(B4556,Bucket_Map!A:A,Bucket_Map!B:B,"ERROR - CHECK NAME")</f>
        <v>Not Bucketed (Aggregate)</v>
      </c>
    </row>
    <row r="4557" spans="1:6" x14ac:dyDescent="0.25">
      <c r="A4557" t="s">
        <v>32</v>
      </c>
      <c r="B4557" t="s">
        <v>14</v>
      </c>
      <c r="C4557">
        <v>154.69999999999999</v>
      </c>
      <c r="D4557" s="1">
        <v>44075</v>
      </c>
      <c r="E4557" cm="1">
        <f t="array" ref="E4557">IF(AND(B4557="Housing",A4557="Rural"),"",
_xlfn.IFS(
NOT(ISBLANK(C4557)), C4557,
AND(NOT(ISBLANK(C4556)), B4556=B4557, NOT(ISBLANK(C4558)), B4558=B4557), AVERAGE(C4556,C4558),
AND(NOT(ISBLANK(C4556)), B4556=B4557, ISBLANK(C4558), NOT(ISBLANK(C4559)), B4559=B4557), C4556+(C4559-C4556)/3,
AND(ISBLANK(C4556), NOT(ISBLANK(C4555)), B4555=B4557, NOT(ISBLANK(C4558)), B4558=B4557), C4555+(C4558-C4555)*2/3,
TRUE, "Check Manually"
))</f>
        <v>154.69999999999999</v>
      </c>
      <c r="F4557" t="str">
        <f>_xlfn.XLOOKUP(B4557,Bucket_Map!A:A,Bucket_Map!B:B,"ERROR - CHECK NAME")</f>
        <v>Not Bucketed (Aggregate)</v>
      </c>
    </row>
    <row r="4558" spans="1:6" x14ac:dyDescent="0.25">
      <c r="A4558" t="s">
        <v>32</v>
      </c>
      <c r="B4558" t="s">
        <v>14</v>
      </c>
      <c r="C4558">
        <v>156.4</v>
      </c>
      <c r="D4558" s="1">
        <v>44105</v>
      </c>
      <c r="E4558" cm="1">
        <f t="array" ref="E4558">IF(AND(B4558="Housing",A4558="Rural"),"",
_xlfn.IFS(
NOT(ISBLANK(C4558)), C4558,
AND(NOT(ISBLANK(C4557)), B4557=B4558, NOT(ISBLANK(C4559)), B4559=B4558), AVERAGE(C4557,C4559),
AND(NOT(ISBLANK(C4557)), B4557=B4558, ISBLANK(C4559), NOT(ISBLANK(C4560)), B4560=B4558), C4557+(C4560-C4557)/3,
AND(ISBLANK(C4557), NOT(ISBLANK(C4556)), B4556=B4558, NOT(ISBLANK(C4559)), B4559=B4558), C4556+(C4559-C4556)*2/3,
TRUE, "Check Manually"
))</f>
        <v>156.4</v>
      </c>
      <c r="F4558" t="str">
        <f>_xlfn.XLOOKUP(B4558,Bucket_Map!A:A,Bucket_Map!B:B,"ERROR - CHECK NAME")</f>
        <v>Not Bucketed (Aggregate)</v>
      </c>
    </row>
    <row r="4559" spans="1:6" x14ac:dyDescent="0.25">
      <c r="A4559" t="s">
        <v>32</v>
      </c>
      <c r="B4559" t="s">
        <v>14</v>
      </c>
      <c r="C4559">
        <v>158.4</v>
      </c>
      <c r="D4559" s="1">
        <v>44136</v>
      </c>
      <c r="E4559" cm="1">
        <f t="array" ref="E4559">IF(AND(B4559="Housing",A4559="Rural"),"",
_xlfn.IFS(
NOT(ISBLANK(C4559)), C4559,
AND(NOT(ISBLANK(C4558)), B4558=B4559, NOT(ISBLANK(C4560)), B4560=B4559), AVERAGE(C4558,C4560),
AND(NOT(ISBLANK(C4558)), B4558=B4559, ISBLANK(C4560), NOT(ISBLANK(C4561)), B4561=B4559), C4558+(C4561-C4558)/3,
AND(ISBLANK(C4558), NOT(ISBLANK(C4557)), B4557=B4559, NOT(ISBLANK(C4560)), B4560=B4559), C4557+(C4560-C4557)*2/3,
TRUE, "Check Manually"
))</f>
        <v>158.4</v>
      </c>
      <c r="F4559" t="str">
        <f>_xlfn.XLOOKUP(B4559,Bucket_Map!A:A,Bucket_Map!B:B,"ERROR - CHECK NAME")</f>
        <v>Not Bucketed (Aggregate)</v>
      </c>
    </row>
    <row r="4560" spans="1:6" x14ac:dyDescent="0.25">
      <c r="A4560" t="s">
        <v>32</v>
      </c>
      <c r="B4560" t="s">
        <v>14</v>
      </c>
      <c r="C4560">
        <v>158.9</v>
      </c>
      <c r="D4560" s="1">
        <v>44166</v>
      </c>
      <c r="E4560" cm="1">
        <f t="array" ref="E4560">IF(AND(B4560="Housing",A4560="Rural"),"",
_xlfn.IFS(
NOT(ISBLANK(C4560)), C4560,
AND(NOT(ISBLANK(C4559)), B4559=B4560, NOT(ISBLANK(C4561)), B4561=B4560), AVERAGE(C4559,C4561),
AND(NOT(ISBLANK(C4559)), B4559=B4560, ISBLANK(C4561), NOT(ISBLANK(C4562)), B4562=B4560), C4559+(C4562-C4559)/3,
AND(ISBLANK(C4559), NOT(ISBLANK(C4558)), B4558=B4560, NOT(ISBLANK(C4561)), B4561=B4560), C4558+(C4561-C4558)*2/3,
TRUE, "Check Manually"
))</f>
        <v>158.9</v>
      </c>
      <c r="F4560" t="str">
        <f>_xlfn.XLOOKUP(B4560,Bucket_Map!A:A,Bucket_Map!B:B,"ERROR - CHECK NAME")</f>
        <v>Not Bucketed (Aggregate)</v>
      </c>
    </row>
    <row r="4561" spans="1:6" x14ac:dyDescent="0.25">
      <c r="A4561" t="s">
        <v>32</v>
      </c>
      <c r="B4561" t="s">
        <v>14</v>
      </c>
      <c r="C4561">
        <v>157.30000000000001</v>
      </c>
      <c r="D4561" s="1">
        <v>44197</v>
      </c>
      <c r="E4561" cm="1">
        <f t="array" ref="E4561">IF(AND(B4561="Housing",A4561="Rural"),"",
_xlfn.IFS(
NOT(ISBLANK(C4561)), C4561,
AND(NOT(ISBLANK(C4560)), B4560=B4561, NOT(ISBLANK(C4562)), B4562=B4561), AVERAGE(C4560,C4562),
AND(NOT(ISBLANK(C4560)), B4560=B4561, ISBLANK(C4562), NOT(ISBLANK(C4563)), B4563=B4561), C4560+(C4563-C4560)/3,
AND(ISBLANK(C4560), NOT(ISBLANK(C4559)), B4559=B4561, NOT(ISBLANK(C4562)), B4562=B4561), C4559+(C4562-C4559)*2/3,
TRUE, "Check Manually"
))</f>
        <v>157.30000000000001</v>
      </c>
      <c r="F4561" t="str">
        <f>_xlfn.XLOOKUP(B4561,Bucket_Map!A:A,Bucket_Map!B:B,"ERROR - CHECK NAME")</f>
        <v>Not Bucketed (Aggregate)</v>
      </c>
    </row>
    <row r="4562" spans="1:6" x14ac:dyDescent="0.25">
      <c r="A4562" t="s">
        <v>32</v>
      </c>
      <c r="B4562" t="s">
        <v>14</v>
      </c>
      <c r="C4562">
        <v>156.6</v>
      </c>
      <c r="D4562" s="1">
        <v>44228</v>
      </c>
      <c r="E4562" cm="1">
        <f t="array" ref="E4562">IF(AND(B4562="Housing",A4562="Rural"),"",
_xlfn.IFS(
NOT(ISBLANK(C4562)), C4562,
AND(NOT(ISBLANK(C4561)), B4561=B4562, NOT(ISBLANK(C4563)), B4563=B4562), AVERAGE(C4561,C4563),
AND(NOT(ISBLANK(C4561)), B4561=B4562, ISBLANK(C4563), NOT(ISBLANK(C4564)), B4564=B4562), C4561+(C4564-C4561)/3,
AND(ISBLANK(C4561), NOT(ISBLANK(C4560)), B4560=B4562, NOT(ISBLANK(C4563)), B4563=B4562), C4560+(C4563-C4560)*2/3,
TRUE, "Check Manually"
))</f>
        <v>156.6</v>
      </c>
      <c r="F4562" t="str">
        <f>_xlfn.XLOOKUP(B4562,Bucket_Map!A:A,Bucket_Map!B:B,"ERROR - CHECK NAME")</f>
        <v>Not Bucketed (Aggregate)</v>
      </c>
    </row>
    <row r="4563" spans="1:6" x14ac:dyDescent="0.25">
      <c r="A4563" t="s">
        <v>32</v>
      </c>
      <c r="B4563" t="s">
        <v>14</v>
      </c>
      <c r="C4563">
        <v>156.80000000000001</v>
      </c>
      <c r="D4563" s="1">
        <v>44256</v>
      </c>
      <c r="E4563" cm="1">
        <f t="array" ref="E4563">IF(AND(B4563="Housing",A4563="Rural"),"",
_xlfn.IFS(
NOT(ISBLANK(C4563)), C4563,
AND(NOT(ISBLANK(C4562)), B4562=B4563, NOT(ISBLANK(C4564)), B4564=B4563), AVERAGE(C4562,C4564),
AND(NOT(ISBLANK(C4562)), B4562=B4563, ISBLANK(C4564), NOT(ISBLANK(C4565)), B4565=B4563), C4562+(C4565-C4562)/3,
AND(ISBLANK(C4562), NOT(ISBLANK(C4561)), B4561=B4563, NOT(ISBLANK(C4564)), B4564=B4563), C4561+(C4564-C4561)*2/3,
TRUE, "Check Manually"
))</f>
        <v>156.80000000000001</v>
      </c>
      <c r="F4563" t="str">
        <f>_xlfn.XLOOKUP(B4563,Bucket_Map!A:A,Bucket_Map!B:B,"ERROR - CHECK NAME")</f>
        <v>Not Bucketed (Aggregate)</v>
      </c>
    </row>
    <row r="4564" spans="1:6" x14ac:dyDescent="0.25">
      <c r="A4564" t="s">
        <v>32</v>
      </c>
      <c r="B4564" t="s">
        <v>14</v>
      </c>
      <c r="C4564">
        <v>157.80000000000001</v>
      </c>
      <c r="D4564" s="1">
        <v>44287</v>
      </c>
      <c r="E4564" cm="1">
        <f t="array" ref="E4564">IF(AND(B4564="Housing",A4564="Rural"),"",
_xlfn.IFS(
NOT(ISBLANK(C4564)), C4564,
AND(NOT(ISBLANK(C4563)), B4563=B4564, NOT(ISBLANK(C4565)), B4565=B4564), AVERAGE(C4563,C4565),
AND(NOT(ISBLANK(C4563)), B4563=B4564, ISBLANK(C4565), NOT(ISBLANK(C4566)), B4566=B4564), C4563+(C4566-C4563)/3,
AND(ISBLANK(C4563), NOT(ISBLANK(C4562)), B4562=B4564, NOT(ISBLANK(C4565)), B4565=B4564), C4562+(C4565-C4562)*2/3,
TRUE, "Check Manually"
))</f>
        <v>157.80000000000001</v>
      </c>
      <c r="F4564" t="str">
        <f>_xlfn.XLOOKUP(B4564,Bucket_Map!A:A,Bucket_Map!B:B,"ERROR - CHECK NAME")</f>
        <v>Not Bucketed (Aggregate)</v>
      </c>
    </row>
    <row r="4565" spans="1:6" x14ac:dyDescent="0.25">
      <c r="A4565" t="s">
        <v>32</v>
      </c>
      <c r="B4565" t="s">
        <v>14</v>
      </c>
      <c r="C4565">
        <v>160.4</v>
      </c>
      <c r="D4565" s="1">
        <v>44317</v>
      </c>
      <c r="E4565" cm="1">
        <f t="array" ref="E4565">IF(AND(B4565="Housing",A4565="Rural"),"",
_xlfn.IFS(
NOT(ISBLANK(C4565)), C4565,
AND(NOT(ISBLANK(C4564)), B4564=B4565, NOT(ISBLANK(C4566)), B4566=B4565), AVERAGE(C4564,C4566),
AND(NOT(ISBLANK(C4564)), B4564=B4565, ISBLANK(C4566), NOT(ISBLANK(C4567)), B4567=B4565), C4564+(C4567-C4564)/3,
AND(ISBLANK(C4564), NOT(ISBLANK(C4563)), B4563=B4565, NOT(ISBLANK(C4566)), B4566=B4565), C4563+(C4566-C4563)*2/3,
TRUE, "Check Manually"
))</f>
        <v>160.4</v>
      </c>
      <c r="F4565" t="str">
        <f>_xlfn.XLOOKUP(B4565,Bucket_Map!A:A,Bucket_Map!B:B,"ERROR - CHECK NAME")</f>
        <v>Not Bucketed (Aggregate)</v>
      </c>
    </row>
    <row r="4566" spans="1:6" x14ac:dyDescent="0.25">
      <c r="A4566" t="s">
        <v>32</v>
      </c>
      <c r="B4566" t="s">
        <v>14</v>
      </c>
      <c r="C4566">
        <v>161.30000000000001</v>
      </c>
      <c r="D4566" s="1">
        <v>44348</v>
      </c>
      <c r="E4566" cm="1">
        <f t="array" ref="E4566">IF(AND(B4566="Housing",A4566="Rural"),"",
_xlfn.IFS(
NOT(ISBLANK(C4566)), C4566,
AND(NOT(ISBLANK(C4565)), B4565=B4566, NOT(ISBLANK(C4567)), B4567=B4566), AVERAGE(C4565,C4567),
AND(NOT(ISBLANK(C4565)), B4565=B4566, ISBLANK(C4567), NOT(ISBLANK(C4568)), B4568=B4566), C4565+(C4568-C4565)/3,
AND(ISBLANK(C4565), NOT(ISBLANK(C4564)), B4564=B4566, NOT(ISBLANK(C4567)), B4567=B4566), C4564+(C4567-C4564)*2/3,
TRUE, "Check Manually"
))</f>
        <v>161.30000000000001</v>
      </c>
      <c r="F4566" t="str">
        <f>_xlfn.XLOOKUP(B4566,Bucket_Map!A:A,Bucket_Map!B:B,"ERROR - CHECK NAME")</f>
        <v>Not Bucketed (Aggregate)</v>
      </c>
    </row>
    <row r="4567" spans="1:6" x14ac:dyDescent="0.25">
      <c r="A4567" t="s">
        <v>32</v>
      </c>
      <c r="B4567" t="s">
        <v>14</v>
      </c>
      <c r="C4567">
        <v>162.5</v>
      </c>
      <c r="D4567" s="1">
        <v>44378</v>
      </c>
      <c r="E4567" cm="1">
        <f t="array" ref="E4567">IF(AND(B4567="Housing",A4567="Rural"),"",
_xlfn.IFS(
NOT(ISBLANK(C4567)), C4567,
AND(NOT(ISBLANK(C4566)), B4566=B4567, NOT(ISBLANK(C4568)), B4568=B4567), AVERAGE(C4566,C4568),
AND(NOT(ISBLANK(C4566)), B4566=B4567, ISBLANK(C4568), NOT(ISBLANK(C4569)), B4569=B4567), C4566+(C4569-C4566)/3,
AND(ISBLANK(C4566), NOT(ISBLANK(C4565)), B4565=B4567, NOT(ISBLANK(C4568)), B4568=B4567), C4565+(C4568-C4565)*2/3,
TRUE, "Check Manually"
))</f>
        <v>162.5</v>
      </c>
      <c r="F4567" t="str">
        <f>_xlfn.XLOOKUP(B4567,Bucket_Map!A:A,Bucket_Map!B:B,"ERROR - CHECK NAME")</f>
        <v>Not Bucketed (Aggregate)</v>
      </c>
    </row>
    <row r="4568" spans="1:6" x14ac:dyDescent="0.25">
      <c r="A4568" t="s">
        <v>32</v>
      </c>
      <c r="B4568" t="s">
        <v>14</v>
      </c>
      <c r="C4568">
        <v>163.19999999999999</v>
      </c>
      <c r="D4568" s="1">
        <v>44409</v>
      </c>
      <c r="E4568" cm="1">
        <f t="array" ref="E4568">IF(AND(B4568="Housing",A4568="Rural"),"",
_xlfn.IFS(
NOT(ISBLANK(C4568)), C4568,
AND(NOT(ISBLANK(C4567)), B4567=B4568, NOT(ISBLANK(C4569)), B4569=B4568), AVERAGE(C4567,C4569),
AND(NOT(ISBLANK(C4567)), B4567=B4568, ISBLANK(C4569), NOT(ISBLANK(C4570)), B4570=B4568), C4567+(C4570-C4567)/3,
AND(ISBLANK(C4567), NOT(ISBLANK(C4566)), B4566=B4568, NOT(ISBLANK(C4569)), B4569=B4568), C4566+(C4569-C4566)*2/3,
TRUE, "Check Manually"
))</f>
        <v>163.19999999999999</v>
      </c>
      <c r="F4568" t="str">
        <f>_xlfn.XLOOKUP(B4568,Bucket_Map!A:A,Bucket_Map!B:B,"ERROR - CHECK NAME")</f>
        <v>Not Bucketed (Aggregate)</v>
      </c>
    </row>
    <row r="4569" spans="1:6" x14ac:dyDescent="0.25">
      <c r="A4569" t="s">
        <v>32</v>
      </c>
      <c r="B4569" t="s">
        <v>14</v>
      </c>
      <c r="C4569">
        <v>163.19999999999999</v>
      </c>
      <c r="D4569" s="1">
        <v>44440</v>
      </c>
      <c r="E4569" cm="1">
        <f t="array" ref="E4569">IF(AND(B4569="Housing",A4569="Rural"),"",
_xlfn.IFS(
NOT(ISBLANK(C4569)), C4569,
AND(NOT(ISBLANK(C4568)), B4568=B4569, NOT(ISBLANK(C4570)), B4570=B4569), AVERAGE(C4568,C4570),
AND(NOT(ISBLANK(C4568)), B4568=B4569, ISBLANK(C4570), NOT(ISBLANK(C4571)), B4571=B4569), C4568+(C4571-C4568)/3,
AND(ISBLANK(C4568), NOT(ISBLANK(C4567)), B4567=B4569, NOT(ISBLANK(C4570)), B4570=B4569), C4567+(C4570-C4567)*2/3,
TRUE, "Check Manually"
))</f>
        <v>163.19999999999999</v>
      </c>
      <c r="F4569" t="str">
        <f>_xlfn.XLOOKUP(B4569,Bucket_Map!A:A,Bucket_Map!B:B,"ERROR - CHECK NAME")</f>
        <v>Not Bucketed (Aggregate)</v>
      </c>
    </row>
    <row r="4570" spans="1:6" x14ac:dyDescent="0.25">
      <c r="A4570" t="s">
        <v>32</v>
      </c>
      <c r="B4570" t="s">
        <v>14</v>
      </c>
      <c r="C4570">
        <v>165.5</v>
      </c>
      <c r="D4570" s="1">
        <v>44470</v>
      </c>
      <c r="E4570" cm="1">
        <f t="array" ref="E4570">IF(AND(B4570="Housing",A4570="Rural"),"",
_xlfn.IFS(
NOT(ISBLANK(C4570)), C4570,
AND(NOT(ISBLANK(C4569)), B4569=B4570, NOT(ISBLANK(C4571)), B4571=B4570), AVERAGE(C4569,C4571),
AND(NOT(ISBLANK(C4569)), B4569=B4570, ISBLANK(C4571), NOT(ISBLANK(C4572)), B4572=B4570), C4569+(C4572-C4569)/3,
AND(ISBLANK(C4569), NOT(ISBLANK(C4568)), B4568=B4570, NOT(ISBLANK(C4571)), B4571=B4570), C4568+(C4571-C4568)*2/3,
TRUE, "Check Manually"
))</f>
        <v>165.5</v>
      </c>
      <c r="F4570" t="str">
        <f>_xlfn.XLOOKUP(B4570,Bucket_Map!A:A,Bucket_Map!B:B,"ERROR - CHECK NAME")</f>
        <v>Not Bucketed (Aggregate)</v>
      </c>
    </row>
    <row r="4571" spans="1:6" x14ac:dyDescent="0.25">
      <c r="A4571" t="s">
        <v>32</v>
      </c>
      <c r="B4571" t="s">
        <v>14</v>
      </c>
      <c r="C4571">
        <v>166.7</v>
      </c>
      <c r="D4571" s="1">
        <v>44501</v>
      </c>
      <c r="E4571" cm="1">
        <f t="array" ref="E4571">IF(AND(B4571="Housing",A4571="Rural"),"",
_xlfn.IFS(
NOT(ISBLANK(C4571)), C4571,
AND(NOT(ISBLANK(C4570)), B4570=B4571, NOT(ISBLANK(C4572)), B4572=B4571), AVERAGE(C4570,C4572),
AND(NOT(ISBLANK(C4570)), B4570=B4571, ISBLANK(C4572), NOT(ISBLANK(C4573)), B4573=B4571), C4570+(C4573-C4570)/3,
AND(ISBLANK(C4570), NOT(ISBLANK(C4569)), B4569=B4571, NOT(ISBLANK(C4572)), B4572=B4571), C4569+(C4572-C4569)*2/3,
TRUE, "Check Manually"
))</f>
        <v>166.7</v>
      </c>
      <c r="F4571" t="str">
        <f>_xlfn.XLOOKUP(B4571,Bucket_Map!A:A,Bucket_Map!B:B,"ERROR - CHECK NAME")</f>
        <v>Not Bucketed (Aggregate)</v>
      </c>
    </row>
    <row r="4572" spans="1:6" x14ac:dyDescent="0.25">
      <c r="A4572" t="s">
        <v>32</v>
      </c>
      <c r="B4572" t="s">
        <v>14</v>
      </c>
      <c r="C4572">
        <v>166.2</v>
      </c>
      <c r="D4572" s="1">
        <v>44531</v>
      </c>
      <c r="E4572" cm="1">
        <f t="array" ref="E4572">IF(AND(B4572="Housing",A4572="Rural"),"",
_xlfn.IFS(
NOT(ISBLANK(C4572)), C4572,
AND(NOT(ISBLANK(C4571)), B4571=B4572, NOT(ISBLANK(C4573)), B4573=B4572), AVERAGE(C4571,C4573),
AND(NOT(ISBLANK(C4571)), B4571=B4572, ISBLANK(C4573), NOT(ISBLANK(C4574)), B4574=B4572), C4571+(C4574-C4571)/3,
AND(ISBLANK(C4571), NOT(ISBLANK(C4570)), B4570=B4572, NOT(ISBLANK(C4573)), B4573=B4572), C4570+(C4573-C4570)*2/3,
TRUE, "Check Manually"
))</f>
        <v>166.2</v>
      </c>
      <c r="F4572" t="str">
        <f>_xlfn.XLOOKUP(B4572,Bucket_Map!A:A,Bucket_Map!B:B,"ERROR - CHECK NAME")</f>
        <v>Not Bucketed (Aggregate)</v>
      </c>
    </row>
    <row r="4573" spans="1:6" x14ac:dyDescent="0.25">
      <c r="A4573" t="s">
        <v>32</v>
      </c>
      <c r="B4573" t="s">
        <v>14</v>
      </c>
      <c r="C4573">
        <v>165.7</v>
      </c>
      <c r="D4573" s="1">
        <v>44562</v>
      </c>
      <c r="E4573" cm="1">
        <f t="array" ref="E4573">IF(AND(B4573="Housing",A4573="Rural"),"",
_xlfn.IFS(
NOT(ISBLANK(C4573)), C4573,
AND(NOT(ISBLANK(C4572)), B4572=B4573, NOT(ISBLANK(C4574)), B4574=B4573), AVERAGE(C4572,C4574),
AND(NOT(ISBLANK(C4572)), B4572=B4573, ISBLANK(C4574), NOT(ISBLANK(C4575)), B4575=B4573), C4572+(C4575-C4572)/3,
AND(ISBLANK(C4572), NOT(ISBLANK(C4571)), B4571=B4573, NOT(ISBLANK(C4574)), B4574=B4573), C4571+(C4574-C4571)*2/3,
TRUE, "Check Manually"
))</f>
        <v>165.7</v>
      </c>
      <c r="F4573" t="str">
        <f>_xlfn.XLOOKUP(B4573,Bucket_Map!A:A,Bucket_Map!B:B,"ERROR - CHECK NAME")</f>
        <v>Not Bucketed (Aggregate)</v>
      </c>
    </row>
    <row r="4574" spans="1:6" x14ac:dyDescent="0.25">
      <c r="A4574" t="s">
        <v>32</v>
      </c>
      <c r="B4574" t="s">
        <v>14</v>
      </c>
      <c r="C4574">
        <v>166.1</v>
      </c>
      <c r="D4574" s="1">
        <v>44593</v>
      </c>
      <c r="E4574" cm="1">
        <f t="array" ref="E4574">IF(AND(B4574="Housing",A4574="Rural"),"",
_xlfn.IFS(
NOT(ISBLANK(C4574)), C4574,
AND(NOT(ISBLANK(C4573)), B4573=B4574, NOT(ISBLANK(C4575)), B4575=B4574), AVERAGE(C4573,C4575),
AND(NOT(ISBLANK(C4573)), B4573=B4574, ISBLANK(C4575), NOT(ISBLANK(C4576)), B4576=B4574), C4573+(C4576-C4573)/3,
AND(ISBLANK(C4573), NOT(ISBLANK(C4572)), B4572=B4574, NOT(ISBLANK(C4575)), B4575=B4574), C4572+(C4575-C4572)*2/3,
TRUE, "Check Manually"
))</f>
        <v>166.1</v>
      </c>
      <c r="F4574" t="str">
        <f>_xlfn.XLOOKUP(B4574,Bucket_Map!A:A,Bucket_Map!B:B,"ERROR - CHECK NAME")</f>
        <v>Not Bucketed (Aggregate)</v>
      </c>
    </row>
    <row r="4575" spans="1:6" x14ac:dyDescent="0.25">
      <c r="A4575" t="s">
        <v>32</v>
      </c>
      <c r="B4575" t="s">
        <v>14</v>
      </c>
      <c r="C4575">
        <v>167.7</v>
      </c>
      <c r="D4575" s="1">
        <v>44621</v>
      </c>
      <c r="E4575" cm="1">
        <f t="array" ref="E4575">IF(AND(B4575="Housing",A4575="Rural"),"",
_xlfn.IFS(
NOT(ISBLANK(C4575)), C4575,
AND(NOT(ISBLANK(C4574)), B4574=B4575, NOT(ISBLANK(C4576)), B4576=B4575), AVERAGE(C4574,C4576),
AND(NOT(ISBLANK(C4574)), B4574=B4575, ISBLANK(C4576), NOT(ISBLANK(C4577)), B4577=B4575), C4574+(C4577-C4574)/3,
AND(ISBLANK(C4574), NOT(ISBLANK(C4573)), B4573=B4575, NOT(ISBLANK(C4576)), B4576=B4575), C4573+(C4576-C4573)*2/3,
TRUE, "Check Manually"
))</f>
        <v>167.7</v>
      </c>
      <c r="F4575" t="str">
        <f>_xlfn.XLOOKUP(B4575,Bucket_Map!A:A,Bucket_Map!B:B,"ERROR - CHECK NAME")</f>
        <v>Not Bucketed (Aggregate)</v>
      </c>
    </row>
    <row r="4576" spans="1:6" x14ac:dyDescent="0.25">
      <c r="A4576" t="s">
        <v>32</v>
      </c>
      <c r="B4576" t="s">
        <v>14</v>
      </c>
      <c r="C4576">
        <v>170.1</v>
      </c>
      <c r="D4576" s="1">
        <v>44652</v>
      </c>
      <c r="E4576" cm="1">
        <f t="array" ref="E4576">IF(AND(B4576="Housing",A4576="Rural"),"",
_xlfn.IFS(
NOT(ISBLANK(C4576)), C4576,
AND(NOT(ISBLANK(C4575)), B4575=B4576, NOT(ISBLANK(C4577)), B4577=B4576), AVERAGE(C4575,C4577),
AND(NOT(ISBLANK(C4575)), B4575=B4576, ISBLANK(C4577), NOT(ISBLANK(C4578)), B4578=B4576), C4575+(C4578-C4575)/3,
AND(ISBLANK(C4575), NOT(ISBLANK(C4574)), B4574=B4576, NOT(ISBLANK(C4577)), B4577=B4576), C4574+(C4577-C4574)*2/3,
TRUE, "Check Manually"
))</f>
        <v>170.1</v>
      </c>
      <c r="F4576" t="str">
        <f>_xlfn.XLOOKUP(B4576,Bucket_Map!A:A,Bucket_Map!B:B,"ERROR - CHECK NAME")</f>
        <v>Not Bucketed (Aggregate)</v>
      </c>
    </row>
    <row r="4577" spans="1:6" x14ac:dyDescent="0.25">
      <c r="A4577" t="s">
        <v>32</v>
      </c>
      <c r="B4577" t="s">
        <v>14</v>
      </c>
      <c r="C4577">
        <v>171.7</v>
      </c>
      <c r="D4577" s="1">
        <v>44682</v>
      </c>
      <c r="E4577" cm="1">
        <f t="array" ref="E4577">IF(AND(B4577="Housing",A4577="Rural"),"",
_xlfn.IFS(
NOT(ISBLANK(C4577)), C4577,
AND(NOT(ISBLANK(C4576)), B4576=B4577, NOT(ISBLANK(C4578)), B4578=B4577), AVERAGE(C4576,C4578),
AND(NOT(ISBLANK(C4576)), B4576=B4577, ISBLANK(C4578), NOT(ISBLANK(C4579)), B4579=B4577), C4576+(C4579-C4576)/3,
AND(ISBLANK(C4576), NOT(ISBLANK(C4575)), B4575=B4577, NOT(ISBLANK(C4578)), B4578=B4577), C4575+(C4578-C4575)*2/3,
TRUE, "Check Manually"
))</f>
        <v>171.7</v>
      </c>
      <c r="F4577" t="str">
        <f>_xlfn.XLOOKUP(B4577,Bucket_Map!A:A,Bucket_Map!B:B,"ERROR - CHECK NAME")</f>
        <v>Not Bucketed (Aggregate)</v>
      </c>
    </row>
    <row r="4578" spans="1:6" x14ac:dyDescent="0.25">
      <c r="A4578" t="s">
        <v>32</v>
      </c>
      <c r="B4578" t="s">
        <v>14</v>
      </c>
      <c r="C4578">
        <v>172.6</v>
      </c>
      <c r="D4578" s="1">
        <v>44713</v>
      </c>
      <c r="E4578" cm="1">
        <f t="array" ref="E4578">IF(AND(B4578="Housing",A4578="Rural"),"",
_xlfn.IFS(
NOT(ISBLANK(C4578)), C4578,
AND(NOT(ISBLANK(C4577)), B4577=B4578, NOT(ISBLANK(C4579)), B4579=B4578), AVERAGE(C4577,C4579),
AND(NOT(ISBLANK(C4577)), B4577=B4578, ISBLANK(C4579), NOT(ISBLANK(C4580)), B4580=B4578), C4577+(C4580-C4577)/3,
AND(ISBLANK(C4577), NOT(ISBLANK(C4576)), B4576=B4578, NOT(ISBLANK(C4579)), B4579=B4578), C4576+(C4579-C4576)*2/3,
TRUE, "Check Manually"
))</f>
        <v>172.6</v>
      </c>
      <c r="F4578" t="str">
        <f>_xlfn.XLOOKUP(B4578,Bucket_Map!A:A,Bucket_Map!B:B,"ERROR - CHECK NAME")</f>
        <v>Not Bucketed (Aggregate)</v>
      </c>
    </row>
    <row r="4579" spans="1:6" x14ac:dyDescent="0.25">
      <c r="A4579" t="s">
        <v>32</v>
      </c>
      <c r="B4579" t="s">
        <v>14</v>
      </c>
      <c r="C4579">
        <v>173.4</v>
      </c>
      <c r="D4579" s="1">
        <v>44743</v>
      </c>
      <c r="E4579" cm="1">
        <f t="array" ref="E4579">IF(AND(B4579="Housing",A4579="Rural"),"",
_xlfn.IFS(
NOT(ISBLANK(C4579)), C4579,
AND(NOT(ISBLANK(C4578)), B4578=B4579, NOT(ISBLANK(C4580)), B4580=B4579), AVERAGE(C4578,C4580),
AND(NOT(ISBLANK(C4578)), B4578=B4579, ISBLANK(C4580), NOT(ISBLANK(C4581)), B4581=B4579), C4578+(C4581-C4578)/3,
AND(ISBLANK(C4578), NOT(ISBLANK(C4577)), B4577=B4579, NOT(ISBLANK(C4580)), B4580=B4579), C4577+(C4580-C4577)*2/3,
TRUE, "Check Manually"
))</f>
        <v>173.4</v>
      </c>
      <c r="F4579" t="str">
        <f>_xlfn.XLOOKUP(B4579,Bucket_Map!A:A,Bucket_Map!B:B,"ERROR - CHECK NAME")</f>
        <v>Not Bucketed (Aggregate)</v>
      </c>
    </row>
    <row r="4580" spans="1:6" x14ac:dyDescent="0.25">
      <c r="A4580" t="s">
        <v>32</v>
      </c>
      <c r="B4580" t="s">
        <v>14</v>
      </c>
      <c r="C4580">
        <v>174.3</v>
      </c>
      <c r="D4580" s="1">
        <v>44774</v>
      </c>
      <c r="E4580" cm="1">
        <f t="array" ref="E4580">IF(AND(B4580="Housing",A4580="Rural"),"",
_xlfn.IFS(
NOT(ISBLANK(C4580)), C4580,
AND(NOT(ISBLANK(C4579)), B4579=B4580, NOT(ISBLANK(C4581)), B4581=B4580), AVERAGE(C4579,C4581),
AND(NOT(ISBLANK(C4579)), B4579=B4580, ISBLANK(C4581), NOT(ISBLANK(C4582)), B4582=B4580), C4579+(C4582-C4579)/3,
AND(ISBLANK(C4579), NOT(ISBLANK(C4578)), B4578=B4580, NOT(ISBLANK(C4581)), B4581=B4580), C4578+(C4581-C4578)*2/3,
TRUE, "Check Manually"
))</f>
        <v>174.3</v>
      </c>
      <c r="F4580" t="str">
        <f>_xlfn.XLOOKUP(B4580,Bucket_Map!A:A,Bucket_Map!B:B,"ERROR - CHECK NAME")</f>
        <v>Not Bucketed (Aggregate)</v>
      </c>
    </row>
    <row r="4581" spans="1:6" x14ac:dyDescent="0.25">
      <c r="A4581" t="s">
        <v>32</v>
      </c>
      <c r="B4581" t="s">
        <v>14</v>
      </c>
      <c r="C4581">
        <v>175.3</v>
      </c>
      <c r="D4581" s="1">
        <v>44805</v>
      </c>
      <c r="E4581" cm="1">
        <f t="array" ref="E4581">IF(AND(B4581="Housing",A4581="Rural"),"",
_xlfn.IFS(
NOT(ISBLANK(C4581)), C4581,
AND(NOT(ISBLANK(C4580)), B4580=B4581, NOT(ISBLANK(C4582)), B4582=B4581), AVERAGE(C4580,C4582),
AND(NOT(ISBLANK(C4580)), B4580=B4581, ISBLANK(C4582), NOT(ISBLANK(C4583)), B4583=B4581), C4580+(C4583-C4580)/3,
AND(ISBLANK(C4580), NOT(ISBLANK(C4579)), B4579=B4581, NOT(ISBLANK(C4582)), B4582=B4581), C4579+(C4582-C4579)*2/3,
TRUE, "Check Manually"
))</f>
        <v>175.3</v>
      </c>
      <c r="F4581" t="str">
        <f>_xlfn.XLOOKUP(B4581,Bucket_Map!A:A,Bucket_Map!B:B,"ERROR - CHECK NAME")</f>
        <v>Not Bucketed (Aggregate)</v>
      </c>
    </row>
    <row r="4582" spans="1:6" x14ac:dyDescent="0.25">
      <c r="A4582" t="s">
        <v>32</v>
      </c>
      <c r="B4582" t="s">
        <v>14</v>
      </c>
      <c r="C4582">
        <v>176.7</v>
      </c>
      <c r="D4582" s="1">
        <v>44835</v>
      </c>
      <c r="E4582" cm="1">
        <f t="array" ref="E4582">IF(AND(B4582="Housing",A4582="Rural"),"",
_xlfn.IFS(
NOT(ISBLANK(C4582)), C4582,
AND(NOT(ISBLANK(C4581)), B4581=B4582, NOT(ISBLANK(C4583)), B4583=B4582), AVERAGE(C4581,C4583),
AND(NOT(ISBLANK(C4581)), B4581=B4582, ISBLANK(C4583), NOT(ISBLANK(C4584)), B4584=B4582), C4581+(C4584-C4581)/3,
AND(ISBLANK(C4581), NOT(ISBLANK(C4580)), B4580=B4582, NOT(ISBLANK(C4583)), B4583=B4582), C4580+(C4583-C4580)*2/3,
TRUE, "Check Manually"
))</f>
        <v>176.7</v>
      </c>
      <c r="F4582" t="str">
        <f>_xlfn.XLOOKUP(B4582,Bucket_Map!A:A,Bucket_Map!B:B,"ERROR - CHECK NAME")</f>
        <v>Not Bucketed (Aggregate)</v>
      </c>
    </row>
    <row r="4583" spans="1:6" x14ac:dyDescent="0.25">
      <c r="A4583" t="s">
        <v>32</v>
      </c>
      <c r="B4583" t="s">
        <v>14</v>
      </c>
      <c r="C4583">
        <v>176.5</v>
      </c>
      <c r="D4583" s="1">
        <v>44866</v>
      </c>
      <c r="E4583" cm="1">
        <f t="array" ref="E4583">IF(AND(B4583="Housing",A4583="Rural"),"",
_xlfn.IFS(
NOT(ISBLANK(C4583)), C4583,
AND(NOT(ISBLANK(C4582)), B4582=B4583, NOT(ISBLANK(C4584)), B4584=B4583), AVERAGE(C4582,C4584),
AND(NOT(ISBLANK(C4582)), B4582=B4583, ISBLANK(C4584), NOT(ISBLANK(C4585)), B4585=B4583), C4582+(C4585-C4582)/3,
AND(ISBLANK(C4582), NOT(ISBLANK(C4581)), B4581=B4583, NOT(ISBLANK(C4584)), B4584=B4583), C4581+(C4584-C4581)*2/3,
TRUE, "Check Manually"
))</f>
        <v>176.5</v>
      </c>
      <c r="F4583" t="str">
        <f>_xlfn.XLOOKUP(B4583,Bucket_Map!A:A,Bucket_Map!B:B,"ERROR - CHECK NAME")</f>
        <v>Not Bucketed (Aggregate)</v>
      </c>
    </row>
    <row r="4584" spans="1:6" x14ac:dyDescent="0.25">
      <c r="A4584" t="s">
        <v>32</v>
      </c>
      <c r="B4584" t="s">
        <v>14</v>
      </c>
      <c r="C4584">
        <v>175.7</v>
      </c>
      <c r="D4584" s="1">
        <v>44896</v>
      </c>
      <c r="E4584" cm="1">
        <f t="array" ref="E4584">IF(AND(B4584="Housing",A4584="Rural"),"",
_xlfn.IFS(
NOT(ISBLANK(C4584)), C4584,
AND(NOT(ISBLANK(C4583)), B4583=B4584, NOT(ISBLANK(C4585)), B4585=B4584), AVERAGE(C4583,C4585),
AND(NOT(ISBLANK(C4583)), B4583=B4584, ISBLANK(C4585), NOT(ISBLANK(C4586)), B4586=B4584), C4583+(C4586-C4583)/3,
AND(ISBLANK(C4583), NOT(ISBLANK(C4582)), B4582=B4584, NOT(ISBLANK(C4585)), B4585=B4584), C4582+(C4585-C4582)*2/3,
TRUE, "Check Manually"
))</f>
        <v>175.7</v>
      </c>
      <c r="F4584" t="str">
        <f>_xlfn.XLOOKUP(B4584,Bucket_Map!A:A,Bucket_Map!B:B,"ERROR - CHECK NAME")</f>
        <v>Not Bucketed (Aggregate)</v>
      </c>
    </row>
    <row r="4585" spans="1:6" x14ac:dyDescent="0.25">
      <c r="A4585" t="s">
        <v>32</v>
      </c>
      <c r="B4585" t="s">
        <v>14</v>
      </c>
      <c r="C4585">
        <v>176.5</v>
      </c>
      <c r="D4585" s="1">
        <v>44927</v>
      </c>
      <c r="E4585" cm="1">
        <f t="array" ref="E4585">IF(AND(B4585="Housing",A4585="Rural"),"",
_xlfn.IFS(
NOT(ISBLANK(C4585)), C4585,
AND(NOT(ISBLANK(C4584)), B4584=B4585, NOT(ISBLANK(C4586)), B4586=B4585), AVERAGE(C4584,C4586),
AND(NOT(ISBLANK(C4584)), B4584=B4585, ISBLANK(C4586), NOT(ISBLANK(C4587)), B4587=B4585), C4584+(C4587-C4584)/3,
AND(ISBLANK(C4584), NOT(ISBLANK(C4583)), B4583=B4585, NOT(ISBLANK(C4586)), B4586=B4585), C4583+(C4586-C4583)*2/3,
TRUE, "Check Manually"
))</f>
        <v>176.5</v>
      </c>
      <c r="F4585" t="str">
        <f>_xlfn.XLOOKUP(B4585,Bucket_Map!A:A,Bucket_Map!B:B,"ERROR - CHECK NAME")</f>
        <v>Not Bucketed (Aggregate)</v>
      </c>
    </row>
    <row r="4586" spans="1:6" x14ac:dyDescent="0.25">
      <c r="A4586" t="s">
        <v>32</v>
      </c>
      <c r="B4586" t="s">
        <v>14</v>
      </c>
      <c r="C4586">
        <v>177.2</v>
      </c>
      <c r="D4586" s="1">
        <v>44958</v>
      </c>
      <c r="E4586" cm="1">
        <f t="array" ref="E4586">IF(AND(B4586="Housing",A4586="Rural"),"",
_xlfn.IFS(
NOT(ISBLANK(C4586)), C4586,
AND(NOT(ISBLANK(C4585)), B4585=B4586, NOT(ISBLANK(C4587)), B4587=B4586), AVERAGE(C4585,C4587),
AND(NOT(ISBLANK(C4585)), B4585=B4586, ISBLANK(C4587), NOT(ISBLANK(C4588)), B4588=B4586), C4585+(C4588-C4585)/3,
AND(ISBLANK(C4585), NOT(ISBLANK(C4584)), B4584=B4586, NOT(ISBLANK(C4587)), B4587=B4586), C4584+(C4587-C4584)*2/3,
TRUE, "Check Manually"
))</f>
        <v>177.2</v>
      </c>
      <c r="F4586" t="str">
        <f>_xlfn.XLOOKUP(B4586,Bucket_Map!A:A,Bucket_Map!B:B,"ERROR - CHECK NAME")</f>
        <v>Not Bucketed (Aggregate)</v>
      </c>
    </row>
    <row r="4587" spans="1:6" x14ac:dyDescent="0.25">
      <c r="A4587" t="s">
        <v>32</v>
      </c>
      <c r="B4587" t="s">
        <v>14</v>
      </c>
      <c r="C4587">
        <v>177.2</v>
      </c>
      <c r="D4587" s="1">
        <v>44986</v>
      </c>
      <c r="E4587" cm="1">
        <f t="array" ref="E4587">IF(AND(B4587="Housing",A4587="Rural"),"",
_xlfn.IFS(
NOT(ISBLANK(C4587)), C4587,
AND(NOT(ISBLANK(C4586)), B4586=B4587, NOT(ISBLANK(C4588)), B4588=B4587), AVERAGE(C4586,C4588),
AND(NOT(ISBLANK(C4586)), B4586=B4587, ISBLANK(C4588), NOT(ISBLANK(C4589)), B4589=B4587), C4586+(C4589-C4586)/3,
AND(ISBLANK(C4586), NOT(ISBLANK(C4585)), B4585=B4587, NOT(ISBLANK(C4588)), B4588=B4587), C4585+(C4588-C4585)*2/3,
TRUE, "Check Manually"
))</f>
        <v>177.2</v>
      </c>
      <c r="F4587" t="str">
        <f>_xlfn.XLOOKUP(B4587,Bucket_Map!A:A,Bucket_Map!B:B,"ERROR - CHECK NAME")</f>
        <v>Not Bucketed (Aggregate)</v>
      </c>
    </row>
    <row r="4588" spans="1:6" x14ac:dyDescent="0.25">
      <c r="A4588" t="s">
        <v>32</v>
      </c>
      <c r="B4588" t="s">
        <v>14</v>
      </c>
      <c r="C4588">
        <v>178.1</v>
      </c>
      <c r="D4588" s="1">
        <v>45017</v>
      </c>
      <c r="E4588" cm="1">
        <f t="array" ref="E4588">IF(AND(B4588="Housing",A4588="Rural"),"",
_xlfn.IFS(
NOT(ISBLANK(C4588)), C4588,
AND(NOT(ISBLANK(C4587)), B4587=B4588, NOT(ISBLANK(C4589)), B4589=B4588), AVERAGE(C4587,C4589),
AND(NOT(ISBLANK(C4587)), B4587=B4588, ISBLANK(C4589), NOT(ISBLANK(C4590)), B4590=B4588), C4587+(C4590-C4587)/3,
AND(ISBLANK(C4587), NOT(ISBLANK(C4586)), B4586=B4588, NOT(ISBLANK(C4589)), B4589=B4588), C4586+(C4589-C4586)*2/3,
TRUE, "Check Manually"
))</f>
        <v>178.1</v>
      </c>
      <c r="F4588" t="str">
        <f>_xlfn.XLOOKUP(B4588,Bucket_Map!A:A,Bucket_Map!B:B,"ERROR - CHECK NAME")</f>
        <v>Not Bucketed (Aggregate)</v>
      </c>
    </row>
    <row r="4589" spans="1:6" x14ac:dyDescent="0.25">
      <c r="A4589" t="s">
        <v>32</v>
      </c>
      <c r="B4589" t="s">
        <v>14</v>
      </c>
      <c r="C4589">
        <v>179.1</v>
      </c>
      <c r="D4589" s="1">
        <v>45047</v>
      </c>
      <c r="E4589" cm="1">
        <f t="array" ref="E4589">IF(AND(B4589="Housing",A4589="Rural"),"",
_xlfn.IFS(
NOT(ISBLANK(C4589)), C4589,
AND(NOT(ISBLANK(C4588)), B4588=B4589, NOT(ISBLANK(C4590)), B4590=B4589), AVERAGE(C4588,C4590),
AND(NOT(ISBLANK(C4588)), B4588=B4589, ISBLANK(C4590), NOT(ISBLANK(C4591)), B4591=B4589), C4588+(C4591-C4588)/3,
AND(ISBLANK(C4588), NOT(ISBLANK(C4587)), B4587=B4589, NOT(ISBLANK(C4590)), B4590=B4589), C4587+(C4590-C4587)*2/3,
TRUE, "Check Manually"
))</f>
        <v>179.1</v>
      </c>
      <c r="F4589" t="str">
        <f>_xlfn.XLOOKUP(B4589,Bucket_Map!A:A,Bucket_Map!B:B,"ERROR - CHECK NAME")</f>
        <v>Not Bucketed (Aggregate)</v>
      </c>
    </row>
    <row r="4590" spans="1:6" x14ac:dyDescent="0.25">
      <c r="A4590" t="s">
        <v>32</v>
      </c>
      <c r="B4590" t="s">
        <v>15</v>
      </c>
      <c r="C4590">
        <v>104</v>
      </c>
      <c r="D4590" s="1">
        <v>41275</v>
      </c>
      <c r="E4590" cm="1">
        <f t="array" ref="E4590">IF(AND(B4590="Housing",A4590="Rural"),"",
_xlfn.IFS(
NOT(ISBLANK(C4590)), C4590,
AND(NOT(ISBLANK(C4589)), B4589=B4590, NOT(ISBLANK(C4591)), B4591=B4590), AVERAGE(C4589,C4591),
AND(NOT(ISBLANK(C4589)), B4589=B4590, ISBLANK(C4591), NOT(ISBLANK(C4592)), B4592=B4590), C4589+(C4592-C4589)/3,
AND(ISBLANK(C4589), NOT(ISBLANK(C4588)), B4588=B4590, NOT(ISBLANK(C4591)), B4591=B4590), C4588+(C4591-C4588)*2/3,
TRUE, "Check Manually"
))</f>
        <v>104</v>
      </c>
      <c r="F4590" t="str">
        <f>_xlfn.XLOOKUP(B4590,Bucket_Map!A:A,Bucket_Map!B:B,"ERROR - CHECK NAME")</f>
        <v>Health</v>
      </c>
    </row>
    <row r="4591" spans="1:6" x14ac:dyDescent="0.25">
      <c r="A4591" t="s">
        <v>32</v>
      </c>
      <c r="B4591" t="s">
        <v>15</v>
      </c>
      <c r="C4591">
        <v>104.5</v>
      </c>
      <c r="D4591" s="1">
        <v>41306</v>
      </c>
      <c r="E4591" cm="1">
        <f t="array" ref="E4591">IF(AND(B4591="Housing",A4591="Rural"),"",
_xlfn.IFS(
NOT(ISBLANK(C4591)), C4591,
AND(NOT(ISBLANK(C4590)), B4590=B4591, NOT(ISBLANK(C4592)), B4592=B4591), AVERAGE(C4590,C4592),
AND(NOT(ISBLANK(C4590)), B4590=B4591, ISBLANK(C4592), NOT(ISBLANK(C4593)), B4593=B4591), C4590+(C4593-C4590)/3,
AND(ISBLANK(C4590), NOT(ISBLANK(C4589)), B4589=B4591, NOT(ISBLANK(C4592)), B4592=B4591), C4589+(C4592-C4589)*2/3,
TRUE, "Check Manually"
))</f>
        <v>104.5</v>
      </c>
      <c r="F4591" t="str">
        <f>_xlfn.XLOOKUP(B4591,Bucket_Map!A:A,Bucket_Map!B:B,"ERROR - CHECK NAME")</f>
        <v>Health</v>
      </c>
    </row>
    <row r="4592" spans="1:6" x14ac:dyDescent="0.25">
      <c r="A4592" t="s">
        <v>32</v>
      </c>
      <c r="B4592" t="s">
        <v>15</v>
      </c>
      <c r="C4592">
        <v>104.9</v>
      </c>
      <c r="D4592" s="1">
        <v>41334</v>
      </c>
      <c r="E4592" cm="1">
        <f t="array" ref="E4592">IF(AND(B4592="Housing",A4592="Rural"),"",
_xlfn.IFS(
NOT(ISBLANK(C4592)), C4592,
AND(NOT(ISBLANK(C4591)), B4591=B4592, NOT(ISBLANK(C4593)), B4593=B4592), AVERAGE(C4591,C4593),
AND(NOT(ISBLANK(C4591)), B4591=B4592, ISBLANK(C4593), NOT(ISBLANK(C4594)), B4594=B4592), C4591+(C4594-C4591)/3,
AND(ISBLANK(C4591), NOT(ISBLANK(C4590)), B4590=B4592, NOT(ISBLANK(C4593)), B4593=B4592), C4590+(C4593-C4590)*2/3,
TRUE, "Check Manually"
))</f>
        <v>104.9</v>
      </c>
      <c r="F4592" t="str">
        <f>_xlfn.XLOOKUP(B4592,Bucket_Map!A:A,Bucket_Map!B:B,"ERROR - CHECK NAME")</f>
        <v>Health</v>
      </c>
    </row>
    <row r="4593" spans="1:6" x14ac:dyDescent="0.25">
      <c r="A4593" t="s">
        <v>32</v>
      </c>
      <c r="B4593" t="s">
        <v>15</v>
      </c>
      <c r="C4593">
        <v>105.3</v>
      </c>
      <c r="D4593" s="1">
        <v>41365</v>
      </c>
      <c r="E4593" cm="1">
        <f t="array" ref="E4593">IF(AND(B4593="Housing",A4593="Rural"),"",
_xlfn.IFS(
NOT(ISBLANK(C4593)), C4593,
AND(NOT(ISBLANK(C4592)), B4592=B4593, NOT(ISBLANK(C4594)), B4594=B4593), AVERAGE(C4592,C4594),
AND(NOT(ISBLANK(C4592)), B4592=B4593, ISBLANK(C4594), NOT(ISBLANK(C4595)), B4595=B4593), C4592+(C4595-C4592)/3,
AND(ISBLANK(C4592), NOT(ISBLANK(C4591)), B4591=B4593, NOT(ISBLANK(C4594)), B4594=B4593), C4591+(C4594-C4591)*2/3,
TRUE, "Check Manually"
))</f>
        <v>105.3</v>
      </c>
      <c r="F4593" t="str">
        <f>_xlfn.XLOOKUP(B4593,Bucket_Map!A:A,Bucket_Map!B:B,"ERROR - CHECK NAME")</f>
        <v>Health</v>
      </c>
    </row>
    <row r="4594" spans="1:6" x14ac:dyDescent="0.25">
      <c r="A4594" t="s">
        <v>32</v>
      </c>
      <c r="B4594" t="s">
        <v>15</v>
      </c>
      <c r="C4594">
        <v>105.9</v>
      </c>
      <c r="D4594" s="1">
        <v>41395</v>
      </c>
      <c r="E4594" cm="1">
        <f t="array" ref="E4594">IF(AND(B4594="Housing",A4594="Rural"),"",
_xlfn.IFS(
NOT(ISBLANK(C4594)), C4594,
AND(NOT(ISBLANK(C4593)), B4593=B4594, NOT(ISBLANK(C4595)), B4595=B4594), AVERAGE(C4593,C4595),
AND(NOT(ISBLANK(C4593)), B4593=B4594, ISBLANK(C4595), NOT(ISBLANK(C4596)), B4596=B4594), C4593+(C4596-C4593)/3,
AND(ISBLANK(C4593), NOT(ISBLANK(C4592)), B4592=B4594, NOT(ISBLANK(C4595)), B4595=B4594), C4592+(C4595-C4592)*2/3,
TRUE, "Check Manually"
))</f>
        <v>105.9</v>
      </c>
      <c r="F4594" t="str">
        <f>_xlfn.XLOOKUP(B4594,Bucket_Map!A:A,Bucket_Map!B:B,"ERROR - CHECK NAME")</f>
        <v>Health</v>
      </c>
    </row>
    <row r="4595" spans="1:6" x14ac:dyDescent="0.25">
      <c r="A4595" t="s">
        <v>32</v>
      </c>
      <c r="B4595" t="s">
        <v>15</v>
      </c>
      <c r="C4595">
        <v>106.4</v>
      </c>
      <c r="D4595" s="1">
        <v>41426</v>
      </c>
      <c r="E4595" cm="1">
        <f t="array" ref="E4595">IF(AND(B4595="Housing",A4595="Rural"),"",
_xlfn.IFS(
NOT(ISBLANK(C4595)), C4595,
AND(NOT(ISBLANK(C4594)), B4594=B4595, NOT(ISBLANK(C4596)), B4596=B4595), AVERAGE(C4594,C4596),
AND(NOT(ISBLANK(C4594)), B4594=B4595, ISBLANK(C4596), NOT(ISBLANK(C4597)), B4597=B4595), C4594+(C4597-C4594)/3,
AND(ISBLANK(C4594), NOT(ISBLANK(C4593)), B4593=B4595, NOT(ISBLANK(C4596)), B4596=B4595), C4593+(C4596-C4593)*2/3,
TRUE, "Check Manually"
))</f>
        <v>106.4</v>
      </c>
      <c r="F4595" t="str">
        <f>_xlfn.XLOOKUP(B4595,Bucket_Map!A:A,Bucket_Map!B:B,"ERROR - CHECK NAME")</f>
        <v>Health</v>
      </c>
    </row>
    <row r="4596" spans="1:6" x14ac:dyDescent="0.25">
      <c r="A4596" t="s">
        <v>32</v>
      </c>
      <c r="B4596" t="s">
        <v>15</v>
      </c>
      <c r="C4596">
        <v>107</v>
      </c>
      <c r="D4596" s="1">
        <v>41456</v>
      </c>
      <c r="E4596" cm="1">
        <f t="array" ref="E4596">IF(AND(B4596="Housing",A4596="Rural"),"",
_xlfn.IFS(
NOT(ISBLANK(C4596)), C4596,
AND(NOT(ISBLANK(C4595)), B4595=B4596, NOT(ISBLANK(C4597)), B4597=B4596), AVERAGE(C4595,C4597),
AND(NOT(ISBLANK(C4595)), B4595=B4596, ISBLANK(C4597), NOT(ISBLANK(C4598)), B4598=B4596), C4595+(C4598-C4595)/3,
AND(ISBLANK(C4595), NOT(ISBLANK(C4594)), B4594=B4596, NOT(ISBLANK(C4597)), B4597=B4596), C4594+(C4597-C4594)*2/3,
TRUE, "Check Manually"
))</f>
        <v>107</v>
      </c>
      <c r="F4596" t="str">
        <f>_xlfn.XLOOKUP(B4596,Bucket_Map!A:A,Bucket_Map!B:B,"ERROR - CHECK NAME")</f>
        <v>Health</v>
      </c>
    </row>
    <row r="4597" spans="1:6" x14ac:dyDescent="0.25">
      <c r="A4597" t="s">
        <v>32</v>
      </c>
      <c r="B4597" t="s">
        <v>15</v>
      </c>
      <c r="C4597">
        <v>107.5</v>
      </c>
      <c r="D4597" s="1">
        <v>41487</v>
      </c>
      <c r="E4597" cm="1">
        <f t="array" ref="E4597">IF(AND(B4597="Housing",A4597="Rural"),"",
_xlfn.IFS(
NOT(ISBLANK(C4597)), C4597,
AND(NOT(ISBLANK(C4596)), B4596=B4597, NOT(ISBLANK(C4598)), B4598=B4597), AVERAGE(C4596,C4598),
AND(NOT(ISBLANK(C4596)), B4596=B4597, ISBLANK(C4598), NOT(ISBLANK(C4599)), B4599=B4597), C4596+(C4599-C4596)/3,
AND(ISBLANK(C4596), NOT(ISBLANK(C4595)), B4595=B4597, NOT(ISBLANK(C4598)), B4598=B4597), C4595+(C4598-C4595)*2/3,
TRUE, "Check Manually"
))</f>
        <v>107.5</v>
      </c>
      <c r="F4597" t="str">
        <f>_xlfn.XLOOKUP(B4597,Bucket_Map!A:A,Bucket_Map!B:B,"ERROR - CHECK NAME")</f>
        <v>Health</v>
      </c>
    </row>
    <row r="4598" spans="1:6" x14ac:dyDescent="0.25">
      <c r="A4598" t="s">
        <v>32</v>
      </c>
      <c r="B4598" t="s">
        <v>15</v>
      </c>
      <c r="C4598">
        <v>108.1</v>
      </c>
      <c r="D4598" s="1">
        <v>41518</v>
      </c>
      <c r="E4598" cm="1">
        <f t="array" ref="E4598">IF(AND(B4598="Housing",A4598="Rural"),"",
_xlfn.IFS(
NOT(ISBLANK(C4598)), C4598,
AND(NOT(ISBLANK(C4597)), B4597=B4598, NOT(ISBLANK(C4599)), B4599=B4598), AVERAGE(C4597,C4599),
AND(NOT(ISBLANK(C4597)), B4597=B4598, ISBLANK(C4599), NOT(ISBLANK(C4600)), B4600=B4598), C4597+(C4600-C4597)/3,
AND(ISBLANK(C4597), NOT(ISBLANK(C4596)), B4596=B4598, NOT(ISBLANK(C4599)), B4599=B4598), C4596+(C4599-C4596)*2/3,
TRUE, "Check Manually"
))</f>
        <v>108.1</v>
      </c>
      <c r="F4598" t="str">
        <f>_xlfn.XLOOKUP(B4598,Bucket_Map!A:A,Bucket_Map!B:B,"ERROR - CHECK NAME")</f>
        <v>Health</v>
      </c>
    </row>
    <row r="4599" spans="1:6" x14ac:dyDescent="0.25">
      <c r="A4599" t="s">
        <v>32</v>
      </c>
      <c r="B4599" t="s">
        <v>15</v>
      </c>
      <c r="C4599">
        <v>108.6</v>
      </c>
      <c r="D4599" s="1">
        <v>41548</v>
      </c>
      <c r="E4599" cm="1">
        <f t="array" ref="E4599">IF(AND(B4599="Housing",A4599="Rural"),"",
_xlfn.IFS(
NOT(ISBLANK(C4599)), C4599,
AND(NOT(ISBLANK(C4598)), B4598=B4599, NOT(ISBLANK(C4600)), B4600=B4599), AVERAGE(C4598,C4600),
AND(NOT(ISBLANK(C4598)), B4598=B4599, ISBLANK(C4600), NOT(ISBLANK(C4601)), B4601=B4599), C4598+(C4601-C4598)/3,
AND(ISBLANK(C4598), NOT(ISBLANK(C4597)), B4597=B4599, NOT(ISBLANK(C4600)), B4600=B4599), C4597+(C4600-C4597)*2/3,
TRUE, "Check Manually"
))</f>
        <v>108.6</v>
      </c>
      <c r="F4599" t="str">
        <f>_xlfn.XLOOKUP(B4599,Bucket_Map!A:A,Bucket_Map!B:B,"ERROR - CHECK NAME")</f>
        <v>Health</v>
      </c>
    </row>
    <row r="4600" spans="1:6" x14ac:dyDescent="0.25">
      <c r="A4600" t="s">
        <v>32</v>
      </c>
      <c r="B4600" t="s">
        <v>15</v>
      </c>
      <c r="C4600">
        <v>109.3</v>
      </c>
      <c r="D4600" s="1">
        <v>41579</v>
      </c>
      <c r="E4600" cm="1">
        <f t="array" ref="E4600">IF(AND(B4600="Housing",A4600="Rural"),"",
_xlfn.IFS(
NOT(ISBLANK(C4600)), C4600,
AND(NOT(ISBLANK(C4599)), B4599=B4600, NOT(ISBLANK(C4601)), B4601=B4600), AVERAGE(C4599,C4601),
AND(NOT(ISBLANK(C4599)), B4599=B4600, ISBLANK(C4601), NOT(ISBLANK(C4602)), B4602=B4600), C4599+(C4602-C4599)/3,
AND(ISBLANK(C4599), NOT(ISBLANK(C4598)), B4598=B4600, NOT(ISBLANK(C4601)), B4601=B4600), C4598+(C4601-C4598)*2/3,
TRUE, "Check Manually"
))</f>
        <v>109.3</v>
      </c>
      <c r="F4600" t="str">
        <f>_xlfn.XLOOKUP(B4600,Bucket_Map!A:A,Bucket_Map!B:B,"ERROR - CHECK NAME")</f>
        <v>Health</v>
      </c>
    </row>
    <row r="4601" spans="1:6" x14ac:dyDescent="0.25">
      <c r="A4601" t="s">
        <v>32</v>
      </c>
      <c r="B4601" t="s">
        <v>15</v>
      </c>
      <c r="C4601">
        <v>109.7</v>
      </c>
      <c r="D4601" s="1">
        <v>41609</v>
      </c>
      <c r="E4601" cm="1">
        <f t="array" ref="E4601">IF(AND(B4601="Housing",A4601="Rural"),"",
_xlfn.IFS(
NOT(ISBLANK(C4601)), C4601,
AND(NOT(ISBLANK(C4600)), B4600=B4601, NOT(ISBLANK(C4602)), B4602=B4601), AVERAGE(C4600,C4602),
AND(NOT(ISBLANK(C4600)), B4600=B4601, ISBLANK(C4602), NOT(ISBLANK(C4603)), B4603=B4601), C4600+(C4603-C4600)/3,
AND(ISBLANK(C4600), NOT(ISBLANK(C4599)), B4599=B4601, NOT(ISBLANK(C4602)), B4602=B4601), C4599+(C4602-C4599)*2/3,
TRUE, "Check Manually"
))</f>
        <v>109.7</v>
      </c>
      <c r="F4601" t="str">
        <f>_xlfn.XLOOKUP(B4601,Bucket_Map!A:A,Bucket_Map!B:B,"ERROR - CHECK NAME")</f>
        <v>Health</v>
      </c>
    </row>
    <row r="4602" spans="1:6" x14ac:dyDescent="0.25">
      <c r="A4602" t="s">
        <v>32</v>
      </c>
      <c r="B4602" t="s">
        <v>15</v>
      </c>
      <c r="C4602">
        <v>110.3</v>
      </c>
      <c r="D4602" s="1">
        <v>41640</v>
      </c>
      <c r="E4602" cm="1">
        <f t="array" ref="E4602">IF(AND(B4602="Housing",A4602="Rural"),"",
_xlfn.IFS(
NOT(ISBLANK(C4602)), C4602,
AND(NOT(ISBLANK(C4601)), B4601=B4602, NOT(ISBLANK(C4603)), B4603=B4602), AVERAGE(C4601,C4603),
AND(NOT(ISBLANK(C4601)), B4601=B4602, ISBLANK(C4603), NOT(ISBLANK(C4604)), B4604=B4602), C4601+(C4604-C4601)/3,
AND(ISBLANK(C4601), NOT(ISBLANK(C4600)), B4600=B4602, NOT(ISBLANK(C4603)), B4603=B4602), C4600+(C4603-C4600)*2/3,
TRUE, "Check Manually"
))</f>
        <v>110.3</v>
      </c>
      <c r="F4602" t="str">
        <f>_xlfn.XLOOKUP(B4602,Bucket_Map!A:A,Bucket_Map!B:B,"ERROR - CHECK NAME")</f>
        <v>Health</v>
      </c>
    </row>
    <row r="4603" spans="1:6" x14ac:dyDescent="0.25">
      <c r="A4603" t="s">
        <v>32</v>
      </c>
      <c r="B4603" t="s">
        <v>15</v>
      </c>
      <c r="C4603">
        <v>110.7</v>
      </c>
      <c r="D4603" s="1">
        <v>41671</v>
      </c>
      <c r="E4603" cm="1">
        <f t="array" ref="E4603">IF(AND(B4603="Housing",A4603="Rural"),"",
_xlfn.IFS(
NOT(ISBLANK(C4603)), C4603,
AND(NOT(ISBLANK(C4602)), B4602=B4603, NOT(ISBLANK(C4604)), B4604=B4603), AVERAGE(C4602,C4604),
AND(NOT(ISBLANK(C4602)), B4602=B4603, ISBLANK(C4604), NOT(ISBLANK(C4605)), B4605=B4603), C4602+(C4605-C4602)/3,
AND(ISBLANK(C4602), NOT(ISBLANK(C4601)), B4601=B4603, NOT(ISBLANK(C4604)), B4604=B4603), C4601+(C4604-C4601)*2/3,
TRUE, "Check Manually"
))</f>
        <v>110.7</v>
      </c>
      <c r="F4603" t="str">
        <f>_xlfn.XLOOKUP(B4603,Bucket_Map!A:A,Bucket_Map!B:B,"ERROR - CHECK NAME")</f>
        <v>Health</v>
      </c>
    </row>
    <row r="4604" spans="1:6" x14ac:dyDescent="0.25">
      <c r="A4604" t="s">
        <v>32</v>
      </c>
      <c r="B4604" t="s">
        <v>15</v>
      </c>
      <c r="C4604">
        <v>111.2</v>
      </c>
      <c r="D4604" s="1">
        <v>41699</v>
      </c>
      <c r="E4604" cm="1">
        <f t="array" ref="E4604">IF(AND(B4604="Housing",A4604="Rural"),"",
_xlfn.IFS(
NOT(ISBLANK(C4604)), C4604,
AND(NOT(ISBLANK(C4603)), B4603=B4604, NOT(ISBLANK(C4605)), B4605=B4604), AVERAGE(C4603,C4605),
AND(NOT(ISBLANK(C4603)), B4603=B4604, ISBLANK(C4605), NOT(ISBLANK(C4606)), B4606=B4604), C4603+(C4606-C4603)/3,
AND(ISBLANK(C4603), NOT(ISBLANK(C4602)), B4602=B4604, NOT(ISBLANK(C4605)), B4605=B4604), C4602+(C4605-C4602)*2/3,
TRUE, "Check Manually"
))</f>
        <v>111.2</v>
      </c>
      <c r="F4604" t="str">
        <f>_xlfn.XLOOKUP(B4604,Bucket_Map!A:A,Bucket_Map!B:B,"ERROR - CHECK NAME")</f>
        <v>Health</v>
      </c>
    </row>
    <row r="4605" spans="1:6" x14ac:dyDescent="0.25">
      <c r="A4605" t="s">
        <v>32</v>
      </c>
      <c r="B4605" t="s">
        <v>15</v>
      </c>
      <c r="C4605">
        <v>111.5</v>
      </c>
      <c r="D4605" s="1">
        <v>41730</v>
      </c>
      <c r="E4605" cm="1">
        <f t="array" ref="E4605">IF(AND(B4605="Housing",A4605="Rural"),"",
_xlfn.IFS(
NOT(ISBLANK(C4605)), C4605,
AND(NOT(ISBLANK(C4604)), B4604=B4605, NOT(ISBLANK(C4606)), B4606=B4605), AVERAGE(C4604,C4606),
AND(NOT(ISBLANK(C4604)), B4604=B4605, ISBLANK(C4606), NOT(ISBLANK(C4607)), B4607=B4605), C4604+(C4607-C4604)/3,
AND(ISBLANK(C4604), NOT(ISBLANK(C4603)), B4603=B4605, NOT(ISBLANK(C4606)), B4606=B4605), C4603+(C4606-C4603)*2/3,
TRUE, "Check Manually"
))</f>
        <v>111.5</v>
      </c>
      <c r="F4605" t="str">
        <f>_xlfn.XLOOKUP(B4605,Bucket_Map!A:A,Bucket_Map!B:B,"ERROR - CHECK NAME")</f>
        <v>Health</v>
      </c>
    </row>
    <row r="4606" spans="1:6" x14ac:dyDescent="0.25">
      <c r="A4606" t="s">
        <v>32</v>
      </c>
      <c r="B4606" t="s">
        <v>15</v>
      </c>
      <c r="C4606">
        <v>111.8</v>
      </c>
      <c r="D4606" s="1">
        <v>41760</v>
      </c>
      <c r="E4606" cm="1">
        <f t="array" ref="E4606">IF(AND(B4606="Housing",A4606="Rural"),"",
_xlfn.IFS(
NOT(ISBLANK(C4606)), C4606,
AND(NOT(ISBLANK(C4605)), B4605=B4606, NOT(ISBLANK(C4607)), B4607=B4606), AVERAGE(C4605,C4607),
AND(NOT(ISBLANK(C4605)), B4605=B4606, ISBLANK(C4607), NOT(ISBLANK(C4608)), B4608=B4606), C4605+(C4608-C4605)/3,
AND(ISBLANK(C4605), NOT(ISBLANK(C4604)), B4604=B4606, NOT(ISBLANK(C4607)), B4607=B4606), C4604+(C4607-C4604)*2/3,
TRUE, "Check Manually"
))</f>
        <v>111.8</v>
      </c>
      <c r="F4606" t="str">
        <f>_xlfn.XLOOKUP(B4606,Bucket_Map!A:A,Bucket_Map!B:B,"ERROR - CHECK NAME")</f>
        <v>Health</v>
      </c>
    </row>
    <row r="4607" spans="1:6" x14ac:dyDescent="0.25">
      <c r="A4607" t="s">
        <v>32</v>
      </c>
      <c r="B4607" t="s">
        <v>15</v>
      </c>
      <c r="C4607">
        <v>112.3</v>
      </c>
      <c r="D4607" s="1">
        <v>41791</v>
      </c>
      <c r="E4607" cm="1">
        <f t="array" ref="E4607">IF(AND(B4607="Housing",A4607="Rural"),"",
_xlfn.IFS(
NOT(ISBLANK(C4607)), C4607,
AND(NOT(ISBLANK(C4606)), B4606=B4607, NOT(ISBLANK(C4608)), B4608=B4607), AVERAGE(C4606,C4608),
AND(NOT(ISBLANK(C4606)), B4606=B4607, ISBLANK(C4608), NOT(ISBLANK(C4609)), B4609=B4607), C4606+(C4609-C4606)/3,
AND(ISBLANK(C4606), NOT(ISBLANK(C4605)), B4605=B4607, NOT(ISBLANK(C4608)), B4608=B4607), C4605+(C4608-C4605)*2/3,
TRUE, "Check Manually"
))</f>
        <v>112.3</v>
      </c>
      <c r="F4607" t="str">
        <f>_xlfn.XLOOKUP(B4607,Bucket_Map!A:A,Bucket_Map!B:B,"ERROR - CHECK NAME")</f>
        <v>Health</v>
      </c>
    </row>
    <row r="4608" spans="1:6" x14ac:dyDescent="0.25">
      <c r="A4608" t="s">
        <v>32</v>
      </c>
      <c r="B4608" t="s">
        <v>15</v>
      </c>
      <c r="C4608">
        <v>112.7</v>
      </c>
      <c r="D4608" s="1">
        <v>41821</v>
      </c>
      <c r="E4608" cm="1">
        <f t="array" ref="E4608">IF(AND(B4608="Housing",A4608="Rural"),"",
_xlfn.IFS(
NOT(ISBLANK(C4608)), C4608,
AND(NOT(ISBLANK(C4607)), B4607=B4608, NOT(ISBLANK(C4609)), B4609=B4608), AVERAGE(C4607,C4609),
AND(NOT(ISBLANK(C4607)), B4607=B4608, ISBLANK(C4609), NOT(ISBLANK(C4610)), B4610=B4608), C4607+(C4610-C4607)/3,
AND(ISBLANK(C4607), NOT(ISBLANK(C4606)), B4606=B4608, NOT(ISBLANK(C4609)), B4609=B4608), C4606+(C4609-C4606)*2/3,
TRUE, "Check Manually"
))</f>
        <v>112.7</v>
      </c>
      <c r="F4608" t="str">
        <f>_xlfn.XLOOKUP(B4608,Bucket_Map!A:A,Bucket_Map!B:B,"ERROR - CHECK NAME")</f>
        <v>Health</v>
      </c>
    </row>
    <row r="4609" spans="1:6" x14ac:dyDescent="0.25">
      <c r="A4609" t="s">
        <v>32</v>
      </c>
      <c r="B4609" t="s">
        <v>15</v>
      </c>
      <c r="C4609">
        <v>113.3</v>
      </c>
      <c r="D4609" s="1">
        <v>41852</v>
      </c>
      <c r="E4609" cm="1">
        <f t="array" ref="E4609">IF(AND(B4609="Housing",A4609="Rural"),"",
_xlfn.IFS(
NOT(ISBLANK(C4609)), C4609,
AND(NOT(ISBLANK(C4608)), B4608=B4609, NOT(ISBLANK(C4610)), B4610=B4609), AVERAGE(C4608,C4610),
AND(NOT(ISBLANK(C4608)), B4608=B4609, ISBLANK(C4610), NOT(ISBLANK(C4611)), B4611=B4609), C4608+(C4611-C4608)/3,
AND(ISBLANK(C4608), NOT(ISBLANK(C4607)), B4607=B4609, NOT(ISBLANK(C4610)), B4610=B4609), C4607+(C4610-C4607)*2/3,
TRUE, "Check Manually"
))</f>
        <v>113.3</v>
      </c>
      <c r="F4609" t="str">
        <f>_xlfn.XLOOKUP(B4609,Bucket_Map!A:A,Bucket_Map!B:B,"ERROR - CHECK NAME")</f>
        <v>Health</v>
      </c>
    </row>
    <row r="4610" spans="1:6" x14ac:dyDescent="0.25">
      <c r="A4610" t="s">
        <v>32</v>
      </c>
      <c r="B4610" t="s">
        <v>15</v>
      </c>
      <c r="C4610">
        <v>113.7</v>
      </c>
      <c r="D4610" s="1">
        <v>41883</v>
      </c>
      <c r="E4610" cm="1">
        <f t="array" ref="E4610">IF(AND(B4610="Housing",A4610="Rural"),"",
_xlfn.IFS(
NOT(ISBLANK(C4610)), C4610,
AND(NOT(ISBLANK(C4609)), B4609=B4610, NOT(ISBLANK(C4611)), B4611=B4610), AVERAGE(C4609,C4611),
AND(NOT(ISBLANK(C4609)), B4609=B4610, ISBLANK(C4611), NOT(ISBLANK(C4612)), B4612=B4610), C4609+(C4612-C4609)/3,
AND(ISBLANK(C4609), NOT(ISBLANK(C4608)), B4608=B4610, NOT(ISBLANK(C4611)), B4611=B4610), C4608+(C4611-C4608)*2/3,
TRUE, "Check Manually"
))</f>
        <v>113.7</v>
      </c>
      <c r="F4610" t="str">
        <f>_xlfn.XLOOKUP(B4610,Bucket_Map!A:A,Bucket_Map!B:B,"ERROR - CHECK NAME")</f>
        <v>Health</v>
      </c>
    </row>
    <row r="4611" spans="1:6" x14ac:dyDescent="0.25">
      <c r="A4611" t="s">
        <v>32</v>
      </c>
      <c r="B4611" t="s">
        <v>15</v>
      </c>
      <c r="C4611">
        <v>114.3</v>
      </c>
      <c r="D4611" s="1">
        <v>41913</v>
      </c>
      <c r="E4611" cm="1">
        <f t="array" ref="E4611">IF(AND(B4611="Housing",A4611="Rural"),"",
_xlfn.IFS(
NOT(ISBLANK(C4611)), C4611,
AND(NOT(ISBLANK(C4610)), B4610=B4611, NOT(ISBLANK(C4612)), B4612=B4611), AVERAGE(C4610,C4612),
AND(NOT(ISBLANK(C4610)), B4610=B4611, ISBLANK(C4612), NOT(ISBLANK(C4613)), B4613=B4611), C4610+(C4613-C4610)/3,
AND(ISBLANK(C4610), NOT(ISBLANK(C4609)), B4609=B4611, NOT(ISBLANK(C4612)), B4612=B4611), C4609+(C4612-C4609)*2/3,
TRUE, "Check Manually"
))</f>
        <v>114.3</v>
      </c>
      <c r="F4611" t="str">
        <f>_xlfn.XLOOKUP(B4611,Bucket_Map!A:A,Bucket_Map!B:B,"ERROR - CHECK NAME")</f>
        <v>Health</v>
      </c>
    </row>
    <row r="4612" spans="1:6" x14ac:dyDescent="0.25">
      <c r="A4612" t="s">
        <v>32</v>
      </c>
      <c r="B4612" t="s">
        <v>15</v>
      </c>
      <c r="C4612">
        <v>114.8</v>
      </c>
      <c r="D4612" s="1">
        <v>41944</v>
      </c>
      <c r="E4612" cm="1">
        <f t="array" ref="E4612">IF(AND(B4612="Housing",A4612="Rural"),"",
_xlfn.IFS(
NOT(ISBLANK(C4612)), C4612,
AND(NOT(ISBLANK(C4611)), B4611=B4612, NOT(ISBLANK(C4613)), B4613=B4612), AVERAGE(C4611,C4613),
AND(NOT(ISBLANK(C4611)), B4611=B4612, ISBLANK(C4613), NOT(ISBLANK(C4614)), B4614=B4612), C4611+(C4614-C4611)/3,
AND(ISBLANK(C4611), NOT(ISBLANK(C4610)), B4610=B4612, NOT(ISBLANK(C4613)), B4613=B4612), C4610+(C4613-C4610)*2/3,
TRUE, "Check Manually"
))</f>
        <v>114.8</v>
      </c>
      <c r="F4612" t="str">
        <f>_xlfn.XLOOKUP(B4612,Bucket_Map!A:A,Bucket_Map!B:B,"ERROR - CHECK NAME")</f>
        <v>Health</v>
      </c>
    </row>
    <row r="4613" spans="1:6" x14ac:dyDescent="0.25">
      <c r="A4613" t="s">
        <v>32</v>
      </c>
      <c r="B4613" t="s">
        <v>15</v>
      </c>
      <c r="C4613">
        <v>115.1</v>
      </c>
      <c r="D4613" s="1">
        <v>41974</v>
      </c>
      <c r="E4613" cm="1">
        <f t="array" ref="E4613">IF(AND(B4613="Housing",A4613="Rural"),"",
_xlfn.IFS(
NOT(ISBLANK(C4613)), C4613,
AND(NOT(ISBLANK(C4612)), B4612=B4613, NOT(ISBLANK(C4614)), B4614=B4613), AVERAGE(C4612,C4614),
AND(NOT(ISBLANK(C4612)), B4612=B4613, ISBLANK(C4614), NOT(ISBLANK(C4615)), B4615=B4613), C4612+(C4615-C4612)/3,
AND(ISBLANK(C4612), NOT(ISBLANK(C4611)), B4611=B4613, NOT(ISBLANK(C4614)), B4614=B4613), C4611+(C4614-C4611)*2/3,
TRUE, "Check Manually"
))</f>
        <v>115.1</v>
      </c>
      <c r="F4613" t="str">
        <f>_xlfn.XLOOKUP(B4613,Bucket_Map!A:A,Bucket_Map!B:B,"ERROR - CHECK NAME")</f>
        <v>Health</v>
      </c>
    </row>
    <row r="4614" spans="1:6" x14ac:dyDescent="0.25">
      <c r="A4614" t="s">
        <v>32</v>
      </c>
      <c r="B4614" t="s">
        <v>15</v>
      </c>
      <c r="C4614">
        <v>115.5</v>
      </c>
      <c r="D4614" s="1">
        <v>42005</v>
      </c>
      <c r="E4614" cm="1">
        <f t="array" ref="E4614">IF(AND(B4614="Housing",A4614="Rural"),"",
_xlfn.IFS(
NOT(ISBLANK(C4614)), C4614,
AND(NOT(ISBLANK(C4613)), B4613=B4614, NOT(ISBLANK(C4615)), B4615=B4614), AVERAGE(C4613,C4615),
AND(NOT(ISBLANK(C4613)), B4613=B4614, ISBLANK(C4615), NOT(ISBLANK(C4616)), B4616=B4614), C4613+(C4616-C4613)/3,
AND(ISBLANK(C4613), NOT(ISBLANK(C4612)), B4612=B4614, NOT(ISBLANK(C4615)), B4615=B4614), C4612+(C4615-C4612)*2/3,
TRUE, "Check Manually"
))</f>
        <v>115.5</v>
      </c>
      <c r="F4614" t="str">
        <f>_xlfn.XLOOKUP(B4614,Bucket_Map!A:A,Bucket_Map!B:B,"ERROR - CHECK NAME")</f>
        <v>Health</v>
      </c>
    </row>
    <row r="4615" spans="1:6" x14ac:dyDescent="0.25">
      <c r="A4615" t="s">
        <v>32</v>
      </c>
      <c r="B4615" t="s">
        <v>15</v>
      </c>
      <c r="C4615">
        <v>116.3</v>
      </c>
      <c r="D4615" s="1">
        <v>42036</v>
      </c>
      <c r="E4615" cm="1">
        <f t="array" ref="E4615">IF(AND(B4615="Housing",A4615="Rural"),"",
_xlfn.IFS(
NOT(ISBLANK(C4615)), C4615,
AND(NOT(ISBLANK(C4614)), B4614=B4615, NOT(ISBLANK(C4616)), B4616=B4615), AVERAGE(C4614,C4616),
AND(NOT(ISBLANK(C4614)), B4614=B4615, ISBLANK(C4616), NOT(ISBLANK(C4617)), B4617=B4615), C4614+(C4617-C4614)/3,
AND(ISBLANK(C4614), NOT(ISBLANK(C4613)), B4613=B4615, NOT(ISBLANK(C4616)), B4616=B4615), C4613+(C4616-C4613)*2/3,
TRUE, "Check Manually"
))</f>
        <v>116.3</v>
      </c>
      <c r="F4615" t="str">
        <f>_xlfn.XLOOKUP(B4615,Bucket_Map!A:A,Bucket_Map!B:B,"ERROR - CHECK NAME")</f>
        <v>Health</v>
      </c>
    </row>
    <row r="4616" spans="1:6" x14ac:dyDescent="0.25">
      <c r="A4616" t="s">
        <v>32</v>
      </c>
      <c r="B4616" t="s">
        <v>15</v>
      </c>
      <c r="C4616">
        <v>116.7</v>
      </c>
      <c r="D4616" s="1">
        <v>42064</v>
      </c>
      <c r="E4616" cm="1">
        <f t="array" ref="E4616">IF(AND(B4616="Housing",A4616="Rural"),"",
_xlfn.IFS(
NOT(ISBLANK(C4616)), C4616,
AND(NOT(ISBLANK(C4615)), B4615=B4616, NOT(ISBLANK(C4617)), B4617=B4616), AVERAGE(C4615,C4617),
AND(NOT(ISBLANK(C4615)), B4615=B4616, ISBLANK(C4617), NOT(ISBLANK(C4618)), B4618=B4616), C4615+(C4618-C4615)/3,
AND(ISBLANK(C4615), NOT(ISBLANK(C4614)), B4614=B4616, NOT(ISBLANK(C4617)), B4617=B4616), C4614+(C4617-C4614)*2/3,
TRUE, "Check Manually"
))</f>
        <v>116.7</v>
      </c>
      <c r="F4616" t="str">
        <f>_xlfn.XLOOKUP(B4616,Bucket_Map!A:A,Bucket_Map!B:B,"ERROR - CHECK NAME")</f>
        <v>Health</v>
      </c>
    </row>
    <row r="4617" spans="1:6" x14ac:dyDescent="0.25">
      <c r="A4617" t="s">
        <v>32</v>
      </c>
      <c r="B4617" t="s">
        <v>15</v>
      </c>
      <c r="C4617">
        <v>117.1</v>
      </c>
      <c r="D4617" s="1">
        <v>42095</v>
      </c>
      <c r="E4617" cm="1">
        <f t="array" ref="E4617">IF(AND(B4617="Housing",A4617="Rural"),"",
_xlfn.IFS(
NOT(ISBLANK(C4617)), C4617,
AND(NOT(ISBLANK(C4616)), B4616=B4617, NOT(ISBLANK(C4618)), B4618=B4617), AVERAGE(C4616,C4618),
AND(NOT(ISBLANK(C4616)), B4616=B4617, ISBLANK(C4618), NOT(ISBLANK(C4619)), B4619=B4617), C4616+(C4619-C4616)/3,
AND(ISBLANK(C4616), NOT(ISBLANK(C4615)), B4615=B4617, NOT(ISBLANK(C4618)), B4618=B4617), C4615+(C4618-C4615)*2/3,
TRUE, "Check Manually"
))</f>
        <v>117.1</v>
      </c>
      <c r="F4617" t="str">
        <f>_xlfn.XLOOKUP(B4617,Bucket_Map!A:A,Bucket_Map!B:B,"ERROR - CHECK NAME")</f>
        <v>Health</v>
      </c>
    </row>
    <row r="4618" spans="1:6" x14ac:dyDescent="0.25">
      <c r="A4618" t="s">
        <v>32</v>
      </c>
      <c r="B4618" t="s">
        <v>15</v>
      </c>
      <c r="C4618">
        <v>117.7</v>
      </c>
      <c r="D4618" s="1">
        <v>42125</v>
      </c>
      <c r="E4618" cm="1">
        <f t="array" ref="E4618">IF(AND(B4618="Housing",A4618="Rural"),"",
_xlfn.IFS(
NOT(ISBLANK(C4618)), C4618,
AND(NOT(ISBLANK(C4617)), B4617=B4618, NOT(ISBLANK(C4619)), B4619=B4618), AVERAGE(C4617,C4619),
AND(NOT(ISBLANK(C4617)), B4617=B4618, ISBLANK(C4619), NOT(ISBLANK(C4620)), B4620=B4618), C4617+(C4620-C4617)/3,
AND(ISBLANK(C4617), NOT(ISBLANK(C4616)), B4616=B4618, NOT(ISBLANK(C4619)), B4619=B4618), C4616+(C4619-C4616)*2/3,
TRUE, "Check Manually"
))</f>
        <v>117.7</v>
      </c>
      <c r="F4618" t="str">
        <f>_xlfn.XLOOKUP(B4618,Bucket_Map!A:A,Bucket_Map!B:B,"ERROR - CHECK NAME")</f>
        <v>Health</v>
      </c>
    </row>
    <row r="4619" spans="1:6" x14ac:dyDescent="0.25">
      <c r="A4619" t="s">
        <v>32</v>
      </c>
      <c r="B4619" t="s">
        <v>15</v>
      </c>
      <c r="C4619">
        <v>118.5</v>
      </c>
      <c r="D4619" s="1">
        <v>42156</v>
      </c>
      <c r="E4619" cm="1">
        <f t="array" ref="E4619">IF(AND(B4619="Housing",A4619="Rural"),"",
_xlfn.IFS(
NOT(ISBLANK(C4619)), C4619,
AND(NOT(ISBLANK(C4618)), B4618=B4619, NOT(ISBLANK(C4620)), B4620=B4619), AVERAGE(C4618,C4620),
AND(NOT(ISBLANK(C4618)), B4618=B4619, ISBLANK(C4620), NOT(ISBLANK(C4621)), B4621=B4619), C4618+(C4621-C4618)/3,
AND(ISBLANK(C4618), NOT(ISBLANK(C4617)), B4617=B4619, NOT(ISBLANK(C4620)), B4620=B4619), C4617+(C4620-C4617)*2/3,
TRUE, "Check Manually"
))</f>
        <v>118.5</v>
      </c>
      <c r="F4619" t="str">
        <f>_xlfn.XLOOKUP(B4619,Bucket_Map!A:A,Bucket_Map!B:B,"ERROR - CHECK NAME")</f>
        <v>Health</v>
      </c>
    </row>
    <row r="4620" spans="1:6" x14ac:dyDescent="0.25">
      <c r="A4620" t="s">
        <v>32</v>
      </c>
      <c r="B4620" t="s">
        <v>15</v>
      </c>
      <c r="C4620">
        <v>119</v>
      </c>
      <c r="D4620" s="1">
        <v>42186</v>
      </c>
      <c r="E4620" cm="1">
        <f t="array" ref="E4620">IF(AND(B4620="Housing",A4620="Rural"),"",
_xlfn.IFS(
NOT(ISBLANK(C4620)), C4620,
AND(NOT(ISBLANK(C4619)), B4619=B4620, NOT(ISBLANK(C4621)), B4621=B4620), AVERAGE(C4619,C4621),
AND(NOT(ISBLANK(C4619)), B4619=B4620, ISBLANK(C4621), NOT(ISBLANK(C4622)), B4622=B4620), C4619+(C4622-C4619)/3,
AND(ISBLANK(C4619), NOT(ISBLANK(C4618)), B4618=B4620, NOT(ISBLANK(C4621)), B4621=B4620), C4618+(C4621-C4618)*2/3,
TRUE, "Check Manually"
))</f>
        <v>119</v>
      </c>
      <c r="F4620" t="str">
        <f>_xlfn.XLOOKUP(B4620,Bucket_Map!A:A,Bucket_Map!B:B,"ERROR - CHECK NAME")</f>
        <v>Health</v>
      </c>
    </row>
    <row r="4621" spans="1:6" x14ac:dyDescent="0.25">
      <c r="A4621" t="s">
        <v>32</v>
      </c>
      <c r="B4621" t="s">
        <v>15</v>
      </c>
      <c r="C4621">
        <v>119.4</v>
      </c>
      <c r="D4621" s="1">
        <v>42217</v>
      </c>
      <c r="E4621" cm="1">
        <f t="array" ref="E4621">IF(AND(B4621="Housing",A4621="Rural"),"",
_xlfn.IFS(
NOT(ISBLANK(C4621)), C4621,
AND(NOT(ISBLANK(C4620)), B4620=B4621, NOT(ISBLANK(C4622)), B4622=B4621), AVERAGE(C4620,C4622),
AND(NOT(ISBLANK(C4620)), B4620=B4621, ISBLANK(C4622), NOT(ISBLANK(C4623)), B4623=B4621), C4620+(C4623-C4620)/3,
AND(ISBLANK(C4620), NOT(ISBLANK(C4619)), B4619=B4621, NOT(ISBLANK(C4622)), B4622=B4621), C4619+(C4622-C4619)*2/3,
TRUE, "Check Manually"
))</f>
        <v>119.4</v>
      </c>
      <c r="F4621" t="str">
        <f>_xlfn.XLOOKUP(B4621,Bucket_Map!A:A,Bucket_Map!B:B,"ERROR - CHECK NAME")</f>
        <v>Health</v>
      </c>
    </row>
    <row r="4622" spans="1:6" x14ac:dyDescent="0.25">
      <c r="A4622" t="s">
        <v>32</v>
      </c>
      <c r="B4622" t="s">
        <v>15</v>
      </c>
      <c r="C4622">
        <v>119.8</v>
      </c>
      <c r="D4622" s="1">
        <v>42248</v>
      </c>
      <c r="E4622" cm="1">
        <f t="array" ref="E4622">IF(AND(B4622="Housing",A4622="Rural"),"",
_xlfn.IFS(
NOT(ISBLANK(C4622)), C4622,
AND(NOT(ISBLANK(C4621)), B4621=B4622, NOT(ISBLANK(C4623)), B4623=B4622), AVERAGE(C4621,C4623),
AND(NOT(ISBLANK(C4621)), B4621=B4622, ISBLANK(C4623), NOT(ISBLANK(C4624)), B4624=B4622), C4621+(C4624-C4621)/3,
AND(ISBLANK(C4621), NOT(ISBLANK(C4620)), B4620=B4622, NOT(ISBLANK(C4623)), B4623=B4622), C4620+(C4623-C4620)*2/3,
TRUE, "Check Manually"
))</f>
        <v>119.8</v>
      </c>
      <c r="F4622" t="str">
        <f>_xlfn.XLOOKUP(B4622,Bucket_Map!A:A,Bucket_Map!B:B,"ERROR - CHECK NAME")</f>
        <v>Health</v>
      </c>
    </row>
    <row r="4623" spans="1:6" x14ac:dyDescent="0.25">
      <c r="A4623" t="s">
        <v>32</v>
      </c>
      <c r="B4623" t="s">
        <v>15</v>
      </c>
      <c r="C4623">
        <v>120.4</v>
      </c>
      <c r="D4623" s="1">
        <v>42278</v>
      </c>
      <c r="E4623" cm="1">
        <f t="array" ref="E4623">IF(AND(B4623="Housing",A4623="Rural"),"",
_xlfn.IFS(
NOT(ISBLANK(C4623)), C4623,
AND(NOT(ISBLANK(C4622)), B4622=B4623, NOT(ISBLANK(C4624)), B4624=B4623), AVERAGE(C4622,C4624),
AND(NOT(ISBLANK(C4622)), B4622=B4623, ISBLANK(C4624), NOT(ISBLANK(C4625)), B4625=B4623), C4622+(C4625-C4622)/3,
AND(ISBLANK(C4622), NOT(ISBLANK(C4621)), B4621=B4623, NOT(ISBLANK(C4624)), B4624=B4623), C4621+(C4624-C4621)*2/3,
TRUE, "Check Manually"
))</f>
        <v>120.4</v>
      </c>
      <c r="F4623" t="str">
        <f>_xlfn.XLOOKUP(B4623,Bucket_Map!A:A,Bucket_Map!B:B,"ERROR - CHECK NAME")</f>
        <v>Health</v>
      </c>
    </row>
    <row r="4624" spans="1:6" x14ac:dyDescent="0.25">
      <c r="A4624" t="s">
        <v>32</v>
      </c>
      <c r="B4624" t="s">
        <v>15</v>
      </c>
      <c r="C4624">
        <v>120.9</v>
      </c>
      <c r="D4624" s="1">
        <v>42309</v>
      </c>
      <c r="E4624" cm="1">
        <f t="array" ref="E4624">IF(AND(B4624="Housing",A4624="Rural"),"",
_xlfn.IFS(
NOT(ISBLANK(C4624)), C4624,
AND(NOT(ISBLANK(C4623)), B4623=B4624, NOT(ISBLANK(C4625)), B4625=B4624), AVERAGE(C4623,C4625),
AND(NOT(ISBLANK(C4623)), B4623=B4624, ISBLANK(C4625), NOT(ISBLANK(C4626)), B4626=B4624), C4623+(C4626-C4623)/3,
AND(ISBLANK(C4623), NOT(ISBLANK(C4622)), B4622=B4624, NOT(ISBLANK(C4625)), B4625=B4624), C4622+(C4625-C4622)*2/3,
TRUE, "Check Manually"
))</f>
        <v>120.9</v>
      </c>
      <c r="F4624" t="str">
        <f>_xlfn.XLOOKUP(B4624,Bucket_Map!A:A,Bucket_Map!B:B,"ERROR - CHECK NAME")</f>
        <v>Health</v>
      </c>
    </row>
    <row r="4625" spans="1:6" x14ac:dyDescent="0.25">
      <c r="A4625" t="s">
        <v>32</v>
      </c>
      <c r="B4625" t="s">
        <v>15</v>
      </c>
      <c r="C4625">
        <v>121.4</v>
      </c>
      <c r="D4625" s="1">
        <v>42339</v>
      </c>
      <c r="E4625" cm="1">
        <f t="array" ref="E4625">IF(AND(B4625="Housing",A4625="Rural"),"",
_xlfn.IFS(
NOT(ISBLANK(C4625)), C4625,
AND(NOT(ISBLANK(C4624)), B4624=B4625, NOT(ISBLANK(C4626)), B4626=B4625), AVERAGE(C4624,C4626),
AND(NOT(ISBLANK(C4624)), B4624=B4625, ISBLANK(C4626), NOT(ISBLANK(C4627)), B4627=B4625), C4624+(C4627-C4624)/3,
AND(ISBLANK(C4624), NOT(ISBLANK(C4623)), B4623=B4625, NOT(ISBLANK(C4626)), B4626=B4625), C4623+(C4626-C4623)*2/3,
TRUE, "Check Manually"
))</f>
        <v>121.4</v>
      </c>
      <c r="F4625" t="str">
        <f>_xlfn.XLOOKUP(B4625,Bucket_Map!A:A,Bucket_Map!B:B,"ERROR - CHECK NAME")</f>
        <v>Health</v>
      </c>
    </row>
    <row r="4626" spans="1:6" x14ac:dyDescent="0.25">
      <c r="A4626" t="s">
        <v>32</v>
      </c>
      <c r="B4626" t="s">
        <v>15</v>
      </c>
      <c r="C4626">
        <v>122</v>
      </c>
      <c r="D4626" s="1">
        <v>42370</v>
      </c>
      <c r="E4626" cm="1">
        <f t="array" ref="E4626">IF(AND(B4626="Housing",A4626="Rural"),"",
_xlfn.IFS(
NOT(ISBLANK(C4626)), C4626,
AND(NOT(ISBLANK(C4625)), B4625=B4626, NOT(ISBLANK(C4627)), B4627=B4626), AVERAGE(C4625,C4627),
AND(NOT(ISBLANK(C4625)), B4625=B4626, ISBLANK(C4627), NOT(ISBLANK(C4628)), B4628=B4626), C4625+(C4628-C4625)/3,
AND(ISBLANK(C4625), NOT(ISBLANK(C4624)), B4624=B4626, NOT(ISBLANK(C4627)), B4627=B4626), C4624+(C4627-C4624)*2/3,
TRUE, "Check Manually"
))</f>
        <v>122</v>
      </c>
      <c r="F4626" t="str">
        <f>_xlfn.XLOOKUP(B4626,Bucket_Map!A:A,Bucket_Map!B:B,"ERROR - CHECK NAME")</f>
        <v>Health</v>
      </c>
    </row>
    <row r="4627" spans="1:6" x14ac:dyDescent="0.25">
      <c r="A4627" t="s">
        <v>32</v>
      </c>
      <c r="B4627" t="s">
        <v>15</v>
      </c>
      <c r="C4627">
        <v>122.5</v>
      </c>
      <c r="D4627" s="1">
        <v>42401</v>
      </c>
      <c r="E4627" cm="1">
        <f t="array" ref="E4627">IF(AND(B4627="Housing",A4627="Rural"),"",
_xlfn.IFS(
NOT(ISBLANK(C4627)), C4627,
AND(NOT(ISBLANK(C4626)), B4626=B4627, NOT(ISBLANK(C4628)), B4628=B4627), AVERAGE(C4626,C4628),
AND(NOT(ISBLANK(C4626)), B4626=B4627, ISBLANK(C4628), NOT(ISBLANK(C4629)), B4629=B4627), C4626+(C4629-C4626)/3,
AND(ISBLANK(C4626), NOT(ISBLANK(C4625)), B4625=B4627, NOT(ISBLANK(C4628)), B4628=B4627), C4625+(C4628-C4625)*2/3,
TRUE, "Check Manually"
))</f>
        <v>122.5</v>
      </c>
      <c r="F4627" t="str">
        <f>_xlfn.XLOOKUP(B4627,Bucket_Map!A:A,Bucket_Map!B:B,"ERROR - CHECK NAME")</f>
        <v>Health</v>
      </c>
    </row>
    <row r="4628" spans="1:6" x14ac:dyDescent="0.25">
      <c r="A4628" t="s">
        <v>32</v>
      </c>
      <c r="B4628" t="s">
        <v>15</v>
      </c>
      <c r="C4628">
        <v>122.9</v>
      </c>
      <c r="D4628" s="1">
        <v>42430</v>
      </c>
      <c r="E4628" cm="1">
        <f t="array" ref="E4628">IF(AND(B4628="Housing",A4628="Rural"),"",
_xlfn.IFS(
NOT(ISBLANK(C4628)), C4628,
AND(NOT(ISBLANK(C4627)), B4627=B4628, NOT(ISBLANK(C4629)), B4629=B4628), AVERAGE(C4627,C4629),
AND(NOT(ISBLANK(C4627)), B4627=B4628, ISBLANK(C4629), NOT(ISBLANK(C4630)), B4630=B4628), C4627+(C4630-C4627)/3,
AND(ISBLANK(C4627), NOT(ISBLANK(C4626)), B4626=B4628, NOT(ISBLANK(C4629)), B4629=B4628), C4626+(C4629-C4626)*2/3,
TRUE, "Check Manually"
))</f>
        <v>122.9</v>
      </c>
      <c r="F4628" t="str">
        <f>_xlfn.XLOOKUP(B4628,Bucket_Map!A:A,Bucket_Map!B:B,"ERROR - CHECK NAME")</f>
        <v>Health</v>
      </c>
    </row>
    <row r="4629" spans="1:6" x14ac:dyDescent="0.25">
      <c r="A4629" t="s">
        <v>32</v>
      </c>
      <c r="B4629" t="s">
        <v>15</v>
      </c>
      <c r="C4629">
        <v>123.2</v>
      </c>
      <c r="D4629" s="1">
        <v>42461</v>
      </c>
      <c r="E4629" cm="1">
        <f t="array" ref="E4629">IF(AND(B4629="Housing",A4629="Rural"),"",
_xlfn.IFS(
NOT(ISBLANK(C4629)), C4629,
AND(NOT(ISBLANK(C4628)), B4628=B4629, NOT(ISBLANK(C4630)), B4630=B4629), AVERAGE(C4628,C4630),
AND(NOT(ISBLANK(C4628)), B4628=B4629, ISBLANK(C4630), NOT(ISBLANK(C4631)), B4631=B4629), C4628+(C4631-C4628)/3,
AND(ISBLANK(C4628), NOT(ISBLANK(C4627)), B4627=B4629, NOT(ISBLANK(C4630)), B4630=B4629), C4627+(C4630-C4627)*2/3,
TRUE, "Check Manually"
))</f>
        <v>123.2</v>
      </c>
      <c r="F4629" t="str">
        <f>_xlfn.XLOOKUP(B4629,Bucket_Map!A:A,Bucket_Map!B:B,"ERROR - CHECK NAME")</f>
        <v>Health</v>
      </c>
    </row>
    <row r="4630" spans="1:6" x14ac:dyDescent="0.25">
      <c r="A4630" t="s">
        <v>32</v>
      </c>
      <c r="B4630" t="s">
        <v>15</v>
      </c>
      <c r="C4630">
        <v>123.7</v>
      </c>
      <c r="D4630" s="1">
        <v>42491</v>
      </c>
      <c r="E4630" cm="1">
        <f t="array" ref="E4630">IF(AND(B4630="Housing",A4630="Rural"),"",
_xlfn.IFS(
NOT(ISBLANK(C4630)), C4630,
AND(NOT(ISBLANK(C4629)), B4629=B4630, NOT(ISBLANK(C4631)), B4631=B4630), AVERAGE(C4629,C4631),
AND(NOT(ISBLANK(C4629)), B4629=B4630, ISBLANK(C4631), NOT(ISBLANK(C4632)), B4632=B4630), C4629+(C4632-C4629)/3,
AND(ISBLANK(C4629), NOT(ISBLANK(C4628)), B4628=B4630, NOT(ISBLANK(C4631)), B4631=B4630), C4628+(C4631-C4628)*2/3,
TRUE, "Check Manually"
))</f>
        <v>123.7</v>
      </c>
      <c r="F4630" t="str">
        <f>_xlfn.XLOOKUP(B4630,Bucket_Map!A:A,Bucket_Map!B:B,"ERROR - CHECK NAME")</f>
        <v>Health</v>
      </c>
    </row>
    <row r="4631" spans="1:6" x14ac:dyDescent="0.25">
      <c r="A4631" t="s">
        <v>32</v>
      </c>
      <c r="B4631" t="s">
        <v>15</v>
      </c>
      <c r="C4631">
        <v>124.1</v>
      </c>
      <c r="D4631" s="1">
        <v>42522</v>
      </c>
      <c r="E4631" cm="1">
        <f t="array" ref="E4631">IF(AND(B4631="Housing",A4631="Rural"),"",
_xlfn.IFS(
NOT(ISBLANK(C4631)), C4631,
AND(NOT(ISBLANK(C4630)), B4630=B4631, NOT(ISBLANK(C4632)), B4632=B4631), AVERAGE(C4630,C4632),
AND(NOT(ISBLANK(C4630)), B4630=B4631, ISBLANK(C4632), NOT(ISBLANK(C4633)), B4633=B4631), C4630+(C4633-C4630)/3,
AND(ISBLANK(C4630), NOT(ISBLANK(C4629)), B4629=B4631, NOT(ISBLANK(C4632)), B4632=B4631), C4629+(C4632-C4629)*2/3,
TRUE, "Check Manually"
))</f>
        <v>124.1</v>
      </c>
      <c r="F4631" t="str">
        <f>_xlfn.XLOOKUP(B4631,Bucket_Map!A:A,Bucket_Map!B:B,"ERROR - CHECK NAME")</f>
        <v>Health</v>
      </c>
    </row>
    <row r="4632" spans="1:6" x14ac:dyDescent="0.25">
      <c r="A4632" t="s">
        <v>32</v>
      </c>
      <c r="B4632" t="s">
        <v>15</v>
      </c>
      <c r="C4632">
        <v>124.5</v>
      </c>
      <c r="D4632" s="1">
        <v>42552</v>
      </c>
      <c r="E4632" cm="1">
        <f t="array" ref="E4632">IF(AND(B4632="Housing",A4632="Rural"),"",
_xlfn.IFS(
NOT(ISBLANK(C4632)), C4632,
AND(NOT(ISBLANK(C4631)), B4631=B4632, NOT(ISBLANK(C4633)), B4633=B4632), AVERAGE(C4631,C4633),
AND(NOT(ISBLANK(C4631)), B4631=B4632, ISBLANK(C4633), NOT(ISBLANK(C4634)), B4634=B4632), C4631+(C4634-C4631)/3,
AND(ISBLANK(C4631), NOT(ISBLANK(C4630)), B4630=B4632, NOT(ISBLANK(C4633)), B4633=B4632), C4630+(C4633-C4630)*2/3,
TRUE, "Check Manually"
))</f>
        <v>124.5</v>
      </c>
      <c r="F4632" t="str">
        <f>_xlfn.XLOOKUP(B4632,Bucket_Map!A:A,Bucket_Map!B:B,"ERROR - CHECK NAME")</f>
        <v>Health</v>
      </c>
    </row>
    <row r="4633" spans="1:6" x14ac:dyDescent="0.25">
      <c r="A4633" t="s">
        <v>32</v>
      </c>
      <c r="B4633" t="s">
        <v>15</v>
      </c>
      <c r="C4633">
        <v>124.8</v>
      </c>
      <c r="D4633" s="1">
        <v>42583</v>
      </c>
      <c r="E4633" cm="1">
        <f t="array" ref="E4633">IF(AND(B4633="Housing",A4633="Rural"),"",
_xlfn.IFS(
NOT(ISBLANK(C4633)), C4633,
AND(NOT(ISBLANK(C4632)), B4632=B4633, NOT(ISBLANK(C4634)), B4634=B4633), AVERAGE(C4632,C4634),
AND(NOT(ISBLANK(C4632)), B4632=B4633, ISBLANK(C4634), NOT(ISBLANK(C4635)), B4635=B4633), C4632+(C4635-C4632)/3,
AND(ISBLANK(C4632), NOT(ISBLANK(C4631)), B4631=B4633, NOT(ISBLANK(C4634)), B4634=B4633), C4631+(C4634-C4631)*2/3,
TRUE, "Check Manually"
))</f>
        <v>124.8</v>
      </c>
      <c r="F4633" t="str">
        <f>_xlfn.XLOOKUP(B4633,Bucket_Map!A:A,Bucket_Map!B:B,"ERROR - CHECK NAME")</f>
        <v>Health</v>
      </c>
    </row>
    <row r="4634" spans="1:6" x14ac:dyDescent="0.25">
      <c r="A4634" t="s">
        <v>32</v>
      </c>
      <c r="B4634" t="s">
        <v>15</v>
      </c>
      <c r="C4634">
        <v>125.4</v>
      </c>
      <c r="D4634" s="1">
        <v>42614</v>
      </c>
      <c r="E4634" cm="1">
        <f t="array" ref="E4634">IF(AND(B4634="Housing",A4634="Rural"),"",
_xlfn.IFS(
NOT(ISBLANK(C4634)), C4634,
AND(NOT(ISBLANK(C4633)), B4633=B4634, NOT(ISBLANK(C4635)), B4635=B4634), AVERAGE(C4633,C4635),
AND(NOT(ISBLANK(C4633)), B4633=B4634, ISBLANK(C4635), NOT(ISBLANK(C4636)), B4636=B4634), C4633+(C4636-C4633)/3,
AND(ISBLANK(C4633), NOT(ISBLANK(C4632)), B4632=B4634, NOT(ISBLANK(C4635)), B4635=B4634), C4632+(C4635-C4632)*2/3,
TRUE, "Check Manually"
))</f>
        <v>125.4</v>
      </c>
      <c r="F4634" t="str">
        <f>_xlfn.XLOOKUP(B4634,Bucket_Map!A:A,Bucket_Map!B:B,"ERROR - CHECK NAME")</f>
        <v>Health</v>
      </c>
    </row>
    <row r="4635" spans="1:6" x14ac:dyDescent="0.25">
      <c r="A4635" t="s">
        <v>32</v>
      </c>
      <c r="B4635" t="s">
        <v>15</v>
      </c>
      <c r="C4635">
        <v>126.1</v>
      </c>
      <c r="D4635" s="1">
        <v>42644</v>
      </c>
      <c r="E4635" cm="1">
        <f t="array" ref="E4635">IF(AND(B4635="Housing",A4635="Rural"),"",
_xlfn.IFS(
NOT(ISBLANK(C4635)), C4635,
AND(NOT(ISBLANK(C4634)), B4634=B4635, NOT(ISBLANK(C4636)), B4636=B4635), AVERAGE(C4634,C4636),
AND(NOT(ISBLANK(C4634)), B4634=B4635, ISBLANK(C4636), NOT(ISBLANK(C4637)), B4637=B4635), C4634+(C4637-C4634)/3,
AND(ISBLANK(C4634), NOT(ISBLANK(C4633)), B4633=B4635, NOT(ISBLANK(C4636)), B4636=B4635), C4633+(C4636-C4633)*2/3,
TRUE, "Check Manually"
))</f>
        <v>126.1</v>
      </c>
      <c r="F4635" t="str">
        <f>_xlfn.XLOOKUP(B4635,Bucket_Map!A:A,Bucket_Map!B:B,"ERROR - CHECK NAME")</f>
        <v>Health</v>
      </c>
    </row>
    <row r="4636" spans="1:6" x14ac:dyDescent="0.25">
      <c r="A4636" t="s">
        <v>32</v>
      </c>
      <c r="B4636" t="s">
        <v>15</v>
      </c>
      <c r="C4636">
        <v>126.4</v>
      </c>
      <c r="D4636" s="1">
        <v>42675</v>
      </c>
      <c r="E4636" cm="1">
        <f t="array" ref="E4636">IF(AND(B4636="Housing",A4636="Rural"),"",
_xlfn.IFS(
NOT(ISBLANK(C4636)), C4636,
AND(NOT(ISBLANK(C4635)), B4635=B4636, NOT(ISBLANK(C4637)), B4637=B4636), AVERAGE(C4635,C4637),
AND(NOT(ISBLANK(C4635)), B4635=B4636, ISBLANK(C4637), NOT(ISBLANK(C4638)), B4638=B4636), C4635+(C4638-C4635)/3,
AND(ISBLANK(C4635), NOT(ISBLANK(C4634)), B4634=B4636, NOT(ISBLANK(C4637)), B4637=B4636), C4634+(C4637-C4634)*2/3,
TRUE, "Check Manually"
))</f>
        <v>126.4</v>
      </c>
      <c r="F4636" t="str">
        <f>_xlfn.XLOOKUP(B4636,Bucket_Map!A:A,Bucket_Map!B:B,"ERROR - CHECK NAME")</f>
        <v>Health</v>
      </c>
    </row>
    <row r="4637" spans="1:6" x14ac:dyDescent="0.25">
      <c r="A4637" t="s">
        <v>32</v>
      </c>
      <c r="B4637" t="s">
        <v>15</v>
      </c>
      <c r="C4637">
        <v>126.9</v>
      </c>
      <c r="D4637" s="1">
        <v>42705</v>
      </c>
      <c r="E4637" cm="1">
        <f t="array" ref="E4637">IF(AND(B4637="Housing",A4637="Rural"),"",
_xlfn.IFS(
NOT(ISBLANK(C4637)), C4637,
AND(NOT(ISBLANK(C4636)), B4636=B4637, NOT(ISBLANK(C4638)), B4638=B4637), AVERAGE(C4636,C4638),
AND(NOT(ISBLANK(C4636)), B4636=B4637, ISBLANK(C4638), NOT(ISBLANK(C4639)), B4639=B4637), C4636+(C4639-C4636)/3,
AND(ISBLANK(C4636), NOT(ISBLANK(C4635)), B4635=B4637, NOT(ISBLANK(C4638)), B4638=B4637), C4635+(C4638-C4635)*2/3,
TRUE, "Check Manually"
))</f>
        <v>126.9</v>
      </c>
      <c r="F4637" t="str">
        <f>_xlfn.XLOOKUP(B4637,Bucket_Map!A:A,Bucket_Map!B:B,"ERROR - CHECK NAME")</f>
        <v>Health</v>
      </c>
    </row>
    <row r="4638" spans="1:6" x14ac:dyDescent="0.25">
      <c r="A4638" t="s">
        <v>32</v>
      </c>
      <c r="B4638" t="s">
        <v>15</v>
      </c>
      <c r="C4638">
        <v>127.1</v>
      </c>
      <c r="D4638" s="1">
        <v>42736</v>
      </c>
      <c r="E4638" cm="1">
        <f t="array" ref="E4638">IF(AND(B4638="Housing",A4638="Rural"),"",
_xlfn.IFS(
NOT(ISBLANK(C4638)), C4638,
AND(NOT(ISBLANK(C4637)), B4637=B4638, NOT(ISBLANK(C4639)), B4639=B4638), AVERAGE(C4637,C4639),
AND(NOT(ISBLANK(C4637)), B4637=B4638, ISBLANK(C4639), NOT(ISBLANK(C4640)), B4640=B4638), C4637+(C4640-C4637)/3,
AND(ISBLANK(C4637), NOT(ISBLANK(C4636)), B4636=B4638, NOT(ISBLANK(C4639)), B4639=B4638), C4636+(C4639-C4636)*2/3,
TRUE, "Check Manually"
))</f>
        <v>127.1</v>
      </c>
      <c r="F4638" t="str">
        <f>_xlfn.XLOOKUP(B4638,Bucket_Map!A:A,Bucket_Map!B:B,"ERROR - CHECK NAME")</f>
        <v>Health</v>
      </c>
    </row>
    <row r="4639" spans="1:6" x14ac:dyDescent="0.25">
      <c r="A4639" t="s">
        <v>32</v>
      </c>
      <c r="B4639" t="s">
        <v>15</v>
      </c>
      <c r="C4639">
        <v>127.4</v>
      </c>
      <c r="D4639" s="1">
        <v>42767</v>
      </c>
      <c r="E4639" cm="1">
        <f t="array" ref="E4639">IF(AND(B4639="Housing",A4639="Rural"),"",
_xlfn.IFS(
NOT(ISBLANK(C4639)), C4639,
AND(NOT(ISBLANK(C4638)), B4638=B4639, NOT(ISBLANK(C4640)), B4640=B4639), AVERAGE(C4638,C4640),
AND(NOT(ISBLANK(C4638)), B4638=B4639, ISBLANK(C4640), NOT(ISBLANK(C4641)), B4641=B4639), C4638+(C4641-C4638)/3,
AND(ISBLANK(C4638), NOT(ISBLANK(C4637)), B4637=B4639, NOT(ISBLANK(C4640)), B4640=B4639), C4637+(C4640-C4637)*2/3,
TRUE, "Check Manually"
))</f>
        <v>127.4</v>
      </c>
      <c r="F4639" t="str">
        <f>_xlfn.XLOOKUP(B4639,Bucket_Map!A:A,Bucket_Map!B:B,"ERROR - CHECK NAME")</f>
        <v>Health</v>
      </c>
    </row>
    <row r="4640" spans="1:6" x14ac:dyDescent="0.25">
      <c r="A4640" t="s">
        <v>32</v>
      </c>
      <c r="B4640" t="s">
        <v>15</v>
      </c>
      <c r="C4640">
        <v>127.8</v>
      </c>
      <c r="D4640" s="1">
        <v>42795</v>
      </c>
      <c r="E4640" cm="1">
        <f t="array" ref="E4640">IF(AND(B4640="Housing",A4640="Rural"),"",
_xlfn.IFS(
NOT(ISBLANK(C4640)), C4640,
AND(NOT(ISBLANK(C4639)), B4639=B4640, NOT(ISBLANK(C4641)), B4641=B4640), AVERAGE(C4639,C4641),
AND(NOT(ISBLANK(C4639)), B4639=B4640, ISBLANK(C4641), NOT(ISBLANK(C4642)), B4642=B4640), C4639+(C4642-C4639)/3,
AND(ISBLANK(C4639), NOT(ISBLANK(C4638)), B4638=B4640, NOT(ISBLANK(C4641)), B4641=B4640), C4638+(C4641-C4638)*2/3,
TRUE, "Check Manually"
))</f>
        <v>127.8</v>
      </c>
      <c r="F4640" t="str">
        <f>_xlfn.XLOOKUP(B4640,Bucket_Map!A:A,Bucket_Map!B:B,"ERROR - CHECK NAME")</f>
        <v>Health</v>
      </c>
    </row>
    <row r="4641" spans="1:6" x14ac:dyDescent="0.25">
      <c r="A4641" t="s">
        <v>32</v>
      </c>
      <c r="B4641" t="s">
        <v>15</v>
      </c>
      <c r="C4641">
        <v>128.1</v>
      </c>
      <c r="D4641" s="1">
        <v>42826</v>
      </c>
      <c r="E4641" cm="1">
        <f t="array" ref="E4641">IF(AND(B4641="Housing",A4641="Rural"),"",
_xlfn.IFS(
NOT(ISBLANK(C4641)), C4641,
AND(NOT(ISBLANK(C4640)), B4640=B4641, NOT(ISBLANK(C4642)), B4642=B4641), AVERAGE(C4640,C4642),
AND(NOT(ISBLANK(C4640)), B4640=B4641, ISBLANK(C4642), NOT(ISBLANK(C4643)), B4643=B4641), C4640+(C4643-C4640)/3,
AND(ISBLANK(C4640), NOT(ISBLANK(C4639)), B4639=B4641, NOT(ISBLANK(C4642)), B4642=B4641), C4639+(C4642-C4639)*2/3,
TRUE, "Check Manually"
))</f>
        <v>128.1</v>
      </c>
      <c r="F4641" t="str">
        <f>_xlfn.XLOOKUP(B4641,Bucket_Map!A:A,Bucket_Map!B:B,"ERROR - CHECK NAME")</f>
        <v>Health</v>
      </c>
    </row>
    <row r="4642" spans="1:6" x14ac:dyDescent="0.25">
      <c r="A4642" t="s">
        <v>32</v>
      </c>
      <c r="B4642" t="s">
        <v>15</v>
      </c>
      <c r="C4642">
        <v>128.4</v>
      </c>
      <c r="D4642" s="1">
        <v>42856</v>
      </c>
      <c r="E4642" cm="1">
        <f t="array" ref="E4642">IF(AND(B4642="Housing",A4642="Rural"),"",
_xlfn.IFS(
NOT(ISBLANK(C4642)), C4642,
AND(NOT(ISBLANK(C4641)), B4641=B4642, NOT(ISBLANK(C4643)), B4643=B4642), AVERAGE(C4641,C4643),
AND(NOT(ISBLANK(C4641)), B4641=B4642, ISBLANK(C4643), NOT(ISBLANK(C4644)), B4644=B4642), C4641+(C4644-C4641)/3,
AND(ISBLANK(C4641), NOT(ISBLANK(C4640)), B4640=B4642, NOT(ISBLANK(C4643)), B4643=B4642), C4640+(C4643-C4640)*2/3,
TRUE, "Check Manually"
))</f>
        <v>128.4</v>
      </c>
      <c r="F4642" t="str">
        <f>_xlfn.XLOOKUP(B4642,Bucket_Map!A:A,Bucket_Map!B:B,"ERROR - CHECK NAME")</f>
        <v>Health</v>
      </c>
    </row>
    <row r="4643" spans="1:6" x14ac:dyDescent="0.25">
      <c r="A4643" t="s">
        <v>32</v>
      </c>
      <c r="B4643" t="s">
        <v>15</v>
      </c>
      <c r="C4643">
        <v>128.5</v>
      </c>
      <c r="D4643" s="1">
        <v>42887</v>
      </c>
      <c r="E4643" cm="1">
        <f t="array" ref="E4643">IF(AND(B4643="Housing",A4643="Rural"),"",
_xlfn.IFS(
NOT(ISBLANK(C4643)), C4643,
AND(NOT(ISBLANK(C4642)), B4642=B4643, NOT(ISBLANK(C4644)), B4644=B4643), AVERAGE(C4642,C4644),
AND(NOT(ISBLANK(C4642)), B4642=B4643, ISBLANK(C4644), NOT(ISBLANK(C4645)), B4645=B4643), C4642+(C4645-C4642)/3,
AND(ISBLANK(C4642), NOT(ISBLANK(C4641)), B4641=B4643, NOT(ISBLANK(C4644)), B4644=B4643), C4641+(C4644-C4641)*2/3,
TRUE, "Check Manually"
))</f>
        <v>128.5</v>
      </c>
      <c r="F4643" t="str">
        <f>_xlfn.XLOOKUP(B4643,Bucket_Map!A:A,Bucket_Map!B:B,"ERROR - CHECK NAME")</f>
        <v>Health</v>
      </c>
    </row>
    <row r="4644" spans="1:6" x14ac:dyDescent="0.25">
      <c r="A4644" t="s">
        <v>32</v>
      </c>
      <c r="B4644" t="s">
        <v>15</v>
      </c>
      <c r="C4644">
        <v>129.4</v>
      </c>
      <c r="D4644" s="1">
        <v>42917</v>
      </c>
      <c r="E4644" cm="1">
        <f t="array" ref="E4644">IF(AND(B4644="Housing",A4644="Rural"),"",
_xlfn.IFS(
NOT(ISBLANK(C4644)), C4644,
AND(NOT(ISBLANK(C4643)), B4643=B4644, NOT(ISBLANK(C4645)), B4645=B4644), AVERAGE(C4643,C4645),
AND(NOT(ISBLANK(C4643)), B4643=B4644, ISBLANK(C4645), NOT(ISBLANK(C4646)), B4646=B4644), C4643+(C4646-C4643)/3,
AND(ISBLANK(C4643), NOT(ISBLANK(C4642)), B4642=B4644, NOT(ISBLANK(C4645)), B4645=B4644), C4642+(C4645-C4642)*2/3,
TRUE, "Check Manually"
))</f>
        <v>129.4</v>
      </c>
      <c r="F4644" t="str">
        <f>_xlfn.XLOOKUP(B4644,Bucket_Map!A:A,Bucket_Map!B:B,"ERROR - CHECK NAME")</f>
        <v>Health</v>
      </c>
    </row>
    <row r="4645" spans="1:6" x14ac:dyDescent="0.25">
      <c r="A4645" t="s">
        <v>32</v>
      </c>
      <c r="B4645" t="s">
        <v>15</v>
      </c>
      <c r="C4645">
        <v>130.19999999999999</v>
      </c>
      <c r="D4645" s="1">
        <v>42948</v>
      </c>
      <c r="E4645" cm="1">
        <f t="array" ref="E4645">IF(AND(B4645="Housing",A4645="Rural"),"",
_xlfn.IFS(
NOT(ISBLANK(C4645)), C4645,
AND(NOT(ISBLANK(C4644)), B4644=B4645, NOT(ISBLANK(C4646)), B4646=B4645), AVERAGE(C4644,C4646),
AND(NOT(ISBLANK(C4644)), B4644=B4645, ISBLANK(C4646), NOT(ISBLANK(C4647)), B4647=B4645), C4644+(C4647-C4644)/3,
AND(ISBLANK(C4644), NOT(ISBLANK(C4643)), B4643=B4645, NOT(ISBLANK(C4646)), B4646=B4645), C4643+(C4646-C4643)*2/3,
TRUE, "Check Manually"
))</f>
        <v>130.19999999999999</v>
      </c>
      <c r="F4645" t="str">
        <f>_xlfn.XLOOKUP(B4645,Bucket_Map!A:A,Bucket_Map!B:B,"ERROR - CHECK NAME")</f>
        <v>Health</v>
      </c>
    </row>
    <row r="4646" spans="1:6" x14ac:dyDescent="0.25">
      <c r="A4646" t="s">
        <v>32</v>
      </c>
      <c r="B4646" t="s">
        <v>15</v>
      </c>
      <c r="C4646">
        <v>130.6</v>
      </c>
      <c r="D4646" s="1">
        <v>42979</v>
      </c>
      <c r="E4646" cm="1">
        <f t="array" ref="E4646">IF(AND(B4646="Housing",A4646="Rural"),"",
_xlfn.IFS(
NOT(ISBLANK(C4646)), C4646,
AND(NOT(ISBLANK(C4645)), B4645=B4646, NOT(ISBLANK(C4647)), B4647=B4646), AVERAGE(C4645,C4647),
AND(NOT(ISBLANK(C4645)), B4645=B4646, ISBLANK(C4647), NOT(ISBLANK(C4648)), B4648=B4646), C4645+(C4648-C4645)/3,
AND(ISBLANK(C4645), NOT(ISBLANK(C4644)), B4644=B4646, NOT(ISBLANK(C4647)), B4647=B4646), C4644+(C4647-C4644)*2/3,
TRUE, "Check Manually"
))</f>
        <v>130.6</v>
      </c>
      <c r="F4646" t="str">
        <f>_xlfn.XLOOKUP(B4646,Bucket_Map!A:A,Bucket_Map!B:B,"ERROR - CHECK NAME")</f>
        <v>Health</v>
      </c>
    </row>
    <row r="4647" spans="1:6" x14ac:dyDescent="0.25">
      <c r="A4647" t="s">
        <v>32</v>
      </c>
      <c r="B4647" t="s">
        <v>15</v>
      </c>
      <c r="C4647">
        <v>131.30000000000001</v>
      </c>
      <c r="D4647" s="1">
        <v>43009</v>
      </c>
      <c r="E4647" cm="1">
        <f t="array" ref="E4647">IF(AND(B4647="Housing",A4647="Rural"),"",
_xlfn.IFS(
NOT(ISBLANK(C4647)), C4647,
AND(NOT(ISBLANK(C4646)), B4646=B4647, NOT(ISBLANK(C4648)), B4648=B4647), AVERAGE(C4646,C4648),
AND(NOT(ISBLANK(C4646)), B4646=B4647, ISBLANK(C4648), NOT(ISBLANK(C4649)), B4649=B4647), C4646+(C4649-C4646)/3,
AND(ISBLANK(C4646), NOT(ISBLANK(C4645)), B4645=B4647, NOT(ISBLANK(C4648)), B4648=B4647), C4645+(C4648-C4645)*2/3,
TRUE, "Check Manually"
))</f>
        <v>131.30000000000001</v>
      </c>
      <c r="F4647" t="str">
        <f>_xlfn.XLOOKUP(B4647,Bucket_Map!A:A,Bucket_Map!B:B,"ERROR - CHECK NAME")</f>
        <v>Health</v>
      </c>
    </row>
    <row r="4648" spans="1:6" x14ac:dyDescent="0.25">
      <c r="A4648" t="s">
        <v>32</v>
      </c>
      <c r="B4648" t="s">
        <v>15</v>
      </c>
      <c r="C4648">
        <v>132.6</v>
      </c>
      <c r="D4648" s="1">
        <v>43040</v>
      </c>
      <c r="E4648" cm="1">
        <f t="array" ref="E4648">IF(AND(B4648="Housing",A4648="Rural"),"",
_xlfn.IFS(
NOT(ISBLANK(C4648)), C4648,
AND(NOT(ISBLANK(C4647)), B4647=B4648, NOT(ISBLANK(C4649)), B4649=B4648), AVERAGE(C4647,C4649),
AND(NOT(ISBLANK(C4647)), B4647=B4648, ISBLANK(C4649), NOT(ISBLANK(C4650)), B4650=B4648), C4647+(C4650-C4647)/3,
AND(ISBLANK(C4647), NOT(ISBLANK(C4646)), B4646=B4648, NOT(ISBLANK(C4649)), B4649=B4648), C4646+(C4649-C4646)*2/3,
TRUE, "Check Manually"
))</f>
        <v>132.6</v>
      </c>
      <c r="F4648" t="str">
        <f>_xlfn.XLOOKUP(B4648,Bucket_Map!A:A,Bucket_Map!B:B,"ERROR - CHECK NAME")</f>
        <v>Health</v>
      </c>
    </row>
    <row r="4649" spans="1:6" x14ac:dyDescent="0.25">
      <c r="A4649" t="s">
        <v>32</v>
      </c>
      <c r="B4649" t="s">
        <v>15</v>
      </c>
      <c r="C4649">
        <v>133.1</v>
      </c>
      <c r="D4649" s="1">
        <v>43070</v>
      </c>
      <c r="E4649" cm="1">
        <f t="array" ref="E4649">IF(AND(B4649="Housing",A4649="Rural"),"",
_xlfn.IFS(
NOT(ISBLANK(C4649)), C4649,
AND(NOT(ISBLANK(C4648)), B4648=B4649, NOT(ISBLANK(C4650)), B4650=B4649), AVERAGE(C4648,C4650),
AND(NOT(ISBLANK(C4648)), B4648=B4649, ISBLANK(C4650), NOT(ISBLANK(C4651)), B4651=B4649), C4648+(C4651-C4648)/3,
AND(ISBLANK(C4648), NOT(ISBLANK(C4647)), B4647=B4649, NOT(ISBLANK(C4650)), B4650=B4649), C4647+(C4650-C4647)*2/3,
TRUE, "Check Manually"
))</f>
        <v>133.1</v>
      </c>
      <c r="F4649" t="str">
        <f>_xlfn.XLOOKUP(B4649,Bucket_Map!A:A,Bucket_Map!B:B,"ERROR - CHECK NAME")</f>
        <v>Health</v>
      </c>
    </row>
    <row r="4650" spans="1:6" x14ac:dyDescent="0.25">
      <c r="A4650" t="s">
        <v>32</v>
      </c>
      <c r="B4650" t="s">
        <v>15</v>
      </c>
      <c r="C4650">
        <v>133.30000000000001</v>
      </c>
      <c r="D4650" s="1">
        <v>43101</v>
      </c>
      <c r="E4650" cm="1">
        <f t="array" ref="E4650">IF(AND(B4650="Housing",A4650="Rural"),"",
_xlfn.IFS(
NOT(ISBLANK(C4650)), C4650,
AND(NOT(ISBLANK(C4649)), B4649=B4650, NOT(ISBLANK(C4651)), B4651=B4650), AVERAGE(C4649,C4651),
AND(NOT(ISBLANK(C4649)), B4649=B4650, ISBLANK(C4651), NOT(ISBLANK(C4652)), B4652=B4650), C4649+(C4652-C4649)/3,
AND(ISBLANK(C4649), NOT(ISBLANK(C4648)), B4648=B4650, NOT(ISBLANK(C4651)), B4651=B4650), C4648+(C4651-C4648)*2/3,
TRUE, "Check Manually"
))</f>
        <v>133.30000000000001</v>
      </c>
      <c r="F4650" t="str">
        <f>_xlfn.XLOOKUP(B4650,Bucket_Map!A:A,Bucket_Map!B:B,"ERROR - CHECK NAME")</f>
        <v>Health</v>
      </c>
    </row>
    <row r="4651" spans="1:6" x14ac:dyDescent="0.25">
      <c r="A4651" t="s">
        <v>32</v>
      </c>
      <c r="B4651" t="s">
        <v>15</v>
      </c>
      <c r="C4651">
        <v>133.80000000000001</v>
      </c>
      <c r="D4651" s="1">
        <v>43132</v>
      </c>
      <c r="E4651" cm="1">
        <f t="array" ref="E4651">IF(AND(B4651="Housing",A4651="Rural"),"",
_xlfn.IFS(
NOT(ISBLANK(C4651)), C4651,
AND(NOT(ISBLANK(C4650)), B4650=B4651, NOT(ISBLANK(C4652)), B4652=B4651), AVERAGE(C4650,C4652),
AND(NOT(ISBLANK(C4650)), B4650=B4651, ISBLANK(C4652), NOT(ISBLANK(C4653)), B4653=B4651), C4650+(C4653-C4650)/3,
AND(ISBLANK(C4650), NOT(ISBLANK(C4649)), B4649=B4651, NOT(ISBLANK(C4652)), B4652=B4651), C4649+(C4652-C4649)*2/3,
TRUE, "Check Manually"
))</f>
        <v>133.80000000000001</v>
      </c>
      <c r="F4651" t="str">
        <f>_xlfn.XLOOKUP(B4651,Bucket_Map!A:A,Bucket_Map!B:B,"ERROR - CHECK NAME")</f>
        <v>Health</v>
      </c>
    </row>
    <row r="4652" spans="1:6" x14ac:dyDescent="0.25">
      <c r="A4652" t="s">
        <v>32</v>
      </c>
      <c r="B4652" t="s">
        <v>15</v>
      </c>
      <c r="C4652">
        <v>134.30000000000001</v>
      </c>
      <c r="D4652" s="1">
        <v>43160</v>
      </c>
      <c r="E4652" cm="1">
        <f t="array" ref="E4652">IF(AND(B4652="Housing",A4652="Rural"),"",
_xlfn.IFS(
NOT(ISBLANK(C4652)), C4652,
AND(NOT(ISBLANK(C4651)), B4651=B4652, NOT(ISBLANK(C4653)), B4653=B4652), AVERAGE(C4651,C4653),
AND(NOT(ISBLANK(C4651)), B4651=B4652, ISBLANK(C4653), NOT(ISBLANK(C4654)), B4654=B4652), C4651+(C4654-C4651)/3,
AND(ISBLANK(C4651), NOT(ISBLANK(C4650)), B4650=B4652, NOT(ISBLANK(C4653)), B4653=B4652), C4650+(C4653-C4650)*2/3,
TRUE, "Check Manually"
))</f>
        <v>134.30000000000001</v>
      </c>
      <c r="F4652" t="str">
        <f>_xlfn.XLOOKUP(B4652,Bucket_Map!A:A,Bucket_Map!B:B,"ERROR - CHECK NAME")</f>
        <v>Health</v>
      </c>
    </row>
    <row r="4653" spans="1:6" x14ac:dyDescent="0.25">
      <c r="A4653" t="s">
        <v>32</v>
      </c>
      <c r="B4653" t="s">
        <v>15</v>
      </c>
      <c r="C4653">
        <v>135.19999999999999</v>
      </c>
      <c r="D4653" s="1">
        <v>43191</v>
      </c>
      <c r="E4653" cm="1">
        <f t="array" ref="E4653">IF(AND(B4653="Housing",A4653="Rural"),"",
_xlfn.IFS(
NOT(ISBLANK(C4653)), C4653,
AND(NOT(ISBLANK(C4652)), B4652=B4653, NOT(ISBLANK(C4654)), B4654=B4653), AVERAGE(C4652,C4654),
AND(NOT(ISBLANK(C4652)), B4652=B4653, ISBLANK(C4654), NOT(ISBLANK(C4655)), B4655=B4653), C4652+(C4655-C4652)/3,
AND(ISBLANK(C4652), NOT(ISBLANK(C4651)), B4651=B4653, NOT(ISBLANK(C4654)), B4654=B4653), C4651+(C4654-C4651)*2/3,
TRUE, "Check Manually"
))</f>
        <v>135.19999999999999</v>
      </c>
      <c r="F4653" t="str">
        <f>_xlfn.XLOOKUP(B4653,Bucket_Map!A:A,Bucket_Map!B:B,"ERROR - CHECK NAME")</f>
        <v>Health</v>
      </c>
    </row>
    <row r="4654" spans="1:6" x14ac:dyDescent="0.25">
      <c r="A4654" t="s">
        <v>32</v>
      </c>
      <c r="B4654" t="s">
        <v>15</v>
      </c>
      <c r="C4654">
        <v>136</v>
      </c>
      <c r="D4654" s="1">
        <v>43221</v>
      </c>
      <c r="E4654" cm="1">
        <f t="array" ref="E4654">IF(AND(B4654="Housing",A4654="Rural"),"",
_xlfn.IFS(
NOT(ISBLANK(C4654)), C4654,
AND(NOT(ISBLANK(C4653)), B4653=B4654, NOT(ISBLANK(C4655)), B4655=B4654), AVERAGE(C4653,C4655),
AND(NOT(ISBLANK(C4653)), B4653=B4654, ISBLANK(C4655), NOT(ISBLANK(C4656)), B4656=B4654), C4653+(C4656-C4653)/3,
AND(ISBLANK(C4653), NOT(ISBLANK(C4652)), B4652=B4654, NOT(ISBLANK(C4655)), B4655=B4654), C4652+(C4655-C4652)*2/3,
TRUE, "Check Manually"
))</f>
        <v>136</v>
      </c>
      <c r="F4654" t="str">
        <f>_xlfn.XLOOKUP(B4654,Bucket_Map!A:A,Bucket_Map!B:B,"ERROR - CHECK NAME")</f>
        <v>Health</v>
      </c>
    </row>
    <row r="4655" spans="1:6" x14ac:dyDescent="0.25">
      <c r="A4655" t="s">
        <v>32</v>
      </c>
      <c r="B4655" t="s">
        <v>15</v>
      </c>
      <c r="C4655">
        <v>136.19999999999999</v>
      </c>
      <c r="D4655" s="1">
        <v>43252</v>
      </c>
      <c r="E4655" cm="1">
        <f t="array" ref="E4655">IF(AND(B4655="Housing",A4655="Rural"),"",
_xlfn.IFS(
NOT(ISBLANK(C4655)), C4655,
AND(NOT(ISBLANK(C4654)), B4654=B4655, NOT(ISBLANK(C4656)), B4656=B4655), AVERAGE(C4654,C4656),
AND(NOT(ISBLANK(C4654)), B4654=B4655, ISBLANK(C4656), NOT(ISBLANK(C4657)), B4657=B4655), C4654+(C4657-C4654)/3,
AND(ISBLANK(C4654), NOT(ISBLANK(C4653)), B4653=B4655, NOT(ISBLANK(C4656)), B4656=B4655), C4653+(C4656-C4653)*2/3,
TRUE, "Check Manually"
))</f>
        <v>136.19999999999999</v>
      </c>
      <c r="F4655" t="str">
        <f>_xlfn.XLOOKUP(B4655,Bucket_Map!A:A,Bucket_Map!B:B,"ERROR - CHECK NAME")</f>
        <v>Health</v>
      </c>
    </row>
    <row r="4656" spans="1:6" x14ac:dyDescent="0.25">
      <c r="A4656" t="s">
        <v>32</v>
      </c>
      <c r="B4656" t="s">
        <v>15</v>
      </c>
      <c r="C4656">
        <v>137</v>
      </c>
      <c r="D4656" s="1">
        <v>43282</v>
      </c>
      <c r="E4656" cm="1">
        <f t="array" ref="E4656">IF(AND(B4656="Housing",A4656="Rural"),"",
_xlfn.IFS(
NOT(ISBLANK(C4656)), C4656,
AND(NOT(ISBLANK(C4655)), B4655=B4656, NOT(ISBLANK(C4657)), B4657=B4656), AVERAGE(C4655,C4657),
AND(NOT(ISBLANK(C4655)), B4655=B4656, ISBLANK(C4657), NOT(ISBLANK(C4658)), B4658=B4656), C4655+(C4658-C4655)/3,
AND(ISBLANK(C4655), NOT(ISBLANK(C4654)), B4654=B4656, NOT(ISBLANK(C4657)), B4657=B4656), C4654+(C4657-C4654)*2/3,
TRUE, "Check Manually"
))</f>
        <v>137</v>
      </c>
      <c r="F4656" t="str">
        <f>_xlfn.XLOOKUP(B4656,Bucket_Map!A:A,Bucket_Map!B:B,"ERROR - CHECK NAME")</f>
        <v>Health</v>
      </c>
    </row>
    <row r="4657" spans="1:6" x14ac:dyDescent="0.25">
      <c r="A4657" t="s">
        <v>32</v>
      </c>
      <c r="B4657" t="s">
        <v>15</v>
      </c>
      <c r="C4657">
        <v>137.69999999999999</v>
      </c>
      <c r="D4657" s="1">
        <v>43313</v>
      </c>
      <c r="E4657" cm="1">
        <f t="array" ref="E4657">IF(AND(B4657="Housing",A4657="Rural"),"",
_xlfn.IFS(
NOT(ISBLANK(C4657)), C4657,
AND(NOT(ISBLANK(C4656)), B4656=B4657, NOT(ISBLANK(C4658)), B4658=B4657), AVERAGE(C4656,C4658),
AND(NOT(ISBLANK(C4656)), B4656=B4657, ISBLANK(C4658), NOT(ISBLANK(C4659)), B4659=B4657), C4656+(C4659-C4656)/3,
AND(ISBLANK(C4656), NOT(ISBLANK(C4655)), B4655=B4657, NOT(ISBLANK(C4658)), B4658=B4657), C4655+(C4658-C4655)*2/3,
TRUE, "Check Manually"
))</f>
        <v>137.69999999999999</v>
      </c>
      <c r="F4657" t="str">
        <f>_xlfn.XLOOKUP(B4657,Bucket_Map!A:A,Bucket_Map!B:B,"ERROR - CHECK NAME")</f>
        <v>Health</v>
      </c>
    </row>
    <row r="4658" spans="1:6" x14ac:dyDescent="0.25">
      <c r="A4658" t="s">
        <v>32</v>
      </c>
      <c r="B4658" t="s">
        <v>15</v>
      </c>
      <c r="C4658">
        <v>138.4</v>
      </c>
      <c r="D4658" s="1">
        <v>43344</v>
      </c>
      <c r="E4658" cm="1">
        <f t="array" ref="E4658">IF(AND(B4658="Housing",A4658="Rural"),"",
_xlfn.IFS(
NOT(ISBLANK(C4658)), C4658,
AND(NOT(ISBLANK(C4657)), B4657=B4658, NOT(ISBLANK(C4659)), B4659=B4658), AVERAGE(C4657,C4659),
AND(NOT(ISBLANK(C4657)), B4657=B4658, ISBLANK(C4659), NOT(ISBLANK(C4660)), B4660=B4658), C4657+(C4660-C4657)/3,
AND(ISBLANK(C4657), NOT(ISBLANK(C4656)), B4656=B4658, NOT(ISBLANK(C4659)), B4659=B4658), C4656+(C4659-C4656)*2/3,
TRUE, "Check Manually"
))</f>
        <v>138.4</v>
      </c>
      <c r="F4658" t="str">
        <f>_xlfn.XLOOKUP(B4658,Bucket_Map!A:A,Bucket_Map!B:B,"ERROR - CHECK NAME")</f>
        <v>Health</v>
      </c>
    </row>
    <row r="4659" spans="1:6" x14ac:dyDescent="0.25">
      <c r="A4659" t="s">
        <v>32</v>
      </c>
      <c r="B4659" t="s">
        <v>15</v>
      </c>
      <c r="C4659">
        <v>142.1</v>
      </c>
      <c r="D4659" s="1">
        <v>43374</v>
      </c>
      <c r="E4659" cm="1">
        <f t="array" ref="E4659">IF(AND(B4659="Housing",A4659="Rural"),"",
_xlfn.IFS(
NOT(ISBLANK(C4659)), C4659,
AND(NOT(ISBLANK(C4658)), B4658=B4659, NOT(ISBLANK(C4660)), B4660=B4659), AVERAGE(C4658,C4660),
AND(NOT(ISBLANK(C4658)), B4658=B4659, ISBLANK(C4660), NOT(ISBLANK(C4661)), B4661=B4659), C4658+(C4661-C4658)/3,
AND(ISBLANK(C4658), NOT(ISBLANK(C4657)), B4657=B4659, NOT(ISBLANK(C4660)), B4660=B4659), C4657+(C4660-C4657)*2/3,
TRUE, "Check Manually"
))</f>
        <v>142.1</v>
      </c>
      <c r="F4659" t="str">
        <f>_xlfn.XLOOKUP(B4659,Bucket_Map!A:A,Bucket_Map!B:B,"ERROR - CHECK NAME")</f>
        <v>Health</v>
      </c>
    </row>
    <row r="4660" spans="1:6" x14ac:dyDescent="0.25">
      <c r="A4660" t="s">
        <v>32</v>
      </c>
      <c r="B4660" t="s">
        <v>15</v>
      </c>
      <c r="C4660">
        <v>142.1</v>
      </c>
      <c r="D4660" s="1">
        <v>43405</v>
      </c>
      <c r="E4660" cm="1">
        <f t="array" ref="E4660">IF(AND(B4660="Housing",A4660="Rural"),"",
_xlfn.IFS(
NOT(ISBLANK(C4660)), C4660,
AND(NOT(ISBLANK(C4659)), B4659=B4660, NOT(ISBLANK(C4661)), B4661=B4660), AVERAGE(C4659,C4661),
AND(NOT(ISBLANK(C4659)), B4659=B4660, ISBLANK(C4661), NOT(ISBLANK(C4662)), B4662=B4660), C4659+(C4662-C4659)/3,
AND(ISBLANK(C4659), NOT(ISBLANK(C4658)), B4658=B4660, NOT(ISBLANK(C4661)), B4661=B4660), C4658+(C4661-C4658)*2/3,
TRUE, "Check Manually"
))</f>
        <v>142.1</v>
      </c>
      <c r="F4660" t="str">
        <f>_xlfn.XLOOKUP(B4660,Bucket_Map!A:A,Bucket_Map!B:B,"ERROR - CHECK NAME")</f>
        <v>Health</v>
      </c>
    </row>
    <row r="4661" spans="1:6" x14ac:dyDescent="0.25">
      <c r="A4661" t="s">
        <v>32</v>
      </c>
      <c r="B4661" t="s">
        <v>15</v>
      </c>
      <c r="C4661">
        <v>144.9</v>
      </c>
      <c r="D4661" s="1">
        <v>43435</v>
      </c>
      <c r="E4661" cm="1">
        <f t="array" ref="E4661">IF(AND(B4661="Housing",A4661="Rural"),"",
_xlfn.IFS(
NOT(ISBLANK(C4661)), C4661,
AND(NOT(ISBLANK(C4660)), B4660=B4661, NOT(ISBLANK(C4662)), B4662=B4661), AVERAGE(C4660,C4662),
AND(NOT(ISBLANK(C4660)), B4660=B4661, ISBLANK(C4662), NOT(ISBLANK(C4663)), B4663=B4661), C4660+(C4663-C4660)/3,
AND(ISBLANK(C4660), NOT(ISBLANK(C4659)), B4659=B4661, NOT(ISBLANK(C4662)), B4662=B4661), C4659+(C4662-C4659)*2/3,
TRUE, "Check Manually"
))</f>
        <v>144.9</v>
      </c>
      <c r="F4661" t="str">
        <f>_xlfn.XLOOKUP(B4661,Bucket_Map!A:A,Bucket_Map!B:B,"ERROR - CHECK NAME")</f>
        <v>Health</v>
      </c>
    </row>
    <row r="4662" spans="1:6" x14ac:dyDescent="0.25">
      <c r="A4662" t="s">
        <v>32</v>
      </c>
      <c r="B4662" t="s">
        <v>15</v>
      </c>
      <c r="C4662">
        <v>145.1</v>
      </c>
      <c r="D4662" s="1">
        <v>43466</v>
      </c>
      <c r="E4662" cm="1">
        <f t="array" ref="E4662">IF(AND(B4662="Housing",A4662="Rural"),"",
_xlfn.IFS(
NOT(ISBLANK(C4662)), C4662,
AND(NOT(ISBLANK(C4661)), B4661=B4662, NOT(ISBLANK(C4663)), B4663=B4662), AVERAGE(C4661,C4663),
AND(NOT(ISBLANK(C4661)), B4661=B4662, ISBLANK(C4663), NOT(ISBLANK(C4664)), B4664=B4662), C4661+(C4664-C4661)/3,
AND(ISBLANK(C4661), NOT(ISBLANK(C4660)), B4660=B4662, NOT(ISBLANK(C4663)), B4663=B4662), C4660+(C4663-C4660)*2/3,
TRUE, "Check Manually"
))</f>
        <v>145.1</v>
      </c>
      <c r="F4662" t="str">
        <f>_xlfn.XLOOKUP(B4662,Bucket_Map!A:A,Bucket_Map!B:B,"ERROR - CHECK NAME")</f>
        <v>Health</v>
      </c>
    </row>
    <row r="4663" spans="1:6" x14ac:dyDescent="0.25">
      <c r="A4663" t="s">
        <v>32</v>
      </c>
      <c r="B4663" t="s">
        <v>15</v>
      </c>
      <c r="C4663">
        <v>145.6</v>
      </c>
      <c r="D4663" s="1">
        <v>43497</v>
      </c>
      <c r="E4663" cm="1">
        <f t="array" ref="E4663">IF(AND(B4663="Housing",A4663="Rural"),"",
_xlfn.IFS(
NOT(ISBLANK(C4663)), C4663,
AND(NOT(ISBLANK(C4662)), B4662=B4663, NOT(ISBLANK(C4664)), B4664=B4663), AVERAGE(C4662,C4664),
AND(NOT(ISBLANK(C4662)), B4662=B4663, ISBLANK(C4664), NOT(ISBLANK(C4665)), B4665=B4663), C4662+(C4665-C4662)/3,
AND(ISBLANK(C4662), NOT(ISBLANK(C4661)), B4661=B4663, NOT(ISBLANK(C4664)), B4664=B4663), C4661+(C4664-C4661)*2/3,
TRUE, "Check Manually"
))</f>
        <v>145.6</v>
      </c>
      <c r="F4663" t="str">
        <f>_xlfn.XLOOKUP(B4663,Bucket_Map!A:A,Bucket_Map!B:B,"ERROR - CHECK NAME")</f>
        <v>Health</v>
      </c>
    </row>
    <row r="4664" spans="1:6" x14ac:dyDescent="0.25">
      <c r="A4664" t="s">
        <v>32</v>
      </c>
      <c r="B4664" t="s">
        <v>15</v>
      </c>
      <c r="C4664">
        <v>146.19999999999999</v>
      </c>
      <c r="D4664" s="1">
        <v>43525</v>
      </c>
      <c r="E4664" cm="1">
        <f t="array" ref="E4664">IF(AND(B4664="Housing",A4664="Rural"),"",
_xlfn.IFS(
NOT(ISBLANK(C4664)), C4664,
AND(NOT(ISBLANK(C4663)), B4663=B4664, NOT(ISBLANK(C4665)), B4665=B4664), AVERAGE(C4663,C4665),
AND(NOT(ISBLANK(C4663)), B4663=B4664, ISBLANK(C4665), NOT(ISBLANK(C4666)), B4666=B4664), C4663+(C4666-C4663)/3,
AND(ISBLANK(C4663), NOT(ISBLANK(C4662)), B4662=B4664, NOT(ISBLANK(C4665)), B4665=B4664), C4662+(C4665-C4662)*2/3,
TRUE, "Check Manually"
))</f>
        <v>146.19999999999999</v>
      </c>
      <c r="F4664" t="str">
        <f>_xlfn.XLOOKUP(B4664,Bucket_Map!A:A,Bucket_Map!B:B,"ERROR - CHECK NAME")</f>
        <v>Health</v>
      </c>
    </row>
    <row r="4665" spans="1:6" x14ac:dyDescent="0.25">
      <c r="A4665" t="s">
        <v>32</v>
      </c>
      <c r="B4665" t="s">
        <v>15</v>
      </c>
      <c r="C4665">
        <v>146.9</v>
      </c>
      <c r="D4665" s="1">
        <v>43586</v>
      </c>
      <c r="E4665" cm="1">
        <f t="array" ref="E4665">IF(AND(B4665="Housing",A4665="Rural"),"",
_xlfn.IFS(
NOT(ISBLANK(C4665)), C4665,
AND(NOT(ISBLANK(C4664)), B4664=B4665, NOT(ISBLANK(C4666)), B4666=B4665), AVERAGE(C4664,C4666),
AND(NOT(ISBLANK(C4664)), B4664=B4665, ISBLANK(C4666), NOT(ISBLANK(C4667)), B4667=B4665), C4664+(C4667-C4664)/3,
AND(ISBLANK(C4664), NOT(ISBLANK(C4663)), B4663=B4665, NOT(ISBLANK(C4666)), B4666=B4665), C4663+(C4666-C4663)*2/3,
TRUE, "Check Manually"
))</f>
        <v>146.9</v>
      </c>
      <c r="F4665" t="str">
        <f>_xlfn.XLOOKUP(B4665,Bucket_Map!A:A,Bucket_Map!B:B,"ERROR - CHECK NAME")</f>
        <v>Health</v>
      </c>
    </row>
    <row r="4666" spans="1:6" x14ac:dyDescent="0.25">
      <c r="A4666" t="s">
        <v>32</v>
      </c>
      <c r="B4666" t="s">
        <v>15</v>
      </c>
      <c r="C4666">
        <v>147.4</v>
      </c>
      <c r="D4666" s="1">
        <v>43617</v>
      </c>
      <c r="E4666" cm="1">
        <f t="array" ref="E4666">IF(AND(B4666="Housing",A4666="Rural"),"",
_xlfn.IFS(
NOT(ISBLANK(C4666)), C4666,
AND(NOT(ISBLANK(C4665)), B4665=B4666, NOT(ISBLANK(C4667)), B4667=B4666), AVERAGE(C4665,C4667),
AND(NOT(ISBLANK(C4665)), B4665=B4666, ISBLANK(C4667), NOT(ISBLANK(C4668)), B4668=B4666), C4665+(C4668-C4665)/3,
AND(ISBLANK(C4665), NOT(ISBLANK(C4664)), B4664=B4666, NOT(ISBLANK(C4667)), B4667=B4666), C4664+(C4667-C4664)*2/3,
TRUE, "Check Manually"
))</f>
        <v>147.4</v>
      </c>
      <c r="F4666" t="str">
        <f>_xlfn.XLOOKUP(B4666,Bucket_Map!A:A,Bucket_Map!B:B,"ERROR - CHECK NAME")</f>
        <v>Health</v>
      </c>
    </row>
    <row r="4667" spans="1:6" x14ac:dyDescent="0.25">
      <c r="A4667" t="s">
        <v>32</v>
      </c>
      <c r="B4667" t="s">
        <v>15</v>
      </c>
      <c r="C4667">
        <v>147.9</v>
      </c>
      <c r="D4667" s="1">
        <v>43647</v>
      </c>
      <c r="E4667" cm="1">
        <f t="array" ref="E4667">IF(AND(B4667="Housing",A4667="Rural"),"",
_xlfn.IFS(
NOT(ISBLANK(C4667)), C4667,
AND(NOT(ISBLANK(C4666)), B4666=B4667, NOT(ISBLANK(C4668)), B4668=B4667), AVERAGE(C4666,C4668),
AND(NOT(ISBLANK(C4666)), B4666=B4667, ISBLANK(C4668), NOT(ISBLANK(C4669)), B4669=B4667), C4666+(C4669-C4666)/3,
AND(ISBLANK(C4666), NOT(ISBLANK(C4665)), B4665=B4667, NOT(ISBLANK(C4668)), B4668=B4667), C4665+(C4668-C4665)*2/3,
TRUE, "Check Manually"
))</f>
        <v>147.9</v>
      </c>
      <c r="F4667" t="str">
        <f>_xlfn.XLOOKUP(B4667,Bucket_Map!A:A,Bucket_Map!B:B,"ERROR - CHECK NAME")</f>
        <v>Health</v>
      </c>
    </row>
    <row r="4668" spans="1:6" x14ac:dyDescent="0.25">
      <c r="A4668" t="s">
        <v>32</v>
      </c>
      <c r="B4668" t="s">
        <v>15</v>
      </c>
      <c r="C4668">
        <v>148.5</v>
      </c>
      <c r="D4668" s="1">
        <v>43678</v>
      </c>
      <c r="E4668" cm="1">
        <f t="array" ref="E4668">IF(AND(B4668="Housing",A4668="Rural"),"",
_xlfn.IFS(
NOT(ISBLANK(C4668)), C4668,
AND(NOT(ISBLANK(C4667)), B4667=B4668, NOT(ISBLANK(C4669)), B4669=B4668), AVERAGE(C4667,C4669),
AND(NOT(ISBLANK(C4667)), B4667=B4668, ISBLANK(C4669), NOT(ISBLANK(C4670)), B4670=B4668), C4667+(C4670-C4667)/3,
AND(ISBLANK(C4667), NOT(ISBLANK(C4666)), B4666=B4668, NOT(ISBLANK(C4669)), B4669=B4668), C4666+(C4669-C4666)*2/3,
TRUE, "Check Manually"
))</f>
        <v>148.5</v>
      </c>
      <c r="F4668" t="str">
        <f>_xlfn.XLOOKUP(B4668,Bucket_Map!A:A,Bucket_Map!B:B,"ERROR - CHECK NAME")</f>
        <v>Health</v>
      </c>
    </row>
    <row r="4669" spans="1:6" x14ac:dyDescent="0.25">
      <c r="A4669" t="s">
        <v>32</v>
      </c>
      <c r="B4669" t="s">
        <v>15</v>
      </c>
      <c r="C4669">
        <v>149</v>
      </c>
      <c r="D4669" s="1">
        <v>43709</v>
      </c>
      <c r="E4669" cm="1">
        <f t="array" ref="E4669">IF(AND(B4669="Housing",A4669="Rural"),"",
_xlfn.IFS(
NOT(ISBLANK(C4669)), C4669,
AND(NOT(ISBLANK(C4668)), B4668=B4669, NOT(ISBLANK(C4670)), B4670=B4669), AVERAGE(C4668,C4670),
AND(NOT(ISBLANK(C4668)), B4668=B4669, ISBLANK(C4670), NOT(ISBLANK(C4671)), B4671=B4669), C4668+(C4671-C4668)/3,
AND(ISBLANK(C4668), NOT(ISBLANK(C4667)), B4667=B4669, NOT(ISBLANK(C4670)), B4670=B4669), C4667+(C4670-C4667)*2/3,
TRUE, "Check Manually"
))</f>
        <v>149</v>
      </c>
      <c r="F4669" t="str">
        <f>_xlfn.XLOOKUP(B4669,Bucket_Map!A:A,Bucket_Map!B:B,"ERROR - CHECK NAME")</f>
        <v>Health</v>
      </c>
    </row>
    <row r="4670" spans="1:6" x14ac:dyDescent="0.25">
      <c r="A4670" t="s">
        <v>32</v>
      </c>
      <c r="B4670" t="s">
        <v>15</v>
      </c>
      <c r="C4670">
        <v>149.4</v>
      </c>
      <c r="D4670" s="1">
        <v>43739</v>
      </c>
      <c r="E4670" cm="1">
        <f t="array" ref="E4670">IF(AND(B4670="Housing",A4670="Rural"),"",
_xlfn.IFS(
NOT(ISBLANK(C4670)), C4670,
AND(NOT(ISBLANK(C4669)), B4669=B4670, NOT(ISBLANK(C4671)), B4671=B4670), AVERAGE(C4669,C4671),
AND(NOT(ISBLANK(C4669)), B4669=B4670, ISBLANK(C4671), NOT(ISBLANK(C4672)), B4672=B4670), C4669+(C4672-C4669)/3,
AND(ISBLANK(C4669), NOT(ISBLANK(C4668)), B4668=B4670, NOT(ISBLANK(C4671)), B4671=B4670), C4668+(C4671-C4668)*2/3,
TRUE, "Check Manually"
))</f>
        <v>149.4</v>
      </c>
      <c r="F4670" t="str">
        <f>_xlfn.XLOOKUP(B4670,Bucket_Map!A:A,Bucket_Map!B:B,"ERROR - CHECK NAME")</f>
        <v>Health</v>
      </c>
    </row>
    <row r="4671" spans="1:6" x14ac:dyDescent="0.25">
      <c r="A4671" t="s">
        <v>32</v>
      </c>
      <c r="B4671" t="s">
        <v>15</v>
      </c>
      <c r="C4671">
        <v>149.9</v>
      </c>
      <c r="D4671" s="1">
        <v>43770</v>
      </c>
      <c r="E4671" cm="1">
        <f t="array" ref="E4671">IF(AND(B4671="Housing",A4671="Rural"),"",
_xlfn.IFS(
NOT(ISBLANK(C4671)), C4671,
AND(NOT(ISBLANK(C4670)), B4670=B4671, NOT(ISBLANK(C4672)), B4672=B4671), AVERAGE(C4670,C4672),
AND(NOT(ISBLANK(C4670)), B4670=B4671, ISBLANK(C4672), NOT(ISBLANK(C4673)), B4673=B4671), C4670+(C4673-C4670)/3,
AND(ISBLANK(C4670), NOT(ISBLANK(C4669)), B4669=B4671, NOT(ISBLANK(C4672)), B4672=B4671), C4669+(C4672-C4669)*2/3,
TRUE, "Check Manually"
))</f>
        <v>149.9</v>
      </c>
      <c r="F4671" t="str">
        <f>_xlfn.XLOOKUP(B4671,Bucket_Map!A:A,Bucket_Map!B:B,"ERROR - CHECK NAME")</f>
        <v>Health</v>
      </c>
    </row>
    <row r="4672" spans="1:6" x14ac:dyDescent="0.25">
      <c r="A4672" t="s">
        <v>32</v>
      </c>
      <c r="B4672" t="s">
        <v>15</v>
      </c>
      <c r="C4672">
        <v>150.4</v>
      </c>
      <c r="D4672" s="1">
        <v>43800</v>
      </c>
      <c r="E4672" cm="1">
        <f t="array" ref="E4672">IF(AND(B4672="Housing",A4672="Rural"),"",
_xlfn.IFS(
NOT(ISBLANK(C4672)), C4672,
AND(NOT(ISBLANK(C4671)), B4671=B4672, NOT(ISBLANK(C4673)), B4673=B4672), AVERAGE(C4671,C4673),
AND(NOT(ISBLANK(C4671)), B4671=B4672, ISBLANK(C4673), NOT(ISBLANK(C4674)), B4674=B4672), C4671+(C4674-C4671)/3,
AND(ISBLANK(C4671), NOT(ISBLANK(C4670)), B4670=B4672, NOT(ISBLANK(C4673)), B4673=B4672), C4670+(C4673-C4670)*2/3,
TRUE, "Check Manually"
))</f>
        <v>150.4</v>
      </c>
      <c r="F4672" t="str">
        <f>_xlfn.XLOOKUP(B4672,Bucket_Map!A:A,Bucket_Map!B:B,"ERROR - CHECK NAME")</f>
        <v>Health</v>
      </c>
    </row>
    <row r="4673" spans="1:6" x14ac:dyDescent="0.25">
      <c r="A4673" t="s">
        <v>32</v>
      </c>
      <c r="B4673" t="s">
        <v>15</v>
      </c>
      <c r="C4673">
        <v>151.19999999999999</v>
      </c>
      <c r="D4673" s="1">
        <v>43831</v>
      </c>
      <c r="E4673" cm="1">
        <f t="array" ref="E4673">IF(AND(B4673="Housing",A4673="Rural"),"",
_xlfn.IFS(
NOT(ISBLANK(C4673)), C4673,
AND(NOT(ISBLANK(C4672)), B4672=B4673, NOT(ISBLANK(C4674)), B4674=B4673), AVERAGE(C4672,C4674),
AND(NOT(ISBLANK(C4672)), B4672=B4673, ISBLANK(C4674), NOT(ISBLANK(C4675)), B4675=B4673), C4672+(C4675-C4672)/3,
AND(ISBLANK(C4672), NOT(ISBLANK(C4671)), B4671=B4673, NOT(ISBLANK(C4674)), B4674=B4673), C4671+(C4674-C4671)*2/3,
TRUE, "Check Manually"
))</f>
        <v>151.19999999999999</v>
      </c>
      <c r="F4673" t="str">
        <f>_xlfn.XLOOKUP(B4673,Bucket_Map!A:A,Bucket_Map!B:B,"ERROR - CHECK NAME")</f>
        <v>Health</v>
      </c>
    </row>
    <row r="4674" spans="1:6" x14ac:dyDescent="0.25">
      <c r="A4674" t="s">
        <v>32</v>
      </c>
      <c r="B4674" t="s">
        <v>15</v>
      </c>
      <c r="C4674">
        <v>151.69999999999999</v>
      </c>
      <c r="D4674" s="1">
        <v>43862</v>
      </c>
      <c r="E4674" cm="1">
        <f t="array" ref="E4674">IF(AND(B4674="Housing",A4674="Rural"),"",
_xlfn.IFS(
NOT(ISBLANK(C4674)), C4674,
AND(NOT(ISBLANK(C4673)), B4673=B4674, NOT(ISBLANK(C4675)), B4675=B4674), AVERAGE(C4673,C4675),
AND(NOT(ISBLANK(C4673)), B4673=B4674, ISBLANK(C4675), NOT(ISBLANK(C4676)), B4676=B4674), C4673+(C4676-C4673)/3,
AND(ISBLANK(C4673), NOT(ISBLANK(C4672)), B4672=B4674, NOT(ISBLANK(C4675)), B4675=B4674), C4672+(C4675-C4672)*2/3,
TRUE, "Check Manually"
))</f>
        <v>151.69999999999999</v>
      </c>
      <c r="F4674" t="str">
        <f>_xlfn.XLOOKUP(B4674,Bucket_Map!A:A,Bucket_Map!B:B,"ERROR - CHECK NAME")</f>
        <v>Health</v>
      </c>
    </row>
    <row r="4675" spans="1:6" x14ac:dyDescent="0.25">
      <c r="A4675" t="s">
        <v>32</v>
      </c>
      <c r="B4675" t="s">
        <v>15</v>
      </c>
      <c r="C4675">
        <v>152.30000000000001</v>
      </c>
      <c r="D4675" s="1">
        <v>43891</v>
      </c>
      <c r="E4675" cm="1">
        <f t="array" ref="E4675">IF(AND(B4675="Housing",A4675="Rural"),"",
_xlfn.IFS(
NOT(ISBLANK(C4675)), C4675,
AND(NOT(ISBLANK(C4674)), B4674=B4675, NOT(ISBLANK(C4676)), B4676=B4675), AVERAGE(C4674,C4676),
AND(NOT(ISBLANK(C4674)), B4674=B4675, ISBLANK(C4676), NOT(ISBLANK(C4677)), B4677=B4675), C4674+(C4677-C4674)/3,
AND(ISBLANK(C4674), NOT(ISBLANK(C4673)), B4673=B4675, NOT(ISBLANK(C4676)), B4676=B4675), C4673+(C4676-C4673)*2/3,
TRUE, "Check Manually"
))</f>
        <v>152.30000000000001</v>
      </c>
      <c r="F4675" t="str">
        <f>_xlfn.XLOOKUP(B4675,Bucket_Map!A:A,Bucket_Map!B:B,"ERROR - CHECK NAME")</f>
        <v>Health</v>
      </c>
    </row>
    <row r="4676" spans="1:6" x14ac:dyDescent="0.25">
      <c r="A4676" t="s">
        <v>32</v>
      </c>
      <c r="B4676" t="s">
        <v>15</v>
      </c>
      <c r="C4676">
        <v>150.69999999999999</v>
      </c>
      <c r="D4676" s="1">
        <v>43922</v>
      </c>
      <c r="E4676" cm="1">
        <f t="array" ref="E4676">IF(AND(B4676="Housing",A4676="Rural"),"",
_xlfn.IFS(
NOT(ISBLANK(C4676)), C4676,
AND(NOT(ISBLANK(C4675)), B4675=B4676, NOT(ISBLANK(C4677)), B4677=B4676), AVERAGE(C4675,C4677),
AND(NOT(ISBLANK(C4675)), B4675=B4676, ISBLANK(C4677), NOT(ISBLANK(C4678)), B4678=B4676), C4675+(C4678-C4675)/3,
AND(ISBLANK(C4675), NOT(ISBLANK(C4674)), B4674=B4676, NOT(ISBLANK(C4677)), B4677=B4676), C4674+(C4677-C4674)*2/3,
TRUE, "Check Manually"
))</f>
        <v>150.69999999999999</v>
      </c>
      <c r="F4676" t="str">
        <f>_xlfn.XLOOKUP(B4676,Bucket_Map!A:A,Bucket_Map!B:B,"ERROR - CHECK NAME")</f>
        <v>Health</v>
      </c>
    </row>
    <row r="4677" spans="1:6" x14ac:dyDescent="0.25">
      <c r="A4677" t="s">
        <v>32</v>
      </c>
      <c r="B4677" t="s">
        <v>15</v>
      </c>
      <c r="D4677" s="1">
        <v>43952</v>
      </c>
      <c r="E4677" cm="1">
        <f t="array" ref="E4677">IF(AND(B4677="Housing",A4677="Rural"),"",
_xlfn.IFS(
NOT(ISBLANK(C4677)), C4677,
AND(NOT(ISBLANK(C4676)), B4676=B4677, NOT(ISBLANK(C4678)), B4678=B4677), AVERAGE(C4676,C4678),
AND(NOT(ISBLANK(C4676)), B4676=B4677, ISBLANK(C4678), NOT(ISBLANK(C4679)), B4679=B4677), C4676+(C4679-C4676)/3,
AND(ISBLANK(C4676), NOT(ISBLANK(C4675)), B4675=B4677, NOT(ISBLANK(C4678)), B4678=B4677), C4675+(C4678-C4675)*2/3,
TRUE, "Check Manually"
))</f>
        <v>152.55000000000001</v>
      </c>
      <c r="F4677" t="str">
        <f>_xlfn.XLOOKUP(B4677,Bucket_Map!A:A,Bucket_Map!B:B,"ERROR - CHECK NAME")</f>
        <v>Health</v>
      </c>
    </row>
    <row r="4678" spans="1:6" x14ac:dyDescent="0.25">
      <c r="A4678" t="s">
        <v>32</v>
      </c>
      <c r="B4678" t="s">
        <v>15</v>
      </c>
      <c r="C4678">
        <v>154.4</v>
      </c>
      <c r="D4678" s="1">
        <v>43983</v>
      </c>
      <c r="E4678" cm="1">
        <f t="array" ref="E4678">IF(AND(B4678="Housing",A4678="Rural"),"",
_xlfn.IFS(
NOT(ISBLANK(C4678)), C4678,
AND(NOT(ISBLANK(C4677)), B4677=B4678, NOT(ISBLANK(C4679)), B4679=B4678), AVERAGE(C4677,C4679),
AND(NOT(ISBLANK(C4677)), B4677=B4678, ISBLANK(C4679), NOT(ISBLANK(C4680)), B4680=B4678), C4677+(C4680-C4677)/3,
AND(ISBLANK(C4677), NOT(ISBLANK(C4676)), B4676=B4678, NOT(ISBLANK(C4679)), B4679=B4678), C4676+(C4679-C4676)*2/3,
TRUE, "Check Manually"
))</f>
        <v>154.4</v>
      </c>
      <c r="F4678" t="str">
        <f>_xlfn.XLOOKUP(B4678,Bucket_Map!A:A,Bucket_Map!B:B,"ERROR - CHECK NAME")</f>
        <v>Health</v>
      </c>
    </row>
    <row r="4679" spans="1:6" x14ac:dyDescent="0.25">
      <c r="A4679" t="s">
        <v>32</v>
      </c>
      <c r="B4679" t="s">
        <v>15</v>
      </c>
      <c r="C4679">
        <v>154.4</v>
      </c>
      <c r="D4679" s="1">
        <v>44013</v>
      </c>
      <c r="E4679" cm="1">
        <f t="array" ref="E4679">IF(AND(B4679="Housing",A4679="Rural"),"",
_xlfn.IFS(
NOT(ISBLANK(C4679)), C4679,
AND(NOT(ISBLANK(C4678)), B4678=B4679, NOT(ISBLANK(C4680)), B4680=B4679), AVERAGE(C4678,C4680),
AND(NOT(ISBLANK(C4678)), B4678=B4679, ISBLANK(C4680), NOT(ISBLANK(C4681)), B4681=B4679), C4678+(C4681-C4678)/3,
AND(ISBLANK(C4678), NOT(ISBLANK(C4677)), B4677=B4679, NOT(ISBLANK(C4680)), B4680=B4679), C4677+(C4680-C4677)*2/3,
TRUE, "Check Manually"
))</f>
        <v>154.4</v>
      </c>
      <c r="F4679" t="str">
        <f>_xlfn.XLOOKUP(B4679,Bucket_Map!A:A,Bucket_Map!B:B,"ERROR - CHECK NAME")</f>
        <v>Health</v>
      </c>
    </row>
    <row r="4680" spans="1:6" x14ac:dyDescent="0.25">
      <c r="A4680" t="s">
        <v>32</v>
      </c>
      <c r="B4680" t="s">
        <v>15</v>
      </c>
      <c r="C4680">
        <v>155</v>
      </c>
      <c r="D4680" s="1">
        <v>44044</v>
      </c>
      <c r="E4680" cm="1">
        <f t="array" ref="E4680">IF(AND(B4680="Housing",A4680="Rural"),"",
_xlfn.IFS(
NOT(ISBLANK(C4680)), C4680,
AND(NOT(ISBLANK(C4679)), B4679=B4680, NOT(ISBLANK(C4681)), B4681=B4680), AVERAGE(C4679,C4681),
AND(NOT(ISBLANK(C4679)), B4679=B4680, ISBLANK(C4681), NOT(ISBLANK(C4682)), B4682=B4680), C4679+(C4682-C4679)/3,
AND(ISBLANK(C4679), NOT(ISBLANK(C4678)), B4678=B4680, NOT(ISBLANK(C4681)), B4681=B4680), C4678+(C4681-C4678)*2/3,
TRUE, "Check Manually"
))</f>
        <v>155</v>
      </c>
      <c r="F4680" t="str">
        <f>_xlfn.XLOOKUP(B4680,Bucket_Map!A:A,Bucket_Map!B:B,"ERROR - CHECK NAME")</f>
        <v>Health</v>
      </c>
    </row>
    <row r="4681" spans="1:6" x14ac:dyDescent="0.25">
      <c r="A4681" t="s">
        <v>32</v>
      </c>
      <c r="B4681" t="s">
        <v>15</v>
      </c>
      <c r="C4681">
        <v>155.6</v>
      </c>
      <c r="D4681" s="1">
        <v>44075</v>
      </c>
      <c r="E4681" cm="1">
        <f t="array" ref="E4681">IF(AND(B4681="Housing",A4681="Rural"),"",
_xlfn.IFS(
NOT(ISBLANK(C4681)), C4681,
AND(NOT(ISBLANK(C4680)), B4680=B4681, NOT(ISBLANK(C4682)), B4682=B4681), AVERAGE(C4680,C4682),
AND(NOT(ISBLANK(C4680)), B4680=B4681, ISBLANK(C4682), NOT(ISBLANK(C4683)), B4683=B4681), C4680+(C4683-C4680)/3,
AND(ISBLANK(C4680), NOT(ISBLANK(C4679)), B4679=B4681, NOT(ISBLANK(C4682)), B4682=B4681), C4679+(C4682-C4679)*2/3,
TRUE, "Check Manually"
))</f>
        <v>155.6</v>
      </c>
      <c r="F4681" t="str">
        <f>_xlfn.XLOOKUP(B4681,Bucket_Map!A:A,Bucket_Map!B:B,"ERROR - CHECK NAME")</f>
        <v>Health</v>
      </c>
    </row>
    <row r="4682" spans="1:6" x14ac:dyDescent="0.25">
      <c r="A4682" t="s">
        <v>32</v>
      </c>
      <c r="B4682" t="s">
        <v>15</v>
      </c>
      <c r="C4682">
        <v>156.30000000000001</v>
      </c>
      <c r="D4682" s="1">
        <v>44105</v>
      </c>
      <c r="E4682" cm="1">
        <f t="array" ref="E4682">IF(AND(B4682="Housing",A4682="Rural"),"",
_xlfn.IFS(
NOT(ISBLANK(C4682)), C4682,
AND(NOT(ISBLANK(C4681)), B4681=B4682, NOT(ISBLANK(C4683)), B4683=B4682), AVERAGE(C4681,C4683),
AND(NOT(ISBLANK(C4681)), B4681=B4682, ISBLANK(C4683), NOT(ISBLANK(C4684)), B4684=B4682), C4681+(C4684-C4681)/3,
AND(ISBLANK(C4681), NOT(ISBLANK(C4680)), B4680=B4682, NOT(ISBLANK(C4683)), B4683=B4682), C4680+(C4683-C4680)*2/3,
TRUE, "Check Manually"
))</f>
        <v>156.30000000000001</v>
      </c>
      <c r="F4682" t="str">
        <f>_xlfn.XLOOKUP(B4682,Bucket_Map!A:A,Bucket_Map!B:B,"ERROR - CHECK NAME")</f>
        <v>Health</v>
      </c>
    </row>
    <row r="4683" spans="1:6" x14ac:dyDescent="0.25">
      <c r="A4683" t="s">
        <v>32</v>
      </c>
      <c r="B4683" t="s">
        <v>15</v>
      </c>
      <c r="C4683">
        <v>157.19999999999999</v>
      </c>
      <c r="D4683" s="1">
        <v>44136</v>
      </c>
      <c r="E4683" cm="1">
        <f t="array" ref="E4683">IF(AND(B4683="Housing",A4683="Rural"),"",
_xlfn.IFS(
NOT(ISBLANK(C4683)), C4683,
AND(NOT(ISBLANK(C4682)), B4682=B4683, NOT(ISBLANK(C4684)), B4684=B4683), AVERAGE(C4682,C4684),
AND(NOT(ISBLANK(C4682)), B4682=B4683, ISBLANK(C4684), NOT(ISBLANK(C4685)), B4685=B4683), C4682+(C4685-C4682)/3,
AND(ISBLANK(C4682), NOT(ISBLANK(C4681)), B4681=B4683, NOT(ISBLANK(C4684)), B4684=B4683), C4681+(C4684-C4681)*2/3,
TRUE, "Check Manually"
))</f>
        <v>157.19999999999999</v>
      </c>
      <c r="F4683" t="str">
        <f>_xlfn.XLOOKUP(B4683,Bucket_Map!A:A,Bucket_Map!B:B,"ERROR - CHECK NAME")</f>
        <v>Health</v>
      </c>
    </row>
    <row r="4684" spans="1:6" x14ac:dyDescent="0.25">
      <c r="A4684" t="s">
        <v>32</v>
      </c>
      <c r="B4684" t="s">
        <v>15</v>
      </c>
      <c r="C4684">
        <v>158.30000000000001</v>
      </c>
      <c r="D4684" s="1">
        <v>44166</v>
      </c>
      <c r="E4684" cm="1">
        <f t="array" ref="E4684">IF(AND(B4684="Housing",A4684="Rural"),"",
_xlfn.IFS(
NOT(ISBLANK(C4684)), C4684,
AND(NOT(ISBLANK(C4683)), B4683=B4684, NOT(ISBLANK(C4685)), B4685=B4684), AVERAGE(C4683,C4685),
AND(NOT(ISBLANK(C4683)), B4683=B4684, ISBLANK(C4685), NOT(ISBLANK(C4686)), B4686=B4684), C4683+(C4686-C4683)/3,
AND(ISBLANK(C4683), NOT(ISBLANK(C4682)), B4682=B4684, NOT(ISBLANK(C4685)), B4685=B4684), C4682+(C4685-C4682)*2/3,
TRUE, "Check Manually"
))</f>
        <v>158.30000000000001</v>
      </c>
      <c r="F4684" t="str">
        <f>_xlfn.XLOOKUP(B4684,Bucket_Map!A:A,Bucket_Map!B:B,"ERROR - CHECK NAME")</f>
        <v>Health</v>
      </c>
    </row>
    <row r="4685" spans="1:6" x14ac:dyDescent="0.25">
      <c r="A4685" t="s">
        <v>32</v>
      </c>
      <c r="B4685" t="s">
        <v>15</v>
      </c>
      <c r="C4685">
        <v>159.30000000000001</v>
      </c>
      <c r="D4685" s="1">
        <v>44197</v>
      </c>
      <c r="E4685" cm="1">
        <f t="array" ref="E4685">IF(AND(B4685="Housing",A4685="Rural"),"",
_xlfn.IFS(
NOT(ISBLANK(C4685)), C4685,
AND(NOT(ISBLANK(C4684)), B4684=B4685, NOT(ISBLANK(C4686)), B4686=B4685), AVERAGE(C4684,C4686),
AND(NOT(ISBLANK(C4684)), B4684=B4685, ISBLANK(C4686), NOT(ISBLANK(C4687)), B4687=B4685), C4684+(C4687-C4684)/3,
AND(ISBLANK(C4684), NOT(ISBLANK(C4683)), B4683=B4685, NOT(ISBLANK(C4686)), B4686=B4685), C4683+(C4686-C4683)*2/3,
TRUE, "Check Manually"
))</f>
        <v>159.30000000000001</v>
      </c>
      <c r="F4685" t="str">
        <f>_xlfn.XLOOKUP(B4685,Bucket_Map!A:A,Bucket_Map!B:B,"ERROR - CHECK NAME")</f>
        <v>Health</v>
      </c>
    </row>
    <row r="4686" spans="1:6" x14ac:dyDescent="0.25">
      <c r="A4686" t="s">
        <v>32</v>
      </c>
      <c r="B4686" t="s">
        <v>15</v>
      </c>
      <c r="C4686">
        <v>161.30000000000001</v>
      </c>
      <c r="D4686" s="1">
        <v>44228</v>
      </c>
      <c r="E4686" cm="1">
        <f t="array" ref="E4686">IF(AND(B4686="Housing",A4686="Rural"),"",
_xlfn.IFS(
NOT(ISBLANK(C4686)), C4686,
AND(NOT(ISBLANK(C4685)), B4685=B4686, NOT(ISBLANK(C4687)), B4687=B4686), AVERAGE(C4685,C4687),
AND(NOT(ISBLANK(C4685)), B4685=B4686, ISBLANK(C4687), NOT(ISBLANK(C4688)), B4688=B4686), C4685+(C4688-C4685)/3,
AND(ISBLANK(C4685), NOT(ISBLANK(C4684)), B4684=B4686, NOT(ISBLANK(C4687)), B4687=B4686), C4684+(C4687-C4684)*2/3,
TRUE, "Check Manually"
))</f>
        <v>161.30000000000001</v>
      </c>
      <c r="F4686" t="str">
        <f>_xlfn.XLOOKUP(B4686,Bucket_Map!A:A,Bucket_Map!B:B,"ERROR - CHECK NAME")</f>
        <v>Health</v>
      </c>
    </row>
    <row r="4687" spans="1:6" x14ac:dyDescent="0.25">
      <c r="A4687" t="s">
        <v>32</v>
      </c>
      <c r="B4687" t="s">
        <v>15</v>
      </c>
      <c r="C4687">
        <v>161.69999999999999</v>
      </c>
      <c r="D4687" s="1">
        <v>44256</v>
      </c>
      <c r="E4687" cm="1">
        <f t="array" ref="E4687">IF(AND(B4687="Housing",A4687="Rural"),"",
_xlfn.IFS(
NOT(ISBLANK(C4687)), C4687,
AND(NOT(ISBLANK(C4686)), B4686=B4687, NOT(ISBLANK(C4688)), B4688=B4687), AVERAGE(C4686,C4688),
AND(NOT(ISBLANK(C4686)), B4686=B4687, ISBLANK(C4688), NOT(ISBLANK(C4689)), B4689=B4687), C4686+(C4689-C4686)/3,
AND(ISBLANK(C4686), NOT(ISBLANK(C4685)), B4685=B4687, NOT(ISBLANK(C4688)), B4688=B4687), C4685+(C4688-C4685)*2/3,
TRUE, "Check Manually"
))</f>
        <v>161.69999999999999</v>
      </c>
      <c r="F4687" t="str">
        <f>_xlfn.XLOOKUP(B4687,Bucket_Map!A:A,Bucket_Map!B:B,"ERROR - CHECK NAME")</f>
        <v>Health</v>
      </c>
    </row>
    <row r="4688" spans="1:6" x14ac:dyDescent="0.25">
      <c r="A4688" t="s">
        <v>32</v>
      </c>
      <c r="B4688" t="s">
        <v>15</v>
      </c>
      <c r="C4688">
        <v>162.30000000000001</v>
      </c>
      <c r="D4688" s="1">
        <v>44287</v>
      </c>
      <c r="E4688" cm="1">
        <f t="array" ref="E4688">IF(AND(B4688="Housing",A4688="Rural"),"",
_xlfn.IFS(
NOT(ISBLANK(C4688)), C4688,
AND(NOT(ISBLANK(C4687)), B4687=B4688, NOT(ISBLANK(C4689)), B4689=B4688), AVERAGE(C4687,C4689),
AND(NOT(ISBLANK(C4687)), B4687=B4688, ISBLANK(C4689), NOT(ISBLANK(C4690)), B4690=B4688), C4687+(C4690-C4687)/3,
AND(ISBLANK(C4687), NOT(ISBLANK(C4686)), B4686=B4688, NOT(ISBLANK(C4689)), B4689=B4688), C4686+(C4689-C4686)*2/3,
TRUE, "Check Manually"
))</f>
        <v>162.30000000000001</v>
      </c>
      <c r="F4688" t="str">
        <f>_xlfn.XLOOKUP(B4688,Bucket_Map!A:A,Bucket_Map!B:B,"ERROR - CHECK NAME")</f>
        <v>Health</v>
      </c>
    </row>
    <row r="4689" spans="1:6" x14ac:dyDescent="0.25">
      <c r="A4689" t="s">
        <v>32</v>
      </c>
      <c r="B4689" t="s">
        <v>15</v>
      </c>
      <c r="C4689">
        <v>165.8</v>
      </c>
      <c r="D4689" s="1">
        <v>44317</v>
      </c>
      <c r="E4689" cm="1">
        <f t="array" ref="E4689">IF(AND(B4689="Housing",A4689="Rural"),"",
_xlfn.IFS(
NOT(ISBLANK(C4689)), C4689,
AND(NOT(ISBLANK(C4688)), B4688=B4689, NOT(ISBLANK(C4690)), B4690=B4689), AVERAGE(C4688,C4690),
AND(NOT(ISBLANK(C4688)), B4688=B4689, ISBLANK(C4690), NOT(ISBLANK(C4691)), B4691=B4689), C4688+(C4691-C4688)/3,
AND(ISBLANK(C4688), NOT(ISBLANK(C4687)), B4687=B4689, NOT(ISBLANK(C4690)), B4690=B4689), C4687+(C4690-C4687)*2/3,
TRUE, "Check Manually"
))</f>
        <v>165.8</v>
      </c>
      <c r="F4689" t="str">
        <f>_xlfn.XLOOKUP(B4689,Bucket_Map!A:A,Bucket_Map!B:B,"ERROR - CHECK NAME")</f>
        <v>Health</v>
      </c>
    </row>
    <row r="4690" spans="1:6" x14ac:dyDescent="0.25">
      <c r="A4690" t="s">
        <v>32</v>
      </c>
      <c r="B4690" t="s">
        <v>15</v>
      </c>
      <c r="C4690">
        <v>166.3</v>
      </c>
      <c r="D4690" s="1">
        <v>44348</v>
      </c>
      <c r="E4690" cm="1">
        <f t="array" ref="E4690">IF(AND(B4690="Housing",A4690="Rural"),"",
_xlfn.IFS(
NOT(ISBLANK(C4690)), C4690,
AND(NOT(ISBLANK(C4689)), B4689=B4690, NOT(ISBLANK(C4691)), B4691=B4690), AVERAGE(C4689,C4691),
AND(NOT(ISBLANK(C4689)), B4689=B4690, ISBLANK(C4691), NOT(ISBLANK(C4692)), B4692=B4690), C4689+(C4692-C4689)/3,
AND(ISBLANK(C4689), NOT(ISBLANK(C4688)), B4688=B4690, NOT(ISBLANK(C4691)), B4691=B4690), C4688+(C4691-C4688)*2/3,
TRUE, "Check Manually"
))</f>
        <v>166.3</v>
      </c>
      <c r="F4690" t="str">
        <f>_xlfn.XLOOKUP(B4690,Bucket_Map!A:A,Bucket_Map!B:B,"ERROR - CHECK NAME")</f>
        <v>Health</v>
      </c>
    </row>
    <row r="4691" spans="1:6" x14ac:dyDescent="0.25">
      <c r="A4691" t="s">
        <v>32</v>
      </c>
      <c r="B4691" t="s">
        <v>15</v>
      </c>
      <c r="C4691">
        <v>167</v>
      </c>
      <c r="D4691" s="1">
        <v>44378</v>
      </c>
      <c r="E4691" cm="1">
        <f t="array" ref="E4691">IF(AND(B4691="Housing",A4691="Rural"),"",
_xlfn.IFS(
NOT(ISBLANK(C4691)), C4691,
AND(NOT(ISBLANK(C4690)), B4690=B4691, NOT(ISBLANK(C4692)), B4692=B4691), AVERAGE(C4690,C4692),
AND(NOT(ISBLANK(C4690)), B4690=B4691, ISBLANK(C4692), NOT(ISBLANK(C4693)), B4693=B4691), C4690+(C4693-C4690)/3,
AND(ISBLANK(C4690), NOT(ISBLANK(C4689)), B4689=B4691, NOT(ISBLANK(C4692)), B4692=B4691), C4689+(C4692-C4689)*2/3,
TRUE, "Check Manually"
))</f>
        <v>167</v>
      </c>
      <c r="F4691" t="str">
        <f>_xlfn.XLOOKUP(B4691,Bucket_Map!A:A,Bucket_Map!B:B,"ERROR - CHECK NAME")</f>
        <v>Health</v>
      </c>
    </row>
    <row r="4692" spans="1:6" x14ac:dyDescent="0.25">
      <c r="A4692" t="s">
        <v>32</v>
      </c>
      <c r="B4692" t="s">
        <v>15</v>
      </c>
      <c r="C4692">
        <v>168.4</v>
      </c>
      <c r="D4692" s="1">
        <v>44409</v>
      </c>
      <c r="E4692" cm="1">
        <f t="array" ref="E4692">IF(AND(B4692="Housing",A4692="Rural"),"",
_xlfn.IFS(
NOT(ISBLANK(C4692)), C4692,
AND(NOT(ISBLANK(C4691)), B4691=B4692, NOT(ISBLANK(C4693)), B4693=B4692), AVERAGE(C4691,C4693),
AND(NOT(ISBLANK(C4691)), B4691=B4692, ISBLANK(C4693), NOT(ISBLANK(C4694)), B4694=B4692), C4691+(C4694-C4691)/3,
AND(ISBLANK(C4691), NOT(ISBLANK(C4690)), B4690=B4692, NOT(ISBLANK(C4693)), B4693=B4692), C4690+(C4693-C4690)*2/3,
TRUE, "Check Manually"
))</f>
        <v>168.4</v>
      </c>
      <c r="F4692" t="str">
        <f>_xlfn.XLOOKUP(B4692,Bucket_Map!A:A,Bucket_Map!B:B,"ERROR - CHECK NAME")</f>
        <v>Health</v>
      </c>
    </row>
    <row r="4693" spans="1:6" x14ac:dyDescent="0.25">
      <c r="A4693" t="s">
        <v>32</v>
      </c>
      <c r="B4693" t="s">
        <v>15</v>
      </c>
      <c r="C4693">
        <v>168.4</v>
      </c>
      <c r="D4693" s="1">
        <v>44440</v>
      </c>
      <c r="E4693" cm="1">
        <f t="array" ref="E4693">IF(AND(B4693="Housing",A4693="Rural"),"",
_xlfn.IFS(
NOT(ISBLANK(C4693)), C4693,
AND(NOT(ISBLANK(C4692)), B4692=B4693, NOT(ISBLANK(C4694)), B4694=B4693), AVERAGE(C4692,C4694),
AND(NOT(ISBLANK(C4692)), B4692=B4693, ISBLANK(C4694), NOT(ISBLANK(C4695)), B4695=B4693), C4692+(C4695-C4692)/3,
AND(ISBLANK(C4692), NOT(ISBLANK(C4691)), B4691=B4693, NOT(ISBLANK(C4694)), B4694=B4693), C4691+(C4694-C4691)*2/3,
TRUE, "Check Manually"
))</f>
        <v>168.4</v>
      </c>
      <c r="F4693" t="str">
        <f>_xlfn.XLOOKUP(B4693,Bucket_Map!A:A,Bucket_Map!B:B,"ERROR - CHECK NAME")</f>
        <v>Health</v>
      </c>
    </row>
    <row r="4694" spans="1:6" x14ac:dyDescent="0.25">
      <c r="A4694" t="s">
        <v>32</v>
      </c>
      <c r="B4694" t="s">
        <v>15</v>
      </c>
      <c r="C4694">
        <v>169.1</v>
      </c>
      <c r="D4694" s="1">
        <v>44470</v>
      </c>
      <c r="E4694" cm="1">
        <f t="array" ref="E4694">IF(AND(B4694="Housing",A4694="Rural"),"",
_xlfn.IFS(
NOT(ISBLANK(C4694)), C4694,
AND(NOT(ISBLANK(C4693)), B4693=B4694, NOT(ISBLANK(C4695)), B4695=B4694), AVERAGE(C4693,C4695),
AND(NOT(ISBLANK(C4693)), B4693=B4694, ISBLANK(C4695), NOT(ISBLANK(C4696)), B4696=B4694), C4693+(C4696-C4693)/3,
AND(ISBLANK(C4693), NOT(ISBLANK(C4692)), B4692=B4694, NOT(ISBLANK(C4695)), B4695=B4694), C4692+(C4695-C4692)*2/3,
TRUE, "Check Manually"
))</f>
        <v>169.1</v>
      </c>
      <c r="F4694" t="str">
        <f>_xlfn.XLOOKUP(B4694,Bucket_Map!A:A,Bucket_Map!B:B,"ERROR - CHECK NAME")</f>
        <v>Health</v>
      </c>
    </row>
    <row r="4695" spans="1:6" x14ac:dyDescent="0.25">
      <c r="A4695" t="s">
        <v>32</v>
      </c>
      <c r="B4695" t="s">
        <v>15</v>
      </c>
      <c r="C4695">
        <v>169.9</v>
      </c>
      <c r="D4695" s="1">
        <v>44501</v>
      </c>
      <c r="E4695" cm="1">
        <f t="array" ref="E4695">IF(AND(B4695="Housing",A4695="Rural"),"",
_xlfn.IFS(
NOT(ISBLANK(C4695)), C4695,
AND(NOT(ISBLANK(C4694)), B4694=B4695, NOT(ISBLANK(C4696)), B4696=B4695), AVERAGE(C4694,C4696),
AND(NOT(ISBLANK(C4694)), B4694=B4695, ISBLANK(C4696), NOT(ISBLANK(C4697)), B4697=B4695), C4694+(C4697-C4694)/3,
AND(ISBLANK(C4694), NOT(ISBLANK(C4693)), B4693=B4695, NOT(ISBLANK(C4696)), B4696=B4695), C4693+(C4696-C4693)*2/3,
TRUE, "Check Manually"
))</f>
        <v>169.9</v>
      </c>
      <c r="F4695" t="str">
        <f>_xlfn.XLOOKUP(B4695,Bucket_Map!A:A,Bucket_Map!B:B,"ERROR - CHECK NAME")</f>
        <v>Health</v>
      </c>
    </row>
    <row r="4696" spans="1:6" x14ac:dyDescent="0.25">
      <c r="A4696" t="s">
        <v>32</v>
      </c>
      <c r="B4696" t="s">
        <v>15</v>
      </c>
      <c r="C4696">
        <v>170.6</v>
      </c>
      <c r="D4696" s="1">
        <v>44531</v>
      </c>
      <c r="E4696" cm="1">
        <f t="array" ref="E4696">IF(AND(B4696="Housing",A4696="Rural"),"",
_xlfn.IFS(
NOT(ISBLANK(C4696)), C4696,
AND(NOT(ISBLANK(C4695)), B4695=B4696, NOT(ISBLANK(C4697)), B4697=B4696), AVERAGE(C4695,C4697),
AND(NOT(ISBLANK(C4695)), B4695=B4696, ISBLANK(C4697), NOT(ISBLANK(C4698)), B4698=B4696), C4695+(C4698-C4695)/3,
AND(ISBLANK(C4695), NOT(ISBLANK(C4694)), B4694=B4696, NOT(ISBLANK(C4697)), B4697=B4696), C4694+(C4697-C4694)*2/3,
TRUE, "Check Manually"
))</f>
        <v>170.6</v>
      </c>
      <c r="F4696" t="str">
        <f>_xlfn.XLOOKUP(B4696,Bucket_Map!A:A,Bucket_Map!B:B,"ERROR - CHECK NAME")</f>
        <v>Health</v>
      </c>
    </row>
    <row r="4697" spans="1:6" x14ac:dyDescent="0.25">
      <c r="A4697" t="s">
        <v>32</v>
      </c>
      <c r="B4697" t="s">
        <v>15</v>
      </c>
      <c r="C4697">
        <v>171.4</v>
      </c>
      <c r="D4697" s="1">
        <v>44562</v>
      </c>
      <c r="E4697" cm="1">
        <f t="array" ref="E4697">IF(AND(B4697="Housing",A4697="Rural"),"",
_xlfn.IFS(
NOT(ISBLANK(C4697)), C4697,
AND(NOT(ISBLANK(C4696)), B4696=B4697, NOT(ISBLANK(C4698)), B4698=B4697), AVERAGE(C4696,C4698),
AND(NOT(ISBLANK(C4696)), B4696=B4697, ISBLANK(C4698), NOT(ISBLANK(C4699)), B4699=B4697), C4696+(C4699-C4696)/3,
AND(ISBLANK(C4696), NOT(ISBLANK(C4695)), B4695=B4697, NOT(ISBLANK(C4698)), B4698=B4697), C4695+(C4698-C4695)*2/3,
TRUE, "Check Manually"
))</f>
        <v>171.4</v>
      </c>
      <c r="F4697" t="str">
        <f>_xlfn.XLOOKUP(B4697,Bucket_Map!A:A,Bucket_Map!B:B,"ERROR - CHECK NAME")</f>
        <v>Health</v>
      </c>
    </row>
    <row r="4698" spans="1:6" x14ac:dyDescent="0.25">
      <c r="A4698" t="s">
        <v>32</v>
      </c>
      <c r="B4698" t="s">
        <v>15</v>
      </c>
      <c r="C4698">
        <v>172.2</v>
      </c>
      <c r="D4698" s="1">
        <v>44593</v>
      </c>
      <c r="E4698" cm="1">
        <f t="array" ref="E4698">IF(AND(B4698="Housing",A4698="Rural"),"",
_xlfn.IFS(
NOT(ISBLANK(C4698)), C4698,
AND(NOT(ISBLANK(C4697)), B4697=B4698, NOT(ISBLANK(C4699)), B4699=B4698), AVERAGE(C4697,C4699),
AND(NOT(ISBLANK(C4697)), B4697=B4698, ISBLANK(C4699), NOT(ISBLANK(C4700)), B4700=B4698), C4697+(C4700-C4697)/3,
AND(ISBLANK(C4697), NOT(ISBLANK(C4696)), B4696=B4698, NOT(ISBLANK(C4699)), B4699=B4698), C4696+(C4699-C4696)*2/3,
TRUE, "Check Manually"
))</f>
        <v>172.2</v>
      </c>
      <c r="F4698" t="str">
        <f>_xlfn.XLOOKUP(B4698,Bucket_Map!A:A,Bucket_Map!B:B,"ERROR - CHECK NAME")</f>
        <v>Health</v>
      </c>
    </row>
    <row r="4699" spans="1:6" x14ac:dyDescent="0.25">
      <c r="A4699" t="s">
        <v>32</v>
      </c>
      <c r="B4699" t="s">
        <v>15</v>
      </c>
      <c r="C4699">
        <v>173</v>
      </c>
      <c r="D4699" s="1">
        <v>44621</v>
      </c>
      <c r="E4699" cm="1">
        <f t="array" ref="E4699">IF(AND(B4699="Housing",A4699="Rural"),"",
_xlfn.IFS(
NOT(ISBLANK(C4699)), C4699,
AND(NOT(ISBLANK(C4698)), B4698=B4699, NOT(ISBLANK(C4700)), B4700=B4699), AVERAGE(C4698,C4700),
AND(NOT(ISBLANK(C4698)), B4698=B4699, ISBLANK(C4700), NOT(ISBLANK(C4701)), B4701=B4699), C4698+(C4701-C4698)/3,
AND(ISBLANK(C4698), NOT(ISBLANK(C4697)), B4697=B4699, NOT(ISBLANK(C4700)), B4700=B4699), C4697+(C4700-C4697)*2/3,
TRUE, "Check Manually"
))</f>
        <v>173</v>
      </c>
      <c r="F4699" t="str">
        <f>_xlfn.XLOOKUP(B4699,Bucket_Map!A:A,Bucket_Map!B:B,"ERROR - CHECK NAME")</f>
        <v>Health</v>
      </c>
    </row>
    <row r="4700" spans="1:6" x14ac:dyDescent="0.25">
      <c r="A4700" t="s">
        <v>32</v>
      </c>
      <c r="B4700" t="s">
        <v>15</v>
      </c>
      <c r="C4700">
        <v>174</v>
      </c>
      <c r="D4700" s="1">
        <v>44652</v>
      </c>
      <c r="E4700" cm="1">
        <f t="array" ref="E4700">IF(AND(B4700="Housing",A4700="Rural"),"",
_xlfn.IFS(
NOT(ISBLANK(C4700)), C4700,
AND(NOT(ISBLANK(C4699)), B4699=B4700, NOT(ISBLANK(C4701)), B4701=B4700), AVERAGE(C4699,C4701),
AND(NOT(ISBLANK(C4699)), B4699=B4700, ISBLANK(C4701), NOT(ISBLANK(C4702)), B4702=B4700), C4699+(C4702-C4699)/3,
AND(ISBLANK(C4699), NOT(ISBLANK(C4698)), B4698=B4700, NOT(ISBLANK(C4701)), B4701=B4700), C4698+(C4701-C4698)*2/3,
TRUE, "Check Manually"
))</f>
        <v>174</v>
      </c>
      <c r="F4700" t="str">
        <f>_xlfn.XLOOKUP(B4700,Bucket_Map!A:A,Bucket_Map!B:B,"ERROR - CHECK NAME")</f>
        <v>Health</v>
      </c>
    </row>
    <row r="4701" spans="1:6" x14ac:dyDescent="0.25">
      <c r="A4701" t="s">
        <v>32</v>
      </c>
      <c r="B4701" t="s">
        <v>15</v>
      </c>
      <c r="C4701">
        <v>174.8</v>
      </c>
      <c r="D4701" s="1">
        <v>44682</v>
      </c>
      <c r="E4701" cm="1">
        <f t="array" ref="E4701">IF(AND(B4701="Housing",A4701="Rural"),"",
_xlfn.IFS(
NOT(ISBLANK(C4701)), C4701,
AND(NOT(ISBLANK(C4700)), B4700=B4701, NOT(ISBLANK(C4702)), B4702=B4701), AVERAGE(C4700,C4702),
AND(NOT(ISBLANK(C4700)), B4700=B4701, ISBLANK(C4702), NOT(ISBLANK(C4703)), B4703=B4701), C4700+(C4703-C4700)/3,
AND(ISBLANK(C4700), NOT(ISBLANK(C4699)), B4699=B4701, NOT(ISBLANK(C4702)), B4702=B4701), C4699+(C4702-C4699)*2/3,
TRUE, "Check Manually"
))</f>
        <v>174.8</v>
      </c>
      <c r="F4701" t="str">
        <f>_xlfn.XLOOKUP(B4701,Bucket_Map!A:A,Bucket_Map!B:B,"ERROR - CHECK NAME")</f>
        <v>Health</v>
      </c>
    </row>
    <row r="4702" spans="1:6" x14ac:dyDescent="0.25">
      <c r="A4702" t="s">
        <v>32</v>
      </c>
      <c r="B4702" t="s">
        <v>15</v>
      </c>
      <c r="C4702">
        <v>175.4</v>
      </c>
      <c r="D4702" s="1">
        <v>44713</v>
      </c>
      <c r="E4702" cm="1">
        <f t="array" ref="E4702">IF(AND(B4702="Housing",A4702="Rural"),"",
_xlfn.IFS(
NOT(ISBLANK(C4702)), C4702,
AND(NOT(ISBLANK(C4701)), B4701=B4702, NOT(ISBLANK(C4703)), B4703=B4702), AVERAGE(C4701,C4703),
AND(NOT(ISBLANK(C4701)), B4701=B4702, ISBLANK(C4703), NOT(ISBLANK(C4704)), B4704=B4702), C4701+(C4704-C4701)/3,
AND(ISBLANK(C4701), NOT(ISBLANK(C4700)), B4700=B4702, NOT(ISBLANK(C4703)), B4703=B4702), C4700+(C4703-C4700)*2/3,
TRUE, "Check Manually"
))</f>
        <v>175.4</v>
      </c>
      <c r="F4702" t="str">
        <f>_xlfn.XLOOKUP(B4702,Bucket_Map!A:A,Bucket_Map!B:B,"ERROR - CHECK NAME")</f>
        <v>Health</v>
      </c>
    </row>
    <row r="4703" spans="1:6" x14ac:dyDescent="0.25">
      <c r="A4703" t="s">
        <v>32</v>
      </c>
      <c r="B4703" t="s">
        <v>15</v>
      </c>
      <c r="C4703">
        <v>176.1</v>
      </c>
      <c r="D4703" s="1">
        <v>44743</v>
      </c>
      <c r="E4703" cm="1">
        <f t="array" ref="E4703">IF(AND(B4703="Housing",A4703="Rural"),"",
_xlfn.IFS(
NOT(ISBLANK(C4703)), C4703,
AND(NOT(ISBLANK(C4702)), B4702=B4703, NOT(ISBLANK(C4704)), B4704=B4703), AVERAGE(C4702,C4704),
AND(NOT(ISBLANK(C4702)), B4702=B4703, ISBLANK(C4704), NOT(ISBLANK(C4705)), B4705=B4703), C4702+(C4705-C4702)/3,
AND(ISBLANK(C4702), NOT(ISBLANK(C4701)), B4701=B4703, NOT(ISBLANK(C4704)), B4704=B4703), C4701+(C4704-C4701)*2/3,
TRUE, "Check Manually"
))</f>
        <v>176.1</v>
      </c>
      <c r="F4703" t="str">
        <f>_xlfn.XLOOKUP(B4703,Bucket_Map!A:A,Bucket_Map!B:B,"ERROR - CHECK NAME")</f>
        <v>Health</v>
      </c>
    </row>
    <row r="4704" spans="1:6" x14ac:dyDescent="0.25">
      <c r="A4704" t="s">
        <v>32</v>
      </c>
      <c r="B4704" t="s">
        <v>15</v>
      </c>
      <c r="C4704">
        <v>176.8</v>
      </c>
      <c r="D4704" s="1">
        <v>44774</v>
      </c>
      <c r="E4704" cm="1">
        <f t="array" ref="E4704">IF(AND(B4704="Housing",A4704="Rural"),"",
_xlfn.IFS(
NOT(ISBLANK(C4704)), C4704,
AND(NOT(ISBLANK(C4703)), B4703=B4704, NOT(ISBLANK(C4705)), B4705=B4704), AVERAGE(C4703,C4705),
AND(NOT(ISBLANK(C4703)), B4703=B4704, ISBLANK(C4705), NOT(ISBLANK(C4706)), B4706=B4704), C4703+(C4706-C4703)/3,
AND(ISBLANK(C4703), NOT(ISBLANK(C4702)), B4702=B4704, NOT(ISBLANK(C4705)), B4705=B4704), C4702+(C4705-C4702)*2/3,
TRUE, "Check Manually"
))</f>
        <v>176.8</v>
      </c>
      <c r="F4704" t="str">
        <f>_xlfn.XLOOKUP(B4704,Bucket_Map!A:A,Bucket_Map!B:B,"ERROR - CHECK NAME")</f>
        <v>Health</v>
      </c>
    </row>
    <row r="4705" spans="1:6" x14ac:dyDescent="0.25">
      <c r="A4705" t="s">
        <v>32</v>
      </c>
      <c r="B4705" t="s">
        <v>15</v>
      </c>
      <c r="C4705">
        <v>177.8</v>
      </c>
      <c r="D4705" s="1">
        <v>44805</v>
      </c>
      <c r="E4705" cm="1">
        <f t="array" ref="E4705">IF(AND(B4705="Housing",A4705="Rural"),"",
_xlfn.IFS(
NOT(ISBLANK(C4705)), C4705,
AND(NOT(ISBLANK(C4704)), B4704=B4705, NOT(ISBLANK(C4706)), B4706=B4705), AVERAGE(C4704,C4706),
AND(NOT(ISBLANK(C4704)), B4704=B4705, ISBLANK(C4706), NOT(ISBLANK(C4707)), B4707=B4705), C4704+(C4707-C4704)/3,
AND(ISBLANK(C4704), NOT(ISBLANK(C4703)), B4703=B4705, NOT(ISBLANK(C4706)), B4706=B4705), C4703+(C4706-C4703)*2/3,
TRUE, "Check Manually"
))</f>
        <v>177.8</v>
      </c>
      <c r="F4705" t="str">
        <f>_xlfn.XLOOKUP(B4705,Bucket_Map!A:A,Bucket_Map!B:B,"ERROR - CHECK NAME")</f>
        <v>Health</v>
      </c>
    </row>
    <row r="4706" spans="1:6" x14ac:dyDescent="0.25">
      <c r="A4706" t="s">
        <v>32</v>
      </c>
      <c r="B4706" t="s">
        <v>15</v>
      </c>
      <c r="C4706">
        <v>178.7</v>
      </c>
      <c r="D4706" s="1">
        <v>44835</v>
      </c>
      <c r="E4706" cm="1">
        <f t="array" ref="E4706">IF(AND(B4706="Housing",A4706="Rural"),"",
_xlfn.IFS(
NOT(ISBLANK(C4706)), C4706,
AND(NOT(ISBLANK(C4705)), B4705=B4706, NOT(ISBLANK(C4707)), B4707=B4706), AVERAGE(C4705,C4707),
AND(NOT(ISBLANK(C4705)), B4705=B4706, ISBLANK(C4707), NOT(ISBLANK(C4708)), B4708=B4706), C4705+(C4708-C4705)/3,
AND(ISBLANK(C4705), NOT(ISBLANK(C4704)), B4704=B4706, NOT(ISBLANK(C4707)), B4707=B4706), C4704+(C4707-C4704)*2/3,
TRUE, "Check Manually"
))</f>
        <v>178.7</v>
      </c>
      <c r="F4706" t="str">
        <f>_xlfn.XLOOKUP(B4706,Bucket_Map!A:A,Bucket_Map!B:B,"ERROR - CHECK NAME")</f>
        <v>Health</v>
      </c>
    </row>
    <row r="4707" spans="1:6" x14ac:dyDescent="0.25">
      <c r="A4707" t="s">
        <v>32</v>
      </c>
      <c r="B4707" t="s">
        <v>15</v>
      </c>
      <c r="C4707">
        <v>179.8</v>
      </c>
      <c r="D4707" s="1">
        <v>44866</v>
      </c>
      <c r="E4707" cm="1">
        <f t="array" ref="E4707">IF(AND(B4707="Housing",A4707="Rural"),"",
_xlfn.IFS(
NOT(ISBLANK(C4707)), C4707,
AND(NOT(ISBLANK(C4706)), B4706=B4707, NOT(ISBLANK(C4708)), B4708=B4707), AVERAGE(C4706,C4708),
AND(NOT(ISBLANK(C4706)), B4706=B4707, ISBLANK(C4708), NOT(ISBLANK(C4709)), B4709=B4707), C4706+(C4709-C4706)/3,
AND(ISBLANK(C4706), NOT(ISBLANK(C4705)), B4705=B4707, NOT(ISBLANK(C4708)), B4708=B4707), C4705+(C4708-C4705)*2/3,
TRUE, "Check Manually"
))</f>
        <v>179.8</v>
      </c>
      <c r="F4707" t="str">
        <f>_xlfn.XLOOKUP(B4707,Bucket_Map!A:A,Bucket_Map!B:B,"ERROR - CHECK NAME")</f>
        <v>Health</v>
      </c>
    </row>
    <row r="4708" spans="1:6" x14ac:dyDescent="0.25">
      <c r="A4708" t="s">
        <v>32</v>
      </c>
      <c r="B4708" t="s">
        <v>15</v>
      </c>
      <c r="C4708">
        <v>181.1</v>
      </c>
      <c r="D4708" s="1">
        <v>44896</v>
      </c>
      <c r="E4708" cm="1">
        <f t="array" ref="E4708">IF(AND(B4708="Housing",A4708="Rural"),"",
_xlfn.IFS(
NOT(ISBLANK(C4708)), C4708,
AND(NOT(ISBLANK(C4707)), B4707=B4708, NOT(ISBLANK(C4709)), B4709=B4708), AVERAGE(C4707,C4709),
AND(NOT(ISBLANK(C4707)), B4707=B4708, ISBLANK(C4709), NOT(ISBLANK(C4710)), B4710=B4708), C4707+(C4710-C4707)/3,
AND(ISBLANK(C4707), NOT(ISBLANK(C4706)), B4706=B4708, NOT(ISBLANK(C4709)), B4709=B4708), C4706+(C4709-C4706)*2/3,
TRUE, "Check Manually"
))</f>
        <v>181.1</v>
      </c>
      <c r="F4708" t="str">
        <f>_xlfn.XLOOKUP(B4708,Bucket_Map!A:A,Bucket_Map!B:B,"ERROR - CHECK NAME")</f>
        <v>Health</v>
      </c>
    </row>
    <row r="4709" spans="1:6" x14ac:dyDescent="0.25">
      <c r="A4709" t="s">
        <v>32</v>
      </c>
      <c r="B4709" t="s">
        <v>15</v>
      </c>
      <c r="C4709">
        <v>182.3</v>
      </c>
      <c r="D4709" s="1">
        <v>44927</v>
      </c>
      <c r="E4709" cm="1">
        <f t="array" ref="E4709">IF(AND(B4709="Housing",A4709="Rural"),"",
_xlfn.IFS(
NOT(ISBLANK(C4709)), C4709,
AND(NOT(ISBLANK(C4708)), B4708=B4709, NOT(ISBLANK(C4710)), B4710=B4709), AVERAGE(C4708,C4710),
AND(NOT(ISBLANK(C4708)), B4708=B4709, ISBLANK(C4710), NOT(ISBLANK(C4711)), B4711=B4709), C4708+(C4711-C4708)/3,
AND(ISBLANK(C4708), NOT(ISBLANK(C4707)), B4707=B4709, NOT(ISBLANK(C4710)), B4710=B4709), C4707+(C4710-C4707)*2/3,
TRUE, "Check Manually"
))</f>
        <v>182.3</v>
      </c>
      <c r="F4709" t="str">
        <f>_xlfn.XLOOKUP(B4709,Bucket_Map!A:A,Bucket_Map!B:B,"ERROR - CHECK NAME")</f>
        <v>Health</v>
      </c>
    </row>
    <row r="4710" spans="1:6" x14ac:dyDescent="0.25">
      <c r="A4710" t="s">
        <v>32</v>
      </c>
      <c r="B4710" t="s">
        <v>15</v>
      </c>
      <c r="C4710">
        <v>184.4</v>
      </c>
      <c r="D4710" s="1">
        <v>44958</v>
      </c>
      <c r="E4710" cm="1">
        <f t="array" ref="E4710">IF(AND(B4710="Housing",A4710="Rural"),"",
_xlfn.IFS(
NOT(ISBLANK(C4710)), C4710,
AND(NOT(ISBLANK(C4709)), B4709=B4710, NOT(ISBLANK(C4711)), B4711=B4710), AVERAGE(C4709,C4711),
AND(NOT(ISBLANK(C4709)), B4709=B4710, ISBLANK(C4711), NOT(ISBLANK(C4712)), B4712=B4710), C4709+(C4712-C4709)/3,
AND(ISBLANK(C4709), NOT(ISBLANK(C4708)), B4708=B4710, NOT(ISBLANK(C4711)), B4711=B4710), C4708+(C4711-C4708)*2/3,
TRUE, "Check Manually"
))</f>
        <v>184.4</v>
      </c>
      <c r="F4710" t="str">
        <f>_xlfn.XLOOKUP(B4710,Bucket_Map!A:A,Bucket_Map!B:B,"ERROR - CHECK NAME")</f>
        <v>Health</v>
      </c>
    </row>
    <row r="4711" spans="1:6" x14ac:dyDescent="0.25">
      <c r="A4711" t="s">
        <v>32</v>
      </c>
      <c r="B4711" t="s">
        <v>15</v>
      </c>
      <c r="C4711">
        <v>184.4</v>
      </c>
      <c r="D4711" s="1">
        <v>44986</v>
      </c>
      <c r="E4711" cm="1">
        <f t="array" ref="E4711">IF(AND(B4711="Housing",A4711="Rural"),"",
_xlfn.IFS(
NOT(ISBLANK(C4711)), C4711,
AND(NOT(ISBLANK(C4710)), B4710=B4711, NOT(ISBLANK(C4712)), B4712=B4711), AVERAGE(C4710,C4712),
AND(NOT(ISBLANK(C4710)), B4710=B4711, ISBLANK(C4712), NOT(ISBLANK(C4713)), B4713=B4711), C4710+(C4713-C4710)/3,
AND(ISBLANK(C4710), NOT(ISBLANK(C4709)), B4709=B4711, NOT(ISBLANK(C4712)), B4712=B4711), C4709+(C4712-C4709)*2/3,
TRUE, "Check Manually"
))</f>
        <v>184.4</v>
      </c>
      <c r="F4711" t="str">
        <f>_xlfn.XLOOKUP(B4711,Bucket_Map!A:A,Bucket_Map!B:B,"ERROR - CHECK NAME")</f>
        <v>Health</v>
      </c>
    </row>
    <row r="4712" spans="1:6" x14ac:dyDescent="0.25">
      <c r="A4712" t="s">
        <v>32</v>
      </c>
      <c r="B4712" t="s">
        <v>15</v>
      </c>
      <c r="C4712">
        <v>185</v>
      </c>
      <c r="D4712" s="1">
        <v>45017</v>
      </c>
      <c r="E4712" cm="1">
        <f t="array" ref="E4712">IF(AND(B4712="Housing",A4712="Rural"),"",
_xlfn.IFS(
NOT(ISBLANK(C4712)), C4712,
AND(NOT(ISBLANK(C4711)), B4711=B4712, NOT(ISBLANK(C4713)), B4713=B4712), AVERAGE(C4711,C4713),
AND(NOT(ISBLANK(C4711)), B4711=B4712, ISBLANK(C4713), NOT(ISBLANK(C4714)), B4714=B4712), C4711+(C4714-C4711)/3,
AND(ISBLANK(C4711), NOT(ISBLANK(C4710)), B4710=B4712, NOT(ISBLANK(C4713)), B4713=B4712), C4710+(C4713-C4710)*2/3,
TRUE, "Check Manually"
))</f>
        <v>185</v>
      </c>
      <c r="F4712" t="str">
        <f>_xlfn.XLOOKUP(B4712,Bucket_Map!A:A,Bucket_Map!B:B,"ERROR - CHECK NAME")</f>
        <v>Health</v>
      </c>
    </row>
    <row r="4713" spans="1:6" x14ac:dyDescent="0.25">
      <c r="A4713" t="s">
        <v>32</v>
      </c>
      <c r="B4713" t="s">
        <v>15</v>
      </c>
      <c r="C4713">
        <v>185.7</v>
      </c>
      <c r="D4713" s="1">
        <v>45047</v>
      </c>
      <c r="E4713" cm="1">
        <f t="array" ref="E4713">IF(AND(B4713="Housing",A4713="Rural"),"",
_xlfn.IFS(
NOT(ISBLANK(C4713)), C4713,
AND(NOT(ISBLANK(C4712)), B4712=B4713, NOT(ISBLANK(C4714)), B4714=B4713), AVERAGE(C4712,C4714),
AND(NOT(ISBLANK(C4712)), B4712=B4713, ISBLANK(C4714), NOT(ISBLANK(C4715)), B4715=B4713), C4712+(C4715-C4712)/3,
AND(ISBLANK(C4712), NOT(ISBLANK(C4711)), B4711=B4713, NOT(ISBLANK(C4714)), B4714=B4713), C4711+(C4714-C4711)*2/3,
TRUE, "Check Manually"
))</f>
        <v>185.7</v>
      </c>
      <c r="F4713" t="str">
        <f>_xlfn.XLOOKUP(B4713,Bucket_Map!A:A,Bucket_Map!B:B,"ERROR - CHECK NAME")</f>
        <v>Health</v>
      </c>
    </row>
    <row r="4714" spans="1:6" x14ac:dyDescent="0.25">
      <c r="A4714" t="s">
        <v>32</v>
      </c>
      <c r="B4714" t="s">
        <v>16</v>
      </c>
      <c r="C4714">
        <v>104.8</v>
      </c>
      <c r="D4714" s="1">
        <v>41275</v>
      </c>
      <c r="E4714" cm="1">
        <f t="array" ref="E4714">IF(AND(B4714="Housing",A4714="Rural"),"",
_xlfn.IFS(
NOT(ISBLANK(C4714)), C4714,
AND(NOT(ISBLANK(C4713)), B4713=B4714, NOT(ISBLANK(C4715)), B4715=B4714), AVERAGE(C4713,C4715),
AND(NOT(ISBLANK(C4713)), B4713=B4714, ISBLANK(C4715), NOT(ISBLANK(C4716)), B4716=B4714), C4713+(C4716-C4713)/3,
AND(ISBLANK(C4713), NOT(ISBLANK(C4712)), B4712=B4714, NOT(ISBLANK(C4715)), B4715=B4714), C4712+(C4715-C4712)*2/3,
TRUE, "Check Manually"
))</f>
        <v>104.8</v>
      </c>
      <c r="F4714" t="str">
        <f>_xlfn.XLOOKUP(B4714,Bucket_Map!A:A,Bucket_Map!B:B,"ERROR - CHECK NAME")</f>
        <v>Household Goods &amp; Services</v>
      </c>
    </row>
    <row r="4715" spans="1:6" x14ac:dyDescent="0.25">
      <c r="A4715" t="s">
        <v>32</v>
      </c>
      <c r="B4715" t="s">
        <v>16</v>
      </c>
      <c r="C4715">
        <v>105.2</v>
      </c>
      <c r="D4715" s="1">
        <v>41306</v>
      </c>
      <c r="E4715" cm="1">
        <f t="array" ref="E4715">IF(AND(B4715="Housing",A4715="Rural"),"",
_xlfn.IFS(
NOT(ISBLANK(C4715)), C4715,
AND(NOT(ISBLANK(C4714)), B4714=B4715, NOT(ISBLANK(C4716)), B4716=B4715), AVERAGE(C4714,C4716),
AND(NOT(ISBLANK(C4714)), B4714=B4715, ISBLANK(C4716), NOT(ISBLANK(C4717)), B4717=B4715), C4714+(C4717-C4714)/3,
AND(ISBLANK(C4714), NOT(ISBLANK(C4713)), B4713=B4715, NOT(ISBLANK(C4716)), B4716=B4715), C4713+(C4716-C4713)*2/3,
TRUE, "Check Manually"
))</f>
        <v>105.2</v>
      </c>
      <c r="F4715" t="str">
        <f>_xlfn.XLOOKUP(B4715,Bucket_Map!A:A,Bucket_Map!B:B,"ERROR - CHECK NAME")</f>
        <v>Household Goods &amp; Services</v>
      </c>
    </row>
    <row r="4716" spans="1:6" x14ac:dyDescent="0.25">
      <c r="A4716" t="s">
        <v>32</v>
      </c>
      <c r="B4716" t="s">
        <v>16</v>
      </c>
      <c r="C4716">
        <v>105.6</v>
      </c>
      <c r="D4716" s="1">
        <v>41334</v>
      </c>
      <c r="E4716" cm="1">
        <f t="array" ref="E4716">IF(AND(B4716="Housing",A4716="Rural"),"",
_xlfn.IFS(
NOT(ISBLANK(C4716)), C4716,
AND(NOT(ISBLANK(C4715)), B4715=B4716, NOT(ISBLANK(C4717)), B4717=B4716), AVERAGE(C4715,C4717),
AND(NOT(ISBLANK(C4715)), B4715=B4716, ISBLANK(C4717), NOT(ISBLANK(C4718)), B4718=B4716), C4715+(C4718-C4715)/3,
AND(ISBLANK(C4715), NOT(ISBLANK(C4714)), B4714=B4716, NOT(ISBLANK(C4717)), B4717=B4716), C4714+(C4717-C4714)*2/3,
TRUE, "Check Manually"
))</f>
        <v>105.6</v>
      </c>
      <c r="F4716" t="str">
        <f>_xlfn.XLOOKUP(B4716,Bucket_Map!A:A,Bucket_Map!B:B,"ERROR - CHECK NAME")</f>
        <v>Household Goods &amp; Services</v>
      </c>
    </row>
    <row r="4717" spans="1:6" x14ac:dyDescent="0.25">
      <c r="A4717" t="s">
        <v>32</v>
      </c>
      <c r="B4717" t="s">
        <v>16</v>
      </c>
      <c r="C4717">
        <v>106.3</v>
      </c>
      <c r="D4717" s="1">
        <v>41365</v>
      </c>
      <c r="E4717" cm="1">
        <f t="array" ref="E4717">IF(AND(B4717="Housing",A4717="Rural"),"",
_xlfn.IFS(
NOT(ISBLANK(C4717)), C4717,
AND(NOT(ISBLANK(C4716)), B4716=B4717, NOT(ISBLANK(C4718)), B4718=B4717), AVERAGE(C4716,C4718),
AND(NOT(ISBLANK(C4716)), B4716=B4717, ISBLANK(C4718), NOT(ISBLANK(C4719)), B4719=B4717), C4716+(C4719-C4716)/3,
AND(ISBLANK(C4716), NOT(ISBLANK(C4715)), B4715=B4717, NOT(ISBLANK(C4718)), B4718=B4717), C4715+(C4718-C4715)*2/3,
TRUE, "Check Manually"
))</f>
        <v>106.3</v>
      </c>
      <c r="F4717" t="str">
        <f>_xlfn.XLOOKUP(B4717,Bucket_Map!A:A,Bucket_Map!B:B,"ERROR - CHECK NAME")</f>
        <v>Household Goods &amp; Services</v>
      </c>
    </row>
    <row r="4718" spans="1:6" x14ac:dyDescent="0.25">
      <c r="A4718" t="s">
        <v>32</v>
      </c>
      <c r="B4718" t="s">
        <v>16</v>
      </c>
      <c r="C4718">
        <v>106.9</v>
      </c>
      <c r="D4718" s="1">
        <v>41395</v>
      </c>
      <c r="E4718" cm="1">
        <f t="array" ref="E4718">IF(AND(B4718="Housing",A4718="Rural"),"",
_xlfn.IFS(
NOT(ISBLANK(C4718)), C4718,
AND(NOT(ISBLANK(C4717)), B4717=B4718, NOT(ISBLANK(C4719)), B4719=B4718), AVERAGE(C4717,C4719),
AND(NOT(ISBLANK(C4717)), B4717=B4718, ISBLANK(C4719), NOT(ISBLANK(C4720)), B4720=B4718), C4717+(C4720-C4717)/3,
AND(ISBLANK(C4717), NOT(ISBLANK(C4716)), B4716=B4718, NOT(ISBLANK(C4719)), B4719=B4718), C4716+(C4719-C4716)*2/3,
TRUE, "Check Manually"
))</f>
        <v>106.9</v>
      </c>
      <c r="F4718" t="str">
        <f>_xlfn.XLOOKUP(B4718,Bucket_Map!A:A,Bucket_Map!B:B,"ERROR - CHECK NAME")</f>
        <v>Household Goods &amp; Services</v>
      </c>
    </row>
    <row r="4719" spans="1:6" x14ac:dyDescent="0.25">
      <c r="A4719" t="s">
        <v>32</v>
      </c>
      <c r="B4719" t="s">
        <v>16</v>
      </c>
      <c r="C4719">
        <v>107.6</v>
      </c>
      <c r="D4719" s="1">
        <v>41426</v>
      </c>
      <c r="E4719" cm="1">
        <f t="array" ref="E4719">IF(AND(B4719="Housing",A4719="Rural"),"",
_xlfn.IFS(
NOT(ISBLANK(C4719)), C4719,
AND(NOT(ISBLANK(C4718)), B4718=B4719, NOT(ISBLANK(C4720)), B4720=B4719), AVERAGE(C4718,C4720),
AND(NOT(ISBLANK(C4718)), B4718=B4719, ISBLANK(C4720), NOT(ISBLANK(C4721)), B4721=B4719), C4718+(C4721-C4718)/3,
AND(ISBLANK(C4718), NOT(ISBLANK(C4717)), B4717=B4719, NOT(ISBLANK(C4720)), B4720=B4719), C4717+(C4720-C4717)*2/3,
TRUE, "Check Manually"
))</f>
        <v>107.6</v>
      </c>
      <c r="F4719" t="str">
        <f>_xlfn.XLOOKUP(B4719,Bucket_Map!A:A,Bucket_Map!B:B,"ERROR - CHECK NAME")</f>
        <v>Household Goods &amp; Services</v>
      </c>
    </row>
    <row r="4720" spans="1:6" x14ac:dyDescent="0.25">
      <c r="A4720" t="s">
        <v>32</v>
      </c>
      <c r="B4720" t="s">
        <v>16</v>
      </c>
      <c r="C4720">
        <v>108.2</v>
      </c>
      <c r="D4720" s="1">
        <v>41456</v>
      </c>
      <c r="E4720" cm="1">
        <f t="array" ref="E4720">IF(AND(B4720="Housing",A4720="Rural"),"",
_xlfn.IFS(
NOT(ISBLANK(C4720)), C4720,
AND(NOT(ISBLANK(C4719)), B4719=B4720, NOT(ISBLANK(C4721)), B4721=B4720), AVERAGE(C4719,C4721),
AND(NOT(ISBLANK(C4719)), B4719=B4720, ISBLANK(C4721), NOT(ISBLANK(C4722)), B4722=B4720), C4719+(C4722-C4719)/3,
AND(ISBLANK(C4719), NOT(ISBLANK(C4718)), B4718=B4720, NOT(ISBLANK(C4721)), B4721=B4720), C4718+(C4721-C4718)*2/3,
TRUE, "Check Manually"
))</f>
        <v>108.2</v>
      </c>
      <c r="F4720" t="str">
        <f>_xlfn.XLOOKUP(B4720,Bucket_Map!A:A,Bucket_Map!B:B,"ERROR - CHECK NAME")</f>
        <v>Household Goods &amp; Services</v>
      </c>
    </row>
    <row r="4721" spans="1:6" x14ac:dyDescent="0.25">
      <c r="A4721" t="s">
        <v>32</v>
      </c>
      <c r="B4721" t="s">
        <v>16</v>
      </c>
      <c r="C4721">
        <v>108.7</v>
      </c>
      <c r="D4721" s="1">
        <v>41487</v>
      </c>
      <c r="E4721" cm="1">
        <f t="array" ref="E4721">IF(AND(B4721="Housing",A4721="Rural"),"",
_xlfn.IFS(
NOT(ISBLANK(C4721)), C4721,
AND(NOT(ISBLANK(C4720)), B4720=B4721, NOT(ISBLANK(C4722)), B4722=B4721), AVERAGE(C4720,C4722),
AND(NOT(ISBLANK(C4720)), B4720=B4721, ISBLANK(C4722), NOT(ISBLANK(C4723)), B4723=B4721), C4720+(C4723-C4720)/3,
AND(ISBLANK(C4720), NOT(ISBLANK(C4719)), B4719=B4721, NOT(ISBLANK(C4722)), B4722=B4721), C4719+(C4722-C4719)*2/3,
TRUE, "Check Manually"
))</f>
        <v>108.7</v>
      </c>
      <c r="F4721" t="str">
        <f>_xlfn.XLOOKUP(B4721,Bucket_Map!A:A,Bucket_Map!B:B,"ERROR - CHECK NAME")</f>
        <v>Household Goods &amp; Services</v>
      </c>
    </row>
    <row r="4722" spans="1:6" x14ac:dyDescent="0.25">
      <c r="A4722" t="s">
        <v>32</v>
      </c>
      <c r="B4722" t="s">
        <v>16</v>
      </c>
      <c r="C4722">
        <v>109.6</v>
      </c>
      <c r="D4722" s="1">
        <v>41518</v>
      </c>
      <c r="E4722" cm="1">
        <f t="array" ref="E4722">IF(AND(B4722="Housing",A4722="Rural"),"",
_xlfn.IFS(
NOT(ISBLANK(C4722)), C4722,
AND(NOT(ISBLANK(C4721)), B4721=B4722, NOT(ISBLANK(C4723)), B4723=B4722), AVERAGE(C4721,C4723),
AND(NOT(ISBLANK(C4721)), B4721=B4722, ISBLANK(C4723), NOT(ISBLANK(C4724)), B4724=B4722), C4721+(C4724-C4721)/3,
AND(ISBLANK(C4721), NOT(ISBLANK(C4720)), B4720=B4722, NOT(ISBLANK(C4723)), B4723=B4722), C4720+(C4723-C4720)*2/3,
TRUE, "Check Manually"
))</f>
        <v>109.6</v>
      </c>
      <c r="F4722" t="str">
        <f>_xlfn.XLOOKUP(B4722,Bucket_Map!A:A,Bucket_Map!B:B,"ERROR - CHECK NAME")</f>
        <v>Household Goods &amp; Services</v>
      </c>
    </row>
    <row r="4723" spans="1:6" x14ac:dyDescent="0.25">
      <c r="A4723" t="s">
        <v>32</v>
      </c>
      <c r="B4723" t="s">
        <v>16</v>
      </c>
      <c r="C4723">
        <v>110.3</v>
      </c>
      <c r="D4723" s="1">
        <v>41548</v>
      </c>
      <c r="E4723" cm="1">
        <f t="array" ref="E4723">IF(AND(B4723="Housing",A4723="Rural"),"",
_xlfn.IFS(
NOT(ISBLANK(C4723)), C4723,
AND(NOT(ISBLANK(C4722)), B4722=B4723, NOT(ISBLANK(C4724)), B4724=B4723), AVERAGE(C4722,C4724),
AND(NOT(ISBLANK(C4722)), B4722=B4723, ISBLANK(C4724), NOT(ISBLANK(C4725)), B4725=B4723), C4722+(C4725-C4722)/3,
AND(ISBLANK(C4722), NOT(ISBLANK(C4721)), B4721=B4723, NOT(ISBLANK(C4724)), B4724=B4723), C4721+(C4724-C4721)*2/3,
TRUE, "Check Manually"
))</f>
        <v>110.3</v>
      </c>
      <c r="F4723" t="str">
        <f>_xlfn.XLOOKUP(B4723,Bucket_Map!A:A,Bucket_Map!B:B,"ERROR - CHECK NAME")</f>
        <v>Household Goods &amp; Services</v>
      </c>
    </row>
    <row r="4724" spans="1:6" x14ac:dyDescent="0.25">
      <c r="A4724" t="s">
        <v>32</v>
      </c>
      <c r="B4724" t="s">
        <v>16</v>
      </c>
      <c r="C4724">
        <v>111.1</v>
      </c>
      <c r="D4724" s="1">
        <v>41579</v>
      </c>
      <c r="E4724" cm="1">
        <f t="array" ref="E4724">IF(AND(B4724="Housing",A4724="Rural"),"",
_xlfn.IFS(
NOT(ISBLANK(C4724)), C4724,
AND(NOT(ISBLANK(C4723)), B4723=B4724, NOT(ISBLANK(C4725)), B4725=B4724), AVERAGE(C4723,C4725),
AND(NOT(ISBLANK(C4723)), B4723=B4724, ISBLANK(C4725), NOT(ISBLANK(C4726)), B4726=B4724), C4723+(C4726-C4723)/3,
AND(ISBLANK(C4723), NOT(ISBLANK(C4722)), B4722=B4724, NOT(ISBLANK(C4725)), B4725=B4724), C4722+(C4725-C4722)*2/3,
TRUE, "Check Manually"
))</f>
        <v>111.1</v>
      </c>
      <c r="F4724" t="str">
        <f>_xlfn.XLOOKUP(B4724,Bucket_Map!A:A,Bucket_Map!B:B,"ERROR - CHECK NAME")</f>
        <v>Household Goods &amp; Services</v>
      </c>
    </row>
    <row r="4725" spans="1:6" x14ac:dyDescent="0.25">
      <c r="A4725" t="s">
        <v>32</v>
      </c>
      <c r="B4725" t="s">
        <v>16</v>
      </c>
      <c r="C4725">
        <v>111.7</v>
      </c>
      <c r="D4725" s="1">
        <v>41609</v>
      </c>
      <c r="E4725" cm="1">
        <f t="array" ref="E4725">IF(AND(B4725="Housing",A4725="Rural"),"",
_xlfn.IFS(
NOT(ISBLANK(C4725)), C4725,
AND(NOT(ISBLANK(C4724)), B4724=B4725, NOT(ISBLANK(C4726)), B4726=B4725), AVERAGE(C4724,C4726),
AND(NOT(ISBLANK(C4724)), B4724=B4725, ISBLANK(C4726), NOT(ISBLANK(C4727)), B4727=B4725), C4724+(C4727-C4724)/3,
AND(ISBLANK(C4724), NOT(ISBLANK(C4723)), B4723=B4725, NOT(ISBLANK(C4726)), B4726=B4725), C4723+(C4726-C4723)*2/3,
TRUE, "Check Manually"
))</f>
        <v>111.7</v>
      </c>
      <c r="F4725" t="str">
        <f>_xlfn.XLOOKUP(B4725,Bucket_Map!A:A,Bucket_Map!B:B,"ERROR - CHECK NAME")</f>
        <v>Household Goods &amp; Services</v>
      </c>
    </row>
    <row r="4726" spans="1:6" x14ac:dyDescent="0.25">
      <c r="A4726" t="s">
        <v>32</v>
      </c>
      <c r="B4726" t="s">
        <v>16</v>
      </c>
      <c r="C4726">
        <v>112.3</v>
      </c>
      <c r="D4726" s="1">
        <v>41640</v>
      </c>
      <c r="E4726" cm="1">
        <f t="array" ref="E4726">IF(AND(B4726="Housing",A4726="Rural"),"",
_xlfn.IFS(
NOT(ISBLANK(C4726)), C4726,
AND(NOT(ISBLANK(C4725)), B4725=B4726, NOT(ISBLANK(C4727)), B4727=B4726), AVERAGE(C4725,C4727),
AND(NOT(ISBLANK(C4725)), B4725=B4726, ISBLANK(C4727), NOT(ISBLANK(C4728)), B4728=B4726), C4725+(C4728-C4725)/3,
AND(ISBLANK(C4725), NOT(ISBLANK(C4724)), B4724=B4726, NOT(ISBLANK(C4727)), B4727=B4726), C4724+(C4727-C4724)*2/3,
TRUE, "Check Manually"
))</f>
        <v>112.3</v>
      </c>
      <c r="F4726" t="str">
        <f>_xlfn.XLOOKUP(B4726,Bucket_Map!A:A,Bucket_Map!B:B,"ERROR - CHECK NAME")</f>
        <v>Household Goods &amp; Services</v>
      </c>
    </row>
    <row r="4727" spans="1:6" x14ac:dyDescent="0.25">
      <c r="A4727" t="s">
        <v>32</v>
      </c>
      <c r="B4727" t="s">
        <v>16</v>
      </c>
      <c r="C4727">
        <v>112.8</v>
      </c>
      <c r="D4727" s="1">
        <v>41671</v>
      </c>
      <c r="E4727" cm="1">
        <f t="array" ref="E4727">IF(AND(B4727="Housing",A4727="Rural"),"",
_xlfn.IFS(
NOT(ISBLANK(C4727)), C4727,
AND(NOT(ISBLANK(C4726)), B4726=B4727, NOT(ISBLANK(C4728)), B4728=B4727), AVERAGE(C4726,C4728),
AND(NOT(ISBLANK(C4726)), B4726=B4727, ISBLANK(C4728), NOT(ISBLANK(C4729)), B4729=B4727), C4726+(C4729-C4726)/3,
AND(ISBLANK(C4726), NOT(ISBLANK(C4725)), B4725=B4727, NOT(ISBLANK(C4728)), B4728=B4727), C4725+(C4728-C4725)*2/3,
TRUE, "Check Manually"
))</f>
        <v>112.8</v>
      </c>
      <c r="F4727" t="str">
        <f>_xlfn.XLOOKUP(B4727,Bucket_Map!A:A,Bucket_Map!B:B,"ERROR - CHECK NAME")</f>
        <v>Household Goods &amp; Services</v>
      </c>
    </row>
    <row r="4728" spans="1:6" x14ac:dyDescent="0.25">
      <c r="A4728" t="s">
        <v>32</v>
      </c>
      <c r="B4728" t="s">
        <v>16</v>
      </c>
      <c r="C4728">
        <v>113.2</v>
      </c>
      <c r="D4728" s="1">
        <v>41699</v>
      </c>
      <c r="E4728" cm="1">
        <f t="array" ref="E4728">IF(AND(B4728="Housing",A4728="Rural"),"",
_xlfn.IFS(
NOT(ISBLANK(C4728)), C4728,
AND(NOT(ISBLANK(C4727)), B4727=B4728, NOT(ISBLANK(C4729)), B4729=B4728), AVERAGE(C4727,C4729),
AND(NOT(ISBLANK(C4727)), B4727=B4728, ISBLANK(C4729), NOT(ISBLANK(C4730)), B4730=B4728), C4727+(C4730-C4727)/3,
AND(ISBLANK(C4727), NOT(ISBLANK(C4726)), B4726=B4728, NOT(ISBLANK(C4729)), B4729=B4728), C4726+(C4729-C4726)*2/3,
TRUE, "Check Manually"
))</f>
        <v>113.2</v>
      </c>
      <c r="F4728" t="str">
        <f>_xlfn.XLOOKUP(B4728,Bucket_Map!A:A,Bucket_Map!B:B,"ERROR - CHECK NAME")</f>
        <v>Household Goods &amp; Services</v>
      </c>
    </row>
    <row r="4729" spans="1:6" x14ac:dyDescent="0.25">
      <c r="A4729" t="s">
        <v>32</v>
      </c>
      <c r="B4729" t="s">
        <v>16</v>
      </c>
      <c r="C4729">
        <v>113.6</v>
      </c>
      <c r="D4729" s="1">
        <v>41730</v>
      </c>
      <c r="E4729" cm="1">
        <f t="array" ref="E4729">IF(AND(B4729="Housing",A4729="Rural"),"",
_xlfn.IFS(
NOT(ISBLANK(C4729)), C4729,
AND(NOT(ISBLANK(C4728)), B4728=B4729, NOT(ISBLANK(C4730)), B4730=B4729), AVERAGE(C4728,C4730),
AND(NOT(ISBLANK(C4728)), B4728=B4729, ISBLANK(C4730), NOT(ISBLANK(C4731)), B4731=B4729), C4728+(C4731-C4728)/3,
AND(ISBLANK(C4728), NOT(ISBLANK(C4727)), B4727=B4729, NOT(ISBLANK(C4730)), B4730=B4729), C4727+(C4730-C4727)*2/3,
TRUE, "Check Manually"
))</f>
        <v>113.6</v>
      </c>
      <c r="F4729" t="str">
        <f>_xlfn.XLOOKUP(B4729,Bucket_Map!A:A,Bucket_Map!B:B,"ERROR - CHECK NAME")</f>
        <v>Household Goods &amp; Services</v>
      </c>
    </row>
    <row r="4730" spans="1:6" x14ac:dyDescent="0.25">
      <c r="A4730" t="s">
        <v>32</v>
      </c>
      <c r="B4730" t="s">
        <v>16</v>
      </c>
      <c r="C4730">
        <v>114.1</v>
      </c>
      <c r="D4730" s="1">
        <v>41760</v>
      </c>
      <c r="E4730" cm="1">
        <f t="array" ref="E4730">IF(AND(B4730="Housing",A4730="Rural"),"",
_xlfn.IFS(
NOT(ISBLANK(C4730)), C4730,
AND(NOT(ISBLANK(C4729)), B4729=B4730, NOT(ISBLANK(C4731)), B4731=B4730), AVERAGE(C4729,C4731),
AND(NOT(ISBLANK(C4729)), B4729=B4730, ISBLANK(C4731), NOT(ISBLANK(C4732)), B4732=B4730), C4729+(C4732-C4729)/3,
AND(ISBLANK(C4729), NOT(ISBLANK(C4728)), B4728=B4730, NOT(ISBLANK(C4731)), B4731=B4730), C4728+(C4731-C4728)*2/3,
TRUE, "Check Manually"
))</f>
        <v>114.1</v>
      </c>
      <c r="F4730" t="str">
        <f>_xlfn.XLOOKUP(B4730,Bucket_Map!A:A,Bucket_Map!B:B,"ERROR - CHECK NAME")</f>
        <v>Household Goods &amp; Services</v>
      </c>
    </row>
    <row r="4731" spans="1:6" x14ac:dyDescent="0.25">
      <c r="A4731" t="s">
        <v>32</v>
      </c>
      <c r="B4731" t="s">
        <v>16</v>
      </c>
      <c r="C4731">
        <v>114.6</v>
      </c>
      <c r="D4731" s="1">
        <v>41791</v>
      </c>
      <c r="E4731" cm="1">
        <f t="array" ref="E4731">IF(AND(B4731="Housing",A4731="Rural"),"",
_xlfn.IFS(
NOT(ISBLANK(C4731)), C4731,
AND(NOT(ISBLANK(C4730)), B4730=B4731, NOT(ISBLANK(C4732)), B4732=B4731), AVERAGE(C4730,C4732),
AND(NOT(ISBLANK(C4730)), B4730=B4731, ISBLANK(C4732), NOT(ISBLANK(C4733)), B4733=B4731), C4730+(C4733-C4730)/3,
AND(ISBLANK(C4730), NOT(ISBLANK(C4729)), B4729=B4731, NOT(ISBLANK(C4732)), B4732=B4731), C4729+(C4732-C4729)*2/3,
TRUE, "Check Manually"
))</f>
        <v>114.6</v>
      </c>
      <c r="F4731" t="str">
        <f>_xlfn.XLOOKUP(B4731,Bucket_Map!A:A,Bucket_Map!B:B,"ERROR - CHECK NAME")</f>
        <v>Household Goods &amp; Services</v>
      </c>
    </row>
    <row r="4732" spans="1:6" x14ac:dyDescent="0.25">
      <c r="A4732" t="s">
        <v>32</v>
      </c>
      <c r="B4732" t="s">
        <v>16</v>
      </c>
      <c r="C4732">
        <v>115.2</v>
      </c>
      <c r="D4732" s="1">
        <v>41821</v>
      </c>
      <c r="E4732" cm="1">
        <f t="array" ref="E4732">IF(AND(B4732="Housing",A4732="Rural"),"",
_xlfn.IFS(
NOT(ISBLANK(C4732)), C4732,
AND(NOT(ISBLANK(C4731)), B4731=B4732, NOT(ISBLANK(C4733)), B4733=B4732), AVERAGE(C4731,C4733),
AND(NOT(ISBLANK(C4731)), B4731=B4732, ISBLANK(C4733), NOT(ISBLANK(C4734)), B4734=B4732), C4731+(C4734-C4731)/3,
AND(ISBLANK(C4731), NOT(ISBLANK(C4730)), B4730=B4732, NOT(ISBLANK(C4733)), B4733=B4732), C4730+(C4733-C4730)*2/3,
TRUE, "Check Manually"
))</f>
        <v>115.2</v>
      </c>
      <c r="F4732" t="str">
        <f>_xlfn.XLOOKUP(B4732,Bucket_Map!A:A,Bucket_Map!B:B,"ERROR - CHECK NAME")</f>
        <v>Household Goods &amp; Services</v>
      </c>
    </row>
    <row r="4733" spans="1:6" x14ac:dyDescent="0.25">
      <c r="A4733" t="s">
        <v>32</v>
      </c>
      <c r="B4733" t="s">
        <v>16</v>
      </c>
      <c r="C4733">
        <v>115.6</v>
      </c>
      <c r="D4733" s="1">
        <v>41852</v>
      </c>
      <c r="E4733" cm="1">
        <f t="array" ref="E4733">IF(AND(B4733="Housing",A4733="Rural"),"",
_xlfn.IFS(
NOT(ISBLANK(C4733)), C4733,
AND(NOT(ISBLANK(C4732)), B4732=B4733, NOT(ISBLANK(C4734)), B4734=B4733), AVERAGE(C4732,C4734),
AND(NOT(ISBLANK(C4732)), B4732=B4733, ISBLANK(C4734), NOT(ISBLANK(C4735)), B4735=B4733), C4732+(C4735-C4732)/3,
AND(ISBLANK(C4732), NOT(ISBLANK(C4731)), B4731=B4733, NOT(ISBLANK(C4734)), B4734=B4733), C4731+(C4734-C4731)*2/3,
TRUE, "Check Manually"
))</f>
        <v>115.6</v>
      </c>
      <c r="F4733" t="str">
        <f>_xlfn.XLOOKUP(B4733,Bucket_Map!A:A,Bucket_Map!B:B,"ERROR - CHECK NAME")</f>
        <v>Household Goods &amp; Services</v>
      </c>
    </row>
    <row r="4734" spans="1:6" x14ac:dyDescent="0.25">
      <c r="A4734" t="s">
        <v>32</v>
      </c>
      <c r="B4734" t="s">
        <v>16</v>
      </c>
      <c r="C4734">
        <v>116.1</v>
      </c>
      <c r="D4734" s="1">
        <v>41883</v>
      </c>
      <c r="E4734" cm="1">
        <f t="array" ref="E4734">IF(AND(B4734="Housing",A4734="Rural"),"",
_xlfn.IFS(
NOT(ISBLANK(C4734)), C4734,
AND(NOT(ISBLANK(C4733)), B4733=B4734, NOT(ISBLANK(C4735)), B4735=B4734), AVERAGE(C4733,C4735),
AND(NOT(ISBLANK(C4733)), B4733=B4734, ISBLANK(C4735), NOT(ISBLANK(C4736)), B4736=B4734), C4733+(C4736-C4733)/3,
AND(ISBLANK(C4733), NOT(ISBLANK(C4732)), B4732=B4734, NOT(ISBLANK(C4735)), B4735=B4734), C4732+(C4735-C4732)*2/3,
TRUE, "Check Manually"
))</f>
        <v>116.1</v>
      </c>
      <c r="F4734" t="str">
        <f>_xlfn.XLOOKUP(B4734,Bucket_Map!A:A,Bucket_Map!B:B,"ERROR - CHECK NAME")</f>
        <v>Household Goods &amp; Services</v>
      </c>
    </row>
    <row r="4735" spans="1:6" x14ac:dyDescent="0.25">
      <c r="A4735" t="s">
        <v>32</v>
      </c>
      <c r="B4735" t="s">
        <v>16</v>
      </c>
      <c r="C4735">
        <v>116.7</v>
      </c>
      <c r="D4735" s="1">
        <v>41913</v>
      </c>
      <c r="E4735" cm="1">
        <f t="array" ref="E4735">IF(AND(B4735="Housing",A4735="Rural"),"",
_xlfn.IFS(
NOT(ISBLANK(C4735)), C4735,
AND(NOT(ISBLANK(C4734)), B4734=B4735, NOT(ISBLANK(C4736)), B4736=B4735), AVERAGE(C4734,C4736),
AND(NOT(ISBLANK(C4734)), B4734=B4735, ISBLANK(C4736), NOT(ISBLANK(C4737)), B4737=B4735), C4734+(C4737-C4734)/3,
AND(ISBLANK(C4734), NOT(ISBLANK(C4733)), B4733=B4735, NOT(ISBLANK(C4736)), B4736=B4735), C4733+(C4736-C4733)*2/3,
TRUE, "Check Manually"
))</f>
        <v>116.7</v>
      </c>
      <c r="F4735" t="str">
        <f>_xlfn.XLOOKUP(B4735,Bucket_Map!A:A,Bucket_Map!B:B,"ERROR - CHECK NAME")</f>
        <v>Household Goods &amp; Services</v>
      </c>
    </row>
    <row r="4736" spans="1:6" x14ac:dyDescent="0.25">
      <c r="A4736" t="s">
        <v>32</v>
      </c>
      <c r="B4736" t="s">
        <v>16</v>
      </c>
      <c r="C4736">
        <v>117.3</v>
      </c>
      <c r="D4736" s="1">
        <v>41944</v>
      </c>
      <c r="E4736" cm="1">
        <f t="array" ref="E4736">IF(AND(B4736="Housing",A4736="Rural"),"",
_xlfn.IFS(
NOT(ISBLANK(C4736)), C4736,
AND(NOT(ISBLANK(C4735)), B4735=B4736, NOT(ISBLANK(C4737)), B4737=B4736), AVERAGE(C4735,C4737),
AND(NOT(ISBLANK(C4735)), B4735=B4736, ISBLANK(C4737), NOT(ISBLANK(C4738)), B4738=B4736), C4735+(C4738-C4735)/3,
AND(ISBLANK(C4735), NOT(ISBLANK(C4734)), B4734=B4736, NOT(ISBLANK(C4737)), B4737=B4736), C4734+(C4737-C4734)*2/3,
TRUE, "Check Manually"
))</f>
        <v>117.3</v>
      </c>
      <c r="F4736" t="str">
        <f>_xlfn.XLOOKUP(B4736,Bucket_Map!A:A,Bucket_Map!B:B,"ERROR - CHECK NAME")</f>
        <v>Household Goods &amp; Services</v>
      </c>
    </row>
    <row r="4737" spans="1:6" x14ac:dyDescent="0.25">
      <c r="A4737" t="s">
        <v>32</v>
      </c>
      <c r="B4737" t="s">
        <v>16</v>
      </c>
      <c r="C4737">
        <v>117.5</v>
      </c>
      <c r="D4737" s="1">
        <v>41974</v>
      </c>
      <c r="E4737" cm="1">
        <f t="array" ref="E4737">IF(AND(B4737="Housing",A4737="Rural"),"",
_xlfn.IFS(
NOT(ISBLANK(C4737)), C4737,
AND(NOT(ISBLANK(C4736)), B4736=B4737, NOT(ISBLANK(C4738)), B4738=B4737), AVERAGE(C4736,C4738),
AND(NOT(ISBLANK(C4736)), B4736=B4737, ISBLANK(C4738), NOT(ISBLANK(C4739)), B4739=B4737), C4736+(C4739-C4736)/3,
AND(ISBLANK(C4736), NOT(ISBLANK(C4735)), B4735=B4737, NOT(ISBLANK(C4738)), B4738=B4737), C4735+(C4738-C4735)*2/3,
TRUE, "Check Manually"
))</f>
        <v>117.5</v>
      </c>
      <c r="F4737" t="str">
        <f>_xlfn.XLOOKUP(B4737,Bucket_Map!A:A,Bucket_Map!B:B,"ERROR - CHECK NAME")</f>
        <v>Household Goods &amp; Services</v>
      </c>
    </row>
    <row r="4738" spans="1:6" x14ac:dyDescent="0.25">
      <c r="A4738" t="s">
        <v>32</v>
      </c>
      <c r="B4738" t="s">
        <v>16</v>
      </c>
      <c r="C4738">
        <v>118.1</v>
      </c>
      <c r="D4738" s="1">
        <v>42005</v>
      </c>
      <c r="E4738" cm="1">
        <f t="array" ref="E4738">IF(AND(B4738="Housing",A4738="Rural"),"",
_xlfn.IFS(
NOT(ISBLANK(C4738)), C4738,
AND(NOT(ISBLANK(C4737)), B4737=B4738, NOT(ISBLANK(C4739)), B4739=B4738), AVERAGE(C4737,C4739),
AND(NOT(ISBLANK(C4737)), B4737=B4738, ISBLANK(C4739), NOT(ISBLANK(C4740)), B4740=B4738), C4737+(C4740-C4737)/3,
AND(ISBLANK(C4737), NOT(ISBLANK(C4736)), B4736=B4738, NOT(ISBLANK(C4739)), B4739=B4738), C4736+(C4739-C4736)*2/3,
TRUE, "Check Manually"
))</f>
        <v>118.1</v>
      </c>
      <c r="F4738" t="str">
        <f>_xlfn.XLOOKUP(B4738,Bucket_Map!A:A,Bucket_Map!B:B,"ERROR - CHECK NAME")</f>
        <v>Household Goods &amp; Services</v>
      </c>
    </row>
    <row r="4739" spans="1:6" x14ac:dyDescent="0.25">
      <c r="A4739" t="s">
        <v>32</v>
      </c>
      <c r="B4739" t="s">
        <v>16</v>
      </c>
      <c r="C4739">
        <v>118.7</v>
      </c>
      <c r="D4739" s="1">
        <v>42036</v>
      </c>
      <c r="E4739" cm="1">
        <f t="array" ref="E4739">IF(AND(B4739="Housing",A4739="Rural"),"",
_xlfn.IFS(
NOT(ISBLANK(C4739)), C4739,
AND(NOT(ISBLANK(C4738)), B4738=B4739, NOT(ISBLANK(C4740)), B4740=B4739), AVERAGE(C4738,C4740),
AND(NOT(ISBLANK(C4738)), B4738=B4739, ISBLANK(C4740), NOT(ISBLANK(C4741)), B4741=B4739), C4738+(C4741-C4738)/3,
AND(ISBLANK(C4738), NOT(ISBLANK(C4737)), B4737=B4739, NOT(ISBLANK(C4740)), B4740=B4739), C4737+(C4740-C4737)*2/3,
TRUE, "Check Manually"
))</f>
        <v>118.7</v>
      </c>
      <c r="F4739" t="str">
        <f>_xlfn.XLOOKUP(B4739,Bucket_Map!A:A,Bucket_Map!B:B,"ERROR - CHECK NAME")</f>
        <v>Household Goods &amp; Services</v>
      </c>
    </row>
    <row r="4740" spans="1:6" x14ac:dyDescent="0.25">
      <c r="A4740" t="s">
        <v>32</v>
      </c>
      <c r="B4740" t="s">
        <v>16</v>
      </c>
      <c r="C4740">
        <v>119.2</v>
      </c>
      <c r="D4740" s="1">
        <v>42064</v>
      </c>
      <c r="E4740" cm="1">
        <f t="array" ref="E4740">IF(AND(B4740="Housing",A4740="Rural"),"",
_xlfn.IFS(
NOT(ISBLANK(C4740)), C4740,
AND(NOT(ISBLANK(C4739)), B4739=B4740, NOT(ISBLANK(C4741)), B4741=B4740), AVERAGE(C4739,C4741),
AND(NOT(ISBLANK(C4739)), B4739=B4740, ISBLANK(C4741), NOT(ISBLANK(C4742)), B4742=B4740), C4739+(C4742-C4739)/3,
AND(ISBLANK(C4739), NOT(ISBLANK(C4738)), B4738=B4740, NOT(ISBLANK(C4741)), B4741=B4740), C4738+(C4741-C4738)*2/3,
TRUE, "Check Manually"
))</f>
        <v>119.2</v>
      </c>
      <c r="F4740" t="str">
        <f>_xlfn.XLOOKUP(B4740,Bucket_Map!A:A,Bucket_Map!B:B,"ERROR - CHECK NAME")</f>
        <v>Household Goods &amp; Services</v>
      </c>
    </row>
    <row r="4741" spans="1:6" x14ac:dyDescent="0.25">
      <c r="A4741" t="s">
        <v>32</v>
      </c>
      <c r="B4741" t="s">
        <v>16</v>
      </c>
      <c r="C4741">
        <v>119.7</v>
      </c>
      <c r="D4741" s="1">
        <v>42095</v>
      </c>
      <c r="E4741" cm="1">
        <f t="array" ref="E4741">IF(AND(B4741="Housing",A4741="Rural"),"",
_xlfn.IFS(
NOT(ISBLANK(C4741)), C4741,
AND(NOT(ISBLANK(C4740)), B4740=B4741, NOT(ISBLANK(C4742)), B4742=B4741), AVERAGE(C4740,C4742),
AND(NOT(ISBLANK(C4740)), B4740=B4741, ISBLANK(C4742), NOT(ISBLANK(C4743)), B4743=B4741), C4740+(C4743-C4740)/3,
AND(ISBLANK(C4740), NOT(ISBLANK(C4739)), B4739=B4741, NOT(ISBLANK(C4742)), B4742=B4741), C4739+(C4742-C4739)*2/3,
TRUE, "Check Manually"
))</f>
        <v>119.7</v>
      </c>
      <c r="F4741" t="str">
        <f>_xlfn.XLOOKUP(B4741,Bucket_Map!A:A,Bucket_Map!B:B,"ERROR - CHECK NAME")</f>
        <v>Household Goods &amp; Services</v>
      </c>
    </row>
    <row r="4742" spans="1:6" x14ac:dyDescent="0.25">
      <c r="A4742" t="s">
        <v>32</v>
      </c>
      <c r="B4742" t="s">
        <v>16</v>
      </c>
      <c r="C4742">
        <v>120.2</v>
      </c>
      <c r="D4742" s="1">
        <v>42125</v>
      </c>
      <c r="E4742" cm="1">
        <f t="array" ref="E4742">IF(AND(B4742="Housing",A4742="Rural"),"",
_xlfn.IFS(
NOT(ISBLANK(C4742)), C4742,
AND(NOT(ISBLANK(C4741)), B4741=B4742, NOT(ISBLANK(C4743)), B4743=B4742), AVERAGE(C4741,C4743),
AND(NOT(ISBLANK(C4741)), B4741=B4742, ISBLANK(C4743), NOT(ISBLANK(C4744)), B4744=B4742), C4741+(C4744-C4741)/3,
AND(ISBLANK(C4741), NOT(ISBLANK(C4740)), B4740=B4742, NOT(ISBLANK(C4743)), B4743=B4742), C4740+(C4743-C4740)*2/3,
TRUE, "Check Manually"
))</f>
        <v>120.2</v>
      </c>
      <c r="F4742" t="str">
        <f>_xlfn.XLOOKUP(B4742,Bucket_Map!A:A,Bucket_Map!B:B,"ERROR - CHECK NAME")</f>
        <v>Household Goods &amp; Services</v>
      </c>
    </row>
    <row r="4743" spans="1:6" x14ac:dyDescent="0.25">
      <c r="A4743" t="s">
        <v>32</v>
      </c>
      <c r="B4743" t="s">
        <v>16</v>
      </c>
      <c r="C4743">
        <v>121.1</v>
      </c>
      <c r="D4743" s="1">
        <v>42156</v>
      </c>
      <c r="E4743" cm="1">
        <f t="array" ref="E4743">IF(AND(B4743="Housing",A4743="Rural"),"",
_xlfn.IFS(
NOT(ISBLANK(C4743)), C4743,
AND(NOT(ISBLANK(C4742)), B4742=B4743, NOT(ISBLANK(C4744)), B4744=B4743), AVERAGE(C4742,C4744),
AND(NOT(ISBLANK(C4742)), B4742=B4743, ISBLANK(C4744), NOT(ISBLANK(C4745)), B4745=B4743), C4742+(C4745-C4742)/3,
AND(ISBLANK(C4742), NOT(ISBLANK(C4741)), B4741=B4743, NOT(ISBLANK(C4744)), B4744=B4743), C4741+(C4744-C4741)*2/3,
TRUE, "Check Manually"
))</f>
        <v>121.1</v>
      </c>
      <c r="F4743" t="str">
        <f>_xlfn.XLOOKUP(B4743,Bucket_Map!A:A,Bucket_Map!B:B,"ERROR - CHECK NAME")</f>
        <v>Household Goods &amp; Services</v>
      </c>
    </row>
    <row r="4744" spans="1:6" x14ac:dyDescent="0.25">
      <c r="A4744" t="s">
        <v>32</v>
      </c>
      <c r="B4744" t="s">
        <v>16</v>
      </c>
      <c r="C4744">
        <v>121.3</v>
      </c>
      <c r="D4744" s="1">
        <v>42186</v>
      </c>
      <c r="E4744" cm="1">
        <f t="array" ref="E4744">IF(AND(B4744="Housing",A4744="Rural"),"",
_xlfn.IFS(
NOT(ISBLANK(C4744)), C4744,
AND(NOT(ISBLANK(C4743)), B4743=B4744, NOT(ISBLANK(C4745)), B4745=B4744), AVERAGE(C4743,C4745),
AND(NOT(ISBLANK(C4743)), B4743=B4744, ISBLANK(C4745), NOT(ISBLANK(C4746)), B4746=B4744), C4743+(C4746-C4743)/3,
AND(ISBLANK(C4743), NOT(ISBLANK(C4742)), B4742=B4744, NOT(ISBLANK(C4745)), B4745=B4744), C4742+(C4745-C4742)*2/3,
TRUE, "Check Manually"
))</f>
        <v>121.3</v>
      </c>
      <c r="F4744" t="str">
        <f>_xlfn.XLOOKUP(B4744,Bucket_Map!A:A,Bucket_Map!B:B,"ERROR - CHECK NAME")</f>
        <v>Household Goods &amp; Services</v>
      </c>
    </row>
    <row r="4745" spans="1:6" x14ac:dyDescent="0.25">
      <c r="A4745" t="s">
        <v>32</v>
      </c>
      <c r="B4745" t="s">
        <v>16</v>
      </c>
      <c r="C4745">
        <v>122</v>
      </c>
      <c r="D4745" s="1">
        <v>42217</v>
      </c>
      <c r="E4745" cm="1">
        <f t="array" ref="E4745">IF(AND(B4745="Housing",A4745="Rural"),"",
_xlfn.IFS(
NOT(ISBLANK(C4745)), C4745,
AND(NOT(ISBLANK(C4744)), B4744=B4745, NOT(ISBLANK(C4746)), B4746=B4745), AVERAGE(C4744,C4746),
AND(NOT(ISBLANK(C4744)), B4744=B4745, ISBLANK(C4746), NOT(ISBLANK(C4747)), B4747=B4745), C4744+(C4747-C4744)/3,
AND(ISBLANK(C4744), NOT(ISBLANK(C4743)), B4743=B4745, NOT(ISBLANK(C4746)), B4746=B4745), C4743+(C4746-C4743)*2/3,
TRUE, "Check Manually"
))</f>
        <v>122</v>
      </c>
      <c r="F4745" t="str">
        <f>_xlfn.XLOOKUP(B4745,Bucket_Map!A:A,Bucket_Map!B:B,"ERROR - CHECK NAME")</f>
        <v>Household Goods &amp; Services</v>
      </c>
    </row>
    <row r="4746" spans="1:6" x14ac:dyDescent="0.25">
      <c r="A4746" t="s">
        <v>32</v>
      </c>
      <c r="B4746" t="s">
        <v>16</v>
      </c>
      <c r="C4746">
        <v>122.6</v>
      </c>
      <c r="D4746" s="1">
        <v>42248</v>
      </c>
      <c r="E4746" cm="1">
        <f t="array" ref="E4746">IF(AND(B4746="Housing",A4746="Rural"),"",
_xlfn.IFS(
NOT(ISBLANK(C4746)), C4746,
AND(NOT(ISBLANK(C4745)), B4745=B4746, NOT(ISBLANK(C4747)), B4747=B4746), AVERAGE(C4745,C4747),
AND(NOT(ISBLANK(C4745)), B4745=B4746, ISBLANK(C4747), NOT(ISBLANK(C4748)), B4748=B4746), C4745+(C4748-C4745)/3,
AND(ISBLANK(C4745), NOT(ISBLANK(C4744)), B4744=B4746, NOT(ISBLANK(C4747)), B4747=B4746), C4744+(C4747-C4744)*2/3,
TRUE, "Check Manually"
))</f>
        <v>122.6</v>
      </c>
      <c r="F4746" t="str">
        <f>_xlfn.XLOOKUP(B4746,Bucket_Map!A:A,Bucket_Map!B:B,"ERROR - CHECK NAME")</f>
        <v>Household Goods &amp; Services</v>
      </c>
    </row>
    <row r="4747" spans="1:6" x14ac:dyDescent="0.25">
      <c r="A4747" t="s">
        <v>32</v>
      </c>
      <c r="B4747" t="s">
        <v>16</v>
      </c>
      <c r="C4747">
        <v>123</v>
      </c>
      <c r="D4747" s="1">
        <v>42278</v>
      </c>
      <c r="E4747" cm="1">
        <f t="array" ref="E4747">IF(AND(B4747="Housing",A4747="Rural"),"",
_xlfn.IFS(
NOT(ISBLANK(C4747)), C4747,
AND(NOT(ISBLANK(C4746)), B4746=B4747, NOT(ISBLANK(C4748)), B4748=B4747), AVERAGE(C4746,C4748),
AND(NOT(ISBLANK(C4746)), B4746=B4747, ISBLANK(C4748), NOT(ISBLANK(C4749)), B4749=B4747), C4746+(C4749-C4746)/3,
AND(ISBLANK(C4746), NOT(ISBLANK(C4745)), B4745=B4747, NOT(ISBLANK(C4748)), B4748=B4747), C4745+(C4748-C4745)*2/3,
TRUE, "Check Manually"
))</f>
        <v>123</v>
      </c>
      <c r="F4747" t="str">
        <f>_xlfn.XLOOKUP(B4747,Bucket_Map!A:A,Bucket_Map!B:B,"ERROR - CHECK NAME")</f>
        <v>Household Goods &amp; Services</v>
      </c>
    </row>
    <row r="4748" spans="1:6" x14ac:dyDescent="0.25">
      <c r="A4748" t="s">
        <v>32</v>
      </c>
      <c r="B4748" t="s">
        <v>16</v>
      </c>
      <c r="C4748">
        <v>123.4</v>
      </c>
      <c r="D4748" s="1">
        <v>42309</v>
      </c>
      <c r="E4748" cm="1">
        <f t="array" ref="E4748">IF(AND(B4748="Housing",A4748="Rural"),"",
_xlfn.IFS(
NOT(ISBLANK(C4748)), C4748,
AND(NOT(ISBLANK(C4747)), B4747=B4748, NOT(ISBLANK(C4749)), B4749=B4748), AVERAGE(C4747,C4749),
AND(NOT(ISBLANK(C4747)), B4747=B4748, ISBLANK(C4749), NOT(ISBLANK(C4750)), B4750=B4748), C4747+(C4750-C4747)/3,
AND(ISBLANK(C4747), NOT(ISBLANK(C4746)), B4746=B4748, NOT(ISBLANK(C4749)), B4749=B4748), C4746+(C4749-C4746)*2/3,
TRUE, "Check Manually"
))</f>
        <v>123.4</v>
      </c>
      <c r="F4748" t="str">
        <f>_xlfn.XLOOKUP(B4748,Bucket_Map!A:A,Bucket_Map!B:B,"ERROR - CHECK NAME")</f>
        <v>Household Goods &amp; Services</v>
      </c>
    </row>
    <row r="4749" spans="1:6" x14ac:dyDescent="0.25">
      <c r="A4749" t="s">
        <v>32</v>
      </c>
      <c r="B4749" t="s">
        <v>16</v>
      </c>
      <c r="C4749">
        <v>123.6</v>
      </c>
      <c r="D4749" s="1">
        <v>42339</v>
      </c>
      <c r="E4749" cm="1">
        <f t="array" ref="E4749">IF(AND(B4749="Housing",A4749="Rural"),"",
_xlfn.IFS(
NOT(ISBLANK(C4749)), C4749,
AND(NOT(ISBLANK(C4748)), B4748=B4749, NOT(ISBLANK(C4750)), B4750=B4749), AVERAGE(C4748,C4750),
AND(NOT(ISBLANK(C4748)), B4748=B4749, ISBLANK(C4750), NOT(ISBLANK(C4751)), B4751=B4749), C4748+(C4751-C4748)/3,
AND(ISBLANK(C4748), NOT(ISBLANK(C4747)), B4747=B4749, NOT(ISBLANK(C4750)), B4750=B4749), C4747+(C4750-C4747)*2/3,
TRUE, "Check Manually"
))</f>
        <v>123.6</v>
      </c>
      <c r="F4749" t="str">
        <f>_xlfn.XLOOKUP(B4749,Bucket_Map!A:A,Bucket_Map!B:B,"ERROR - CHECK NAME")</f>
        <v>Household Goods &amp; Services</v>
      </c>
    </row>
    <row r="4750" spans="1:6" x14ac:dyDescent="0.25">
      <c r="A4750" t="s">
        <v>32</v>
      </c>
      <c r="B4750" t="s">
        <v>16</v>
      </c>
      <c r="C4750">
        <v>124.2</v>
      </c>
      <c r="D4750" s="1">
        <v>42370</v>
      </c>
      <c r="E4750" cm="1">
        <f t="array" ref="E4750">IF(AND(B4750="Housing",A4750="Rural"),"",
_xlfn.IFS(
NOT(ISBLANK(C4750)), C4750,
AND(NOT(ISBLANK(C4749)), B4749=B4750, NOT(ISBLANK(C4751)), B4751=B4750), AVERAGE(C4749,C4751),
AND(NOT(ISBLANK(C4749)), B4749=B4750, ISBLANK(C4751), NOT(ISBLANK(C4752)), B4752=B4750), C4749+(C4752-C4749)/3,
AND(ISBLANK(C4749), NOT(ISBLANK(C4748)), B4748=B4750, NOT(ISBLANK(C4751)), B4751=B4750), C4748+(C4751-C4748)*2/3,
TRUE, "Check Manually"
))</f>
        <v>124.2</v>
      </c>
      <c r="F4750" t="str">
        <f>_xlfn.XLOOKUP(B4750,Bucket_Map!A:A,Bucket_Map!B:B,"ERROR - CHECK NAME")</f>
        <v>Household Goods &amp; Services</v>
      </c>
    </row>
    <row r="4751" spans="1:6" x14ac:dyDescent="0.25">
      <c r="A4751" t="s">
        <v>32</v>
      </c>
      <c r="B4751" t="s">
        <v>16</v>
      </c>
      <c r="C4751">
        <v>124.6</v>
      </c>
      <c r="D4751" s="1">
        <v>42401</v>
      </c>
      <c r="E4751" cm="1">
        <f t="array" ref="E4751">IF(AND(B4751="Housing",A4751="Rural"),"",
_xlfn.IFS(
NOT(ISBLANK(C4751)), C4751,
AND(NOT(ISBLANK(C4750)), B4750=B4751, NOT(ISBLANK(C4752)), B4752=B4751), AVERAGE(C4750,C4752),
AND(NOT(ISBLANK(C4750)), B4750=B4751, ISBLANK(C4752), NOT(ISBLANK(C4753)), B4753=B4751), C4750+(C4753-C4750)/3,
AND(ISBLANK(C4750), NOT(ISBLANK(C4749)), B4749=B4751, NOT(ISBLANK(C4752)), B4752=B4751), C4749+(C4752-C4749)*2/3,
TRUE, "Check Manually"
))</f>
        <v>124.6</v>
      </c>
      <c r="F4751" t="str">
        <f>_xlfn.XLOOKUP(B4751,Bucket_Map!A:A,Bucket_Map!B:B,"ERROR - CHECK NAME")</f>
        <v>Household Goods &amp; Services</v>
      </c>
    </row>
    <row r="4752" spans="1:6" x14ac:dyDescent="0.25">
      <c r="A4752" t="s">
        <v>32</v>
      </c>
      <c r="B4752" t="s">
        <v>16</v>
      </c>
      <c r="C4752">
        <v>125.1</v>
      </c>
      <c r="D4752" s="1">
        <v>42430</v>
      </c>
      <c r="E4752" cm="1">
        <f t="array" ref="E4752">IF(AND(B4752="Housing",A4752="Rural"),"",
_xlfn.IFS(
NOT(ISBLANK(C4752)), C4752,
AND(NOT(ISBLANK(C4751)), B4751=B4752, NOT(ISBLANK(C4753)), B4753=B4752), AVERAGE(C4751,C4753),
AND(NOT(ISBLANK(C4751)), B4751=B4752, ISBLANK(C4753), NOT(ISBLANK(C4754)), B4754=B4752), C4751+(C4754-C4751)/3,
AND(ISBLANK(C4751), NOT(ISBLANK(C4750)), B4750=B4752, NOT(ISBLANK(C4753)), B4753=B4752), C4750+(C4753-C4750)*2/3,
TRUE, "Check Manually"
))</f>
        <v>125.1</v>
      </c>
      <c r="F4752" t="str">
        <f>_xlfn.XLOOKUP(B4752,Bucket_Map!A:A,Bucket_Map!B:B,"ERROR - CHECK NAME")</f>
        <v>Household Goods &amp; Services</v>
      </c>
    </row>
    <row r="4753" spans="1:6" x14ac:dyDescent="0.25">
      <c r="A4753" t="s">
        <v>32</v>
      </c>
      <c r="B4753" t="s">
        <v>16</v>
      </c>
      <c r="C4753">
        <v>125.5</v>
      </c>
      <c r="D4753" s="1">
        <v>42461</v>
      </c>
      <c r="E4753" cm="1">
        <f t="array" ref="E4753">IF(AND(B4753="Housing",A4753="Rural"),"",
_xlfn.IFS(
NOT(ISBLANK(C4753)), C4753,
AND(NOT(ISBLANK(C4752)), B4752=B4753, NOT(ISBLANK(C4754)), B4754=B4753), AVERAGE(C4752,C4754),
AND(NOT(ISBLANK(C4752)), B4752=B4753, ISBLANK(C4754), NOT(ISBLANK(C4755)), B4755=B4753), C4752+(C4755-C4752)/3,
AND(ISBLANK(C4752), NOT(ISBLANK(C4751)), B4751=B4753, NOT(ISBLANK(C4754)), B4754=B4753), C4751+(C4754-C4751)*2/3,
TRUE, "Check Manually"
))</f>
        <v>125.5</v>
      </c>
      <c r="F4753" t="str">
        <f>_xlfn.XLOOKUP(B4753,Bucket_Map!A:A,Bucket_Map!B:B,"ERROR - CHECK NAME")</f>
        <v>Household Goods &amp; Services</v>
      </c>
    </row>
    <row r="4754" spans="1:6" x14ac:dyDescent="0.25">
      <c r="A4754" t="s">
        <v>32</v>
      </c>
      <c r="B4754" t="s">
        <v>16</v>
      </c>
      <c r="C4754">
        <v>126</v>
      </c>
      <c r="D4754" s="1">
        <v>42491</v>
      </c>
      <c r="E4754" cm="1">
        <f t="array" ref="E4754">IF(AND(B4754="Housing",A4754="Rural"),"",
_xlfn.IFS(
NOT(ISBLANK(C4754)), C4754,
AND(NOT(ISBLANK(C4753)), B4753=B4754, NOT(ISBLANK(C4755)), B4755=B4754), AVERAGE(C4753,C4755),
AND(NOT(ISBLANK(C4753)), B4753=B4754, ISBLANK(C4755), NOT(ISBLANK(C4756)), B4756=B4754), C4753+(C4756-C4753)/3,
AND(ISBLANK(C4753), NOT(ISBLANK(C4752)), B4752=B4754, NOT(ISBLANK(C4755)), B4755=B4754), C4752+(C4755-C4752)*2/3,
TRUE, "Check Manually"
))</f>
        <v>126</v>
      </c>
      <c r="F4754" t="str">
        <f>_xlfn.XLOOKUP(B4754,Bucket_Map!A:A,Bucket_Map!B:B,"ERROR - CHECK NAME")</f>
        <v>Household Goods &amp; Services</v>
      </c>
    </row>
    <row r="4755" spans="1:6" x14ac:dyDescent="0.25">
      <c r="A4755" t="s">
        <v>32</v>
      </c>
      <c r="B4755" t="s">
        <v>16</v>
      </c>
      <c r="C4755">
        <v>126.4</v>
      </c>
      <c r="D4755" s="1">
        <v>42522</v>
      </c>
      <c r="E4755" cm="1">
        <f t="array" ref="E4755">IF(AND(B4755="Housing",A4755="Rural"),"",
_xlfn.IFS(
NOT(ISBLANK(C4755)), C4755,
AND(NOT(ISBLANK(C4754)), B4754=B4755, NOT(ISBLANK(C4756)), B4756=B4755), AVERAGE(C4754,C4756),
AND(NOT(ISBLANK(C4754)), B4754=B4755, ISBLANK(C4756), NOT(ISBLANK(C4757)), B4757=B4755), C4754+(C4757-C4754)/3,
AND(ISBLANK(C4754), NOT(ISBLANK(C4753)), B4753=B4755, NOT(ISBLANK(C4756)), B4756=B4755), C4753+(C4756-C4753)*2/3,
TRUE, "Check Manually"
))</f>
        <v>126.4</v>
      </c>
      <c r="F4755" t="str">
        <f>_xlfn.XLOOKUP(B4755,Bucket_Map!A:A,Bucket_Map!B:B,"ERROR - CHECK NAME")</f>
        <v>Household Goods &amp; Services</v>
      </c>
    </row>
    <row r="4756" spans="1:6" x14ac:dyDescent="0.25">
      <c r="A4756" t="s">
        <v>32</v>
      </c>
      <c r="B4756" t="s">
        <v>16</v>
      </c>
      <c r="C4756">
        <v>126.9</v>
      </c>
      <c r="D4756" s="1">
        <v>42552</v>
      </c>
      <c r="E4756" cm="1">
        <f t="array" ref="E4756">IF(AND(B4756="Housing",A4756="Rural"),"",
_xlfn.IFS(
NOT(ISBLANK(C4756)), C4756,
AND(NOT(ISBLANK(C4755)), B4755=B4756, NOT(ISBLANK(C4757)), B4757=B4756), AVERAGE(C4755,C4757),
AND(NOT(ISBLANK(C4755)), B4755=B4756, ISBLANK(C4757), NOT(ISBLANK(C4758)), B4758=B4756), C4755+(C4758-C4755)/3,
AND(ISBLANK(C4755), NOT(ISBLANK(C4754)), B4754=B4756, NOT(ISBLANK(C4757)), B4757=B4756), C4754+(C4757-C4754)*2/3,
TRUE, "Check Manually"
))</f>
        <v>126.9</v>
      </c>
      <c r="F4756" t="str">
        <f>_xlfn.XLOOKUP(B4756,Bucket_Map!A:A,Bucket_Map!B:B,"ERROR - CHECK NAME")</f>
        <v>Household Goods &amp; Services</v>
      </c>
    </row>
    <row r="4757" spans="1:6" x14ac:dyDescent="0.25">
      <c r="A4757" t="s">
        <v>32</v>
      </c>
      <c r="B4757" t="s">
        <v>16</v>
      </c>
      <c r="C4757">
        <v>127.4</v>
      </c>
      <c r="D4757" s="1">
        <v>42583</v>
      </c>
      <c r="E4757" cm="1">
        <f t="array" ref="E4757">IF(AND(B4757="Housing",A4757="Rural"),"",
_xlfn.IFS(
NOT(ISBLANK(C4757)), C4757,
AND(NOT(ISBLANK(C4756)), B4756=B4757, NOT(ISBLANK(C4758)), B4758=B4757), AVERAGE(C4756,C4758),
AND(NOT(ISBLANK(C4756)), B4756=B4757, ISBLANK(C4758), NOT(ISBLANK(C4759)), B4759=B4757), C4756+(C4759-C4756)/3,
AND(ISBLANK(C4756), NOT(ISBLANK(C4755)), B4755=B4757, NOT(ISBLANK(C4758)), B4758=B4757), C4755+(C4758-C4755)*2/3,
TRUE, "Check Manually"
))</f>
        <v>127.4</v>
      </c>
      <c r="F4757" t="str">
        <f>_xlfn.XLOOKUP(B4757,Bucket_Map!A:A,Bucket_Map!B:B,"ERROR - CHECK NAME")</f>
        <v>Household Goods &amp; Services</v>
      </c>
    </row>
    <row r="4758" spans="1:6" x14ac:dyDescent="0.25">
      <c r="A4758" t="s">
        <v>32</v>
      </c>
      <c r="B4758" t="s">
        <v>16</v>
      </c>
      <c r="C4758">
        <v>127.9</v>
      </c>
      <c r="D4758" s="1">
        <v>42614</v>
      </c>
      <c r="E4758" cm="1">
        <f t="array" ref="E4758">IF(AND(B4758="Housing",A4758="Rural"),"",
_xlfn.IFS(
NOT(ISBLANK(C4758)), C4758,
AND(NOT(ISBLANK(C4757)), B4757=B4758, NOT(ISBLANK(C4759)), B4759=B4758), AVERAGE(C4757,C4759),
AND(NOT(ISBLANK(C4757)), B4757=B4758, ISBLANK(C4759), NOT(ISBLANK(C4760)), B4760=B4758), C4757+(C4760-C4757)/3,
AND(ISBLANK(C4757), NOT(ISBLANK(C4756)), B4756=B4758, NOT(ISBLANK(C4759)), B4759=B4758), C4756+(C4759-C4756)*2/3,
TRUE, "Check Manually"
))</f>
        <v>127.9</v>
      </c>
      <c r="F4758" t="str">
        <f>_xlfn.XLOOKUP(B4758,Bucket_Map!A:A,Bucket_Map!B:B,"ERROR - CHECK NAME")</f>
        <v>Household Goods &amp; Services</v>
      </c>
    </row>
    <row r="4759" spans="1:6" x14ac:dyDescent="0.25">
      <c r="A4759" t="s">
        <v>32</v>
      </c>
      <c r="B4759" t="s">
        <v>16</v>
      </c>
      <c r="C4759">
        <v>128.4</v>
      </c>
      <c r="D4759" s="1">
        <v>42644</v>
      </c>
      <c r="E4759" cm="1">
        <f t="array" ref="E4759">IF(AND(B4759="Housing",A4759="Rural"),"",
_xlfn.IFS(
NOT(ISBLANK(C4759)), C4759,
AND(NOT(ISBLANK(C4758)), B4758=B4759, NOT(ISBLANK(C4760)), B4760=B4759), AVERAGE(C4758,C4760),
AND(NOT(ISBLANK(C4758)), B4758=B4759, ISBLANK(C4760), NOT(ISBLANK(C4761)), B4761=B4759), C4758+(C4761-C4758)/3,
AND(ISBLANK(C4758), NOT(ISBLANK(C4757)), B4757=B4759, NOT(ISBLANK(C4760)), B4760=B4759), C4757+(C4760-C4757)*2/3,
TRUE, "Check Manually"
))</f>
        <v>128.4</v>
      </c>
      <c r="F4759" t="str">
        <f>_xlfn.XLOOKUP(B4759,Bucket_Map!A:A,Bucket_Map!B:B,"ERROR - CHECK NAME")</f>
        <v>Household Goods &amp; Services</v>
      </c>
    </row>
    <row r="4760" spans="1:6" x14ac:dyDescent="0.25">
      <c r="A4760" t="s">
        <v>32</v>
      </c>
      <c r="B4760" t="s">
        <v>16</v>
      </c>
      <c r="C4760">
        <v>128.6</v>
      </c>
      <c r="D4760" s="1">
        <v>42675</v>
      </c>
      <c r="E4760" cm="1">
        <f t="array" ref="E4760">IF(AND(B4760="Housing",A4760="Rural"),"",
_xlfn.IFS(
NOT(ISBLANK(C4760)), C4760,
AND(NOT(ISBLANK(C4759)), B4759=B4760, NOT(ISBLANK(C4761)), B4761=B4760), AVERAGE(C4759,C4761),
AND(NOT(ISBLANK(C4759)), B4759=B4760, ISBLANK(C4761), NOT(ISBLANK(C4762)), B4762=B4760), C4759+(C4762-C4759)/3,
AND(ISBLANK(C4759), NOT(ISBLANK(C4758)), B4758=B4760, NOT(ISBLANK(C4761)), B4761=B4760), C4758+(C4761-C4758)*2/3,
TRUE, "Check Manually"
))</f>
        <v>128.6</v>
      </c>
      <c r="F4760" t="str">
        <f>_xlfn.XLOOKUP(B4760,Bucket_Map!A:A,Bucket_Map!B:B,"ERROR - CHECK NAME")</f>
        <v>Household Goods &amp; Services</v>
      </c>
    </row>
    <row r="4761" spans="1:6" x14ac:dyDescent="0.25">
      <c r="A4761" t="s">
        <v>32</v>
      </c>
      <c r="B4761" t="s">
        <v>16</v>
      </c>
      <c r="C4761">
        <v>129.19999999999999</v>
      </c>
      <c r="D4761" s="1">
        <v>42705</v>
      </c>
      <c r="E4761" cm="1">
        <f t="array" ref="E4761">IF(AND(B4761="Housing",A4761="Rural"),"",
_xlfn.IFS(
NOT(ISBLANK(C4761)), C4761,
AND(NOT(ISBLANK(C4760)), B4760=B4761, NOT(ISBLANK(C4762)), B4762=B4761), AVERAGE(C4760,C4762),
AND(NOT(ISBLANK(C4760)), B4760=B4761, ISBLANK(C4762), NOT(ISBLANK(C4763)), B4763=B4761), C4760+(C4763-C4760)/3,
AND(ISBLANK(C4760), NOT(ISBLANK(C4759)), B4759=B4761, NOT(ISBLANK(C4762)), B4762=B4761), C4759+(C4762-C4759)*2/3,
TRUE, "Check Manually"
))</f>
        <v>129.19999999999999</v>
      </c>
      <c r="F4761" t="str">
        <f>_xlfn.XLOOKUP(B4761,Bucket_Map!A:A,Bucket_Map!B:B,"ERROR - CHECK NAME")</f>
        <v>Household Goods &amp; Services</v>
      </c>
    </row>
    <row r="4762" spans="1:6" x14ac:dyDescent="0.25">
      <c r="A4762" t="s">
        <v>32</v>
      </c>
      <c r="B4762" t="s">
        <v>16</v>
      </c>
      <c r="C4762">
        <v>129.4</v>
      </c>
      <c r="D4762" s="1">
        <v>42736</v>
      </c>
      <c r="E4762" cm="1">
        <f t="array" ref="E4762">IF(AND(B4762="Housing",A4762="Rural"),"",
_xlfn.IFS(
NOT(ISBLANK(C4762)), C4762,
AND(NOT(ISBLANK(C4761)), B4761=B4762, NOT(ISBLANK(C4763)), B4763=B4762), AVERAGE(C4761,C4763),
AND(NOT(ISBLANK(C4761)), B4761=B4762, ISBLANK(C4763), NOT(ISBLANK(C4764)), B4764=B4762), C4761+(C4764-C4761)/3,
AND(ISBLANK(C4761), NOT(ISBLANK(C4760)), B4760=B4762, NOT(ISBLANK(C4763)), B4763=B4762), C4760+(C4763-C4760)*2/3,
TRUE, "Check Manually"
))</f>
        <v>129.4</v>
      </c>
      <c r="F4762" t="str">
        <f>_xlfn.XLOOKUP(B4762,Bucket_Map!A:A,Bucket_Map!B:B,"ERROR - CHECK NAME")</f>
        <v>Household Goods &amp; Services</v>
      </c>
    </row>
    <row r="4763" spans="1:6" x14ac:dyDescent="0.25">
      <c r="A4763" t="s">
        <v>32</v>
      </c>
      <c r="B4763" t="s">
        <v>16</v>
      </c>
      <c r="C4763">
        <v>129.69999999999999</v>
      </c>
      <c r="D4763" s="1">
        <v>42767</v>
      </c>
      <c r="E4763" cm="1">
        <f t="array" ref="E4763">IF(AND(B4763="Housing",A4763="Rural"),"",
_xlfn.IFS(
NOT(ISBLANK(C4763)), C4763,
AND(NOT(ISBLANK(C4762)), B4762=B4763, NOT(ISBLANK(C4764)), B4764=B4763), AVERAGE(C4762,C4764),
AND(NOT(ISBLANK(C4762)), B4762=B4763, ISBLANK(C4764), NOT(ISBLANK(C4765)), B4765=B4763), C4762+(C4765-C4762)/3,
AND(ISBLANK(C4762), NOT(ISBLANK(C4761)), B4761=B4763, NOT(ISBLANK(C4764)), B4764=B4763), C4761+(C4764-C4761)*2/3,
TRUE, "Check Manually"
))</f>
        <v>129.69999999999999</v>
      </c>
      <c r="F4763" t="str">
        <f>_xlfn.XLOOKUP(B4763,Bucket_Map!A:A,Bucket_Map!B:B,"ERROR - CHECK NAME")</f>
        <v>Household Goods &amp; Services</v>
      </c>
    </row>
    <row r="4764" spans="1:6" x14ac:dyDescent="0.25">
      <c r="A4764" t="s">
        <v>32</v>
      </c>
      <c r="B4764" t="s">
        <v>16</v>
      </c>
      <c r="C4764">
        <v>130.1</v>
      </c>
      <c r="D4764" s="1">
        <v>42795</v>
      </c>
      <c r="E4764" cm="1">
        <f t="array" ref="E4764">IF(AND(B4764="Housing",A4764="Rural"),"",
_xlfn.IFS(
NOT(ISBLANK(C4764)), C4764,
AND(NOT(ISBLANK(C4763)), B4763=B4764, NOT(ISBLANK(C4765)), B4765=B4764), AVERAGE(C4763,C4765),
AND(NOT(ISBLANK(C4763)), B4763=B4764, ISBLANK(C4765), NOT(ISBLANK(C4766)), B4766=B4764), C4763+(C4766-C4763)/3,
AND(ISBLANK(C4763), NOT(ISBLANK(C4762)), B4762=B4764, NOT(ISBLANK(C4765)), B4765=B4764), C4762+(C4765-C4762)*2/3,
TRUE, "Check Manually"
))</f>
        <v>130.1</v>
      </c>
      <c r="F4764" t="str">
        <f>_xlfn.XLOOKUP(B4764,Bucket_Map!A:A,Bucket_Map!B:B,"ERROR - CHECK NAME")</f>
        <v>Household Goods &amp; Services</v>
      </c>
    </row>
    <row r="4765" spans="1:6" x14ac:dyDescent="0.25">
      <c r="A4765" t="s">
        <v>32</v>
      </c>
      <c r="B4765" t="s">
        <v>16</v>
      </c>
      <c r="C4765">
        <v>130.4</v>
      </c>
      <c r="D4765" s="1">
        <v>42826</v>
      </c>
      <c r="E4765" cm="1">
        <f t="array" ref="E4765">IF(AND(B4765="Housing",A4765="Rural"),"",
_xlfn.IFS(
NOT(ISBLANK(C4765)), C4765,
AND(NOT(ISBLANK(C4764)), B4764=B4765, NOT(ISBLANK(C4766)), B4766=B4765), AVERAGE(C4764,C4766),
AND(NOT(ISBLANK(C4764)), B4764=B4765, ISBLANK(C4766), NOT(ISBLANK(C4767)), B4767=B4765), C4764+(C4767-C4764)/3,
AND(ISBLANK(C4764), NOT(ISBLANK(C4763)), B4763=B4765, NOT(ISBLANK(C4766)), B4766=B4765), C4763+(C4766-C4763)*2/3,
TRUE, "Check Manually"
))</f>
        <v>130.4</v>
      </c>
      <c r="F4765" t="str">
        <f>_xlfn.XLOOKUP(B4765,Bucket_Map!A:A,Bucket_Map!B:B,"ERROR - CHECK NAME")</f>
        <v>Household Goods &amp; Services</v>
      </c>
    </row>
    <row r="4766" spans="1:6" x14ac:dyDescent="0.25">
      <c r="A4766" t="s">
        <v>32</v>
      </c>
      <c r="B4766" t="s">
        <v>16</v>
      </c>
      <c r="C4766">
        <v>130.9</v>
      </c>
      <c r="D4766" s="1">
        <v>42856</v>
      </c>
      <c r="E4766" cm="1">
        <f t="array" ref="E4766">IF(AND(B4766="Housing",A4766="Rural"),"",
_xlfn.IFS(
NOT(ISBLANK(C4766)), C4766,
AND(NOT(ISBLANK(C4765)), B4765=B4766, NOT(ISBLANK(C4767)), B4767=B4766), AVERAGE(C4765,C4767),
AND(NOT(ISBLANK(C4765)), B4765=B4766, ISBLANK(C4767), NOT(ISBLANK(C4768)), B4768=B4766), C4765+(C4768-C4765)/3,
AND(ISBLANK(C4765), NOT(ISBLANK(C4764)), B4764=B4766, NOT(ISBLANK(C4767)), B4767=B4766), C4764+(C4767-C4764)*2/3,
TRUE, "Check Manually"
))</f>
        <v>130.9</v>
      </c>
      <c r="F4766" t="str">
        <f>_xlfn.XLOOKUP(B4766,Bucket_Map!A:A,Bucket_Map!B:B,"ERROR - CHECK NAME")</f>
        <v>Household Goods &amp; Services</v>
      </c>
    </row>
    <row r="4767" spans="1:6" x14ac:dyDescent="0.25">
      <c r="A4767" t="s">
        <v>32</v>
      </c>
      <c r="B4767" t="s">
        <v>16</v>
      </c>
      <c r="C4767">
        <v>131.19999999999999</v>
      </c>
      <c r="D4767" s="1">
        <v>42887</v>
      </c>
      <c r="E4767" cm="1">
        <f t="array" ref="E4767">IF(AND(B4767="Housing",A4767="Rural"),"",
_xlfn.IFS(
NOT(ISBLANK(C4767)), C4767,
AND(NOT(ISBLANK(C4766)), B4766=B4767, NOT(ISBLANK(C4768)), B4768=B4767), AVERAGE(C4766,C4768),
AND(NOT(ISBLANK(C4766)), B4766=B4767, ISBLANK(C4768), NOT(ISBLANK(C4769)), B4769=B4767), C4766+(C4769-C4766)/3,
AND(ISBLANK(C4766), NOT(ISBLANK(C4765)), B4765=B4767, NOT(ISBLANK(C4768)), B4768=B4767), C4765+(C4768-C4765)*2/3,
TRUE, "Check Manually"
))</f>
        <v>131.19999999999999</v>
      </c>
      <c r="F4767" t="str">
        <f>_xlfn.XLOOKUP(B4767,Bucket_Map!A:A,Bucket_Map!B:B,"ERROR - CHECK NAME")</f>
        <v>Household Goods &amp; Services</v>
      </c>
    </row>
    <row r="4768" spans="1:6" x14ac:dyDescent="0.25">
      <c r="A4768" t="s">
        <v>32</v>
      </c>
      <c r="B4768" t="s">
        <v>16</v>
      </c>
      <c r="C4768">
        <v>131.9</v>
      </c>
      <c r="D4768" s="1">
        <v>42917</v>
      </c>
      <c r="E4768" cm="1">
        <f t="array" ref="E4768">IF(AND(B4768="Housing",A4768="Rural"),"",
_xlfn.IFS(
NOT(ISBLANK(C4768)), C4768,
AND(NOT(ISBLANK(C4767)), B4767=B4768, NOT(ISBLANK(C4769)), B4769=B4768), AVERAGE(C4767,C4769),
AND(NOT(ISBLANK(C4767)), B4767=B4768, ISBLANK(C4769), NOT(ISBLANK(C4770)), B4770=B4768), C4767+(C4770-C4767)/3,
AND(ISBLANK(C4767), NOT(ISBLANK(C4766)), B4766=B4768, NOT(ISBLANK(C4769)), B4769=B4768), C4766+(C4769-C4766)*2/3,
TRUE, "Check Manually"
))</f>
        <v>131.9</v>
      </c>
      <c r="F4768" t="str">
        <f>_xlfn.XLOOKUP(B4768,Bucket_Map!A:A,Bucket_Map!B:B,"ERROR - CHECK NAME")</f>
        <v>Household Goods &amp; Services</v>
      </c>
    </row>
    <row r="4769" spans="1:6" x14ac:dyDescent="0.25">
      <c r="A4769" t="s">
        <v>32</v>
      </c>
      <c r="B4769" t="s">
        <v>16</v>
      </c>
      <c r="C4769">
        <v>132.80000000000001</v>
      </c>
      <c r="D4769" s="1">
        <v>42948</v>
      </c>
      <c r="E4769" cm="1">
        <f t="array" ref="E4769">IF(AND(B4769="Housing",A4769="Rural"),"",
_xlfn.IFS(
NOT(ISBLANK(C4769)), C4769,
AND(NOT(ISBLANK(C4768)), B4768=B4769, NOT(ISBLANK(C4770)), B4770=B4769), AVERAGE(C4768,C4770),
AND(NOT(ISBLANK(C4768)), B4768=B4769, ISBLANK(C4770), NOT(ISBLANK(C4771)), B4771=B4769), C4768+(C4771-C4768)/3,
AND(ISBLANK(C4768), NOT(ISBLANK(C4767)), B4767=B4769, NOT(ISBLANK(C4770)), B4770=B4769), C4767+(C4770-C4767)*2/3,
TRUE, "Check Manually"
))</f>
        <v>132.80000000000001</v>
      </c>
      <c r="F4769" t="str">
        <f>_xlfn.XLOOKUP(B4769,Bucket_Map!A:A,Bucket_Map!B:B,"ERROR - CHECK NAME")</f>
        <v>Household Goods &amp; Services</v>
      </c>
    </row>
    <row r="4770" spans="1:6" x14ac:dyDescent="0.25">
      <c r="A4770" t="s">
        <v>32</v>
      </c>
      <c r="B4770" t="s">
        <v>16</v>
      </c>
      <c r="C4770">
        <v>133.30000000000001</v>
      </c>
      <c r="D4770" s="1">
        <v>42979</v>
      </c>
      <c r="E4770" cm="1">
        <f t="array" ref="E4770">IF(AND(B4770="Housing",A4770="Rural"),"",
_xlfn.IFS(
NOT(ISBLANK(C4770)), C4770,
AND(NOT(ISBLANK(C4769)), B4769=B4770, NOT(ISBLANK(C4771)), B4771=B4770), AVERAGE(C4769,C4771),
AND(NOT(ISBLANK(C4769)), B4769=B4770, ISBLANK(C4771), NOT(ISBLANK(C4772)), B4772=B4770), C4769+(C4772-C4769)/3,
AND(ISBLANK(C4769), NOT(ISBLANK(C4768)), B4768=B4770, NOT(ISBLANK(C4771)), B4771=B4770), C4768+(C4771-C4768)*2/3,
TRUE, "Check Manually"
))</f>
        <v>133.30000000000001</v>
      </c>
      <c r="F4770" t="str">
        <f>_xlfn.XLOOKUP(B4770,Bucket_Map!A:A,Bucket_Map!B:B,"ERROR - CHECK NAME")</f>
        <v>Household Goods &amp; Services</v>
      </c>
    </row>
    <row r="4771" spans="1:6" x14ac:dyDescent="0.25">
      <c r="A4771" t="s">
        <v>32</v>
      </c>
      <c r="B4771" t="s">
        <v>16</v>
      </c>
      <c r="C4771">
        <v>133.6</v>
      </c>
      <c r="D4771" s="1">
        <v>43009</v>
      </c>
      <c r="E4771" cm="1">
        <f t="array" ref="E4771">IF(AND(B4771="Housing",A4771="Rural"),"",
_xlfn.IFS(
NOT(ISBLANK(C4771)), C4771,
AND(NOT(ISBLANK(C4770)), B4770=B4771, NOT(ISBLANK(C4772)), B4772=B4771), AVERAGE(C4770,C4772),
AND(NOT(ISBLANK(C4770)), B4770=B4771, ISBLANK(C4772), NOT(ISBLANK(C4773)), B4773=B4771), C4770+(C4773-C4770)/3,
AND(ISBLANK(C4770), NOT(ISBLANK(C4769)), B4769=B4771, NOT(ISBLANK(C4772)), B4772=B4771), C4769+(C4772-C4769)*2/3,
TRUE, "Check Manually"
))</f>
        <v>133.6</v>
      </c>
      <c r="F4771" t="str">
        <f>_xlfn.XLOOKUP(B4771,Bucket_Map!A:A,Bucket_Map!B:B,"ERROR - CHECK NAME")</f>
        <v>Household Goods &amp; Services</v>
      </c>
    </row>
    <row r="4772" spans="1:6" x14ac:dyDescent="0.25">
      <c r="A4772" t="s">
        <v>32</v>
      </c>
      <c r="B4772" t="s">
        <v>16</v>
      </c>
      <c r="C4772">
        <v>134.4</v>
      </c>
      <c r="D4772" s="1">
        <v>43040</v>
      </c>
      <c r="E4772" cm="1">
        <f t="array" ref="E4772">IF(AND(B4772="Housing",A4772="Rural"),"",
_xlfn.IFS(
NOT(ISBLANK(C4772)), C4772,
AND(NOT(ISBLANK(C4771)), B4771=B4772, NOT(ISBLANK(C4773)), B4773=B4772), AVERAGE(C4771,C4773),
AND(NOT(ISBLANK(C4771)), B4771=B4772, ISBLANK(C4773), NOT(ISBLANK(C4774)), B4774=B4772), C4771+(C4774-C4771)/3,
AND(ISBLANK(C4771), NOT(ISBLANK(C4770)), B4770=B4772, NOT(ISBLANK(C4773)), B4773=B4772), C4770+(C4773-C4770)*2/3,
TRUE, "Check Manually"
))</f>
        <v>134.4</v>
      </c>
      <c r="F4772" t="str">
        <f>_xlfn.XLOOKUP(B4772,Bucket_Map!A:A,Bucket_Map!B:B,"ERROR - CHECK NAME")</f>
        <v>Household Goods &amp; Services</v>
      </c>
    </row>
    <row r="4773" spans="1:6" x14ac:dyDescent="0.25">
      <c r="A4773" t="s">
        <v>32</v>
      </c>
      <c r="B4773" t="s">
        <v>16</v>
      </c>
      <c r="C4773">
        <v>134.69999999999999</v>
      </c>
      <c r="D4773" s="1">
        <v>43070</v>
      </c>
      <c r="E4773" cm="1">
        <f t="array" ref="E4773">IF(AND(B4773="Housing",A4773="Rural"),"",
_xlfn.IFS(
NOT(ISBLANK(C4773)), C4773,
AND(NOT(ISBLANK(C4772)), B4772=B4773, NOT(ISBLANK(C4774)), B4774=B4773), AVERAGE(C4772,C4774),
AND(NOT(ISBLANK(C4772)), B4772=B4773, ISBLANK(C4774), NOT(ISBLANK(C4775)), B4775=B4773), C4772+(C4775-C4772)/3,
AND(ISBLANK(C4772), NOT(ISBLANK(C4771)), B4771=B4773, NOT(ISBLANK(C4774)), B4774=B4773), C4771+(C4774-C4771)*2/3,
TRUE, "Check Manually"
))</f>
        <v>134.69999999999999</v>
      </c>
      <c r="F4773" t="str">
        <f>_xlfn.XLOOKUP(B4773,Bucket_Map!A:A,Bucket_Map!B:B,"ERROR - CHECK NAME")</f>
        <v>Household Goods &amp; Services</v>
      </c>
    </row>
    <row r="4774" spans="1:6" x14ac:dyDescent="0.25">
      <c r="A4774" t="s">
        <v>32</v>
      </c>
      <c r="B4774" t="s">
        <v>16</v>
      </c>
      <c r="C4774">
        <v>134.9</v>
      </c>
      <c r="D4774" s="1">
        <v>43101</v>
      </c>
      <c r="E4774" cm="1">
        <f t="array" ref="E4774">IF(AND(B4774="Housing",A4774="Rural"),"",
_xlfn.IFS(
NOT(ISBLANK(C4774)), C4774,
AND(NOT(ISBLANK(C4773)), B4773=B4774, NOT(ISBLANK(C4775)), B4775=B4774), AVERAGE(C4773,C4775),
AND(NOT(ISBLANK(C4773)), B4773=B4774, ISBLANK(C4775), NOT(ISBLANK(C4776)), B4776=B4774), C4773+(C4776-C4773)/3,
AND(ISBLANK(C4773), NOT(ISBLANK(C4772)), B4772=B4774, NOT(ISBLANK(C4775)), B4775=B4774), C4772+(C4775-C4772)*2/3,
TRUE, "Check Manually"
))</f>
        <v>134.9</v>
      </c>
      <c r="F4774" t="str">
        <f>_xlfn.XLOOKUP(B4774,Bucket_Map!A:A,Bucket_Map!B:B,"ERROR - CHECK NAME")</f>
        <v>Household Goods &amp; Services</v>
      </c>
    </row>
    <row r="4775" spans="1:6" x14ac:dyDescent="0.25">
      <c r="A4775" t="s">
        <v>32</v>
      </c>
      <c r="B4775" t="s">
        <v>16</v>
      </c>
      <c r="C4775">
        <v>135.19999999999999</v>
      </c>
      <c r="D4775" s="1">
        <v>43132</v>
      </c>
      <c r="E4775" cm="1">
        <f t="array" ref="E4775">IF(AND(B4775="Housing",A4775="Rural"),"",
_xlfn.IFS(
NOT(ISBLANK(C4775)), C4775,
AND(NOT(ISBLANK(C4774)), B4774=B4775, NOT(ISBLANK(C4776)), B4776=B4775), AVERAGE(C4774,C4776),
AND(NOT(ISBLANK(C4774)), B4774=B4775, ISBLANK(C4776), NOT(ISBLANK(C4777)), B4777=B4775), C4774+(C4777-C4774)/3,
AND(ISBLANK(C4774), NOT(ISBLANK(C4773)), B4773=B4775, NOT(ISBLANK(C4776)), B4776=B4775), C4773+(C4776-C4773)*2/3,
TRUE, "Check Manually"
))</f>
        <v>135.19999999999999</v>
      </c>
      <c r="F4775" t="str">
        <f>_xlfn.XLOOKUP(B4775,Bucket_Map!A:A,Bucket_Map!B:B,"ERROR - CHECK NAME")</f>
        <v>Household Goods &amp; Services</v>
      </c>
    </row>
    <row r="4776" spans="1:6" x14ac:dyDescent="0.25">
      <c r="A4776" t="s">
        <v>32</v>
      </c>
      <c r="B4776" t="s">
        <v>16</v>
      </c>
      <c r="C4776">
        <v>135.6</v>
      </c>
      <c r="D4776" s="1">
        <v>43160</v>
      </c>
      <c r="E4776" cm="1">
        <f t="array" ref="E4776">IF(AND(B4776="Housing",A4776="Rural"),"",
_xlfn.IFS(
NOT(ISBLANK(C4776)), C4776,
AND(NOT(ISBLANK(C4775)), B4775=B4776, NOT(ISBLANK(C4777)), B4777=B4776), AVERAGE(C4775,C4777),
AND(NOT(ISBLANK(C4775)), B4775=B4776, ISBLANK(C4777), NOT(ISBLANK(C4778)), B4778=B4776), C4775+(C4778-C4775)/3,
AND(ISBLANK(C4775), NOT(ISBLANK(C4774)), B4774=B4776, NOT(ISBLANK(C4777)), B4777=B4776), C4774+(C4777-C4774)*2/3,
TRUE, "Check Manually"
))</f>
        <v>135.6</v>
      </c>
      <c r="F4776" t="str">
        <f>_xlfn.XLOOKUP(B4776,Bucket_Map!A:A,Bucket_Map!B:B,"ERROR - CHECK NAME")</f>
        <v>Household Goods &amp; Services</v>
      </c>
    </row>
    <row r="4777" spans="1:6" x14ac:dyDescent="0.25">
      <c r="A4777" t="s">
        <v>32</v>
      </c>
      <c r="B4777" t="s">
        <v>16</v>
      </c>
      <c r="C4777">
        <v>136.6</v>
      </c>
      <c r="D4777" s="1">
        <v>43191</v>
      </c>
      <c r="E4777" cm="1">
        <f t="array" ref="E4777">IF(AND(B4777="Housing",A4777="Rural"),"",
_xlfn.IFS(
NOT(ISBLANK(C4777)), C4777,
AND(NOT(ISBLANK(C4776)), B4776=B4777, NOT(ISBLANK(C4778)), B4778=B4777), AVERAGE(C4776,C4778),
AND(NOT(ISBLANK(C4776)), B4776=B4777, ISBLANK(C4778), NOT(ISBLANK(C4779)), B4779=B4777), C4776+(C4779-C4776)/3,
AND(ISBLANK(C4776), NOT(ISBLANK(C4775)), B4775=B4777, NOT(ISBLANK(C4778)), B4778=B4777), C4775+(C4778-C4775)*2/3,
TRUE, "Check Manually"
))</f>
        <v>136.6</v>
      </c>
      <c r="F4777" t="str">
        <f>_xlfn.XLOOKUP(B4777,Bucket_Map!A:A,Bucket_Map!B:B,"ERROR - CHECK NAME")</f>
        <v>Household Goods &amp; Services</v>
      </c>
    </row>
    <row r="4778" spans="1:6" x14ac:dyDescent="0.25">
      <c r="A4778" t="s">
        <v>32</v>
      </c>
      <c r="B4778" t="s">
        <v>16</v>
      </c>
      <c r="C4778">
        <v>137.4</v>
      </c>
      <c r="D4778" s="1">
        <v>43221</v>
      </c>
      <c r="E4778" cm="1">
        <f t="array" ref="E4778">IF(AND(B4778="Housing",A4778="Rural"),"",
_xlfn.IFS(
NOT(ISBLANK(C4778)), C4778,
AND(NOT(ISBLANK(C4777)), B4777=B4778, NOT(ISBLANK(C4779)), B4779=B4778), AVERAGE(C4777,C4779),
AND(NOT(ISBLANK(C4777)), B4777=B4778, ISBLANK(C4779), NOT(ISBLANK(C4780)), B4780=B4778), C4777+(C4780-C4777)/3,
AND(ISBLANK(C4777), NOT(ISBLANK(C4776)), B4776=B4778, NOT(ISBLANK(C4779)), B4779=B4778), C4776+(C4779-C4776)*2/3,
TRUE, "Check Manually"
))</f>
        <v>137.4</v>
      </c>
      <c r="F4778" t="str">
        <f>_xlfn.XLOOKUP(B4778,Bucket_Map!A:A,Bucket_Map!B:B,"ERROR - CHECK NAME")</f>
        <v>Household Goods &amp; Services</v>
      </c>
    </row>
    <row r="4779" spans="1:6" x14ac:dyDescent="0.25">
      <c r="A4779" t="s">
        <v>32</v>
      </c>
      <c r="B4779" t="s">
        <v>16</v>
      </c>
      <c r="C4779">
        <v>137.9</v>
      </c>
      <c r="D4779" s="1">
        <v>43252</v>
      </c>
      <c r="E4779" cm="1">
        <f t="array" ref="E4779">IF(AND(B4779="Housing",A4779="Rural"),"",
_xlfn.IFS(
NOT(ISBLANK(C4779)), C4779,
AND(NOT(ISBLANK(C4778)), B4778=B4779, NOT(ISBLANK(C4780)), B4780=B4779), AVERAGE(C4778,C4780),
AND(NOT(ISBLANK(C4778)), B4778=B4779, ISBLANK(C4780), NOT(ISBLANK(C4781)), B4781=B4779), C4778+(C4781-C4778)/3,
AND(ISBLANK(C4778), NOT(ISBLANK(C4777)), B4777=B4779, NOT(ISBLANK(C4780)), B4780=B4779), C4777+(C4780-C4777)*2/3,
TRUE, "Check Manually"
))</f>
        <v>137.9</v>
      </c>
      <c r="F4779" t="str">
        <f>_xlfn.XLOOKUP(B4779,Bucket_Map!A:A,Bucket_Map!B:B,"ERROR - CHECK NAME")</f>
        <v>Household Goods &amp; Services</v>
      </c>
    </row>
    <row r="4780" spans="1:6" x14ac:dyDescent="0.25">
      <c r="A4780" t="s">
        <v>32</v>
      </c>
      <c r="B4780" t="s">
        <v>16</v>
      </c>
      <c r="C4780">
        <v>138.6</v>
      </c>
      <c r="D4780" s="1">
        <v>43282</v>
      </c>
      <c r="E4780" cm="1">
        <f t="array" ref="E4780">IF(AND(B4780="Housing",A4780="Rural"),"",
_xlfn.IFS(
NOT(ISBLANK(C4780)), C4780,
AND(NOT(ISBLANK(C4779)), B4779=B4780, NOT(ISBLANK(C4781)), B4781=B4780), AVERAGE(C4779,C4781),
AND(NOT(ISBLANK(C4779)), B4779=B4780, ISBLANK(C4781), NOT(ISBLANK(C4782)), B4782=B4780), C4779+(C4782-C4779)/3,
AND(ISBLANK(C4779), NOT(ISBLANK(C4778)), B4778=B4780, NOT(ISBLANK(C4781)), B4781=B4780), C4778+(C4781-C4778)*2/3,
TRUE, "Check Manually"
))</f>
        <v>138.6</v>
      </c>
      <c r="F4780" t="str">
        <f>_xlfn.XLOOKUP(B4780,Bucket_Map!A:A,Bucket_Map!B:B,"ERROR - CHECK NAME")</f>
        <v>Household Goods &amp; Services</v>
      </c>
    </row>
    <row r="4781" spans="1:6" x14ac:dyDescent="0.25">
      <c r="A4781" t="s">
        <v>32</v>
      </c>
      <c r="B4781" t="s">
        <v>16</v>
      </c>
      <c r="C4781">
        <v>139.4</v>
      </c>
      <c r="D4781" s="1">
        <v>43313</v>
      </c>
      <c r="E4781" cm="1">
        <f t="array" ref="E4781">IF(AND(B4781="Housing",A4781="Rural"),"",
_xlfn.IFS(
NOT(ISBLANK(C4781)), C4781,
AND(NOT(ISBLANK(C4780)), B4780=B4781, NOT(ISBLANK(C4782)), B4782=B4781), AVERAGE(C4780,C4782),
AND(NOT(ISBLANK(C4780)), B4780=B4781, ISBLANK(C4782), NOT(ISBLANK(C4783)), B4783=B4781), C4780+(C4783-C4780)/3,
AND(ISBLANK(C4780), NOT(ISBLANK(C4779)), B4779=B4781, NOT(ISBLANK(C4782)), B4782=B4781), C4779+(C4782-C4779)*2/3,
TRUE, "Check Manually"
))</f>
        <v>139.4</v>
      </c>
      <c r="F4781" t="str">
        <f>_xlfn.XLOOKUP(B4781,Bucket_Map!A:A,Bucket_Map!B:B,"ERROR - CHECK NAME")</f>
        <v>Household Goods &amp; Services</v>
      </c>
    </row>
    <row r="4782" spans="1:6" x14ac:dyDescent="0.25">
      <c r="A4782" t="s">
        <v>32</v>
      </c>
      <c r="B4782" t="s">
        <v>16</v>
      </c>
      <c r="C4782">
        <v>139.69999999999999</v>
      </c>
      <c r="D4782" s="1">
        <v>43344</v>
      </c>
      <c r="E4782" cm="1">
        <f t="array" ref="E4782">IF(AND(B4782="Housing",A4782="Rural"),"",
_xlfn.IFS(
NOT(ISBLANK(C4782)), C4782,
AND(NOT(ISBLANK(C4781)), B4781=B4782, NOT(ISBLANK(C4783)), B4783=B4782), AVERAGE(C4781,C4783),
AND(NOT(ISBLANK(C4781)), B4781=B4782, ISBLANK(C4783), NOT(ISBLANK(C4784)), B4784=B4782), C4781+(C4784-C4781)/3,
AND(ISBLANK(C4781), NOT(ISBLANK(C4780)), B4780=B4782, NOT(ISBLANK(C4783)), B4783=B4782), C4780+(C4783-C4780)*2/3,
TRUE, "Check Manually"
))</f>
        <v>139.69999999999999</v>
      </c>
      <c r="F4782" t="str">
        <f>_xlfn.XLOOKUP(B4782,Bucket_Map!A:A,Bucket_Map!B:B,"ERROR - CHECK NAME")</f>
        <v>Household Goods &amp; Services</v>
      </c>
    </row>
    <row r="4783" spans="1:6" x14ac:dyDescent="0.25">
      <c r="A4783" t="s">
        <v>32</v>
      </c>
      <c r="B4783" t="s">
        <v>16</v>
      </c>
      <c r="C4783">
        <v>142.19999999999999</v>
      </c>
      <c r="D4783" s="1">
        <v>43374</v>
      </c>
      <c r="E4783" cm="1">
        <f t="array" ref="E4783">IF(AND(B4783="Housing",A4783="Rural"),"",
_xlfn.IFS(
NOT(ISBLANK(C4783)), C4783,
AND(NOT(ISBLANK(C4782)), B4782=B4783, NOT(ISBLANK(C4784)), B4784=B4783), AVERAGE(C4782,C4784),
AND(NOT(ISBLANK(C4782)), B4782=B4783, ISBLANK(C4784), NOT(ISBLANK(C4785)), B4785=B4783), C4782+(C4785-C4782)/3,
AND(ISBLANK(C4782), NOT(ISBLANK(C4781)), B4781=B4783, NOT(ISBLANK(C4784)), B4784=B4783), C4781+(C4784-C4781)*2/3,
TRUE, "Check Manually"
))</f>
        <v>142.19999999999999</v>
      </c>
      <c r="F4783" t="str">
        <f>_xlfn.XLOOKUP(B4783,Bucket_Map!A:A,Bucket_Map!B:B,"ERROR - CHECK NAME")</f>
        <v>Household Goods &amp; Services</v>
      </c>
    </row>
    <row r="4784" spans="1:6" x14ac:dyDescent="0.25">
      <c r="A4784" t="s">
        <v>32</v>
      </c>
      <c r="B4784" t="s">
        <v>16</v>
      </c>
      <c r="C4784">
        <v>142.19999999999999</v>
      </c>
      <c r="D4784" s="1">
        <v>43405</v>
      </c>
      <c r="E4784" cm="1">
        <f t="array" ref="E4784">IF(AND(B4784="Housing",A4784="Rural"),"",
_xlfn.IFS(
NOT(ISBLANK(C4784)), C4784,
AND(NOT(ISBLANK(C4783)), B4783=B4784, NOT(ISBLANK(C4785)), B4785=B4784), AVERAGE(C4783,C4785),
AND(NOT(ISBLANK(C4783)), B4783=B4784, ISBLANK(C4785), NOT(ISBLANK(C4786)), B4786=B4784), C4783+(C4786-C4783)/3,
AND(ISBLANK(C4783), NOT(ISBLANK(C4782)), B4782=B4784, NOT(ISBLANK(C4785)), B4785=B4784), C4782+(C4785-C4782)*2/3,
TRUE, "Check Manually"
))</f>
        <v>142.19999999999999</v>
      </c>
      <c r="F4784" t="str">
        <f>_xlfn.XLOOKUP(B4784,Bucket_Map!A:A,Bucket_Map!B:B,"ERROR - CHECK NAME")</f>
        <v>Household Goods &amp; Services</v>
      </c>
    </row>
    <row r="4785" spans="1:6" x14ac:dyDescent="0.25">
      <c r="A4785" t="s">
        <v>32</v>
      </c>
      <c r="B4785" t="s">
        <v>16</v>
      </c>
      <c r="C4785">
        <v>143.19999999999999</v>
      </c>
      <c r="D4785" s="1">
        <v>43435</v>
      </c>
      <c r="E4785" cm="1">
        <f t="array" ref="E4785">IF(AND(B4785="Housing",A4785="Rural"),"",
_xlfn.IFS(
NOT(ISBLANK(C4785)), C4785,
AND(NOT(ISBLANK(C4784)), B4784=B4785, NOT(ISBLANK(C4786)), B4786=B4785), AVERAGE(C4784,C4786),
AND(NOT(ISBLANK(C4784)), B4784=B4785, ISBLANK(C4786), NOT(ISBLANK(C4787)), B4787=B4785), C4784+(C4787-C4784)/3,
AND(ISBLANK(C4784), NOT(ISBLANK(C4783)), B4783=B4785, NOT(ISBLANK(C4786)), B4786=B4785), C4783+(C4786-C4783)*2/3,
TRUE, "Check Manually"
))</f>
        <v>143.19999999999999</v>
      </c>
      <c r="F4785" t="str">
        <f>_xlfn.XLOOKUP(B4785,Bucket_Map!A:A,Bucket_Map!B:B,"ERROR - CHECK NAME")</f>
        <v>Household Goods &amp; Services</v>
      </c>
    </row>
    <row r="4786" spans="1:6" x14ac:dyDescent="0.25">
      <c r="A4786" t="s">
        <v>32</v>
      </c>
      <c r="B4786" t="s">
        <v>16</v>
      </c>
      <c r="C4786">
        <v>143.6</v>
      </c>
      <c r="D4786" s="1">
        <v>43466</v>
      </c>
      <c r="E4786" cm="1">
        <f t="array" ref="E4786">IF(AND(B4786="Housing",A4786="Rural"),"",
_xlfn.IFS(
NOT(ISBLANK(C4786)), C4786,
AND(NOT(ISBLANK(C4785)), B4785=B4786, NOT(ISBLANK(C4787)), B4787=B4786), AVERAGE(C4785,C4787),
AND(NOT(ISBLANK(C4785)), B4785=B4786, ISBLANK(C4787), NOT(ISBLANK(C4788)), B4788=B4786), C4785+(C4788-C4785)/3,
AND(ISBLANK(C4785), NOT(ISBLANK(C4784)), B4784=B4786, NOT(ISBLANK(C4787)), B4787=B4786), C4784+(C4787-C4784)*2/3,
TRUE, "Check Manually"
))</f>
        <v>143.6</v>
      </c>
      <c r="F4786" t="str">
        <f>_xlfn.XLOOKUP(B4786,Bucket_Map!A:A,Bucket_Map!B:B,"ERROR - CHECK NAME")</f>
        <v>Household Goods &amp; Services</v>
      </c>
    </row>
    <row r="4787" spans="1:6" x14ac:dyDescent="0.25">
      <c r="A4787" t="s">
        <v>32</v>
      </c>
      <c r="B4787" t="s">
        <v>16</v>
      </c>
      <c r="C4787">
        <v>143.69999999999999</v>
      </c>
      <c r="D4787" s="1">
        <v>43497</v>
      </c>
      <c r="E4787" cm="1">
        <f t="array" ref="E4787">IF(AND(B4787="Housing",A4787="Rural"),"",
_xlfn.IFS(
NOT(ISBLANK(C4787)), C4787,
AND(NOT(ISBLANK(C4786)), B4786=B4787, NOT(ISBLANK(C4788)), B4788=B4787), AVERAGE(C4786,C4788),
AND(NOT(ISBLANK(C4786)), B4786=B4787, ISBLANK(C4788), NOT(ISBLANK(C4789)), B4789=B4787), C4786+(C4789-C4786)/3,
AND(ISBLANK(C4786), NOT(ISBLANK(C4785)), B4785=B4787, NOT(ISBLANK(C4788)), B4788=B4787), C4785+(C4788-C4785)*2/3,
TRUE, "Check Manually"
))</f>
        <v>143.69999999999999</v>
      </c>
      <c r="F4787" t="str">
        <f>_xlfn.XLOOKUP(B4787,Bucket_Map!A:A,Bucket_Map!B:B,"ERROR - CHECK NAME")</f>
        <v>Household Goods &amp; Services</v>
      </c>
    </row>
    <row r="4788" spans="1:6" x14ac:dyDescent="0.25">
      <c r="A4788" t="s">
        <v>32</v>
      </c>
      <c r="B4788" t="s">
        <v>16</v>
      </c>
      <c r="C4788">
        <v>143.80000000000001</v>
      </c>
      <c r="D4788" s="1">
        <v>43525</v>
      </c>
      <c r="E4788" cm="1">
        <f t="array" ref="E4788">IF(AND(B4788="Housing",A4788="Rural"),"",
_xlfn.IFS(
NOT(ISBLANK(C4788)), C4788,
AND(NOT(ISBLANK(C4787)), B4787=B4788, NOT(ISBLANK(C4789)), B4789=B4788), AVERAGE(C4787,C4789),
AND(NOT(ISBLANK(C4787)), B4787=B4788, ISBLANK(C4789), NOT(ISBLANK(C4790)), B4790=B4788), C4787+(C4790-C4787)/3,
AND(ISBLANK(C4787), NOT(ISBLANK(C4786)), B4786=B4788, NOT(ISBLANK(C4789)), B4789=B4788), C4786+(C4789-C4786)*2/3,
TRUE, "Check Manually"
))</f>
        <v>143.80000000000001</v>
      </c>
      <c r="F4788" t="str">
        <f>_xlfn.XLOOKUP(B4788,Bucket_Map!A:A,Bucket_Map!B:B,"ERROR - CHECK NAME")</f>
        <v>Household Goods &amp; Services</v>
      </c>
    </row>
    <row r="4789" spans="1:6" x14ac:dyDescent="0.25">
      <c r="A4789" t="s">
        <v>32</v>
      </c>
      <c r="B4789" t="s">
        <v>16</v>
      </c>
      <c r="C4789">
        <v>143.69999999999999</v>
      </c>
      <c r="D4789" s="1">
        <v>43586</v>
      </c>
      <c r="E4789" cm="1">
        <f t="array" ref="E4789">IF(AND(B4789="Housing",A4789="Rural"),"",
_xlfn.IFS(
NOT(ISBLANK(C4789)), C4789,
AND(NOT(ISBLANK(C4788)), B4788=B4789, NOT(ISBLANK(C4790)), B4790=B4789), AVERAGE(C4788,C4790),
AND(NOT(ISBLANK(C4788)), B4788=B4789, ISBLANK(C4790), NOT(ISBLANK(C4791)), B4791=B4789), C4788+(C4791-C4788)/3,
AND(ISBLANK(C4788), NOT(ISBLANK(C4787)), B4787=B4789, NOT(ISBLANK(C4790)), B4790=B4789), C4787+(C4790-C4787)*2/3,
TRUE, "Check Manually"
))</f>
        <v>143.69999999999999</v>
      </c>
      <c r="F4789" t="str">
        <f>_xlfn.XLOOKUP(B4789,Bucket_Map!A:A,Bucket_Map!B:B,"ERROR - CHECK NAME")</f>
        <v>Household Goods &amp; Services</v>
      </c>
    </row>
    <row r="4790" spans="1:6" x14ac:dyDescent="0.25">
      <c r="A4790" t="s">
        <v>32</v>
      </c>
      <c r="B4790" t="s">
        <v>16</v>
      </c>
      <c r="C4790">
        <v>143.80000000000001</v>
      </c>
      <c r="D4790" s="1">
        <v>43617</v>
      </c>
      <c r="E4790" cm="1">
        <f t="array" ref="E4790">IF(AND(B4790="Housing",A4790="Rural"),"",
_xlfn.IFS(
NOT(ISBLANK(C4790)), C4790,
AND(NOT(ISBLANK(C4789)), B4789=B4790, NOT(ISBLANK(C4791)), B4791=B4790), AVERAGE(C4789,C4791),
AND(NOT(ISBLANK(C4789)), B4789=B4790, ISBLANK(C4791), NOT(ISBLANK(C4792)), B4792=B4790), C4789+(C4792-C4789)/3,
AND(ISBLANK(C4789), NOT(ISBLANK(C4788)), B4788=B4790, NOT(ISBLANK(C4791)), B4791=B4790), C4788+(C4791-C4788)*2/3,
TRUE, "Check Manually"
))</f>
        <v>143.80000000000001</v>
      </c>
      <c r="F4790" t="str">
        <f>_xlfn.XLOOKUP(B4790,Bucket_Map!A:A,Bucket_Map!B:B,"ERROR - CHECK NAME")</f>
        <v>Household Goods &amp; Services</v>
      </c>
    </row>
    <row r="4791" spans="1:6" x14ac:dyDescent="0.25">
      <c r="A4791" t="s">
        <v>32</v>
      </c>
      <c r="B4791" t="s">
        <v>16</v>
      </c>
      <c r="C4791">
        <v>144.19999999999999</v>
      </c>
      <c r="D4791" s="1">
        <v>43647</v>
      </c>
      <c r="E4791" cm="1">
        <f t="array" ref="E4791">IF(AND(B4791="Housing",A4791="Rural"),"",
_xlfn.IFS(
NOT(ISBLANK(C4791)), C4791,
AND(NOT(ISBLANK(C4790)), B4790=B4791, NOT(ISBLANK(C4792)), B4792=B4791), AVERAGE(C4790,C4792),
AND(NOT(ISBLANK(C4790)), B4790=B4791, ISBLANK(C4792), NOT(ISBLANK(C4793)), B4793=B4791), C4790+(C4793-C4790)/3,
AND(ISBLANK(C4790), NOT(ISBLANK(C4789)), B4789=B4791, NOT(ISBLANK(C4792)), B4792=B4791), C4789+(C4792-C4789)*2/3,
TRUE, "Check Manually"
))</f>
        <v>144.19999999999999</v>
      </c>
      <c r="F4791" t="str">
        <f>_xlfn.XLOOKUP(B4791,Bucket_Map!A:A,Bucket_Map!B:B,"ERROR - CHECK NAME")</f>
        <v>Household Goods &amp; Services</v>
      </c>
    </row>
    <row r="4792" spans="1:6" x14ac:dyDescent="0.25">
      <c r="A4792" t="s">
        <v>32</v>
      </c>
      <c r="B4792" t="s">
        <v>16</v>
      </c>
      <c r="C4792">
        <v>144.5</v>
      </c>
      <c r="D4792" s="1">
        <v>43678</v>
      </c>
      <c r="E4792" cm="1">
        <f t="array" ref="E4792">IF(AND(B4792="Housing",A4792="Rural"),"",
_xlfn.IFS(
NOT(ISBLANK(C4792)), C4792,
AND(NOT(ISBLANK(C4791)), B4791=B4792, NOT(ISBLANK(C4793)), B4793=B4792), AVERAGE(C4791,C4793),
AND(NOT(ISBLANK(C4791)), B4791=B4792, ISBLANK(C4793), NOT(ISBLANK(C4794)), B4794=B4792), C4791+(C4794-C4791)/3,
AND(ISBLANK(C4791), NOT(ISBLANK(C4790)), B4790=B4792, NOT(ISBLANK(C4793)), B4793=B4792), C4790+(C4793-C4790)*2/3,
TRUE, "Check Manually"
))</f>
        <v>144.5</v>
      </c>
      <c r="F4792" t="str">
        <f>_xlfn.XLOOKUP(B4792,Bucket_Map!A:A,Bucket_Map!B:B,"ERROR - CHECK NAME")</f>
        <v>Household Goods &amp; Services</v>
      </c>
    </row>
    <row r="4793" spans="1:6" x14ac:dyDescent="0.25">
      <c r="A4793" t="s">
        <v>32</v>
      </c>
      <c r="B4793" t="s">
        <v>16</v>
      </c>
      <c r="C4793">
        <v>144.6</v>
      </c>
      <c r="D4793" s="1">
        <v>43709</v>
      </c>
      <c r="E4793" cm="1">
        <f t="array" ref="E4793">IF(AND(B4793="Housing",A4793="Rural"),"",
_xlfn.IFS(
NOT(ISBLANK(C4793)), C4793,
AND(NOT(ISBLANK(C4792)), B4792=B4793, NOT(ISBLANK(C4794)), B4794=B4793), AVERAGE(C4792,C4794),
AND(NOT(ISBLANK(C4792)), B4792=B4793, ISBLANK(C4794), NOT(ISBLANK(C4795)), B4795=B4793), C4792+(C4795-C4792)/3,
AND(ISBLANK(C4792), NOT(ISBLANK(C4791)), B4791=B4793, NOT(ISBLANK(C4794)), B4794=B4793), C4791+(C4794-C4791)*2/3,
TRUE, "Check Manually"
))</f>
        <v>144.6</v>
      </c>
      <c r="F4793" t="str">
        <f>_xlfn.XLOOKUP(B4793,Bucket_Map!A:A,Bucket_Map!B:B,"ERROR - CHECK NAME")</f>
        <v>Household Goods &amp; Services</v>
      </c>
    </row>
    <row r="4794" spans="1:6" x14ac:dyDescent="0.25">
      <c r="A4794" t="s">
        <v>32</v>
      </c>
      <c r="B4794" t="s">
        <v>16</v>
      </c>
      <c r="C4794">
        <v>145</v>
      </c>
      <c r="D4794" s="1">
        <v>43739</v>
      </c>
      <c r="E4794" cm="1">
        <f t="array" ref="E4794">IF(AND(B4794="Housing",A4794="Rural"),"",
_xlfn.IFS(
NOT(ISBLANK(C4794)), C4794,
AND(NOT(ISBLANK(C4793)), B4793=B4794, NOT(ISBLANK(C4795)), B4795=B4794), AVERAGE(C4793,C4795),
AND(NOT(ISBLANK(C4793)), B4793=B4794, ISBLANK(C4795), NOT(ISBLANK(C4796)), B4796=B4794), C4793+(C4796-C4793)/3,
AND(ISBLANK(C4793), NOT(ISBLANK(C4792)), B4792=B4794, NOT(ISBLANK(C4795)), B4795=B4794), C4792+(C4795-C4792)*2/3,
TRUE, "Check Manually"
))</f>
        <v>145</v>
      </c>
      <c r="F4794" t="str">
        <f>_xlfn.XLOOKUP(B4794,Bucket_Map!A:A,Bucket_Map!B:B,"ERROR - CHECK NAME")</f>
        <v>Household Goods &amp; Services</v>
      </c>
    </row>
    <row r="4795" spans="1:6" x14ac:dyDescent="0.25">
      <c r="A4795" t="s">
        <v>32</v>
      </c>
      <c r="B4795" t="s">
        <v>16</v>
      </c>
      <c r="C4795">
        <v>145.30000000000001</v>
      </c>
      <c r="D4795" s="1">
        <v>43770</v>
      </c>
      <c r="E4795" cm="1">
        <f t="array" ref="E4795">IF(AND(B4795="Housing",A4795="Rural"),"",
_xlfn.IFS(
NOT(ISBLANK(C4795)), C4795,
AND(NOT(ISBLANK(C4794)), B4794=B4795, NOT(ISBLANK(C4796)), B4796=B4795), AVERAGE(C4794,C4796),
AND(NOT(ISBLANK(C4794)), B4794=B4795, ISBLANK(C4796), NOT(ISBLANK(C4797)), B4797=B4795), C4794+(C4797-C4794)/3,
AND(ISBLANK(C4794), NOT(ISBLANK(C4793)), B4793=B4795, NOT(ISBLANK(C4796)), B4796=B4795), C4793+(C4796-C4793)*2/3,
TRUE, "Check Manually"
))</f>
        <v>145.30000000000001</v>
      </c>
      <c r="F4795" t="str">
        <f>_xlfn.XLOOKUP(B4795,Bucket_Map!A:A,Bucket_Map!B:B,"ERROR - CHECK NAME")</f>
        <v>Household Goods &amp; Services</v>
      </c>
    </row>
    <row r="4796" spans="1:6" x14ac:dyDescent="0.25">
      <c r="A4796" t="s">
        <v>32</v>
      </c>
      <c r="B4796" t="s">
        <v>16</v>
      </c>
      <c r="C4796">
        <v>145.80000000000001</v>
      </c>
      <c r="D4796" s="1">
        <v>43800</v>
      </c>
      <c r="E4796" cm="1">
        <f t="array" ref="E4796">IF(AND(B4796="Housing",A4796="Rural"),"",
_xlfn.IFS(
NOT(ISBLANK(C4796)), C4796,
AND(NOT(ISBLANK(C4795)), B4795=B4796, NOT(ISBLANK(C4797)), B4797=B4796), AVERAGE(C4795,C4797),
AND(NOT(ISBLANK(C4795)), B4795=B4796, ISBLANK(C4797), NOT(ISBLANK(C4798)), B4798=B4796), C4795+(C4798-C4795)/3,
AND(ISBLANK(C4795), NOT(ISBLANK(C4794)), B4794=B4796, NOT(ISBLANK(C4797)), B4797=B4796), C4794+(C4797-C4794)*2/3,
TRUE, "Check Manually"
))</f>
        <v>145.80000000000001</v>
      </c>
      <c r="F4796" t="str">
        <f>_xlfn.XLOOKUP(B4796,Bucket_Map!A:A,Bucket_Map!B:B,"ERROR - CHECK NAME")</f>
        <v>Household Goods &amp; Services</v>
      </c>
    </row>
    <row r="4797" spans="1:6" x14ac:dyDescent="0.25">
      <c r="A4797" t="s">
        <v>32</v>
      </c>
      <c r="B4797" t="s">
        <v>16</v>
      </c>
      <c r="C4797">
        <v>146.19999999999999</v>
      </c>
      <c r="D4797" s="1">
        <v>43831</v>
      </c>
      <c r="E4797" cm="1">
        <f t="array" ref="E4797">IF(AND(B4797="Housing",A4797="Rural"),"",
_xlfn.IFS(
NOT(ISBLANK(C4797)), C4797,
AND(NOT(ISBLANK(C4796)), B4796=B4797, NOT(ISBLANK(C4798)), B4798=B4797), AVERAGE(C4796,C4798),
AND(NOT(ISBLANK(C4796)), B4796=B4797, ISBLANK(C4798), NOT(ISBLANK(C4799)), B4799=B4797), C4796+(C4799-C4796)/3,
AND(ISBLANK(C4796), NOT(ISBLANK(C4795)), B4795=B4797, NOT(ISBLANK(C4798)), B4798=B4797), C4795+(C4798-C4795)*2/3,
TRUE, "Check Manually"
))</f>
        <v>146.19999999999999</v>
      </c>
      <c r="F4797" t="str">
        <f>_xlfn.XLOOKUP(B4797,Bucket_Map!A:A,Bucket_Map!B:B,"ERROR - CHECK NAME")</f>
        <v>Household Goods &amp; Services</v>
      </c>
    </row>
    <row r="4798" spans="1:6" x14ac:dyDescent="0.25">
      <c r="A4798" t="s">
        <v>32</v>
      </c>
      <c r="B4798" t="s">
        <v>16</v>
      </c>
      <c r="C4798">
        <v>146.4</v>
      </c>
      <c r="D4798" s="1">
        <v>43862</v>
      </c>
      <c r="E4798" cm="1">
        <f t="array" ref="E4798">IF(AND(B4798="Housing",A4798="Rural"),"",
_xlfn.IFS(
NOT(ISBLANK(C4798)), C4798,
AND(NOT(ISBLANK(C4797)), B4797=B4798, NOT(ISBLANK(C4799)), B4799=B4798), AVERAGE(C4797,C4799),
AND(NOT(ISBLANK(C4797)), B4797=B4798, ISBLANK(C4799), NOT(ISBLANK(C4800)), B4800=B4798), C4797+(C4800-C4797)/3,
AND(ISBLANK(C4797), NOT(ISBLANK(C4796)), B4796=B4798, NOT(ISBLANK(C4799)), B4799=B4798), C4796+(C4799-C4796)*2/3,
TRUE, "Check Manually"
))</f>
        <v>146.4</v>
      </c>
      <c r="F4798" t="str">
        <f>_xlfn.XLOOKUP(B4798,Bucket_Map!A:A,Bucket_Map!B:B,"ERROR - CHECK NAME")</f>
        <v>Household Goods &amp; Services</v>
      </c>
    </row>
    <row r="4799" spans="1:6" x14ac:dyDescent="0.25">
      <c r="A4799" t="s">
        <v>32</v>
      </c>
      <c r="B4799" t="s">
        <v>16</v>
      </c>
      <c r="C4799">
        <v>146.4</v>
      </c>
      <c r="D4799" s="1">
        <v>43891</v>
      </c>
      <c r="E4799" cm="1">
        <f t="array" ref="E4799">IF(AND(B4799="Housing",A4799="Rural"),"",
_xlfn.IFS(
NOT(ISBLANK(C4799)), C4799,
AND(NOT(ISBLANK(C4798)), B4798=B4799, NOT(ISBLANK(C4800)), B4800=B4799), AVERAGE(C4798,C4800),
AND(NOT(ISBLANK(C4798)), B4798=B4799, ISBLANK(C4800), NOT(ISBLANK(C4801)), B4801=B4799), C4798+(C4801-C4798)/3,
AND(ISBLANK(C4798), NOT(ISBLANK(C4797)), B4797=B4799, NOT(ISBLANK(C4800)), B4800=B4799), C4797+(C4800-C4797)*2/3,
TRUE, "Check Manually"
))</f>
        <v>146.4</v>
      </c>
      <c r="F4799" t="str">
        <f>_xlfn.XLOOKUP(B4799,Bucket_Map!A:A,Bucket_Map!B:B,"ERROR - CHECK NAME")</f>
        <v>Household Goods &amp; Services</v>
      </c>
    </row>
    <row r="4800" spans="1:6" x14ac:dyDescent="0.25">
      <c r="A4800" t="s">
        <v>32</v>
      </c>
      <c r="B4800" t="s">
        <v>16</v>
      </c>
      <c r="D4800" s="1">
        <v>43922</v>
      </c>
      <c r="E4800" cm="1">
        <f t="array" ref="E4800">IF(AND(B4800="Housing",A4800="Rural"),"",
_xlfn.IFS(
NOT(ISBLANK(C4800)), C4800,
AND(NOT(ISBLANK(C4799)), B4799=B4800, NOT(ISBLANK(C4801)), B4801=B4800), AVERAGE(C4799,C4801),
AND(NOT(ISBLANK(C4799)), B4799=B4800, ISBLANK(C4801), NOT(ISBLANK(C4802)), B4802=B4800), C4799+(C4802-C4799)/3,
AND(ISBLANK(C4799), NOT(ISBLANK(C4798)), B4798=B4800, NOT(ISBLANK(C4801)), B4801=B4800), C4798+(C4801-C4798)*2/3,
TRUE, "Check Manually"
))</f>
        <v>146.4</v>
      </c>
      <c r="F4800" t="str">
        <f>_xlfn.XLOOKUP(B4800,Bucket_Map!A:A,Bucket_Map!B:B,"ERROR - CHECK NAME")</f>
        <v>Household Goods &amp; Services</v>
      </c>
    </row>
    <row r="4801" spans="1:6" x14ac:dyDescent="0.25">
      <c r="A4801" t="s">
        <v>32</v>
      </c>
      <c r="B4801" t="s">
        <v>16</v>
      </c>
      <c r="D4801" s="1">
        <v>43952</v>
      </c>
      <c r="E4801" cm="1">
        <f t="array" ref="E4801">IF(AND(B4801="Housing",A4801="Rural"),"",
_xlfn.IFS(
NOT(ISBLANK(C4801)), C4801,
AND(NOT(ISBLANK(C4800)), B4800=B4801, NOT(ISBLANK(C4802)), B4802=B4801), AVERAGE(C4800,C4802),
AND(NOT(ISBLANK(C4800)), B4800=B4801, ISBLANK(C4802), NOT(ISBLANK(C4803)), B4803=B4801), C4800+(C4803-C4800)/3,
AND(ISBLANK(C4800), NOT(ISBLANK(C4799)), B4799=B4801, NOT(ISBLANK(C4802)), B4802=B4801), C4799+(C4802-C4799)*2/3,
TRUE, "Check Manually"
))</f>
        <v>146.4</v>
      </c>
      <c r="F4801" t="str">
        <f>_xlfn.XLOOKUP(B4801,Bucket_Map!A:A,Bucket_Map!B:B,"ERROR - CHECK NAME")</f>
        <v>Household Goods &amp; Services</v>
      </c>
    </row>
    <row r="4802" spans="1:6" x14ac:dyDescent="0.25">
      <c r="A4802" t="s">
        <v>32</v>
      </c>
      <c r="B4802" t="s">
        <v>16</v>
      </c>
      <c r="C4802">
        <v>146.4</v>
      </c>
      <c r="D4802" s="1">
        <v>43983</v>
      </c>
      <c r="E4802" cm="1">
        <f t="array" ref="E4802">IF(AND(B4802="Housing",A4802="Rural"),"",
_xlfn.IFS(
NOT(ISBLANK(C4802)), C4802,
AND(NOT(ISBLANK(C4801)), B4801=B4802, NOT(ISBLANK(C4803)), B4803=B4802), AVERAGE(C4801,C4803),
AND(NOT(ISBLANK(C4801)), B4801=B4802, ISBLANK(C4803), NOT(ISBLANK(C4804)), B4804=B4802), C4801+(C4804-C4801)/3,
AND(ISBLANK(C4801), NOT(ISBLANK(C4800)), B4800=B4802, NOT(ISBLANK(C4803)), B4803=B4802), C4800+(C4803-C4800)*2/3,
TRUE, "Check Manually"
))</f>
        <v>146.4</v>
      </c>
      <c r="F4802" t="str">
        <f>_xlfn.XLOOKUP(B4802,Bucket_Map!A:A,Bucket_Map!B:B,"ERROR - CHECK NAME")</f>
        <v>Household Goods &amp; Services</v>
      </c>
    </row>
    <row r="4803" spans="1:6" x14ac:dyDescent="0.25">
      <c r="A4803" t="s">
        <v>32</v>
      </c>
      <c r="B4803" t="s">
        <v>16</v>
      </c>
      <c r="C4803">
        <v>146.4</v>
      </c>
      <c r="D4803" s="1">
        <v>44013</v>
      </c>
      <c r="E4803" cm="1">
        <f t="array" ref="E4803">IF(AND(B4803="Housing",A4803="Rural"),"",
_xlfn.IFS(
NOT(ISBLANK(C4803)), C4803,
AND(NOT(ISBLANK(C4802)), B4802=B4803, NOT(ISBLANK(C4804)), B4804=B4803), AVERAGE(C4802,C4804),
AND(NOT(ISBLANK(C4802)), B4802=B4803, ISBLANK(C4804), NOT(ISBLANK(C4805)), B4805=B4803), C4802+(C4805-C4802)/3,
AND(ISBLANK(C4802), NOT(ISBLANK(C4801)), B4801=B4803, NOT(ISBLANK(C4804)), B4804=B4803), C4801+(C4804-C4801)*2/3,
TRUE, "Check Manually"
))</f>
        <v>146.4</v>
      </c>
      <c r="F4803" t="str">
        <f>_xlfn.XLOOKUP(B4803,Bucket_Map!A:A,Bucket_Map!B:B,"ERROR - CHECK NAME")</f>
        <v>Household Goods &amp; Services</v>
      </c>
    </row>
    <row r="4804" spans="1:6" x14ac:dyDescent="0.25">
      <c r="A4804" t="s">
        <v>32</v>
      </c>
      <c r="B4804" t="s">
        <v>16</v>
      </c>
      <c r="C4804">
        <v>148.4</v>
      </c>
      <c r="D4804" s="1">
        <v>44044</v>
      </c>
      <c r="E4804" cm="1">
        <f t="array" ref="E4804">IF(AND(B4804="Housing",A4804="Rural"),"",
_xlfn.IFS(
NOT(ISBLANK(C4804)), C4804,
AND(NOT(ISBLANK(C4803)), B4803=B4804, NOT(ISBLANK(C4805)), B4805=B4804), AVERAGE(C4803,C4805),
AND(NOT(ISBLANK(C4803)), B4803=B4804, ISBLANK(C4805), NOT(ISBLANK(C4806)), B4806=B4804), C4803+(C4806-C4803)/3,
AND(ISBLANK(C4803), NOT(ISBLANK(C4802)), B4802=B4804, NOT(ISBLANK(C4805)), B4805=B4804), C4802+(C4805-C4802)*2/3,
TRUE, "Check Manually"
))</f>
        <v>148.4</v>
      </c>
      <c r="F4804" t="str">
        <f>_xlfn.XLOOKUP(B4804,Bucket_Map!A:A,Bucket_Map!B:B,"ERROR - CHECK NAME")</f>
        <v>Household Goods &amp; Services</v>
      </c>
    </row>
    <row r="4805" spans="1:6" x14ac:dyDescent="0.25">
      <c r="A4805" t="s">
        <v>32</v>
      </c>
      <c r="B4805" t="s">
        <v>16</v>
      </c>
      <c r="C4805">
        <v>148.69999999999999</v>
      </c>
      <c r="D4805" s="1">
        <v>44075</v>
      </c>
      <c r="E4805" cm="1">
        <f t="array" ref="E4805">IF(AND(B4805="Housing",A4805="Rural"),"",
_xlfn.IFS(
NOT(ISBLANK(C4805)), C4805,
AND(NOT(ISBLANK(C4804)), B4804=B4805, NOT(ISBLANK(C4806)), B4806=B4805), AVERAGE(C4804,C4806),
AND(NOT(ISBLANK(C4804)), B4804=B4805, ISBLANK(C4806), NOT(ISBLANK(C4807)), B4807=B4805), C4804+(C4807-C4804)/3,
AND(ISBLANK(C4804), NOT(ISBLANK(C4803)), B4803=B4805, NOT(ISBLANK(C4806)), B4806=B4805), C4803+(C4806-C4803)*2/3,
TRUE, "Check Manually"
))</f>
        <v>148.69999999999999</v>
      </c>
      <c r="F4805" t="str">
        <f>_xlfn.XLOOKUP(B4805,Bucket_Map!A:A,Bucket_Map!B:B,"ERROR - CHECK NAME")</f>
        <v>Household Goods &amp; Services</v>
      </c>
    </row>
    <row r="4806" spans="1:6" x14ac:dyDescent="0.25">
      <c r="A4806" t="s">
        <v>32</v>
      </c>
      <c r="B4806" t="s">
        <v>16</v>
      </c>
      <c r="C4806">
        <v>148.69999999999999</v>
      </c>
      <c r="D4806" s="1">
        <v>44105</v>
      </c>
      <c r="E4806" cm="1">
        <f t="array" ref="E4806">IF(AND(B4806="Housing",A4806="Rural"),"",
_xlfn.IFS(
NOT(ISBLANK(C4806)), C4806,
AND(NOT(ISBLANK(C4805)), B4805=B4806, NOT(ISBLANK(C4807)), B4807=B4806), AVERAGE(C4805,C4807),
AND(NOT(ISBLANK(C4805)), B4805=B4806, ISBLANK(C4807), NOT(ISBLANK(C4808)), B4808=B4806), C4805+(C4808-C4805)/3,
AND(ISBLANK(C4805), NOT(ISBLANK(C4804)), B4804=B4806, NOT(ISBLANK(C4807)), B4807=B4806), C4804+(C4807-C4804)*2/3,
TRUE, "Check Manually"
))</f>
        <v>148.69999999999999</v>
      </c>
      <c r="F4806" t="str">
        <f>_xlfn.XLOOKUP(B4806,Bucket_Map!A:A,Bucket_Map!B:B,"ERROR - CHECK NAME")</f>
        <v>Household Goods &amp; Services</v>
      </c>
    </row>
    <row r="4807" spans="1:6" x14ac:dyDescent="0.25">
      <c r="A4807" t="s">
        <v>32</v>
      </c>
      <c r="B4807" t="s">
        <v>16</v>
      </c>
      <c r="C4807">
        <v>149.19999999999999</v>
      </c>
      <c r="D4807" s="1">
        <v>44136</v>
      </c>
      <c r="E4807" cm="1">
        <f t="array" ref="E4807">IF(AND(B4807="Housing",A4807="Rural"),"",
_xlfn.IFS(
NOT(ISBLANK(C4807)), C4807,
AND(NOT(ISBLANK(C4806)), B4806=B4807, NOT(ISBLANK(C4808)), B4808=B4807), AVERAGE(C4806,C4808),
AND(NOT(ISBLANK(C4806)), B4806=B4807, ISBLANK(C4808), NOT(ISBLANK(C4809)), B4809=B4807), C4806+(C4809-C4806)/3,
AND(ISBLANK(C4806), NOT(ISBLANK(C4805)), B4805=B4807, NOT(ISBLANK(C4808)), B4808=B4807), C4805+(C4808-C4805)*2/3,
TRUE, "Check Manually"
))</f>
        <v>149.19999999999999</v>
      </c>
      <c r="F4807" t="str">
        <f>_xlfn.XLOOKUP(B4807,Bucket_Map!A:A,Bucket_Map!B:B,"ERROR - CHECK NAME")</f>
        <v>Household Goods &amp; Services</v>
      </c>
    </row>
    <row r="4808" spans="1:6" x14ac:dyDescent="0.25">
      <c r="A4808" t="s">
        <v>32</v>
      </c>
      <c r="B4808" t="s">
        <v>16</v>
      </c>
      <c r="C4808">
        <v>149.69999999999999</v>
      </c>
      <c r="D4808" s="1">
        <v>44166</v>
      </c>
      <c r="E4808" cm="1">
        <f t="array" ref="E4808">IF(AND(B4808="Housing",A4808="Rural"),"",
_xlfn.IFS(
NOT(ISBLANK(C4808)), C4808,
AND(NOT(ISBLANK(C4807)), B4807=B4808, NOT(ISBLANK(C4809)), B4809=B4808), AVERAGE(C4807,C4809),
AND(NOT(ISBLANK(C4807)), B4807=B4808, ISBLANK(C4809), NOT(ISBLANK(C4810)), B4810=B4808), C4807+(C4810-C4807)/3,
AND(ISBLANK(C4807), NOT(ISBLANK(C4806)), B4806=B4808, NOT(ISBLANK(C4809)), B4809=B4808), C4806+(C4809-C4806)*2/3,
TRUE, "Check Manually"
))</f>
        <v>149.69999999999999</v>
      </c>
      <c r="F4808" t="str">
        <f>_xlfn.XLOOKUP(B4808,Bucket_Map!A:A,Bucket_Map!B:B,"ERROR - CHECK NAME")</f>
        <v>Household Goods &amp; Services</v>
      </c>
    </row>
    <row r="4809" spans="1:6" x14ac:dyDescent="0.25">
      <c r="A4809" t="s">
        <v>32</v>
      </c>
      <c r="B4809" t="s">
        <v>16</v>
      </c>
      <c r="C4809">
        <v>150</v>
      </c>
      <c r="D4809" s="1">
        <v>44197</v>
      </c>
      <c r="E4809" cm="1">
        <f t="array" ref="E4809">IF(AND(B4809="Housing",A4809="Rural"),"",
_xlfn.IFS(
NOT(ISBLANK(C4809)), C4809,
AND(NOT(ISBLANK(C4808)), B4808=B4809, NOT(ISBLANK(C4810)), B4810=B4809), AVERAGE(C4808,C4810),
AND(NOT(ISBLANK(C4808)), B4808=B4809, ISBLANK(C4810), NOT(ISBLANK(C4811)), B4811=B4809), C4808+(C4811-C4808)/3,
AND(ISBLANK(C4808), NOT(ISBLANK(C4807)), B4807=B4809, NOT(ISBLANK(C4810)), B4810=B4809), C4807+(C4810-C4807)*2/3,
TRUE, "Check Manually"
))</f>
        <v>150</v>
      </c>
      <c r="F4809" t="str">
        <f>_xlfn.XLOOKUP(B4809,Bucket_Map!A:A,Bucket_Map!B:B,"ERROR - CHECK NAME")</f>
        <v>Household Goods &amp; Services</v>
      </c>
    </row>
    <row r="4810" spans="1:6" x14ac:dyDescent="0.25">
      <c r="A4810" t="s">
        <v>32</v>
      </c>
      <c r="B4810" t="s">
        <v>16</v>
      </c>
      <c r="C4810">
        <v>150.9</v>
      </c>
      <c r="D4810" s="1">
        <v>44228</v>
      </c>
      <c r="E4810" cm="1">
        <f t="array" ref="E4810">IF(AND(B4810="Housing",A4810="Rural"),"",
_xlfn.IFS(
NOT(ISBLANK(C4810)), C4810,
AND(NOT(ISBLANK(C4809)), B4809=B4810, NOT(ISBLANK(C4811)), B4811=B4810), AVERAGE(C4809,C4811),
AND(NOT(ISBLANK(C4809)), B4809=B4810, ISBLANK(C4811), NOT(ISBLANK(C4812)), B4812=B4810), C4809+(C4812-C4809)/3,
AND(ISBLANK(C4809), NOT(ISBLANK(C4808)), B4808=B4810, NOT(ISBLANK(C4811)), B4811=B4810), C4808+(C4811-C4808)*2/3,
TRUE, "Check Manually"
))</f>
        <v>150.9</v>
      </c>
      <c r="F4810" t="str">
        <f>_xlfn.XLOOKUP(B4810,Bucket_Map!A:A,Bucket_Map!B:B,"ERROR - CHECK NAME")</f>
        <v>Household Goods &amp; Services</v>
      </c>
    </row>
    <row r="4811" spans="1:6" x14ac:dyDescent="0.25">
      <c r="A4811" t="s">
        <v>32</v>
      </c>
      <c r="B4811" t="s">
        <v>16</v>
      </c>
      <c r="C4811">
        <v>151.19999999999999</v>
      </c>
      <c r="D4811" s="1">
        <v>44256</v>
      </c>
      <c r="E4811" cm="1">
        <f t="array" ref="E4811">IF(AND(B4811="Housing",A4811="Rural"),"",
_xlfn.IFS(
NOT(ISBLANK(C4811)), C4811,
AND(NOT(ISBLANK(C4810)), B4810=B4811, NOT(ISBLANK(C4812)), B4812=B4811), AVERAGE(C4810,C4812),
AND(NOT(ISBLANK(C4810)), B4810=B4811, ISBLANK(C4812), NOT(ISBLANK(C4813)), B4813=B4811), C4810+(C4813-C4810)/3,
AND(ISBLANK(C4810), NOT(ISBLANK(C4809)), B4809=B4811, NOT(ISBLANK(C4812)), B4812=B4811), C4809+(C4812-C4809)*2/3,
TRUE, "Check Manually"
))</f>
        <v>151.19999999999999</v>
      </c>
      <c r="F4811" t="str">
        <f>_xlfn.XLOOKUP(B4811,Bucket_Map!A:A,Bucket_Map!B:B,"ERROR - CHECK NAME")</f>
        <v>Household Goods &amp; Services</v>
      </c>
    </row>
    <row r="4812" spans="1:6" x14ac:dyDescent="0.25">
      <c r="A4812" t="s">
        <v>32</v>
      </c>
      <c r="B4812" t="s">
        <v>16</v>
      </c>
      <c r="C4812">
        <v>151.80000000000001</v>
      </c>
      <c r="D4812" s="1">
        <v>44287</v>
      </c>
      <c r="E4812" cm="1">
        <f t="array" ref="E4812">IF(AND(B4812="Housing",A4812="Rural"),"",
_xlfn.IFS(
NOT(ISBLANK(C4812)), C4812,
AND(NOT(ISBLANK(C4811)), B4811=B4812, NOT(ISBLANK(C4813)), B4813=B4812), AVERAGE(C4811,C4813),
AND(NOT(ISBLANK(C4811)), B4811=B4812, ISBLANK(C4813), NOT(ISBLANK(C4814)), B4814=B4812), C4811+(C4814-C4811)/3,
AND(ISBLANK(C4811), NOT(ISBLANK(C4810)), B4810=B4812, NOT(ISBLANK(C4813)), B4813=B4812), C4810+(C4813-C4810)*2/3,
TRUE, "Check Manually"
))</f>
        <v>151.80000000000001</v>
      </c>
      <c r="F4812" t="str">
        <f>_xlfn.XLOOKUP(B4812,Bucket_Map!A:A,Bucket_Map!B:B,"ERROR - CHECK NAME")</f>
        <v>Household Goods &amp; Services</v>
      </c>
    </row>
    <row r="4813" spans="1:6" x14ac:dyDescent="0.25">
      <c r="A4813" t="s">
        <v>32</v>
      </c>
      <c r="B4813" t="s">
        <v>16</v>
      </c>
      <c r="C4813">
        <v>154.69999999999999</v>
      </c>
      <c r="D4813" s="1">
        <v>44317</v>
      </c>
      <c r="E4813" cm="1">
        <f t="array" ref="E4813">IF(AND(B4813="Housing",A4813="Rural"),"",
_xlfn.IFS(
NOT(ISBLANK(C4813)), C4813,
AND(NOT(ISBLANK(C4812)), B4812=B4813, NOT(ISBLANK(C4814)), B4814=B4813), AVERAGE(C4812,C4814),
AND(NOT(ISBLANK(C4812)), B4812=B4813, ISBLANK(C4814), NOT(ISBLANK(C4815)), B4815=B4813), C4812+(C4815-C4812)/3,
AND(ISBLANK(C4812), NOT(ISBLANK(C4811)), B4811=B4813, NOT(ISBLANK(C4814)), B4814=B4813), C4811+(C4814-C4811)*2/3,
TRUE, "Check Manually"
))</f>
        <v>154.69999999999999</v>
      </c>
      <c r="F4813" t="str">
        <f>_xlfn.XLOOKUP(B4813,Bucket_Map!A:A,Bucket_Map!B:B,"ERROR - CHECK NAME")</f>
        <v>Household Goods &amp; Services</v>
      </c>
    </row>
    <row r="4814" spans="1:6" x14ac:dyDescent="0.25">
      <c r="A4814" t="s">
        <v>32</v>
      </c>
      <c r="B4814" t="s">
        <v>16</v>
      </c>
      <c r="C4814">
        <v>154.80000000000001</v>
      </c>
      <c r="D4814" s="1">
        <v>44348</v>
      </c>
      <c r="E4814" cm="1">
        <f t="array" ref="E4814">IF(AND(B4814="Housing",A4814="Rural"),"",
_xlfn.IFS(
NOT(ISBLANK(C4814)), C4814,
AND(NOT(ISBLANK(C4813)), B4813=B4814, NOT(ISBLANK(C4815)), B4815=B4814), AVERAGE(C4813,C4815),
AND(NOT(ISBLANK(C4813)), B4813=B4814, ISBLANK(C4815), NOT(ISBLANK(C4816)), B4816=B4814), C4813+(C4816-C4813)/3,
AND(ISBLANK(C4813), NOT(ISBLANK(C4812)), B4812=B4814, NOT(ISBLANK(C4815)), B4815=B4814), C4812+(C4815-C4812)*2/3,
TRUE, "Check Manually"
))</f>
        <v>154.80000000000001</v>
      </c>
      <c r="F4814" t="str">
        <f>_xlfn.XLOOKUP(B4814,Bucket_Map!A:A,Bucket_Map!B:B,"ERROR - CHECK NAME")</f>
        <v>Household Goods &amp; Services</v>
      </c>
    </row>
    <row r="4815" spans="1:6" x14ac:dyDescent="0.25">
      <c r="A4815" t="s">
        <v>32</v>
      </c>
      <c r="B4815" t="s">
        <v>16</v>
      </c>
      <c r="C4815">
        <v>155.80000000000001</v>
      </c>
      <c r="D4815" s="1">
        <v>44378</v>
      </c>
      <c r="E4815" cm="1">
        <f t="array" ref="E4815">IF(AND(B4815="Housing",A4815="Rural"),"",
_xlfn.IFS(
NOT(ISBLANK(C4815)), C4815,
AND(NOT(ISBLANK(C4814)), B4814=B4815, NOT(ISBLANK(C4816)), B4816=B4815), AVERAGE(C4814,C4816),
AND(NOT(ISBLANK(C4814)), B4814=B4815, ISBLANK(C4816), NOT(ISBLANK(C4817)), B4817=B4815), C4814+(C4817-C4814)/3,
AND(ISBLANK(C4814), NOT(ISBLANK(C4813)), B4813=B4815, NOT(ISBLANK(C4816)), B4816=B4815), C4813+(C4816-C4813)*2/3,
TRUE, "Check Manually"
))</f>
        <v>155.80000000000001</v>
      </c>
      <c r="F4815" t="str">
        <f>_xlfn.XLOOKUP(B4815,Bucket_Map!A:A,Bucket_Map!B:B,"ERROR - CHECK NAME")</f>
        <v>Household Goods &amp; Services</v>
      </c>
    </row>
    <row r="4816" spans="1:6" x14ac:dyDescent="0.25">
      <c r="A4816" t="s">
        <v>32</v>
      </c>
      <c r="B4816" t="s">
        <v>16</v>
      </c>
      <c r="C4816">
        <v>157.5</v>
      </c>
      <c r="D4816" s="1">
        <v>44409</v>
      </c>
      <c r="E4816" cm="1">
        <f t="array" ref="E4816">IF(AND(B4816="Housing",A4816="Rural"),"",
_xlfn.IFS(
NOT(ISBLANK(C4816)), C4816,
AND(NOT(ISBLANK(C4815)), B4815=B4816, NOT(ISBLANK(C4817)), B4817=B4816), AVERAGE(C4815,C4817),
AND(NOT(ISBLANK(C4815)), B4815=B4816, ISBLANK(C4817), NOT(ISBLANK(C4818)), B4818=B4816), C4815+(C4818-C4815)/3,
AND(ISBLANK(C4815), NOT(ISBLANK(C4814)), B4814=B4816, NOT(ISBLANK(C4817)), B4817=B4816), C4814+(C4817-C4814)*2/3,
TRUE, "Check Manually"
))</f>
        <v>157.5</v>
      </c>
      <c r="F4816" t="str">
        <f>_xlfn.XLOOKUP(B4816,Bucket_Map!A:A,Bucket_Map!B:B,"ERROR - CHECK NAME")</f>
        <v>Household Goods &amp; Services</v>
      </c>
    </row>
    <row r="4817" spans="1:6" x14ac:dyDescent="0.25">
      <c r="A4817" t="s">
        <v>32</v>
      </c>
      <c r="B4817" t="s">
        <v>16</v>
      </c>
      <c r="C4817">
        <v>157.5</v>
      </c>
      <c r="D4817" s="1">
        <v>44440</v>
      </c>
      <c r="E4817" cm="1">
        <f t="array" ref="E4817">IF(AND(B4817="Housing",A4817="Rural"),"",
_xlfn.IFS(
NOT(ISBLANK(C4817)), C4817,
AND(NOT(ISBLANK(C4816)), B4816=B4817, NOT(ISBLANK(C4818)), B4818=B4817), AVERAGE(C4816,C4818),
AND(NOT(ISBLANK(C4816)), B4816=B4817, ISBLANK(C4818), NOT(ISBLANK(C4819)), B4819=B4817), C4816+(C4819-C4816)/3,
AND(ISBLANK(C4816), NOT(ISBLANK(C4815)), B4815=B4817, NOT(ISBLANK(C4818)), B4818=B4817), C4815+(C4818-C4815)*2/3,
TRUE, "Check Manually"
))</f>
        <v>157.5</v>
      </c>
      <c r="F4817" t="str">
        <f>_xlfn.XLOOKUP(B4817,Bucket_Map!A:A,Bucket_Map!B:B,"ERROR - CHECK NAME")</f>
        <v>Household Goods &amp; Services</v>
      </c>
    </row>
    <row r="4818" spans="1:6" x14ac:dyDescent="0.25">
      <c r="A4818" t="s">
        <v>32</v>
      </c>
      <c r="B4818" t="s">
        <v>16</v>
      </c>
      <c r="C4818">
        <v>158.4</v>
      </c>
      <c r="D4818" s="1">
        <v>44470</v>
      </c>
      <c r="E4818" cm="1">
        <f t="array" ref="E4818">IF(AND(B4818="Housing",A4818="Rural"),"",
_xlfn.IFS(
NOT(ISBLANK(C4818)), C4818,
AND(NOT(ISBLANK(C4817)), B4817=B4818, NOT(ISBLANK(C4819)), B4819=B4818), AVERAGE(C4817,C4819),
AND(NOT(ISBLANK(C4817)), B4817=B4818, ISBLANK(C4819), NOT(ISBLANK(C4820)), B4820=B4818), C4817+(C4820-C4817)/3,
AND(ISBLANK(C4817), NOT(ISBLANK(C4816)), B4816=B4818, NOT(ISBLANK(C4819)), B4819=B4818), C4816+(C4819-C4816)*2/3,
TRUE, "Check Manually"
))</f>
        <v>158.4</v>
      </c>
      <c r="F4818" t="str">
        <f>_xlfn.XLOOKUP(B4818,Bucket_Map!A:A,Bucket_Map!B:B,"ERROR - CHECK NAME")</f>
        <v>Household Goods &amp; Services</v>
      </c>
    </row>
    <row r="4819" spans="1:6" x14ac:dyDescent="0.25">
      <c r="A4819" t="s">
        <v>32</v>
      </c>
      <c r="B4819" t="s">
        <v>16</v>
      </c>
      <c r="C4819">
        <v>159.30000000000001</v>
      </c>
      <c r="D4819" s="1">
        <v>44501</v>
      </c>
      <c r="E4819" cm="1">
        <f t="array" ref="E4819">IF(AND(B4819="Housing",A4819="Rural"),"",
_xlfn.IFS(
NOT(ISBLANK(C4819)), C4819,
AND(NOT(ISBLANK(C4818)), B4818=B4819, NOT(ISBLANK(C4820)), B4820=B4819), AVERAGE(C4818,C4820),
AND(NOT(ISBLANK(C4818)), B4818=B4819, ISBLANK(C4820), NOT(ISBLANK(C4821)), B4821=B4819), C4818+(C4821-C4818)/3,
AND(ISBLANK(C4818), NOT(ISBLANK(C4817)), B4817=B4819, NOT(ISBLANK(C4820)), B4820=B4819), C4817+(C4820-C4817)*2/3,
TRUE, "Check Manually"
))</f>
        <v>159.30000000000001</v>
      </c>
      <c r="F4819" t="str">
        <f>_xlfn.XLOOKUP(B4819,Bucket_Map!A:A,Bucket_Map!B:B,"ERROR - CHECK NAME")</f>
        <v>Household Goods &amp; Services</v>
      </c>
    </row>
    <row r="4820" spans="1:6" x14ac:dyDescent="0.25">
      <c r="A4820" t="s">
        <v>32</v>
      </c>
      <c r="B4820" t="s">
        <v>16</v>
      </c>
      <c r="C4820">
        <v>160.19999999999999</v>
      </c>
      <c r="D4820" s="1">
        <v>44531</v>
      </c>
      <c r="E4820" cm="1">
        <f t="array" ref="E4820">IF(AND(B4820="Housing",A4820="Rural"),"",
_xlfn.IFS(
NOT(ISBLANK(C4820)), C4820,
AND(NOT(ISBLANK(C4819)), B4819=B4820, NOT(ISBLANK(C4821)), B4821=B4820), AVERAGE(C4819,C4821),
AND(NOT(ISBLANK(C4819)), B4819=B4820, ISBLANK(C4821), NOT(ISBLANK(C4822)), B4822=B4820), C4819+(C4822-C4819)/3,
AND(ISBLANK(C4819), NOT(ISBLANK(C4818)), B4818=B4820, NOT(ISBLANK(C4821)), B4821=B4820), C4818+(C4821-C4818)*2/3,
TRUE, "Check Manually"
))</f>
        <v>160.19999999999999</v>
      </c>
      <c r="F4820" t="str">
        <f>_xlfn.XLOOKUP(B4820,Bucket_Map!A:A,Bucket_Map!B:B,"ERROR - CHECK NAME")</f>
        <v>Household Goods &amp; Services</v>
      </c>
    </row>
    <row r="4821" spans="1:6" x14ac:dyDescent="0.25">
      <c r="A4821" t="s">
        <v>32</v>
      </c>
      <c r="B4821" t="s">
        <v>16</v>
      </c>
      <c r="C4821">
        <v>161.1</v>
      </c>
      <c r="D4821" s="1">
        <v>44562</v>
      </c>
      <c r="E4821" cm="1">
        <f t="array" ref="E4821">IF(AND(B4821="Housing",A4821="Rural"),"",
_xlfn.IFS(
NOT(ISBLANK(C4821)), C4821,
AND(NOT(ISBLANK(C4820)), B4820=B4821, NOT(ISBLANK(C4822)), B4822=B4821), AVERAGE(C4820,C4822),
AND(NOT(ISBLANK(C4820)), B4820=B4821, ISBLANK(C4822), NOT(ISBLANK(C4823)), B4823=B4821), C4820+(C4823-C4820)/3,
AND(ISBLANK(C4820), NOT(ISBLANK(C4819)), B4819=B4821, NOT(ISBLANK(C4822)), B4822=B4821), C4819+(C4822-C4819)*2/3,
TRUE, "Check Manually"
))</f>
        <v>161.1</v>
      </c>
      <c r="F4821" t="str">
        <f>_xlfn.XLOOKUP(B4821,Bucket_Map!A:A,Bucket_Map!B:B,"ERROR - CHECK NAME")</f>
        <v>Household Goods &amp; Services</v>
      </c>
    </row>
    <row r="4822" spans="1:6" x14ac:dyDescent="0.25">
      <c r="A4822" t="s">
        <v>32</v>
      </c>
      <c r="B4822" t="s">
        <v>16</v>
      </c>
      <c r="C4822">
        <v>161.80000000000001</v>
      </c>
      <c r="D4822" s="1">
        <v>44593</v>
      </c>
      <c r="E4822" cm="1">
        <f t="array" ref="E4822">IF(AND(B4822="Housing",A4822="Rural"),"",
_xlfn.IFS(
NOT(ISBLANK(C4822)), C4822,
AND(NOT(ISBLANK(C4821)), B4821=B4822, NOT(ISBLANK(C4823)), B4823=B4822), AVERAGE(C4821,C4823),
AND(NOT(ISBLANK(C4821)), B4821=B4822, ISBLANK(C4823), NOT(ISBLANK(C4824)), B4824=B4822), C4821+(C4824-C4821)/3,
AND(ISBLANK(C4821), NOT(ISBLANK(C4820)), B4820=B4822, NOT(ISBLANK(C4823)), B4823=B4822), C4820+(C4823-C4820)*2/3,
TRUE, "Check Manually"
))</f>
        <v>161.80000000000001</v>
      </c>
      <c r="F4822" t="str">
        <f>_xlfn.XLOOKUP(B4822,Bucket_Map!A:A,Bucket_Map!B:B,"ERROR - CHECK NAME")</f>
        <v>Household Goods &amp; Services</v>
      </c>
    </row>
    <row r="4823" spans="1:6" x14ac:dyDescent="0.25">
      <c r="A4823" t="s">
        <v>32</v>
      </c>
      <c r="B4823" t="s">
        <v>16</v>
      </c>
      <c r="C4823">
        <v>162.80000000000001</v>
      </c>
      <c r="D4823" s="1">
        <v>44621</v>
      </c>
      <c r="E4823" cm="1">
        <f t="array" ref="E4823">IF(AND(B4823="Housing",A4823="Rural"),"",
_xlfn.IFS(
NOT(ISBLANK(C4823)), C4823,
AND(NOT(ISBLANK(C4822)), B4822=B4823, NOT(ISBLANK(C4824)), B4824=B4823), AVERAGE(C4822,C4824),
AND(NOT(ISBLANK(C4822)), B4822=B4823, ISBLANK(C4824), NOT(ISBLANK(C4825)), B4825=B4823), C4822+(C4825-C4822)/3,
AND(ISBLANK(C4822), NOT(ISBLANK(C4821)), B4821=B4823, NOT(ISBLANK(C4824)), B4824=B4823), C4821+(C4824-C4821)*2/3,
TRUE, "Check Manually"
))</f>
        <v>162.80000000000001</v>
      </c>
      <c r="F4823" t="str">
        <f>_xlfn.XLOOKUP(B4823,Bucket_Map!A:A,Bucket_Map!B:B,"ERROR - CHECK NAME")</f>
        <v>Household Goods &amp; Services</v>
      </c>
    </row>
    <row r="4824" spans="1:6" x14ac:dyDescent="0.25">
      <c r="A4824" t="s">
        <v>32</v>
      </c>
      <c r="B4824" t="s">
        <v>16</v>
      </c>
      <c r="C4824">
        <v>164</v>
      </c>
      <c r="D4824" s="1">
        <v>44652</v>
      </c>
      <c r="E4824" cm="1">
        <f t="array" ref="E4824">IF(AND(B4824="Housing",A4824="Rural"),"",
_xlfn.IFS(
NOT(ISBLANK(C4824)), C4824,
AND(NOT(ISBLANK(C4823)), B4823=B4824, NOT(ISBLANK(C4825)), B4825=B4824), AVERAGE(C4823,C4825),
AND(NOT(ISBLANK(C4823)), B4823=B4824, ISBLANK(C4825), NOT(ISBLANK(C4826)), B4826=B4824), C4823+(C4826-C4823)/3,
AND(ISBLANK(C4823), NOT(ISBLANK(C4822)), B4822=B4824, NOT(ISBLANK(C4825)), B4825=B4824), C4822+(C4825-C4822)*2/3,
TRUE, "Check Manually"
))</f>
        <v>164</v>
      </c>
      <c r="F4824" t="str">
        <f>_xlfn.XLOOKUP(B4824,Bucket_Map!A:A,Bucket_Map!B:B,"ERROR - CHECK NAME")</f>
        <v>Household Goods &amp; Services</v>
      </c>
    </row>
    <row r="4825" spans="1:6" x14ac:dyDescent="0.25">
      <c r="A4825" t="s">
        <v>32</v>
      </c>
      <c r="B4825" t="s">
        <v>16</v>
      </c>
      <c r="C4825">
        <v>165.2</v>
      </c>
      <c r="D4825" s="1">
        <v>44682</v>
      </c>
      <c r="E4825" cm="1">
        <f t="array" ref="E4825">IF(AND(B4825="Housing",A4825="Rural"),"",
_xlfn.IFS(
NOT(ISBLANK(C4825)), C4825,
AND(NOT(ISBLANK(C4824)), B4824=B4825, NOT(ISBLANK(C4826)), B4826=B4825), AVERAGE(C4824,C4826),
AND(NOT(ISBLANK(C4824)), B4824=B4825, ISBLANK(C4826), NOT(ISBLANK(C4827)), B4827=B4825), C4824+(C4827-C4824)/3,
AND(ISBLANK(C4824), NOT(ISBLANK(C4823)), B4823=B4825, NOT(ISBLANK(C4826)), B4826=B4825), C4823+(C4826-C4823)*2/3,
TRUE, "Check Manually"
))</f>
        <v>165.2</v>
      </c>
      <c r="F4825" t="str">
        <f>_xlfn.XLOOKUP(B4825,Bucket_Map!A:A,Bucket_Map!B:B,"ERROR - CHECK NAME")</f>
        <v>Household Goods &amp; Services</v>
      </c>
    </row>
    <row r="4826" spans="1:6" x14ac:dyDescent="0.25">
      <c r="A4826" t="s">
        <v>32</v>
      </c>
      <c r="B4826" t="s">
        <v>16</v>
      </c>
      <c r="C4826">
        <v>166.4</v>
      </c>
      <c r="D4826" s="1">
        <v>44713</v>
      </c>
      <c r="E4826" cm="1">
        <f t="array" ref="E4826">IF(AND(B4826="Housing",A4826="Rural"),"",
_xlfn.IFS(
NOT(ISBLANK(C4826)), C4826,
AND(NOT(ISBLANK(C4825)), B4825=B4826, NOT(ISBLANK(C4827)), B4827=B4826), AVERAGE(C4825,C4827),
AND(NOT(ISBLANK(C4825)), B4825=B4826, ISBLANK(C4827), NOT(ISBLANK(C4828)), B4828=B4826), C4825+(C4828-C4825)/3,
AND(ISBLANK(C4825), NOT(ISBLANK(C4824)), B4824=B4826, NOT(ISBLANK(C4827)), B4827=B4826), C4824+(C4827-C4824)*2/3,
TRUE, "Check Manually"
))</f>
        <v>166.4</v>
      </c>
      <c r="F4826" t="str">
        <f>_xlfn.XLOOKUP(B4826,Bucket_Map!A:A,Bucket_Map!B:B,"ERROR - CHECK NAME")</f>
        <v>Household Goods &amp; Services</v>
      </c>
    </row>
    <row r="4827" spans="1:6" x14ac:dyDescent="0.25">
      <c r="A4827" t="s">
        <v>32</v>
      </c>
      <c r="B4827" t="s">
        <v>16</v>
      </c>
      <c r="C4827">
        <v>167.4</v>
      </c>
      <c r="D4827" s="1">
        <v>44743</v>
      </c>
      <c r="E4827" cm="1">
        <f t="array" ref="E4827">IF(AND(B4827="Housing",A4827="Rural"),"",
_xlfn.IFS(
NOT(ISBLANK(C4827)), C4827,
AND(NOT(ISBLANK(C4826)), B4826=B4827, NOT(ISBLANK(C4828)), B4828=B4827), AVERAGE(C4826,C4828),
AND(NOT(ISBLANK(C4826)), B4826=B4827, ISBLANK(C4828), NOT(ISBLANK(C4829)), B4829=B4827), C4826+(C4829-C4826)/3,
AND(ISBLANK(C4826), NOT(ISBLANK(C4825)), B4825=B4827, NOT(ISBLANK(C4828)), B4828=B4827), C4825+(C4828-C4825)*2/3,
TRUE, "Check Manually"
))</f>
        <v>167.4</v>
      </c>
      <c r="F4827" t="str">
        <f>_xlfn.XLOOKUP(B4827,Bucket_Map!A:A,Bucket_Map!B:B,"ERROR - CHECK NAME")</f>
        <v>Household Goods &amp; Services</v>
      </c>
    </row>
    <row r="4828" spans="1:6" x14ac:dyDescent="0.25">
      <c r="A4828" t="s">
        <v>32</v>
      </c>
      <c r="B4828" t="s">
        <v>16</v>
      </c>
      <c r="C4828">
        <v>168.5</v>
      </c>
      <c r="D4828" s="1">
        <v>44774</v>
      </c>
      <c r="E4828" cm="1">
        <f t="array" ref="E4828">IF(AND(B4828="Housing",A4828="Rural"),"",
_xlfn.IFS(
NOT(ISBLANK(C4828)), C4828,
AND(NOT(ISBLANK(C4827)), B4827=B4828, NOT(ISBLANK(C4829)), B4829=B4828), AVERAGE(C4827,C4829),
AND(NOT(ISBLANK(C4827)), B4827=B4828, ISBLANK(C4829), NOT(ISBLANK(C4830)), B4830=B4828), C4827+(C4830-C4827)/3,
AND(ISBLANK(C4827), NOT(ISBLANK(C4826)), B4826=B4828, NOT(ISBLANK(C4829)), B4829=B4828), C4826+(C4829-C4826)*2/3,
TRUE, "Check Manually"
))</f>
        <v>168.5</v>
      </c>
      <c r="F4828" t="str">
        <f>_xlfn.XLOOKUP(B4828,Bucket_Map!A:A,Bucket_Map!B:B,"ERROR - CHECK NAME")</f>
        <v>Household Goods &amp; Services</v>
      </c>
    </row>
    <row r="4829" spans="1:6" x14ac:dyDescent="0.25">
      <c r="A4829" t="s">
        <v>32</v>
      </c>
      <c r="B4829" t="s">
        <v>16</v>
      </c>
      <c r="C4829">
        <v>169.5</v>
      </c>
      <c r="D4829" s="1">
        <v>44805</v>
      </c>
      <c r="E4829" cm="1">
        <f t="array" ref="E4829">IF(AND(B4829="Housing",A4829="Rural"),"",
_xlfn.IFS(
NOT(ISBLANK(C4829)), C4829,
AND(NOT(ISBLANK(C4828)), B4828=B4829, NOT(ISBLANK(C4830)), B4830=B4829), AVERAGE(C4828,C4830),
AND(NOT(ISBLANK(C4828)), B4828=B4829, ISBLANK(C4830), NOT(ISBLANK(C4831)), B4831=B4829), C4828+(C4831-C4828)/3,
AND(ISBLANK(C4828), NOT(ISBLANK(C4827)), B4827=B4829, NOT(ISBLANK(C4830)), B4830=B4829), C4827+(C4830-C4827)*2/3,
TRUE, "Check Manually"
))</f>
        <v>169.5</v>
      </c>
      <c r="F4829" t="str">
        <f>_xlfn.XLOOKUP(B4829,Bucket_Map!A:A,Bucket_Map!B:B,"ERROR - CHECK NAME")</f>
        <v>Household Goods &amp; Services</v>
      </c>
    </row>
    <row r="4830" spans="1:6" x14ac:dyDescent="0.25">
      <c r="A4830" t="s">
        <v>32</v>
      </c>
      <c r="B4830" t="s">
        <v>16</v>
      </c>
      <c r="C4830">
        <v>170.4</v>
      </c>
      <c r="D4830" s="1">
        <v>44835</v>
      </c>
      <c r="E4830" cm="1">
        <f t="array" ref="E4830">IF(AND(B4830="Housing",A4830="Rural"),"",
_xlfn.IFS(
NOT(ISBLANK(C4830)), C4830,
AND(NOT(ISBLANK(C4829)), B4829=B4830, NOT(ISBLANK(C4831)), B4831=B4830), AVERAGE(C4829,C4831),
AND(NOT(ISBLANK(C4829)), B4829=B4830, ISBLANK(C4831), NOT(ISBLANK(C4832)), B4832=B4830), C4829+(C4832-C4829)/3,
AND(ISBLANK(C4829), NOT(ISBLANK(C4828)), B4828=B4830, NOT(ISBLANK(C4831)), B4831=B4830), C4828+(C4831-C4828)*2/3,
TRUE, "Check Manually"
))</f>
        <v>170.4</v>
      </c>
      <c r="F4830" t="str">
        <f>_xlfn.XLOOKUP(B4830,Bucket_Map!A:A,Bucket_Map!B:B,"ERROR - CHECK NAME")</f>
        <v>Household Goods &amp; Services</v>
      </c>
    </row>
    <row r="4831" spans="1:6" x14ac:dyDescent="0.25">
      <c r="A4831" t="s">
        <v>32</v>
      </c>
      <c r="B4831" t="s">
        <v>16</v>
      </c>
      <c r="C4831">
        <v>171.4</v>
      </c>
      <c r="D4831" s="1">
        <v>44866</v>
      </c>
      <c r="E4831" cm="1">
        <f t="array" ref="E4831">IF(AND(B4831="Housing",A4831="Rural"),"",
_xlfn.IFS(
NOT(ISBLANK(C4831)), C4831,
AND(NOT(ISBLANK(C4830)), B4830=B4831, NOT(ISBLANK(C4832)), B4832=B4831), AVERAGE(C4830,C4832),
AND(NOT(ISBLANK(C4830)), B4830=B4831, ISBLANK(C4832), NOT(ISBLANK(C4833)), B4833=B4831), C4830+(C4833-C4830)/3,
AND(ISBLANK(C4830), NOT(ISBLANK(C4829)), B4829=B4831, NOT(ISBLANK(C4832)), B4832=B4831), C4829+(C4832-C4829)*2/3,
TRUE, "Check Manually"
))</f>
        <v>171.4</v>
      </c>
      <c r="F4831" t="str">
        <f>_xlfn.XLOOKUP(B4831,Bucket_Map!A:A,Bucket_Map!B:B,"ERROR - CHECK NAME")</f>
        <v>Household Goods &amp; Services</v>
      </c>
    </row>
    <row r="4832" spans="1:6" x14ac:dyDescent="0.25">
      <c r="A4832" t="s">
        <v>32</v>
      </c>
      <c r="B4832" t="s">
        <v>16</v>
      </c>
      <c r="C4832">
        <v>172.1</v>
      </c>
      <c r="D4832" s="1">
        <v>44896</v>
      </c>
      <c r="E4832" cm="1">
        <f t="array" ref="E4832">IF(AND(B4832="Housing",A4832="Rural"),"",
_xlfn.IFS(
NOT(ISBLANK(C4832)), C4832,
AND(NOT(ISBLANK(C4831)), B4831=B4832, NOT(ISBLANK(C4833)), B4833=B4832), AVERAGE(C4831,C4833),
AND(NOT(ISBLANK(C4831)), B4831=B4832, ISBLANK(C4833), NOT(ISBLANK(C4834)), B4834=B4832), C4831+(C4834-C4831)/3,
AND(ISBLANK(C4831), NOT(ISBLANK(C4830)), B4830=B4832, NOT(ISBLANK(C4833)), B4833=B4832), C4830+(C4833-C4830)*2/3,
TRUE, "Check Manually"
))</f>
        <v>172.1</v>
      </c>
      <c r="F4832" t="str">
        <f>_xlfn.XLOOKUP(B4832,Bucket_Map!A:A,Bucket_Map!B:B,"ERROR - CHECK NAME")</f>
        <v>Household Goods &amp; Services</v>
      </c>
    </row>
    <row r="4833" spans="1:6" x14ac:dyDescent="0.25">
      <c r="A4833" t="s">
        <v>32</v>
      </c>
      <c r="B4833" t="s">
        <v>16</v>
      </c>
      <c r="C4833">
        <v>172.9</v>
      </c>
      <c r="D4833" s="1">
        <v>44927</v>
      </c>
      <c r="E4833" cm="1">
        <f t="array" ref="E4833">IF(AND(B4833="Housing",A4833="Rural"),"",
_xlfn.IFS(
NOT(ISBLANK(C4833)), C4833,
AND(NOT(ISBLANK(C4832)), B4832=B4833, NOT(ISBLANK(C4834)), B4834=B4833), AVERAGE(C4832,C4834),
AND(NOT(ISBLANK(C4832)), B4832=B4833, ISBLANK(C4834), NOT(ISBLANK(C4835)), B4835=B4833), C4832+(C4835-C4832)/3,
AND(ISBLANK(C4832), NOT(ISBLANK(C4831)), B4831=B4833, NOT(ISBLANK(C4834)), B4834=B4833), C4831+(C4834-C4831)*2/3,
TRUE, "Check Manually"
))</f>
        <v>172.9</v>
      </c>
      <c r="F4833" t="str">
        <f>_xlfn.XLOOKUP(B4833,Bucket_Map!A:A,Bucket_Map!B:B,"ERROR - CHECK NAME")</f>
        <v>Household Goods &amp; Services</v>
      </c>
    </row>
    <row r="4834" spans="1:6" x14ac:dyDescent="0.25">
      <c r="A4834" t="s">
        <v>32</v>
      </c>
      <c r="B4834" t="s">
        <v>16</v>
      </c>
      <c r="C4834">
        <v>174.2</v>
      </c>
      <c r="D4834" s="1">
        <v>44958</v>
      </c>
      <c r="E4834" cm="1">
        <f t="array" ref="E4834">IF(AND(B4834="Housing",A4834="Rural"),"",
_xlfn.IFS(
NOT(ISBLANK(C4834)), C4834,
AND(NOT(ISBLANK(C4833)), B4833=B4834, NOT(ISBLANK(C4835)), B4835=B4834), AVERAGE(C4833,C4835),
AND(NOT(ISBLANK(C4833)), B4833=B4834, ISBLANK(C4835), NOT(ISBLANK(C4836)), B4836=B4834), C4833+(C4836-C4833)/3,
AND(ISBLANK(C4833), NOT(ISBLANK(C4832)), B4832=B4834, NOT(ISBLANK(C4835)), B4835=B4834), C4832+(C4835-C4832)*2/3,
TRUE, "Check Manually"
))</f>
        <v>174.2</v>
      </c>
      <c r="F4834" t="str">
        <f>_xlfn.XLOOKUP(B4834,Bucket_Map!A:A,Bucket_Map!B:B,"ERROR - CHECK NAME")</f>
        <v>Household Goods &amp; Services</v>
      </c>
    </row>
    <row r="4835" spans="1:6" x14ac:dyDescent="0.25">
      <c r="A4835" t="s">
        <v>32</v>
      </c>
      <c r="B4835" t="s">
        <v>16</v>
      </c>
      <c r="C4835">
        <v>174.2</v>
      </c>
      <c r="D4835" s="1">
        <v>44986</v>
      </c>
      <c r="E4835" cm="1">
        <f t="array" ref="E4835">IF(AND(B4835="Housing",A4835="Rural"),"",
_xlfn.IFS(
NOT(ISBLANK(C4835)), C4835,
AND(NOT(ISBLANK(C4834)), B4834=B4835, NOT(ISBLANK(C4836)), B4836=B4835), AVERAGE(C4834,C4836),
AND(NOT(ISBLANK(C4834)), B4834=B4835, ISBLANK(C4836), NOT(ISBLANK(C4837)), B4837=B4835), C4834+(C4837-C4834)/3,
AND(ISBLANK(C4834), NOT(ISBLANK(C4833)), B4833=B4835, NOT(ISBLANK(C4836)), B4836=B4835), C4833+(C4836-C4833)*2/3,
TRUE, "Check Manually"
))</f>
        <v>174.2</v>
      </c>
      <c r="F4835" t="str">
        <f>_xlfn.XLOOKUP(B4835,Bucket_Map!A:A,Bucket_Map!B:B,"ERROR - CHECK NAME")</f>
        <v>Household Goods &amp; Services</v>
      </c>
    </row>
    <row r="4836" spans="1:6" x14ac:dyDescent="0.25">
      <c r="A4836" t="s">
        <v>32</v>
      </c>
      <c r="B4836" t="s">
        <v>16</v>
      </c>
      <c r="C4836">
        <v>174.6</v>
      </c>
      <c r="D4836" s="1">
        <v>45017</v>
      </c>
      <c r="E4836" cm="1">
        <f t="array" ref="E4836">IF(AND(B4836="Housing",A4836="Rural"),"",
_xlfn.IFS(
NOT(ISBLANK(C4836)), C4836,
AND(NOT(ISBLANK(C4835)), B4835=B4836, NOT(ISBLANK(C4837)), B4837=B4836), AVERAGE(C4835,C4837),
AND(NOT(ISBLANK(C4835)), B4835=B4836, ISBLANK(C4837), NOT(ISBLANK(C4838)), B4838=B4836), C4835+(C4838-C4835)/3,
AND(ISBLANK(C4835), NOT(ISBLANK(C4834)), B4834=B4836, NOT(ISBLANK(C4837)), B4837=B4836), C4834+(C4837-C4834)*2/3,
TRUE, "Check Manually"
))</f>
        <v>174.6</v>
      </c>
      <c r="F4836" t="str">
        <f>_xlfn.XLOOKUP(B4836,Bucket_Map!A:A,Bucket_Map!B:B,"ERROR - CHECK NAME")</f>
        <v>Household Goods &amp; Services</v>
      </c>
    </row>
    <row r="4837" spans="1:6" x14ac:dyDescent="0.25">
      <c r="A4837" t="s">
        <v>32</v>
      </c>
      <c r="B4837" t="s">
        <v>16</v>
      </c>
      <c r="C4837">
        <v>175.2</v>
      </c>
      <c r="D4837" s="1">
        <v>45047</v>
      </c>
      <c r="E4837" cm="1">
        <f t="array" ref="E4837">IF(AND(B4837="Housing",A4837="Rural"),"",
_xlfn.IFS(
NOT(ISBLANK(C4837)), C4837,
AND(NOT(ISBLANK(C4836)), B4836=B4837, NOT(ISBLANK(C4838)), B4838=B4837), AVERAGE(C4836,C4838),
AND(NOT(ISBLANK(C4836)), B4836=B4837, ISBLANK(C4838), NOT(ISBLANK(C4839)), B4839=B4837), C4836+(C4839-C4836)/3,
AND(ISBLANK(C4836), NOT(ISBLANK(C4835)), B4835=B4837, NOT(ISBLANK(C4838)), B4838=B4837), C4835+(C4838-C4835)*2/3,
TRUE, "Check Manually"
))</f>
        <v>175.2</v>
      </c>
      <c r="F4837" t="str">
        <f>_xlfn.XLOOKUP(B4837,Bucket_Map!A:A,Bucket_Map!B:B,"ERROR - CHECK NAME")</f>
        <v>Household Goods &amp; Services</v>
      </c>
    </row>
    <row r="4838" spans="1:6" x14ac:dyDescent="0.25">
      <c r="A4838" t="s">
        <v>32</v>
      </c>
      <c r="B4838" t="s">
        <v>17</v>
      </c>
      <c r="C4838">
        <v>100.3</v>
      </c>
      <c r="D4838" s="1">
        <v>41275</v>
      </c>
      <c r="E4838" cm="1">
        <f t="array" ref="E4838">IF(AND(B4838="Housing",A4838="Rural"),"",
_xlfn.IFS(
NOT(ISBLANK(C4838)), C4838,
AND(NOT(ISBLANK(C4837)), B4837=B4838, NOT(ISBLANK(C4839)), B4839=B4838), AVERAGE(C4837,C4839),
AND(NOT(ISBLANK(C4837)), B4837=B4838, ISBLANK(C4839), NOT(ISBLANK(C4840)), B4840=B4838), C4837+(C4840-C4837)/3,
AND(ISBLANK(C4837), NOT(ISBLANK(C4836)), B4836=B4838, NOT(ISBLANK(C4839)), B4839=B4838), C4836+(C4839-C4836)*2/3,
TRUE, "Check Manually"
))</f>
        <v>100.3</v>
      </c>
      <c r="F4838" t="str">
        <f>_xlfn.XLOOKUP(B4838,Bucket_Map!A:A,Bucket_Map!B:B,"ERROR - CHECK NAME")</f>
        <v>Housing</v>
      </c>
    </row>
    <row r="4839" spans="1:6" x14ac:dyDescent="0.25">
      <c r="A4839" t="s">
        <v>32</v>
      </c>
      <c r="B4839" t="s">
        <v>17</v>
      </c>
      <c r="C4839">
        <v>100.4</v>
      </c>
      <c r="D4839" s="1">
        <v>41306</v>
      </c>
      <c r="E4839" cm="1">
        <f t="array" ref="E4839">IF(AND(B4839="Housing",A4839="Rural"),"",
_xlfn.IFS(
NOT(ISBLANK(C4839)), C4839,
AND(NOT(ISBLANK(C4838)), B4838=B4839, NOT(ISBLANK(C4840)), B4840=B4839), AVERAGE(C4838,C4840),
AND(NOT(ISBLANK(C4838)), B4838=B4839, ISBLANK(C4840), NOT(ISBLANK(C4841)), B4841=B4839), C4838+(C4841-C4838)/3,
AND(ISBLANK(C4838), NOT(ISBLANK(C4837)), B4837=B4839, NOT(ISBLANK(C4840)), B4840=B4839), C4837+(C4840-C4837)*2/3,
TRUE, "Check Manually"
))</f>
        <v>100.4</v>
      </c>
      <c r="F4839" t="str">
        <f>_xlfn.XLOOKUP(B4839,Bucket_Map!A:A,Bucket_Map!B:B,"ERROR - CHECK NAME")</f>
        <v>Housing</v>
      </c>
    </row>
    <row r="4840" spans="1:6" x14ac:dyDescent="0.25">
      <c r="A4840" t="s">
        <v>32</v>
      </c>
      <c r="B4840" t="s">
        <v>17</v>
      </c>
      <c r="C4840">
        <v>100.4</v>
      </c>
      <c r="D4840" s="1">
        <v>41334</v>
      </c>
      <c r="E4840" cm="1">
        <f t="array" ref="E4840">IF(AND(B4840="Housing",A4840="Rural"),"",
_xlfn.IFS(
NOT(ISBLANK(C4840)), C4840,
AND(NOT(ISBLANK(C4839)), B4839=B4840, NOT(ISBLANK(C4841)), B4841=B4840), AVERAGE(C4839,C4841),
AND(NOT(ISBLANK(C4839)), B4839=B4840, ISBLANK(C4841), NOT(ISBLANK(C4842)), B4842=B4840), C4839+(C4842-C4839)/3,
AND(ISBLANK(C4839), NOT(ISBLANK(C4838)), B4838=B4840, NOT(ISBLANK(C4841)), B4841=B4840), C4838+(C4841-C4838)*2/3,
TRUE, "Check Manually"
))</f>
        <v>100.4</v>
      </c>
      <c r="F4840" t="str">
        <f>_xlfn.XLOOKUP(B4840,Bucket_Map!A:A,Bucket_Map!B:B,"ERROR - CHECK NAME")</f>
        <v>Housing</v>
      </c>
    </row>
    <row r="4841" spans="1:6" x14ac:dyDescent="0.25">
      <c r="A4841" t="s">
        <v>32</v>
      </c>
      <c r="B4841" t="s">
        <v>17</v>
      </c>
      <c r="C4841">
        <v>100.5</v>
      </c>
      <c r="D4841" s="1">
        <v>41365</v>
      </c>
      <c r="E4841" cm="1">
        <f t="array" ref="E4841">IF(AND(B4841="Housing",A4841="Rural"),"",
_xlfn.IFS(
NOT(ISBLANK(C4841)), C4841,
AND(NOT(ISBLANK(C4840)), B4840=B4841, NOT(ISBLANK(C4842)), B4842=B4841), AVERAGE(C4840,C4842),
AND(NOT(ISBLANK(C4840)), B4840=B4841, ISBLANK(C4842), NOT(ISBLANK(C4843)), B4843=B4841), C4840+(C4843-C4840)/3,
AND(ISBLANK(C4840), NOT(ISBLANK(C4839)), B4839=B4841, NOT(ISBLANK(C4842)), B4842=B4841), C4839+(C4842-C4839)*2/3,
TRUE, "Check Manually"
))</f>
        <v>100.5</v>
      </c>
      <c r="F4841" t="str">
        <f>_xlfn.XLOOKUP(B4841,Bucket_Map!A:A,Bucket_Map!B:B,"ERROR - CHECK NAME")</f>
        <v>Housing</v>
      </c>
    </row>
    <row r="4842" spans="1:6" x14ac:dyDescent="0.25">
      <c r="A4842" t="s">
        <v>32</v>
      </c>
      <c r="B4842" t="s">
        <v>17</v>
      </c>
      <c r="C4842">
        <v>100.5</v>
      </c>
      <c r="D4842" s="1">
        <v>41395</v>
      </c>
      <c r="E4842" cm="1">
        <f t="array" ref="E4842">IF(AND(B4842="Housing",A4842="Rural"),"",
_xlfn.IFS(
NOT(ISBLANK(C4842)), C4842,
AND(NOT(ISBLANK(C4841)), B4841=B4842, NOT(ISBLANK(C4843)), B4843=B4842), AVERAGE(C4841,C4843),
AND(NOT(ISBLANK(C4841)), B4841=B4842, ISBLANK(C4843), NOT(ISBLANK(C4844)), B4844=B4842), C4841+(C4844-C4841)/3,
AND(ISBLANK(C4841), NOT(ISBLANK(C4840)), B4840=B4842, NOT(ISBLANK(C4843)), B4843=B4842), C4840+(C4843-C4840)*2/3,
TRUE, "Check Manually"
))</f>
        <v>100.5</v>
      </c>
      <c r="F4842" t="str">
        <f>_xlfn.XLOOKUP(B4842,Bucket_Map!A:A,Bucket_Map!B:B,"ERROR - CHECK NAME")</f>
        <v>Housing</v>
      </c>
    </row>
    <row r="4843" spans="1:6" x14ac:dyDescent="0.25">
      <c r="A4843" t="s">
        <v>32</v>
      </c>
      <c r="B4843" t="s">
        <v>17</v>
      </c>
      <c r="C4843">
        <v>106.6</v>
      </c>
      <c r="D4843" s="1">
        <v>41426</v>
      </c>
      <c r="E4843" cm="1">
        <f t="array" ref="E4843">IF(AND(B4843="Housing",A4843="Rural"),"",
_xlfn.IFS(
NOT(ISBLANK(C4843)), C4843,
AND(NOT(ISBLANK(C4842)), B4842=B4843, NOT(ISBLANK(C4844)), B4844=B4843), AVERAGE(C4842,C4844),
AND(NOT(ISBLANK(C4842)), B4842=B4843, ISBLANK(C4844), NOT(ISBLANK(C4845)), B4845=B4843), C4842+(C4845-C4842)/3,
AND(ISBLANK(C4842), NOT(ISBLANK(C4841)), B4841=B4843, NOT(ISBLANK(C4844)), B4844=B4843), C4841+(C4844-C4841)*2/3,
TRUE, "Check Manually"
))</f>
        <v>106.6</v>
      </c>
      <c r="F4843" t="str">
        <f>_xlfn.XLOOKUP(B4843,Bucket_Map!A:A,Bucket_Map!B:B,"ERROR - CHECK NAME")</f>
        <v>Housing</v>
      </c>
    </row>
    <row r="4844" spans="1:6" x14ac:dyDescent="0.25">
      <c r="A4844" t="s">
        <v>32</v>
      </c>
      <c r="B4844" t="s">
        <v>17</v>
      </c>
      <c r="C4844">
        <v>107.7</v>
      </c>
      <c r="D4844" s="1">
        <v>41456</v>
      </c>
      <c r="E4844" cm="1">
        <f t="array" ref="E4844">IF(AND(B4844="Housing",A4844="Rural"),"",
_xlfn.IFS(
NOT(ISBLANK(C4844)), C4844,
AND(NOT(ISBLANK(C4843)), B4843=B4844, NOT(ISBLANK(C4845)), B4845=B4844), AVERAGE(C4843,C4845),
AND(NOT(ISBLANK(C4843)), B4843=B4844, ISBLANK(C4845), NOT(ISBLANK(C4846)), B4846=B4844), C4843+(C4846-C4843)/3,
AND(ISBLANK(C4843), NOT(ISBLANK(C4842)), B4842=B4844, NOT(ISBLANK(C4845)), B4845=B4844), C4842+(C4845-C4842)*2/3,
TRUE, "Check Manually"
))</f>
        <v>107.7</v>
      </c>
      <c r="F4844" t="str">
        <f>_xlfn.XLOOKUP(B4844,Bucket_Map!A:A,Bucket_Map!B:B,"ERROR - CHECK NAME")</f>
        <v>Housing</v>
      </c>
    </row>
    <row r="4845" spans="1:6" x14ac:dyDescent="0.25">
      <c r="A4845" t="s">
        <v>32</v>
      </c>
      <c r="B4845" t="s">
        <v>17</v>
      </c>
      <c r="C4845">
        <v>108.9</v>
      </c>
      <c r="D4845" s="1">
        <v>41487</v>
      </c>
      <c r="E4845" cm="1">
        <f t="array" ref="E4845">IF(AND(B4845="Housing",A4845="Rural"),"",
_xlfn.IFS(
NOT(ISBLANK(C4845)), C4845,
AND(NOT(ISBLANK(C4844)), B4844=B4845, NOT(ISBLANK(C4846)), B4846=B4845), AVERAGE(C4844,C4846),
AND(NOT(ISBLANK(C4844)), B4844=B4845, ISBLANK(C4846), NOT(ISBLANK(C4847)), B4847=B4845), C4844+(C4847-C4844)/3,
AND(ISBLANK(C4844), NOT(ISBLANK(C4843)), B4843=B4845, NOT(ISBLANK(C4846)), B4846=B4845), C4843+(C4846-C4843)*2/3,
TRUE, "Check Manually"
))</f>
        <v>108.9</v>
      </c>
      <c r="F4845" t="str">
        <f>_xlfn.XLOOKUP(B4845,Bucket_Map!A:A,Bucket_Map!B:B,"ERROR - CHECK NAME")</f>
        <v>Housing</v>
      </c>
    </row>
    <row r="4846" spans="1:6" x14ac:dyDescent="0.25">
      <c r="A4846" t="s">
        <v>32</v>
      </c>
      <c r="B4846" t="s">
        <v>17</v>
      </c>
      <c r="C4846">
        <v>109.7</v>
      </c>
      <c r="D4846" s="1">
        <v>41518</v>
      </c>
      <c r="E4846" cm="1">
        <f t="array" ref="E4846">IF(AND(B4846="Housing",A4846="Rural"),"",
_xlfn.IFS(
NOT(ISBLANK(C4846)), C4846,
AND(NOT(ISBLANK(C4845)), B4845=B4846, NOT(ISBLANK(C4847)), B4847=B4846), AVERAGE(C4845,C4847),
AND(NOT(ISBLANK(C4845)), B4845=B4846, ISBLANK(C4847), NOT(ISBLANK(C4848)), B4848=B4846), C4845+(C4848-C4845)/3,
AND(ISBLANK(C4845), NOT(ISBLANK(C4844)), B4844=B4846, NOT(ISBLANK(C4847)), B4847=B4846), C4844+(C4847-C4844)*2/3,
TRUE, "Check Manually"
))</f>
        <v>109.7</v>
      </c>
      <c r="F4846" t="str">
        <f>_xlfn.XLOOKUP(B4846,Bucket_Map!A:A,Bucket_Map!B:B,"ERROR - CHECK NAME")</f>
        <v>Housing</v>
      </c>
    </row>
    <row r="4847" spans="1:6" x14ac:dyDescent="0.25">
      <c r="A4847" t="s">
        <v>32</v>
      </c>
      <c r="B4847" t="s">
        <v>17</v>
      </c>
      <c r="C4847">
        <v>110.5</v>
      </c>
      <c r="D4847" s="1">
        <v>41548</v>
      </c>
      <c r="E4847" cm="1">
        <f t="array" ref="E4847">IF(AND(B4847="Housing",A4847="Rural"),"",
_xlfn.IFS(
NOT(ISBLANK(C4847)), C4847,
AND(NOT(ISBLANK(C4846)), B4846=B4847, NOT(ISBLANK(C4848)), B4848=B4847), AVERAGE(C4846,C4848),
AND(NOT(ISBLANK(C4846)), B4846=B4847, ISBLANK(C4848), NOT(ISBLANK(C4849)), B4849=B4847), C4846+(C4849-C4846)/3,
AND(ISBLANK(C4846), NOT(ISBLANK(C4845)), B4845=B4847, NOT(ISBLANK(C4848)), B4848=B4847), C4845+(C4848-C4845)*2/3,
TRUE, "Check Manually"
))</f>
        <v>110.5</v>
      </c>
      <c r="F4847" t="str">
        <f>_xlfn.XLOOKUP(B4847,Bucket_Map!A:A,Bucket_Map!B:B,"ERROR - CHECK NAME")</f>
        <v>Housing</v>
      </c>
    </row>
    <row r="4848" spans="1:6" x14ac:dyDescent="0.25">
      <c r="A4848" t="s">
        <v>32</v>
      </c>
      <c r="B4848" t="s">
        <v>17</v>
      </c>
      <c r="C4848">
        <v>111.1</v>
      </c>
      <c r="D4848" s="1">
        <v>41579</v>
      </c>
      <c r="E4848" cm="1">
        <f t="array" ref="E4848">IF(AND(B4848="Housing",A4848="Rural"),"",
_xlfn.IFS(
NOT(ISBLANK(C4848)), C4848,
AND(NOT(ISBLANK(C4847)), B4847=B4848, NOT(ISBLANK(C4849)), B4849=B4848), AVERAGE(C4847,C4849),
AND(NOT(ISBLANK(C4847)), B4847=B4848, ISBLANK(C4849), NOT(ISBLANK(C4850)), B4850=B4848), C4847+(C4850-C4847)/3,
AND(ISBLANK(C4847), NOT(ISBLANK(C4846)), B4846=B4848, NOT(ISBLANK(C4849)), B4849=B4848), C4846+(C4849-C4846)*2/3,
TRUE, "Check Manually"
))</f>
        <v>111.1</v>
      </c>
      <c r="F4848" t="str">
        <f>_xlfn.XLOOKUP(B4848,Bucket_Map!A:A,Bucket_Map!B:B,"ERROR - CHECK NAME")</f>
        <v>Housing</v>
      </c>
    </row>
    <row r="4849" spans="1:6" x14ac:dyDescent="0.25">
      <c r="A4849" t="s">
        <v>32</v>
      </c>
      <c r="B4849" t="s">
        <v>17</v>
      </c>
      <c r="C4849">
        <v>110.7</v>
      </c>
      <c r="D4849" s="1">
        <v>41609</v>
      </c>
      <c r="E4849" cm="1">
        <f t="array" ref="E4849">IF(AND(B4849="Housing",A4849="Rural"),"",
_xlfn.IFS(
NOT(ISBLANK(C4849)), C4849,
AND(NOT(ISBLANK(C4848)), B4848=B4849, NOT(ISBLANK(C4850)), B4850=B4849), AVERAGE(C4848,C4850),
AND(NOT(ISBLANK(C4848)), B4848=B4849, ISBLANK(C4850), NOT(ISBLANK(C4851)), B4851=B4849), C4848+(C4851-C4848)/3,
AND(ISBLANK(C4848), NOT(ISBLANK(C4847)), B4847=B4849, NOT(ISBLANK(C4850)), B4850=B4849), C4847+(C4850-C4847)*2/3,
TRUE, "Check Manually"
))</f>
        <v>110.7</v>
      </c>
      <c r="F4849" t="str">
        <f>_xlfn.XLOOKUP(B4849,Bucket_Map!A:A,Bucket_Map!B:B,"ERROR - CHECK NAME")</f>
        <v>Housing</v>
      </c>
    </row>
    <row r="4850" spans="1:6" x14ac:dyDescent="0.25">
      <c r="A4850" t="s">
        <v>32</v>
      </c>
      <c r="B4850" t="s">
        <v>17</v>
      </c>
      <c r="C4850">
        <v>111.6</v>
      </c>
      <c r="D4850" s="1">
        <v>41640</v>
      </c>
      <c r="E4850" cm="1">
        <f t="array" ref="E4850">IF(AND(B4850="Housing",A4850="Rural"),"",
_xlfn.IFS(
NOT(ISBLANK(C4850)), C4850,
AND(NOT(ISBLANK(C4849)), B4849=B4850, NOT(ISBLANK(C4851)), B4851=B4850), AVERAGE(C4849,C4851),
AND(NOT(ISBLANK(C4849)), B4849=B4850, ISBLANK(C4851), NOT(ISBLANK(C4852)), B4852=B4850), C4849+(C4852-C4849)/3,
AND(ISBLANK(C4849), NOT(ISBLANK(C4848)), B4848=B4850, NOT(ISBLANK(C4851)), B4851=B4850), C4848+(C4851-C4848)*2/3,
TRUE, "Check Manually"
))</f>
        <v>111.6</v>
      </c>
      <c r="F4850" t="str">
        <f>_xlfn.XLOOKUP(B4850,Bucket_Map!A:A,Bucket_Map!B:B,"ERROR - CHECK NAME")</f>
        <v>Housing</v>
      </c>
    </row>
    <row r="4851" spans="1:6" x14ac:dyDescent="0.25">
      <c r="A4851" t="s">
        <v>32</v>
      </c>
      <c r="B4851" t="s">
        <v>17</v>
      </c>
      <c r="C4851">
        <v>112.5</v>
      </c>
      <c r="D4851" s="1">
        <v>41671</v>
      </c>
      <c r="E4851" cm="1">
        <f t="array" ref="E4851">IF(AND(B4851="Housing",A4851="Rural"),"",
_xlfn.IFS(
NOT(ISBLANK(C4851)), C4851,
AND(NOT(ISBLANK(C4850)), B4850=B4851, NOT(ISBLANK(C4852)), B4852=B4851), AVERAGE(C4850,C4852),
AND(NOT(ISBLANK(C4850)), B4850=B4851, ISBLANK(C4852), NOT(ISBLANK(C4853)), B4853=B4851), C4850+(C4853-C4850)/3,
AND(ISBLANK(C4850), NOT(ISBLANK(C4849)), B4849=B4851, NOT(ISBLANK(C4852)), B4852=B4851), C4849+(C4852-C4849)*2/3,
TRUE, "Check Manually"
))</f>
        <v>112.5</v>
      </c>
      <c r="F4851" t="str">
        <f>_xlfn.XLOOKUP(B4851,Bucket_Map!A:A,Bucket_Map!B:B,"ERROR - CHECK NAME")</f>
        <v>Housing</v>
      </c>
    </row>
    <row r="4852" spans="1:6" x14ac:dyDescent="0.25">
      <c r="A4852" t="s">
        <v>32</v>
      </c>
      <c r="B4852" t="s">
        <v>17</v>
      </c>
      <c r="C4852">
        <v>113.2</v>
      </c>
      <c r="D4852" s="1">
        <v>41699</v>
      </c>
      <c r="E4852" cm="1">
        <f t="array" ref="E4852">IF(AND(B4852="Housing",A4852="Rural"),"",
_xlfn.IFS(
NOT(ISBLANK(C4852)), C4852,
AND(NOT(ISBLANK(C4851)), B4851=B4852, NOT(ISBLANK(C4853)), B4853=B4852), AVERAGE(C4851,C4853),
AND(NOT(ISBLANK(C4851)), B4851=B4852, ISBLANK(C4853), NOT(ISBLANK(C4854)), B4854=B4852), C4851+(C4854-C4851)/3,
AND(ISBLANK(C4851), NOT(ISBLANK(C4850)), B4850=B4852, NOT(ISBLANK(C4853)), B4853=B4852), C4850+(C4853-C4850)*2/3,
TRUE, "Check Manually"
))</f>
        <v>113.2</v>
      </c>
      <c r="F4852" t="str">
        <f>_xlfn.XLOOKUP(B4852,Bucket_Map!A:A,Bucket_Map!B:B,"ERROR - CHECK NAME")</f>
        <v>Housing</v>
      </c>
    </row>
    <row r="4853" spans="1:6" x14ac:dyDescent="0.25">
      <c r="A4853" t="s">
        <v>32</v>
      </c>
      <c r="B4853" t="s">
        <v>17</v>
      </c>
      <c r="C4853">
        <v>113.9</v>
      </c>
      <c r="D4853" s="1">
        <v>41730</v>
      </c>
      <c r="E4853" cm="1">
        <f t="array" ref="E4853">IF(AND(B4853="Housing",A4853="Rural"),"",
_xlfn.IFS(
NOT(ISBLANK(C4853)), C4853,
AND(NOT(ISBLANK(C4852)), B4852=B4853, NOT(ISBLANK(C4854)), B4854=B4853), AVERAGE(C4852,C4854),
AND(NOT(ISBLANK(C4852)), B4852=B4853, ISBLANK(C4854), NOT(ISBLANK(C4855)), B4855=B4853), C4852+(C4855-C4852)/3,
AND(ISBLANK(C4852), NOT(ISBLANK(C4851)), B4851=B4853, NOT(ISBLANK(C4854)), B4854=B4853), C4851+(C4854-C4851)*2/3,
TRUE, "Check Manually"
))</f>
        <v>113.9</v>
      </c>
      <c r="F4853" t="str">
        <f>_xlfn.XLOOKUP(B4853,Bucket_Map!A:A,Bucket_Map!B:B,"ERROR - CHECK NAME")</f>
        <v>Housing</v>
      </c>
    </row>
    <row r="4854" spans="1:6" x14ac:dyDescent="0.25">
      <c r="A4854" t="s">
        <v>32</v>
      </c>
      <c r="B4854" t="s">
        <v>17</v>
      </c>
      <c r="C4854">
        <v>114.3</v>
      </c>
      <c r="D4854" s="1">
        <v>41760</v>
      </c>
      <c r="E4854" cm="1">
        <f t="array" ref="E4854">IF(AND(B4854="Housing",A4854="Rural"),"",
_xlfn.IFS(
NOT(ISBLANK(C4854)), C4854,
AND(NOT(ISBLANK(C4853)), B4853=B4854, NOT(ISBLANK(C4855)), B4855=B4854), AVERAGE(C4853,C4855),
AND(NOT(ISBLANK(C4853)), B4853=B4854, ISBLANK(C4855), NOT(ISBLANK(C4856)), B4856=B4854), C4853+(C4856-C4853)/3,
AND(ISBLANK(C4853), NOT(ISBLANK(C4852)), B4852=B4854, NOT(ISBLANK(C4855)), B4855=B4854), C4852+(C4855-C4852)*2/3,
TRUE, "Check Manually"
))</f>
        <v>114.3</v>
      </c>
      <c r="F4854" t="str">
        <f>_xlfn.XLOOKUP(B4854,Bucket_Map!A:A,Bucket_Map!B:B,"ERROR - CHECK NAME")</f>
        <v>Housing</v>
      </c>
    </row>
    <row r="4855" spans="1:6" x14ac:dyDescent="0.25">
      <c r="A4855" t="s">
        <v>32</v>
      </c>
      <c r="B4855" t="s">
        <v>17</v>
      </c>
      <c r="C4855">
        <v>113.9</v>
      </c>
      <c r="D4855" s="1">
        <v>41791</v>
      </c>
      <c r="E4855" cm="1">
        <f t="array" ref="E4855">IF(AND(B4855="Housing",A4855="Rural"),"",
_xlfn.IFS(
NOT(ISBLANK(C4855)), C4855,
AND(NOT(ISBLANK(C4854)), B4854=B4855, NOT(ISBLANK(C4856)), B4856=B4855), AVERAGE(C4854,C4856),
AND(NOT(ISBLANK(C4854)), B4854=B4855, ISBLANK(C4856), NOT(ISBLANK(C4857)), B4857=B4855), C4854+(C4857-C4854)/3,
AND(ISBLANK(C4854), NOT(ISBLANK(C4853)), B4853=B4855, NOT(ISBLANK(C4856)), B4856=B4855), C4853+(C4856-C4853)*2/3,
TRUE, "Check Manually"
))</f>
        <v>113.9</v>
      </c>
      <c r="F4855" t="str">
        <f>_xlfn.XLOOKUP(B4855,Bucket_Map!A:A,Bucket_Map!B:B,"ERROR - CHECK NAME")</f>
        <v>Housing</v>
      </c>
    </row>
    <row r="4856" spans="1:6" x14ac:dyDescent="0.25">
      <c r="A4856" t="s">
        <v>32</v>
      </c>
      <c r="B4856" t="s">
        <v>17</v>
      </c>
      <c r="C4856">
        <v>114.8</v>
      </c>
      <c r="D4856" s="1">
        <v>41821</v>
      </c>
      <c r="E4856" cm="1">
        <f t="array" ref="E4856">IF(AND(B4856="Housing",A4856="Rural"),"",
_xlfn.IFS(
NOT(ISBLANK(C4856)), C4856,
AND(NOT(ISBLANK(C4855)), B4855=B4856, NOT(ISBLANK(C4857)), B4857=B4856), AVERAGE(C4855,C4857),
AND(NOT(ISBLANK(C4855)), B4855=B4856, ISBLANK(C4857), NOT(ISBLANK(C4858)), B4858=B4856), C4855+(C4858-C4855)/3,
AND(ISBLANK(C4855), NOT(ISBLANK(C4854)), B4854=B4856, NOT(ISBLANK(C4857)), B4857=B4856), C4854+(C4857-C4854)*2/3,
TRUE, "Check Manually"
))</f>
        <v>114.8</v>
      </c>
      <c r="F4856" t="str">
        <f>_xlfn.XLOOKUP(B4856,Bucket_Map!A:A,Bucket_Map!B:B,"ERROR - CHECK NAME")</f>
        <v>Housing</v>
      </c>
    </row>
    <row r="4857" spans="1:6" x14ac:dyDescent="0.25">
      <c r="A4857" t="s">
        <v>32</v>
      </c>
      <c r="B4857" t="s">
        <v>17</v>
      </c>
      <c r="C4857">
        <v>115.5</v>
      </c>
      <c r="D4857" s="1">
        <v>41852</v>
      </c>
      <c r="E4857" cm="1">
        <f t="array" ref="E4857">IF(AND(B4857="Housing",A4857="Rural"),"",
_xlfn.IFS(
NOT(ISBLANK(C4857)), C4857,
AND(NOT(ISBLANK(C4856)), B4856=B4857, NOT(ISBLANK(C4858)), B4858=B4857), AVERAGE(C4856,C4858),
AND(NOT(ISBLANK(C4856)), B4856=B4857, ISBLANK(C4858), NOT(ISBLANK(C4859)), B4859=B4857), C4856+(C4859-C4856)/3,
AND(ISBLANK(C4856), NOT(ISBLANK(C4855)), B4855=B4857, NOT(ISBLANK(C4858)), B4858=B4857), C4855+(C4858-C4855)*2/3,
TRUE, "Check Manually"
))</f>
        <v>115.5</v>
      </c>
      <c r="F4857" t="str">
        <f>_xlfn.XLOOKUP(B4857,Bucket_Map!A:A,Bucket_Map!B:B,"ERROR - CHECK NAME")</f>
        <v>Housing</v>
      </c>
    </row>
    <row r="4858" spans="1:6" x14ac:dyDescent="0.25">
      <c r="A4858" t="s">
        <v>32</v>
      </c>
      <c r="B4858" t="s">
        <v>17</v>
      </c>
      <c r="C4858">
        <v>116.1</v>
      </c>
      <c r="D4858" s="1">
        <v>41883</v>
      </c>
      <c r="E4858" cm="1">
        <f t="array" ref="E4858">IF(AND(B4858="Housing",A4858="Rural"),"",
_xlfn.IFS(
NOT(ISBLANK(C4858)), C4858,
AND(NOT(ISBLANK(C4857)), B4857=B4858, NOT(ISBLANK(C4859)), B4859=B4858), AVERAGE(C4857,C4859),
AND(NOT(ISBLANK(C4857)), B4857=B4858, ISBLANK(C4859), NOT(ISBLANK(C4860)), B4860=B4858), C4857+(C4860-C4857)/3,
AND(ISBLANK(C4857), NOT(ISBLANK(C4856)), B4856=B4858, NOT(ISBLANK(C4859)), B4859=B4858), C4856+(C4859-C4856)*2/3,
TRUE, "Check Manually"
))</f>
        <v>116.1</v>
      </c>
      <c r="F4858" t="str">
        <f>_xlfn.XLOOKUP(B4858,Bucket_Map!A:A,Bucket_Map!B:B,"ERROR - CHECK NAME")</f>
        <v>Housing</v>
      </c>
    </row>
    <row r="4859" spans="1:6" x14ac:dyDescent="0.25">
      <c r="A4859" t="s">
        <v>32</v>
      </c>
      <c r="B4859" t="s">
        <v>17</v>
      </c>
      <c r="C4859">
        <v>116.7</v>
      </c>
      <c r="D4859" s="1">
        <v>41913</v>
      </c>
      <c r="E4859" cm="1">
        <f t="array" ref="E4859">IF(AND(B4859="Housing",A4859="Rural"),"",
_xlfn.IFS(
NOT(ISBLANK(C4859)), C4859,
AND(NOT(ISBLANK(C4858)), B4858=B4859, NOT(ISBLANK(C4860)), B4860=B4859), AVERAGE(C4858,C4860),
AND(NOT(ISBLANK(C4858)), B4858=B4859, ISBLANK(C4860), NOT(ISBLANK(C4861)), B4861=B4859), C4858+(C4861-C4858)/3,
AND(ISBLANK(C4858), NOT(ISBLANK(C4857)), B4857=B4859, NOT(ISBLANK(C4860)), B4860=B4859), C4857+(C4860-C4857)*2/3,
TRUE, "Check Manually"
))</f>
        <v>116.7</v>
      </c>
      <c r="F4859" t="str">
        <f>_xlfn.XLOOKUP(B4859,Bucket_Map!A:A,Bucket_Map!B:B,"ERROR - CHECK NAME")</f>
        <v>Housing</v>
      </c>
    </row>
    <row r="4860" spans="1:6" x14ac:dyDescent="0.25">
      <c r="A4860" t="s">
        <v>32</v>
      </c>
      <c r="B4860" t="s">
        <v>17</v>
      </c>
      <c r="C4860">
        <v>117.1</v>
      </c>
      <c r="D4860" s="1">
        <v>41944</v>
      </c>
      <c r="E4860" cm="1">
        <f t="array" ref="E4860">IF(AND(B4860="Housing",A4860="Rural"),"",
_xlfn.IFS(
NOT(ISBLANK(C4860)), C4860,
AND(NOT(ISBLANK(C4859)), B4859=B4860, NOT(ISBLANK(C4861)), B4861=B4860), AVERAGE(C4859,C4861),
AND(NOT(ISBLANK(C4859)), B4859=B4860, ISBLANK(C4861), NOT(ISBLANK(C4862)), B4862=B4860), C4859+(C4862-C4859)/3,
AND(ISBLANK(C4859), NOT(ISBLANK(C4858)), B4858=B4860, NOT(ISBLANK(C4861)), B4861=B4860), C4858+(C4861-C4858)*2/3,
TRUE, "Check Manually"
))</f>
        <v>117.1</v>
      </c>
      <c r="F4860" t="str">
        <f>_xlfn.XLOOKUP(B4860,Bucket_Map!A:A,Bucket_Map!B:B,"ERROR - CHECK NAME")</f>
        <v>Housing</v>
      </c>
    </row>
    <row r="4861" spans="1:6" x14ac:dyDescent="0.25">
      <c r="A4861" t="s">
        <v>32</v>
      </c>
      <c r="B4861" t="s">
        <v>17</v>
      </c>
      <c r="C4861">
        <v>116.5</v>
      </c>
      <c r="D4861" s="1">
        <v>41974</v>
      </c>
      <c r="E4861" cm="1">
        <f t="array" ref="E4861">IF(AND(B4861="Housing",A4861="Rural"),"",
_xlfn.IFS(
NOT(ISBLANK(C4861)), C4861,
AND(NOT(ISBLANK(C4860)), B4860=B4861, NOT(ISBLANK(C4862)), B4862=B4861), AVERAGE(C4860,C4862),
AND(NOT(ISBLANK(C4860)), B4860=B4861, ISBLANK(C4862), NOT(ISBLANK(C4863)), B4863=B4861), C4860+(C4863-C4860)/3,
AND(ISBLANK(C4860), NOT(ISBLANK(C4859)), B4859=B4861, NOT(ISBLANK(C4862)), B4862=B4861), C4859+(C4862-C4859)*2/3,
TRUE, "Check Manually"
))</f>
        <v>116.5</v>
      </c>
      <c r="F4861" t="str">
        <f>_xlfn.XLOOKUP(B4861,Bucket_Map!A:A,Bucket_Map!B:B,"ERROR - CHECK NAME")</f>
        <v>Housing</v>
      </c>
    </row>
    <row r="4862" spans="1:6" x14ac:dyDescent="0.25">
      <c r="A4862" t="s">
        <v>32</v>
      </c>
      <c r="B4862" t="s">
        <v>17</v>
      </c>
      <c r="C4862">
        <v>117.3</v>
      </c>
      <c r="D4862" s="1">
        <v>42005</v>
      </c>
      <c r="E4862" cm="1">
        <f t="array" ref="E4862">IF(AND(B4862="Housing",A4862="Rural"),"",
_xlfn.IFS(
NOT(ISBLANK(C4862)), C4862,
AND(NOT(ISBLANK(C4861)), B4861=B4862, NOT(ISBLANK(C4863)), B4863=B4862), AVERAGE(C4861,C4863),
AND(NOT(ISBLANK(C4861)), B4861=B4862, ISBLANK(C4863), NOT(ISBLANK(C4864)), B4864=B4862), C4861+(C4864-C4861)/3,
AND(ISBLANK(C4861), NOT(ISBLANK(C4860)), B4860=B4862, NOT(ISBLANK(C4863)), B4863=B4862), C4860+(C4863-C4860)*2/3,
TRUE, "Check Manually"
))</f>
        <v>117.3</v>
      </c>
      <c r="F4862" t="str">
        <f>_xlfn.XLOOKUP(B4862,Bucket_Map!A:A,Bucket_Map!B:B,"ERROR - CHECK NAME")</f>
        <v>Housing</v>
      </c>
    </row>
    <row r="4863" spans="1:6" x14ac:dyDescent="0.25">
      <c r="A4863" t="s">
        <v>32</v>
      </c>
      <c r="B4863" t="s">
        <v>17</v>
      </c>
      <c r="C4863">
        <v>118.1</v>
      </c>
      <c r="D4863" s="1">
        <v>42036</v>
      </c>
      <c r="E4863" cm="1">
        <f t="array" ref="E4863">IF(AND(B4863="Housing",A4863="Rural"),"",
_xlfn.IFS(
NOT(ISBLANK(C4863)), C4863,
AND(NOT(ISBLANK(C4862)), B4862=B4863, NOT(ISBLANK(C4864)), B4864=B4863), AVERAGE(C4862,C4864),
AND(NOT(ISBLANK(C4862)), B4862=B4863, ISBLANK(C4864), NOT(ISBLANK(C4865)), B4865=B4863), C4862+(C4865-C4862)/3,
AND(ISBLANK(C4862), NOT(ISBLANK(C4861)), B4861=B4863, NOT(ISBLANK(C4864)), B4864=B4863), C4861+(C4864-C4861)*2/3,
TRUE, "Check Manually"
))</f>
        <v>118.1</v>
      </c>
      <c r="F4863" t="str">
        <f>_xlfn.XLOOKUP(B4863,Bucket_Map!A:A,Bucket_Map!B:B,"ERROR - CHECK NAME")</f>
        <v>Housing</v>
      </c>
    </row>
    <row r="4864" spans="1:6" x14ac:dyDescent="0.25">
      <c r="A4864" t="s">
        <v>32</v>
      </c>
      <c r="B4864" t="s">
        <v>17</v>
      </c>
      <c r="C4864">
        <v>118.6</v>
      </c>
      <c r="D4864" s="1">
        <v>42064</v>
      </c>
      <c r="E4864" cm="1">
        <f t="array" ref="E4864">IF(AND(B4864="Housing",A4864="Rural"),"",
_xlfn.IFS(
NOT(ISBLANK(C4864)), C4864,
AND(NOT(ISBLANK(C4863)), B4863=B4864, NOT(ISBLANK(C4865)), B4865=B4864), AVERAGE(C4863,C4865),
AND(NOT(ISBLANK(C4863)), B4863=B4864, ISBLANK(C4865), NOT(ISBLANK(C4866)), B4866=B4864), C4863+(C4866-C4863)/3,
AND(ISBLANK(C4863), NOT(ISBLANK(C4862)), B4862=B4864, NOT(ISBLANK(C4865)), B4865=B4864), C4862+(C4865-C4862)*2/3,
TRUE, "Check Manually"
))</f>
        <v>118.6</v>
      </c>
      <c r="F4864" t="str">
        <f>_xlfn.XLOOKUP(B4864,Bucket_Map!A:A,Bucket_Map!B:B,"ERROR - CHECK NAME")</f>
        <v>Housing</v>
      </c>
    </row>
    <row r="4865" spans="1:6" x14ac:dyDescent="0.25">
      <c r="A4865" t="s">
        <v>32</v>
      </c>
      <c r="B4865" t="s">
        <v>17</v>
      </c>
      <c r="C4865">
        <v>119.2</v>
      </c>
      <c r="D4865" s="1">
        <v>42095</v>
      </c>
      <c r="E4865" cm="1">
        <f t="array" ref="E4865">IF(AND(B4865="Housing",A4865="Rural"),"",
_xlfn.IFS(
NOT(ISBLANK(C4865)), C4865,
AND(NOT(ISBLANK(C4864)), B4864=B4865, NOT(ISBLANK(C4866)), B4866=B4865), AVERAGE(C4864,C4866),
AND(NOT(ISBLANK(C4864)), B4864=B4865, ISBLANK(C4866), NOT(ISBLANK(C4867)), B4867=B4865), C4864+(C4867-C4864)/3,
AND(ISBLANK(C4864), NOT(ISBLANK(C4863)), B4863=B4865, NOT(ISBLANK(C4866)), B4866=B4865), C4863+(C4866-C4863)*2/3,
TRUE, "Check Manually"
))</f>
        <v>119.2</v>
      </c>
      <c r="F4865" t="str">
        <f>_xlfn.XLOOKUP(B4865,Bucket_Map!A:A,Bucket_Map!B:B,"ERROR - CHECK NAME")</f>
        <v>Housing</v>
      </c>
    </row>
    <row r="4866" spans="1:6" x14ac:dyDescent="0.25">
      <c r="A4866" t="s">
        <v>32</v>
      </c>
      <c r="B4866" t="s">
        <v>17</v>
      </c>
      <c r="C4866">
        <v>119.6</v>
      </c>
      <c r="D4866" s="1">
        <v>42125</v>
      </c>
      <c r="E4866" cm="1">
        <f t="array" ref="E4866">IF(AND(B4866="Housing",A4866="Rural"),"",
_xlfn.IFS(
NOT(ISBLANK(C4866)), C4866,
AND(NOT(ISBLANK(C4865)), B4865=B4866, NOT(ISBLANK(C4867)), B4867=B4866), AVERAGE(C4865,C4867),
AND(NOT(ISBLANK(C4865)), B4865=B4866, ISBLANK(C4867), NOT(ISBLANK(C4868)), B4868=B4866), C4865+(C4868-C4865)/3,
AND(ISBLANK(C4865), NOT(ISBLANK(C4864)), B4864=B4866, NOT(ISBLANK(C4867)), B4867=B4866), C4864+(C4867-C4864)*2/3,
TRUE, "Check Manually"
))</f>
        <v>119.6</v>
      </c>
      <c r="F4866" t="str">
        <f>_xlfn.XLOOKUP(B4866,Bucket_Map!A:A,Bucket_Map!B:B,"ERROR - CHECK NAME")</f>
        <v>Housing</v>
      </c>
    </row>
    <row r="4867" spans="1:6" x14ac:dyDescent="0.25">
      <c r="A4867" t="s">
        <v>32</v>
      </c>
      <c r="B4867" t="s">
        <v>17</v>
      </c>
      <c r="C4867">
        <v>119</v>
      </c>
      <c r="D4867" s="1">
        <v>42156</v>
      </c>
      <c r="E4867" cm="1">
        <f t="array" ref="E4867">IF(AND(B4867="Housing",A4867="Rural"),"",
_xlfn.IFS(
NOT(ISBLANK(C4867)), C4867,
AND(NOT(ISBLANK(C4866)), B4866=B4867, NOT(ISBLANK(C4868)), B4868=B4867), AVERAGE(C4866,C4868),
AND(NOT(ISBLANK(C4866)), B4866=B4867, ISBLANK(C4868), NOT(ISBLANK(C4869)), B4869=B4867), C4866+(C4869-C4866)/3,
AND(ISBLANK(C4866), NOT(ISBLANK(C4865)), B4865=B4867, NOT(ISBLANK(C4868)), B4868=B4867), C4865+(C4868-C4865)*2/3,
TRUE, "Check Manually"
))</f>
        <v>119</v>
      </c>
      <c r="F4867" t="str">
        <f>_xlfn.XLOOKUP(B4867,Bucket_Map!A:A,Bucket_Map!B:B,"ERROR - CHECK NAME")</f>
        <v>Housing</v>
      </c>
    </row>
    <row r="4868" spans="1:6" x14ac:dyDescent="0.25">
      <c r="A4868" t="s">
        <v>32</v>
      </c>
      <c r="B4868" t="s">
        <v>17</v>
      </c>
      <c r="C4868">
        <v>119.9</v>
      </c>
      <c r="D4868" s="1">
        <v>42186</v>
      </c>
      <c r="E4868" cm="1">
        <f t="array" ref="E4868">IF(AND(B4868="Housing",A4868="Rural"),"",
_xlfn.IFS(
NOT(ISBLANK(C4868)), C4868,
AND(NOT(ISBLANK(C4867)), B4867=B4868, NOT(ISBLANK(C4869)), B4869=B4868), AVERAGE(C4867,C4869),
AND(NOT(ISBLANK(C4867)), B4867=B4868, ISBLANK(C4869), NOT(ISBLANK(C4870)), B4870=B4868), C4867+(C4870-C4867)/3,
AND(ISBLANK(C4867), NOT(ISBLANK(C4866)), B4866=B4868, NOT(ISBLANK(C4869)), B4869=B4868), C4866+(C4869-C4866)*2/3,
TRUE, "Check Manually"
))</f>
        <v>119.9</v>
      </c>
      <c r="F4868" t="str">
        <f>_xlfn.XLOOKUP(B4868,Bucket_Map!A:A,Bucket_Map!B:B,"ERROR - CHECK NAME")</f>
        <v>Housing</v>
      </c>
    </row>
    <row r="4869" spans="1:6" x14ac:dyDescent="0.25">
      <c r="A4869" t="s">
        <v>32</v>
      </c>
      <c r="B4869" t="s">
        <v>17</v>
      </c>
      <c r="C4869">
        <v>120.9</v>
      </c>
      <c r="D4869" s="1">
        <v>42217</v>
      </c>
      <c r="E4869" cm="1">
        <f t="array" ref="E4869">IF(AND(B4869="Housing",A4869="Rural"),"",
_xlfn.IFS(
NOT(ISBLANK(C4869)), C4869,
AND(NOT(ISBLANK(C4868)), B4868=B4869, NOT(ISBLANK(C4870)), B4870=B4869), AVERAGE(C4868,C4870),
AND(NOT(ISBLANK(C4868)), B4868=B4869, ISBLANK(C4870), NOT(ISBLANK(C4871)), B4871=B4869), C4868+(C4871-C4868)/3,
AND(ISBLANK(C4868), NOT(ISBLANK(C4867)), B4867=B4869, NOT(ISBLANK(C4870)), B4870=B4869), C4867+(C4870-C4867)*2/3,
TRUE, "Check Manually"
))</f>
        <v>120.9</v>
      </c>
      <c r="F4869" t="str">
        <f>_xlfn.XLOOKUP(B4869,Bucket_Map!A:A,Bucket_Map!B:B,"ERROR - CHECK NAME")</f>
        <v>Housing</v>
      </c>
    </row>
    <row r="4870" spans="1:6" x14ac:dyDescent="0.25">
      <c r="A4870" t="s">
        <v>32</v>
      </c>
      <c r="B4870" t="s">
        <v>17</v>
      </c>
      <c r="C4870">
        <v>121.6</v>
      </c>
      <c r="D4870" s="1">
        <v>42248</v>
      </c>
      <c r="E4870" cm="1">
        <f t="array" ref="E4870">IF(AND(B4870="Housing",A4870="Rural"),"",
_xlfn.IFS(
NOT(ISBLANK(C4870)), C4870,
AND(NOT(ISBLANK(C4869)), B4869=B4870, NOT(ISBLANK(C4871)), B4871=B4870), AVERAGE(C4869,C4871),
AND(NOT(ISBLANK(C4869)), B4869=B4870, ISBLANK(C4871), NOT(ISBLANK(C4872)), B4872=B4870), C4869+(C4872-C4869)/3,
AND(ISBLANK(C4869), NOT(ISBLANK(C4868)), B4868=B4870, NOT(ISBLANK(C4871)), B4871=B4870), C4868+(C4871-C4868)*2/3,
TRUE, "Check Manually"
))</f>
        <v>121.6</v>
      </c>
      <c r="F4870" t="str">
        <f>_xlfn.XLOOKUP(B4870,Bucket_Map!A:A,Bucket_Map!B:B,"ERROR - CHECK NAME")</f>
        <v>Housing</v>
      </c>
    </row>
    <row r="4871" spans="1:6" x14ac:dyDescent="0.25">
      <c r="A4871" t="s">
        <v>32</v>
      </c>
      <c r="B4871" t="s">
        <v>17</v>
      </c>
      <c r="C4871">
        <v>122.4</v>
      </c>
      <c r="D4871" s="1">
        <v>42278</v>
      </c>
      <c r="E4871" cm="1">
        <f t="array" ref="E4871">IF(AND(B4871="Housing",A4871="Rural"),"",
_xlfn.IFS(
NOT(ISBLANK(C4871)), C4871,
AND(NOT(ISBLANK(C4870)), B4870=B4871, NOT(ISBLANK(C4872)), B4872=B4871), AVERAGE(C4870,C4872),
AND(NOT(ISBLANK(C4870)), B4870=B4871, ISBLANK(C4872), NOT(ISBLANK(C4873)), B4873=B4871), C4870+(C4873-C4870)/3,
AND(ISBLANK(C4870), NOT(ISBLANK(C4869)), B4869=B4871, NOT(ISBLANK(C4872)), B4872=B4871), C4869+(C4872-C4869)*2/3,
TRUE, "Check Manually"
))</f>
        <v>122.4</v>
      </c>
      <c r="F4871" t="str">
        <f>_xlfn.XLOOKUP(B4871,Bucket_Map!A:A,Bucket_Map!B:B,"ERROR - CHECK NAME")</f>
        <v>Housing</v>
      </c>
    </row>
    <row r="4872" spans="1:6" x14ac:dyDescent="0.25">
      <c r="A4872" t="s">
        <v>32</v>
      </c>
      <c r="B4872" t="s">
        <v>17</v>
      </c>
      <c r="C4872">
        <v>122.9</v>
      </c>
      <c r="D4872" s="1">
        <v>42309</v>
      </c>
      <c r="E4872" cm="1">
        <f t="array" ref="E4872">IF(AND(B4872="Housing",A4872="Rural"),"",
_xlfn.IFS(
NOT(ISBLANK(C4872)), C4872,
AND(NOT(ISBLANK(C4871)), B4871=B4872, NOT(ISBLANK(C4873)), B4873=B4872), AVERAGE(C4871,C4873),
AND(NOT(ISBLANK(C4871)), B4871=B4872, ISBLANK(C4873), NOT(ISBLANK(C4874)), B4874=B4872), C4871+(C4874-C4871)/3,
AND(ISBLANK(C4871), NOT(ISBLANK(C4870)), B4870=B4872, NOT(ISBLANK(C4873)), B4873=B4872), C4870+(C4873-C4870)*2/3,
TRUE, "Check Manually"
))</f>
        <v>122.9</v>
      </c>
      <c r="F4872" t="str">
        <f>_xlfn.XLOOKUP(B4872,Bucket_Map!A:A,Bucket_Map!B:B,"ERROR - CHECK NAME")</f>
        <v>Housing</v>
      </c>
    </row>
    <row r="4873" spans="1:6" x14ac:dyDescent="0.25">
      <c r="A4873" t="s">
        <v>32</v>
      </c>
      <c r="B4873" t="s">
        <v>17</v>
      </c>
      <c r="C4873">
        <v>122.4</v>
      </c>
      <c r="D4873" s="1">
        <v>42339</v>
      </c>
      <c r="E4873" cm="1">
        <f t="array" ref="E4873">IF(AND(B4873="Housing",A4873="Rural"),"",
_xlfn.IFS(
NOT(ISBLANK(C4873)), C4873,
AND(NOT(ISBLANK(C4872)), B4872=B4873, NOT(ISBLANK(C4874)), B4874=B4873), AVERAGE(C4872,C4874),
AND(NOT(ISBLANK(C4872)), B4872=B4873, ISBLANK(C4874), NOT(ISBLANK(C4875)), B4875=B4873), C4872+(C4875-C4872)/3,
AND(ISBLANK(C4872), NOT(ISBLANK(C4871)), B4871=B4873, NOT(ISBLANK(C4874)), B4874=B4873), C4871+(C4874-C4871)*2/3,
TRUE, "Check Manually"
))</f>
        <v>122.4</v>
      </c>
      <c r="F4873" t="str">
        <f>_xlfn.XLOOKUP(B4873,Bucket_Map!A:A,Bucket_Map!B:B,"ERROR - CHECK NAME")</f>
        <v>Housing</v>
      </c>
    </row>
    <row r="4874" spans="1:6" x14ac:dyDescent="0.25">
      <c r="A4874" t="s">
        <v>32</v>
      </c>
      <c r="B4874" t="s">
        <v>17</v>
      </c>
      <c r="C4874">
        <v>123.4</v>
      </c>
      <c r="D4874" s="1">
        <v>42370</v>
      </c>
      <c r="E4874" cm="1">
        <f t="array" ref="E4874">IF(AND(B4874="Housing",A4874="Rural"),"",
_xlfn.IFS(
NOT(ISBLANK(C4874)), C4874,
AND(NOT(ISBLANK(C4873)), B4873=B4874, NOT(ISBLANK(C4875)), B4875=B4874), AVERAGE(C4873,C4875),
AND(NOT(ISBLANK(C4873)), B4873=B4874, ISBLANK(C4875), NOT(ISBLANK(C4876)), B4876=B4874), C4873+(C4876-C4873)/3,
AND(ISBLANK(C4873), NOT(ISBLANK(C4872)), B4872=B4874, NOT(ISBLANK(C4875)), B4875=B4874), C4872+(C4875-C4872)*2/3,
TRUE, "Check Manually"
))</f>
        <v>123.4</v>
      </c>
      <c r="F4874" t="str">
        <f>_xlfn.XLOOKUP(B4874,Bucket_Map!A:A,Bucket_Map!B:B,"ERROR - CHECK NAME")</f>
        <v>Housing</v>
      </c>
    </row>
    <row r="4875" spans="1:6" x14ac:dyDescent="0.25">
      <c r="A4875" t="s">
        <v>32</v>
      </c>
      <c r="B4875" t="s">
        <v>17</v>
      </c>
      <c r="C4875">
        <v>124.4</v>
      </c>
      <c r="D4875" s="1">
        <v>42401</v>
      </c>
      <c r="E4875" cm="1">
        <f t="array" ref="E4875">IF(AND(B4875="Housing",A4875="Rural"),"",
_xlfn.IFS(
NOT(ISBLANK(C4875)), C4875,
AND(NOT(ISBLANK(C4874)), B4874=B4875, NOT(ISBLANK(C4876)), B4876=B4875), AVERAGE(C4874,C4876),
AND(NOT(ISBLANK(C4874)), B4874=B4875, ISBLANK(C4876), NOT(ISBLANK(C4877)), B4877=B4875), C4874+(C4877-C4874)/3,
AND(ISBLANK(C4874), NOT(ISBLANK(C4873)), B4873=B4875, NOT(ISBLANK(C4876)), B4876=B4875), C4873+(C4876-C4873)*2/3,
TRUE, "Check Manually"
))</f>
        <v>124.4</v>
      </c>
      <c r="F4875" t="str">
        <f>_xlfn.XLOOKUP(B4875,Bucket_Map!A:A,Bucket_Map!B:B,"ERROR - CHECK NAME")</f>
        <v>Housing</v>
      </c>
    </row>
    <row r="4876" spans="1:6" x14ac:dyDescent="0.25">
      <c r="A4876" t="s">
        <v>32</v>
      </c>
      <c r="B4876" t="s">
        <v>17</v>
      </c>
      <c r="C4876">
        <v>124.9</v>
      </c>
      <c r="D4876" s="1">
        <v>42430</v>
      </c>
      <c r="E4876" cm="1">
        <f t="array" ref="E4876">IF(AND(B4876="Housing",A4876="Rural"),"",
_xlfn.IFS(
NOT(ISBLANK(C4876)), C4876,
AND(NOT(ISBLANK(C4875)), B4875=B4876, NOT(ISBLANK(C4877)), B4877=B4876), AVERAGE(C4875,C4877),
AND(NOT(ISBLANK(C4875)), B4875=B4876, ISBLANK(C4877), NOT(ISBLANK(C4878)), B4878=B4876), C4875+(C4878-C4875)/3,
AND(ISBLANK(C4875), NOT(ISBLANK(C4874)), B4874=B4876, NOT(ISBLANK(C4877)), B4877=B4876), C4874+(C4877-C4874)*2/3,
TRUE, "Check Manually"
))</f>
        <v>124.9</v>
      </c>
      <c r="F4876" t="str">
        <f>_xlfn.XLOOKUP(B4876,Bucket_Map!A:A,Bucket_Map!B:B,"ERROR - CHECK NAME")</f>
        <v>Housing</v>
      </c>
    </row>
    <row r="4877" spans="1:6" x14ac:dyDescent="0.25">
      <c r="A4877" t="s">
        <v>32</v>
      </c>
      <c r="B4877" t="s">
        <v>17</v>
      </c>
      <c r="C4877">
        <v>125.6</v>
      </c>
      <c r="D4877" s="1">
        <v>42461</v>
      </c>
      <c r="E4877" cm="1">
        <f t="array" ref="E4877">IF(AND(B4877="Housing",A4877="Rural"),"",
_xlfn.IFS(
NOT(ISBLANK(C4877)), C4877,
AND(NOT(ISBLANK(C4876)), B4876=B4877, NOT(ISBLANK(C4878)), B4878=B4877), AVERAGE(C4876,C4878),
AND(NOT(ISBLANK(C4876)), B4876=B4877, ISBLANK(C4878), NOT(ISBLANK(C4879)), B4879=B4877), C4876+(C4879-C4876)/3,
AND(ISBLANK(C4876), NOT(ISBLANK(C4875)), B4875=B4877, NOT(ISBLANK(C4878)), B4878=B4877), C4875+(C4878-C4875)*2/3,
TRUE, "Check Manually"
))</f>
        <v>125.6</v>
      </c>
      <c r="F4877" t="str">
        <f>_xlfn.XLOOKUP(B4877,Bucket_Map!A:A,Bucket_Map!B:B,"ERROR - CHECK NAME")</f>
        <v>Housing</v>
      </c>
    </row>
    <row r="4878" spans="1:6" x14ac:dyDescent="0.25">
      <c r="A4878" t="s">
        <v>32</v>
      </c>
      <c r="B4878" t="s">
        <v>17</v>
      </c>
      <c r="C4878">
        <v>126</v>
      </c>
      <c r="D4878" s="1">
        <v>42491</v>
      </c>
      <c r="E4878" cm="1">
        <f t="array" ref="E4878">IF(AND(B4878="Housing",A4878="Rural"),"",
_xlfn.IFS(
NOT(ISBLANK(C4878)), C4878,
AND(NOT(ISBLANK(C4877)), B4877=B4878, NOT(ISBLANK(C4879)), B4879=B4878), AVERAGE(C4877,C4879),
AND(NOT(ISBLANK(C4877)), B4877=B4878, ISBLANK(C4879), NOT(ISBLANK(C4880)), B4880=B4878), C4877+(C4880-C4877)/3,
AND(ISBLANK(C4877), NOT(ISBLANK(C4876)), B4876=B4878, NOT(ISBLANK(C4879)), B4879=B4878), C4876+(C4879-C4876)*2/3,
TRUE, "Check Manually"
))</f>
        <v>126</v>
      </c>
      <c r="F4878" t="str">
        <f>_xlfn.XLOOKUP(B4878,Bucket_Map!A:A,Bucket_Map!B:B,"ERROR - CHECK NAME")</f>
        <v>Housing</v>
      </c>
    </row>
    <row r="4879" spans="1:6" x14ac:dyDescent="0.25">
      <c r="A4879" t="s">
        <v>32</v>
      </c>
      <c r="B4879" t="s">
        <v>17</v>
      </c>
      <c r="C4879">
        <v>125.5</v>
      </c>
      <c r="D4879" s="1">
        <v>42522</v>
      </c>
      <c r="E4879" cm="1">
        <f t="array" ref="E4879">IF(AND(B4879="Housing",A4879="Rural"),"",
_xlfn.IFS(
NOT(ISBLANK(C4879)), C4879,
AND(NOT(ISBLANK(C4878)), B4878=B4879, NOT(ISBLANK(C4880)), B4880=B4879), AVERAGE(C4878,C4880),
AND(NOT(ISBLANK(C4878)), B4878=B4879, ISBLANK(C4880), NOT(ISBLANK(C4881)), B4881=B4879), C4878+(C4881-C4878)/3,
AND(ISBLANK(C4878), NOT(ISBLANK(C4877)), B4877=B4879, NOT(ISBLANK(C4880)), B4880=B4879), C4877+(C4880-C4877)*2/3,
TRUE, "Check Manually"
))</f>
        <v>125.5</v>
      </c>
      <c r="F4879" t="str">
        <f>_xlfn.XLOOKUP(B4879,Bucket_Map!A:A,Bucket_Map!B:B,"ERROR - CHECK NAME")</f>
        <v>Housing</v>
      </c>
    </row>
    <row r="4880" spans="1:6" x14ac:dyDescent="0.25">
      <c r="A4880" t="s">
        <v>32</v>
      </c>
      <c r="B4880" t="s">
        <v>17</v>
      </c>
      <c r="C4880">
        <v>126.4</v>
      </c>
      <c r="D4880" s="1">
        <v>42552</v>
      </c>
      <c r="E4880" cm="1">
        <f t="array" ref="E4880">IF(AND(B4880="Housing",A4880="Rural"),"",
_xlfn.IFS(
NOT(ISBLANK(C4880)), C4880,
AND(NOT(ISBLANK(C4879)), B4879=B4880, NOT(ISBLANK(C4881)), B4881=B4880), AVERAGE(C4879,C4881),
AND(NOT(ISBLANK(C4879)), B4879=B4880, ISBLANK(C4881), NOT(ISBLANK(C4882)), B4882=B4880), C4879+(C4882-C4879)/3,
AND(ISBLANK(C4879), NOT(ISBLANK(C4878)), B4878=B4880, NOT(ISBLANK(C4881)), B4881=B4880), C4878+(C4881-C4878)*2/3,
TRUE, "Check Manually"
))</f>
        <v>126.4</v>
      </c>
      <c r="F4880" t="str">
        <f>_xlfn.XLOOKUP(B4880,Bucket_Map!A:A,Bucket_Map!B:B,"ERROR - CHECK NAME")</f>
        <v>Housing</v>
      </c>
    </row>
    <row r="4881" spans="1:6" x14ac:dyDescent="0.25">
      <c r="A4881" t="s">
        <v>32</v>
      </c>
      <c r="B4881" t="s">
        <v>17</v>
      </c>
      <c r="C4881">
        <v>127.3</v>
      </c>
      <c r="D4881" s="1">
        <v>42583</v>
      </c>
      <c r="E4881" cm="1">
        <f t="array" ref="E4881">IF(AND(B4881="Housing",A4881="Rural"),"",
_xlfn.IFS(
NOT(ISBLANK(C4881)), C4881,
AND(NOT(ISBLANK(C4880)), B4880=B4881, NOT(ISBLANK(C4882)), B4882=B4881), AVERAGE(C4880,C4882),
AND(NOT(ISBLANK(C4880)), B4880=B4881, ISBLANK(C4882), NOT(ISBLANK(C4883)), B4883=B4881), C4880+(C4883-C4880)/3,
AND(ISBLANK(C4880), NOT(ISBLANK(C4879)), B4879=B4881, NOT(ISBLANK(C4882)), B4882=B4881), C4879+(C4882-C4879)*2/3,
TRUE, "Check Manually"
))</f>
        <v>127.3</v>
      </c>
      <c r="F4881" t="str">
        <f>_xlfn.XLOOKUP(B4881,Bucket_Map!A:A,Bucket_Map!B:B,"ERROR - CHECK NAME")</f>
        <v>Housing</v>
      </c>
    </row>
    <row r="4882" spans="1:6" x14ac:dyDescent="0.25">
      <c r="A4882" t="s">
        <v>32</v>
      </c>
      <c r="B4882" t="s">
        <v>17</v>
      </c>
      <c r="C4882">
        <v>127.9</v>
      </c>
      <c r="D4882" s="1">
        <v>42614</v>
      </c>
      <c r="E4882" cm="1">
        <f t="array" ref="E4882">IF(AND(B4882="Housing",A4882="Rural"),"",
_xlfn.IFS(
NOT(ISBLANK(C4882)), C4882,
AND(NOT(ISBLANK(C4881)), B4881=B4882, NOT(ISBLANK(C4883)), B4883=B4882), AVERAGE(C4881,C4883),
AND(NOT(ISBLANK(C4881)), B4881=B4882, ISBLANK(C4883), NOT(ISBLANK(C4884)), B4884=B4882), C4881+(C4884-C4881)/3,
AND(ISBLANK(C4881), NOT(ISBLANK(C4880)), B4880=B4882, NOT(ISBLANK(C4883)), B4883=B4882), C4880+(C4883-C4880)*2/3,
TRUE, "Check Manually"
))</f>
        <v>127.9</v>
      </c>
      <c r="F4882" t="str">
        <f>_xlfn.XLOOKUP(B4882,Bucket_Map!A:A,Bucket_Map!B:B,"ERROR - CHECK NAME")</f>
        <v>Housing</v>
      </c>
    </row>
    <row r="4883" spans="1:6" x14ac:dyDescent="0.25">
      <c r="A4883" t="s">
        <v>32</v>
      </c>
      <c r="B4883" t="s">
        <v>17</v>
      </c>
      <c r="C4883">
        <v>128.69999999999999</v>
      </c>
      <c r="D4883" s="1">
        <v>42644</v>
      </c>
      <c r="E4883" cm="1">
        <f t="array" ref="E4883">IF(AND(B4883="Housing",A4883="Rural"),"",
_xlfn.IFS(
NOT(ISBLANK(C4883)), C4883,
AND(NOT(ISBLANK(C4882)), B4882=B4883, NOT(ISBLANK(C4884)), B4884=B4883), AVERAGE(C4882,C4884),
AND(NOT(ISBLANK(C4882)), B4882=B4883, ISBLANK(C4884), NOT(ISBLANK(C4885)), B4885=B4883), C4882+(C4885-C4882)/3,
AND(ISBLANK(C4882), NOT(ISBLANK(C4881)), B4881=B4883, NOT(ISBLANK(C4884)), B4884=B4883), C4881+(C4884-C4881)*2/3,
TRUE, "Check Manually"
))</f>
        <v>128.69999999999999</v>
      </c>
      <c r="F4883" t="str">
        <f>_xlfn.XLOOKUP(B4883,Bucket_Map!A:A,Bucket_Map!B:B,"ERROR - CHECK NAME")</f>
        <v>Housing</v>
      </c>
    </row>
    <row r="4884" spans="1:6" x14ac:dyDescent="0.25">
      <c r="A4884" t="s">
        <v>32</v>
      </c>
      <c r="B4884" t="s">
        <v>17</v>
      </c>
      <c r="C4884">
        <v>129.1</v>
      </c>
      <c r="D4884" s="1">
        <v>42675</v>
      </c>
      <c r="E4884" cm="1">
        <f t="array" ref="E4884">IF(AND(B4884="Housing",A4884="Rural"),"",
_xlfn.IFS(
NOT(ISBLANK(C4884)), C4884,
AND(NOT(ISBLANK(C4883)), B4883=B4884, NOT(ISBLANK(C4885)), B4885=B4884), AVERAGE(C4883,C4885),
AND(NOT(ISBLANK(C4883)), B4883=B4884, ISBLANK(C4885), NOT(ISBLANK(C4886)), B4886=B4884), C4883+(C4886-C4883)/3,
AND(ISBLANK(C4883), NOT(ISBLANK(C4882)), B4882=B4884, NOT(ISBLANK(C4885)), B4885=B4884), C4882+(C4885-C4882)*2/3,
TRUE, "Check Manually"
))</f>
        <v>129.1</v>
      </c>
      <c r="F4884" t="str">
        <f>_xlfn.XLOOKUP(B4884,Bucket_Map!A:A,Bucket_Map!B:B,"ERROR - CHECK NAME")</f>
        <v>Housing</v>
      </c>
    </row>
    <row r="4885" spans="1:6" x14ac:dyDescent="0.25">
      <c r="A4885" t="s">
        <v>32</v>
      </c>
      <c r="B4885" t="s">
        <v>17</v>
      </c>
      <c r="C4885">
        <v>128.5</v>
      </c>
      <c r="D4885" s="1">
        <v>42705</v>
      </c>
      <c r="E4885" cm="1">
        <f t="array" ref="E4885">IF(AND(B4885="Housing",A4885="Rural"),"",
_xlfn.IFS(
NOT(ISBLANK(C4885)), C4885,
AND(NOT(ISBLANK(C4884)), B4884=B4885, NOT(ISBLANK(C4886)), B4886=B4885), AVERAGE(C4884,C4886),
AND(NOT(ISBLANK(C4884)), B4884=B4885, ISBLANK(C4886), NOT(ISBLANK(C4887)), B4887=B4885), C4884+(C4887-C4884)/3,
AND(ISBLANK(C4884), NOT(ISBLANK(C4883)), B4883=B4885, NOT(ISBLANK(C4886)), B4886=B4885), C4883+(C4886-C4883)*2/3,
TRUE, "Check Manually"
))</f>
        <v>128.5</v>
      </c>
      <c r="F4885" t="str">
        <f>_xlfn.XLOOKUP(B4885,Bucket_Map!A:A,Bucket_Map!B:B,"ERROR - CHECK NAME")</f>
        <v>Housing</v>
      </c>
    </row>
    <row r="4886" spans="1:6" x14ac:dyDescent="0.25">
      <c r="A4886" t="s">
        <v>32</v>
      </c>
      <c r="B4886" t="s">
        <v>17</v>
      </c>
      <c r="C4886">
        <v>129.6</v>
      </c>
      <c r="D4886" s="1">
        <v>42736</v>
      </c>
      <c r="E4886" cm="1">
        <f t="array" ref="E4886">IF(AND(B4886="Housing",A4886="Rural"),"",
_xlfn.IFS(
NOT(ISBLANK(C4886)), C4886,
AND(NOT(ISBLANK(C4885)), B4885=B4886, NOT(ISBLANK(C4887)), B4887=B4886), AVERAGE(C4885,C4887),
AND(NOT(ISBLANK(C4885)), B4885=B4886, ISBLANK(C4887), NOT(ISBLANK(C4888)), B4888=B4886), C4885+(C4888-C4885)/3,
AND(ISBLANK(C4885), NOT(ISBLANK(C4884)), B4884=B4886, NOT(ISBLANK(C4887)), B4887=B4886), C4884+(C4887-C4884)*2/3,
TRUE, "Check Manually"
))</f>
        <v>129.6</v>
      </c>
      <c r="F4886" t="str">
        <f>_xlfn.XLOOKUP(B4886,Bucket_Map!A:A,Bucket_Map!B:B,"ERROR - CHECK NAME")</f>
        <v>Housing</v>
      </c>
    </row>
    <row r="4887" spans="1:6" x14ac:dyDescent="0.25">
      <c r="A4887" t="s">
        <v>32</v>
      </c>
      <c r="B4887" t="s">
        <v>17</v>
      </c>
      <c r="C4887">
        <v>130.5</v>
      </c>
      <c r="D4887" s="1">
        <v>42767</v>
      </c>
      <c r="E4887" cm="1">
        <f t="array" ref="E4887">IF(AND(B4887="Housing",A4887="Rural"),"",
_xlfn.IFS(
NOT(ISBLANK(C4887)), C4887,
AND(NOT(ISBLANK(C4886)), B4886=B4887, NOT(ISBLANK(C4888)), B4888=B4887), AVERAGE(C4886,C4888),
AND(NOT(ISBLANK(C4886)), B4886=B4887, ISBLANK(C4888), NOT(ISBLANK(C4889)), B4889=B4887), C4886+(C4889-C4886)/3,
AND(ISBLANK(C4886), NOT(ISBLANK(C4885)), B4885=B4887, NOT(ISBLANK(C4888)), B4888=B4887), C4885+(C4888-C4885)*2/3,
TRUE, "Check Manually"
))</f>
        <v>130.5</v>
      </c>
      <c r="F4887" t="str">
        <f>_xlfn.XLOOKUP(B4887,Bucket_Map!A:A,Bucket_Map!B:B,"ERROR - CHECK NAME")</f>
        <v>Housing</v>
      </c>
    </row>
    <row r="4888" spans="1:6" x14ac:dyDescent="0.25">
      <c r="A4888" t="s">
        <v>32</v>
      </c>
      <c r="B4888" t="s">
        <v>17</v>
      </c>
      <c r="C4888">
        <v>131.1</v>
      </c>
      <c r="D4888" s="1">
        <v>42795</v>
      </c>
      <c r="E4888" cm="1">
        <f t="array" ref="E4888">IF(AND(B4888="Housing",A4888="Rural"),"",
_xlfn.IFS(
NOT(ISBLANK(C4888)), C4888,
AND(NOT(ISBLANK(C4887)), B4887=B4888, NOT(ISBLANK(C4889)), B4889=B4888), AVERAGE(C4887,C4889),
AND(NOT(ISBLANK(C4887)), B4887=B4888, ISBLANK(C4889), NOT(ISBLANK(C4890)), B4890=B4888), C4887+(C4890-C4887)/3,
AND(ISBLANK(C4887), NOT(ISBLANK(C4886)), B4886=B4888, NOT(ISBLANK(C4889)), B4889=B4888), C4886+(C4889-C4886)*2/3,
TRUE, "Check Manually"
))</f>
        <v>131.1</v>
      </c>
      <c r="F4888" t="str">
        <f>_xlfn.XLOOKUP(B4888,Bucket_Map!A:A,Bucket_Map!B:B,"ERROR - CHECK NAME")</f>
        <v>Housing</v>
      </c>
    </row>
    <row r="4889" spans="1:6" x14ac:dyDescent="0.25">
      <c r="A4889" t="s">
        <v>32</v>
      </c>
      <c r="B4889" t="s">
        <v>17</v>
      </c>
      <c r="C4889">
        <v>131.69999999999999</v>
      </c>
      <c r="D4889" s="1">
        <v>42826</v>
      </c>
      <c r="E4889" cm="1">
        <f t="array" ref="E4889">IF(AND(B4889="Housing",A4889="Rural"),"",
_xlfn.IFS(
NOT(ISBLANK(C4889)), C4889,
AND(NOT(ISBLANK(C4888)), B4888=B4889, NOT(ISBLANK(C4890)), B4890=B4889), AVERAGE(C4888,C4890),
AND(NOT(ISBLANK(C4888)), B4888=B4889, ISBLANK(C4890), NOT(ISBLANK(C4891)), B4891=B4889), C4888+(C4891-C4888)/3,
AND(ISBLANK(C4888), NOT(ISBLANK(C4887)), B4887=B4889, NOT(ISBLANK(C4890)), B4890=B4889), C4887+(C4890-C4887)*2/3,
TRUE, "Check Manually"
))</f>
        <v>131.69999999999999</v>
      </c>
      <c r="F4889" t="str">
        <f>_xlfn.XLOOKUP(B4889,Bucket_Map!A:A,Bucket_Map!B:B,"ERROR - CHECK NAME")</f>
        <v>Housing</v>
      </c>
    </row>
    <row r="4890" spans="1:6" x14ac:dyDescent="0.25">
      <c r="A4890" t="s">
        <v>32</v>
      </c>
      <c r="B4890" t="s">
        <v>17</v>
      </c>
      <c r="C4890">
        <v>132.1</v>
      </c>
      <c r="D4890" s="1">
        <v>42856</v>
      </c>
      <c r="E4890" cm="1">
        <f t="array" ref="E4890">IF(AND(B4890="Housing",A4890="Rural"),"",
_xlfn.IFS(
NOT(ISBLANK(C4890)), C4890,
AND(NOT(ISBLANK(C4889)), B4889=B4890, NOT(ISBLANK(C4891)), B4891=B4890), AVERAGE(C4889,C4891),
AND(NOT(ISBLANK(C4889)), B4889=B4890, ISBLANK(C4891), NOT(ISBLANK(C4892)), B4892=B4890), C4889+(C4892-C4889)/3,
AND(ISBLANK(C4889), NOT(ISBLANK(C4888)), B4888=B4890, NOT(ISBLANK(C4891)), B4891=B4890), C4888+(C4891-C4888)*2/3,
TRUE, "Check Manually"
))</f>
        <v>132.1</v>
      </c>
      <c r="F4890" t="str">
        <f>_xlfn.XLOOKUP(B4890,Bucket_Map!A:A,Bucket_Map!B:B,"ERROR - CHECK NAME")</f>
        <v>Housing</v>
      </c>
    </row>
    <row r="4891" spans="1:6" x14ac:dyDescent="0.25">
      <c r="A4891" t="s">
        <v>32</v>
      </c>
      <c r="B4891" t="s">
        <v>17</v>
      </c>
      <c r="C4891">
        <v>131.4</v>
      </c>
      <c r="D4891" s="1">
        <v>42887</v>
      </c>
      <c r="E4891" cm="1">
        <f t="array" ref="E4891">IF(AND(B4891="Housing",A4891="Rural"),"",
_xlfn.IFS(
NOT(ISBLANK(C4891)), C4891,
AND(NOT(ISBLANK(C4890)), B4890=B4891, NOT(ISBLANK(C4892)), B4892=B4891), AVERAGE(C4890,C4892),
AND(NOT(ISBLANK(C4890)), B4890=B4891, ISBLANK(C4892), NOT(ISBLANK(C4893)), B4893=B4891), C4890+(C4893-C4890)/3,
AND(ISBLANK(C4890), NOT(ISBLANK(C4889)), B4889=B4891, NOT(ISBLANK(C4892)), B4892=B4891), C4889+(C4892-C4889)*2/3,
TRUE, "Check Manually"
))</f>
        <v>131.4</v>
      </c>
      <c r="F4891" t="str">
        <f>_xlfn.XLOOKUP(B4891,Bucket_Map!A:A,Bucket_Map!B:B,"ERROR - CHECK NAME")</f>
        <v>Housing</v>
      </c>
    </row>
    <row r="4892" spans="1:6" x14ac:dyDescent="0.25">
      <c r="A4892" t="s">
        <v>32</v>
      </c>
      <c r="B4892" t="s">
        <v>17</v>
      </c>
      <c r="C4892">
        <v>132.6</v>
      </c>
      <c r="D4892" s="1">
        <v>42917</v>
      </c>
      <c r="E4892" cm="1">
        <f t="array" ref="E4892">IF(AND(B4892="Housing",A4892="Rural"),"",
_xlfn.IFS(
NOT(ISBLANK(C4892)), C4892,
AND(NOT(ISBLANK(C4891)), B4891=B4892, NOT(ISBLANK(C4893)), B4893=B4892), AVERAGE(C4891,C4893),
AND(NOT(ISBLANK(C4891)), B4891=B4892, ISBLANK(C4893), NOT(ISBLANK(C4894)), B4894=B4892), C4891+(C4894-C4891)/3,
AND(ISBLANK(C4891), NOT(ISBLANK(C4890)), B4890=B4892, NOT(ISBLANK(C4893)), B4893=B4892), C4890+(C4893-C4890)*2/3,
TRUE, "Check Manually"
))</f>
        <v>132.6</v>
      </c>
      <c r="F4892" t="str">
        <f>_xlfn.XLOOKUP(B4892,Bucket_Map!A:A,Bucket_Map!B:B,"ERROR - CHECK NAME")</f>
        <v>Housing</v>
      </c>
    </row>
    <row r="4893" spans="1:6" x14ac:dyDescent="0.25">
      <c r="A4893" t="s">
        <v>32</v>
      </c>
      <c r="B4893" t="s">
        <v>17</v>
      </c>
      <c r="C4893">
        <v>134.4</v>
      </c>
      <c r="D4893" s="1">
        <v>42948</v>
      </c>
      <c r="E4893" cm="1">
        <f t="array" ref="E4893">IF(AND(B4893="Housing",A4893="Rural"),"",
_xlfn.IFS(
NOT(ISBLANK(C4893)), C4893,
AND(NOT(ISBLANK(C4892)), B4892=B4893, NOT(ISBLANK(C4894)), B4894=B4893), AVERAGE(C4892,C4894),
AND(NOT(ISBLANK(C4892)), B4892=B4893, ISBLANK(C4894), NOT(ISBLANK(C4895)), B4895=B4893), C4892+(C4895-C4892)/3,
AND(ISBLANK(C4892), NOT(ISBLANK(C4891)), B4891=B4893, NOT(ISBLANK(C4894)), B4894=B4893), C4891+(C4894-C4891)*2/3,
TRUE, "Check Manually"
))</f>
        <v>134.4</v>
      </c>
      <c r="F4893" t="str">
        <f>_xlfn.XLOOKUP(B4893,Bucket_Map!A:A,Bucket_Map!B:B,"ERROR - CHECK NAME")</f>
        <v>Housing</v>
      </c>
    </row>
    <row r="4894" spans="1:6" x14ac:dyDescent="0.25">
      <c r="A4894" t="s">
        <v>32</v>
      </c>
      <c r="B4894" t="s">
        <v>17</v>
      </c>
      <c r="C4894">
        <v>135.69999999999999</v>
      </c>
      <c r="D4894" s="1">
        <v>42979</v>
      </c>
      <c r="E4894" cm="1">
        <f t="array" ref="E4894">IF(AND(B4894="Housing",A4894="Rural"),"",
_xlfn.IFS(
NOT(ISBLANK(C4894)), C4894,
AND(NOT(ISBLANK(C4893)), B4893=B4894, NOT(ISBLANK(C4895)), B4895=B4894), AVERAGE(C4893,C4895),
AND(NOT(ISBLANK(C4893)), B4893=B4894, ISBLANK(C4895), NOT(ISBLANK(C4896)), B4896=B4894), C4893+(C4896-C4893)/3,
AND(ISBLANK(C4893), NOT(ISBLANK(C4892)), B4892=B4894, NOT(ISBLANK(C4895)), B4895=B4894), C4892+(C4895-C4892)*2/3,
TRUE, "Check Manually"
))</f>
        <v>135.69999999999999</v>
      </c>
      <c r="F4894" t="str">
        <f>_xlfn.XLOOKUP(B4894,Bucket_Map!A:A,Bucket_Map!B:B,"ERROR - CHECK NAME")</f>
        <v>Housing</v>
      </c>
    </row>
    <row r="4895" spans="1:6" x14ac:dyDescent="0.25">
      <c r="A4895" t="s">
        <v>32</v>
      </c>
      <c r="B4895" t="s">
        <v>17</v>
      </c>
      <c r="C4895">
        <v>137.30000000000001</v>
      </c>
      <c r="D4895" s="1">
        <v>43009</v>
      </c>
      <c r="E4895" cm="1">
        <f t="array" ref="E4895">IF(AND(B4895="Housing",A4895="Rural"),"",
_xlfn.IFS(
NOT(ISBLANK(C4895)), C4895,
AND(NOT(ISBLANK(C4894)), B4894=B4895, NOT(ISBLANK(C4896)), B4896=B4895), AVERAGE(C4894,C4896),
AND(NOT(ISBLANK(C4894)), B4894=B4895, ISBLANK(C4896), NOT(ISBLANK(C4897)), B4897=B4895), C4894+(C4897-C4894)/3,
AND(ISBLANK(C4894), NOT(ISBLANK(C4893)), B4893=B4895, NOT(ISBLANK(C4896)), B4896=B4895), C4893+(C4896-C4893)*2/3,
TRUE, "Check Manually"
))</f>
        <v>137.30000000000001</v>
      </c>
      <c r="F4895" t="str">
        <f>_xlfn.XLOOKUP(B4895,Bucket_Map!A:A,Bucket_Map!B:B,"ERROR - CHECK NAME")</f>
        <v>Housing</v>
      </c>
    </row>
    <row r="4896" spans="1:6" x14ac:dyDescent="0.25">
      <c r="A4896" t="s">
        <v>32</v>
      </c>
      <c r="B4896" t="s">
        <v>17</v>
      </c>
      <c r="C4896">
        <v>138.6</v>
      </c>
      <c r="D4896" s="1">
        <v>43040</v>
      </c>
      <c r="E4896" cm="1">
        <f t="array" ref="E4896">IF(AND(B4896="Housing",A4896="Rural"),"",
_xlfn.IFS(
NOT(ISBLANK(C4896)), C4896,
AND(NOT(ISBLANK(C4895)), B4895=B4896, NOT(ISBLANK(C4897)), B4897=B4896), AVERAGE(C4895,C4897),
AND(NOT(ISBLANK(C4895)), B4895=B4896, ISBLANK(C4897), NOT(ISBLANK(C4898)), B4898=B4896), C4895+(C4898-C4895)/3,
AND(ISBLANK(C4895), NOT(ISBLANK(C4894)), B4894=B4896, NOT(ISBLANK(C4897)), B4897=B4896), C4894+(C4897-C4894)*2/3,
TRUE, "Check Manually"
))</f>
        <v>138.6</v>
      </c>
      <c r="F4896" t="str">
        <f>_xlfn.XLOOKUP(B4896,Bucket_Map!A:A,Bucket_Map!B:B,"ERROR - CHECK NAME")</f>
        <v>Housing</v>
      </c>
    </row>
    <row r="4897" spans="1:6" x14ac:dyDescent="0.25">
      <c r="A4897" t="s">
        <v>32</v>
      </c>
      <c r="B4897" t="s">
        <v>17</v>
      </c>
      <c r="C4897">
        <v>139.1</v>
      </c>
      <c r="D4897" s="1">
        <v>43070</v>
      </c>
      <c r="E4897" cm="1">
        <f t="array" ref="E4897">IF(AND(B4897="Housing",A4897="Rural"),"",
_xlfn.IFS(
NOT(ISBLANK(C4897)), C4897,
AND(NOT(ISBLANK(C4896)), B4896=B4897, NOT(ISBLANK(C4898)), B4898=B4897), AVERAGE(C4896,C4898),
AND(NOT(ISBLANK(C4896)), B4896=B4897, ISBLANK(C4898), NOT(ISBLANK(C4899)), B4899=B4897), C4896+(C4899-C4896)/3,
AND(ISBLANK(C4896), NOT(ISBLANK(C4895)), B4895=B4897, NOT(ISBLANK(C4898)), B4898=B4897), C4895+(C4898-C4895)*2/3,
TRUE, "Check Manually"
))</f>
        <v>139.1</v>
      </c>
      <c r="F4897" t="str">
        <f>_xlfn.XLOOKUP(B4897,Bucket_Map!A:A,Bucket_Map!B:B,"ERROR - CHECK NAME")</f>
        <v>Housing</v>
      </c>
    </row>
    <row r="4898" spans="1:6" x14ac:dyDescent="0.25">
      <c r="A4898" t="s">
        <v>32</v>
      </c>
      <c r="B4898" t="s">
        <v>17</v>
      </c>
      <c r="C4898">
        <v>140.4</v>
      </c>
      <c r="D4898" s="1">
        <v>43101</v>
      </c>
      <c r="E4898" cm="1">
        <f t="array" ref="E4898">IF(AND(B4898="Housing",A4898="Rural"),"",
_xlfn.IFS(
NOT(ISBLANK(C4898)), C4898,
AND(NOT(ISBLANK(C4897)), B4897=B4898, NOT(ISBLANK(C4899)), B4899=B4898), AVERAGE(C4897,C4899),
AND(NOT(ISBLANK(C4897)), B4897=B4898, ISBLANK(C4899), NOT(ISBLANK(C4900)), B4900=B4898), C4897+(C4900-C4897)/3,
AND(ISBLANK(C4897), NOT(ISBLANK(C4896)), B4896=B4898, NOT(ISBLANK(C4899)), B4899=B4898), C4896+(C4899-C4896)*2/3,
TRUE, "Check Manually"
))</f>
        <v>140.4</v>
      </c>
      <c r="F4898" t="str">
        <f>_xlfn.XLOOKUP(B4898,Bucket_Map!A:A,Bucket_Map!B:B,"ERROR - CHECK NAME")</f>
        <v>Housing</v>
      </c>
    </row>
    <row r="4899" spans="1:6" x14ac:dyDescent="0.25">
      <c r="A4899" t="s">
        <v>32</v>
      </c>
      <c r="B4899" t="s">
        <v>17</v>
      </c>
      <c r="C4899">
        <v>141.30000000000001</v>
      </c>
      <c r="D4899" s="1">
        <v>43132</v>
      </c>
      <c r="E4899" cm="1">
        <f t="array" ref="E4899">IF(AND(B4899="Housing",A4899="Rural"),"",
_xlfn.IFS(
NOT(ISBLANK(C4899)), C4899,
AND(NOT(ISBLANK(C4898)), B4898=B4899, NOT(ISBLANK(C4900)), B4900=B4899), AVERAGE(C4898,C4900),
AND(NOT(ISBLANK(C4898)), B4898=B4899, ISBLANK(C4900), NOT(ISBLANK(C4901)), B4901=B4899), C4898+(C4901-C4898)/3,
AND(ISBLANK(C4898), NOT(ISBLANK(C4897)), B4897=B4899, NOT(ISBLANK(C4900)), B4900=B4899), C4897+(C4900-C4897)*2/3,
TRUE, "Check Manually"
))</f>
        <v>141.30000000000001</v>
      </c>
      <c r="F4899" t="str">
        <f>_xlfn.XLOOKUP(B4899,Bucket_Map!A:A,Bucket_Map!B:B,"ERROR - CHECK NAME")</f>
        <v>Housing</v>
      </c>
    </row>
    <row r="4900" spans="1:6" x14ac:dyDescent="0.25">
      <c r="A4900" t="s">
        <v>32</v>
      </c>
      <c r="B4900" t="s">
        <v>17</v>
      </c>
      <c r="C4900">
        <v>142</v>
      </c>
      <c r="D4900" s="1">
        <v>43160</v>
      </c>
      <c r="E4900" cm="1">
        <f t="array" ref="E4900">IF(AND(B4900="Housing",A4900="Rural"),"",
_xlfn.IFS(
NOT(ISBLANK(C4900)), C4900,
AND(NOT(ISBLANK(C4899)), B4899=B4900, NOT(ISBLANK(C4901)), B4901=B4900), AVERAGE(C4899,C4901),
AND(NOT(ISBLANK(C4899)), B4899=B4900, ISBLANK(C4901), NOT(ISBLANK(C4902)), B4902=B4900), C4899+(C4902-C4899)/3,
AND(ISBLANK(C4899), NOT(ISBLANK(C4898)), B4898=B4900, NOT(ISBLANK(C4901)), B4901=B4900), C4898+(C4901-C4898)*2/3,
TRUE, "Check Manually"
))</f>
        <v>142</v>
      </c>
      <c r="F4900" t="str">
        <f>_xlfn.XLOOKUP(B4900,Bucket_Map!A:A,Bucket_Map!B:B,"ERROR - CHECK NAME")</f>
        <v>Housing</v>
      </c>
    </row>
    <row r="4901" spans="1:6" x14ac:dyDescent="0.25">
      <c r="A4901" t="s">
        <v>32</v>
      </c>
      <c r="B4901" t="s">
        <v>17</v>
      </c>
      <c r="C4901">
        <v>142.9</v>
      </c>
      <c r="D4901" s="1">
        <v>43191</v>
      </c>
      <c r="E4901" cm="1">
        <f t="array" ref="E4901">IF(AND(B4901="Housing",A4901="Rural"),"",
_xlfn.IFS(
NOT(ISBLANK(C4901)), C4901,
AND(NOT(ISBLANK(C4900)), B4900=B4901, NOT(ISBLANK(C4902)), B4902=B4901), AVERAGE(C4900,C4902),
AND(NOT(ISBLANK(C4900)), B4900=B4901, ISBLANK(C4902), NOT(ISBLANK(C4903)), B4903=B4901), C4900+(C4903-C4900)/3,
AND(ISBLANK(C4900), NOT(ISBLANK(C4899)), B4899=B4901, NOT(ISBLANK(C4902)), B4902=B4901), C4899+(C4902-C4899)*2/3,
TRUE, "Check Manually"
))</f>
        <v>142.9</v>
      </c>
      <c r="F4901" t="str">
        <f>_xlfn.XLOOKUP(B4901,Bucket_Map!A:A,Bucket_Map!B:B,"ERROR - CHECK NAME")</f>
        <v>Housing</v>
      </c>
    </row>
    <row r="4902" spans="1:6" x14ac:dyDescent="0.25">
      <c r="A4902" t="s">
        <v>32</v>
      </c>
      <c r="B4902" t="s">
        <v>17</v>
      </c>
      <c r="C4902">
        <v>143.19999999999999</v>
      </c>
      <c r="D4902" s="1">
        <v>43221</v>
      </c>
      <c r="E4902" cm="1">
        <f t="array" ref="E4902">IF(AND(B4902="Housing",A4902="Rural"),"",
_xlfn.IFS(
NOT(ISBLANK(C4902)), C4902,
AND(NOT(ISBLANK(C4901)), B4901=B4902, NOT(ISBLANK(C4903)), B4903=B4902), AVERAGE(C4901,C4903),
AND(NOT(ISBLANK(C4901)), B4901=B4902, ISBLANK(C4903), NOT(ISBLANK(C4904)), B4904=B4902), C4901+(C4904-C4901)/3,
AND(ISBLANK(C4901), NOT(ISBLANK(C4900)), B4900=B4902, NOT(ISBLANK(C4903)), B4903=B4902), C4900+(C4903-C4900)*2/3,
TRUE, "Check Manually"
))</f>
        <v>143.19999999999999</v>
      </c>
      <c r="F4902" t="str">
        <f>_xlfn.XLOOKUP(B4902,Bucket_Map!A:A,Bucket_Map!B:B,"ERROR - CHECK NAME")</f>
        <v>Housing</v>
      </c>
    </row>
    <row r="4903" spans="1:6" x14ac:dyDescent="0.25">
      <c r="A4903" t="s">
        <v>32</v>
      </c>
      <c r="B4903" t="s">
        <v>17</v>
      </c>
      <c r="C4903">
        <v>142.5</v>
      </c>
      <c r="D4903" s="1">
        <v>43252</v>
      </c>
      <c r="E4903" cm="1">
        <f t="array" ref="E4903">IF(AND(B4903="Housing",A4903="Rural"),"",
_xlfn.IFS(
NOT(ISBLANK(C4903)), C4903,
AND(NOT(ISBLANK(C4902)), B4902=B4903, NOT(ISBLANK(C4904)), B4904=B4903), AVERAGE(C4902,C4904),
AND(NOT(ISBLANK(C4902)), B4902=B4903, ISBLANK(C4904), NOT(ISBLANK(C4905)), B4905=B4903), C4902+(C4905-C4902)/3,
AND(ISBLANK(C4902), NOT(ISBLANK(C4901)), B4901=B4903, NOT(ISBLANK(C4904)), B4904=B4903), C4901+(C4904-C4901)*2/3,
TRUE, "Check Manually"
))</f>
        <v>142.5</v>
      </c>
      <c r="F4903" t="str">
        <f>_xlfn.XLOOKUP(B4903,Bucket_Map!A:A,Bucket_Map!B:B,"ERROR - CHECK NAME")</f>
        <v>Housing</v>
      </c>
    </row>
    <row r="4904" spans="1:6" x14ac:dyDescent="0.25">
      <c r="A4904" t="s">
        <v>32</v>
      </c>
      <c r="B4904" t="s">
        <v>17</v>
      </c>
      <c r="C4904">
        <v>143.6</v>
      </c>
      <c r="D4904" s="1">
        <v>43282</v>
      </c>
      <c r="E4904" cm="1">
        <f t="array" ref="E4904">IF(AND(B4904="Housing",A4904="Rural"),"",
_xlfn.IFS(
NOT(ISBLANK(C4904)), C4904,
AND(NOT(ISBLANK(C4903)), B4903=B4904, NOT(ISBLANK(C4905)), B4905=B4904), AVERAGE(C4903,C4905),
AND(NOT(ISBLANK(C4903)), B4903=B4904, ISBLANK(C4905), NOT(ISBLANK(C4906)), B4906=B4904), C4903+(C4906-C4903)/3,
AND(ISBLANK(C4903), NOT(ISBLANK(C4902)), B4902=B4904, NOT(ISBLANK(C4905)), B4905=B4904), C4902+(C4905-C4902)*2/3,
TRUE, "Check Manually"
))</f>
        <v>143.6</v>
      </c>
      <c r="F4904" t="str">
        <f>_xlfn.XLOOKUP(B4904,Bucket_Map!A:A,Bucket_Map!B:B,"ERROR - CHECK NAME")</f>
        <v>Housing</v>
      </c>
    </row>
    <row r="4905" spans="1:6" x14ac:dyDescent="0.25">
      <c r="A4905" t="s">
        <v>32</v>
      </c>
      <c r="B4905" t="s">
        <v>17</v>
      </c>
      <c r="C4905">
        <v>144.6</v>
      </c>
      <c r="D4905" s="1">
        <v>43313</v>
      </c>
      <c r="E4905" cm="1">
        <f t="array" ref="E4905">IF(AND(B4905="Housing",A4905="Rural"),"",
_xlfn.IFS(
NOT(ISBLANK(C4905)), C4905,
AND(NOT(ISBLANK(C4904)), B4904=B4905, NOT(ISBLANK(C4906)), B4906=B4905), AVERAGE(C4904,C4906),
AND(NOT(ISBLANK(C4904)), B4904=B4905, ISBLANK(C4906), NOT(ISBLANK(C4907)), B4907=B4905), C4904+(C4907-C4904)/3,
AND(ISBLANK(C4904), NOT(ISBLANK(C4903)), B4903=B4905, NOT(ISBLANK(C4906)), B4906=B4905), C4903+(C4906-C4903)*2/3,
TRUE, "Check Manually"
))</f>
        <v>144.6</v>
      </c>
      <c r="F4905" t="str">
        <f>_xlfn.XLOOKUP(B4905,Bucket_Map!A:A,Bucket_Map!B:B,"ERROR - CHECK NAME")</f>
        <v>Housing</v>
      </c>
    </row>
    <row r="4906" spans="1:6" x14ac:dyDescent="0.25">
      <c r="A4906" t="s">
        <v>32</v>
      </c>
      <c r="B4906" t="s">
        <v>17</v>
      </c>
      <c r="C4906">
        <v>145.30000000000001</v>
      </c>
      <c r="D4906" s="1">
        <v>43344</v>
      </c>
      <c r="E4906" cm="1">
        <f t="array" ref="E4906">IF(AND(B4906="Housing",A4906="Rural"),"",
_xlfn.IFS(
NOT(ISBLANK(C4906)), C4906,
AND(NOT(ISBLANK(C4905)), B4905=B4906, NOT(ISBLANK(C4907)), B4907=B4906), AVERAGE(C4905,C4907),
AND(NOT(ISBLANK(C4905)), B4905=B4906, ISBLANK(C4907), NOT(ISBLANK(C4908)), B4908=B4906), C4905+(C4908-C4905)/3,
AND(ISBLANK(C4905), NOT(ISBLANK(C4904)), B4904=B4906, NOT(ISBLANK(C4907)), B4907=B4906), C4904+(C4907-C4904)*2/3,
TRUE, "Check Manually"
))</f>
        <v>145.30000000000001</v>
      </c>
      <c r="F4906" t="str">
        <f>_xlfn.XLOOKUP(B4906,Bucket_Map!A:A,Bucket_Map!B:B,"ERROR - CHECK NAME")</f>
        <v>Housing</v>
      </c>
    </row>
    <row r="4907" spans="1:6" x14ac:dyDescent="0.25">
      <c r="A4907" t="s">
        <v>32</v>
      </c>
      <c r="B4907" t="s">
        <v>17</v>
      </c>
      <c r="C4907">
        <v>146.9</v>
      </c>
      <c r="D4907" s="1">
        <v>43374</v>
      </c>
      <c r="E4907" cm="1">
        <f t="array" ref="E4907">IF(AND(B4907="Housing",A4907="Rural"),"",
_xlfn.IFS(
NOT(ISBLANK(C4907)), C4907,
AND(NOT(ISBLANK(C4906)), B4906=B4907, NOT(ISBLANK(C4908)), B4908=B4907), AVERAGE(C4906,C4908),
AND(NOT(ISBLANK(C4906)), B4906=B4907, ISBLANK(C4908), NOT(ISBLANK(C4909)), B4909=B4907), C4906+(C4909-C4906)/3,
AND(ISBLANK(C4906), NOT(ISBLANK(C4905)), B4905=B4907, NOT(ISBLANK(C4908)), B4908=B4907), C4905+(C4908-C4905)*2/3,
TRUE, "Check Manually"
))</f>
        <v>146.9</v>
      </c>
      <c r="F4907" t="str">
        <f>_xlfn.XLOOKUP(B4907,Bucket_Map!A:A,Bucket_Map!B:B,"ERROR - CHECK NAME")</f>
        <v>Housing</v>
      </c>
    </row>
    <row r="4908" spans="1:6" x14ac:dyDescent="0.25">
      <c r="A4908" t="s">
        <v>32</v>
      </c>
      <c r="B4908" t="s">
        <v>17</v>
      </c>
      <c r="C4908">
        <v>146.9</v>
      </c>
      <c r="D4908" s="1">
        <v>43405</v>
      </c>
      <c r="E4908" cm="1">
        <f t="array" ref="E4908">IF(AND(B4908="Housing",A4908="Rural"),"",
_xlfn.IFS(
NOT(ISBLANK(C4908)), C4908,
AND(NOT(ISBLANK(C4907)), B4907=B4908, NOT(ISBLANK(C4909)), B4909=B4908), AVERAGE(C4907,C4909),
AND(NOT(ISBLANK(C4907)), B4907=B4908, ISBLANK(C4909), NOT(ISBLANK(C4910)), B4910=B4908), C4907+(C4910-C4907)/3,
AND(ISBLANK(C4907), NOT(ISBLANK(C4906)), B4906=B4908, NOT(ISBLANK(C4909)), B4909=B4908), C4906+(C4909-C4906)*2/3,
TRUE, "Check Manually"
))</f>
        <v>146.9</v>
      </c>
      <c r="F4908" t="str">
        <f>_xlfn.XLOOKUP(B4908,Bucket_Map!A:A,Bucket_Map!B:B,"ERROR - CHECK NAME")</f>
        <v>Housing</v>
      </c>
    </row>
    <row r="4909" spans="1:6" x14ac:dyDescent="0.25">
      <c r="A4909" t="s">
        <v>32</v>
      </c>
      <c r="B4909" t="s">
        <v>17</v>
      </c>
      <c r="C4909">
        <v>146.5</v>
      </c>
      <c r="D4909" s="1">
        <v>43435</v>
      </c>
      <c r="E4909" cm="1">
        <f t="array" ref="E4909">IF(AND(B4909="Housing",A4909="Rural"),"",
_xlfn.IFS(
NOT(ISBLANK(C4909)), C4909,
AND(NOT(ISBLANK(C4908)), B4908=B4909, NOT(ISBLANK(C4910)), B4910=B4909), AVERAGE(C4908,C4910),
AND(NOT(ISBLANK(C4908)), B4908=B4909, ISBLANK(C4910), NOT(ISBLANK(C4911)), B4911=B4909), C4908+(C4911-C4908)/3,
AND(ISBLANK(C4908), NOT(ISBLANK(C4907)), B4907=B4909, NOT(ISBLANK(C4910)), B4910=B4909), C4907+(C4910-C4907)*2/3,
TRUE, "Check Manually"
))</f>
        <v>146.5</v>
      </c>
      <c r="F4909" t="str">
        <f>_xlfn.XLOOKUP(B4909,Bucket_Map!A:A,Bucket_Map!B:B,"ERROR - CHECK NAME")</f>
        <v>Housing</v>
      </c>
    </row>
    <row r="4910" spans="1:6" x14ac:dyDescent="0.25">
      <c r="A4910" t="s">
        <v>32</v>
      </c>
      <c r="B4910" t="s">
        <v>17</v>
      </c>
      <c r="C4910">
        <v>147.69999999999999</v>
      </c>
      <c r="D4910" s="1">
        <v>43466</v>
      </c>
      <c r="E4910" cm="1">
        <f t="array" ref="E4910">IF(AND(B4910="Housing",A4910="Rural"),"",
_xlfn.IFS(
NOT(ISBLANK(C4910)), C4910,
AND(NOT(ISBLANK(C4909)), B4909=B4910, NOT(ISBLANK(C4911)), B4911=B4910), AVERAGE(C4909,C4911),
AND(NOT(ISBLANK(C4909)), B4909=B4910, ISBLANK(C4911), NOT(ISBLANK(C4912)), B4912=B4910), C4909+(C4912-C4909)/3,
AND(ISBLANK(C4909), NOT(ISBLANK(C4908)), B4908=B4910, NOT(ISBLANK(C4911)), B4911=B4910), C4908+(C4911-C4908)*2/3,
TRUE, "Check Manually"
))</f>
        <v>147.69999999999999</v>
      </c>
      <c r="F4910" t="str">
        <f>_xlfn.XLOOKUP(B4910,Bucket_Map!A:A,Bucket_Map!B:B,"ERROR - CHECK NAME")</f>
        <v>Housing</v>
      </c>
    </row>
    <row r="4911" spans="1:6" x14ac:dyDescent="0.25">
      <c r="A4911" t="s">
        <v>32</v>
      </c>
      <c r="B4911" t="s">
        <v>17</v>
      </c>
      <c r="C4911">
        <v>148.5</v>
      </c>
      <c r="D4911" s="1">
        <v>43497</v>
      </c>
      <c r="E4911" cm="1">
        <f t="array" ref="E4911">IF(AND(B4911="Housing",A4911="Rural"),"",
_xlfn.IFS(
NOT(ISBLANK(C4911)), C4911,
AND(NOT(ISBLANK(C4910)), B4910=B4911, NOT(ISBLANK(C4912)), B4912=B4911), AVERAGE(C4910,C4912),
AND(NOT(ISBLANK(C4910)), B4910=B4911, ISBLANK(C4912), NOT(ISBLANK(C4913)), B4913=B4911), C4910+(C4913-C4910)/3,
AND(ISBLANK(C4910), NOT(ISBLANK(C4909)), B4909=B4911, NOT(ISBLANK(C4912)), B4912=B4911), C4909+(C4912-C4909)*2/3,
TRUE, "Check Manually"
))</f>
        <v>148.5</v>
      </c>
      <c r="F4911" t="str">
        <f>_xlfn.XLOOKUP(B4911,Bucket_Map!A:A,Bucket_Map!B:B,"ERROR - CHECK NAME")</f>
        <v>Housing</v>
      </c>
    </row>
    <row r="4912" spans="1:6" x14ac:dyDescent="0.25">
      <c r="A4912" t="s">
        <v>32</v>
      </c>
      <c r="B4912" t="s">
        <v>17</v>
      </c>
      <c r="C4912">
        <v>149</v>
      </c>
      <c r="D4912" s="1">
        <v>43525</v>
      </c>
      <c r="E4912" cm="1">
        <f t="array" ref="E4912">IF(AND(B4912="Housing",A4912="Rural"),"",
_xlfn.IFS(
NOT(ISBLANK(C4912)), C4912,
AND(NOT(ISBLANK(C4911)), B4911=B4912, NOT(ISBLANK(C4913)), B4913=B4912), AVERAGE(C4911,C4913),
AND(NOT(ISBLANK(C4911)), B4911=B4912, ISBLANK(C4913), NOT(ISBLANK(C4914)), B4914=B4912), C4911+(C4914-C4911)/3,
AND(ISBLANK(C4911), NOT(ISBLANK(C4910)), B4910=B4912, NOT(ISBLANK(C4913)), B4913=B4912), C4910+(C4913-C4910)*2/3,
TRUE, "Check Manually"
))</f>
        <v>149</v>
      </c>
      <c r="F4912" t="str">
        <f>_xlfn.XLOOKUP(B4912,Bucket_Map!A:A,Bucket_Map!B:B,"ERROR - CHECK NAME")</f>
        <v>Housing</v>
      </c>
    </row>
    <row r="4913" spans="1:6" x14ac:dyDescent="0.25">
      <c r="A4913" t="s">
        <v>32</v>
      </c>
      <c r="B4913" t="s">
        <v>17</v>
      </c>
      <c r="C4913">
        <v>150.1</v>
      </c>
      <c r="D4913" s="1">
        <v>43586</v>
      </c>
      <c r="E4913" cm="1">
        <f t="array" ref="E4913">IF(AND(B4913="Housing",A4913="Rural"),"",
_xlfn.IFS(
NOT(ISBLANK(C4913)), C4913,
AND(NOT(ISBLANK(C4912)), B4912=B4913, NOT(ISBLANK(C4914)), B4914=B4913), AVERAGE(C4912,C4914),
AND(NOT(ISBLANK(C4912)), B4912=B4913, ISBLANK(C4914), NOT(ISBLANK(C4915)), B4915=B4913), C4912+(C4915-C4912)/3,
AND(ISBLANK(C4912), NOT(ISBLANK(C4911)), B4911=B4913, NOT(ISBLANK(C4914)), B4914=B4913), C4911+(C4914-C4911)*2/3,
TRUE, "Check Manually"
))</f>
        <v>150.1</v>
      </c>
      <c r="F4913" t="str">
        <f>_xlfn.XLOOKUP(B4913,Bucket_Map!A:A,Bucket_Map!B:B,"ERROR - CHECK NAME")</f>
        <v>Housing</v>
      </c>
    </row>
    <row r="4914" spans="1:6" x14ac:dyDescent="0.25">
      <c r="A4914" t="s">
        <v>32</v>
      </c>
      <c r="B4914" t="s">
        <v>17</v>
      </c>
      <c r="C4914">
        <v>149.4</v>
      </c>
      <c r="D4914" s="1">
        <v>43617</v>
      </c>
      <c r="E4914" cm="1">
        <f t="array" ref="E4914">IF(AND(B4914="Housing",A4914="Rural"),"",
_xlfn.IFS(
NOT(ISBLANK(C4914)), C4914,
AND(NOT(ISBLANK(C4913)), B4913=B4914, NOT(ISBLANK(C4915)), B4915=B4914), AVERAGE(C4913,C4915),
AND(NOT(ISBLANK(C4913)), B4913=B4914, ISBLANK(C4915), NOT(ISBLANK(C4916)), B4916=B4914), C4913+(C4916-C4913)/3,
AND(ISBLANK(C4913), NOT(ISBLANK(C4912)), B4912=B4914, NOT(ISBLANK(C4915)), B4915=B4914), C4912+(C4915-C4912)*2/3,
TRUE, "Check Manually"
))</f>
        <v>149.4</v>
      </c>
      <c r="F4914" t="str">
        <f>_xlfn.XLOOKUP(B4914,Bucket_Map!A:A,Bucket_Map!B:B,"ERROR - CHECK NAME")</f>
        <v>Housing</v>
      </c>
    </row>
    <row r="4915" spans="1:6" x14ac:dyDescent="0.25">
      <c r="A4915" t="s">
        <v>32</v>
      </c>
      <c r="B4915" t="s">
        <v>17</v>
      </c>
      <c r="C4915">
        <v>150.6</v>
      </c>
      <c r="D4915" s="1">
        <v>43647</v>
      </c>
      <c r="E4915" cm="1">
        <f t="array" ref="E4915">IF(AND(B4915="Housing",A4915="Rural"),"",
_xlfn.IFS(
NOT(ISBLANK(C4915)), C4915,
AND(NOT(ISBLANK(C4914)), B4914=B4915, NOT(ISBLANK(C4916)), B4916=B4915), AVERAGE(C4914,C4916),
AND(NOT(ISBLANK(C4914)), B4914=B4915, ISBLANK(C4916), NOT(ISBLANK(C4917)), B4917=B4915), C4914+(C4917-C4914)/3,
AND(ISBLANK(C4914), NOT(ISBLANK(C4913)), B4913=B4915, NOT(ISBLANK(C4916)), B4916=B4915), C4913+(C4916-C4913)*2/3,
TRUE, "Check Manually"
))</f>
        <v>150.6</v>
      </c>
      <c r="F4915" t="str">
        <f>_xlfn.XLOOKUP(B4915,Bucket_Map!A:A,Bucket_Map!B:B,"ERROR - CHECK NAME")</f>
        <v>Housing</v>
      </c>
    </row>
    <row r="4916" spans="1:6" x14ac:dyDescent="0.25">
      <c r="A4916" t="s">
        <v>32</v>
      </c>
      <c r="B4916" t="s">
        <v>17</v>
      </c>
      <c r="C4916">
        <v>151.6</v>
      </c>
      <c r="D4916" s="1">
        <v>43678</v>
      </c>
      <c r="E4916" cm="1">
        <f t="array" ref="E4916">IF(AND(B4916="Housing",A4916="Rural"),"",
_xlfn.IFS(
NOT(ISBLANK(C4916)), C4916,
AND(NOT(ISBLANK(C4915)), B4915=B4916, NOT(ISBLANK(C4917)), B4917=B4916), AVERAGE(C4915,C4917),
AND(NOT(ISBLANK(C4915)), B4915=B4916, ISBLANK(C4917), NOT(ISBLANK(C4918)), B4918=B4916), C4915+(C4918-C4915)/3,
AND(ISBLANK(C4915), NOT(ISBLANK(C4914)), B4914=B4916, NOT(ISBLANK(C4917)), B4917=B4916), C4914+(C4917-C4914)*2/3,
TRUE, "Check Manually"
))</f>
        <v>151.6</v>
      </c>
      <c r="F4916" t="str">
        <f>_xlfn.XLOOKUP(B4916,Bucket_Map!A:A,Bucket_Map!B:B,"ERROR - CHECK NAME")</f>
        <v>Housing</v>
      </c>
    </row>
    <row r="4917" spans="1:6" x14ac:dyDescent="0.25">
      <c r="A4917" t="s">
        <v>32</v>
      </c>
      <c r="B4917" t="s">
        <v>17</v>
      </c>
      <c r="C4917">
        <v>152.19999999999999</v>
      </c>
      <c r="D4917" s="1">
        <v>43709</v>
      </c>
      <c r="E4917" cm="1">
        <f t="array" ref="E4917">IF(AND(B4917="Housing",A4917="Rural"),"",
_xlfn.IFS(
NOT(ISBLANK(C4917)), C4917,
AND(NOT(ISBLANK(C4916)), B4916=B4917, NOT(ISBLANK(C4918)), B4918=B4917), AVERAGE(C4916,C4918),
AND(NOT(ISBLANK(C4916)), B4916=B4917, ISBLANK(C4918), NOT(ISBLANK(C4919)), B4919=B4917), C4916+(C4919-C4916)/3,
AND(ISBLANK(C4916), NOT(ISBLANK(C4915)), B4915=B4917, NOT(ISBLANK(C4918)), B4918=B4917), C4915+(C4918-C4915)*2/3,
TRUE, "Check Manually"
))</f>
        <v>152.19999999999999</v>
      </c>
      <c r="F4917" t="str">
        <f>_xlfn.XLOOKUP(B4917,Bucket_Map!A:A,Bucket_Map!B:B,"ERROR - CHECK NAME")</f>
        <v>Housing</v>
      </c>
    </row>
    <row r="4918" spans="1:6" x14ac:dyDescent="0.25">
      <c r="A4918" t="s">
        <v>32</v>
      </c>
      <c r="B4918" t="s">
        <v>17</v>
      </c>
      <c r="C4918">
        <v>153</v>
      </c>
      <c r="D4918" s="1">
        <v>43739</v>
      </c>
      <c r="E4918" cm="1">
        <f t="array" ref="E4918">IF(AND(B4918="Housing",A4918="Rural"),"",
_xlfn.IFS(
NOT(ISBLANK(C4918)), C4918,
AND(NOT(ISBLANK(C4917)), B4917=B4918, NOT(ISBLANK(C4919)), B4919=B4918), AVERAGE(C4917,C4919),
AND(NOT(ISBLANK(C4917)), B4917=B4918, ISBLANK(C4919), NOT(ISBLANK(C4920)), B4920=B4918), C4917+(C4920-C4917)/3,
AND(ISBLANK(C4917), NOT(ISBLANK(C4916)), B4916=B4918, NOT(ISBLANK(C4919)), B4919=B4918), C4916+(C4919-C4916)*2/3,
TRUE, "Check Manually"
))</f>
        <v>153</v>
      </c>
      <c r="F4918" t="str">
        <f>_xlfn.XLOOKUP(B4918,Bucket_Map!A:A,Bucket_Map!B:B,"ERROR - CHECK NAME")</f>
        <v>Housing</v>
      </c>
    </row>
    <row r="4919" spans="1:6" x14ac:dyDescent="0.25">
      <c r="A4919" t="s">
        <v>32</v>
      </c>
      <c r="B4919" t="s">
        <v>17</v>
      </c>
      <c r="C4919">
        <v>153.5</v>
      </c>
      <c r="D4919" s="1">
        <v>43770</v>
      </c>
      <c r="E4919" cm="1">
        <f t="array" ref="E4919">IF(AND(B4919="Housing",A4919="Rural"),"",
_xlfn.IFS(
NOT(ISBLANK(C4919)), C4919,
AND(NOT(ISBLANK(C4918)), B4918=B4919, NOT(ISBLANK(C4920)), B4920=B4919), AVERAGE(C4918,C4920),
AND(NOT(ISBLANK(C4918)), B4918=B4919, ISBLANK(C4920), NOT(ISBLANK(C4921)), B4921=B4919), C4918+(C4921-C4918)/3,
AND(ISBLANK(C4918), NOT(ISBLANK(C4917)), B4917=B4919, NOT(ISBLANK(C4920)), B4920=B4919), C4917+(C4920-C4917)*2/3,
TRUE, "Check Manually"
))</f>
        <v>153.5</v>
      </c>
      <c r="F4919" t="str">
        <f>_xlfn.XLOOKUP(B4919,Bucket_Map!A:A,Bucket_Map!B:B,"ERROR - CHECK NAME")</f>
        <v>Housing</v>
      </c>
    </row>
    <row r="4920" spans="1:6" x14ac:dyDescent="0.25">
      <c r="A4920" t="s">
        <v>32</v>
      </c>
      <c r="B4920" t="s">
        <v>17</v>
      </c>
      <c r="C4920">
        <v>152.80000000000001</v>
      </c>
      <c r="D4920" s="1">
        <v>43800</v>
      </c>
      <c r="E4920" cm="1">
        <f t="array" ref="E4920">IF(AND(B4920="Housing",A4920="Rural"),"",
_xlfn.IFS(
NOT(ISBLANK(C4920)), C4920,
AND(NOT(ISBLANK(C4919)), B4919=B4920, NOT(ISBLANK(C4921)), B4921=B4920), AVERAGE(C4919,C4921),
AND(NOT(ISBLANK(C4919)), B4919=B4920, ISBLANK(C4921), NOT(ISBLANK(C4922)), B4922=B4920), C4919+(C4922-C4919)/3,
AND(ISBLANK(C4919), NOT(ISBLANK(C4918)), B4918=B4920, NOT(ISBLANK(C4921)), B4921=B4920), C4918+(C4921-C4918)*2/3,
TRUE, "Check Manually"
))</f>
        <v>152.80000000000001</v>
      </c>
      <c r="F4920" t="str">
        <f>_xlfn.XLOOKUP(B4920,Bucket_Map!A:A,Bucket_Map!B:B,"ERROR - CHECK NAME")</f>
        <v>Housing</v>
      </c>
    </row>
    <row r="4921" spans="1:6" x14ac:dyDescent="0.25">
      <c r="A4921" t="s">
        <v>32</v>
      </c>
      <c r="B4921" t="s">
        <v>17</v>
      </c>
      <c r="C4921">
        <v>153.9</v>
      </c>
      <c r="D4921" s="1">
        <v>43831</v>
      </c>
      <c r="E4921" cm="1">
        <f t="array" ref="E4921">IF(AND(B4921="Housing",A4921="Rural"),"",
_xlfn.IFS(
NOT(ISBLANK(C4921)), C4921,
AND(NOT(ISBLANK(C4920)), B4920=B4921, NOT(ISBLANK(C4922)), B4922=B4921), AVERAGE(C4920,C4922),
AND(NOT(ISBLANK(C4920)), B4920=B4921, ISBLANK(C4922), NOT(ISBLANK(C4923)), B4923=B4921), C4920+(C4923-C4920)/3,
AND(ISBLANK(C4920), NOT(ISBLANK(C4919)), B4919=B4921, NOT(ISBLANK(C4922)), B4922=B4921), C4919+(C4922-C4919)*2/3,
TRUE, "Check Manually"
))</f>
        <v>153.9</v>
      </c>
      <c r="F4921" t="str">
        <f>_xlfn.XLOOKUP(B4921,Bucket_Map!A:A,Bucket_Map!B:B,"ERROR - CHECK NAME")</f>
        <v>Housing</v>
      </c>
    </row>
    <row r="4922" spans="1:6" x14ac:dyDescent="0.25">
      <c r="A4922" t="s">
        <v>32</v>
      </c>
      <c r="B4922" t="s">
        <v>17</v>
      </c>
      <c r="C4922">
        <v>154.80000000000001</v>
      </c>
      <c r="D4922" s="1">
        <v>43862</v>
      </c>
      <c r="E4922" cm="1">
        <f t="array" ref="E4922">IF(AND(B4922="Housing",A4922="Rural"),"",
_xlfn.IFS(
NOT(ISBLANK(C4922)), C4922,
AND(NOT(ISBLANK(C4921)), B4921=B4922, NOT(ISBLANK(C4923)), B4923=B4922), AVERAGE(C4921,C4923),
AND(NOT(ISBLANK(C4921)), B4921=B4922, ISBLANK(C4923), NOT(ISBLANK(C4924)), B4924=B4922), C4921+(C4924-C4921)/3,
AND(ISBLANK(C4921), NOT(ISBLANK(C4920)), B4920=B4922, NOT(ISBLANK(C4923)), B4923=B4922), C4920+(C4923-C4920)*2/3,
TRUE, "Check Manually"
))</f>
        <v>154.80000000000001</v>
      </c>
      <c r="F4922" t="str">
        <f>_xlfn.XLOOKUP(B4922,Bucket_Map!A:A,Bucket_Map!B:B,"ERROR - CHECK NAME")</f>
        <v>Housing</v>
      </c>
    </row>
    <row r="4923" spans="1:6" x14ac:dyDescent="0.25">
      <c r="A4923" t="s">
        <v>32</v>
      </c>
      <c r="B4923" t="s">
        <v>17</v>
      </c>
      <c r="C4923">
        <v>154.5</v>
      </c>
      <c r="D4923" s="1">
        <v>43891</v>
      </c>
      <c r="E4923" cm="1">
        <f t="array" ref="E4923">IF(AND(B4923="Housing",A4923="Rural"),"",
_xlfn.IFS(
NOT(ISBLANK(C4923)), C4923,
AND(NOT(ISBLANK(C4922)), B4922=B4923, NOT(ISBLANK(C4924)), B4924=B4923), AVERAGE(C4922,C4924),
AND(NOT(ISBLANK(C4922)), B4922=B4923, ISBLANK(C4924), NOT(ISBLANK(C4925)), B4925=B4923), C4922+(C4925-C4922)/3,
AND(ISBLANK(C4922), NOT(ISBLANK(C4921)), B4921=B4923, NOT(ISBLANK(C4924)), B4924=B4923), C4921+(C4924-C4921)*2/3,
TRUE, "Check Manually"
))</f>
        <v>154.5</v>
      </c>
      <c r="F4923" t="str">
        <f>_xlfn.XLOOKUP(B4923,Bucket_Map!A:A,Bucket_Map!B:B,"ERROR - CHECK NAME")</f>
        <v>Housing</v>
      </c>
    </row>
    <row r="4924" spans="1:6" x14ac:dyDescent="0.25">
      <c r="A4924" t="s">
        <v>32</v>
      </c>
      <c r="B4924" t="s">
        <v>17</v>
      </c>
      <c r="C4924">
        <v>155.6</v>
      </c>
      <c r="D4924" s="1">
        <v>43922</v>
      </c>
      <c r="E4924" cm="1">
        <f t="array" ref="E4924">IF(AND(B4924="Housing",A4924="Rural"),"",
_xlfn.IFS(
NOT(ISBLANK(C4924)), C4924,
AND(NOT(ISBLANK(C4923)), B4923=B4924, NOT(ISBLANK(C4925)), B4925=B4924), AVERAGE(C4923,C4925),
AND(NOT(ISBLANK(C4923)), B4923=B4924, ISBLANK(C4925), NOT(ISBLANK(C4926)), B4926=B4924), C4923+(C4926-C4923)/3,
AND(ISBLANK(C4923), NOT(ISBLANK(C4922)), B4922=B4924, NOT(ISBLANK(C4925)), B4925=B4924), C4922+(C4925-C4922)*2/3,
TRUE, "Check Manually"
))</f>
        <v>155.6</v>
      </c>
      <c r="F4924" t="str">
        <f>_xlfn.XLOOKUP(B4924,Bucket_Map!A:A,Bucket_Map!B:B,"ERROR - CHECK NAME")</f>
        <v>Housing</v>
      </c>
    </row>
    <row r="4925" spans="1:6" x14ac:dyDescent="0.25">
      <c r="A4925" t="s">
        <v>32</v>
      </c>
      <c r="B4925" t="s">
        <v>17</v>
      </c>
      <c r="D4925" s="1">
        <v>43952</v>
      </c>
      <c r="E4925" cm="1">
        <f t="array" ref="E4925">IF(AND(B4925="Housing",A4925="Rural"),"",
_xlfn.IFS(
NOT(ISBLANK(C4925)), C4925,
AND(NOT(ISBLANK(C4924)), B4924=B4925, NOT(ISBLANK(C4926)), B4926=B4925), AVERAGE(C4924,C4926),
AND(NOT(ISBLANK(C4924)), B4924=B4925, ISBLANK(C4926), NOT(ISBLANK(C4927)), B4927=B4925), C4924+(C4927-C4924)/3,
AND(ISBLANK(C4924), NOT(ISBLANK(C4923)), B4923=B4925, NOT(ISBLANK(C4926)), B4926=B4925), C4923+(C4926-C4923)*2/3,
TRUE, "Check Manually"
))</f>
        <v>155.14999999999998</v>
      </c>
      <c r="F4925" t="str">
        <f>_xlfn.XLOOKUP(B4925,Bucket_Map!A:A,Bucket_Map!B:B,"ERROR - CHECK NAME")</f>
        <v>Housing</v>
      </c>
    </row>
    <row r="4926" spans="1:6" x14ac:dyDescent="0.25">
      <c r="A4926" t="s">
        <v>32</v>
      </c>
      <c r="B4926" t="s">
        <v>17</v>
      </c>
      <c r="C4926">
        <v>154.69999999999999</v>
      </c>
      <c r="D4926" s="1">
        <v>43983</v>
      </c>
      <c r="E4926" cm="1">
        <f t="array" ref="E4926">IF(AND(B4926="Housing",A4926="Rural"),"",
_xlfn.IFS(
NOT(ISBLANK(C4926)), C4926,
AND(NOT(ISBLANK(C4925)), B4925=B4926, NOT(ISBLANK(C4927)), B4927=B4926), AVERAGE(C4925,C4927),
AND(NOT(ISBLANK(C4925)), B4925=B4926, ISBLANK(C4927), NOT(ISBLANK(C4928)), B4928=B4926), C4925+(C4928-C4925)/3,
AND(ISBLANK(C4925), NOT(ISBLANK(C4924)), B4924=B4926, NOT(ISBLANK(C4927)), B4927=B4926), C4924+(C4927-C4924)*2/3,
TRUE, "Check Manually"
))</f>
        <v>154.69999999999999</v>
      </c>
      <c r="F4926" t="str">
        <f>_xlfn.XLOOKUP(B4926,Bucket_Map!A:A,Bucket_Map!B:B,"ERROR - CHECK NAME")</f>
        <v>Housing</v>
      </c>
    </row>
    <row r="4927" spans="1:6" x14ac:dyDescent="0.25">
      <c r="A4927" t="s">
        <v>32</v>
      </c>
      <c r="B4927" t="s">
        <v>17</v>
      </c>
      <c r="C4927">
        <v>154.69999999999999</v>
      </c>
      <c r="D4927" s="1">
        <v>44013</v>
      </c>
      <c r="E4927" cm="1">
        <f t="array" ref="E4927">IF(AND(B4927="Housing",A4927="Rural"),"",
_xlfn.IFS(
NOT(ISBLANK(C4927)), C4927,
AND(NOT(ISBLANK(C4926)), B4926=B4927, NOT(ISBLANK(C4928)), B4928=B4927), AVERAGE(C4926,C4928),
AND(NOT(ISBLANK(C4926)), B4926=B4927, ISBLANK(C4928), NOT(ISBLANK(C4929)), B4929=B4927), C4926+(C4929-C4926)/3,
AND(ISBLANK(C4926), NOT(ISBLANK(C4925)), B4925=B4927, NOT(ISBLANK(C4928)), B4928=B4927), C4925+(C4928-C4925)*2/3,
TRUE, "Check Manually"
))</f>
        <v>154.69999999999999</v>
      </c>
      <c r="F4927" t="str">
        <f>_xlfn.XLOOKUP(B4927,Bucket_Map!A:A,Bucket_Map!B:B,"ERROR - CHECK NAME")</f>
        <v>Housing</v>
      </c>
    </row>
    <row r="4928" spans="1:6" x14ac:dyDescent="0.25">
      <c r="A4928" t="s">
        <v>32</v>
      </c>
      <c r="B4928" t="s">
        <v>17</v>
      </c>
      <c r="C4928">
        <v>155.5</v>
      </c>
      <c r="D4928" s="1">
        <v>44044</v>
      </c>
      <c r="E4928" cm="1">
        <f t="array" ref="E4928">IF(AND(B4928="Housing",A4928="Rural"),"",
_xlfn.IFS(
NOT(ISBLANK(C4928)), C4928,
AND(NOT(ISBLANK(C4927)), B4927=B4928, NOT(ISBLANK(C4929)), B4929=B4928), AVERAGE(C4927,C4929),
AND(NOT(ISBLANK(C4927)), B4927=B4928, ISBLANK(C4929), NOT(ISBLANK(C4930)), B4930=B4928), C4927+(C4930-C4927)/3,
AND(ISBLANK(C4927), NOT(ISBLANK(C4926)), B4926=B4928, NOT(ISBLANK(C4929)), B4929=B4928), C4926+(C4929-C4926)*2/3,
TRUE, "Check Manually"
))</f>
        <v>155.5</v>
      </c>
      <c r="F4928" t="str">
        <f>_xlfn.XLOOKUP(B4928,Bucket_Map!A:A,Bucket_Map!B:B,"ERROR - CHECK NAME")</f>
        <v>Housing</v>
      </c>
    </row>
    <row r="4929" spans="1:6" x14ac:dyDescent="0.25">
      <c r="A4929" t="s">
        <v>32</v>
      </c>
      <c r="B4929" t="s">
        <v>17</v>
      </c>
      <c r="C4929">
        <v>156.30000000000001</v>
      </c>
      <c r="D4929" s="1">
        <v>44075</v>
      </c>
      <c r="E4929" cm="1">
        <f t="array" ref="E4929">IF(AND(B4929="Housing",A4929="Rural"),"",
_xlfn.IFS(
NOT(ISBLANK(C4929)), C4929,
AND(NOT(ISBLANK(C4928)), B4928=B4929, NOT(ISBLANK(C4930)), B4930=B4929), AVERAGE(C4928,C4930),
AND(NOT(ISBLANK(C4928)), B4928=B4929, ISBLANK(C4930), NOT(ISBLANK(C4931)), B4931=B4929), C4928+(C4931-C4928)/3,
AND(ISBLANK(C4928), NOT(ISBLANK(C4927)), B4927=B4929, NOT(ISBLANK(C4930)), B4930=B4929), C4927+(C4930-C4927)*2/3,
TRUE, "Check Manually"
))</f>
        <v>156.30000000000001</v>
      </c>
      <c r="F4929" t="str">
        <f>_xlfn.XLOOKUP(B4929,Bucket_Map!A:A,Bucket_Map!B:B,"ERROR - CHECK NAME")</f>
        <v>Housing</v>
      </c>
    </row>
    <row r="4930" spans="1:6" x14ac:dyDescent="0.25">
      <c r="A4930" t="s">
        <v>32</v>
      </c>
      <c r="B4930" t="s">
        <v>17</v>
      </c>
      <c r="C4930">
        <v>156.5</v>
      </c>
      <c r="D4930" s="1">
        <v>44105</v>
      </c>
      <c r="E4930" cm="1">
        <f t="array" ref="E4930">IF(AND(B4930="Housing",A4930="Rural"),"",
_xlfn.IFS(
NOT(ISBLANK(C4930)), C4930,
AND(NOT(ISBLANK(C4929)), B4929=B4930, NOT(ISBLANK(C4931)), B4931=B4930), AVERAGE(C4929,C4931),
AND(NOT(ISBLANK(C4929)), B4929=B4930, ISBLANK(C4931), NOT(ISBLANK(C4932)), B4932=B4930), C4929+(C4932-C4929)/3,
AND(ISBLANK(C4929), NOT(ISBLANK(C4928)), B4928=B4930, NOT(ISBLANK(C4931)), B4931=B4930), C4928+(C4931-C4928)*2/3,
TRUE, "Check Manually"
))</f>
        <v>156.5</v>
      </c>
      <c r="F4930" t="str">
        <f>_xlfn.XLOOKUP(B4930,Bucket_Map!A:A,Bucket_Map!B:B,"ERROR - CHECK NAME")</f>
        <v>Housing</v>
      </c>
    </row>
    <row r="4931" spans="1:6" x14ac:dyDescent="0.25">
      <c r="A4931" t="s">
        <v>32</v>
      </c>
      <c r="B4931" t="s">
        <v>17</v>
      </c>
      <c r="C4931">
        <v>158</v>
      </c>
      <c r="D4931" s="1">
        <v>44136</v>
      </c>
      <c r="E4931" cm="1">
        <f t="array" ref="E4931">IF(AND(B4931="Housing",A4931="Rural"),"",
_xlfn.IFS(
NOT(ISBLANK(C4931)), C4931,
AND(NOT(ISBLANK(C4930)), B4930=B4931, NOT(ISBLANK(C4932)), B4932=B4931), AVERAGE(C4930,C4932),
AND(NOT(ISBLANK(C4930)), B4930=B4931, ISBLANK(C4932), NOT(ISBLANK(C4933)), B4933=B4931), C4930+(C4933-C4930)/3,
AND(ISBLANK(C4930), NOT(ISBLANK(C4929)), B4929=B4931, NOT(ISBLANK(C4932)), B4932=B4931), C4929+(C4932-C4929)*2/3,
TRUE, "Check Manually"
))</f>
        <v>158</v>
      </c>
      <c r="F4931" t="str">
        <f>_xlfn.XLOOKUP(B4931,Bucket_Map!A:A,Bucket_Map!B:B,"ERROR - CHECK NAME")</f>
        <v>Housing</v>
      </c>
    </row>
    <row r="4932" spans="1:6" x14ac:dyDescent="0.25">
      <c r="A4932" t="s">
        <v>32</v>
      </c>
      <c r="B4932" t="s">
        <v>17</v>
      </c>
      <c r="C4932">
        <v>158.4</v>
      </c>
      <c r="D4932" s="1">
        <v>44166</v>
      </c>
      <c r="E4932" cm="1">
        <f t="array" ref="E4932">IF(AND(B4932="Housing",A4932="Rural"),"",
_xlfn.IFS(
NOT(ISBLANK(C4932)), C4932,
AND(NOT(ISBLANK(C4931)), B4931=B4932, NOT(ISBLANK(C4933)), B4933=B4932), AVERAGE(C4931,C4933),
AND(NOT(ISBLANK(C4931)), B4931=B4932, ISBLANK(C4933), NOT(ISBLANK(C4934)), B4934=B4932), C4931+(C4934-C4931)/3,
AND(ISBLANK(C4931), NOT(ISBLANK(C4930)), B4930=B4932, NOT(ISBLANK(C4933)), B4933=B4932), C4930+(C4933-C4930)*2/3,
TRUE, "Check Manually"
))</f>
        <v>158.4</v>
      </c>
      <c r="F4932" t="str">
        <f>_xlfn.XLOOKUP(B4932,Bucket_Map!A:A,Bucket_Map!B:B,"ERROR - CHECK NAME")</f>
        <v>Housing</v>
      </c>
    </row>
    <row r="4933" spans="1:6" x14ac:dyDescent="0.25">
      <c r="A4933" t="s">
        <v>32</v>
      </c>
      <c r="B4933" t="s">
        <v>17</v>
      </c>
      <c r="C4933">
        <v>157.69999999999999</v>
      </c>
      <c r="D4933" s="1">
        <v>44197</v>
      </c>
      <c r="E4933" cm="1">
        <f t="array" ref="E4933">IF(AND(B4933="Housing",A4933="Rural"),"",
_xlfn.IFS(
NOT(ISBLANK(C4933)), C4933,
AND(NOT(ISBLANK(C4932)), B4932=B4933, NOT(ISBLANK(C4934)), B4934=B4933), AVERAGE(C4932,C4934),
AND(NOT(ISBLANK(C4932)), B4932=B4933, ISBLANK(C4934), NOT(ISBLANK(C4935)), B4935=B4933), C4932+(C4935-C4932)/3,
AND(ISBLANK(C4932), NOT(ISBLANK(C4931)), B4931=B4933, NOT(ISBLANK(C4934)), B4934=B4933), C4931+(C4934-C4931)*2/3,
TRUE, "Check Manually"
))</f>
        <v>157.69999999999999</v>
      </c>
      <c r="F4933" t="str">
        <f>_xlfn.XLOOKUP(B4933,Bucket_Map!A:A,Bucket_Map!B:B,"ERROR - CHECK NAME")</f>
        <v>Housing</v>
      </c>
    </row>
    <row r="4934" spans="1:6" x14ac:dyDescent="0.25">
      <c r="A4934" t="s">
        <v>32</v>
      </c>
      <c r="B4934" t="s">
        <v>17</v>
      </c>
      <c r="C4934">
        <v>159.80000000000001</v>
      </c>
      <c r="D4934" s="1">
        <v>44228</v>
      </c>
      <c r="E4934" cm="1">
        <f t="array" ref="E4934">IF(AND(B4934="Housing",A4934="Rural"),"",
_xlfn.IFS(
NOT(ISBLANK(C4934)), C4934,
AND(NOT(ISBLANK(C4933)), B4933=B4934, NOT(ISBLANK(C4935)), B4935=B4934), AVERAGE(C4933,C4935),
AND(NOT(ISBLANK(C4933)), B4933=B4934, ISBLANK(C4935), NOT(ISBLANK(C4936)), B4936=B4934), C4933+(C4936-C4933)/3,
AND(ISBLANK(C4933), NOT(ISBLANK(C4932)), B4932=B4934, NOT(ISBLANK(C4935)), B4935=B4934), C4932+(C4935-C4932)*2/3,
TRUE, "Check Manually"
))</f>
        <v>159.80000000000001</v>
      </c>
      <c r="F4934" t="str">
        <f>_xlfn.XLOOKUP(B4934,Bucket_Map!A:A,Bucket_Map!B:B,"ERROR - CHECK NAME")</f>
        <v>Housing</v>
      </c>
    </row>
    <row r="4935" spans="1:6" x14ac:dyDescent="0.25">
      <c r="A4935" t="s">
        <v>32</v>
      </c>
      <c r="B4935" t="s">
        <v>17</v>
      </c>
      <c r="C4935">
        <v>159.9</v>
      </c>
      <c r="D4935" s="1">
        <v>44256</v>
      </c>
      <c r="E4935" cm="1">
        <f t="array" ref="E4935">IF(AND(B4935="Housing",A4935="Rural"),"",
_xlfn.IFS(
NOT(ISBLANK(C4935)), C4935,
AND(NOT(ISBLANK(C4934)), B4934=B4935, NOT(ISBLANK(C4936)), B4936=B4935), AVERAGE(C4934,C4936),
AND(NOT(ISBLANK(C4934)), B4934=B4935, ISBLANK(C4936), NOT(ISBLANK(C4937)), B4937=B4935), C4934+(C4937-C4934)/3,
AND(ISBLANK(C4934), NOT(ISBLANK(C4933)), B4933=B4935, NOT(ISBLANK(C4936)), B4936=B4935), C4933+(C4936-C4933)*2/3,
TRUE, "Check Manually"
))</f>
        <v>159.9</v>
      </c>
      <c r="F4935" t="str">
        <f>_xlfn.XLOOKUP(B4935,Bucket_Map!A:A,Bucket_Map!B:B,"ERROR - CHECK NAME")</f>
        <v>Housing</v>
      </c>
    </row>
    <row r="4936" spans="1:6" x14ac:dyDescent="0.25">
      <c r="A4936" t="s">
        <v>32</v>
      </c>
      <c r="B4936" t="s">
        <v>17</v>
      </c>
      <c r="C4936">
        <v>161.4</v>
      </c>
      <c r="D4936" s="1">
        <v>44287</v>
      </c>
      <c r="E4936" cm="1">
        <f t="array" ref="E4936">IF(AND(B4936="Housing",A4936="Rural"),"",
_xlfn.IFS(
NOT(ISBLANK(C4936)), C4936,
AND(NOT(ISBLANK(C4935)), B4935=B4936, NOT(ISBLANK(C4937)), B4937=B4936), AVERAGE(C4935,C4937),
AND(NOT(ISBLANK(C4935)), B4935=B4936, ISBLANK(C4937), NOT(ISBLANK(C4938)), B4938=B4936), C4935+(C4938-C4935)/3,
AND(ISBLANK(C4935), NOT(ISBLANK(C4934)), B4934=B4936, NOT(ISBLANK(C4937)), B4937=B4936), C4934+(C4937-C4934)*2/3,
TRUE, "Check Manually"
))</f>
        <v>161.4</v>
      </c>
      <c r="F4936" t="str">
        <f>_xlfn.XLOOKUP(B4936,Bucket_Map!A:A,Bucket_Map!B:B,"ERROR - CHECK NAME")</f>
        <v>Housing</v>
      </c>
    </row>
    <row r="4937" spans="1:6" x14ac:dyDescent="0.25">
      <c r="A4937" t="s">
        <v>32</v>
      </c>
      <c r="B4937" t="s">
        <v>17</v>
      </c>
      <c r="C4937">
        <v>161.6</v>
      </c>
      <c r="D4937" s="1">
        <v>44317</v>
      </c>
      <c r="E4937" cm="1">
        <f t="array" ref="E4937">IF(AND(B4937="Housing",A4937="Rural"),"",
_xlfn.IFS(
NOT(ISBLANK(C4937)), C4937,
AND(NOT(ISBLANK(C4936)), B4936=B4937, NOT(ISBLANK(C4938)), B4938=B4937), AVERAGE(C4936,C4938),
AND(NOT(ISBLANK(C4936)), B4936=B4937, ISBLANK(C4938), NOT(ISBLANK(C4939)), B4939=B4937), C4936+(C4939-C4936)/3,
AND(ISBLANK(C4936), NOT(ISBLANK(C4935)), B4935=B4937, NOT(ISBLANK(C4938)), B4938=B4937), C4935+(C4938-C4935)*2/3,
TRUE, "Check Manually"
))</f>
        <v>161.6</v>
      </c>
      <c r="F4937" t="str">
        <f>_xlfn.XLOOKUP(B4937,Bucket_Map!A:A,Bucket_Map!B:B,"ERROR - CHECK NAME")</f>
        <v>Housing</v>
      </c>
    </row>
    <row r="4938" spans="1:6" x14ac:dyDescent="0.25">
      <c r="A4938" t="s">
        <v>32</v>
      </c>
      <c r="B4938" t="s">
        <v>17</v>
      </c>
      <c r="C4938">
        <v>160.5</v>
      </c>
      <c r="D4938" s="1">
        <v>44348</v>
      </c>
      <c r="E4938" cm="1">
        <f t="array" ref="E4938">IF(AND(B4938="Housing",A4938="Rural"),"",
_xlfn.IFS(
NOT(ISBLANK(C4938)), C4938,
AND(NOT(ISBLANK(C4937)), B4937=B4938, NOT(ISBLANK(C4939)), B4939=B4938), AVERAGE(C4937,C4939),
AND(NOT(ISBLANK(C4937)), B4937=B4938, ISBLANK(C4939), NOT(ISBLANK(C4940)), B4940=B4938), C4937+(C4940-C4937)/3,
AND(ISBLANK(C4937), NOT(ISBLANK(C4936)), B4936=B4938, NOT(ISBLANK(C4939)), B4939=B4938), C4936+(C4939-C4936)*2/3,
TRUE, "Check Manually"
))</f>
        <v>160.5</v>
      </c>
      <c r="F4938" t="str">
        <f>_xlfn.XLOOKUP(B4938,Bucket_Map!A:A,Bucket_Map!B:B,"ERROR - CHECK NAME")</f>
        <v>Housing</v>
      </c>
    </row>
    <row r="4939" spans="1:6" x14ac:dyDescent="0.25">
      <c r="A4939" t="s">
        <v>32</v>
      </c>
      <c r="B4939" t="s">
        <v>17</v>
      </c>
      <c r="C4939">
        <v>161.5</v>
      </c>
      <c r="D4939" s="1">
        <v>44378</v>
      </c>
      <c r="E4939" cm="1">
        <f t="array" ref="E4939">IF(AND(B4939="Housing",A4939="Rural"),"",
_xlfn.IFS(
NOT(ISBLANK(C4939)), C4939,
AND(NOT(ISBLANK(C4938)), B4938=B4939, NOT(ISBLANK(C4940)), B4940=B4939), AVERAGE(C4938,C4940),
AND(NOT(ISBLANK(C4938)), B4938=B4939, ISBLANK(C4940), NOT(ISBLANK(C4941)), B4941=B4939), C4938+(C4941-C4938)/3,
AND(ISBLANK(C4938), NOT(ISBLANK(C4937)), B4937=B4939, NOT(ISBLANK(C4940)), B4940=B4939), C4937+(C4940-C4937)*2/3,
TRUE, "Check Manually"
))</f>
        <v>161.5</v>
      </c>
      <c r="F4939" t="str">
        <f>_xlfn.XLOOKUP(B4939,Bucket_Map!A:A,Bucket_Map!B:B,"ERROR - CHECK NAME")</f>
        <v>Housing</v>
      </c>
    </row>
    <row r="4940" spans="1:6" x14ac:dyDescent="0.25">
      <c r="A4940" t="s">
        <v>32</v>
      </c>
      <c r="B4940" t="s">
        <v>17</v>
      </c>
      <c r="C4940">
        <v>162.1</v>
      </c>
      <c r="D4940" s="1">
        <v>44409</v>
      </c>
      <c r="E4940" cm="1">
        <f t="array" ref="E4940">IF(AND(B4940="Housing",A4940="Rural"),"",
_xlfn.IFS(
NOT(ISBLANK(C4940)), C4940,
AND(NOT(ISBLANK(C4939)), B4939=B4940, NOT(ISBLANK(C4941)), B4941=B4940), AVERAGE(C4939,C4941),
AND(NOT(ISBLANK(C4939)), B4939=B4940, ISBLANK(C4941), NOT(ISBLANK(C4942)), B4942=B4940), C4939+(C4942-C4939)/3,
AND(ISBLANK(C4939), NOT(ISBLANK(C4938)), B4938=B4940, NOT(ISBLANK(C4941)), B4941=B4940), C4938+(C4941-C4938)*2/3,
TRUE, "Check Manually"
))</f>
        <v>162.1</v>
      </c>
      <c r="F4940" t="str">
        <f>_xlfn.XLOOKUP(B4940,Bucket_Map!A:A,Bucket_Map!B:B,"ERROR - CHECK NAME")</f>
        <v>Housing</v>
      </c>
    </row>
    <row r="4941" spans="1:6" x14ac:dyDescent="0.25">
      <c r="A4941" t="s">
        <v>32</v>
      </c>
      <c r="B4941" t="s">
        <v>17</v>
      </c>
      <c r="C4941">
        <v>162.1</v>
      </c>
      <c r="D4941" s="1">
        <v>44440</v>
      </c>
      <c r="E4941" cm="1">
        <f t="array" ref="E4941">IF(AND(B4941="Housing",A4941="Rural"),"",
_xlfn.IFS(
NOT(ISBLANK(C4941)), C4941,
AND(NOT(ISBLANK(C4940)), B4940=B4941, NOT(ISBLANK(C4942)), B4942=B4941), AVERAGE(C4940,C4942),
AND(NOT(ISBLANK(C4940)), B4940=B4941, ISBLANK(C4942), NOT(ISBLANK(C4943)), B4943=B4941), C4940+(C4943-C4940)/3,
AND(ISBLANK(C4940), NOT(ISBLANK(C4939)), B4939=B4941, NOT(ISBLANK(C4942)), B4942=B4941), C4939+(C4942-C4939)*2/3,
TRUE, "Check Manually"
))</f>
        <v>162.1</v>
      </c>
      <c r="F4941" t="str">
        <f>_xlfn.XLOOKUP(B4941,Bucket_Map!A:A,Bucket_Map!B:B,"ERROR - CHECK NAME")</f>
        <v>Housing</v>
      </c>
    </row>
    <row r="4942" spans="1:6" x14ac:dyDescent="0.25">
      <c r="A4942" t="s">
        <v>32</v>
      </c>
      <c r="B4942" t="s">
        <v>17</v>
      </c>
      <c r="C4942">
        <v>163.6</v>
      </c>
      <c r="D4942" s="1">
        <v>44470</v>
      </c>
      <c r="E4942" cm="1">
        <f t="array" ref="E4942">IF(AND(B4942="Housing",A4942="Rural"),"",
_xlfn.IFS(
NOT(ISBLANK(C4942)), C4942,
AND(NOT(ISBLANK(C4941)), B4941=B4942, NOT(ISBLANK(C4943)), B4943=B4942), AVERAGE(C4941,C4943),
AND(NOT(ISBLANK(C4941)), B4941=B4942, ISBLANK(C4943), NOT(ISBLANK(C4944)), B4944=B4942), C4941+(C4944-C4941)/3,
AND(ISBLANK(C4941), NOT(ISBLANK(C4940)), B4940=B4942, NOT(ISBLANK(C4943)), B4943=B4942), C4940+(C4943-C4940)*2/3,
TRUE, "Check Manually"
))</f>
        <v>163.6</v>
      </c>
      <c r="F4942" t="str">
        <f>_xlfn.XLOOKUP(B4942,Bucket_Map!A:A,Bucket_Map!B:B,"ERROR - CHECK NAME")</f>
        <v>Housing</v>
      </c>
    </row>
    <row r="4943" spans="1:6" x14ac:dyDescent="0.25">
      <c r="A4943" t="s">
        <v>32</v>
      </c>
      <c r="B4943" t="s">
        <v>17</v>
      </c>
      <c r="C4943">
        <v>164.2</v>
      </c>
      <c r="D4943" s="1">
        <v>44501</v>
      </c>
      <c r="E4943" cm="1">
        <f t="array" ref="E4943">IF(AND(B4943="Housing",A4943="Rural"),"",
_xlfn.IFS(
NOT(ISBLANK(C4943)), C4943,
AND(NOT(ISBLANK(C4942)), B4942=B4943, NOT(ISBLANK(C4944)), B4944=B4943), AVERAGE(C4942,C4944),
AND(NOT(ISBLANK(C4942)), B4942=B4943, ISBLANK(C4944), NOT(ISBLANK(C4945)), B4945=B4943), C4942+(C4945-C4942)/3,
AND(ISBLANK(C4942), NOT(ISBLANK(C4941)), B4941=B4943, NOT(ISBLANK(C4944)), B4944=B4943), C4941+(C4944-C4941)*2/3,
TRUE, "Check Manually"
))</f>
        <v>164.2</v>
      </c>
      <c r="F4943" t="str">
        <f>_xlfn.XLOOKUP(B4943,Bucket_Map!A:A,Bucket_Map!B:B,"ERROR - CHECK NAME")</f>
        <v>Housing</v>
      </c>
    </row>
    <row r="4944" spans="1:6" x14ac:dyDescent="0.25">
      <c r="A4944" t="s">
        <v>32</v>
      </c>
      <c r="B4944" t="s">
        <v>17</v>
      </c>
      <c r="C4944">
        <v>163.4</v>
      </c>
      <c r="D4944" s="1">
        <v>44531</v>
      </c>
      <c r="E4944" cm="1">
        <f t="array" ref="E4944">IF(AND(B4944="Housing",A4944="Rural"),"",
_xlfn.IFS(
NOT(ISBLANK(C4944)), C4944,
AND(NOT(ISBLANK(C4943)), B4943=B4944, NOT(ISBLANK(C4945)), B4945=B4944), AVERAGE(C4943,C4945),
AND(NOT(ISBLANK(C4943)), B4943=B4944, ISBLANK(C4945), NOT(ISBLANK(C4946)), B4946=B4944), C4943+(C4946-C4943)/3,
AND(ISBLANK(C4943), NOT(ISBLANK(C4942)), B4942=B4944, NOT(ISBLANK(C4945)), B4945=B4944), C4942+(C4945-C4942)*2/3,
TRUE, "Check Manually"
))</f>
        <v>163.4</v>
      </c>
      <c r="F4944" t="str">
        <f>_xlfn.XLOOKUP(B4944,Bucket_Map!A:A,Bucket_Map!B:B,"ERROR - CHECK NAME")</f>
        <v>Housing</v>
      </c>
    </row>
    <row r="4945" spans="1:6" x14ac:dyDescent="0.25">
      <c r="A4945" t="s">
        <v>32</v>
      </c>
      <c r="B4945" t="s">
        <v>17</v>
      </c>
      <c r="C4945">
        <v>164.5</v>
      </c>
      <c r="D4945" s="1">
        <v>44562</v>
      </c>
      <c r="E4945" cm="1">
        <f t="array" ref="E4945">IF(AND(B4945="Housing",A4945="Rural"),"",
_xlfn.IFS(
NOT(ISBLANK(C4945)), C4945,
AND(NOT(ISBLANK(C4944)), B4944=B4945, NOT(ISBLANK(C4946)), B4946=B4945), AVERAGE(C4944,C4946),
AND(NOT(ISBLANK(C4944)), B4944=B4945, ISBLANK(C4946), NOT(ISBLANK(C4947)), B4947=B4945), C4944+(C4947-C4944)/3,
AND(ISBLANK(C4944), NOT(ISBLANK(C4943)), B4943=B4945, NOT(ISBLANK(C4946)), B4946=B4945), C4943+(C4946-C4943)*2/3,
TRUE, "Check Manually"
))</f>
        <v>164.5</v>
      </c>
      <c r="F4945" t="str">
        <f>_xlfn.XLOOKUP(B4945,Bucket_Map!A:A,Bucket_Map!B:B,"ERROR - CHECK NAME")</f>
        <v>Housing</v>
      </c>
    </row>
    <row r="4946" spans="1:6" x14ac:dyDescent="0.25">
      <c r="A4946" t="s">
        <v>32</v>
      </c>
      <c r="B4946" t="s">
        <v>17</v>
      </c>
      <c r="C4946">
        <v>165.5</v>
      </c>
      <c r="D4946" s="1">
        <v>44593</v>
      </c>
      <c r="E4946" cm="1">
        <f t="array" ref="E4946">IF(AND(B4946="Housing",A4946="Rural"),"",
_xlfn.IFS(
NOT(ISBLANK(C4946)), C4946,
AND(NOT(ISBLANK(C4945)), B4945=B4946, NOT(ISBLANK(C4947)), B4947=B4946), AVERAGE(C4945,C4947),
AND(NOT(ISBLANK(C4945)), B4945=B4946, ISBLANK(C4947), NOT(ISBLANK(C4948)), B4948=B4946), C4945+(C4948-C4945)/3,
AND(ISBLANK(C4945), NOT(ISBLANK(C4944)), B4944=B4946, NOT(ISBLANK(C4947)), B4947=B4946), C4944+(C4947-C4944)*2/3,
TRUE, "Check Manually"
))</f>
        <v>165.5</v>
      </c>
      <c r="F4946" t="str">
        <f>_xlfn.XLOOKUP(B4946,Bucket_Map!A:A,Bucket_Map!B:B,"ERROR - CHECK NAME")</f>
        <v>Housing</v>
      </c>
    </row>
    <row r="4947" spans="1:6" x14ac:dyDescent="0.25">
      <c r="A4947" t="s">
        <v>32</v>
      </c>
      <c r="B4947" t="s">
        <v>17</v>
      </c>
      <c r="C4947">
        <v>165.3</v>
      </c>
      <c r="D4947" s="1">
        <v>44621</v>
      </c>
      <c r="E4947" cm="1">
        <f t="array" ref="E4947">IF(AND(B4947="Housing",A4947="Rural"),"",
_xlfn.IFS(
NOT(ISBLANK(C4947)), C4947,
AND(NOT(ISBLANK(C4946)), B4946=B4947, NOT(ISBLANK(C4948)), B4948=B4947), AVERAGE(C4946,C4948),
AND(NOT(ISBLANK(C4946)), B4946=B4947, ISBLANK(C4948), NOT(ISBLANK(C4949)), B4949=B4947), C4946+(C4949-C4946)/3,
AND(ISBLANK(C4946), NOT(ISBLANK(C4945)), B4945=B4947, NOT(ISBLANK(C4948)), B4948=B4947), C4945+(C4948-C4945)*2/3,
TRUE, "Check Manually"
))</f>
        <v>165.3</v>
      </c>
      <c r="F4947" t="str">
        <f>_xlfn.XLOOKUP(B4947,Bucket_Map!A:A,Bucket_Map!B:B,"ERROR - CHECK NAME")</f>
        <v>Housing</v>
      </c>
    </row>
    <row r="4948" spans="1:6" x14ac:dyDescent="0.25">
      <c r="A4948" t="s">
        <v>32</v>
      </c>
      <c r="B4948" t="s">
        <v>17</v>
      </c>
      <c r="C4948">
        <v>167</v>
      </c>
      <c r="D4948" s="1">
        <v>44652</v>
      </c>
      <c r="E4948" cm="1">
        <f t="array" ref="E4948">IF(AND(B4948="Housing",A4948="Rural"),"",
_xlfn.IFS(
NOT(ISBLANK(C4948)), C4948,
AND(NOT(ISBLANK(C4947)), B4947=B4948, NOT(ISBLANK(C4949)), B4949=B4948), AVERAGE(C4947,C4949),
AND(NOT(ISBLANK(C4947)), B4947=B4948, ISBLANK(C4949), NOT(ISBLANK(C4950)), B4950=B4948), C4947+(C4950-C4947)/3,
AND(ISBLANK(C4947), NOT(ISBLANK(C4946)), B4946=B4948, NOT(ISBLANK(C4949)), B4949=B4948), C4946+(C4949-C4946)*2/3,
TRUE, "Check Manually"
))</f>
        <v>167</v>
      </c>
      <c r="F4948" t="str">
        <f>_xlfn.XLOOKUP(B4948,Bucket_Map!A:A,Bucket_Map!B:B,"ERROR - CHECK NAME")</f>
        <v>Housing</v>
      </c>
    </row>
    <row r="4949" spans="1:6" x14ac:dyDescent="0.25">
      <c r="A4949" t="s">
        <v>32</v>
      </c>
      <c r="B4949" t="s">
        <v>17</v>
      </c>
      <c r="C4949">
        <v>167.5</v>
      </c>
      <c r="D4949" s="1">
        <v>44682</v>
      </c>
      <c r="E4949" cm="1">
        <f t="array" ref="E4949">IF(AND(B4949="Housing",A4949="Rural"),"",
_xlfn.IFS(
NOT(ISBLANK(C4949)), C4949,
AND(NOT(ISBLANK(C4948)), B4948=B4949, NOT(ISBLANK(C4950)), B4950=B4949), AVERAGE(C4948,C4950),
AND(NOT(ISBLANK(C4948)), B4948=B4949, ISBLANK(C4950), NOT(ISBLANK(C4951)), B4951=B4949), C4948+(C4951-C4948)/3,
AND(ISBLANK(C4948), NOT(ISBLANK(C4947)), B4947=B4949, NOT(ISBLANK(C4950)), B4950=B4949), C4947+(C4950-C4947)*2/3,
TRUE, "Check Manually"
))</f>
        <v>167.5</v>
      </c>
      <c r="F4949" t="str">
        <f>_xlfn.XLOOKUP(B4949,Bucket_Map!A:A,Bucket_Map!B:B,"ERROR - CHECK NAME")</f>
        <v>Housing</v>
      </c>
    </row>
    <row r="4950" spans="1:6" x14ac:dyDescent="0.25">
      <c r="A4950" t="s">
        <v>32</v>
      </c>
      <c r="B4950" t="s">
        <v>17</v>
      </c>
      <c r="C4950">
        <v>166.8</v>
      </c>
      <c r="D4950" s="1">
        <v>44713</v>
      </c>
      <c r="E4950" cm="1">
        <f t="array" ref="E4950">IF(AND(B4950="Housing",A4950="Rural"),"",
_xlfn.IFS(
NOT(ISBLANK(C4950)), C4950,
AND(NOT(ISBLANK(C4949)), B4949=B4950, NOT(ISBLANK(C4951)), B4951=B4950), AVERAGE(C4949,C4951),
AND(NOT(ISBLANK(C4949)), B4949=B4950, ISBLANK(C4951), NOT(ISBLANK(C4952)), B4952=B4950), C4949+(C4952-C4949)/3,
AND(ISBLANK(C4949), NOT(ISBLANK(C4948)), B4948=B4950, NOT(ISBLANK(C4951)), B4951=B4950), C4948+(C4951-C4948)*2/3,
TRUE, "Check Manually"
))</f>
        <v>166.8</v>
      </c>
      <c r="F4950" t="str">
        <f>_xlfn.XLOOKUP(B4950,Bucket_Map!A:A,Bucket_Map!B:B,"ERROR - CHECK NAME")</f>
        <v>Housing</v>
      </c>
    </row>
    <row r="4951" spans="1:6" x14ac:dyDescent="0.25">
      <c r="A4951" t="s">
        <v>32</v>
      </c>
      <c r="B4951" t="s">
        <v>17</v>
      </c>
      <c r="C4951">
        <v>167.8</v>
      </c>
      <c r="D4951" s="1">
        <v>44743</v>
      </c>
      <c r="E4951" cm="1">
        <f t="array" ref="E4951">IF(AND(B4951="Housing",A4951="Rural"),"",
_xlfn.IFS(
NOT(ISBLANK(C4951)), C4951,
AND(NOT(ISBLANK(C4950)), B4950=B4951, NOT(ISBLANK(C4952)), B4952=B4951), AVERAGE(C4950,C4952),
AND(NOT(ISBLANK(C4950)), B4950=B4951, ISBLANK(C4952), NOT(ISBLANK(C4953)), B4953=B4951), C4950+(C4953-C4950)/3,
AND(ISBLANK(C4950), NOT(ISBLANK(C4949)), B4949=B4951, NOT(ISBLANK(C4952)), B4952=B4951), C4949+(C4952-C4949)*2/3,
TRUE, "Check Manually"
))</f>
        <v>167.8</v>
      </c>
      <c r="F4951" t="str">
        <f>_xlfn.XLOOKUP(B4951,Bucket_Map!A:A,Bucket_Map!B:B,"ERROR - CHECK NAME")</f>
        <v>Housing</v>
      </c>
    </row>
    <row r="4952" spans="1:6" x14ac:dyDescent="0.25">
      <c r="A4952" t="s">
        <v>32</v>
      </c>
      <c r="B4952" t="s">
        <v>17</v>
      </c>
      <c r="C4952">
        <v>169</v>
      </c>
      <c r="D4952" s="1">
        <v>44774</v>
      </c>
      <c r="E4952" cm="1">
        <f t="array" ref="E4952">IF(AND(B4952="Housing",A4952="Rural"),"",
_xlfn.IFS(
NOT(ISBLANK(C4952)), C4952,
AND(NOT(ISBLANK(C4951)), B4951=B4952, NOT(ISBLANK(C4953)), B4953=B4952), AVERAGE(C4951,C4953),
AND(NOT(ISBLANK(C4951)), B4951=B4952, ISBLANK(C4953), NOT(ISBLANK(C4954)), B4954=B4952), C4951+(C4954-C4951)/3,
AND(ISBLANK(C4951), NOT(ISBLANK(C4950)), B4950=B4952, NOT(ISBLANK(C4953)), B4953=B4952), C4950+(C4953-C4950)*2/3,
TRUE, "Check Manually"
))</f>
        <v>169</v>
      </c>
      <c r="F4952" t="str">
        <f>_xlfn.XLOOKUP(B4952,Bucket_Map!A:A,Bucket_Map!B:B,"ERROR - CHECK NAME")</f>
        <v>Housing</v>
      </c>
    </row>
    <row r="4953" spans="1:6" x14ac:dyDescent="0.25">
      <c r="A4953" t="s">
        <v>32</v>
      </c>
      <c r="B4953" t="s">
        <v>17</v>
      </c>
      <c r="C4953">
        <v>169.5</v>
      </c>
      <c r="D4953" s="1">
        <v>44805</v>
      </c>
      <c r="E4953" cm="1">
        <f t="array" ref="E4953">IF(AND(B4953="Housing",A4953="Rural"),"",
_xlfn.IFS(
NOT(ISBLANK(C4953)), C4953,
AND(NOT(ISBLANK(C4952)), B4952=B4953, NOT(ISBLANK(C4954)), B4954=B4953), AVERAGE(C4952,C4954),
AND(NOT(ISBLANK(C4952)), B4952=B4953, ISBLANK(C4954), NOT(ISBLANK(C4955)), B4955=B4953), C4952+(C4955-C4952)/3,
AND(ISBLANK(C4952), NOT(ISBLANK(C4951)), B4951=B4953, NOT(ISBLANK(C4954)), B4954=B4953), C4951+(C4954-C4951)*2/3,
TRUE, "Check Manually"
))</f>
        <v>169.5</v>
      </c>
      <c r="F4953" t="str">
        <f>_xlfn.XLOOKUP(B4953,Bucket_Map!A:A,Bucket_Map!B:B,"ERROR - CHECK NAME")</f>
        <v>Housing</v>
      </c>
    </row>
    <row r="4954" spans="1:6" x14ac:dyDescent="0.25">
      <c r="A4954" t="s">
        <v>32</v>
      </c>
      <c r="B4954" t="s">
        <v>17</v>
      </c>
      <c r="C4954">
        <v>171.2</v>
      </c>
      <c r="D4954" s="1">
        <v>44835</v>
      </c>
      <c r="E4954" cm="1">
        <f t="array" ref="E4954">IF(AND(B4954="Housing",A4954="Rural"),"",
_xlfn.IFS(
NOT(ISBLANK(C4954)), C4954,
AND(NOT(ISBLANK(C4953)), B4953=B4954, NOT(ISBLANK(C4955)), B4955=B4954), AVERAGE(C4953,C4955),
AND(NOT(ISBLANK(C4953)), B4953=B4954, ISBLANK(C4955), NOT(ISBLANK(C4956)), B4956=B4954), C4953+(C4956-C4953)/3,
AND(ISBLANK(C4953), NOT(ISBLANK(C4952)), B4952=B4954, NOT(ISBLANK(C4955)), B4955=B4954), C4952+(C4955-C4952)*2/3,
TRUE, "Check Manually"
))</f>
        <v>171.2</v>
      </c>
      <c r="F4954" t="str">
        <f>_xlfn.XLOOKUP(B4954,Bucket_Map!A:A,Bucket_Map!B:B,"ERROR - CHECK NAME")</f>
        <v>Housing</v>
      </c>
    </row>
    <row r="4955" spans="1:6" x14ac:dyDescent="0.25">
      <c r="A4955" t="s">
        <v>32</v>
      </c>
      <c r="B4955" t="s">
        <v>17</v>
      </c>
      <c r="C4955">
        <v>171.8</v>
      </c>
      <c r="D4955" s="1">
        <v>44866</v>
      </c>
      <c r="E4955" cm="1">
        <f t="array" ref="E4955">IF(AND(B4955="Housing",A4955="Rural"),"",
_xlfn.IFS(
NOT(ISBLANK(C4955)), C4955,
AND(NOT(ISBLANK(C4954)), B4954=B4955, NOT(ISBLANK(C4956)), B4956=B4955), AVERAGE(C4954,C4956),
AND(NOT(ISBLANK(C4954)), B4954=B4955, ISBLANK(C4956), NOT(ISBLANK(C4957)), B4957=B4955), C4954+(C4957-C4954)/3,
AND(ISBLANK(C4954), NOT(ISBLANK(C4953)), B4953=B4955, NOT(ISBLANK(C4956)), B4956=B4955), C4953+(C4956-C4953)*2/3,
TRUE, "Check Manually"
))</f>
        <v>171.8</v>
      </c>
      <c r="F4955" t="str">
        <f>_xlfn.XLOOKUP(B4955,Bucket_Map!A:A,Bucket_Map!B:B,"ERROR - CHECK NAME")</f>
        <v>Housing</v>
      </c>
    </row>
    <row r="4956" spans="1:6" x14ac:dyDescent="0.25">
      <c r="A4956" t="s">
        <v>32</v>
      </c>
      <c r="B4956" t="s">
        <v>17</v>
      </c>
      <c r="C4956">
        <v>170.7</v>
      </c>
      <c r="D4956" s="1">
        <v>44896</v>
      </c>
      <c r="E4956" cm="1">
        <f t="array" ref="E4956">IF(AND(B4956="Housing",A4956="Rural"),"",
_xlfn.IFS(
NOT(ISBLANK(C4956)), C4956,
AND(NOT(ISBLANK(C4955)), B4955=B4956, NOT(ISBLANK(C4957)), B4957=B4956), AVERAGE(C4955,C4957),
AND(NOT(ISBLANK(C4955)), B4955=B4956, ISBLANK(C4957), NOT(ISBLANK(C4958)), B4958=B4956), C4955+(C4958-C4955)/3,
AND(ISBLANK(C4955), NOT(ISBLANK(C4954)), B4954=B4956, NOT(ISBLANK(C4957)), B4957=B4956), C4954+(C4957-C4954)*2/3,
TRUE, "Check Manually"
))</f>
        <v>170.7</v>
      </c>
      <c r="F4956" t="str">
        <f>_xlfn.XLOOKUP(B4956,Bucket_Map!A:A,Bucket_Map!B:B,"ERROR - CHECK NAME")</f>
        <v>Housing</v>
      </c>
    </row>
    <row r="4957" spans="1:6" x14ac:dyDescent="0.25">
      <c r="A4957" t="s">
        <v>32</v>
      </c>
      <c r="B4957" t="s">
        <v>17</v>
      </c>
      <c r="C4957">
        <v>172.1</v>
      </c>
      <c r="D4957" s="1">
        <v>44927</v>
      </c>
      <c r="E4957" cm="1">
        <f t="array" ref="E4957">IF(AND(B4957="Housing",A4957="Rural"),"",
_xlfn.IFS(
NOT(ISBLANK(C4957)), C4957,
AND(NOT(ISBLANK(C4956)), B4956=B4957, NOT(ISBLANK(C4958)), B4958=B4957), AVERAGE(C4956,C4958),
AND(NOT(ISBLANK(C4956)), B4956=B4957, ISBLANK(C4958), NOT(ISBLANK(C4959)), B4959=B4957), C4956+(C4959-C4956)/3,
AND(ISBLANK(C4956), NOT(ISBLANK(C4955)), B4955=B4957, NOT(ISBLANK(C4958)), B4958=B4957), C4955+(C4958-C4955)*2/3,
TRUE, "Check Manually"
))</f>
        <v>172.1</v>
      </c>
      <c r="F4957" t="str">
        <f>_xlfn.XLOOKUP(B4957,Bucket_Map!A:A,Bucket_Map!B:B,"ERROR - CHECK NAME")</f>
        <v>Housing</v>
      </c>
    </row>
    <row r="4958" spans="1:6" x14ac:dyDescent="0.25">
      <c r="A4958" t="s">
        <v>32</v>
      </c>
      <c r="B4958" t="s">
        <v>17</v>
      </c>
      <c r="C4958">
        <v>173.5</v>
      </c>
      <c r="D4958" s="1">
        <v>44958</v>
      </c>
      <c r="E4958" cm="1">
        <f t="array" ref="E4958">IF(AND(B4958="Housing",A4958="Rural"),"",
_xlfn.IFS(
NOT(ISBLANK(C4958)), C4958,
AND(NOT(ISBLANK(C4957)), B4957=B4958, NOT(ISBLANK(C4959)), B4959=B4958), AVERAGE(C4957,C4959),
AND(NOT(ISBLANK(C4957)), B4957=B4958, ISBLANK(C4959), NOT(ISBLANK(C4960)), B4960=B4958), C4957+(C4960-C4957)/3,
AND(ISBLANK(C4957), NOT(ISBLANK(C4956)), B4956=B4958, NOT(ISBLANK(C4959)), B4959=B4958), C4956+(C4959-C4956)*2/3,
TRUE, "Check Manually"
))</f>
        <v>173.5</v>
      </c>
      <c r="F4958" t="str">
        <f>_xlfn.XLOOKUP(B4958,Bucket_Map!A:A,Bucket_Map!B:B,"ERROR - CHECK NAME")</f>
        <v>Housing</v>
      </c>
    </row>
    <row r="4959" spans="1:6" x14ac:dyDescent="0.25">
      <c r="A4959" t="s">
        <v>32</v>
      </c>
      <c r="B4959" t="s">
        <v>17</v>
      </c>
      <c r="C4959">
        <v>173.5</v>
      </c>
      <c r="D4959" s="1">
        <v>44986</v>
      </c>
      <c r="E4959" cm="1">
        <f t="array" ref="E4959">IF(AND(B4959="Housing",A4959="Rural"),"",
_xlfn.IFS(
NOT(ISBLANK(C4959)), C4959,
AND(NOT(ISBLANK(C4958)), B4958=B4959, NOT(ISBLANK(C4960)), B4960=B4959), AVERAGE(C4958,C4960),
AND(NOT(ISBLANK(C4958)), B4958=B4959, ISBLANK(C4960), NOT(ISBLANK(C4961)), B4961=B4959), C4958+(C4961-C4958)/3,
AND(ISBLANK(C4958), NOT(ISBLANK(C4957)), B4957=B4959, NOT(ISBLANK(C4960)), B4960=B4959), C4957+(C4960-C4957)*2/3,
TRUE, "Check Manually"
))</f>
        <v>173.5</v>
      </c>
      <c r="F4959" t="str">
        <f>_xlfn.XLOOKUP(B4959,Bucket_Map!A:A,Bucket_Map!B:B,"ERROR - CHECK NAME")</f>
        <v>Housing</v>
      </c>
    </row>
    <row r="4960" spans="1:6" x14ac:dyDescent="0.25">
      <c r="A4960" t="s">
        <v>32</v>
      </c>
      <c r="B4960" t="s">
        <v>17</v>
      </c>
      <c r="C4960">
        <v>175.2</v>
      </c>
      <c r="D4960" s="1">
        <v>45017</v>
      </c>
      <c r="E4960" cm="1">
        <f t="array" ref="E4960">IF(AND(B4960="Housing",A4960="Rural"),"",
_xlfn.IFS(
NOT(ISBLANK(C4960)), C4960,
AND(NOT(ISBLANK(C4959)), B4959=B4960, NOT(ISBLANK(C4961)), B4961=B4960), AVERAGE(C4959,C4961),
AND(NOT(ISBLANK(C4959)), B4959=B4960, ISBLANK(C4961), NOT(ISBLANK(C4962)), B4962=B4960), C4959+(C4962-C4959)/3,
AND(ISBLANK(C4959), NOT(ISBLANK(C4958)), B4958=B4960, NOT(ISBLANK(C4961)), B4961=B4960), C4958+(C4961-C4958)*2/3,
TRUE, "Check Manually"
))</f>
        <v>175.2</v>
      </c>
      <c r="F4960" t="str">
        <f>_xlfn.XLOOKUP(B4960,Bucket_Map!A:A,Bucket_Map!B:B,"ERROR - CHECK NAME")</f>
        <v>Housing</v>
      </c>
    </row>
    <row r="4961" spans="1:6" x14ac:dyDescent="0.25">
      <c r="A4961" t="s">
        <v>32</v>
      </c>
      <c r="B4961" t="s">
        <v>17</v>
      </c>
      <c r="C4961">
        <v>175.6</v>
      </c>
      <c r="D4961" s="1">
        <v>45047</v>
      </c>
      <c r="E4961" cm="1">
        <f t="array" ref="E4961">IF(AND(B4961="Housing",A4961="Rural"),"",
_xlfn.IFS(
NOT(ISBLANK(C4961)), C4961,
AND(NOT(ISBLANK(C4960)), B4960=B4961, NOT(ISBLANK(C4962)), B4962=B4961), AVERAGE(C4960,C4962),
AND(NOT(ISBLANK(C4960)), B4960=B4961, ISBLANK(C4962), NOT(ISBLANK(C4963)), B4963=B4961), C4960+(C4963-C4960)/3,
AND(ISBLANK(C4960), NOT(ISBLANK(C4959)), B4959=B4961, NOT(ISBLANK(C4962)), B4962=B4961), C4959+(C4962-C4959)*2/3,
TRUE, "Check Manually"
))</f>
        <v>175.6</v>
      </c>
      <c r="F4961" t="str">
        <f>_xlfn.XLOOKUP(B4961,Bucket_Map!A:A,Bucket_Map!B:B,"ERROR - CHECK NAME")</f>
        <v>Housing</v>
      </c>
    </row>
    <row r="4962" spans="1:6" x14ac:dyDescent="0.25">
      <c r="A4962" t="s">
        <v>32</v>
      </c>
      <c r="B4962" t="s">
        <v>18</v>
      </c>
      <c r="C4962">
        <v>107.3</v>
      </c>
      <c r="D4962" s="1">
        <v>41275</v>
      </c>
      <c r="E4962" cm="1">
        <f t="array" ref="E4962">IF(AND(B4962="Housing",A4962="Rural"),"",
_xlfn.IFS(
NOT(ISBLANK(C4962)), C4962,
AND(NOT(ISBLANK(C4961)), B4961=B4962, NOT(ISBLANK(C4963)), B4963=B4962), AVERAGE(C4961,C4963),
AND(NOT(ISBLANK(C4961)), B4961=B4962, ISBLANK(C4963), NOT(ISBLANK(C4964)), B4964=B4962), C4961+(C4964-C4961)/3,
AND(ISBLANK(C4961), NOT(ISBLANK(C4960)), B4960=B4962, NOT(ISBLANK(C4963)), B4963=B4962), C4960+(C4963-C4960)*2/3,
TRUE, "Check Manually"
))</f>
        <v>107.3</v>
      </c>
      <c r="F4962" t="str">
        <f>_xlfn.XLOOKUP(B4962,Bucket_Map!A:A,Bucket_Map!B:B,"ERROR - CHECK NAME")</f>
        <v>Food &amp; Beverages</v>
      </c>
    </row>
    <row r="4963" spans="1:6" x14ac:dyDescent="0.25">
      <c r="A4963" t="s">
        <v>32</v>
      </c>
      <c r="B4963" t="s">
        <v>18</v>
      </c>
      <c r="C4963">
        <v>110.2</v>
      </c>
      <c r="D4963" s="1">
        <v>41306</v>
      </c>
      <c r="E4963" cm="1">
        <f t="array" ref="E4963">IF(AND(B4963="Housing",A4963="Rural"),"",
_xlfn.IFS(
NOT(ISBLANK(C4963)), C4963,
AND(NOT(ISBLANK(C4962)), B4962=B4963, NOT(ISBLANK(C4964)), B4964=B4963), AVERAGE(C4962,C4964),
AND(NOT(ISBLANK(C4962)), B4962=B4963, ISBLANK(C4964), NOT(ISBLANK(C4965)), B4965=B4963), C4962+(C4965-C4962)/3,
AND(ISBLANK(C4962), NOT(ISBLANK(C4961)), B4961=B4963, NOT(ISBLANK(C4964)), B4964=B4963), C4961+(C4964-C4961)*2/3,
TRUE, "Check Manually"
))</f>
        <v>110.2</v>
      </c>
      <c r="F4963" t="str">
        <f>_xlfn.XLOOKUP(B4963,Bucket_Map!A:A,Bucket_Map!B:B,"ERROR - CHECK NAME")</f>
        <v>Food &amp; Beverages</v>
      </c>
    </row>
    <row r="4964" spans="1:6" x14ac:dyDescent="0.25">
      <c r="A4964" t="s">
        <v>32</v>
      </c>
      <c r="B4964" t="s">
        <v>18</v>
      </c>
      <c r="C4964">
        <v>109.7</v>
      </c>
      <c r="D4964" s="1">
        <v>41334</v>
      </c>
      <c r="E4964" cm="1">
        <f t="array" ref="E4964">IF(AND(B4964="Housing",A4964="Rural"),"",
_xlfn.IFS(
NOT(ISBLANK(C4964)), C4964,
AND(NOT(ISBLANK(C4963)), B4963=B4964, NOT(ISBLANK(C4965)), B4965=B4964), AVERAGE(C4963,C4965),
AND(NOT(ISBLANK(C4963)), B4963=B4964, ISBLANK(C4965), NOT(ISBLANK(C4966)), B4966=B4964), C4963+(C4966-C4963)/3,
AND(ISBLANK(C4963), NOT(ISBLANK(C4962)), B4962=B4964, NOT(ISBLANK(C4965)), B4965=B4964), C4962+(C4965-C4962)*2/3,
TRUE, "Check Manually"
))</f>
        <v>109.7</v>
      </c>
      <c r="F4964" t="str">
        <f>_xlfn.XLOOKUP(B4964,Bucket_Map!A:A,Bucket_Map!B:B,"ERROR - CHECK NAME")</f>
        <v>Food &amp; Beverages</v>
      </c>
    </row>
    <row r="4965" spans="1:6" x14ac:dyDescent="0.25">
      <c r="A4965" t="s">
        <v>32</v>
      </c>
      <c r="B4965" t="s">
        <v>18</v>
      </c>
      <c r="C4965">
        <v>110.9</v>
      </c>
      <c r="D4965" s="1">
        <v>41365</v>
      </c>
      <c r="E4965" cm="1">
        <f t="array" ref="E4965">IF(AND(B4965="Housing",A4965="Rural"),"",
_xlfn.IFS(
NOT(ISBLANK(C4965)), C4965,
AND(NOT(ISBLANK(C4964)), B4964=B4965, NOT(ISBLANK(C4966)), B4966=B4965), AVERAGE(C4964,C4966),
AND(NOT(ISBLANK(C4964)), B4964=B4965, ISBLANK(C4966), NOT(ISBLANK(C4967)), B4967=B4965), C4964+(C4967-C4964)/3,
AND(ISBLANK(C4964), NOT(ISBLANK(C4963)), B4963=B4965, NOT(ISBLANK(C4966)), B4966=B4965), C4963+(C4966-C4963)*2/3,
TRUE, "Check Manually"
))</f>
        <v>110.9</v>
      </c>
      <c r="F4965" t="str">
        <f>_xlfn.XLOOKUP(B4965,Bucket_Map!A:A,Bucket_Map!B:B,"ERROR - CHECK NAME")</f>
        <v>Food &amp; Beverages</v>
      </c>
    </row>
    <row r="4966" spans="1:6" x14ac:dyDescent="0.25">
      <c r="A4966" t="s">
        <v>32</v>
      </c>
      <c r="B4966" t="s">
        <v>18</v>
      </c>
      <c r="C4966">
        <v>111.3</v>
      </c>
      <c r="D4966" s="1">
        <v>41395</v>
      </c>
      <c r="E4966" cm="1">
        <f t="array" ref="E4966">IF(AND(B4966="Housing",A4966="Rural"),"",
_xlfn.IFS(
NOT(ISBLANK(C4966)), C4966,
AND(NOT(ISBLANK(C4965)), B4965=B4966, NOT(ISBLANK(C4967)), B4967=B4966), AVERAGE(C4965,C4967),
AND(NOT(ISBLANK(C4965)), B4965=B4966, ISBLANK(C4967), NOT(ISBLANK(C4968)), B4968=B4966), C4965+(C4968-C4965)/3,
AND(ISBLANK(C4965), NOT(ISBLANK(C4964)), B4964=B4966, NOT(ISBLANK(C4967)), B4967=B4966), C4964+(C4967-C4964)*2/3,
TRUE, "Check Manually"
))</f>
        <v>111.3</v>
      </c>
      <c r="F4966" t="str">
        <f>_xlfn.XLOOKUP(B4966,Bucket_Map!A:A,Bucket_Map!B:B,"ERROR - CHECK NAME")</f>
        <v>Food &amp; Beverages</v>
      </c>
    </row>
    <row r="4967" spans="1:6" x14ac:dyDescent="0.25">
      <c r="A4967" t="s">
        <v>32</v>
      </c>
      <c r="B4967" t="s">
        <v>18</v>
      </c>
      <c r="C4967">
        <v>114.9</v>
      </c>
      <c r="D4967" s="1">
        <v>41426</v>
      </c>
      <c r="E4967" cm="1">
        <f t="array" ref="E4967">IF(AND(B4967="Housing",A4967="Rural"),"",
_xlfn.IFS(
NOT(ISBLANK(C4967)), C4967,
AND(NOT(ISBLANK(C4966)), B4966=B4967, NOT(ISBLANK(C4968)), B4968=B4967), AVERAGE(C4966,C4968),
AND(NOT(ISBLANK(C4966)), B4966=B4967, ISBLANK(C4968), NOT(ISBLANK(C4969)), B4969=B4967), C4966+(C4969-C4966)/3,
AND(ISBLANK(C4966), NOT(ISBLANK(C4965)), B4965=B4967, NOT(ISBLANK(C4968)), B4968=B4967), C4965+(C4968-C4965)*2/3,
TRUE, "Check Manually"
))</f>
        <v>114.9</v>
      </c>
      <c r="F4967" t="str">
        <f>_xlfn.XLOOKUP(B4967,Bucket_Map!A:A,Bucket_Map!B:B,"ERROR - CHECK NAME")</f>
        <v>Food &amp; Beverages</v>
      </c>
    </row>
    <row r="4968" spans="1:6" x14ac:dyDescent="0.25">
      <c r="A4968" t="s">
        <v>32</v>
      </c>
      <c r="B4968" t="s">
        <v>18</v>
      </c>
      <c r="C4968">
        <v>116.4</v>
      </c>
      <c r="D4968" s="1">
        <v>41456</v>
      </c>
      <c r="E4968" cm="1">
        <f t="array" ref="E4968">IF(AND(B4968="Housing",A4968="Rural"),"",
_xlfn.IFS(
NOT(ISBLANK(C4968)), C4968,
AND(NOT(ISBLANK(C4967)), B4967=B4968, NOT(ISBLANK(C4969)), B4969=B4968), AVERAGE(C4967,C4969),
AND(NOT(ISBLANK(C4967)), B4967=B4968, ISBLANK(C4969), NOT(ISBLANK(C4970)), B4970=B4968), C4967+(C4970-C4967)/3,
AND(ISBLANK(C4967), NOT(ISBLANK(C4966)), B4966=B4968, NOT(ISBLANK(C4969)), B4969=B4968), C4966+(C4969-C4966)*2/3,
TRUE, "Check Manually"
))</f>
        <v>116.4</v>
      </c>
      <c r="F4968" t="str">
        <f>_xlfn.XLOOKUP(B4968,Bucket_Map!A:A,Bucket_Map!B:B,"ERROR - CHECK NAME")</f>
        <v>Food &amp; Beverages</v>
      </c>
    </row>
    <row r="4969" spans="1:6" x14ac:dyDescent="0.25">
      <c r="A4969" t="s">
        <v>32</v>
      </c>
      <c r="B4969" t="s">
        <v>18</v>
      </c>
      <c r="C4969">
        <v>117.2</v>
      </c>
      <c r="D4969" s="1">
        <v>41487</v>
      </c>
      <c r="E4969" cm="1">
        <f t="array" ref="E4969">IF(AND(B4969="Housing",A4969="Rural"),"",
_xlfn.IFS(
NOT(ISBLANK(C4969)), C4969,
AND(NOT(ISBLANK(C4968)), B4968=B4969, NOT(ISBLANK(C4970)), B4970=B4969), AVERAGE(C4968,C4970),
AND(NOT(ISBLANK(C4968)), B4968=B4969, ISBLANK(C4970), NOT(ISBLANK(C4971)), B4971=B4969), C4968+(C4971-C4968)/3,
AND(ISBLANK(C4968), NOT(ISBLANK(C4967)), B4967=B4969, NOT(ISBLANK(C4970)), B4970=B4969), C4967+(C4970-C4967)*2/3,
TRUE, "Check Manually"
))</f>
        <v>117.2</v>
      </c>
      <c r="F4969" t="str">
        <f>_xlfn.XLOOKUP(B4969,Bucket_Map!A:A,Bucket_Map!B:B,"ERROR - CHECK NAME")</f>
        <v>Food &amp; Beverages</v>
      </c>
    </row>
    <row r="4970" spans="1:6" x14ac:dyDescent="0.25">
      <c r="A4970" t="s">
        <v>32</v>
      </c>
      <c r="B4970" t="s">
        <v>18</v>
      </c>
      <c r="C4970">
        <v>116.9</v>
      </c>
      <c r="D4970" s="1">
        <v>41518</v>
      </c>
      <c r="E4970" cm="1">
        <f t="array" ref="E4970">IF(AND(B4970="Housing",A4970="Rural"),"",
_xlfn.IFS(
NOT(ISBLANK(C4970)), C4970,
AND(NOT(ISBLANK(C4969)), B4969=B4970, NOT(ISBLANK(C4971)), B4971=B4970), AVERAGE(C4969,C4971),
AND(NOT(ISBLANK(C4969)), B4969=B4970, ISBLANK(C4971), NOT(ISBLANK(C4972)), B4972=B4970), C4969+(C4972-C4969)/3,
AND(ISBLANK(C4969), NOT(ISBLANK(C4968)), B4968=B4970, NOT(ISBLANK(C4971)), B4971=B4970), C4968+(C4971-C4968)*2/3,
TRUE, "Check Manually"
))</f>
        <v>116.9</v>
      </c>
      <c r="F4970" t="str">
        <f>_xlfn.XLOOKUP(B4970,Bucket_Map!A:A,Bucket_Map!B:B,"ERROR - CHECK NAME")</f>
        <v>Food &amp; Beverages</v>
      </c>
    </row>
    <row r="4971" spans="1:6" x14ac:dyDescent="0.25">
      <c r="A4971" t="s">
        <v>32</v>
      </c>
      <c r="B4971" t="s">
        <v>18</v>
      </c>
      <c r="C4971">
        <v>116.3</v>
      </c>
      <c r="D4971" s="1">
        <v>41548</v>
      </c>
      <c r="E4971" cm="1">
        <f t="array" ref="E4971">IF(AND(B4971="Housing",A4971="Rural"),"",
_xlfn.IFS(
NOT(ISBLANK(C4971)), C4971,
AND(NOT(ISBLANK(C4970)), B4970=B4971, NOT(ISBLANK(C4972)), B4972=B4971), AVERAGE(C4970,C4972),
AND(NOT(ISBLANK(C4970)), B4970=B4971, ISBLANK(C4972), NOT(ISBLANK(C4973)), B4973=B4971), C4970+(C4973-C4970)/3,
AND(ISBLANK(C4970), NOT(ISBLANK(C4969)), B4969=B4971, NOT(ISBLANK(C4972)), B4972=B4971), C4969+(C4972-C4969)*2/3,
TRUE, "Check Manually"
))</f>
        <v>116.3</v>
      </c>
      <c r="F4971" t="str">
        <f>_xlfn.XLOOKUP(B4971,Bucket_Map!A:A,Bucket_Map!B:B,"ERROR - CHECK NAME")</f>
        <v>Food &amp; Beverages</v>
      </c>
    </row>
    <row r="4972" spans="1:6" x14ac:dyDescent="0.25">
      <c r="A4972" t="s">
        <v>32</v>
      </c>
      <c r="B4972" t="s">
        <v>18</v>
      </c>
      <c r="C4972">
        <v>115.4</v>
      </c>
      <c r="D4972" s="1">
        <v>41579</v>
      </c>
      <c r="E4972" cm="1">
        <f t="array" ref="E4972">IF(AND(B4972="Housing",A4972="Rural"),"",
_xlfn.IFS(
NOT(ISBLANK(C4972)), C4972,
AND(NOT(ISBLANK(C4971)), B4971=B4972, NOT(ISBLANK(C4973)), B4973=B4972), AVERAGE(C4971,C4973),
AND(NOT(ISBLANK(C4971)), B4971=B4972, ISBLANK(C4973), NOT(ISBLANK(C4974)), B4974=B4972), C4971+(C4974-C4971)/3,
AND(ISBLANK(C4971), NOT(ISBLANK(C4970)), B4970=B4972, NOT(ISBLANK(C4973)), B4973=B4972), C4970+(C4973-C4970)*2/3,
TRUE, "Check Manually"
))</f>
        <v>115.4</v>
      </c>
      <c r="F4972" t="str">
        <f>_xlfn.XLOOKUP(B4972,Bucket_Map!A:A,Bucket_Map!B:B,"ERROR - CHECK NAME")</f>
        <v>Food &amp; Beverages</v>
      </c>
    </row>
    <row r="4973" spans="1:6" x14ac:dyDescent="0.25">
      <c r="A4973" t="s">
        <v>32</v>
      </c>
      <c r="B4973" t="s">
        <v>18</v>
      </c>
      <c r="C4973">
        <v>116.7</v>
      </c>
      <c r="D4973" s="1">
        <v>41609</v>
      </c>
      <c r="E4973" cm="1">
        <f t="array" ref="E4973">IF(AND(B4973="Housing",A4973="Rural"),"",
_xlfn.IFS(
NOT(ISBLANK(C4973)), C4973,
AND(NOT(ISBLANK(C4972)), B4972=B4973, NOT(ISBLANK(C4974)), B4974=B4973), AVERAGE(C4972,C4974),
AND(NOT(ISBLANK(C4972)), B4972=B4973, ISBLANK(C4974), NOT(ISBLANK(C4975)), B4975=B4973), C4972+(C4975-C4972)/3,
AND(ISBLANK(C4972), NOT(ISBLANK(C4971)), B4971=B4973, NOT(ISBLANK(C4974)), B4974=B4973), C4971+(C4974-C4971)*2/3,
TRUE, "Check Manually"
))</f>
        <v>116.7</v>
      </c>
      <c r="F4973" t="str">
        <f>_xlfn.XLOOKUP(B4973,Bucket_Map!A:A,Bucket_Map!B:B,"ERROR - CHECK NAME")</f>
        <v>Food &amp; Beverages</v>
      </c>
    </row>
    <row r="4974" spans="1:6" x14ac:dyDescent="0.25">
      <c r="A4974" t="s">
        <v>32</v>
      </c>
      <c r="B4974" t="s">
        <v>18</v>
      </c>
      <c r="C4974">
        <v>118.8</v>
      </c>
      <c r="D4974" s="1">
        <v>41640</v>
      </c>
      <c r="E4974" cm="1">
        <f t="array" ref="E4974">IF(AND(B4974="Housing",A4974="Rural"),"",
_xlfn.IFS(
NOT(ISBLANK(C4974)), C4974,
AND(NOT(ISBLANK(C4973)), B4973=B4974, NOT(ISBLANK(C4975)), B4975=B4974), AVERAGE(C4973,C4975),
AND(NOT(ISBLANK(C4973)), B4973=B4974, ISBLANK(C4975), NOT(ISBLANK(C4976)), B4976=B4974), C4973+(C4976-C4973)/3,
AND(ISBLANK(C4973), NOT(ISBLANK(C4972)), B4972=B4974, NOT(ISBLANK(C4975)), B4975=B4974), C4972+(C4975-C4972)*2/3,
TRUE, "Check Manually"
))</f>
        <v>118.8</v>
      </c>
      <c r="F4974" t="str">
        <f>_xlfn.XLOOKUP(B4974,Bucket_Map!A:A,Bucket_Map!B:B,"ERROR - CHECK NAME")</f>
        <v>Food &amp; Beverages</v>
      </c>
    </row>
    <row r="4975" spans="1:6" x14ac:dyDescent="0.25">
      <c r="A4975" t="s">
        <v>32</v>
      </c>
      <c r="B4975" t="s">
        <v>18</v>
      </c>
      <c r="C4975">
        <v>119.2</v>
      </c>
      <c r="D4975" s="1">
        <v>41671</v>
      </c>
      <c r="E4975" cm="1">
        <f t="array" ref="E4975">IF(AND(B4975="Housing",A4975="Rural"),"",
_xlfn.IFS(
NOT(ISBLANK(C4975)), C4975,
AND(NOT(ISBLANK(C4974)), B4974=B4975, NOT(ISBLANK(C4976)), B4976=B4975), AVERAGE(C4974,C4976),
AND(NOT(ISBLANK(C4974)), B4974=B4975, ISBLANK(C4976), NOT(ISBLANK(C4977)), B4977=B4975), C4974+(C4977-C4974)/3,
AND(ISBLANK(C4974), NOT(ISBLANK(C4973)), B4973=B4975, NOT(ISBLANK(C4976)), B4976=B4975), C4973+(C4976-C4973)*2/3,
TRUE, "Check Manually"
))</f>
        <v>119.2</v>
      </c>
      <c r="F4975" t="str">
        <f>_xlfn.XLOOKUP(B4975,Bucket_Map!A:A,Bucket_Map!B:B,"ERROR - CHECK NAME")</f>
        <v>Food &amp; Beverages</v>
      </c>
    </row>
    <row r="4976" spans="1:6" x14ac:dyDescent="0.25">
      <c r="A4976" t="s">
        <v>32</v>
      </c>
      <c r="B4976" t="s">
        <v>18</v>
      </c>
      <c r="C4976">
        <v>119.3</v>
      </c>
      <c r="D4976" s="1">
        <v>41699</v>
      </c>
      <c r="E4976" cm="1">
        <f t="array" ref="E4976">IF(AND(B4976="Housing",A4976="Rural"),"",
_xlfn.IFS(
NOT(ISBLANK(C4976)), C4976,
AND(NOT(ISBLANK(C4975)), B4975=B4976, NOT(ISBLANK(C4977)), B4977=B4976), AVERAGE(C4975,C4977),
AND(NOT(ISBLANK(C4975)), B4975=B4976, ISBLANK(C4977), NOT(ISBLANK(C4978)), B4978=B4976), C4975+(C4978-C4975)/3,
AND(ISBLANK(C4975), NOT(ISBLANK(C4974)), B4974=B4976, NOT(ISBLANK(C4977)), B4977=B4976), C4974+(C4977-C4974)*2/3,
TRUE, "Check Manually"
))</f>
        <v>119.3</v>
      </c>
      <c r="F4976" t="str">
        <f>_xlfn.XLOOKUP(B4976,Bucket_Map!A:A,Bucket_Map!B:B,"ERROR - CHECK NAME")</f>
        <v>Food &amp; Beverages</v>
      </c>
    </row>
    <row r="4977" spans="1:6" x14ac:dyDescent="0.25">
      <c r="A4977" t="s">
        <v>32</v>
      </c>
      <c r="B4977" t="s">
        <v>18</v>
      </c>
      <c r="C4977">
        <v>119.9</v>
      </c>
      <c r="D4977" s="1">
        <v>41730</v>
      </c>
      <c r="E4977" cm="1">
        <f t="array" ref="E4977">IF(AND(B4977="Housing",A4977="Rural"),"",
_xlfn.IFS(
NOT(ISBLANK(C4977)), C4977,
AND(NOT(ISBLANK(C4976)), B4976=B4977, NOT(ISBLANK(C4978)), B4978=B4977), AVERAGE(C4976,C4978),
AND(NOT(ISBLANK(C4976)), B4976=B4977, ISBLANK(C4978), NOT(ISBLANK(C4979)), B4979=B4977), C4976+(C4979-C4976)/3,
AND(ISBLANK(C4976), NOT(ISBLANK(C4975)), B4975=B4977, NOT(ISBLANK(C4978)), B4978=B4977), C4975+(C4978-C4975)*2/3,
TRUE, "Check Manually"
))</f>
        <v>119.9</v>
      </c>
      <c r="F4977" t="str">
        <f>_xlfn.XLOOKUP(B4977,Bucket_Map!A:A,Bucket_Map!B:B,"ERROR - CHECK NAME")</f>
        <v>Food &amp; Beverages</v>
      </c>
    </row>
    <row r="4978" spans="1:6" x14ac:dyDescent="0.25">
      <c r="A4978" t="s">
        <v>32</v>
      </c>
      <c r="B4978" t="s">
        <v>18</v>
      </c>
      <c r="C4978">
        <v>121.6</v>
      </c>
      <c r="D4978" s="1">
        <v>41760</v>
      </c>
      <c r="E4978" cm="1">
        <f t="array" ref="E4978">IF(AND(B4978="Housing",A4978="Rural"),"",
_xlfn.IFS(
NOT(ISBLANK(C4978)), C4978,
AND(NOT(ISBLANK(C4977)), B4977=B4978, NOT(ISBLANK(C4979)), B4979=B4978), AVERAGE(C4977,C4979),
AND(NOT(ISBLANK(C4977)), B4977=B4978, ISBLANK(C4979), NOT(ISBLANK(C4980)), B4980=B4978), C4977+(C4980-C4977)/3,
AND(ISBLANK(C4977), NOT(ISBLANK(C4976)), B4976=B4978, NOT(ISBLANK(C4979)), B4979=B4978), C4976+(C4979-C4976)*2/3,
TRUE, "Check Manually"
))</f>
        <v>121.6</v>
      </c>
      <c r="F4978" t="str">
        <f>_xlfn.XLOOKUP(B4978,Bucket_Map!A:A,Bucket_Map!B:B,"ERROR - CHECK NAME")</f>
        <v>Food &amp; Beverages</v>
      </c>
    </row>
    <row r="4979" spans="1:6" x14ac:dyDescent="0.25">
      <c r="A4979" t="s">
        <v>32</v>
      </c>
      <c r="B4979" t="s">
        <v>18</v>
      </c>
      <c r="C4979">
        <v>123.1</v>
      </c>
      <c r="D4979" s="1">
        <v>41791</v>
      </c>
      <c r="E4979" cm="1">
        <f t="array" ref="E4979">IF(AND(B4979="Housing",A4979="Rural"),"",
_xlfn.IFS(
NOT(ISBLANK(C4979)), C4979,
AND(NOT(ISBLANK(C4978)), B4978=B4979, NOT(ISBLANK(C4980)), B4980=B4979), AVERAGE(C4978,C4980),
AND(NOT(ISBLANK(C4978)), B4978=B4979, ISBLANK(C4980), NOT(ISBLANK(C4981)), B4981=B4979), C4978+(C4981-C4978)/3,
AND(ISBLANK(C4978), NOT(ISBLANK(C4977)), B4977=B4979, NOT(ISBLANK(C4980)), B4980=B4979), C4977+(C4980-C4977)*2/3,
TRUE, "Check Manually"
))</f>
        <v>123.1</v>
      </c>
      <c r="F4979" t="str">
        <f>_xlfn.XLOOKUP(B4979,Bucket_Map!A:A,Bucket_Map!B:B,"ERROR - CHECK NAME")</f>
        <v>Food &amp; Beverages</v>
      </c>
    </row>
    <row r="4980" spans="1:6" x14ac:dyDescent="0.25">
      <c r="A4980" t="s">
        <v>32</v>
      </c>
      <c r="B4980" t="s">
        <v>18</v>
      </c>
      <c r="C4980">
        <v>123.9</v>
      </c>
      <c r="D4980" s="1">
        <v>41821</v>
      </c>
      <c r="E4980" cm="1">
        <f t="array" ref="E4980">IF(AND(B4980="Housing",A4980="Rural"),"",
_xlfn.IFS(
NOT(ISBLANK(C4980)), C4980,
AND(NOT(ISBLANK(C4979)), B4979=B4980, NOT(ISBLANK(C4981)), B4981=B4980), AVERAGE(C4979,C4981),
AND(NOT(ISBLANK(C4979)), B4979=B4980, ISBLANK(C4981), NOT(ISBLANK(C4982)), B4982=B4980), C4979+(C4982-C4979)/3,
AND(ISBLANK(C4979), NOT(ISBLANK(C4978)), B4978=B4980, NOT(ISBLANK(C4981)), B4981=B4980), C4978+(C4981-C4978)*2/3,
TRUE, "Check Manually"
))</f>
        <v>123.9</v>
      </c>
      <c r="F4980" t="str">
        <f>_xlfn.XLOOKUP(B4980,Bucket_Map!A:A,Bucket_Map!B:B,"ERROR - CHECK NAME")</f>
        <v>Food &amp; Beverages</v>
      </c>
    </row>
    <row r="4981" spans="1:6" x14ac:dyDescent="0.25">
      <c r="A4981" t="s">
        <v>32</v>
      </c>
      <c r="B4981" t="s">
        <v>18</v>
      </c>
      <c r="C4981">
        <v>124.4</v>
      </c>
      <c r="D4981" s="1">
        <v>41852</v>
      </c>
      <c r="E4981" cm="1">
        <f t="array" ref="E4981">IF(AND(B4981="Housing",A4981="Rural"),"",
_xlfn.IFS(
NOT(ISBLANK(C4981)), C4981,
AND(NOT(ISBLANK(C4980)), B4980=B4981, NOT(ISBLANK(C4982)), B4982=B4981), AVERAGE(C4980,C4982),
AND(NOT(ISBLANK(C4980)), B4980=B4981, ISBLANK(C4982), NOT(ISBLANK(C4983)), B4983=B4981), C4980+(C4983-C4980)/3,
AND(ISBLANK(C4980), NOT(ISBLANK(C4979)), B4979=B4981, NOT(ISBLANK(C4982)), B4982=B4981), C4979+(C4982-C4979)*2/3,
TRUE, "Check Manually"
))</f>
        <v>124.4</v>
      </c>
      <c r="F4981" t="str">
        <f>_xlfn.XLOOKUP(B4981,Bucket_Map!A:A,Bucket_Map!B:B,"ERROR - CHECK NAME")</f>
        <v>Food &amp; Beverages</v>
      </c>
    </row>
    <row r="4982" spans="1:6" x14ac:dyDescent="0.25">
      <c r="A4982" t="s">
        <v>32</v>
      </c>
      <c r="B4982" t="s">
        <v>18</v>
      </c>
      <c r="C4982">
        <v>123.5</v>
      </c>
      <c r="D4982" s="1">
        <v>41883</v>
      </c>
      <c r="E4982" cm="1">
        <f t="array" ref="E4982">IF(AND(B4982="Housing",A4982="Rural"),"",
_xlfn.IFS(
NOT(ISBLANK(C4982)), C4982,
AND(NOT(ISBLANK(C4981)), B4981=B4982, NOT(ISBLANK(C4983)), B4983=B4982), AVERAGE(C4981,C4983),
AND(NOT(ISBLANK(C4981)), B4981=B4982, ISBLANK(C4983), NOT(ISBLANK(C4984)), B4984=B4982), C4981+(C4984-C4981)/3,
AND(ISBLANK(C4981), NOT(ISBLANK(C4980)), B4980=B4982, NOT(ISBLANK(C4983)), B4983=B4982), C4980+(C4983-C4980)*2/3,
TRUE, "Check Manually"
))</f>
        <v>123.5</v>
      </c>
      <c r="F4982" t="str">
        <f>_xlfn.XLOOKUP(B4982,Bucket_Map!A:A,Bucket_Map!B:B,"ERROR - CHECK NAME")</f>
        <v>Food &amp; Beverages</v>
      </c>
    </row>
    <row r="4983" spans="1:6" x14ac:dyDescent="0.25">
      <c r="A4983" t="s">
        <v>32</v>
      </c>
      <c r="B4983" t="s">
        <v>18</v>
      </c>
      <c r="C4983">
        <v>123.8</v>
      </c>
      <c r="D4983" s="1">
        <v>41913</v>
      </c>
      <c r="E4983" cm="1">
        <f t="array" ref="E4983">IF(AND(B4983="Housing",A4983="Rural"),"",
_xlfn.IFS(
NOT(ISBLANK(C4983)), C4983,
AND(NOT(ISBLANK(C4982)), B4982=B4983, NOT(ISBLANK(C4984)), B4984=B4983), AVERAGE(C4982,C4984),
AND(NOT(ISBLANK(C4982)), B4982=B4983, ISBLANK(C4984), NOT(ISBLANK(C4985)), B4985=B4983), C4982+(C4985-C4982)/3,
AND(ISBLANK(C4982), NOT(ISBLANK(C4981)), B4981=B4983, NOT(ISBLANK(C4984)), B4984=B4983), C4981+(C4984-C4981)*2/3,
TRUE, "Check Manually"
))</f>
        <v>123.8</v>
      </c>
      <c r="F4983" t="str">
        <f>_xlfn.XLOOKUP(B4983,Bucket_Map!A:A,Bucket_Map!B:B,"ERROR - CHECK NAME")</f>
        <v>Food &amp; Beverages</v>
      </c>
    </row>
    <row r="4984" spans="1:6" x14ac:dyDescent="0.25">
      <c r="A4984" t="s">
        <v>32</v>
      </c>
      <c r="B4984" t="s">
        <v>18</v>
      </c>
      <c r="C4984">
        <v>123.7</v>
      </c>
      <c r="D4984" s="1">
        <v>41944</v>
      </c>
      <c r="E4984" cm="1">
        <f t="array" ref="E4984">IF(AND(B4984="Housing",A4984="Rural"),"",
_xlfn.IFS(
NOT(ISBLANK(C4984)), C4984,
AND(NOT(ISBLANK(C4983)), B4983=B4984, NOT(ISBLANK(C4985)), B4985=B4984), AVERAGE(C4983,C4985),
AND(NOT(ISBLANK(C4983)), B4983=B4984, ISBLANK(C4985), NOT(ISBLANK(C4986)), B4986=B4984), C4983+(C4986-C4983)/3,
AND(ISBLANK(C4983), NOT(ISBLANK(C4982)), B4982=B4984, NOT(ISBLANK(C4985)), B4985=B4984), C4982+(C4985-C4982)*2/3,
TRUE, "Check Manually"
))</f>
        <v>123.7</v>
      </c>
      <c r="F4984" t="str">
        <f>_xlfn.XLOOKUP(B4984,Bucket_Map!A:A,Bucket_Map!B:B,"ERROR - CHECK NAME")</f>
        <v>Food &amp; Beverages</v>
      </c>
    </row>
    <row r="4985" spans="1:6" x14ac:dyDescent="0.25">
      <c r="A4985" t="s">
        <v>32</v>
      </c>
      <c r="B4985" t="s">
        <v>18</v>
      </c>
      <c r="C4985">
        <v>123.2</v>
      </c>
      <c r="D4985" s="1">
        <v>41974</v>
      </c>
      <c r="E4985" cm="1">
        <f t="array" ref="E4985">IF(AND(B4985="Housing",A4985="Rural"),"",
_xlfn.IFS(
NOT(ISBLANK(C4985)), C4985,
AND(NOT(ISBLANK(C4984)), B4984=B4985, NOT(ISBLANK(C4986)), B4986=B4985), AVERAGE(C4984,C4986),
AND(NOT(ISBLANK(C4984)), B4984=B4985, ISBLANK(C4986), NOT(ISBLANK(C4987)), B4987=B4985), C4984+(C4987-C4984)/3,
AND(ISBLANK(C4984), NOT(ISBLANK(C4983)), B4983=B4985, NOT(ISBLANK(C4986)), B4986=B4985), C4983+(C4986-C4983)*2/3,
TRUE, "Check Manually"
))</f>
        <v>123.2</v>
      </c>
      <c r="F4985" t="str">
        <f>_xlfn.XLOOKUP(B4985,Bucket_Map!A:A,Bucket_Map!B:B,"ERROR - CHECK NAME")</f>
        <v>Food &amp; Beverages</v>
      </c>
    </row>
    <row r="4986" spans="1:6" x14ac:dyDescent="0.25">
      <c r="A4986" t="s">
        <v>32</v>
      </c>
      <c r="B4986" t="s">
        <v>18</v>
      </c>
      <c r="C4986">
        <v>123.9</v>
      </c>
      <c r="D4986" s="1">
        <v>42005</v>
      </c>
      <c r="E4986" cm="1">
        <f t="array" ref="E4986">IF(AND(B4986="Housing",A4986="Rural"),"",
_xlfn.IFS(
NOT(ISBLANK(C4986)), C4986,
AND(NOT(ISBLANK(C4985)), B4985=B4986, NOT(ISBLANK(C4987)), B4987=B4986), AVERAGE(C4985,C4987),
AND(NOT(ISBLANK(C4985)), B4985=B4986, ISBLANK(C4987), NOT(ISBLANK(C4988)), B4988=B4986), C4985+(C4988-C4985)/3,
AND(ISBLANK(C4985), NOT(ISBLANK(C4984)), B4984=B4986, NOT(ISBLANK(C4987)), B4987=B4986), C4984+(C4987-C4984)*2/3,
TRUE, "Check Manually"
))</f>
        <v>123.9</v>
      </c>
      <c r="F4986" t="str">
        <f>_xlfn.XLOOKUP(B4986,Bucket_Map!A:A,Bucket_Map!B:B,"ERROR - CHECK NAME")</f>
        <v>Food &amp; Beverages</v>
      </c>
    </row>
    <row r="4987" spans="1:6" x14ac:dyDescent="0.25">
      <c r="A4987" t="s">
        <v>32</v>
      </c>
      <c r="B4987" t="s">
        <v>18</v>
      </c>
      <c r="C4987">
        <v>125.1</v>
      </c>
      <c r="D4987" s="1">
        <v>42036</v>
      </c>
      <c r="E4987" cm="1">
        <f t="array" ref="E4987">IF(AND(B4987="Housing",A4987="Rural"),"",
_xlfn.IFS(
NOT(ISBLANK(C4987)), C4987,
AND(NOT(ISBLANK(C4986)), B4986=B4987, NOT(ISBLANK(C4988)), B4988=B4987), AVERAGE(C4986,C4988),
AND(NOT(ISBLANK(C4986)), B4986=B4987, ISBLANK(C4988), NOT(ISBLANK(C4989)), B4989=B4987), C4986+(C4989-C4986)/3,
AND(ISBLANK(C4986), NOT(ISBLANK(C4985)), B4985=B4987, NOT(ISBLANK(C4988)), B4988=B4987), C4985+(C4988-C4985)*2/3,
TRUE, "Check Manually"
))</f>
        <v>125.1</v>
      </c>
      <c r="F4987" t="str">
        <f>_xlfn.XLOOKUP(B4987,Bucket_Map!A:A,Bucket_Map!B:B,"ERROR - CHECK NAME")</f>
        <v>Food &amp; Beverages</v>
      </c>
    </row>
    <row r="4988" spans="1:6" x14ac:dyDescent="0.25">
      <c r="A4988" t="s">
        <v>32</v>
      </c>
      <c r="B4988" t="s">
        <v>18</v>
      </c>
      <c r="C4988">
        <v>125.4</v>
      </c>
      <c r="D4988" s="1">
        <v>42064</v>
      </c>
      <c r="E4988" cm="1">
        <f t="array" ref="E4988">IF(AND(B4988="Housing",A4988="Rural"),"",
_xlfn.IFS(
NOT(ISBLANK(C4988)), C4988,
AND(NOT(ISBLANK(C4987)), B4987=B4988, NOT(ISBLANK(C4989)), B4989=B4988), AVERAGE(C4987,C4989),
AND(NOT(ISBLANK(C4987)), B4987=B4988, ISBLANK(C4989), NOT(ISBLANK(C4990)), B4990=B4988), C4987+(C4990-C4987)/3,
AND(ISBLANK(C4987), NOT(ISBLANK(C4986)), B4986=B4988, NOT(ISBLANK(C4989)), B4989=B4988), C4986+(C4989-C4986)*2/3,
TRUE, "Check Manually"
))</f>
        <v>125.4</v>
      </c>
      <c r="F4988" t="str">
        <f>_xlfn.XLOOKUP(B4988,Bucket_Map!A:A,Bucket_Map!B:B,"ERROR - CHECK NAME")</f>
        <v>Food &amp; Beverages</v>
      </c>
    </row>
    <row r="4989" spans="1:6" x14ac:dyDescent="0.25">
      <c r="A4989" t="s">
        <v>32</v>
      </c>
      <c r="B4989" t="s">
        <v>18</v>
      </c>
      <c r="C4989">
        <v>126.4</v>
      </c>
      <c r="D4989" s="1">
        <v>42095</v>
      </c>
      <c r="E4989" cm="1">
        <f t="array" ref="E4989">IF(AND(B4989="Housing",A4989="Rural"),"",
_xlfn.IFS(
NOT(ISBLANK(C4989)), C4989,
AND(NOT(ISBLANK(C4988)), B4988=B4989, NOT(ISBLANK(C4990)), B4990=B4989), AVERAGE(C4988,C4990),
AND(NOT(ISBLANK(C4988)), B4988=B4989, ISBLANK(C4990), NOT(ISBLANK(C4991)), B4991=B4989), C4988+(C4991-C4988)/3,
AND(ISBLANK(C4988), NOT(ISBLANK(C4987)), B4987=B4989, NOT(ISBLANK(C4990)), B4990=B4989), C4987+(C4990-C4987)*2/3,
TRUE, "Check Manually"
))</f>
        <v>126.4</v>
      </c>
      <c r="F4989" t="str">
        <f>_xlfn.XLOOKUP(B4989,Bucket_Map!A:A,Bucket_Map!B:B,"ERROR - CHECK NAME")</f>
        <v>Food &amp; Beverages</v>
      </c>
    </row>
    <row r="4990" spans="1:6" x14ac:dyDescent="0.25">
      <c r="A4990" t="s">
        <v>32</v>
      </c>
      <c r="B4990" t="s">
        <v>18</v>
      </c>
      <c r="C4990">
        <v>128</v>
      </c>
      <c r="D4990" s="1">
        <v>42125</v>
      </c>
      <c r="E4990" cm="1">
        <f t="array" ref="E4990">IF(AND(B4990="Housing",A4990="Rural"),"",
_xlfn.IFS(
NOT(ISBLANK(C4990)), C4990,
AND(NOT(ISBLANK(C4989)), B4989=B4990, NOT(ISBLANK(C4991)), B4991=B4990), AVERAGE(C4989,C4991),
AND(NOT(ISBLANK(C4989)), B4989=B4990, ISBLANK(C4991), NOT(ISBLANK(C4992)), B4992=B4990), C4989+(C4992-C4989)/3,
AND(ISBLANK(C4989), NOT(ISBLANK(C4988)), B4988=B4990, NOT(ISBLANK(C4991)), B4991=B4990), C4988+(C4991-C4988)*2/3,
TRUE, "Check Manually"
))</f>
        <v>128</v>
      </c>
      <c r="F4990" t="str">
        <f>_xlfn.XLOOKUP(B4990,Bucket_Map!A:A,Bucket_Map!B:B,"ERROR - CHECK NAME")</f>
        <v>Food &amp; Beverages</v>
      </c>
    </row>
    <row r="4991" spans="1:6" x14ac:dyDescent="0.25">
      <c r="A4991" t="s">
        <v>32</v>
      </c>
      <c r="B4991" t="s">
        <v>18</v>
      </c>
      <c r="C4991">
        <v>131.80000000000001</v>
      </c>
      <c r="D4991" s="1">
        <v>42156</v>
      </c>
      <c r="E4991" cm="1">
        <f t="array" ref="E4991">IF(AND(B4991="Housing",A4991="Rural"),"",
_xlfn.IFS(
NOT(ISBLANK(C4991)), C4991,
AND(NOT(ISBLANK(C4990)), B4990=B4991, NOT(ISBLANK(C4992)), B4992=B4991), AVERAGE(C4990,C4992),
AND(NOT(ISBLANK(C4990)), B4990=B4991, ISBLANK(C4992), NOT(ISBLANK(C4993)), B4993=B4991), C4990+(C4993-C4990)/3,
AND(ISBLANK(C4990), NOT(ISBLANK(C4989)), B4989=B4991, NOT(ISBLANK(C4992)), B4992=B4991), C4989+(C4992-C4989)*2/3,
TRUE, "Check Manually"
))</f>
        <v>131.80000000000001</v>
      </c>
      <c r="F4991" t="str">
        <f>_xlfn.XLOOKUP(B4991,Bucket_Map!A:A,Bucket_Map!B:B,"ERROR - CHECK NAME")</f>
        <v>Food &amp; Beverages</v>
      </c>
    </row>
    <row r="4992" spans="1:6" x14ac:dyDescent="0.25">
      <c r="A4992" t="s">
        <v>32</v>
      </c>
      <c r="B4992" t="s">
        <v>18</v>
      </c>
      <c r="C4992">
        <v>132.5</v>
      </c>
      <c r="D4992" s="1">
        <v>42186</v>
      </c>
      <c r="E4992" cm="1">
        <f t="array" ref="E4992">IF(AND(B4992="Housing",A4992="Rural"),"",
_xlfn.IFS(
NOT(ISBLANK(C4992)), C4992,
AND(NOT(ISBLANK(C4991)), B4991=B4992, NOT(ISBLANK(C4993)), B4993=B4992), AVERAGE(C4991,C4993),
AND(NOT(ISBLANK(C4991)), B4991=B4992, ISBLANK(C4993), NOT(ISBLANK(C4994)), B4994=B4992), C4991+(C4994-C4991)/3,
AND(ISBLANK(C4991), NOT(ISBLANK(C4990)), B4990=B4992, NOT(ISBLANK(C4993)), B4993=B4992), C4990+(C4993-C4990)*2/3,
TRUE, "Check Manually"
))</f>
        <v>132.5</v>
      </c>
      <c r="F4992" t="str">
        <f>_xlfn.XLOOKUP(B4992,Bucket_Map!A:A,Bucket_Map!B:B,"ERROR - CHECK NAME")</f>
        <v>Food &amp; Beverages</v>
      </c>
    </row>
    <row r="4993" spans="1:6" x14ac:dyDescent="0.25">
      <c r="A4993" t="s">
        <v>32</v>
      </c>
      <c r="B4993" t="s">
        <v>18</v>
      </c>
      <c r="C4993">
        <v>131.4</v>
      </c>
      <c r="D4993" s="1">
        <v>42217</v>
      </c>
      <c r="E4993" cm="1">
        <f t="array" ref="E4993">IF(AND(B4993="Housing",A4993="Rural"),"",
_xlfn.IFS(
NOT(ISBLANK(C4993)), C4993,
AND(NOT(ISBLANK(C4992)), B4992=B4993, NOT(ISBLANK(C4994)), B4994=B4993), AVERAGE(C4992,C4994),
AND(NOT(ISBLANK(C4992)), B4992=B4993, ISBLANK(C4994), NOT(ISBLANK(C4995)), B4995=B4993), C4992+(C4995-C4992)/3,
AND(ISBLANK(C4992), NOT(ISBLANK(C4991)), B4991=B4993, NOT(ISBLANK(C4994)), B4994=B4993), C4991+(C4994-C4991)*2/3,
TRUE, "Check Manually"
))</f>
        <v>131.4</v>
      </c>
      <c r="F4993" t="str">
        <f>_xlfn.XLOOKUP(B4993,Bucket_Map!A:A,Bucket_Map!B:B,"ERROR - CHECK NAME")</f>
        <v>Food &amp; Beverages</v>
      </c>
    </row>
    <row r="4994" spans="1:6" x14ac:dyDescent="0.25">
      <c r="A4994" t="s">
        <v>32</v>
      </c>
      <c r="B4994" t="s">
        <v>18</v>
      </c>
      <c r="C4994">
        <v>130.4</v>
      </c>
      <c r="D4994" s="1">
        <v>42248</v>
      </c>
      <c r="E4994" cm="1">
        <f t="array" ref="E4994">IF(AND(B4994="Housing",A4994="Rural"),"",
_xlfn.IFS(
NOT(ISBLANK(C4994)), C4994,
AND(NOT(ISBLANK(C4993)), B4993=B4994, NOT(ISBLANK(C4995)), B4995=B4994), AVERAGE(C4993,C4995),
AND(NOT(ISBLANK(C4993)), B4993=B4994, ISBLANK(C4995), NOT(ISBLANK(C4996)), B4996=B4994), C4993+(C4996-C4993)/3,
AND(ISBLANK(C4993), NOT(ISBLANK(C4992)), B4992=B4994, NOT(ISBLANK(C4995)), B4995=B4994), C4992+(C4995-C4992)*2/3,
TRUE, "Check Manually"
))</f>
        <v>130.4</v>
      </c>
      <c r="F4994" t="str">
        <f>_xlfn.XLOOKUP(B4994,Bucket_Map!A:A,Bucket_Map!B:B,"ERROR - CHECK NAME")</f>
        <v>Food &amp; Beverages</v>
      </c>
    </row>
    <row r="4995" spans="1:6" x14ac:dyDescent="0.25">
      <c r="A4995" t="s">
        <v>32</v>
      </c>
      <c r="B4995" t="s">
        <v>18</v>
      </c>
      <c r="C4995">
        <v>129.80000000000001</v>
      </c>
      <c r="D4995" s="1">
        <v>42278</v>
      </c>
      <c r="E4995" cm="1">
        <f t="array" ref="E4995">IF(AND(B4995="Housing",A4995="Rural"),"",
_xlfn.IFS(
NOT(ISBLANK(C4995)), C4995,
AND(NOT(ISBLANK(C4994)), B4994=B4995, NOT(ISBLANK(C4996)), B4996=B4995), AVERAGE(C4994,C4996),
AND(NOT(ISBLANK(C4994)), B4994=B4995, ISBLANK(C4996), NOT(ISBLANK(C4997)), B4997=B4995), C4994+(C4997-C4994)/3,
AND(ISBLANK(C4994), NOT(ISBLANK(C4993)), B4993=B4995, NOT(ISBLANK(C4996)), B4996=B4995), C4993+(C4996-C4993)*2/3,
TRUE, "Check Manually"
))</f>
        <v>129.80000000000001</v>
      </c>
      <c r="F4995" t="str">
        <f>_xlfn.XLOOKUP(B4995,Bucket_Map!A:A,Bucket_Map!B:B,"ERROR - CHECK NAME")</f>
        <v>Food &amp; Beverages</v>
      </c>
    </row>
    <row r="4996" spans="1:6" x14ac:dyDescent="0.25">
      <c r="A4996" t="s">
        <v>32</v>
      </c>
      <c r="B4996" t="s">
        <v>18</v>
      </c>
      <c r="C4996">
        <v>130.30000000000001</v>
      </c>
      <c r="D4996" s="1">
        <v>42309</v>
      </c>
      <c r="E4996" cm="1">
        <f t="array" ref="E4996">IF(AND(B4996="Housing",A4996="Rural"),"",
_xlfn.IFS(
NOT(ISBLANK(C4996)), C4996,
AND(NOT(ISBLANK(C4995)), B4995=B4996, NOT(ISBLANK(C4997)), B4997=B4996), AVERAGE(C4995,C4997),
AND(NOT(ISBLANK(C4995)), B4995=B4996, ISBLANK(C4997), NOT(ISBLANK(C4998)), B4998=B4996), C4995+(C4998-C4995)/3,
AND(ISBLANK(C4995), NOT(ISBLANK(C4994)), B4994=B4996, NOT(ISBLANK(C4997)), B4997=B4996), C4994+(C4997-C4994)*2/3,
TRUE, "Check Manually"
))</f>
        <v>130.30000000000001</v>
      </c>
      <c r="F4996" t="str">
        <f>_xlfn.XLOOKUP(B4996,Bucket_Map!A:A,Bucket_Map!B:B,"ERROR - CHECK NAME")</f>
        <v>Food &amp; Beverages</v>
      </c>
    </row>
    <row r="4997" spans="1:6" x14ac:dyDescent="0.25">
      <c r="A4997" t="s">
        <v>32</v>
      </c>
      <c r="B4997" t="s">
        <v>18</v>
      </c>
      <c r="C4997">
        <v>131.4</v>
      </c>
      <c r="D4997" s="1">
        <v>42339</v>
      </c>
      <c r="E4997" cm="1">
        <f t="array" ref="E4997">IF(AND(B4997="Housing",A4997="Rural"),"",
_xlfn.IFS(
NOT(ISBLANK(C4997)), C4997,
AND(NOT(ISBLANK(C4996)), B4996=B4997, NOT(ISBLANK(C4998)), B4998=B4997), AVERAGE(C4996,C4998),
AND(NOT(ISBLANK(C4996)), B4996=B4997, ISBLANK(C4998), NOT(ISBLANK(C4999)), B4999=B4997), C4996+(C4999-C4996)/3,
AND(ISBLANK(C4996), NOT(ISBLANK(C4995)), B4995=B4997, NOT(ISBLANK(C4998)), B4998=B4997), C4995+(C4998-C4995)*2/3,
TRUE, "Check Manually"
))</f>
        <v>131.4</v>
      </c>
      <c r="F4997" t="str">
        <f>_xlfn.XLOOKUP(B4997,Bucket_Map!A:A,Bucket_Map!B:B,"ERROR - CHECK NAME")</f>
        <v>Food &amp; Beverages</v>
      </c>
    </row>
    <row r="4998" spans="1:6" x14ac:dyDescent="0.25">
      <c r="A4998" t="s">
        <v>32</v>
      </c>
      <c r="B4998" t="s">
        <v>18</v>
      </c>
      <c r="C4998">
        <v>134.1</v>
      </c>
      <c r="D4998" s="1">
        <v>42370</v>
      </c>
      <c r="E4998" cm="1">
        <f t="array" ref="E4998">IF(AND(B4998="Housing",A4998="Rural"),"",
_xlfn.IFS(
NOT(ISBLANK(C4998)), C4998,
AND(NOT(ISBLANK(C4997)), B4997=B4998, NOT(ISBLANK(C4999)), B4999=B4998), AVERAGE(C4997,C4999),
AND(NOT(ISBLANK(C4997)), B4997=B4998, ISBLANK(C4999), NOT(ISBLANK(C5000)), B5000=B4998), C4997+(C5000-C4997)/3,
AND(ISBLANK(C4997), NOT(ISBLANK(C4996)), B4996=B4998, NOT(ISBLANK(C4999)), B4999=B4998), C4996+(C4999-C4996)*2/3,
TRUE, "Check Manually"
))</f>
        <v>134.1</v>
      </c>
      <c r="F4998" t="str">
        <f>_xlfn.XLOOKUP(B4998,Bucket_Map!A:A,Bucket_Map!B:B,"ERROR - CHECK NAME")</f>
        <v>Food &amp; Beverages</v>
      </c>
    </row>
    <row r="4999" spans="1:6" x14ac:dyDescent="0.25">
      <c r="A4999" t="s">
        <v>32</v>
      </c>
      <c r="B4999" t="s">
        <v>18</v>
      </c>
      <c r="C4999">
        <v>134.19999999999999</v>
      </c>
      <c r="D4999" s="1">
        <v>42401</v>
      </c>
      <c r="E4999" cm="1">
        <f t="array" ref="E4999">IF(AND(B4999="Housing",A4999="Rural"),"",
_xlfn.IFS(
NOT(ISBLANK(C4999)), C4999,
AND(NOT(ISBLANK(C4998)), B4998=B4999, NOT(ISBLANK(C5000)), B5000=B4999), AVERAGE(C4998,C5000),
AND(NOT(ISBLANK(C4998)), B4998=B4999, ISBLANK(C5000), NOT(ISBLANK(C5001)), B5001=B4999), C4998+(C5001-C4998)/3,
AND(ISBLANK(C4998), NOT(ISBLANK(C4997)), B4997=B4999, NOT(ISBLANK(C5000)), B5000=B4999), C4997+(C5000-C4997)*2/3,
TRUE, "Check Manually"
))</f>
        <v>134.19999999999999</v>
      </c>
      <c r="F4999" t="str">
        <f>_xlfn.XLOOKUP(B4999,Bucket_Map!A:A,Bucket_Map!B:B,"ERROR - CHECK NAME")</f>
        <v>Food &amp; Beverages</v>
      </c>
    </row>
    <row r="5000" spans="1:6" x14ac:dyDescent="0.25">
      <c r="A5000" t="s">
        <v>32</v>
      </c>
      <c r="B5000" t="s">
        <v>18</v>
      </c>
      <c r="C5000">
        <v>135.1</v>
      </c>
      <c r="D5000" s="1">
        <v>42430</v>
      </c>
      <c r="E5000" cm="1">
        <f t="array" ref="E5000">IF(AND(B5000="Housing",A5000="Rural"),"",
_xlfn.IFS(
NOT(ISBLANK(C5000)), C5000,
AND(NOT(ISBLANK(C4999)), B4999=B5000, NOT(ISBLANK(C5001)), B5001=B5000), AVERAGE(C4999,C5001),
AND(NOT(ISBLANK(C4999)), B4999=B5000, ISBLANK(C5001), NOT(ISBLANK(C5002)), B5002=B5000), C4999+(C5002-C4999)/3,
AND(ISBLANK(C4999), NOT(ISBLANK(C4998)), B4998=B5000, NOT(ISBLANK(C5001)), B5001=B5000), C4998+(C5001-C4998)*2/3,
TRUE, "Check Manually"
))</f>
        <v>135.1</v>
      </c>
      <c r="F5000" t="str">
        <f>_xlfn.XLOOKUP(B5000,Bucket_Map!A:A,Bucket_Map!B:B,"ERROR - CHECK NAME")</f>
        <v>Food &amp; Beverages</v>
      </c>
    </row>
    <row r="5001" spans="1:6" x14ac:dyDescent="0.25">
      <c r="A5001" t="s">
        <v>32</v>
      </c>
      <c r="B5001" t="s">
        <v>18</v>
      </c>
      <c r="C5001">
        <v>136.80000000000001</v>
      </c>
      <c r="D5001" s="1">
        <v>42461</v>
      </c>
      <c r="E5001" cm="1">
        <f t="array" ref="E5001">IF(AND(B5001="Housing",A5001="Rural"),"",
_xlfn.IFS(
NOT(ISBLANK(C5001)), C5001,
AND(NOT(ISBLANK(C5000)), B5000=B5001, NOT(ISBLANK(C5002)), B5002=B5001), AVERAGE(C5000,C5002),
AND(NOT(ISBLANK(C5000)), B5000=B5001, ISBLANK(C5002), NOT(ISBLANK(C5003)), B5003=B5001), C5000+(C5003-C5000)/3,
AND(ISBLANK(C5000), NOT(ISBLANK(C4999)), B4999=B5001, NOT(ISBLANK(C5002)), B5002=B5001), C4999+(C5002-C4999)*2/3,
TRUE, "Check Manually"
))</f>
        <v>136.80000000000001</v>
      </c>
      <c r="F5001" t="str">
        <f>_xlfn.XLOOKUP(B5001,Bucket_Map!A:A,Bucket_Map!B:B,"ERROR - CHECK NAME")</f>
        <v>Food &amp; Beverages</v>
      </c>
    </row>
    <row r="5002" spans="1:6" x14ac:dyDescent="0.25">
      <c r="A5002" t="s">
        <v>32</v>
      </c>
      <c r="B5002" t="s">
        <v>18</v>
      </c>
      <c r="C5002">
        <v>139.1</v>
      </c>
      <c r="D5002" s="1">
        <v>42491</v>
      </c>
      <c r="E5002" cm="1">
        <f t="array" ref="E5002">IF(AND(B5002="Housing",A5002="Rural"),"",
_xlfn.IFS(
NOT(ISBLANK(C5002)), C5002,
AND(NOT(ISBLANK(C5001)), B5001=B5002, NOT(ISBLANK(C5003)), B5003=B5002), AVERAGE(C5001,C5003),
AND(NOT(ISBLANK(C5001)), B5001=B5002, ISBLANK(C5003), NOT(ISBLANK(C5004)), B5004=B5002), C5001+(C5004-C5001)/3,
AND(ISBLANK(C5001), NOT(ISBLANK(C5000)), B5000=B5002, NOT(ISBLANK(C5003)), B5003=B5002), C5000+(C5003-C5000)*2/3,
TRUE, "Check Manually"
))</f>
        <v>139.1</v>
      </c>
      <c r="F5002" t="str">
        <f>_xlfn.XLOOKUP(B5002,Bucket_Map!A:A,Bucket_Map!B:B,"ERROR - CHECK NAME")</f>
        <v>Food &amp; Beverages</v>
      </c>
    </row>
    <row r="5003" spans="1:6" x14ac:dyDescent="0.25">
      <c r="A5003" t="s">
        <v>32</v>
      </c>
      <c r="B5003" t="s">
        <v>18</v>
      </c>
      <c r="C5003">
        <v>140.5</v>
      </c>
      <c r="D5003" s="1">
        <v>42522</v>
      </c>
      <c r="E5003" cm="1">
        <f t="array" ref="E5003">IF(AND(B5003="Housing",A5003="Rural"),"",
_xlfn.IFS(
NOT(ISBLANK(C5003)), C5003,
AND(NOT(ISBLANK(C5002)), B5002=B5003, NOT(ISBLANK(C5004)), B5004=B5003), AVERAGE(C5002,C5004),
AND(NOT(ISBLANK(C5002)), B5002=B5003, ISBLANK(C5004), NOT(ISBLANK(C5005)), B5005=B5003), C5002+(C5005-C5002)/3,
AND(ISBLANK(C5002), NOT(ISBLANK(C5001)), B5001=B5003, NOT(ISBLANK(C5004)), B5004=B5003), C5001+(C5004-C5001)*2/3,
TRUE, "Check Manually"
))</f>
        <v>140.5</v>
      </c>
      <c r="F5003" t="str">
        <f>_xlfn.XLOOKUP(B5003,Bucket_Map!A:A,Bucket_Map!B:B,"ERROR - CHECK NAME")</f>
        <v>Food &amp; Beverages</v>
      </c>
    </row>
    <row r="5004" spans="1:6" x14ac:dyDescent="0.25">
      <c r="A5004" t="s">
        <v>32</v>
      </c>
      <c r="B5004" t="s">
        <v>18</v>
      </c>
      <c r="C5004">
        <v>141.19999999999999</v>
      </c>
      <c r="D5004" s="1">
        <v>42552</v>
      </c>
      <c r="E5004" cm="1">
        <f t="array" ref="E5004">IF(AND(B5004="Housing",A5004="Rural"),"",
_xlfn.IFS(
NOT(ISBLANK(C5004)), C5004,
AND(NOT(ISBLANK(C5003)), B5003=B5004, NOT(ISBLANK(C5005)), B5005=B5004), AVERAGE(C5003,C5005),
AND(NOT(ISBLANK(C5003)), B5003=B5004, ISBLANK(C5005), NOT(ISBLANK(C5006)), B5006=B5004), C5003+(C5006-C5003)/3,
AND(ISBLANK(C5003), NOT(ISBLANK(C5002)), B5002=B5004, NOT(ISBLANK(C5005)), B5005=B5004), C5002+(C5005-C5002)*2/3,
TRUE, "Check Manually"
))</f>
        <v>141.19999999999999</v>
      </c>
      <c r="F5004" t="str">
        <f>_xlfn.XLOOKUP(B5004,Bucket_Map!A:A,Bucket_Map!B:B,"ERROR - CHECK NAME")</f>
        <v>Food &amp; Beverages</v>
      </c>
    </row>
    <row r="5005" spans="1:6" x14ac:dyDescent="0.25">
      <c r="A5005" t="s">
        <v>32</v>
      </c>
      <c r="B5005" t="s">
        <v>18</v>
      </c>
      <c r="C5005">
        <v>139.30000000000001</v>
      </c>
      <c r="D5005" s="1">
        <v>42583</v>
      </c>
      <c r="E5005" cm="1">
        <f t="array" ref="E5005">IF(AND(B5005="Housing",A5005="Rural"),"",
_xlfn.IFS(
NOT(ISBLANK(C5005)), C5005,
AND(NOT(ISBLANK(C5004)), B5004=B5005, NOT(ISBLANK(C5006)), B5006=B5005), AVERAGE(C5004,C5006),
AND(NOT(ISBLANK(C5004)), B5004=B5005, ISBLANK(C5006), NOT(ISBLANK(C5007)), B5007=B5005), C5004+(C5007-C5004)/3,
AND(ISBLANK(C5004), NOT(ISBLANK(C5003)), B5003=B5005, NOT(ISBLANK(C5006)), B5006=B5005), C5003+(C5006-C5003)*2/3,
TRUE, "Check Manually"
))</f>
        <v>139.30000000000001</v>
      </c>
      <c r="F5005" t="str">
        <f>_xlfn.XLOOKUP(B5005,Bucket_Map!A:A,Bucket_Map!B:B,"ERROR - CHECK NAME")</f>
        <v>Food &amp; Beverages</v>
      </c>
    </row>
    <row r="5006" spans="1:6" x14ac:dyDescent="0.25">
      <c r="A5006" t="s">
        <v>32</v>
      </c>
      <c r="B5006" t="s">
        <v>18</v>
      </c>
      <c r="C5006">
        <v>138</v>
      </c>
      <c r="D5006" s="1">
        <v>42614</v>
      </c>
      <c r="E5006" cm="1">
        <f t="array" ref="E5006">IF(AND(B5006="Housing",A5006="Rural"),"",
_xlfn.IFS(
NOT(ISBLANK(C5006)), C5006,
AND(NOT(ISBLANK(C5005)), B5005=B5006, NOT(ISBLANK(C5007)), B5007=B5006), AVERAGE(C5005,C5007),
AND(NOT(ISBLANK(C5005)), B5005=B5006, ISBLANK(C5007), NOT(ISBLANK(C5008)), B5008=B5006), C5005+(C5008-C5005)/3,
AND(ISBLANK(C5005), NOT(ISBLANK(C5004)), B5004=B5006, NOT(ISBLANK(C5007)), B5007=B5006), C5004+(C5007-C5004)*2/3,
TRUE, "Check Manually"
))</f>
        <v>138</v>
      </c>
      <c r="F5006" t="str">
        <f>_xlfn.XLOOKUP(B5006,Bucket_Map!A:A,Bucket_Map!B:B,"ERROR - CHECK NAME")</f>
        <v>Food &amp; Beverages</v>
      </c>
    </row>
    <row r="5007" spans="1:6" x14ac:dyDescent="0.25">
      <c r="A5007" t="s">
        <v>32</v>
      </c>
      <c r="B5007" t="s">
        <v>18</v>
      </c>
      <c r="C5007">
        <v>137.9</v>
      </c>
      <c r="D5007" s="1">
        <v>42644</v>
      </c>
      <c r="E5007" cm="1">
        <f t="array" ref="E5007">IF(AND(B5007="Housing",A5007="Rural"),"",
_xlfn.IFS(
NOT(ISBLANK(C5007)), C5007,
AND(NOT(ISBLANK(C5006)), B5006=B5007, NOT(ISBLANK(C5008)), B5008=B5007), AVERAGE(C5006,C5008),
AND(NOT(ISBLANK(C5006)), B5006=B5007, ISBLANK(C5008), NOT(ISBLANK(C5009)), B5009=B5007), C5006+(C5009-C5006)/3,
AND(ISBLANK(C5006), NOT(ISBLANK(C5005)), B5005=B5007, NOT(ISBLANK(C5008)), B5008=B5007), C5005+(C5008-C5005)*2/3,
TRUE, "Check Manually"
))</f>
        <v>137.9</v>
      </c>
      <c r="F5007" t="str">
        <f>_xlfn.XLOOKUP(B5007,Bucket_Map!A:A,Bucket_Map!B:B,"ERROR - CHECK NAME")</f>
        <v>Food &amp; Beverages</v>
      </c>
    </row>
    <row r="5008" spans="1:6" x14ac:dyDescent="0.25">
      <c r="A5008" t="s">
        <v>32</v>
      </c>
      <c r="B5008" t="s">
        <v>18</v>
      </c>
      <c r="C5008">
        <v>137.80000000000001</v>
      </c>
      <c r="D5008" s="1">
        <v>42675</v>
      </c>
      <c r="E5008" cm="1">
        <f t="array" ref="E5008">IF(AND(B5008="Housing",A5008="Rural"),"",
_xlfn.IFS(
NOT(ISBLANK(C5008)), C5008,
AND(NOT(ISBLANK(C5007)), B5007=B5008, NOT(ISBLANK(C5009)), B5009=B5008), AVERAGE(C5007,C5009),
AND(NOT(ISBLANK(C5007)), B5007=B5008, ISBLANK(C5009), NOT(ISBLANK(C5010)), B5010=B5008), C5007+(C5010-C5007)/3,
AND(ISBLANK(C5007), NOT(ISBLANK(C5006)), B5006=B5008, NOT(ISBLANK(C5009)), B5009=B5008), C5006+(C5009-C5006)*2/3,
TRUE, "Check Manually"
))</f>
        <v>137.80000000000001</v>
      </c>
      <c r="F5008" t="str">
        <f>_xlfn.XLOOKUP(B5008,Bucket_Map!A:A,Bucket_Map!B:B,"ERROR - CHECK NAME")</f>
        <v>Food &amp; Beverages</v>
      </c>
    </row>
    <row r="5009" spans="1:6" x14ac:dyDescent="0.25">
      <c r="A5009" t="s">
        <v>32</v>
      </c>
      <c r="B5009" t="s">
        <v>18</v>
      </c>
      <c r="C5009">
        <v>137.6</v>
      </c>
      <c r="D5009" s="1">
        <v>42705</v>
      </c>
      <c r="E5009" cm="1">
        <f t="array" ref="E5009">IF(AND(B5009="Housing",A5009="Rural"),"",
_xlfn.IFS(
NOT(ISBLANK(C5009)), C5009,
AND(NOT(ISBLANK(C5008)), B5008=B5009, NOT(ISBLANK(C5010)), B5010=B5009), AVERAGE(C5008,C5010),
AND(NOT(ISBLANK(C5008)), B5008=B5009, ISBLANK(C5010), NOT(ISBLANK(C5011)), B5011=B5009), C5008+(C5011-C5008)/3,
AND(ISBLANK(C5008), NOT(ISBLANK(C5007)), B5007=B5009, NOT(ISBLANK(C5010)), B5010=B5009), C5007+(C5010-C5007)*2/3,
TRUE, "Check Manually"
))</f>
        <v>137.6</v>
      </c>
      <c r="F5009" t="str">
        <f>_xlfn.XLOOKUP(B5009,Bucket_Map!A:A,Bucket_Map!B:B,"ERROR - CHECK NAME")</f>
        <v>Food &amp; Beverages</v>
      </c>
    </row>
    <row r="5010" spans="1:6" x14ac:dyDescent="0.25">
      <c r="A5010" t="s">
        <v>32</v>
      </c>
      <c r="B5010" t="s">
        <v>18</v>
      </c>
      <c r="C5010">
        <v>138.19999999999999</v>
      </c>
      <c r="D5010" s="1">
        <v>42736</v>
      </c>
      <c r="E5010" cm="1">
        <f t="array" ref="E5010">IF(AND(B5010="Housing",A5010="Rural"),"",
_xlfn.IFS(
NOT(ISBLANK(C5010)), C5010,
AND(NOT(ISBLANK(C5009)), B5009=B5010, NOT(ISBLANK(C5011)), B5011=B5010), AVERAGE(C5009,C5011),
AND(NOT(ISBLANK(C5009)), B5009=B5010, ISBLANK(C5011), NOT(ISBLANK(C5012)), B5012=B5010), C5009+(C5012-C5009)/3,
AND(ISBLANK(C5009), NOT(ISBLANK(C5008)), B5008=B5010, NOT(ISBLANK(C5011)), B5011=B5010), C5008+(C5011-C5008)*2/3,
TRUE, "Check Manually"
))</f>
        <v>138.19999999999999</v>
      </c>
      <c r="F5010" t="str">
        <f>_xlfn.XLOOKUP(B5010,Bucket_Map!A:A,Bucket_Map!B:B,"ERROR - CHECK NAME")</f>
        <v>Food &amp; Beverages</v>
      </c>
    </row>
    <row r="5011" spans="1:6" x14ac:dyDescent="0.25">
      <c r="A5011" t="s">
        <v>32</v>
      </c>
      <c r="B5011" t="s">
        <v>18</v>
      </c>
      <c r="C5011">
        <v>138.80000000000001</v>
      </c>
      <c r="D5011" s="1">
        <v>42767</v>
      </c>
      <c r="E5011" cm="1">
        <f t="array" ref="E5011">IF(AND(B5011="Housing",A5011="Rural"),"",
_xlfn.IFS(
NOT(ISBLANK(C5011)), C5011,
AND(NOT(ISBLANK(C5010)), B5010=B5011, NOT(ISBLANK(C5012)), B5012=B5011), AVERAGE(C5010,C5012),
AND(NOT(ISBLANK(C5010)), B5010=B5011, ISBLANK(C5012), NOT(ISBLANK(C5013)), B5013=B5011), C5010+(C5013-C5010)/3,
AND(ISBLANK(C5010), NOT(ISBLANK(C5009)), B5009=B5011, NOT(ISBLANK(C5012)), B5012=B5011), C5009+(C5012-C5009)*2/3,
TRUE, "Check Manually"
))</f>
        <v>138.80000000000001</v>
      </c>
      <c r="F5011" t="str">
        <f>_xlfn.XLOOKUP(B5011,Bucket_Map!A:A,Bucket_Map!B:B,"ERROR - CHECK NAME")</f>
        <v>Food &amp; Beverages</v>
      </c>
    </row>
    <row r="5012" spans="1:6" x14ac:dyDescent="0.25">
      <c r="A5012" t="s">
        <v>32</v>
      </c>
      <c r="B5012" t="s">
        <v>18</v>
      </c>
      <c r="C5012">
        <v>139</v>
      </c>
      <c r="D5012" s="1">
        <v>42795</v>
      </c>
      <c r="E5012" cm="1">
        <f t="array" ref="E5012">IF(AND(B5012="Housing",A5012="Rural"),"",
_xlfn.IFS(
NOT(ISBLANK(C5012)), C5012,
AND(NOT(ISBLANK(C5011)), B5011=B5012, NOT(ISBLANK(C5013)), B5013=B5012), AVERAGE(C5011,C5013),
AND(NOT(ISBLANK(C5011)), B5011=B5012, ISBLANK(C5013), NOT(ISBLANK(C5014)), B5014=B5012), C5011+(C5014-C5011)/3,
AND(ISBLANK(C5011), NOT(ISBLANK(C5010)), B5010=B5012, NOT(ISBLANK(C5013)), B5013=B5012), C5010+(C5013-C5010)*2/3,
TRUE, "Check Manually"
))</f>
        <v>139</v>
      </c>
      <c r="F5012" t="str">
        <f>_xlfn.XLOOKUP(B5012,Bucket_Map!A:A,Bucket_Map!B:B,"ERROR - CHECK NAME")</f>
        <v>Food &amp; Beverages</v>
      </c>
    </row>
    <row r="5013" spans="1:6" x14ac:dyDescent="0.25">
      <c r="A5013" t="s">
        <v>32</v>
      </c>
      <c r="B5013" t="s">
        <v>18</v>
      </c>
      <c r="C5013">
        <v>139.4</v>
      </c>
      <c r="D5013" s="1">
        <v>42826</v>
      </c>
      <c r="E5013" cm="1">
        <f t="array" ref="E5013">IF(AND(B5013="Housing",A5013="Rural"),"",
_xlfn.IFS(
NOT(ISBLANK(C5013)), C5013,
AND(NOT(ISBLANK(C5012)), B5012=B5013, NOT(ISBLANK(C5014)), B5014=B5013), AVERAGE(C5012,C5014),
AND(NOT(ISBLANK(C5012)), B5012=B5013, ISBLANK(C5014), NOT(ISBLANK(C5015)), B5015=B5013), C5012+(C5015-C5012)/3,
AND(ISBLANK(C5012), NOT(ISBLANK(C5011)), B5011=B5013, NOT(ISBLANK(C5014)), B5014=B5013), C5011+(C5014-C5011)*2/3,
TRUE, "Check Manually"
))</f>
        <v>139.4</v>
      </c>
      <c r="F5013" t="str">
        <f>_xlfn.XLOOKUP(B5013,Bucket_Map!A:A,Bucket_Map!B:B,"ERROR - CHECK NAME")</f>
        <v>Food &amp; Beverages</v>
      </c>
    </row>
    <row r="5014" spans="1:6" x14ac:dyDescent="0.25">
      <c r="A5014" t="s">
        <v>32</v>
      </c>
      <c r="B5014" t="s">
        <v>18</v>
      </c>
      <c r="C5014">
        <v>141.6</v>
      </c>
      <c r="D5014" s="1">
        <v>42856</v>
      </c>
      <c r="E5014" cm="1">
        <f t="array" ref="E5014">IF(AND(B5014="Housing",A5014="Rural"),"",
_xlfn.IFS(
NOT(ISBLANK(C5014)), C5014,
AND(NOT(ISBLANK(C5013)), B5013=B5014, NOT(ISBLANK(C5015)), B5015=B5014), AVERAGE(C5013,C5015),
AND(NOT(ISBLANK(C5013)), B5013=B5014, ISBLANK(C5015), NOT(ISBLANK(C5016)), B5016=B5014), C5013+(C5016-C5013)/3,
AND(ISBLANK(C5013), NOT(ISBLANK(C5012)), B5012=B5014, NOT(ISBLANK(C5015)), B5015=B5014), C5012+(C5015-C5012)*2/3,
TRUE, "Check Manually"
))</f>
        <v>141.6</v>
      </c>
      <c r="F5014" t="str">
        <f>_xlfn.XLOOKUP(B5014,Bucket_Map!A:A,Bucket_Map!B:B,"ERROR - CHECK NAME")</f>
        <v>Food &amp; Beverages</v>
      </c>
    </row>
    <row r="5015" spans="1:6" x14ac:dyDescent="0.25">
      <c r="A5015" t="s">
        <v>32</v>
      </c>
      <c r="B5015" t="s">
        <v>18</v>
      </c>
      <c r="C5015">
        <v>145.5</v>
      </c>
      <c r="D5015" s="1">
        <v>42887</v>
      </c>
      <c r="E5015" cm="1">
        <f t="array" ref="E5015">IF(AND(B5015="Housing",A5015="Rural"),"",
_xlfn.IFS(
NOT(ISBLANK(C5015)), C5015,
AND(NOT(ISBLANK(C5014)), B5014=B5015, NOT(ISBLANK(C5016)), B5016=B5015), AVERAGE(C5014,C5016),
AND(NOT(ISBLANK(C5014)), B5014=B5015, ISBLANK(C5016), NOT(ISBLANK(C5017)), B5017=B5015), C5014+(C5017-C5014)/3,
AND(ISBLANK(C5014), NOT(ISBLANK(C5013)), B5013=B5015, NOT(ISBLANK(C5016)), B5016=B5015), C5013+(C5016-C5013)*2/3,
TRUE, "Check Manually"
))</f>
        <v>145.5</v>
      </c>
      <c r="F5015" t="str">
        <f>_xlfn.XLOOKUP(B5015,Bucket_Map!A:A,Bucket_Map!B:B,"ERROR - CHECK NAME")</f>
        <v>Food &amp; Beverages</v>
      </c>
    </row>
    <row r="5016" spans="1:6" x14ac:dyDescent="0.25">
      <c r="A5016" t="s">
        <v>32</v>
      </c>
      <c r="B5016" t="s">
        <v>18</v>
      </c>
      <c r="C5016">
        <v>145.69999999999999</v>
      </c>
      <c r="D5016" s="1">
        <v>42917</v>
      </c>
      <c r="E5016" cm="1">
        <f t="array" ref="E5016">IF(AND(B5016="Housing",A5016="Rural"),"",
_xlfn.IFS(
NOT(ISBLANK(C5016)), C5016,
AND(NOT(ISBLANK(C5015)), B5015=B5016, NOT(ISBLANK(C5017)), B5017=B5016), AVERAGE(C5015,C5017),
AND(NOT(ISBLANK(C5015)), B5015=B5016, ISBLANK(C5017), NOT(ISBLANK(C5018)), B5018=B5016), C5015+(C5018-C5015)/3,
AND(ISBLANK(C5015), NOT(ISBLANK(C5014)), B5014=B5016, NOT(ISBLANK(C5017)), B5017=B5016), C5014+(C5017-C5014)*2/3,
TRUE, "Check Manually"
))</f>
        <v>145.69999999999999</v>
      </c>
      <c r="F5016" t="str">
        <f>_xlfn.XLOOKUP(B5016,Bucket_Map!A:A,Bucket_Map!B:B,"ERROR - CHECK NAME")</f>
        <v>Food &amp; Beverages</v>
      </c>
    </row>
    <row r="5017" spans="1:6" x14ac:dyDescent="0.25">
      <c r="A5017" t="s">
        <v>32</v>
      </c>
      <c r="B5017" t="s">
        <v>18</v>
      </c>
      <c r="C5017">
        <v>143.4</v>
      </c>
      <c r="D5017" s="1">
        <v>42948</v>
      </c>
      <c r="E5017" cm="1">
        <f t="array" ref="E5017">IF(AND(B5017="Housing",A5017="Rural"),"",
_xlfn.IFS(
NOT(ISBLANK(C5017)), C5017,
AND(NOT(ISBLANK(C5016)), B5016=B5017, NOT(ISBLANK(C5018)), B5018=B5017), AVERAGE(C5016,C5018),
AND(NOT(ISBLANK(C5016)), B5016=B5017, ISBLANK(C5018), NOT(ISBLANK(C5019)), B5019=B5017), C5016+(C5019-C5016)/3,
AND(ISBLANK(C5016), NOT(ISBLANK(C5015)), B5015=B5017, NOT(ISBLANK(C5018)), B5018=B5017), C5015+(C5018-C5015)*2/3,
TRUE, "Check Manually"
))</f>
        <v>143.4</v>
      </c>
      <c r="F5017" t="str">
        <f>_xlfn.XLOOKUP(B5017,Bucket_Map!A:A,Bucket_Map!B:B,"ERROR - CHECK NAME")</f>
        <v>Food &amp; Beverages</v>
      </c>
    </row>
    <row r="5018" spans="1:6" x14ac:dyDescent="0.25">
      <c r="A5018" t="s">
        <v>32</v>
      </c>
      <c r="B5018" t="s">
        <v>18</v>
      </c>
      <c r="C5018">
        <v>142.4</v>
      </c>
      <c r="D5018" s="1">
        <v>42979</v>
      </c>
      <c r="E5018" cm="1">
        <f t="array" ref="E5018">IF(AND(B5018="Housing",A5018="Rural"),"",
_xlfn.IFS(
NOT(ISBLANK(C5018)), C5018,
AND(NOT(ISBLANK(C5017)), B5017=B5018, NOT(ISBLANK(C5019)), B5019=B5018), AVERAGE(C5017,C5019),
AND(NOT(ISBLANK(C5017)), B5017=B5018, ISBLANK(C5019), NOT(ISBLANK(C5020)), B5020=B5018), C5017+(C5020-C5017)/3,
AND(ISBLANK(C5017), NOT(ISBLANK(C5016)), B5016=B5018, NOT(ISBLANK(C5019)), B5019=B5018), C5016+(C5019-C5016)*2/3,
TRUE, "Check Manually"
))</f>
        <v>142.4</v>
      </c>
      <c r="F5018" t="str">
        <f>_xlfn.XLOOKUP(B5018,Bucket_Map!A:A,Bucket_Map!B:B,"ERROR - CHECK NAME")</f>
        <v>Food &amp; Beverages</v>
      </c>
    </row>
    <row r="5019" spans="1:6" x14ac:dyDescent="0.25">
      <c r="A5019" t="s">
        <v>32</v>
      </c>
      <c r="B5019" t="s">
        <v>18</v>
      </c>
      <c r="C5019">
        <v>142.19999999999999</v>
      </c>
      <c r="D5019" s="1">
        <v>43009</v>
      </c>
      <c r="E5019" cm="1">
        <f t="array" ref="E5019">IF(AND(B5019="Housing",A5019="Rural"),"",
_xlfn.IFS(
NOT(ISBLANK(C5019)), C5019,
AND(NOT(ISBLANK(C5018)), B5018=B5019, NOT(ISBLANK(C5020)), B5020=B5019), AVERAGE(C5018,C5020),
AND(NOT(ISBLANK(C5018)), B5018=B5019, ISBLANK(C5020), NOT(ISBLANK(C5021)), B5021=B5019), C5018+(C5021-C5018)/3,
AND(ISBLANK(C5018), NOT(ISBLANK(C5017)), B5017=B5019, NOT(ISBLANK(C5020)), B5020=B5019), C5017+(C5020-C5017)*2/3,
TRUE, "Check Manually"
))</f>
        <v>142.19999999999999</v>
      </c>
      <c r="F5019" t="str">
        <f>_xlfn.XLOOKUP(B5019,Bucket_Map!A:A,Bucket_Map!B:B,"ERROR - CHECK NAME")</f>
        <v>Food &amp; Beverages</v>
      </c>
    </row>
    <row r="5020" spans="1:6" x14ac:dyDescent="0.25">
      <c r="A5020" t="s">
        <v>32</v>
      </c>
      <c r="B5020" t="s">
        <v>18</v>
      </c>
      <c r="C5020">
        <v>142.4</v>
      </c>
      <c r="D5020" s="1">
        <v>43040</v>
      </c>
      <c r="E5020" cm="1">
        <f t="array" ref="E5020">IF(AND(B5020="Housing",A5020="Rural"),"",
_xlfn.IFS(
NOT(ISBLANK(C5020)), C5020,
AND(NOT(ISBLANK(C5019)), B5019=B5020, NOT(ISBLANK(C5021)), B5021=B5020), AVERAGE(C5019,C5021),
AND(NOT(ISBLANK(C5019)), B5019=B5020, ISBLANK(C5021), NOT(ISBLANK(C5022)), B5022=B5020), C5019+(C5022-C5019)/3,
AND(ISBLANK(C5019), NOT(ISBLANK(C5018)), B5018=B5020, NOT(ISBLANK(C5021)), B5021=B5020), C5018+(C5021-C5018)*2/3,
TRUE, "Check Manually"
))</f>
        <v>142.4</v>
      </c>
      <c r="F5020" t="str">
        <f>_xlfn.XLOOKUP(B5020,Bucket_Map!A:A,Bucket_Map!B:B,"ERROR - CHECK NAME")</f>
        <v>Food &amp; Beverages</v>
      </c>
    </row>
    <row r="5021" spans="1:6" x14ac:dyDescent="0.25">
      <c r="A5021" t="s">
        <v>32</v>
      </c>
      <c r="B5021" t="s">
        <v>18</v>
      </c>
      <c r="C5021">
        <v>143.30000000000001</v>
      </c>
      <c r="D5021" s="1">
        <v>43070</v>
      </c>
      <c r="E5021" cm="1">
        <f t="array" ref="E5021">IF(AND(B5021="Housing",A5021="Rural"),"",
_xlfn.IFS(
NOT(ISBLANK(C5021)), C5021,
AND(NOT(ISBLANK(C5020)), B5020=B5021, NOT(ISBLANK(C5022)), B5022=B5021), AVERAGE(C5020,C5022),
AND(NOT(ISBLANK(C5020)), B5020=B5021, ISBLANK(C5022), NOT(ISBLANK(C5023)), B5023=B5021), C5020+(C5023-C5020)/3,
AND(ISBLANK(C5020), NOT(ISBLANK(C5019)), B5019=B5021, NOT(ISBLANK(C5022)), B5022=B5021), C5019+(C5022-C5019)*2/3,
TRUE, "Check Manually"
))</f>
        <v>143.30000000000001</v>
      </c>
      <c r="F5021" t="str">
        <f>_xlfn.XLOOKUP(B5021,Bucket_Map!A:A,Bucket_Map!B:B,"ERROR - CHECK NAME")</f>
        <v>Food &amp; Beverages</v>
      </c>
    </row>
    <row r="5022" spans="1:6" x14ac:dyDescent="0.25">
      <c r="A5022" t="s">
        <v>32</v>
      </c>
      <c r="B5022" t="s">
        <v>18</v>
      </c>
      <c r="C5022">
        <v>144.19999999999999</v>
      </c>
      <c r="D5022" s="1">
        <v>43101</v>
      </c>
      <c r="E5022" cm="1">
        <f t="array" ref="E5022">IF(AND(B5022="Housing",A5022="Rural"),"",
_xlfn.IFS(
NOT(ISBLANK(C5022)), C5022,
AND(NOT(ISBLANK(C5021)), B5021=B5022, NOT(ISBLANK(C5023)), B5023=B5022), AVERAGE(C5021,C5023),
AND(NOT(ISBLANK(C5021)), B5021=B5022, ISBLANK(C5023), NOT(ISBLANK(C5024)), B5024=B5022), C5021+(C5024-C5021)/3,
AND(ISBLANK(C5021), NOT(ISBLANK(C5020)), B5020=B5022, NOT(ISBLANK(C5023)), B5023=B5022), C5020+(C5023-C5020)*2/3,
TRUE, "Check Manually"
))</f>
        <v>144.19999999999999</v>
      </c>
      <c r="F5022" t="str">
        <f>_xlfn.XLOOKUP(B5022,Bucket_Map!A:A,Bucket_Map!B:B,"ERROR - CHECK NAME")</f>
        <v>Food &amp; Beverages</v>
      </c>
    </row>
    <row r="5023" spans="1:6" x14ac:dyDescent="0.25">
      <c r="A5023" t="s">
        <v>32</v>
      </c>
      <c r="B5023" t="s">
        <v>18</v>
      </c>
      <c r="C5023">
        <v>143.5</v>
      </c>
      <c r="D5023" s="1">
        <v>43132</v>
      </c>
      <c r="E5023" cm="1">
        <f t="array" ref="E5023">IF(AND(B5023="Housing",A5023="Rural"),"",
_xlfn.IFS(
NOT(ISBLANK(C5023)), C5023,
AND(NOT(ISBLANK(C5022)), B5022=B5023, NOT(ISBLANK(C5024)), B5024=B5023), AVERAGE(C5022,C5024),
AND(NOT(ISBLANK(C5022)), B5022=B5023, ISBLANK(C5024), NOT(ISBLANK(C5025)), B5025=B5023), C5022+(C5025-C5022)/3,
AND(ISBLANK(C5022), NOT(ISBLANK(C5021)), B5021=B5023, NOT(ISBLANK(C5024)), B5024=B5023), C5021+(C5024-C5021)*2/3,
TRUE, "Check Manually"
))</f>
        <v>143.5</v>
      </c>
      <c r="F5023" t="str">
        <f>_xlfn.XLOOKUP(B5023,Bucket_Map!A:A,Bucket_Map!B:B,"ERROR - CHECK NAME")</f>
        <v>Food &amp; Beverages</v>
      </c>
    </row>
    <row r="5024" spans="1:6" x14ac:dyDescent="0.25">
      <c r="A5024" t="s">
        <v>32</v>
      </c>
      <c r="B5024" t="s">
        <v>18</v>
      </c>
      <c r="C5024">
        <v>143.6</v>
      </c>
      <c r="D5024" s="1">
        <v>43160</v>
      </c>
      <c r="E5024" cm="1">
        <f t="array" ref="E5024">IF(AND(B5024="Housing",A5024="Rural"),"",
_xlfn.IFS(
NOT(ISBLANK(C5024)), C5024,
AND(NOT(ISBLANK(C5023)), B5023=B5024, NOT(ISBLANK(C5025)), B5025=B5024), AVERAGE(C5023,C5025),
AND(NOT(ISBLANK(C5023)), B5023=B5024, ISBLANK(C5025), NOT(ISBLANK(C5026)), B5026=B5024), C5023+(C5026-C5023)/3,
AND(ISBLANK(C5023), NOT(ISBLANK(C5022)), B5022=B5024, NOT(ISBLANK(C5025)), B5025=B5024), C5022+(C5025-C5022)*2/3,
TRUE, "Check Manually"
))</f>
        <v>143.6</v>
      </c>
      <c r="F5024" t="str">
        <f>_xlfn.XLOOKUP(B5024,Bucket_Map!A:A,Bucket_Map!B:B,"ERROR - CHECK NAME")</f>
        <v>Food &amp; Beverages</v>
      </c>
    </row>
    <row r="5025" spans="1:6" x14ac:dyDescent="0.25">
      <c r="A5025" t="s">
        <v>32</v>
      </c>
      <c r="B5025" t="s">
        <v>18</v>
      </c>
      <c r="C5025">
        <v>144.4</v>
      </c>
      <c r="D5025" s="1">
        <v>43191</v>
      </c>
      <c r="E5025" cm="1">
        <f t="array" ref="E5025">IF(AND(B5025="Housing",A5025="Rural"),"",
_xlfn.IFS(
NOT(ISBLANK(C5025)), C5025,
AND(NOT(ISBLANK(C5024)), B5024=B5025, NOT(ISBLANK(C5026)), B5026=B5025), AVERAGE(C5024,C5026),
AND(NOT(ISBLANK(C5024)), B5024=B5025, ISBLANK(C5026), NOT(ISBLANK(C5027)), B5027=B5025), C5024+(C5027-C5024)/3,
AND(ISBLANK(C5024), NOT(ISBLANK(C5023)), B5023=B5025, NOT(ISBLANK(C5026)), B5026=B5025), C5023+(C5026-C5023)*2/3,
TRUE, "Check Manually"
))</f>
        <v>144.4</v>
      </c>
      <c r="F5025" t="str">
        <f>_xlfn.XLOOKUP(B5025,Bucket_Map!A:A,Bucket_Map!B:B,"ERROR - CHECK NAME")</f>
        <v>Food &amp; Beverages</v>
      </c>
    </row>
    <row r="5026" spans="1:6" x14ac:dyDescent="0.25">
      <c r="A5026" t="s">
        <v>32</v>
      </c>
      <c r="B5026" t="s">
        <v>18</v>
      </c>
      <c r="C5026">
        <v>146.6</v>
      </c>
      <c r="D5026" s="1">
        <v>43221</v>
      </c>
      <c r="E5026" cm="1">
        <f t="array" ref="E5026">IF(AND(B5026="Housing",A5026="Rural"),"",
_xlfn.IFS(
NOT(ISBLANK(C5026)), C5026,
AND(NOT(ISBLANK(C5025)), B5025=B5026, NOT(ISBLANK(C5027)), B5027=B5026), AVERAGE(C5025,C5027),
AND(NOT(ISBLANK(C5025)), B5025=B5026, ISBLANK(C5027), NOT(ISBLANK(C5028)), B5028=B5026), C5025+(C5028-C5025)/3,
AND(ISBLANK(C5025), NOT(ISBLANK(C5024)), B5024=B5026, NOT(ISBLANK(C5027)), B5027=B5026), C5024+(C5027-C5024)*2/3,
TRUE, "Check Manually"
))</f>
        <v>146.6</v>
      </c>
      <c r="F5026" t="str">
        <f>_xlfn.XLOOKUP(B5026,Bucket_Map!A:A,Bucket_Map!B:B,"ERROR - CHECK NAME")</f>
        <v>Food &amp; Beverages</v>
      </c>
    </row>
    <row r="5027" spans="1:6" x14ac:dyDescent="0.25">
      <c r="A5027" t="s">
        <v>32</v>
      </c>
      <c r="B5027" t="s">
        <v>18</v>
      </c>
      <c r="C5027">
        <v>148.69999999999999</v>
      </c>
      <c r="D5027" s="1">
        <v>43252</v>
      </c>
      <c r="E5027" cm="1">
        <f t="array" ref="E5027">IF(AND(B5027="Housing",A5027="Rural"),"",
_xlfn.IFS(
NOT(ISBLANK(C5027)), C5027,
AND(NOT(ISBLANK(C5026)), B5026=B5027, NOT(ISBLANK(C5028)), B5028=B5027), AVERAGE(C5026,C5028),
AND(NOT(ISBLANK(C5026)), B5026=B5027, ISBLANK(C5028), NOT(ISBLANK(C5029)), B5029=B5027), C5026+(C5029-C5026)/3,
AND(ISBLANK(C5026), NOT(ISBLANK(C5025)), B5025=B5027, NOT(ISBLANK(C5028)), B5028=B5027), C5025+(C5028-C5025)*2/3,
TRUE, "Check Manually"
))</f>
        <v>148.69999999999999</v>
      </c>
      <c r="F5027" t="str">
        <f>_xlfn.XLOOKUP(B5027,Bucket_Map!A:A,Bucket_Map!B:B,"ERROR - CHECK NAME")</f>
        <v>Food &amp; Beverages</v>
      </c>
    </row>
    <row r="5028" spans="1:6" x14ac:dyDescent="0.25">
      <c r="A5028" t="s">
        <v>32</v>
      </c>
      <c r="B5028" t="s">
        <v>18</v>
      </c>
      <c r="C5028">
        <v>149.1</v>
      </c>
      <c r="D5028" s="1">
        <v>43282</v>
      </c>
      <c r="E5028" cm="1">
        <f t="array" ref="E5028">IF(AND(B5028="Housing",A5028="Rural"),"",
_xlfn.IFS(
NOT(ISBLANK(C5028)), C5028,
AND(NOT(ISBLANK(C5027)), B5027=B5028, NOT(ISBLANK(C5029)), B5029=B5028), AVERAGE(C5027,C5029),
AND(NOT(ISBLANK(C5027)), B5027=B5028, ISBLANK(C5029), NOT(ISBLANK(C5030)), B5030=B5028), C5027+(C5030-C5027)/3,
AND(ISBLANK(C5027), NOT(ISBLANK(C5026)), B5026=B5028, NOT(ISBLANK(C5029)), B5029=B5028), C5026+(C5029-C5026)*2/3,
TRUE, "Check Manually"
))</f>
        <v>149.1</v>
      </c>
      <c r="F5028" t="str">
        <f>_xlfn.XLOOKUP(B5028,Bucket_Map!A:A,Bucket_Map!B:B,"ERROR - CHECK NAME")</f>
        <v>Food &amp; Beverages</v>
      </c>
    </row>
    <row r="5029" spans="1:6" x14ac:dyDescent="0.25">
      <c r="A5029" t="s">
        <v>32</v>
      </c>
      <c r="B5029" t="s">
        <v>18</v>
      </c>
      <c r="C5029">
        <v>148</v>
      </c>
      <c r="D5029" s="1">
        <v>43313</v>
      </c>
      <c r="E5029" cm="1">
        <f t="array" ref="E5029">IF(AND(B5029="Housing",A5029="Rural"),"",
_xlfn.IFS(
NOT(ISBLANK(C5029)), C5029,
AND(NOT(ISBLANK(C5028)), B5028=B5029, NOT(ISBLANK(C5030)), B5030=B5029), AVERAGE(C5028,C5030),
AND(NOT(ISBLANK(C5028)), B5028=B5029, ISBLANK(C5030), NOT(ISBLANK(C5031)), B5031=B5029), C5028+(C5031-C5028)/3,
AND(ISBLANK(C5028), NOT(ISBLANK(C5027)), B5027=B5029, NOT(ISBLANK(C5030)), B5030=B5029), C5027+(C5030-C5027)*2/3,
TRUE, "Check Manually"
))</f>
        <v>148</v>
      </c>
      <c r="F5029" t="str">
        <f>_xlfn.XLOOKUP(B5029,Bucket_Map!A:A,Bucket_Map!B:B,"ERROR - CHECK NAME")</f>
        <v>Food &amp; Beverages</v>
      </c>
    </row>
    <row r="5030" spans="1:6" x14ac:dyDescent="0.25">
      <c r="A5030" t="s">
        <v>32</v>
      </c>
      <c r="B5030" t="s">
        <v>18</v>
      </c>
      <c r="C5030">
        <v>145.80000000000001</v>
      </c>
      <c r="D5030" s="1">
        <v>43344</v>
      </c>
      <c r="E5030" cm="1">
        <f t="array" ref="E5030">IF(AND(B5030="Housing",A5030="Rural"),"",
_xlfn.IFS(
NOT(ISBLANK(C5030)), C5030,
AND(NOT(ISBLANK(C5029)), B5029=B5030, NOT(ISBLANK(C5031)), B5031=B5030), AVERAGE(C5029,C5031),
AND(NOT(ISBLANK(C5029)), B5029=B5030, ISBLANK(C5031), NOT(ISBLANK(C5032)), B5032=B5030), C5029+(C5032-C5029)/3,
AND(ISBLANK(C5029), NOT(ISBLANK(C5028)), B5028=B5030, NOT(ISBLANK(C5031)), B5031=B5030), C5028+(C5031-C5028)*2/3,
TRUE, "Check Manually"
))</f>
        <v>145.80000000000001</v>
      </c>
      <c r="F5030" t="str">
        <f>_xlfn.XLOOKUP(B5030,Bucket_Map!A:A,Bucket_Map!B:B,"ERROR - CHECK NAME")</f>
        <v>Food &amp; Beverages</v>
      </c>
    </row>
    <row r="5031" spans="1:6" x14ac:dyDescent="0.25">
      <c r="A5031" t="s">
        <v>32</v>
      </c>
      <c r="B5031" t="s">
        <v>18</v>
      </c>
      <c r="C5031">
        <v>149.5</v>
      </c>
      <c r="D5031" s="1">
        <v>43374</v>
      </c>
      <c r="E5031" cm="1">
        <f t="array" ref="E5031">IF(AND(B5031="Housing",A5031="Rural"),"",
_xlfn.IFS(
NOT(ISBLANK(C5031)), C5031,
AND(NOT(ISBLANK(C5030)), B5030=B5031, NOT(ISBLANK(C5032)), B5032=B5031), AVERAGE(C5030,C5032),
AND(NOT(ISBLANK(C5030)), B5030=B5031, ISBLANK(C5032), NOT(ISBLANK(C5033)), B5033=B5031), C5030+(C5033-C5030)/3,
AND(ISBLANK(C5030), NOT(ISBLANK(C5029)), B5029=B5031, NOT(ISBLANK(C5032)), B5032=B5031), C5029+(C5032-C5029)*2/3,
TRUE, "Check Manually"
))</f>
        <v>149.5</v>
      </c>
      <c r="F5031" t="str">
        <f>_xlfn.XLOOKUP(B5031,Bucket_Map!A:A,Bucket_Map!B:B,"ERROR - CHECK NAME")</f>
        <v>Food &amp; Beverages</v>
      </c>
    </row>
    <row r="5032" spans="1:6" x14ac:dyDescent="0.25">
      <c r="A5032" t="s">
        <v>32</v>
      </c>
      <c r="B5032" t="s">
        <v>18</v>
      </c>
      <c r="C5032">
        <v>149.19999999999999</v>
      </c>
      <c r="D5032" s="1">
        <v>43405</v>
      </c>
      <c r="E5032" cm="1">
        <f t="array" ref="E5032">IF(AND(B5032="Housing",A5032="Rural"),"",
_xlfn.IFS(
NOT(ISBLANK(C5032)), C5032,
AND(NOT(ISBLANK(C5031)), B5031=B5032, NOT(ISBLANK(C5033)), B5033=B5032), AVERAGE(C5031,C5033),
AND(NOT(ISBLANK(C5031)), B5031=B5032, ISBLANK(C5033), NOT(ISBLANK(C5034)), B5034=B5032), C5031+(C5034-C5031)/3,
AND(ISBLANK(C5031), NOT(ISBLANK(C5030)), B5030=B5032, NOT(ISBLANK(C5033)), B5033=B5032), C5030+(C5033-C5030)*2/3,
TRUE, "Check Manually"
))</f>
        <v>149.19999999999999</v>
      </c>
      <c r="F5032" t="str">
        <f>_xlfn.XLOOKUP(B5032,Bucket_Map!A:A,Bucket_Map!B:B,"ERROR - CHECK NAME")</f>
        <v>Food &amp; Beverages</v>
      </c>
    </row>
    <row r="5033" spans="1:6" x14ac:dyDescent="0.25">
      <c r="A5033" t="s">
        <v>32</v>
      </c>
      <c r="B5033" t="s">
        <v>18</v>
      </c>
      <c r="C5033">
        <v>150.5</v>
      </c>
      <c r="D5033" s="1">
        <v>43435</v>
      </c>
      <c r="E5033" cm="1">
        <f t="array" ref="E5033">IF(AND(B5033="Housing",A5033="Rural"),"",
_xlfn.IFS(
NOT(ISBLANK(C5033)), C5033,
AND(NOT(ISBLANK(C5032)), B5032=B5033, NOT(ISBLANK(C5034)), B5034=B5033), AVERAGE(C5032,C5034),
AND(NOT(ISBLANK(C5032)), B5032=B5033, ISBLANK(C5034), NOT(ISBLANK(C5035)), B5035=B5033), C5032+(C5035-C5032)/3,
AND(ISBLANK(C5032), NOT(ISBLANK(C5031)), B5031=B5033, NOT(ISBLANK(C5034)), B5034=B5033), C5031+(C5034-C5031)*2/3,
TRUE, "Check Manually"
))</f>
        <v>150.5</v>
      </c>
      <c r="F5033" t="str">
        <f>_xlfn.XLOOKUP(B5033,Bucket_Map!A:A,Bucket_Map!B:B,"ERROR - CHECK NAME")</f>
        <v>Food &amp; Beverages</v>
      </c>
    </row>
    <row r="5034" spans="1:6" x14ac:dyDescent="0.25">
      <c r="A5034" t="s">
        <v>32</v>
      </c>
      <c r="B5034" t="s">
        <v>18</v>
      </c>
      <c r="C5034">
        <v>151.4</v>
      </c>
      <c r="D5034" s="1">
        <v>43466</v>
      </c>
      <c r="E5034" cm="1">
        <f t="array" ref="E5034">IF(AND(B5034="Housing",A5034="Rural"),"",
_xlfn.IFS(
NOT(ISBLANK(C5034)), C5034,
AND(NOT(ISBLANK(C5033)), B5033=B5034, NOT(ISBLANK(C5035)), B5035=B5034), AVERAGE(C5033,C5035),
AND(NOT(ISBLANK(C5033)), B5033=B5034, ISBLANK(C5035), NOT(ISBLANK(C5036)), B5036=B5034), C5033+(C5036-C5033)/3,
AND(ISBLANK(C5033), NOT(ISBLANK(C5032)), B5032=B5034, NOT(ISBLANK(C5035)), B5035=B5034), C5032+(C5035-C5032)*2/3,
TRUE, "Check Manually"
))</f>
        <v>151.4</v>
      </c>
      <c r="F5034" t="str">
        <f>_xlfn.XLOOKUP(B5034,Bucket_Map!A:A,Bucket_Map!B:B,"ERROR - CHECK NAME")</f>
        <v>Food &amp; Beverages</v>
      </c>
    </row>
    <row r="5035" spans="1:6" x14ac:dyDescent="0.25">
      <c r="A5035" t="s">
        <v>32</v>
      </c>
      <c r="B5035" t="s">
        <v>18</v>
      </c>
      <c r="C5035">
        <v>152</v>
      </c>
      <c r="D5035" s="1">
        <v>43497</v>
      </c>
      <c r="E5035" cm="1">
        <f t="array" ref="E5035">IF(AND(B5035="Housing",A5035="Rural"),"",
_xlfn.IFS(
NOT(ISBLANK(C5035)), C5035,
AND(NOT(ISBLANK(C5034)), B5034=B5035, NOT(ISBLANK(C5036)), B5036=B5035), AVERAGE(C5034,C5036),
AND(NOT(ISBLANK(C5034)), B5034=B5035, ISBLANK(C5036), NOT(ISBLANK(C5037)), B5037=B5035), C5034+(C5037-C5034)/3,
AND(ISBLANK(C5034), NOT(ISBLANK(C5033)), B5033=B5035, NOT(ISBLANK(C5036)), B5036=B5035), C5033+(C5036-C5033)*2/3,
TRUE, "Check Manually"
))</f>
        <v>152</v>
      </c>
      <c r="F5035" t="str">
        <f>_xlfn.XLOOKUP(B5035,Bucket_Map!A:A,Bucket_Map!B:B,"ERROR - CHECK NAME")</f>
        <v>Food &amp; Beverages</v>
      </c>
    </row>
    <row r="5036" spans="1:6" x14ac:dyDescent="0.25">
      <c r="A5036" t="s">
        <v>32</v>
      </c>
      <c r="B5036" t="s">
        <v>18</v>
      </c>
      <c r="C5036">
        <v>153</v>
      </c>
      <c r="D5036" s="1">
        <v>43525</v>
      </c>
      <c r="E5036" cm="1">
        <f t="array" ref="E5036">IF(AND(B5036="Housing",A5036="Rural"),"",
_xlfn.IFS(
NOT(ISBLANK(C5036)), C5036,
AND(NOT(ISBLANK(C5035)), B5035=B5036, NOT(ISBLANK(C5037)), B5037=B5036), AVERAGE(C5035,C5037),
AND(NOT(ISBLANK(C5035)), B5035=B5036, ISBLANK(C5037), NOT(ISBLANK(C5038)), B5038=B5036), C5035+(C5038-C5035)/3,
AND(ISBLANK(C5035), NOT(ISBLANK(C5034)), B5034=B5036, NOT(ISBLANK(C5037)), B5037=B5036), C5034+(C5037-C5034)*2/3,
TRUE, "Check Manually"
))</f>
        <v>153</v>
      </c>
      <c r="F5036" t="str">
        <f>_xlfn.XLOOKUP(B5036,Bucket_Map!A:A,Bucket_Map!B:B,"ERROR - CHECK NAME")</f>
        <v>Food &amp; Beverages</v>
      </c>
    </row>
    <row r="5037" spans="1:6" x14ac:dyDescent="0.25">
      <c r="A5037" t="s">
        <v>32</v>
      </c>
      <c r="B5037" t="s">
        <v>18</v>
      </c>
      <c r="C5037">
        <v>158.5</v>
      </c>
      <c r="D5037" s="1">
        <v>43586</v>
      </c>
      <c r="E5037" cm="1">
        <f t="array" ref="E5037">IF(AND(B5037="Housing",A5037="Rural"),"",
_xlfn.IFS(
NOT(ISBLANK(C5037)), C5037,
AND(NOT(ISBLANK(C5036)), B5036=B5037, NOT(ISBLANK(C5038)), B5038=B5037), AVERAGE(C5036,C5038),
AND(NOT(ISBLANK(C5036)), B5036=B5037, ISBLANK(C5038), NOT(ISBLANK(C5039)), B5039=B5037), C5036+(C5039-C5036)/3,
AND(ISBLANK(C5036), NOT(ISBLANK(C5035)), B5035=B5037, NOT(ISBLANK(C5038)), B5038=B5037), C5035+(C5038-C5035)*2/3,
TRUE, "Check Manually"
))</f>
        <v>158.5</v>
      </c>
      <c r="F5037" t="str">
        <f>_xlfn.XLOOKUP(B5037,Bucket_Map!A:A,Bucket_Map!B:B,"ERROR - CHECK NAME")</f>
        <v>Food &amp; Beverages</v>
      </c>
    </row>
    <row r="5038" spans="1:6" x14ac:dyDescent="0.25">
      <c r="A5038" t="s">
        <v>32</v>
      </c>
      <c r="B5038" t="s">
        <v>18</v>
      </c>
      <c r="C5038">
        <v>162.1</v>
      </c>
      <c r="D5038" s="1">
        <v>43617</v>
      </c>
      <c r="E5038" cm="1">
        <f t="array" ref="E5038">IF(AND(B5038="Housing",A5038="Rural"),"",
_xlfn.IFS(
NOT(ISBLANK(C5038)), C5038,
AND(NOT(ISBLANK(C5037)), B5037=B5038, NOT(ISBLANK(C5039)), B5039=B5038), AVERAGE(C5037,C5039),
AND(NOT(ISBLANK(C5037)), B5037=B5038, ISBLANK(C5039), NOT(ISBLANK(C5040)), B5040=B5038), C5037+(C5040-C5037)/3,
AND(ISBLANK(C5037), NOT(ISBLANK(C5036)), B5036=B5038, NOT(ISBLANK(C5039)), B5039=B5038), C5036+(C5039-C5036)*2/3,
TRUE, "Check Manually"
))</f>
        <v>162.1</v>
      </c>
      <c r="F5038" t="str">
        <f>_xlfn.XLOOKUP(B5038,Bucket_Map!A:A,Bucket_Map!B:B,"ERROR - CHECK NAME")</f>
        <v>Food &amp; Beverages</v>
      </c>
    </row>
    <row r="5039" spans="1:6" x14ac:dyDescent="0.25">
      <c r="A5039" t="s">
        <v>32</v>
      </c>
      <c r="B5039" t="s">
        <v>18</v>
      </c>
      <c r="C5039">
        <v>162.69999999999999</v>
      </c>
      <c r="D5039" s="1">
        <v>43647</v>
      </c>
      <c r="E5039" cm="1">
        <f t="array" ref="E5039">IF(AND(B5039="Housing",A5039="Rural"),"",
_xlfn.IFS(
NOT(ISBLANK(C5039)), C5039,
AND(NOT(ISBLANK(C5038)), B5038=B5039, NOT(ISBLANK(C5040)), B5040=B5039), AVERAGE(C5038,C5040),
AND(NOT(ISBLANK(C5038)), B5038=B5039, ISBLANK(C5040), NOT(ISBLANK(C5041)), B5041=B5039), C5038+(C5041-C5038)/3,
AND(ISBLANK(C5038), NOT(ISBLANK(C5037)), B5037=B5039, NOT(ISBLANK(C5040)), B5040=B5039), C5037+(C5040-C5037)*2/3,
TRUE, "Check Manually"
))</f>
        <v>162.69999999999999</v>
      </c>
      <c r="F5039" t="str">
        <f>_xlfn.XLOOKUP(B5039,Bucket_Map!A:A,Bucket_Map!B:B,"ERROR - CHECK NAME")</f>
        <v>Food &amp; Beverages</v>
      </c>
    </row>
    <row r="5040" spans="1:6" x14ac:dyDescent="0.25">
      <c r="A5040" t="s">
        <v>32</v>
      </c>
      <c r="B5040" t="s">
        <v>18</v>
      </c>
      <c r="C5040">
        <v>160.6</v>
      </c>
      <c r="D5040" s="1">
        <v>43678</v>
      </c>
      <c r="E5040" cm="1">
        <f t="array" ref="E5040">IF(AND(B5040="Housing",A5040="Rural"),"",
_xlfn.IFS(
NOT(ISBLANK(C5040)), C5040,
AND(NOT(ISBLANK(C5039)), B5039=B5040, NOT(ISBLANK(C5041)), B5041=B5040), AVERAGE(C5039,C5041),
AND(NOT(ISBLANK(C5039)), B5039=B5040, ISBLANK(C5041), NOT(ISBLANK(C5042)), B5042=B5040), C5039+(C5042-C5039)/3,
AND(ISBLANK(C5039), NOT(ISBLANK(C5038)), B5038=B5040, NOT(ISBLANK(C5041)), B5041=B5040), C5038+(C5041-C5038)*2/3,
TRUE, "Check Manually"
))</f>
        <v>160.6</v>
      </c>
      <c r="F5040" t="str">
        <f>_xlfn.XLOOKUP(B5040,Bucket_Map!A:A,Bucket_Map!B:B,"ERROR - CHECK NAME")</f>
        <v>Food &amp; Beverages</v>
      </c>
    </row>
    <row r="5041" spans="1:6" x14ac:dyDescent="0.25">
      <c r="A5041" t="s">
        <v>32</v>
      </c>
      <c r="B5041" t="s">
        <v>18</v>
      </c>
      <c r="C5041">
        <v>160.80000000000001</v>
      </c>
      <c r="D5041" s="1">
        <v>43709</v>
      </c>
      <c r="E5041" cm="1">
        <f t="array" ref="E5041">IF(AND(B5041="Housing",A5041="Rural"),"",
_xlfn.IFS(
NOT(ISBLANK(C5041)), C5041,
AND(NOT(ISBLANK(C5040)), B5040=B5041, NOT(ISBLANK(C5042)), B5042=B5041), AVERAGE(C5040,C5042),
AND(NOT(ISBLANK(C5040)), B5040=B5041, ISBLANK(C5042), NOT(ISBLANK(C5043)), B5043=B5041), C5040+(C5043-C5040)/3,
AND(ISBLANK(C5040), NOT(ISBLANK(C5039)), B5039=B5041, NOT(ISBLANK(C5042)), B5042=B5041), C5039+(C5042-C5039)*2/3,
TRUE, "Check Manually"
))</f>
        <v>160.80000000000001</v>
      </c>
      <c r="F5041" t="str">
        <f>_xlfn.XLOOKUP(B5041,Bucket_Map!A:A,Bucket_Map!B:B,"ERROR - CHECK NAME")</f>
        <v>Food &amp; Beverages</v>
      </c>
    </row>
    <row r="5042" spans="1:6" x14ac:dyDescent="0.25">
      <c r="A5042" t="s">
        <v>32</v>
      </c>
      <c r="B5042" t="s">
        <v>18</v>
      </c>
      <c r="C5042">
        <v>161</v>
      </c>
      <c r="D5042" s="1">
        <v>43739</v>
      </c>
      <c r="E5042" cm="1">
        <f t="array" ref="E5042">IF(AND(B5042="Housing",A5042="Rural"),"",
_xlfn.IFS(
NOT(ISBLANK(C5042)), C5042,
AND(NOT(ISBLANK(C5041)), B5041=B5042, NOT(ISBLANK(C5043)), B5043=B5042), AVERAGE(C5041,C5043),
AND(NOT(ISBLANK(C5041)), B5041=B5042, ISBLANK(C5043), NOT(ISBLANK(C5044)), B5044=B5042), C5041+(C5044-C5041)/3,
AND(ISBLANK(C5041), NOT(ISBLANK(C5040)), B5040=B5042, NOT(ISBLANK(C5043)), B5043=B5042), C5040+(C5043-C5040)*2/3,
TRUE, "Check Manually"
))</f>
        <v>161</v>
      </c>
      <c r="F5042" t="str">
        <f>_xlfn.XLOOKUP(B5042,Bucket_Map!A:A,Bucket_Map!B:B,"ERROR - CHECK NAME")</f>
        <v>Food &amp; Beverages</v>
      </c>
    </row>
    <row r="5043" spans="1:6" x14ac:dyDescent="0.25">
      <c r="A5043" t="s">
        <v>32</v>
      </c>
      <c r="B5043" t="s">
        <v>18</v>
      </c>
      <c r="C5043">
        <v>163.19999999999999</v>
      </c>
      <c r="D5043" s="1">
        <v>43770</v>
      </c>
      <c r="E5043" cm="1">
        <f t="array" ref="E5043">IF(AND(B5043="Housing",A5043="Rural"),"",
_xlfn.IFS(
NOT(ISBLANK(C5043)), C5043,
AND(NOT(ISBLANK(C5042)), B5042=B5043, NOT(ISBLANK(C5044)), B5044=B5043), AVERAGE(C5042,C5044),
AND(NOT(ISBLANK(C5042)), B5042=B5043, ISBLANK(C5044), NOT(ISBLANK(C5045)), B5045=B5043), C5042+(C5045-C5042)/3,
AND(ISBLANK(C5042), NOT(ISBLANK(C5041)), B5041=B5043, NOT(ISBLANK(C5044)), B5044=B5043), C5041+(C5044-C5041)*2/3,
TRUE, "Check Manually"
))</f>
        <v>163.19999999999999</v>
      </c>
      <c r="F5043" t="str">
        <f>_xlfn.XLOOKUP(B5043,Bucket_Map!A:A,Bucket_Map!B:B,"ERROR - CHECK NAME")</f>
        <v>Food &amp; Beverages</v>
      </c>
    </row>
    <row r="5044" spans="1:6" x14ac:dyDescent="0.25">
      <c r="A5044" t="s">
        <v>32</v>
      </c>
      <c r="B5044" t="s">
        <v>18</v>
      </c>
      <c r="C5044">
        <v>165</v>
      </c>
      <c r="D5044" s="1">
        <v>43800</v>
      </c>
      <c r="E5044" cm="1">
        <f t="array" ref="E5044">IF(AND(B5044="Housing",A5044="Rural"),"",
_xlfn.IFS(
NOT(ISBLANK(C5044)), C5044,
AND(NOT(ISBLANK(C5043)), B5043=B5044, NOT(ISBLANK(C5045)), B5045=B5044), AVERAGE(C5043,C5045),
AND(NOT(ISBLANK(C5043)), B5043=B5044, ISBLANK(C5045), NOT(ISBLANK(C5046)), B5046=B5044), C5043+(C5046-C5043)/3,
AND(ISBLANK(C5043), NOT(ISBLANK(C5042)), B5042=B5044, NOT(ISBLANK(C5045)), B5045=B5044), C5042+(C5045-C5042)*2/3,
TRUE, "Check Manually"
))</f>
        <v>165</v>
      </c>
      <c r="F5044" t="str">
        <f>_xlfn.XLOOKUP(B5044,Bucket_Map!A:A,Bucket_Map!B:B,"ERROR - CHECK NAME")</f>
        <v>Food &amp; Beverages</v>
      </c>
    </row>
    <row r="5045" spans="1:6" x14ac:dyDescent="0.25">
      <c r="A5045" t="s">
        <v>32</v>
      </c>
      <c r="B5045" t="s">
        <v>18</v>
      </c>
      <c r="C5045">
        <v>167.4</v>
      </c>
      <c r="D5045" s="1">
        <v>43831</v>
      </c>
      <c r="E5045" cm="1">
        <f t="array" ref="E5045">IF(AND(B5045="Housing",A5045="Rural"),"",
_xlfn.IFS(
NOT(ISBLANK(C5045)), C5045,
AND(NOT(ISBLANK(C5044)), B5044=B5045, NOT(ISBLANK(C5046)), B5046=B5045), AVERAGE(C5044,C5046),
AND(NOT(ISBLANK(C5044)), B5044=B5045, ISBLANK(C5046), NOT(ISBLANK(C5047)), B5047=B5045), C5044+(C5047-C5044)/3,
AND(ISBLANK(C5044), NOT(ISBLANK(C5043)), B5043=B5045, NOT(ISBLANK(C5046)), B5046=B5045), C5043+(C5046-C5043)*2/3,
TRUE, "Check Manually"
))</f>
        <v>167.4</v>
      </c>
      <c r="F5045" t="str">
        <f>_xlfn.XLOOKUP(B5045,Bucket_Map!A:A,Bucket_Map!B:B,"ERROR - CHECK NAME")</f>
        <v>Food &amp; Beverages</v>
      </c>
    </row>
    <row r="5046" spans="1:6" x14ac:dyDescent="0.25">
      <c r="A5046" t="s">
        <v>32</v>
      </c>
      <c r="B5046" t="s">
        <v>18</v>
      </c>
      <c r="C5046">
        <v>167.5</v>
      </c>
      <c r="D5046" s="1">
        <v>43862</v>
      </c>
      <c r="E5046" cm="1">
        <f t="array" ref="E5046">IF(AND(B5046="Housing",A5046="Rural"),"",
_xlfn.IFS(
NOT(ISBLANK(C5046)), C5046,
AND(NOT(ISBLANK(C5045)), B5045=B5046, NOT(ISBLANK(C5047)), B5047=B5046), AVERAGE(C5045,C5047),
AND(NOT(ISBLANK(C5045)), B5045=B5046, ISBLANK(C5047), NOT(ISBLANK(C5048)), B5048=B5046), C5045+(C5048-C5045)/3,
AND(ISBLANK(C5045), NOT(ISBLANK(C5044)), B5044=B5046, NOT(ISBLANK(C5047)), B5047=B5046), C5044+(C5047-C5044)*2/3,
TRUE, "Check Manually"
))</f>
        <v>167.5</v>
      </c>
      <c r="F5046" t="str">
        <f>_xlfn.XLOOKUP(B5046,Bucket_Map!A:A,Bucket_Map!B:B,"ERROR - CHECK NAME")</f>
        <v>Food &amp; Beverages</v>
      </c>
    </row>
    <row r="5047" spans="1:6" x14ac:dyDescent="0.25">
      <c r="A5047" t="s">
        <v>32</v>
      </c>
      <c r="B5047" t="s">
        <v>18</v>
      </c>
      <c r="C5047">
        <v>167</v>
      </c>
      <c r="D5047" s="1">
        <v>43891</v>
      </c>
      <c r="E5047" cm="1">
        <f t="array" ref="E5047">IF(AND(B5047="Housing",A5047="Rural"),"",
_xlfn.IFS(
NOT(ISBLANK(C5047)), C5047,
AND(NOT(ISBLANK(C5046)), B5046=B5047, NOT(ISBLANK(C5048)), B5048=B5047), AVERAGE(C5046,C5048),
AND(NOT(ISBLANK(C5046)), B5046=B5047, ISBLANK(C5048), NOT(ISBLANK(C5049)), B5049=B5047), C5046+(C5049-C5046)/3,
AND(ISBLANK(C5046), NOT(ISBLANK(C5045)), B5045=B5047, NOT(ISBLANK(C5048)), B5048=B5047), C5045+(C5048-C5045)*2/3,
TRUE, "Check Manually"
))</f>
        <v>167</v>
      </c>
      <c r="F5047" t="str">
        <f>_xlfn.XLOOKUP(B5047,Bucket_Map!A:A,Bucket_Map!B:B,"ERROR - CHECK NAME")</f>
        <v>Food &amp; Beverages</v>
      </c>
    </row>
    <row r="5048" spans="1:6" x14ac:dyDescent="0.25">
      <c r="A5048" t="s">
        <v>32</v>
      </c>
      <c r="B5048" t="s">
        <v>18</v>
      </c>
      <c r="D5048" s="1">
        <v>43922</v>
      </c>
      <c r="E5048" cm="1">
        <f t="array" ref="E5048">IF(AND(B5048="Housing",A5048="Rural"),"",
_xlfn.IFS(
NOT(ISBLANK(C5048)), C5048,
AND(NOT(ISBLANK(C5047)), B5047=B5048, NOT(ISBLANK(C5049)), B5049=B5048), AVERAGE(C5047,C5049),
AND(NOT(ISBLANK(C5047)), B5047=B5048, ISBLANK(C5049), NOT(ISBLANK(C5050)), B5050=B5048), C5047+(C5050-C5047)/3,
AND(ISBLANK(C5047), NOT(ISBLANK(C5046)), B5046=B5048, NOT(ISBLANK(C5049)), B5049=B5048), C5046+(C5049-C5046)*2/3,
TRUE, "Check Manually"
))</f>
        <v>175.56666666666666</v>
      </c>
      <c r="F5048" t="str">
        <f>_xlfn.XLOOKUP(B5048,Bucket_Map!A:A,Bucket_Map!B:B,"ERROR - CHECK NAME")</f>
        <v>Food &amp; Beverages</v>
      </c>
    </row>
    <row r="5049" spans="1:6" x14ac:dyDescent="0.25">
      <c r="A5049" t="s">
        <v>32</v>
      </c>
      <c r="B5049" t="s">
        <v>18</v>
      </c>
      <c r="D5049" s="1">
        <v>43952</v>
      </c>
      <c r="E5049" cm="1">
        <f t="array" ref="E5049">IF(AND(B5049="Housing",A5049="Rural"),"",
_xlfn.IFS(
NOT(ISBLANK(C5049)), C5049,
AND(NOT(ISBLANK(C5048)), B5048=B5049, NOT(ISBLANK(C5050)), B5050=B5049), AVERAGE(C5048,C5050),
AND(NOT(ISBLANK(C5048)), B5048=B5049, ISBLANK(C5050), NOT(ISBLANK(C5051)), B5051=B5049), C5048+(C5051-C5048)/3,
AND(ISBLANK(C5048), NOT(ISBLANK(C5047)), B5047=B5049, NOT(ISBLANK(C5050)), B5050=B5049), C5047+(C5050-C5047)*2/3,
TRUE, "Check Manually"
))</f>
        <v>184.13333333333333</v>
      </c>
      <c r="F5049" t="str">
        <f>_xlfn.XLOOKUP(B5049,Bucket_Map!A:A,Bucket_Map!B:B,"ERROR - CHECK NAME")</f>
        <v>Food &amp; Beverages</v>
      </c>
    </row>
    <row r="5050" spans="1:6" x14ac:dyDescent="0.25">
      <c r="A5050" t="s">
        <v>32</v>
      </c>
      <c r="B5050" t="s">
        <v>18</v>
      </c>
      <c r="C5050">
        <v>192.7</v>
      </c>
      <c r="D5050" s="1">
        <v>43983</v>
      </c>
      <c r="E5050" cm="1">
        <f t="array" ref="E5050">IF(AND(B5050="Housing",A5050="Rural"),"",
_xlfn.IFS(
NOT(ISBLANK(C5050)), C5050,
AND(NOT(ISBLANK(C5049)), B5049=B5050, NOT(ISBLANK(C5051)), B5051=B5050), AVERAGE(C5049,C5051),
AND(NOT(ISBLANK(C5049)), B5049=B5050, ISBLANK(C5051), NOT(ISBLANK(C5052)), B5052=B5050), C5049+(C5052-C5049)/3,
AND(ISBLANK(C5049), NOT(ISBLANK(C5048)), B5048=B5050, NOT(ISBLANK(C5051)), B5051=B5050), C5048+(C5051-C5048)*2/3,
TRUE, "Check Manually"
))</f>
        <v>192.7</v>
      </c>
      <c r="F5050" t="str">
        <f>_xlfn.XLOOKUP(B5050,Bucket_Map!A:A,Bucket_Map!B:B,"ERROR - CHECK NAME")</f>
        <v>Food &amp; Beverages</v>
      </c>
    </row>
    <row r="5051" spans="1:6" x14ac:dyDescent="0.25">
      <c r="A5051" t="s">
        <v>32</v>
      </c>
      <c r="B5051" t="s">
        <v>18</v>
      </c>
      <c r="C5051">
        <v>192.7</v>
      </c>
      <c r="D5051" s="1">
        <v>44013</v>
      </c>
      <c r="E5051" cm="1">
        <f t="array" ref="E5051">IF(AND(B5051="Housing",A5051="Rural"),"",
_xlfn.IFS(
NOT(ISBLANK(C5051)), C5051,
AND(NOT(ISBLANK(C5050)), B5050=B5051, NOT(ISBLANK(C5052)), B5052=B5051), AVERAGE(C5050,C5052),
AND(NOT(ISBLANK(C5050)), B5050=B5051, ISBLANK(C5052), NOT(ISBLANK(C5053)), B5053=B5051), C5050+(C5053-C5050)/3,
AND(ISBLANK(C5050), NOT(ISBLANK(C5049)), B5049=B5051, NOT(ISBLANK(C5052)), B5052=B5051), C5049+(C5052-C5049)*2/3,
TRUE, "Check Manually"
))</f>
        <v>192.7</v>
      </c>
      <c r="F5051" t="str">
        <f>_xlfn.XLOOKUP(B5051,Bucket_Map!A:A,Bucket_Map!B:B,"ERROR - CHECK NAME")</f>
        <v>Food &amp; Beverages</v>
      </c>
    </row>
    <row r="5052" spans="1:6" x14ac:dyDescent="0.25">
      <c r="A5052" t="s">
        <v>32</v>
      </c>
      <c r="B5052" t="s">
        <v>18</v>
      </c>
      <c r="C5052">
        <v>190.9</v>
      </c>
      <c r="D5052" s="1">
        <v>44044</v>
      </c>
      <c r="E5052" cm="1">
        <f t="array" ref="E5052">IF(AND(B5052="Housing",A5052="Rural"),"",
_xlfn.IFS(
NOT(ISBLANK(C5052)), C5052,
AND(NOT(ISBLANK(C5051)), B5051=B5052, NOT(ISBLANK(C5053)), B5053=B5052), AVERAGE(C5051,C5053),
AND(NOT(ISBLANK(C5051)), B5051=B5052, ISBLANK(C5053), NOT(ISBLANK(C5054)), B5054=B5052), C5051+(C5054-C5051)/3,
AND(ISBLANK(C5051), NOT(ISBLANK(C5050)), B5050=B5052, NOT(ISBLANK(C5053)), B5053=B5052), C5050+(C5053-C5050)*2/3,
TRUE, "Check Manually"
))</f>
        <v>190.9</v>
      </c>
      <c r="F5052" t="str">
        <f>_xlfn.XLOOKUP(B5052,Bucket_Map!A:A,Bucket_Map!B:B,"ERROR - CHECK NAME")</f>
        <v>Food &amp; Beverages</v>
      </c>
    </row>
    <row r="5053" spans="1:6" x14ac:dyDescent="0.25">
      <c r="A5053" t="s">
        <v>32</v>
      </c>
      <c r="B5053" t="s">
        <v>18</v>
      </c>
      <c r="C5053">
        <v>187.1</v>
      </c>
      <c r="D5053" s="1">
        <v>44075</v>
      </c>
      <c r="E5053" cm="1">
        <f t="array" ref="E5053">IF(AND(B5053="Housing",A5053="Rural"),"",
_xlfn.IFS(
NOT(ISBLANK(C5053)), C5053,
AND(NOT(ISBLANK(C5052)), B5052=B5053, NOT(ISBLANK(C5054)), B5054=B5053), AVERAGE(C5052,C5054),
AND(NOT(ISBLANK(C5052)), B5052=B5053, ISBLANK(C5054), NOT(ISBLANK(C5055)), B5055=B5053), C5052+(C5055-C5052)/3,
AND(ISBLANK(C5052), NOT(ISBLANK(C5051)), B5051=B5053, NOT(ISBLANK(C5054)), B5054=B5053), C5051+(C5054-C5051)*2/3,
TRUE, "Check Manually"
))</f>
        <v>187.1</v>
      </c>
      <c r="F5053" t="str">
        <f>_xlfn.XLOOKUP(B5053,Bucket_Map!A:A,Bucket_Map!B:B,"ERROR - CHECK NAME")</f>
        <v>Food &amp; Beverages</v>
      </c>
    </row>
    <row r="5054" spans="1:6" x14ac:dyDescent="0.25">
      <c r="A5054" t="s">
        <v>32</v>
      </c>
      <c r="B5054" t="s">
        <v>18</v>
      </c>
      <c r="C5054">
        <v>188.9</v>
      </c>
      <c r="D5054" s="1">
        <v>44105</v>
      </c>
      <c r="E5054" cm="1">
        <f t="array" ref="E5054">IF(AND(B5054="Housing",A5054="Rural"),"",
_xlfn.IFS(
NOT(ISBLANK(C5054)), C5054,
AND(NOT(ISBLANK(C5053)), B5053=B5054, NOT(ISBLANK(C5055)), B5055=B5054), AVERAGE(C5053,C5055),
AND(NOT(ISBLANK(C5053)), B5053=B5054, ISBLANK(C5055), NOT(ISBLANK(C5056)), B5056=B5054), C5053+(C5056-C5053)/3,
AND(ISBLANK(C5053), NOT(ISBLANK(C5052)), B5052=B5054, NOT(ISBLANK(C5055)), B5055=B5054), C5052+(C5055-C5052)*2/3,
TRUE, "Check Manually"
))</f>
        <v>188.9</v>
      </c>
      <c r="F5054" t="str">
        <f>_xlfn.XLOOKUP(B5054,Bucket_Map!A:A,Bucket_Map!B:B,"ERROR - CHECK NAME")</f>
        <v>Food &amp; Beverages</v>
      </c>
    </row>
    <row r="5055" spans="1:6" x14ac:dyDescent="0.25">
      <c r="A5055" t="s">
        <v>32</v>
      </c>
      <c r="B5055" t="s">
        <v>18</v>
      </c>
      <c r="C5055">
        <v>191</v>
      </c>
      <c r="D5055" s="1">
        <v>44136</v>
      </c>
      <c r="E5055" cm="1">
        <f t="array" ref="E5055">IF(AND(B5055="Housing",A5055="Rural"),"",
_xlfn.IFS(
NOT(ISBLANK(C5055)), C5055,
AND(NOT(ISBLANK(C5054)), B5054=B5055, NOT(ISBLANK(C5056)), B5056=B5055), AVERAGE(C5054,C5056),
AND(NOT(ISBLANK(C5054)), B5054=B5055, ISBLANK(C5056), NOT(ISBLANK(C5057)), B5057=B5055), C5054+(C5057-C5054)/3,
AND(ISBLANK(C5054), NOT(ISBLANK(C5053)), B5053=B5055, NOT(ISBLANK(C5056)), B5056=B5055), C5053+(C5056-C5053)*2/3,
TRUE, "Check Manually"
))</f>
        <v>191</v>
      </c>
      <c r="F5055" t="str">
        <f>_xlfn.XLOOKUP(B5055,Bucket_Map!A:A,Bucket_Map!B:B,"ERROR - CHECK NAME")</f>
        <v>Food &amp; Beverages</v>
      </c>
    </row>
    <row r="5056" spans="1:6" x14ac:dyDescent="0.25">
      <c r="A5056" t="s">
        <v>32</v>
      </c>
      <c r="B5056" t="s">
        <v>18</v>
      </c>
      <c r="C5056">
        <v>191</v>
      </c>
      <c r="D5056" s="1">
        <v>44166</v>
      </c>
      <c r="E5056" cm="1">
        <f t="array" ref="E5056">IF(AND(B5056="Housing",A5056="Rural"),"",
_xlfn.IFS(
NOT(ISBLANK(C5056)), C5056,
AND(NOT(ISBLANK(C5055)), B5055=B5056, NOT(ISBLANK(C5057)), B5057=B5056), AVERAGE(C5055,C5057),
AND(NOT(ISBLANK(C5055)), B5055=B5056, ISBLANK(C5057), NOT(ISBLANK(C5058)), B5058=B5056), C5055+(C5058-C5055)/3,
AND(ISBLANK(C5055), NOT(ISBLANK(C5054)), B5054=B5056, NOT(ISBLANK(C5057)), B5057=B5056), C5054+(C5057-C5054)*2/3,
TRUE, "Check Manually"
))</f>
        <v>191</v>
      </c>
      <c r="F5056" t="str">
        <f>_xlfn.XLOOKUP(B5056,Bucket_Map!A:A,Bucket_Map!B:B,"ERROR - CHECK NAME")</f>
        <v>Food &amp; Beverages</v>
      </c>
    </row>
    <row r="5057" spans="1:6" x14ac:dyDescent="0.25">
      <c r="A5057" t="s">
        <v>32</v>
      </c>
      <c r="B5057" t="s">
        <v>18</v>
      </c>
      <c r="C5057">
        <v>190.1</v>
      </c>
      <c r="D5057" s="1">
        <v>44197</v>
      </c>
      <c r="E5057" cm="1">
        <f t="array" ref="E5057">IF(AND(B5057="Housing",A5057="Rural"),"",
_xlfn.IFS(
NOT(ISBLANK(C5057)), C5057,
AND(NOT(ISBLANK(C5056)), B5056=B5057, NOT(ISBLANK(C5058)), B5058=B5057), AVERAGE(C5056,C5058),
AND(NOT(ISBLANK(C5056)), B5056=B5057, ISBLANK(C5058), NOT(ISBLANK(C5059)), B5059=B5057), C5056+(C5059-C5056)/3,
AND(ISBLANK(C5056), NOT(ISBLANK(C5055)), B5055=B5057, NOT(ISBLANK(C5058)), B5058=B5057), C5055+(C5058-C5055)*2/3,
TRUE, "Check Manually"
))</f>
        <v>190.1</v>
      </c>
      <c r="F5057" t="str">
        <f>_xlfn.XLOOKUP(B5057,Bucket_Map!A:A,Bucket_Map!B:B,"ERROR - CHECK NAME")</f>
        <v>Food &amp; Beverages</v>
      </c>
    </row>
    <row r="5058" spans="1:6" x14ac:dyDescent="0.25">
      <c r="A5058" t="s">
        <v>32</v>
      </c>
      <c r="B5058" t="s">
        <v>18</v>
      </c>
      <c r="C5058">
        <v>186.5</v>
      </c>
      <c r="D5058" s="1">
        <v>44228</v>
      </c>
      <c r="E5058" cm="1">
        <f t="array" ref="E5058">IF(AND(B5058="Housing",A5058="Rural"),"",
_xlfn.IFS(
NOT(ISBLANK(C5058)), C5058,
AND(NOT(ISBLANK(C5057)), B5057=B5058, NOT(ISBLANK(C5059)), B5059=B5058), AVERAGE(C5057,C5059),
AND(NOT(ISBLANK(C5057)), B5057=B5058, ISBLANK(C5059), NOT(ISBLANK(C5060)), B5060=B5058), C5057+(C5060-C5057)/3,
AND(ISBLANK(C5057), NOT(ISBLANK(C5056)), B5056=B5058, NOT(ISBLANK(C5059)), B5059=B5058), C5056+(C5059-C5056)*2/3,
TRUE, "Check Manually"
))</f>
        <v>186.5</v>
      </c>
      <c r="F5058" t="str">
        <f>_xlfn.XLOOKUP(B5058,Bucket_Map!A:A,Bucket_Map!B:B,"ERROR - CHECK NAME")</f>
        <v>Food &amp; Beverages</v>
      </c>
    </row>
    <row r="5059" spans="1:6" x14ac:dyDescent="0.25">
      <c r="A5059" t="s">
        <v>32</v>
      </c>
      <c r="B5059" t="s">
        <v>18</v>
      </c>
      <c r="C5059">
        <v>192.2</v>
      </c>
      <c r="D5059" s="1">
        <v>44256</v>
      </c>
      <c r="E5059" cm="1">
        <f t="array" ref="E5059">IF(AND(B5059="Housing",A5059="Rural"),"",
_xlfn.IFS(
NOT(ISBLANK(C5059)), C5059,
AND(NOT(ISBLANK(C5058)), B5058=B5059, NOT(ISBLANK(C5060)), B5060=B5059), AVERAGE(C5058,C5060),
AND(NOT(ISBLANK(C5058)), B5058=B5059, ISBLANK(C5060), NOT(ISBLANK(C5061)), B5061=B5059), C5058+(C5061-C5058)/3,
AND(ISBLANK(C5058), NOT(ISBLANK(C5057)), B5057=B5059, NOT(ISBLANK(C5060)), B5060=B5059), C5057+(C5060-C5057)*2/3,
TRUE, "Check Manually"
))</f>
        <v>192.2</v>
      </c>
      <c r="F5059" t="str">
        <f>_xlfn.XLOOKUP(B5059,Bucket_Map!A:A,Bucket_Map!B:B,"ERROR - CHECK NAME")</f>
        <v>Food &amp; Beverages</v>
      </c>
    </row>
    <row r="5060" spans="1:6" x14ac:dyDescent="0.25">
      <c r="A5060" t="s">
        <v>32</v>
      </c>
      <c r="B5060" t="s">
        <v>18</v>
      </c>
      <c r="C5060">
        <v>198</v>
      </c>
      <c r="D5060" s="1">
        <v>44287</v>
      </c>
      <c r="E5060" cm="1">
        <f t="array" ref="E5060">IF(AND(B5060="Housing",A5060="Rural"),"",
_xlfn.IFS(
NOT(ISBLANK(C5060)), C5060,
AND(NOT(ISBLANK(C5059)), B5059=B5060, NOT(ISBLANK(C5061)), B5061=B5060), AVERAGE(C5059,C5061),
AND(NOT(ISBLANK(C5059)), B5059=B5060, ISBLANK(C5061), NOT(ISBLANK(C5062)), B5062=B5060), C5059+(C5062-C5059)/3,
AND(ISBLANK(C5059), NOT(ISBLANK(C5058)), B5058=B5060, NOT(ISBLANK(C5061)), B5061=B5060), C5058+(C5061-C5058)*2/3,
TRUE, "Check Manually"
))</f>
        <v>198</v>
      </c>
      <c r="F5060" t="str">
        <f>_xlfn.XLOOKUP(B5060,Bucket_Map!A:A,Bucket_Map!B:B,"ERROR - CHECK NAME")</f>
        <v>Food &amp; Beverages</v>
      </c>
    </row>
    <row r="5061" spans="1:6" x14ac:dyDescent="0.25">
      <c r="A5061" t="s">
        <v>32</v>
      </c>
      <c r="B5061" t="s">
        <v>18</v>
      </c>
      <c r="C5061">
        <v>200.5</v>
      </c>
      <c r="D5061" s="1">
        <v>44317</v>
      </c>
      <c r="E5061" cm="1">
        <f t="array" ref="E5061">IF(AND(B5061="Housing",A5061="Rural"),"",
_xlfn.IFS(
NOT(ISBLANK(C5061)), C5061,
AND(NOT(ISBLANK(C5060)), B5060=B5061, NOT(ISBLANK(C5062)), B5062=B5061), AVERAGE(C5060,C5062),
AND(NOT(ISBLANK(C5060)), B5060=B5061, ISBLANK(C5062), NOT(ISBLANK(C5063)), B5063=B5061), C5060+(C5063-C5060)/3,
AND(ISBLANK(C5060), NOT(ISBLANK(C5059)), B5059=B5061, NOT(ISBLANK(C5062)), B5062=B5061), C5059+(C5062-C5059)*2/3,
TRUE, "Check Manually"
))</f>
        <v>200.5</v>
      </c>
      <c r="F5061" t="str">
        <f>_xlfn.XLOOKUP(B5061,Bucket_Map!A:A,Bucket_Map!B:B,"ERROR - CHECK NAME")</f>
        <v>Food &amp; Beverages</v>
      </c>
    </row>
    <row r="5062" spans="1:6" x14ac:dyDescent="0.25">
      <c r="A5062" t="s">
        <v>32</v>
      </c>
      <c r="B5062" t="s">
        <v>18</v>
      </c>
      <c r="C5062">
        <v>202</v>
      </c>
      <c r="D5062" s="1">
        <v>44348</v>
      </c>
      <c r="E5062" cm="1">
        <f t="array" ref="E5062">IF(AND(B5062="Housing",A5062="Rural"),"",
_xlfn.IFS(
NOT(ISBLANK(C5062)), C5062,
AND(NOT(ISBLANK(C5061)), B5061=B5062, NOT(ISBLANK(C5063)), B5063=B5062), AVERAGE(C5061,C5063),
AND(NOT(ISBLANK(C5061)), B5061=B5062, ISBLANK(C5063), NOT(ISBLANK(C5064)), B5064=B5062), C5061+(C5064-C5061)/3,
AND(ISBLANK(C5061), NOT(ISBLANK(C5060)), B5060=B5062, NOT(ISBLANK(C5063)), B5063=B5062), C5060+(C5063-C5060)*2/3,
TRUE, "Check Manually"
))</f>
        <v>202</v>
      </c>
      <c r="F5062" t="str">
        <f>_xlfn.XLOOKUP(B5062,Bucket_Map!A:A,Bucket_Map!B:B,"ERROR - CHECK NAME")</f>
        <v>Food &amp; Beverages</v>
      </c>
    </row>
    <row r="5063" spans="1:6" x14ac:dyDescent="0.25">
      <c r="A5063" t="s">
        <v>32</v>
      </c>
      <c r="B5063" t="s">
        <v>18</v>
      </c>
      <c r="C5063">
        <v>206.8</v>
      </c>
      <c r="D5063" s="1">
        <v>44378</v>
      </c>
      <c r="E5063" cm="1">
        <f t="array" ref="E5063">IF(AND(B5063="Housing",A5063="Rural"),"",
_xlfn.IFS(
NOT(ISBLANK(C5063)), C5063,
AND(NOT(ISBLANK(C5062)), B5062=B5063, NOT(ISBLANK(C5064)), B5064=B5063), AVERAGE(C5062,C5064),
AND(NOT(ISBLANK(C5062)), B5062=B5063, ISBLANK(C5064), NOT(ISBLANK(C5065)), B5065=B5063), C5062+(C5065-C5062)/3,
AND(ISBLANK(C5062), NOT(ISBLANK(C5061)), B5061=B5063, NOT(ISBLANK(C5064)), B5064=B5063), C5061+(C5064-C5061)*2/3,
TRUE, "Check Manually"
))</f>
        <v>206.8</v>
      </c>
      <c r="F5063" t="str">
        <f>_xlfn.XLOOKUP(B5063,Bucket_Map!A:A,Bucket_Map!B:B,"ERROR - CHECK NAME")</f>
        <v>Food &amp; Beverages</v>
      </c>
    </row>
    <row r="5064" spans="1:6" x14ac:dyDescent="0.25">
      <c r="A5064" t="s">
        <v>32</v>
      </c>
      <c r="B5064" t="s">
        <v>18</v>
      </c>
      <c r="C5064">
        <v>204</v>
      </c>
      <c r="D5064" s="1">
        <v>44409</v>
      </c>
      <c r="E5064" cm="1">
        <f t="array" ref="E5064">IF(AND(B5064="Housing",A5064="Rural"),"",
_xlfn.IFS(
NOT(ISBLANK(C5064)), C5064,
AND(NOT(ISBLANK(C5063)), B5063=B5064, NOT(ISBLANK(C5065)), B5065=B5064), AVERAGE(C5063,C5065),
AND(NOT(ISBLANK(C5063)), B5063=B5064, ISBLANK(C5065), NOT(ISBLANK(C5066)), B5066=B5064), C5063+(C5066-C5063)/3,
AND(ISBLANK(C5063), NOT(ISBLANK(C5062)), B5062=B5064, NOT(ISBLANK(C5065)), B5065=B5064), C5062+(C5065-C5062)*2/3,
TRUE, "Check Manually"
))</f>
        <v>204</v>
      </c>
      <c r="F5064" t="str">
        <f>_xlfn.XLOOKUP(B5064,Bucket_Map!A:A,Bucket_Map!B:B,"ERROR - CHECK NAME")</f>
        <v>Food &amp; Beverages</v>
      </c>
    </row>
    <row r="5065" spans="1:6" x14ac:dyDescent="0.25">
      <c r="A5065" t="s">
        <v>32</v>
      </c>
      <c r="B5065" t="s">
        <v>18</v>
      </c>
      <c r="C5065">
        <v>204</v>
      </c>
      <c r="D5065" s="1">
        <v>44440</v>
      </c>
      <c r="E5065" cm="1">
        <f t="array" ref="E5065">IF(AND(B5065="Housing",A5065="Rural"),"",
_xlfn.IFS(
NOT(ISBLANK(C5065)), C5065,
AND(NOT(ISBLANK(C5064)), B5064=B5065, NOT(ISBLANK(C5066)), B5066=B5065), AVERAGE(C5064,C5066),
AND(NOT(ISBLANK(C5064)), B5064=B5065, ISBLANK(C5066), NOT(ISBLANK(C5067)), B5067=B5065), C5064+(C5067-C5064)/3,
AND(ISBLANK(C5064), NOT(ISBLANK(C5063)), B5063=B5065, NOT(ISBLANK(C5066)), B5066=B5065), C5063+(C5066-C5063)*2/3,
TRUE, "Check Manually"
))</f>
        <v>204</v>
      </c>
      <c r="F5065" t="str">
        <f>_xlfn.XLOOKUP(B5065,Bucket_Map!A:A,Bucket_Map!B:B,"ERROR - CHECK NAME")</f>
        <v>Food &amp; Beverages</v>
      </c>
    </row>
    <row r="5066" spans="1:6" x14ac:dyDescent="0.25">
      <c r="A5066" t="s">
        <v>32</v>
      </c>
      <c r="B5066" t="s">
        <v>18</v>
      </c>
      <c r="C5066">
        <v>204.6</v>
      </c>
      <c r="D5066" s="1">
        <v>44470</v>
      </c>
      <c r="E5066" cm="1">
        <f t="array" ref="E5066">IF(AND(B5066="Housing",A5066="Rural"),"",
_xlfn.IFS(
NOT(ISBLANK(C5066)), C5066,
AND(NOT(ISBLANK(C5065)), B5065=B5066, NOT(ISBLANK(C5067)), B5067=B5066), AVERAGE(C5065,C5067),
AND(NOT(ISBLANK(C5065)), B5065=B5066, ISBLANK(C5067), NOT(ISBLANK(C5068)), B5068=B5066), C5065+(C5068-C5065)/3,
AND(ISBLANK(C5065), NOT(ISBLANK(C5064)), B5064=B5066, NOT(ISBLANK(C5067)), B5067=B5066), C5064+(C5067-C5064)*2/3,
TRUE, "Check Manually"
))</f>
        <v>204.6</v>
      </c>
      <c r="F5066" t="str">
        <f>_xlfn.XLOOKUP(B5066,Bucket_Map!A:A,Bucket_Map!B:B,"ERROR - CHECK NAME")</f>
        <v>Food &amp; Beverages</v>
      </c>
    </row>
    <row r="5067" spans="1:6" x14ac:dyDescent="0.25">
      <c r="A5067" t="s">
        <v>32</v>
      </c>
      <c r="B5067" t="s">
        <v>18</v>
      </c>
      <c r="C5067">
        <v>201.6</v>
      </c>
      <c r="D5067" s="1">
        <v>44501</v>
      </c>
      <c r="E5067" cm="1">
        <f t="array" ref="E5067">IF(AND(B5067="Housing",A5067="Rural"),"",
_xlfn.IFS(
NOT(ISBLANK(C5067)), C5067,
AND(NOT(ISBLANK(C5066)), B5066=B5067, NOT(ISBLANK(C5068)), B5068=B5067), AVERAGE(C5066,C5068),
AND(NOT(ISBLANK(C5066)), B5066=B5067, ISBLANK(C5068), NOT(ISBLANK(C5069)), B5069=B5067), C5066+(C5069-C5066)/3,
AND(ISBLANK(C5066), NOT(ISBLANK(C5065)), B5065=B5067, NOT(ISBLANK(C5068)), B5068=B5067), C5065+(C5068-C5065)*2/3,
TRUE, "Check Manually"
))</f>
        <v>201.6</v>
      </c>
      <c r="F5067" t="str">
        <f>_xlfn.XLOOKUP(B5067,Bucket_Map!A:A,Bucket_Map!B:B,"ERROR - CHECK NAME")</f>
        <v>Food &amp; Beverages</v>
      </c>
    </row>
    <row r="5068" spans="1:6" x14ac:dyDescent="0.25">
      <c r="A5068" t="s">
        <v>32</v>
      </c>
      <c r="B5068" t="s">
        <v>18</v>
      </c>
      <c r="C5068">
        <v>198.8</v>
      </c>
      <c r="D5068" s="1">
        <v>44531</v>
      </c>
      <c r="E5068" cm="1">
        <f t="array" ref="E5068">IF(AND(B5068="Housing",A5068="Rural"),"",
_xlfn.IFS(
NOT(ISBLANK(C5068)), C5068,
AND(NOT(ISBLANK(C5067)), B5067=B5068, NOT(ISBLANK(C5069)), B5069=B5068), AVERAGE(C5067,C5069),
AND(NOT(ISBLANK(C5067)), B5067=B5068, ISBLANK(C5069), NOT(ISBLANK(C5070)), B5070=B5068), C5067+(C5070-C5067)/3,
AND(ISBLANK(C5067), NOT(ISBLANK(C5066)), B5066=B5068, NOT(ISBLANK(C5069)), B5069=B5068), C5066+(C5069-C5066)*2/3,
TRUE, "Check Manually"
))</f>
        <v>198.8</v>
      </c>
      <c r="F5068" t="str">
        <f>_xlfn.XLOOKUP(B5068,Bucket_Map!A:A,Bucket_Map!B:B,"ERROR - CHECK NAME")</f>
        <v>Food &amp; Beverages</v>
      </c>
    </row>
    <row r="5069" spans="1:6" x14ac:dyDescent="0.25">
      <c r="A5069" t="s">
        <v>32</v>
      </c>
      <c r="B5069" t="s">
        <v>18</v>
      </c>
      <c r="C5069">
        <v>198.7</v>
      </c>
      <c r="D5069" s="1">
        <v>44562</v>
      </c>
      <c r="E5069" cm="1">
        <f t="array" ref="E5069">IF(AND(B5069="Housing",A5069="Rural"),"",
_xlfn.IFS(
NOT(ISBLANK(C5069)), C5069,
AND(NOT(ISBLANK(C5068)), B5068=B5069, NOT(ISBLANK(C5070)), B5070=B5069), AVERAGE(C5068,C5070),
AND(NOT(ISBLANK(C5068)), B5068=B5069, ISBLANK(C5070), NOT(ISBLANK(C5071)), B5071=B5069), C5068+(C5071-C5068)/3,
AND(ISBLANK(C5068), NOT(ISBLANK(C5067)), B5067=B5069, NOT(ISBLANK(C5070)), B5070=B5069), C5067+(C5070-C5067)*2/3,
TRUE, "Check Manually"
))</f>
        <v>198.7</v>
      </c>
      <c r="F5069" t="str">
        <f>_xlfn.XLOOKUP(B5069,Bucket_Map!A:A,Bucket_Map!B:B,"ERROR - CHECK NAME")</f>
        <v>Food &amp; Beverages</v>
      </c>
    </row>
    <row r="5070" spans="1:6" x14ac:dyDescent="0.25">
      <c r="A5070" t="s">
        <v>32</v>
      </c>
      <c r="B5070" t="s">
        <v>18</v>
      </c>
      <c r="C5070">
        <v>200.6</v>
      </c>
      <c r="D5070" s="1">
        <v>44593</v>
      </c>
      <c r="E5070" cm="1">
        <f t="array" ref="E5070">IF(AND(B5070="Housing",A5070="Rural"),"",
_xlfn.IFS(
NOT(ISBLANK(C5070)), C5070,
AND(NOT(ISBLANK(C5069)), B5069=B5070, NOT(ISBLANK(C5071)), B5071=B5070), AVERAGE(C5069,C5071),
AND(NOT(ISBLANK(C5069)), B5069=B5070, ISBLANK(C5071), NOT(ISBLANK(C5072)), B5072=B5070), C5069+(C5072-C5069)/3,
AND(ISBLANK(C5069), NOT(ISBLANK(C5068)), B5068=B5070, NOT(ISBLANK(C5071)), B5071=B5070), C5068+(C5071-C5068)*2/3,
TRUE, "Check Manually"
))</f>
        <v>200.6</v>
      </c>
      <c r="F5070" t="str">
        <f>_xlfn.XLOOKUP(B5070,Bucket_Map!A:A,Bucket_Map!B:B,"ERROR - CHECK NAME")</f>
        <v>Food &amp; Beverages</v>
      </c>
    </row>
    <row r="5071" spans="1:6" x14ac:dyDescent="0.25">
      <c r="A5071" t="s">
        <v>32</v>
      </c>
      <c r="B5071" t="s">
        <v>18</v>
      </c>
      <c r="C5071">
        <v>210.7</v>
      </c>
      <c r="D5071" s="1">
        <v>44621</v>
      </c>
      <c r="E5071" cm="1">
        <f t="array" ref="E5071">IF(AND(B5071="Housing",A5071="Rural"),"",
_xlfn.IFS(
NOT(ISBLANK(C5071)), C5071,
AND(NOT(ISBLANK(C5070)), B5070=B5071, NOT(ISBLANK(C5072)), B5072=B5071), AVERAGE(C5070,C5072),
AND(NOT(ISBLANK(C5070)), B5070=B5071, ISBLANK(C5072), NOT(ISBLANK(C5073)), B5073=B5071), C5070+(C5073-C5070)/3,
AND(ISBLANK(C5070), NOT(ISBLANK(C5069)), B5069=B5071, NOT(ISBLANK(C5072)), B5072=B5071), C5069+(C5072-C5069)*2/3,
TRUE, "Check Manually"
))</f>
        <v>210.7</v>
      </c>
      <c r="F5071" t="str">
        <f>_xlfn.XLOOKUP(B5071,Bucket_Map!A:A,Bucket_Map!B:B,"ERROR - CHECK NAME")</f>
        <v>Food &amp; Beverages</v>
      </c>
    </row>
    <row r="5072" spans="1:6" x14ac:dyDescent="0.25">
      <c r="A5072" t="s">
        <v>32</v>
      </c>
      <c r="B5072" t="s">
        <v>18</v>
      </c>
      <c r="C5072">
        <v>211.8</v>
      </c>
      <c r="D5072" s="1">
        <v>44652</v>
      </c>
      <c r="E5072" cm="1">
        <f t="array" ref="E5072">IF(AND(B5072="Housing",A5072="Rural"),"",
_xlfn.IFS(
NOT(ISBLANK(C5072)), C5072,
AND(NOT(ISBLANK(C5071)), B5071=B5072, NOT(ISBLANK(C5073)), B5073=B5072), AVERAGE(C5071,C5073),
AND(NOT(ISBLANK(C5071)), B5071=B5072, ISBLANK(C5073), NOT(ISBLANK(C5074)), B5074=B5072), C5071+(C5074-C5071)/3,
AND(ISBLANK(C5071), NOT(ISBLANK(C5070)), B5070=B5072, NOT(ISBLANK(C5073)), B5073=B5072), C5070+(C5073-C5070)*2/3,
TRUE, "Check Manually"
))</f>
        <v>211.8</v>
      </c>
      <c r="F5072" t="str">
        <f>_xlfn.XLOOKUP(B5072,Bucket_Map!A:A,Bucket_Map!B:B,"ERROR - CHECK NAME")</f>
        <v>Food &amp; Beverages</v>
      </c>
    </row>
    <row r="5073" spans="1:6" x14ac:dyDescent="0.25">
      <c r="A5073" t="s">
        <v>32</v>
      </c>
      <c r="B5073" t="s">
        <v>18</v>
      </c>
      <c r="C5073">
        <v>217</v>
      </c>
      <c r="D5073" s="1">
        <v>44682</v>
      </c>
      <c r="E5073" cm="1">
        <f t="array" ref="E5073">IF(AND(B5073="Housing",A5073="Rural"),"",
_xlfn.IFS(
NOT(ISBLANK(C5073)), C5073,
AND(NOT(ISBLANK(C5072)), B5072=B5073, NOT(ISBLANK(C5074)), B5074=B5073), AVERAGE(C5072,C5074),
AND(NOT(ISBLANK(C5072)), B5072=B5073, ISBLANK(C5074), NOT(ISBLANK(C5075)), B5075=B5073), C5072+(C5075-C5072)/3,
AND(ISBLANK(C5072), NOT(ISBLANK(C5071)), B5071=B5073, NOT(ISBLANK(C5074)), B5074=B5073), C5071+(C5074-C5071)*2/3,
TRUE, "Check Manually"
))</f>
        <v>217</v>
      </c>
      <c r="F5073" t="str">
        <f>_xlfn.XLOOKUP(B5073,Bucket_Map!A:A,Bucket_Map!B:B,"ERROR - CHECK NAME")</f>
        <v>Food &amp; Beverages</v>
      </c>
    </row>
    <row r="5074" spans="1:6" x14ac:dyDescent="0.25">
      <c r="A5074" t="s">
        <v>32</v>
      </c>
      <c r="B5074" t="s">
        <v>18</v>
      </c>
      <c r="C5074">
        <v>219.4</v>
      </c>
      <c r="D5074" s="1">
        <v>44713</v>
      </c>
      <c r="E5074" cm="1">
        <f t="array" ref="E5074">IF(AND(B5074="Housing",A5074="Rural"),"",
_xlfn.IFS(
NOT(ISBLANK(C5074)), C5074,
AND(NOT(ISBLANK(C5073)), B5073=B5074, NOT(ISBLANK(C5075)), B5075=B5074), AVERAGE(C5073,C5075),
AND(NOT(ISBLANK(C5073)), B5073=B5074, ISBLANK(C5075), NOT(ISBLANK(C5076)), B5076=B5074), C5073+(C5076-C5073)/3,
AND(ISBLANK(C5073), NOT(ISBLANK(C5072)), B5072=B5074, NOT(ISBLANK(C5075)), B5075=B5074), C5072+(C5075-C5072)*2/3,
TRUE, "Check Manually"
))</f>
        <v>219.4</v>
      </c>
      <c r="F5074" t="str">
        <f>_xlfn.XLOOKUP(B5074,Bucket_Map!A:A,Bucket_Map!B:B,"ERROR - CHECK NAME")</f>
        <v>Food &amp; Beverages</v>
      </c>
    </row>
    <row r="5075" spans="1:6" x14ac:dyDescent="0.25">
      <c r="A5075" t="s">
        <v>32</v>
      </c>
      <c r="B5075" t="s">
        <v>18</v>
      </c>
      <c r="C5075">
        <v>213</v>
      </c>
      <c r="D5075" s="1">
        <v>44743</v>
      </c>
      <c r="E5075" cm="1">
        <f t="array" ref="E5075">IF(AND(B5075="Housing",A5075="Rural"),"",
_xlfn.IFS(
NOT(ISBLANK(C5075)), C5075,
AND(NOT(ISBLANK(C5074)), B5074=B5075, NOT(ISBLANK(C5076)), B5076=B5075), AVERAGE(C5074,C5076),
AND(NOT(ISBLANK(C5074)), B5074=B5075, ISBLANK(C5076), NOT(ISBLANK(C5077)), B5077=B5075), C5074+(C5077-C5074)/3,
AND(ISBLANK(C5074), NOT(ISBLANK(C5073)), B5073=B5075, NOT(ISBLANK(C5076)), B5076=B5075), C5073+(C5076-C5073)*2/3,
TRUE, "Check Manually"
))</f>
        <v>213</v>
      </c>
      <c r="F5075" t="str">
        <f>_xlfn.XLOOKUP(B5075,Bucket_Map!A:A,Bucket_Map!B:B,"ERROR - CHECK NAME")</f>
        <v>Food &amp; Beverages</v>
      </c>
    </row>
    <row r="5076" spans="1:6" x14ac:dyDescent="0.25">
      <c r="A5076" t="s">
        <v>32</v>
      </c>
      <c r="B5076" t="s">
        <v>18</v>
      </c>
      <c r="C5076">
        <v>206.5</v>
      </c>
      <c r="D5076" s="1">
        <v>44774</v>
      </c>
      <c r="E5076" cm="1">
        <f t="array" ref="E5076">IF(AND(B5076="Housing",A5076="Rural"),"",
_xlfn.IFS(
NOT(ISBLANK(C5076)), C5076,
AND(NOT(ISBLANK(C5075)), B5075=B5076, NOT(ISBLANK(C5077)), B5077=B5076), AVERAGE(C5075,C5077),
AND(NOT(ISBLANK(C5075)), B5075=B5076, ISBLANK(C5077), NOT(ISBLANK(C5078)), B5078=B5076), C5075+(C5078-C5075)/3,
AND(ISBLANK(C5075), NOT(ISBLANK(C5074)), B5074=B5076, NOT(ISBLANK(C5077)), B5077=B5076), C5074+(C5077-C5074)*2/3,
TRUE, "Check Manually"
))</f>
        <v>206.5</v>
      </c>
      <c r="F5076" t="str">
        <f>_xlfn.XLOOKUP(B5076,Bucket_Map!A:A,Bucket_Map!B:B,"ERROR - CHECK NAME")</f>
        <v>Food &amp; Beverages</v>
      </c>
    </row>
    <row r="5077" spans="1:6" x14ac:dyDescent="0.25">
      <c r="A5077" t="s">
        <v>32</v>
      </c>
      <c r="B5077" t="s">
        <v>18</v>
      </c>
      <c r="C5077">
        <v>209.2</v>
      </c>
      <c r="D5077" s="1">
        <v>44805</v>
      </c>
      <c r="E5077" cm="1">
        <f t="array" ref="E5077">IF(AND(B5077="Housing",A5077="Rural"),"",
_xlfn.IFS(
NOT(ISBLANK(C5077)), C5077,
AND(NOT(ISBLANK(C5076)), B5076=B5077, NOT(ISBLANK(C5078)), B5078=B5077), AVERAGE(C5076,C5078),
AND(NOT(ISBLANK(C5076)), B5076=B5077, ISBLANK(C5078), NOT(ISBLANK(C5079)), B5079=B5077), C5076+(C5079-C5076)/3,
AND(ISBLANK(C5076), NOT(ISBLANK(C5075)), B5075=B5077, NOT(ISBLANK(C5078)), B5078=B5077), C5075+(C5078-C5075)*2/3,
TRUE, "Check Manually"
))</f>
        <v>209.2</v>
      </c>
      <c r="F5077" t="str">
        <f>_xlfn.XLOOKUP(B5077,Bucket_Map!A:A,Bucket_Map!B:B,"ERROR - CHECK NAME")</f>
        <v>Food &amp; Beverages</v>
      </c>
    </row>
    <row r="5078" spans="1:6" x14ac:dyDescent="0.25">
      <c r="A5078" t="s">
        <v>32</v>
      </c>
      <c r="B5078" t="s">
        <v>18</v>
      </c>
      <c r="C5078">
        <v>210.9</v>
      </c>
      <c r="D5078" s="1">
        <v>44835</v>
      </c>
      <c r="E5078" cm="1">
        <f t="array" ref="E5078">IF(AND(B5078="Housing",A5078="Rural"),"",
_xlfn.IFS(
NOT(ISBLANK(C5078)), C5078,
AND(NOT(ISBLANK(C5077)), B5077=B5078, NOT(ISBLANK(C5079)), B5079=B5078), AVERAGE(C5077,C5079),
AND(NOT(ISBLANK(C5077)), B5077=B5078, ISBLANK(C5079), NOT(ISBLANK(C5080)), B5080=B5078), C5077+(C5080-C5077)/3,
AND(ISBLANK(C5077), NOT(ISBLANK(C5076)), B5076=B5078, NOT(ISBLANK(C5079)), B5079=B5078), C5076+(C5079-C5076)*2/3,
TRUE, "Check Manually"
))</f>
        <v>210.9</v>
      </c>
      <c r="F5078" t="str">
        <f>_xlfn.XLOOKUP(B5078,Bucket_Map!A:A,Bucket_Map!B:B,"ERROR - CHECK NAME")</f>
        <v>Food &amp; Beverages</v>
      </c>
    </row>
    <row r="5079" spans="1:6" x14ac:dyDescent="0.25">
      <c r="A5079" t="s">
        <v>32</v>
      </c>
      <c r="B5079" t="s">
        <v>18</v>
      </c>
      <c r="C5079">
        <v>209.4</v>
      </c>
      <c r="D5079" s="1">
        <v>44866</v>
      </c>
      <c r="E5079" cm="1">
        <f t="array" ref="E5079">IF(AND(B5079="Housing",A5079="Rural"),"",
_xlfn.IFS(
NOT(ISBLANK(C5079)), C5079,
AND(NOT(ISBLANK(C5078)), B5078=B5079, NOT(ISBLANK(C5080)), B5080=B5079), AVERAGE(C5078,C5080),
AND(NOT(ISBLANK(C5078)), B5078=B5079, ISBLANK(C5080), NOT(ISBLANK(C5081)), B5081=B5079), C5078+(C5081-C5078)/3,
AND(ISBLANK(C5078), NOT(ISBLANK(C5077)), B5077=B5079, NOT(ISBLANK(C5080)), B5080=B5079), C5077+(C5080-C5077)*2/3,
TRUE, "Check Manually"
))</f>
        <v>209.4</v>
      </c>
      <c r="F5079" t="str">
        <f>_xlfn.XLOOKUP(B5079,Bucket_Map!A:A,Bucket_Map!B:B,"ERROR - CHECK NAME")</f>
        <v>Food &amp; Beverages</v>
      </c>
    </row>
    <row r="5080" spans="1:6" x14ac:dyDescent="0.25">
      <c r="A5080" t="s">
        <v>32</v>
      </c>
      <c r="B5080" t="s">
        <v>18</v>
      </c>
      <c r="C5080">
        <v>209</v>
      </c>
      <c r="D5080" s="1">
        <v>44896</v>
      </c>
      <c r="E5080" cm="1">
        <f t="array" ref="E5080">IF(AND(B5080="Housing",A5080="Rural"),"",
_xlfn.IFS(
NOT(ISBLANK(C5080)), C5080,
AND(NOT(ISBLANK(C5079)), B5079=B5080, NOT(ISBLANK(C5081)), B5081=B5080), AVERAGE(C5079,C5081),
AND(NOT(ISBLANK(C5079)), B5079=B5080, ISBLANK(C5081), NOT(ISBLANK(C5082)), B5082=B5080), C5079+(C5082-C5079)/3,
AND(ISBLANK(C5079), NOT(ISBLANK(C5078)), B5078=B5080, NOT(ISBLANK(C5081)), B5081=B5080), C5078+(C5081-C5078)*2/3,
TRUE, "Check Manually"
))</f>
        <v>209</v>
      </c>
      <c r="F5080" t="str">
        <f>_xlfn.XLOOKUP(B5080,Bucket_Map!A:A,Bucket_Map!B:B,"ERROR - CHECK NAME")</f>
        <v>Food &amp; Beverages</v>
      </c>
    </row>
    <row r="5081" spans="1:6" x14ac:dyDescent="0.25">
      <c r="A5081" t="s">
        <v>32</v>
      </c>
      <c r="B5081" t="s">
        <v>18</v>
      </c>
      <c r="C5081">
        <v>210.7</v>
      </c>
      <c r="D5081" s="1">
        <v>44927</v>
      </c>
      <c r="E5081" cm="1">
        <f t="array" ref="E5081">IF(AND(B5081="Housing",A5081="Rural"),"",
_xlfn.IFS(
NOT(ISBLANK(C5081)), C5081,
AND(NOT(ISBLANK(C5080)), B5080=B5081, NOT(ISBLANK(C5082)), B5082=B5081), AVERAGE(C5080,C5082),
AND(NOT(ISBLANK(C5080)), B5080=B5081, ISBLANK(C5082), NOT(ISBLANK(C5083)), B5083=B5081), C5080+(C5083-C5080)/3,
AND(ISBLANK(C5080), NOT(ISBLANK(C5079)), B5079=B5081, NOT(ISBLANK(C5082)), B5082=B5081), C5079+(C5082-C5079)*2/3,
TRUE, "Check Manually"
))</f>
        <v>210.7</v>
      </c>
      <c r="F5081" t="str">
        <f>_xlfn.XLOOKUP(B5081,Bucket_Map!A:A,Bucket_Map!B:B,"ERROR - CHECK NAME")</f>
        <v>Food &amp; Beverages</v>
      </c>
    </row>
    <row r="5082" spans="1:6" x14ac:dyDescent="0.25">
      <c r="A5082" t="s">
        <v>32</v>
      </c>
      <c r="B5082" t="s">
        <v>18</v>
      </c>
      <c r="C5082">
        <v>207.7</v>
      </c>
      <c r="D5082" s="1">
        <v>44958</v>
      </c>
      <c r="E5082" cm="1">
        <f t="array" ref="E5082">IF(AND(B5082="Housing",A5082="Rural"),"",
_xlfn.IFS(
NOT(ISBLANK(C5082)), C5082,
AND(NOT(ISBLANK(C5081)), B5081=B5082, NOT(ISBLANK(C5083)), B5083=B5082), AVERAGE(C5081,C5083),
AND(NOT(ISBLANK(C5081)), B5081=B5082, ISBLANK(C5083), NOT(ISBLANK(C5084)), B5084=B5082), C5081+(C5084-C5081)/3,
AND(ISBLANK(C5081), NOT(ISBLANK(C5080)), B5080=B5082, NOT(ISBLANK(C5083)), B5083=B5082), C5080+(C5083-C5080)*2/3,
TRUE, "Check Manually"
))</f>
        <v>207.7</v>
      </c>
      <c r="F5082" t="str">
        <f>_xlfn.XLOOKUP(B5082,Bucket_Map!A:A,Bucket_Map!B:B,"ERROR - CHECK NAME")</f>
        <v>Food &amp; Beverages</v>
      </c>
    </row>
    <row r="5083" spans="1:6" x14ac:dyDescent="0.25">
      <c r="A5083" t="s">
        <v>32</v>
      </c>
      <c r="B5083" t="s">
        <v>18</v>
      </c>
      <c r="C5083">
        <v>207.7</v>
      </c>
      <c r="D5083" s="1">
        <v>44986</v>
      </c>
      <c r="E5083" cm="1">
        <f t="array" ref="E5083">IF(AND(B5083="Housing",A5083="Rural"),"",
_xlfn.IFS(
NOT(ISBLANK(C5083)), C5083,
AND(NOT(ISBLANK(C5082)), B5082=B5083, NOT(ISBLANK(C5084)), B5084=B5083), AVERAGE(C5082,C5084),
AND(NOT(ISBLANK(C5082)), B5082=B5083, ISBLANK(C5084), NOT(ISBLANK(C5085)), B5085=B5083), C5082+(C5085-C5082)/3,
AND(ISBLANK(C5082), NOT(ISBLANK(C5081)), B5081=B5083, NOT(ISBLANK(C5084)), B5084=B5083), C5081+(C5084-C5081)*2/3,
TRUE, "Check Manually"
))</f>
        <v>207.7</v>
      </c>
      <c r="F5083" t="str">
        <f>_xlfn.XLOOKUP(B5083,Bucket_Map!A:A,Bucket_Map!B:B,"ERROR - CHECK NAME")</f>
        <v>Food &amp; Beverages</v>
      </c>
    </row>
    <row r="5084" spans="1:6" x14ac:dyDescent="0.25">
      <c r="A5084" t="s">
        <v>32</v>
      </c>
      <c r="B5084" t="s">
        <v>18</v>
      </c>
      <c r="C5084">
        <v>209.3</v>
      </c>
      <c r="D5084" s="1">
        <v>45017</v>
      </c>
      <c r="E5084" cm="1">
        <f t="array" ref="E5084">IF(AND(B5084="Housing",A5084="Rural"),"",
_xlfn.IFS(
NOT(ISBLANK(C5084)), C5084,
AND(NOT(ISBLANK(C5083)), B5083=B5084, NOT(ISBLANK(C5085)), B5085=B5084), AVERAGE(C5083,C5085),
AND(NOT(ISBLANK(C5083)), B5083=B5084, ISBLANK(C5085), NOT(ISBLANK(C5086)), B5086=B5084), C5083+(C5086-C5083)/3,
AND(ISBLANK(C5083), NOT(ISBLANK(C5082)), B5082=B5084, NOT(ISBLANK(C5085)), B5085=B5084), C5082+(C5085-C5082)*2/3,
TRUE, "Check Manually"
))</f>
        <v>209.3</v>
      </c>
      <c r="F5084" t="str">
        <f>_xlfn.XLOOKUP(B5084,Bucket_Map!A:A,Bucket_Map!B:B,"ERROR - CHECK NAME")</f>
        <v>Food &amp; Beverages</v>
      </c>
    </row>
    <row r="5085" spans="1:6" x14ac:dyDescent="0.25">
      <c r="A5085" t="s">
        <v>32</v>
      </c>
      <c r="B5085" t="s">
        <v>18</v>
      </c>
      <c r="C5085">
        <v>214.3</v>
      </c>
      <c r="D5085" s="1">
        <v>45047</v>
      </c>
      <c r="E5085" cm="1">
        <f t="array" ref="E5085">IF(AND(B5085="Housing",A5085="Rural"),"",
_xlfn.IFS(
NOT(ISBLANK(C5085)), C5085,
AND(NOT(ISBLANK(C5084)), B5084=B5085, NOT(ISBLANK(C5086)), B5086=B5085), AVERAGE(C5084,C5086),
AND(NOT(ISBLANK(C5084)), B5084=B5085, ISBLANK(C5086), NOT(ISBLANK(C5087)), B5087=B5085), C5084+(C5087-C5084)/3,
AND(ISBLANK(C5084), NOT(ISBLANK(C5083)), B5083=B5085, NOT(ISBLANK(C5086)), B5086=B5085), C5083+(C5086-C5083)*2/3,
TRUE, "Check Manually"
))</f>
        <v>214.3</v>
      </c>
      <c r="F5085" t="str">
        <f>_xlfn.XLOOKUP(B5085,Bucket_Map!A:A,Bucket_Map!B:B,"ERROR - CHECK NAME")</f>
        <v>Food &amp; Beverages</v>
      </c>
    </row>
    <row r="5086" spans="1:6" x14ac:dyDescent="0.25">
      <c r="A5086" t="s">
        <v>32</v>
      </c>
      <c r="B5086" t="s">
        <v>19</v>
      </c>
      <c r="C5086">
        <v>104.4</v>
      </c>
      <c r="D5086" s="1">
        <v>41275</v>
      </c>
      <c r="E5086" cm="1">
        <f t="array" ref="E5086">IF(AND(B5086="Housing",A5086="Rural"),"",
_xlfn.IFS(
NOT(ISBLANK(C5086)), C5086,
AND(NOT(ISBLANK(C5085)), B5085=B5086, NOT(ISBLANK(C5087)), B5087=B5086), AVERAGE(C5085,C5087),
AND(NOT(ISBLANK(C5085)), B5085=B5086, ISBLANK(C5087), NOT(ISBLANK(C5088)), B5088=B5086), C5085+(C5088-C5085)/3,
AND(ISBLANK(C5085), NOT(ISBLANK(C5084)), B5084=B5086, NOT(ISBLANK(C5087)), B5087=B5086), C5084+(C5087-C5084)*2/3,
TRUE, "Check Manually"
))</f>
        <v>104.4</v>
      </c>
      <c r="F5086" t="str">
        <f>_xlfn.XLOOKUP(B5086,Bucket_Map!A:A,Bucket_Map!B:B,"ERROR - CHECK NAME")</f>
        <v>Food &amp; Beverages</v>
      </c>
    </row>
    <row r="5087" spans="1:6" x14ac:dyDescent="0.25">
      <c r="A5087" t="s">
        <v>32</v>
      </c>
      <c r="B5087" t="s">
        <v>19</v>
      </c>
      <c r="C5087">
        <v>104.9</v>
      </c>
      <c r="D5087" s="1">
        <v>41306</v>
      </c>
      <c r="E5087" cm="1">
        <f t="array" ref="E5087">IF(AND(B5087="Housing",A5087="Rural"),"",
_xlfn.IFS(
NOT(ISBLANK(C5087)), C5087,
AND(NOT(ISBLANK(C5086)), B5086=B5087, NOT(ISBLANK(C5088)), B5088=B5087), AVERAGE(C5086,C5088),
AND(NOT(ISBLANK(C5086)), B5086=B5087, ISBLANK(C5088), NOT(ISBLANK(C5089)), B5089=B5087), C5086+(C5089-C5086)/3,
AND(ISBLANK(C5086), NOT(ISBLANK(C5085)), B5085=B5087, NOT(ISBLANK(C5088)), B5088=B5087), C5085+(C5088-C5085)*2/3,
TRUE, "Check Manually"
))</f>
        <v>104.9</v>
      </c>
      <c r="F5087" t="str">
        <f>_xlfn.XLOOKUP(B5087,Bucket_Map!A:A,Bucket_Map!B:B,"ERROR - CHECK NAME")</f>
        <v>Food &amp; Beverages</v>
      </c>
    </row>
    <row r="5088" spans="1:6" x14ac:dyDescent="0.25">
      <c r="A5088" t="s">
        <v>32</v>
      </c>
      <c r="B5088" t="s">
        <v>19</v>
      </c>
      <c r="C5088">
        <v>105.1</v>
      </c>
      <c r="D5088" s="1">
        <v>41334</v>
      </c>
      <c r="E5088" cm="1">
        <f t="array" ref="E5088">IF(AND(B5088="Housing",A5088="Rural"),"",
_xlfn.IFS(
NOT(ISBLANK(C5088)), C5088,
AND(NOT(ISBLANK(C5087)), B5087=B5088, NOT(ISBLANK(C5089)), B5089=B5088), AVERAGE(C5087,C5089),
AND(NOT(ISBLANK(C5087)), B5087=B5088, ISBLANK(C5089), NOT(ISBLANK(C5090)), B5090=B5088), C5087+(C5090-C5087)/3,
AND(ISBLANK(C5087), NOT(ISBLANK(C5086)), B5086=B5088, NOT(ISBLANK(C5089)), B5089=B5088), C5086+(C5089-C5086)*2/3,
TRUE, "Check Manually"
))</f>
        <v>105.1</v>
      </c>
      <c r="F5088" t="str">
        <f>_xlfn.XLOOKUP(B5088,Bucket_Map!A:A,Bucket_Map!B:B,"ERROR - CHECK NAME")</f>
        <v>Food &amp; Beverages</v>
      </c>
    </row>
    <row r="5089" spans="1:6" x14ac:dyDescent="0.25">
      <c r="A5089" t="s">
        <v>32</v>
      </c>
      <c r="B5089" t="s">
        <v>19</v>
      </c>
      <c r="C5089">
        <v>105.7</v>
      </c>
      <c r="D5089" s="1">
        <v>41365</v>
      </c>
      <c r="E5089" cm="1">
        <f t="array" ref="E5089">IF(AND(B5089="Housing",A5089="Rural"),"",
_xlfn.IFS(
NOT(ISBLANK(C5089)), C5089,
AND(NOT(ISBLANK(C5088)), B5088=B5089, NOT(ISBLANK(C5090)), B5090=B5089), AVERAGE(C5088,C5090),
AND(NOT(ISBLANK(C5088)), B5088=B5089, ISBLANK(C5090), NOT(ISBLANK(C5091)), B5091=B5089), C5088+(C5091-C5088)/3,
AND(ISBLANK(C5088), NOT(ISBLANK(C5087)), B5087=B5089, NOT(ISBLANK(C5090)), B5090=B5089), C5087+(C5090-C5087)*2/3,
TRUE, "Check Manually"
))</f>
        <v>105.7</v>
      </c>
      <c r="F5089" t="str">
        <f>_xlfn.XLOOKUP(B5089,Bucket_Map!A:A,Bucket_Map!B:B,"ERROR - CHECK NAME")</f>
        <v>Food &amp; Beverages</v>
      </c>
    </row>
    <row r="5090" spans="1:6" x14ac:dyDescent="0.25">
      <c r="A5090" t="s">
        <v>32</v>
      </c>
      <c r="B5090" t="s">
        <v>19</v>
      </c>
      <c r="C5090">
        <v>106.8</v>
      </c>
      <c r="D5090" s="1">
        <v>41395</v>
      </c>
      <c r="E5090" cm="1">
        <f t="array" ref="E5090">IF(AND(B5090="Housing",A5090="Rural"),"",
_xlfn.IFS(
NOT(ISBLANK(C5090)), C5090,
AND(NOT(ISBLANK(C5089)), B5089=B5090, NOT(ISBLANK(C5091)), B5091=B5090), AVERAGE(C5089,C5091),
AND(NOT(ISBLANK(C5089)), B5089=B5090, ISBLANK(C5091), NOT(ISBLANK(C5092)), B5092=B5090), C5089+(C5092-C5089)/3,
AND(ISBLANK(C5089), NOT(ISBLANK(C5088)), B5088=B5090, NOT(ISBLANK(C5091)), B5091=B5090), C5088+(C5091-C5088)*2/3,
TRUE, "Check Manually"
))</f>
        <v>106.8</v>
      </c>
      <c r="F5090" t="str">
        <f>_xlfn.XLOOKUP(B5090,Bucket_Map!A:A,Bucket_Map!B:B,"ERROR - CHECK NAME")</f>
        <v>Food &amp; Beverages</v>
      </c>
    </row>
    <row r="5091" spans="1:6" x14ac:dyDescent="0.25">
      <c r="A5091" t="s">
        <v>32</v>
      </c>
      <c r="B5091" t="s">
        <v>19</v>
      </c>
      <c r="C5091">
        <v>107.9</v>
      </c>
      <c r="D5091" s="1">
        <v>41426</v>
      </c>
      <c r="E5091" cm="1">
        <f t="array" ref="E5091">IF(AND(B5091="Housing",A5091="Rural"),"",
_xlfn.IFS(
NOT(ISBLANK(C5091)), C5091,
AND(NOT(ISBLANK(C5090)), B5090=B5091, NOT(ISBLANK(C5092)), B5092=B5091), AVERAGE(C5090,C5092),
AND(NOT(ISBLANK(C5090)), B5090=B5091, ISBLANK(C5092), NOT(ISBLANK(C5093)), B5093=B5091), C5090+(C5093-C5090)/3,
AND(ISBLANK(C5090), NOT(ISBLANK(C5089)), B5089=B5091, NOT(ISBLANK(C5092)), B5092=B5091), C5089+(C5092-C5089)*2/3,
TRUE, "Check Manually"
))</f>
        <v>107.9</v>
      </c>
      <c r="F5091" t="str">
        <f>_xlfn.XLOOKUP(B5091,Bucket_Map!A:A,Bucket_Map!B:B,"ERROR - CHECK NAME")</f>
        <v>Food &amp; Beverages</v>
      </c>
    </row>
    <row r="5092" spans="1:6" x14ac:dyDescent="0.25">
      <c r="A5092" t="s">
        <v>32</v>
      </c>
      <c r="B5092" t="s">
        <v>19</v>
      </c>
      <c r="C5092">
        <v>108.9</v>
      </c>
      <c r="D5092" s="1">
        <v>41456</v>
      </c>
      <c r="E5092" cm="1">
        <f t="array" ref="E5092">IF(AND(B5092="Housing",A5092="Rural"),"",
_xlfn.IFS(
NOT(ISBLANK(C5092)), C5092,
AND(NOT(ISBLANK(C5091)), B5091=B5092, NOT(ISBLANK(C5093)), B5093=B5092), AVERAGE(C5091,C5093),
AND(NOT(ISBLANK(C5091)), B5091=B5092, ISBLANK(C5093), NOT(ISBLANK(C5094)), B5094=B5092), C5091+(C5094-C5091)/3,
AND(ISBLANK(C5091), NOT(ISBLANK(C5090)), B5090=B5092, NOT(ISBLANK(C5093)), B5093=B5092), C5090+(C5093-C5090)*2/3,
TRUE, "Check Manually"
))</f>
        <v>108.9</v>
      </c>
      <c r="F5092" t="str">
        <f>_xlfn.XLOOKUP(B5092,Bucket_Map!A:A,Bucket_Map!B:B,"ERROR - CHECK NAME")</f>
        <v>Food &amp; Beverages</v>
      </c>
    </row>
    <row r="5093" spans="1:6" x14ac:dyDescent="0.25">
      <c r="A5093" t="s">
        <v>32</v>
      </c>
      <c r="B5093" t="s">
        <v>19</v>
      </c>
      <c r="C5093">
        <v>109.6</v>
      </c>
      <c r="D5093" s="1">
        <v>41487</v>
      </c>
      <c r="E5093" cm="1">
        <f t="array" ref="E5093">IF(AND(B5093="Housing",A5093="Rural"),"",
_xlfn.IFS(
NOT(ISBLANK(C5093)), C5093,
AND(NOT(ISBLANK(C5092)), B5092=B5093, NOT(ISBLANK(C5094)), B5094=B5093), AVERAGE(C5092,C5094),
AND(NOT(ISBLANK(C5092)), B5092=B5093, ISBLANK(C5094), NOT(ISBLANK(C5095)), B5095=B5093), C5092+(C5095-C5092)/3,
AND(ISBLANK(C5092), NOT(ISBLANK(C5091)), B5091=B5093, NOT(ISBLANK(C5094)), B5094=B5093), C5091+(C5094-C5091)*2/3,
TRUE, "Check Manually"
))</f>
        <v>109.6</v>
      </c>
      <c r="F5093" t="str">
        <f>_xlfn.XLOOKUP(B5093,Bucket_Map!A:A,Bucket_Map!B:B,"ERROR - CHECK NAME")</f>
        <v>Food &amp; Beverages</v>
      </c>
    </row>
    <row r="5094" spans="1:6" x14ac:dyDescent="0.25">
      <c r="A5094" t="s">
        <v>32</v>
      </c>
      <c r="B5094" t="s">
        <v>19</v>
      </c>
      <c r="C5094">
        <v>110.5</v>
      </c>
      <c r="D5094" s="1">
        <v>41518</v>
      </c>
      <c r="E5094" cm="1">
        <f t="array" ref="E5094">IF(AND(B5094="Housing",A5094="Rural"),"",
_xlfn.IFS(
NOT(ISBLANK(C5094)), C5094,
AND(NOT(ISBLANK(C5093)), B5093=B5094, NOT(ISBLANK(C5095)), B5095=B5094), AVERAGE(C5093,C5095),
AND(NOT(ISBLANK(C5093)), B5093=B5094, ISBLANK(C5095), NOT(ISBLANK(C5096)), B5096=B5094), C5093+(C5096-C5093)/3,
AND(ISBLANK(C5093), NOT(ISBLANK(C5092)), B5092=B5094, NOT(ISBLANK(C5095)), B5095=B5094), C5092+(C5095-C5092)*2/3,
TRUE, "Check Manually"
))</f>
        <v>110.5</v>
      </c>
      <c r="F5094" t="str">
        <f>_xlfn.XLOOKUP(B5094,Bucket_Map!A:A,Bucket_Map!B:B,"ERROR - CHECK NAME")</f>
        <v>Food &amp; Beverages</v>
      </c>
    </row>
    <row r="5095" spans="1:6" x14ac:dyDescent="0.25">
      <c r="A5095" t="s">
        <v>32</v>
      </c>
      <c r="B5095" t="s">
        <v>19</v>
      </c>
      <c r="C5095">
        <v>111.2</v>
      </c>
      <c r="D5095" s="1">
        <v>41548</v>
      </c>
      <c r="E5095" cm="1">
        <f t="array" ref="E5095">IF(AND(B5095="Housing",A5095="Rural"),"",
_xlfn.IFS(
NOT(ISBLANK(C5095)), C5095,
AND(NOT(ISBLANK(C5094)), B5094=B5095, NOT(ISBLANK(C5096)), B5096=B5095), AVERAGE(C5094,C5096),
AND(NOT(ISBLANK(C5094)), B5094=B5095, ISBLANK(C5096), NOT(ISBLANK(C5097)), B5097=B5095), C5094+(C5097-C5094)/3,
AND(ISBLANK(C5094), NOT(ISBLANK(C5093)), B5093=B5095, NOT(ISBLANK(C5096)), B5096=B5095), C5093+(C5096-C5093)*2/3,
TRUE, "Check Manually"
))</f>
        <v>111.2</v>
      </c>
      <c r="F5095" t="str">
        <f>_xlfn.XLOOKUP(B5095,Bucket_Map!A:A,Bucket_Map!B:B,"ERROR - CHECK NAME")</f>
        <v>Food &amp; Beverages</v>
      </c>
    </row>
    <row r="5096" spans="1:6" x14ac:dyDescent="0.25">
      <c r="A5096" t="s">
        <v>32</v>
      </c>
      <c r="B5096" t="s">
        <v>19</v>
      </c>
      <c r="C5096">
        <v>112.5</v>
      </c>
      <c r="D5096" s="1">
        <v>41579</v>
      </c>
      <c r="E5096" cm="1">
        <f t="array" ref="E5096">IF(AND(B5096="Housing",A5096="Rural"),"",
_xlfn.IFS(
NOT(ISBLANK(C5096)), C5096,
AND(NOT(ISBLANK(C5095)), B5095=B5096, NOT(ISBLANK(C5097)), B5097=B5096), AVERAGE(C5095,C5097),
AND(NOT(ISBLANK(C5095)), B5095=B5096, ISBLANK(C5097), NOT(ISBLANK(C5098)), B5098=B5096), C5095+(C5098-C5095)/3,
AND(ISBLANK(C5095), NOT(ISBLANK(C5094)), B5094=B5096, NOT(ISBLANK(C5097)), B5097=B5096), C5094+(C5097-C5094)*2/3,
TRUE, "Check Manually"
))</f>
        <v>112.5</v>
      </c>
      <c r="F5096" t="str">
        <f>_xlfn.XLOOKUP(B5096,Bucket_Map!A:A,Bucket_Map!B:B,"ERROR - CHECK NAME")</f>
        <v>Food &amp; Beverages</v>
      </c>
    </row>
    <row r="5097" spans="1:6" x14ac:dyDescent="0.25">
      <c r="A5097" t="s">
        <v>32</v>
      </c>
      <c r="B5097" t="s">
        <v>19</v>
      </c>
      <c r="C5097">
        <v>113.4</v>
      </c>
      <c r="D5097" s="1">
        <v>41609</v>
      </c>
      <c r="E5097" cm="1">
        <f t="array" ref="E5097">IF(AND(B5097="Housing",A5097="Rural"),"",
_xlfn.IFS(
NOT(ISBLANK(C5097)), C5097,
AND(NOT(ISBLANK(C5096)), B5096=B5097, NOT(ISBLANK(C5098)), B5098=B5097), AVERAGE(C5096,C5098),
AND(NOT(ISBLANK(C5096)), B5096=B5097, ISBLANK(C5098), NOT(ISBLANK(C5099)), B5099=B5097), C5096+(C5099-C5096)/3,
AND(ISBLANK(C5096), NOT(ISBLANK(C5095)), B5095=B5097, NOT(ISBLANK(C5098)), B5098=B5097), C5095+(C5098-C5095)*2/3,
TRUE, "Check Manually"
))</f>
        <v>113.4</v>
      </c>
      <c r="F5097" t="str">
        <f>_xlfn.XLOOKUP(B5097,Bucket_Map!A:A,Bucket_Map!B:B,"ERROR - CHECK NAME")</f>
        <v>Food &amp; Beverages</v>
      </c>
    </row>
    <row r="5098" spans="1:6" x14ac:dyDescent="0.25">
      <c r="A5098" t="s">
        <v>32</v>
      </c>
      <c r="B5098" t="s">
        <v>19</v>
      </c>
      <c r="C5098">
        <v>114.1</v>
      </c>
      <c r="D5098" s="1">
        <v>41640</v>
      </c>
      <c r="E5098" cm="1">
        <f t="array" ref="E5098">IF(AND(B5098="Housing",A5098="Rural"),"",
_xlfn.IFS(
NOT(ISBLANK(C5098)), C5098,
AND(NOT(ISBLANK(C5097)), B5097=B5098, NOT(ISBLANK(C5099)), B5099=B5098), AVERAGE(C5097,C5099),
AND(NOT(ISBLANK(C5097)), B5097=B5098, ISBLANK(C5099), NOT(ISBLANK(C5100)), B5100=B5098), C5097+(C5100-C5097)/3,
AND(ISBLANK(C5097), NOT(ISBLANK(C5096)), B5096=B5098, NOT(ISBLANK(C5099)), B5099=B5098), C5096+(C5099-C5096)*2/3,
TRUE, "Check Manually"
))</f>
        <v>114.1</v>
      </c>
      <c r="F5098" t="str">
        <f>_xlfn.XLOOKUP(B5098,Bucket_Map!A:A,Bucket_Map!B:B,"ERROR - CHECK NAME")</f>
        <v>Food &amp; Beverages</v>
      </c>
    </row>
    <row r="5099" spans="1:6" x14ac:dyDescent="0.25">
      <c r="A5099" t="s">
        <v>32</v>
      </c>
      <c r="B5099" t="s">
        <v>19</v>
      </c>
      <c r="C5099">
        <v>115.1</v>
      </c>
      <c r="D5099" s="1">
        <v>41671</v>
      </c>
      <c r="E5099" cm="1">
        <f t="array" ref="E5099">IF(AND(B5099="Housing",A5099="Rural"),"",
_xlfn.IFS(
NOT(ISBLANK(C5099)), C5099,
AND(NOT(ISBLANK(C5098)), B5098=B5099, NOT(ISBLANK(C5100)), B5100=B5099), AVERAGE(C5098,C5100),
AND(NOT(ISBLANK(C5098)), B5098=B5099, ISBLANK(C5100), NOT(ISBLANK(C5101)), B5101=B5099), C5098+(C5101-C5098)/3,
AND(ISBLANK(C5098), NOT(ISBLANK(C5097)), B5097=B5099, NOT(ISBLANK(C5100)), B5100=B5099), C5097+(C5100-C5097)*2/3,
TRUE, "Check Manually"
))</f>
        <v>115.1</v>
      </c>
      <c r="F5099" t="str">
        <f>_xlfn.XLOOKUP(B5099,Bucket_Map!A:A,Bucket_Map!B:B,"ERROR - CHECK NAME")</f>
        <v>Food &amp; Beverages</v>
      </c>
    </row>
    <row r="5100" spans="1:6" x14ac:dyDescent="0.25">
      <c r="A5100" t="s">
        <v>32</v>
      </c>
      <c r="B5100" t="s">
        <v>19</v>
      </c>
      <c r="C5100">
        <v>116.1</v>
      </c>
      <c r="D5100" s="1">
        <v>41699</v>
      </c>
      <c r="E5100" cm="1">
        <f t="array" ref="E5100">IF(AND(B5100="Housing",A5100="Rural"),"",
_xlfn.IFS(
NOT(ISBLANK(C5100)), C5100,
AND(NOT(ISBLANK(C5099)), B5099=B5100, NOT(ISBLANK(C5101)), B5101=B5100), AVERAGE(C5099,C5101),
AND(NOT(ISBLANK(C5099)), B5099=B5100, ISBLANK(C5101), NOT(ISBLANK(C5102)), B5102=B5100), C5099+(C5102-C5099)/3,
AND(ISBLANK(C5099), NOT(ISBLANK(C5098)), B5098=B5100, NOT(ISBLANK(C5101)), B5101=B5100), C5098+(C5101-C5098)*2/3,
TRUE, "Check Manually"
))</f>
        <v>116.1</v>
      </c>
      <c r="F5100" t="str">
        <f>_xlfn.XLOOKUP(B5100,Bucket_Map!A:A,Bucket_Map!B:B,"ERROR - CHECK NAME")</f>
        <v>Food &amp; Beverages</v>
      </c>
    </row>
    <row r="5101" spans="1:6" x14ac:dyDescent="0.25">
      <c r="A5101" t="s">
        <v>32</v>
      </c>
      <c r="B5101" t="s">
        <v>19</v>
      </c>
      <c r="C5101">
        <v>117</v>
      </c>
      <c r="D5101" s="1">
        <v>41730</v>
      </c>
      <c r="E5101" cm="1">
        <f t="array" ref="E5101">IF(AND(B5101="Housing",A5101="Rural"),"",
_xlfn.IFS(
NOT(ISBLANK(C5101)), C5101,
AND(NOT(ISBLANK(C5100)), B5100=B5101, NOT(ISBLANK(C5102)), B5102=B5101), AVERAGE(C5100,C5102),
AND(NOT(ISBLANK(C5100)), B5100=B5101, ISBLANK(C5102), NOT(ISBLANK(C5103)), B5103=B5101), C5100+(C5103-C5100)/3,
AND(ISBLANK(C5100), NOT(ISBLANK(C5099)), B5099=B5101, NOT(ISBLANK(C5102)), B5102=B5101), C5099+(C5102-C5099)*2/3,
TRUE, "Check Manually"
))</f>
        <v>117</v>
      </c>
      <c r="F5101" t="str">
        <f>_xlfn.XLOOKUP(B5101,Bucket_Map!A:A,Bucket_Map!B:B,"ERROR - CHECK NAME")</f>
        <v>Food &amp; Beverages</v>
      </c>
    </row>
    <row r="5102" spans="1:6" x14ac:dyDescent="0.25">
      <c r="A5102" t="s">
        <v>32</v>
      </c>
      <c r="B5102" t="s">
        <v>19</v>
      </c>
      <c r="C5102">
        <v>118.4</v>
      </c>
      <c r="D5102" s="1">
        <v>41760</v>
      </c>
      <c r="E5102" cm="1">
        <f t="array" ref="E5102">IF(AND(B5102="Housing",A5102="Rural"),"",
_xlfn.IFS(
NOT(ISBLANK(C5102)), C5102,
AND(NOT(ISBLANK(C5101)), B5101=B5102, NOT(ISBLANK(C5103)), B5103=B5102), AVERAGE(C5101,C5103),
AND(NOT(ISBLANK(C5101)), B5101=B5102, ISBLANK(C5103), NOT(ISBLANK(C5104)), B5104=B5102), C5101+(C5104-C5101)/3,
AND(ISBLANK(C5101), NOT(ISBLANK(C5100)), B5100=B5102, NOT(ISBLANK(C5103)), B5103=B5102), C5100+(C5103-C5100)*2/3,
TRUE, "Check Manually"
))</f>
        <v>118.4</v>
      </c>
      <c r="F5102" t="str">
        <f>_xlfn.XLOOKUP(B5102,Bucket_Map!A:A,Bucket_Map!B:B,"ERROR - CHECK NAME")</f>
        <v>Food &amp; Beverages</v>
      </c>
    </row>
    <row r="5103" spans="1:6" x14ac:dyDescent="0.25">
      <c r="A5103" t="s">
        <v>32</v>
      </c>
      <c r="B5103" t="s">
        <v>19</v>
      </c>
      <c r="C5103">
        <v>119.7</v>
      </c>
      <c r="D5103" s="1">
        <v>41791</v>
      </c>
      <c r="E5103" cm="1">
        <f t="array" ref="E5103">IF(AND(B5103="Housing",A5103="Rural"),"",
_xlfn.IFS(
NOT(ISBLANK(C5103)), C5103,
AND(NOT(ISBLANK(C5102)), B5102=B5103, NOT(ISBLANK(C5104)), B5104=B5103), AVERAGE(C5102,C5104),
AND(NOT(ISBLANK(C5102)), B5102=B5103, ISBLANK(C5104), NOT(ISBLANK(C5105)), B5105=B5103), C5102+(C5105-C5102)/3,
AND(ISBLANK(C5102), NOT(ISBLANK(C5101)), B5101=B5103, NOT(ISBLANK(C5104)), B5104=B5103), C5101+(C5104-C5101)*2/3,
TRUE, "Check Manually"
))</f>
        <v>119.7</v>
      </c>
      <c r="F5103" t="str">
        <f>_xlfn.XLOOKUP(B5103,Bucket_Map!A:A,Bucket_Map!B:B,"ERROR - CHECK NAME")</f>
        <v>Food &amp; Beverages</v>
      </c>
    </row>
    <row r="5104" spans="1:6" x14ac:dyDescent="0.25">
      <c r="A5104" t="s">
        <v>32</v>
      </c>
      <c r="B5104" t="s">
        <v>19</v>
      </c>
      <c r="C5104">
        <v>121</v>
      </c>
      <c r="D5104" s="1">
        <v>41821</v>
      </c>
      <c r="E5104" cm="1">
        <f t="array" ref="E5104">IF(AND(B5104="Housing",A5104="Rural"),"",
_xlfn.IFS(
NOT(ISBLANK(C5104)), C5104,
AND(NOT(ISBLANK(C5103)), B5103=B5104, NOT(ISBLANK(C5105)), B5105=B5104), AVERAGE(C5103,C5105),
AND(NOT(ISBLANK(C5103)), B5103=B5104, ISBLANK(C5105), NOT(ISBLANK(C5106)), B5106=B5104), C5103+(C5106-C5103)/3,
AND(ISBLANK(C5103), NOT(ISBLANK(C5102)), B5102=B5104, NOT(ISBLANK(C5105)), B5105=B5104), C5102+(C5105-C5102)*2/3,
TRUE, "Check Manually"
))</f>
        <v>121</v>
      </c>
      <c r="F5104" t="str">
        <f>_xlfn.XLOOKUP(B5104,Bucket_Map!A:A,Bucket_Map!B:B,"ERROR - CHECK NAME")</f>
        <v>Food &amp; Beverages</v>
      </c>
    </row>
    <row r="5105" spans="1:6" x14ac:dyDescent="0.25">
      <c r="A5105" t="s">
        <v>32</v>
      </c>
      <c r="B5105" t="s">
        <v>19</v>
      </c>
      <c r="C5105">
        <v>122</v>
      </c>
      <c r="D5105" s="1">
        <v>41852</v>
      </c>
      <c r="E5105" cm="1">
        <f t="array" ref="E5105">IF(AND(B5105="Housing",A5105="Rural"),"",
_xlfn.IFS(
NOT(ISBLANK(C5105)), C5105,
AND(NOT(ISBLANK(C5104)), B5104=B5105, NOT(ISBLANK(C5106)), B5106=B5105), AVERAGE(C5104,C5106),
AND(NOT(ISBLANK(C5104)), B5104=B5105, ISBLANK(C5106), NOT(ISBLANK(C5107)), B5107=B5105), C5104+(C5107-C5104)/3,
AND(ISBLANK(C5104), NOT(ISBLANK(C5103)), B5103=B5105, NOT(ISBLANK(C5106)), B5106=B5105), C5103+(C5106-C5103)*2/3,
TRUE, "Check Manually"
))</f>
        <v>122</v>
      </c>
      <c r="F5105" t="str">
        <f>_xlfn.XLOOKUP(B5105,Bucket_Map!A:A,Bucket_Map!B:B,"ERROR - CHECK NAME")</f>
        <v>Food &amp; Beverages</v>
      </c>
    </row>
    <row r="5106" spans="1:6" x14ac:dyDescent="0.25">
      <c r="A5106" t="s">
        <v>32</v>
      </c>
      <c r="B5106" t="s">
        <v>19</v>
      </c>
      <c r="C5106">
        <v>122.7</v>
      </c>
      <c r="D5106" s="1">
        <v>41883</v>
      </c>
      <c r="E5106" cm="1">
        <f t="array" ref="E5106">IF(AND(B5106="Housing",A5106="Rural"),"",
_xlfn.IFS(
NOT(ISBLANK(C5106)), C5106,
AND(NOT(ISBLANK(C5105)), B5105=B5106, NOT(ISBLANK(C5107)), B5107=B5106), AVERAGE(C5105,C5107),
AND(NOT(ISBLANK(C5105)), B5105=B5106, ISBLANK(C5107), NOT(ISBLANK(C5108)), B5108=B5106), C5105+(C5108-C5105)/3,
AND(ISBLANK(C5105), NOT(ISBLANK(C5104)), B5104=B5106, NOT(ISBLANK(C5107)), B5107=B5106), C5104+(C5107-C5104)*2/3,
TRUE, "Check Manually"
))</f>
        <v>122.7</v>
      </c>
      <c r="F5106" t="str">
        <f>_xlfn.XLOOKUP(B5106,Bucket_Map!A:A,Bucket_Map!B:B,"ERROR - CHECK NAME")</f>
        <v>Food &amp; Beverages</v>
      </c>
    </row>
    <row r="5107" spans="1:6" x14ac:dyDescent="0.25">
      <c r="A5107" t="s">
        <v>32</v>
      </c>
      <c r="B5107" t="s">
        <v>19</v>
      </c>
      <c r="C5107">
        <v>123.2</v>
      </c>
      <c r="D5107" s="1">
        <v>41913</v>
      </c>
      <c r="E5107" cm="1">
        <f t="array" ref="E5107">IF(AND(B5107="Housing",A5107="Rural"),"",
_xlfn.IFS(
NOT(ISBLANK(C5107)), C5107,
AND(NOT(ISBLANK(C5106)), B5106=B5107, NOT(ISBLANK(C5108)), B5108=B5107), AVERAGE(C5106,C5108),
AND(NOT(ISBLANK(C5106)), B5106=B5107, ISBLANK(C5108), NOT(ISBLANK(C5109)), B5109=B5107), C5106+(C5109-C5106)/3,
AND(ISBLANK(C5106), NOT(ISBLANK(C5105)), B5105=B5107, NOT(ISBLANK(C5108)), B5108=B5107), C5105+(C5108-C5105)*2/3,
TRUE, "Check Manually"
))</f>
        <v>123.2</v>
      </c>
      <c r="F5107" t="str">
        <f>_xlfn.XLOOKUP(B5107,Bucket_Map!A:A,Bucket_Map!B:B,"ERROR - CHECK NAME")</f>
        <v>Food &amp; Beverages</v>
      </c>
    </row>
    <row r="5108" spans="1:6" x14ac:dyDescent="0.25">
      <c r="A5108" t="s">
        <v>32</v>
      </c>
      <c r="B5108" t="s">
        <v>19</v>
      </c>
      <c r="C5108">
        <v>124.2</v>
      </c>
      <c r="D5108" s="1">
        <v>41944</v>
      </c>
      <c r="E5108" cm="1">
        <f t="array" ref="E5108">IF(AND(B5108="Housing",A5108="Rural"),"",
_xlfn.IFS(
NOT(ISBLANK(C5108)), C5108,
AND(NOT(ISBLANK(C5107)), B5107=B5108, NOT(ISBLANK(C5109)), B5109=B5108), AVERAGE(C5107,C5109),
AND(NOT(ISBLANK(C5107)), B5107=B5108, ISBLANK(C5109), NOT(ISBLANK(C5110)), B5110=B5108), C5107+(C5110-C5107)/3,
AND(ISBLANK(C5107), NOT(ISBLANK(C5106)), B5106=B5108, NOT(ISBLANK(C5109)), B5109=B5108), C5106+(C5109-C5106)*2/3,
TRUE, "Check Manually"
))</f>
        <v>124.2</v>
      </c>
      <c r="F5108" t="str">
        <f>_xlfn.XLOOKUP(B5108,Bucket_Map!A:A,Bucket_Map!B:B,"ERROR - CHECK NAME")</f>
        <v>Food &amp; Beverages</v>
      </c>
    </row>
    <row r="5109" spans="1:6" x14ac:dyDescent="0.25">
      <c r="A5109" t="s">
        <v>32</v>
      </c>
      <c r="B5109" t="s">
        <v>19</v>
      </c>
      <c r="C5109">
        <v>124.5</v>
      </c>
      <c r="D5109" s="1">
        <v>41974</v>
      </c>
      <c r="E5109" cm="1">
        <f t="array" ref="E5109">IF(AND(B5109="Housing",A5109="Rural"),"",
_xlfn.IFS(
NOT(ISBLANK(C5109)), C5109,
AND(NOT(ISBLANK(C5108)), B5108=B5109, NOT(ISBLANK(C5110)), B5110=B5109), AVERAGE(C5108,C5110),
AND(NOT(ISBLANK(C5108)), B5108=B5109, ISBLANK(C5110), NOT(ISBLANK(C5111)), B5111=B5109), C5108+(C5111-C5108)/3,
AND(ISBLANK(C5108), NOT(ISBLANK(C5107)), B5107=B5109, NOT(ISBLANK(C5110)), B5110=B5109), C5107+(C5110-C5107)*2/3,
TRUE, "Check Manually"
))</f>
        <v>124.5</v>
      </c>
      <c r="F5109" t="str">
        <f>_xlfn.XLOOKUP(B5109,Bucket_Map!A:A,Bucket_Map!B:B,"ERROR - CHECK NAME")</f>
        <v>Food &amp; Beverages</v>
      </c>
    </row>
    <row r="5110" spans="1:6" x14ac:dyDescent="0.25">
      <c r="A5110" t="s">
        <v>32</v>
      </c>
      <c r="B5110" t="s">
        <v>19</v>
      </c>
      <c r="C5110">
        <v>125</v>
      </c>
      <c r="D5110" s="1">
        <v>42005</v>
      </c>
      <c r="E5110" cm="1">
        <f t="array" ref="E5110">IF(AND(B5110="Housing",A5110="Rural"),"",
_xlfn.IFS(
NOT(ISBLANK(C5110)), C5110,
AND(NOT(ISBLANK(C5109)), B5109=B5110, NOT(ISBLANK(C5111)), B5111=B5110), AVERAGE(C5109,C5111),
AND(NOT(ISBLANK(C5109)), B5109=B5110, ISBLANK(C5111), NOT(ISBLANK(C5112)), B5112=B5110), C5109+(C5112-C5109)/3,
AND(ISBLANK(C5109), NOT(ISBLANK(C5108)), B5108=B5110, NOT(ISBLANK(C5111)), B5111=B5110), C5108+(C5111-C5108)*2/3,
TRUE, "Check Manually"
))</f>
        <v>125</v>
      </c>
      <c r="F5110" t="str">
        <f>_xlfn.XLOOKUP(B5110,Bucket_Map!A:A,Bucket_Map!B:B,"ERROR - CHECK NAME")</f>
        <v>Food &amp; Beverages</v>
      </c>
    </row>
    <row r="5111" spans="1:6" x14ac:dyDescent="0.25">
      <c r="A5111" t="s">
        <v>32</v>
      </c>
      <c r="B5111" t="s">
        <v>19</v>
      </c>
      <c r="C5111">
        <v>125.7</v>
      </c>
      <c r="D5111" s="1">
        <v>42036</v>
      </c>
      <c r="E5111" cm="1">
        <f t="array" ref="E5111">IF(AND(B5111="Housing",A5111="Rural"),"",
_xlfn.IFS(
NOT(ISBLANK(C5111)), C5111,
AND(NOT(ISBLANK(C5110)), B5110=B5111, NOT(ISBLANK(C5112)), B5112=B5111), AVERAGE(C5110,C5112),
AND(NOT(ISBLANK(C5110)), B5110=B5111, ISBLANK(C5112), NOT(ISBLANK(C5113)), B5113=B5111), C5110+(C5113-C5110)/3,
AND(ISBLANK(C5110), NOT(ISBLANK(C5109)), B5109=B5111, NOT(ISBLANK(C5112)), B5112=B5111), C5109+(C5112-C5109)*2/3,
TRUE, "Check Manually"
))</f>
        <v>125.7</v>
      </c>
      <c r="F5111" t="str">
        <f>_xlfn.XLOOKUP(B5111,Bucket_Map!A:A,Bucket_Map!B:B,"ERROR - CHECK NAME")</f>
        <v>Food &amp; Beverages</v>
      </c>
    </row>
    <row r="5112" spans="1:6" x14ac:dyDescent="0.25">
      <c r="A5112" t="s">
        <v>32</v>
      </c>
      <c r="B5112" t="s">
        <v>19</v>
      </c>
      <c r="C5112">
        <v>126</v>
      </c>
      <c r="D5112" s="1">
        <v>42064</v>
      </c>
      <c r="E5112" cm="1">
        <f t="array" ref="E5112">IF(AND(B5112="Housing",A5112="Rural"),"",
_xlfn.IFS(
NOT(ISBLANK(C5112)), C5112,
AND(NOT(ISBLANK(C5111)), B5111=B5112, NOT(ISBLANK(C5113)), B5113=B5112), AVERAGE(C5111,C5113),
AND(NOT(ISBLANK(C5111)), B5111=B5112, ISBLANK(C5113), NOT(ISBLANK(C5114)), B5114=B5112), C5111+(C5114-C5111)/3,
AND(ISBLANK(C5111), NOT(ISBLANK(C5110)), B5110=B5112, NOT(ISBLANK(C5113)), B5113=B5112), C5110+(C5113-C5110)*2/3,
TRUE, "Check Manually"
))</f>
        <v>126</v>
      </c>
      <c r="F5112" t="str">
        <f>_xlfn.XLOOKUP(B5112,Bucket_Map!A:A,Bucket_Map!B:B,"ERROR - CHECK NAME")</f>
        <v>Food &amp; Beverages</v>
      </c>
    </row>
    <row r="5113" spans="1:6" x14ac:dyDescent="0.25">
      <c r="A5113" t="s">
        <v>32</v>
      </c>
      <c r="B5113" t="s">
        <v>19</v>
      </c>
      <c r="C5113">
        <v>126.6</v>
      </c>
      <c r="D5113" s="1">
        <v>42095</v>
      </c>
      <c r="E5113" cm="1">
        <f t="array" ref="E5113">IF(AND(B5113="Housing",A5113="Rural"),"",
_xlfn.IFS(
NOT(ISBLANK(C5113)), C5113,
AND(NOT(ISBLANK(C5112)), B5112=B5113, NOT(ISBLANK(C5114)), B5114=B5113), AVERAGE(C5112,C5114),
AND(NOT(ISBLANK(C5112)), B5112=B5113, ISBLANK(C5114), NOT(ISBLANK(C5115)), B5115=B5113), C5112+(C5115-C5112)/3,
AND(ISBLANK(C5112), NOT(ISBLANK(C5111)), B5111=B5113, NOT(ISBLANK(C5114)), B5114=B5113), C5111+(C5114-C5111)*2/3,
TRUE, "Check Manually"
))</f>
        <v>126.6</v>
      </c>
      <c r="F5113" t="str">
        <f>_xlfn.XLOOKUP(B5113,Bucket_Map!A:A,Bucket_Map!B:B,"ERROR - CHECK NAME")</f>
        <v>Food &amp; Beverages</v>
      </c>
    </row>
    <row r="5114" spans="1:6" x14ac:dyDescent="0.25">
      <c r="A5114" t="s">
        <v>32</v>
      </c>
      <c r="B5114" t="s">
        <v>19</v>
      </c>
      <c r="C5114">
        <v>127.3</v>
      </c>
      <c r="D5114" s="1">
        <v>42125</v>
      </c>
      <c r="E5114" cm="1">
        <f t="array" ref="E5114">IF(AND(B5114="Housing",A5114="Rural"),"",
_xlfn.IFS(
NOT(ISBLANK(C5114)), C5114,
AND(NOT(ISBLANK(C5113)), B5113=B5114, NOT(ISBLANK(C5115)), B5115=B5114), AVERAGE(C5113,C5115),
AND(NOT(ISBLANK(C5113)), B5113=B5114, ISBLANK(C5115), NOT(ISBLANK(C5116)), B5116=B5114), C5113+(C5116-C5113)/3,
AND(ISBLANK(C5113), NOT(ISBLANK(C5112)), B5112=B5114, NOT(ISBLANK(C5115)), B5115=B5114), C5112+(C5115-C5112)*2/3,
TRUE, "Check Manually"
))</f>
        <v>127.3</v>
      </c>
      <c r="F5114" t="str">
        <f>_xlfn.XLOOKUP(B5114,Bucket_Map!A:A,Bucket_Map!B:B,"ERROR - CHECK NAME")</f>
        <v>Food &amp; Beverages</v>
      </c>
    </row>
    <row r="5115" spans="1:6" x14ac:dyDescent="0.25">
      <c r="A5115" t="s">
        <v>32</v>
      </c>
      <c r="B5115" t="s">
        <v>19</v>
      </c>
      <c r="C5115">
        <v>128.19999999999999</v>
      </c>
      <c r="D5115" s="1">
        <v>42156</v>
      </c>
      <c r="E5115" cm="1">
        <f t="array" ref="E5115">IF(AND(B5115="Housing",A5115="Rural"),"",
_xlfn.IFS(
NOT(ISBLANK(C5115)), C5115,
AND(NOT(ISBLANK(C5114)), B5114=B5115, NOT(ISBLANK(C5116)), B5116=B5115), AVERAGE(C5114,C5116),
AND(NOT(ISBLANK(C5114)), B5114=B5115, ISBLANK(C5116), NOT(ISBLANK(C5117)), B5117=B5115), C5114+(C5117-C5114)/3,
AND(ISBLANK(C5114), NOT(ISBLANK(C5113)), B5113=B5115, NOT(ISBLANK(C5116)), B5116=B5115), C5113+(C5116-C5113)*2/3,
TRUE, "Check Manually"
))</f>
        <v>128.19999999999999</v>
      </c>
      <c r="F5115" t="str">
        <f>_xlfn.XLOOKUP(B5115,Bucket_Map!A:A,Bucket_Map!B:B,"ERROR - CHECK NAME")</f>
        <v>Food &amp; Beverages</v>
      </c>
    </row>
    <row r="5116" spans="1:6" x14ac:dyDescent="0.25">
      <c r="A5116" t="s">
        <v>32</v>
      </c>
      <c r="B5116" t="s">
        <v>19</v>
      </c>
      <c r="C5116">
        <v>128.30000000000001</v>
      </c>
      <c r="D5116" s="1">
        <v>42186</v>
      </c>
      <c r="E5116" cm="1">
        <f t="array" ref="E5116">IF(AND(B5116="Housing",A5116="Rural"),"",
_xlfn.IFS(
NOT(ISBLANK(C5116)), C5116,
AND(NOT(ISBLANK(C5115)), B5115=B5116, NOT(ISBLANK(C5117)), B5117=B5116), AVERAGE(C5115,C5117),
AND(NOT(ISBLANK(C5115)), B5115=B5116, ISBLANK(C5117), NOT(ISBLANK(C5118)), B5118=B5116), C5115+(C5118-C5115)/3,
AND(ISBLANK(C5115), NOT(ISBLANK(C5114)), B5114=B5116, NOT(ISBLANK(C5117)), B5117=B5116), C5114+(C5117-C5114)*2/3,
TRUE, "Check Manually"
))</f>
        <v>128.30000000000001</v>
      </c>
      <c r="F5116" t="str">
        <f>_xlfn.XLOOKUP(B5116,Bucket_Map!A:A,Bucket_Map!B:B,"ERROR - CHECK NAME")</f>
        <v>Food &amp; Beverages</v>
      </c>
    </row>
    <row r="5117" spans="1:6" x14ac:dyDescent="0.25">
      <c r="A5117" t="s">
        <v>32</v>
      </c>
      <c r="B5117" t="s">
        <v>19</v>
      </c>
      <c r="C5117">
        <v>128.5</v>
      </c>
      <c r="D5117" s="1">
        <v>42217</v>
      </c>
      <c r="E5117" cm="1">
        <f t="array" ref="E5117">IF(AND(B5117="Housing",A5117="Rural"),"",
_xlfn.IFS(
NOT(ISBLANK(C5117)), C5117,
AND(NOT(ISBLANK(C5116)), B5116=B5117, NOT(ISBLANK(C5118)), B5118=B5117), AVERAGE(C5116,C5118),
AND(NOT(ISBLANK(C5116)), B5116=B5117, ISBLANK(C5118), NOT(ISBLANK(C5119)), B5119=B5117), C5116+(C5119-C5116)/3,
AND(ISBLANK(C5116), NOT(ISBLANK(C5115)), B5115=B5117, NOT(ISBLANK(C5118)), B5118=B5117), C5115+(C5118-C5115)*2/3,
TRUE, "Check Manually"
))</f>
        <v>128.5</v>
      </c>
      <c r="F5117" t="str">
        <f>_xlfn.XLOOKUP(B5117,Bucket_Map!A:A,Bucket_Map!B:B,"ERROR - CHECK NAME")</f>
        <v>Food &amp; Beverages</v>
      </c>
    </row>
    <row r="5118" spans="1:6" x14ac:dyDescent="0.25">
      <c r="A5118" t="s">
        <v>32</v>
      </c>
      <c r="B5118" t="s">
        <v>19</v>
      </c>
      <c r="C5118">
        <v>128.9</v>
      </c>
      <c r="D5118" s="1">
        <v>42248</v>
      </c>
      <c r="E5118" cm="1">
        <f t="array" ref="E5118">IF(AND(B5118="Housing",A5118="Rural"),"",
_xlfn.IFS(
NOT(ISBLANK(C5118)), C5118,
AND(NOT(ISBLANK(C5117)), B5117=B5118, NOT(ISBLANK(C5119)), B5119=B5118), AVERAGE(C5117,C5119),
AND(NOT(ISBLANK(C5117)), B5117=B5118, ISBLANK(C5119), NOT(ISBLANK(C5120)), B5120=B5118), C5117+(C5120-C5117)/3,
AND(ISBLANK(C5117), NOT(ISBLANK(C5116)), B5116=B5118, NOT(ISBLANK(C5119)), B5119=B5118), C5116+(C5119-C5116)*2/3,
TRUE, "Check Manually"
))</f>
        <v>128.9</v>
      </c>
      <c r="F5118" t="str">
        <f>_xlfn.XLOOKUP(B5118,Bucket_Map!A:A,Bucket_Map!B:B,"ERROR - CHECK NAME")</f>
        <v>Food &amp; Beverages</v>
      </c>
    </row>
    <row r="5119" spans="1:6" x14ac:dyDescent="0.25">
      <c r="A5119" t="s">
        <v>32</v>
      </c>
      <c r="B5119" t="s">
        <v>19</v>
      </c>
      <c r="C5119">
        <v>129.1</v>
      </c>
      <c r="D5119" s="1">
        <v>42278</v>
      </c>
      <c r="E5119" cm="1">
        <f t="array" ref="E5119">IF(AND(B5119="Housing",A5119="Rural"),"",
_xlfn.IFS(
NOT(ISBLANK(C5119)), C5119,
AND(NOT(ISBLANK(C5118)), B5118=B5119, NOT(ISBLANK(C5120)), B5120=B5119), AVERAGE(C5118,C5120),
AND(NOT(ISBLANK(C5118)), B5118=B5119, ISBLANK(C5120), NOT(ISBLANK(C5121)), B5121=B5119), C5118+(C5121-C5118)/3,
AND(ISBLANK(C5118), NOT(ISBLANK(C5117)), B5117=B5119, NOT(ISBLANK(C5120)), B5120=B5119), C5117+(C5120-C5117)*2/3,
TRUE, "Check Manually"
))</f>
        <v>129.1</v>
      </c>
      <c r="F5119" t="str">
        <f>_xlfn.XLOOKUP(B5119,Bucket_Map!A:A,Bucket_Map!B:B,"ERROR - CHECK NAME")</f>
        <v>Food &amp; Beverages</v>
      </c>
    </row>
    <row r="5120" spans="1:6" x14ac:dyDescent="0.25">
      <c r="A5120" t="s">
        <v>32</v>
      </c>
      <c r="B5120" t="s">
        <v>19</v>
      </c>
      <c r="C5120">
        <v>129.19999999999999</v>
      </c>
      <c r="D5120" s="1">
        <v>42309</v>
      </c>
      <c r="E5120" cm="1">
        <f t="array" ref="E5120">IF(AND(B5120="Housing",A5120="Rural"),"",
_xlfn.IFS(
NOT(ISBLANK(C5120)), C5120,
AND(NOT(ISBLANK(C5119)), B5119=B5120, NOT(ISBLANK(C5121)), B5121=B5120), AVERAGE(C5119,C5121),
AND(NOT(ISBLANK(C5119)), B5119=B5120, ISBLANK(C5121), NOT(ISBLANK(C5122)), B5122=B5120), C5119+(C5122-C5119)/3,
AND(ISBLANK(C5119), NOT(ISBLANK(C5118)), B5118=B5120, NOT(ISBLANK(C5121)), B5121=B5120), C5118+(C5121-C5118)*2/3,
TRUE, "Check Manually"
))</f>
        <v>129.19999999999999</v>
      </c>
      <c r="F5120" t="str">
        <f>_xlfn.XLOOKUP(B5120,Bucket_Map!A:A,Bucket_Map!B:B,"ERROR - CHECK NAME")</f>
        <v>Food &amp; Beverages</v>
      </c>
    </row>
    <row r="5121" spans="1:6" x14ac:dyDescent="0.25">
      <c r="A5121" t="s">
        <v>32</v>
      </c>
      <c r="B5121" t="s">
        <v>19</v>
      </c>
      <c r="C5121">
        <v>129.4</v>
      </c>
      <c r="D5121" s="1">
        <v>42339</v>
      </c>
      <c r="E5121" cm="1">
        <f t="array" ref="E5121">IF(AND(B5121="Housing",A5121="Rural"),"",
_xlfn.IFS(
NOT(ISBLANK(C5121)), C5121,
AND(NOT(ISBLANK(C5120)), B5120=B5121, NOT(ISBLANK(C5122)), B5122=B5121), AVERAGE(C5120,C5122),
AND(NOT(ISBLANK(C5120)), B5120=B5121, ISBLANK(C5122), NOT(ISBLANK(C5123)), B5123=B5121), C5120+(C5123-C5120)/3,
AND(ISBLANK(C5120), NOT(ISBLANK(C5119)), B5119=B5121, NOT(ISBLANK(C5122)), B5122=B5121), C5119+(C5122-C5119)*2/3,
TRUE, "Check Manually"
))</f>
        <v>129.4</v>
      </c>
      <c r="F5121" t="str">
        <f>_xlfn.XLOOKUP(B5121,Bucket_Map!A:A,Bucket_Map!B:B,"ERROR - CHECK NAME")</f>
        <v>Food &amp; Beverages</v>
      </c>
    </row>
    <row r="5122" spans="1:6" x14ac:dyDescent="0.25">
      <c r="A5122" t="s">
        <v>32</v>
      </c>
      <c r="B5122" t="s">
        <v>19</v>
      </c>
      <c r="C5122">
        <v>129.9</v>
      </c>
      <c r="D5122" s="1">
        <v>42370</v>
      </c>
      <c r="E5122" cm="1">
        <f t="array" ref="E5122">IF(AND(B5122="Housing",A5122="Rural"),"",
_xlfn.IFS(
NOT(ISBLANK(C5122)), C5122,
AND(NOT(ISBLANK(C5121)), B5121=B5122, NOT(ISBLANK(C5123)), B5123=B5122), AVERAGE(C5121,C5123),
AND(NOT(ISBLANK(C5121)), B5121=B5122, ISBLANK(C5123), NOT(ISBLANK(C5124)), B5124=B5122), C5121+(C5124-C5121)/3,
AND(ISBLANK(C5121), NOT(ISBLANK(C5120)), B5120=B5122, NOT(ISBLANK(C5123)), B5123=B5122), C5120+(C5123-C5120)*2/3,
TRUE, "Check Manually"
))</f>
        <v>129.9</v>
      </c>
      <c r="F5122" t="str">
        <f>_xlfn.XLOOKUP(B5122,Bucket_Map!A:A,Bucket_Map!B:B,"ERROR - CHECK NAME")</f>
        <v>Food &amp; Beverages</v>
      </c>
    </row>
    <row r="5123" spans="1:6" x14ac:dyDescent="0.25">
      <c r="A5123" t="s">
        <v>32</v>
      </c>
      <c r="B5123" t="s">
        <v>19</v>
      </c>
      <c r="C5123">
        <v>130.30000000000001</v>
      </c>
      <c r="D5123" s="1">
        <v>42401</v>
      </c>
      <c r="E5123" cm="1">
        <f t="array" ref="E5123">IF(AND(B5123="Housing",A5123="Rural"),"",
_xlfn.IFS(
NOT(ISBLANK(C5123)), C5123,
AND(NOT(ISBLANK(C5122)), B5122=B5123, NOT(ISBLANK(C5124)), B5124=B5123), AVERAGE(C5122,C5124),
AND(NOT(ISBLANK(C5122)), B5122=B5123, ISBLANK(C5124), NOT(ISBLANK(C5125)), B5125=B5123), C5122+(C5125-C5122)/3,
AND(ISBLANK(C5122), NOT(ISBLANK(C5121)), B5121=B5123, NOT(ISBLANK(C5124)), B5124=B5123), C5121+(C5124-C5121)*2/3,
TRUE, "Check Manually"
))</f>
        <v>130.30000000000001</v>
      </c>
      <c r="F5123" t="str">
        <f>_xlfn.XLOOKUP(B5123,Bucket_Map!A:A,Bucket_Map!B:B,"ERROR - CHECK NAME")</f>
        <v>Food &amp; Beverages</v>
      </c>
    </row>
    <row r="5124" spans="1:6" x14ac:dyDescent="0.25">
      <c r="A5124" t="s">
        <v>32</v>
      </c>
      <c r="B5124" t="s">
        <v>19</v>
      </c>
      <c r="C5124">
        <v>130.19999999999999</v>
      </c>
      <c r="D5124" s="1">
        <v>42430</v>
      </c>
      <c r="E5124" cm="1">
        <f t="array" ref="E5124">IF(AND(B5124="Housing",A5124="Rural"),"",
_xlfn.IFS(
NOT(ISBLANK(C5124)), C5124,
AND(NOT(ISBLANK(C5123)), B5123=B5124, NOT(ISBLANK(C5125)), B5125=B5124), AVERAGE(C5123,C5125),
AND(NOT(ISBLANK(C5123)), B5123=B5124, ISBLANK(C5125), NOT(ISBLANK(C5126)), B5126=B5124), C5123+(C5126-C5123)/3,
AND(ISBLANK(C5123), NOT(ISBLANK(C5122)), B5122=B5124, NOT(ISBLANK(C5125)), B5125=B5124), C5122+(C5125-C5122)*2/3,
TRUE, "Check Manually"
))</f>
        <v>130.19999999999999</v>
      </c>
      <c r="F5124" t="str">
        <f>_xlfn.XLOOKUP(B5124,Bucket_Map!A:A,Bucket_Map!B:B,"ERROR - CHECK NAME")</f>
        <v>Food &amp; Beverages</v>
      </c>
    </row>
    <row r="5125" spans="1:6" x14ac:dyDescent="0.25">
      <c r="A5125" t="s">
        <v>32</v>
      </c>
      <c r="B5125" t="s">
        <v>19</v>
      </c>
      <c r="C5125">
        <v>130.9</v>
      </c>
      <c r="D5125" s="1">
        <v>42461</v>
      </c>
      <c r="E5125" cm="1">
        <f t="array" ref="E5125">IF(AND(B5125="Housing",A5125="Rural"),"",
_xlfn.IFS(
NOT(ISBLANK(C5125)), C5125,
AND(NOT(ISBLANK(C5124)), B5124=B5125, NOT(ISBLANK(C5126)), B5126=B5125), AVERAGE(C5124,C5126),
AND(NOT(ISBLANK(C5124)), B5124=B5125, ISBLANK(C5126), NOT(ISBLANK(C5127)), B5127=B5125), C5124+(C5127-C5124)/3,
AND(ISBLANK(C5124), NOT(ISBLANK(C5123)), B5123=B5125, NOT(ISBLANK(C5126)), B5126=B5125), C5123+(C5126-C5123)*2/3,
TRUE, "Check Manually"
))</f>
        <v>130.9</v>
      </c>
      <c r="F5125" t="str">
        <f>_xlfn.XLOOKUP(B5125,Bucket_Map!A:A,Bucket_Map!B:B,"ERROR - CHECK NAME")</f>
        <v>Food &amp; Beverages</v>
      </c>
    </row>
    <row r="5126" spans="1:6" x14ac:dyDescent="0.25">
      <c r="A5126" t="s">
        <v>32</v>
      </c>
      <c r="B5126" t="s">
        <v>19</v>
      </c>
      <c r="C5126">
        <v>131.69999999999999</v>
      </c>
      <c r="D5126" s="1">
        <v>42491</v>
      </c>
      <c r="E5126" cm="1">
        <f t="array" ref="E5126">IF(AND(B5126="Housing",A5126="Rural"),"",
_xlfn.IFS(
NOT(ISBLANK(C5126)), C5126,
AND(NOT(ISBLANK(C5125)), B5125=B5126, NOT(ISBLANK(C5127)), B5127=B5126), AVERAGE(C5125,C5127),
AND(NOT(ISBLANK(C5125)), B5125=B5126, ISBLANK(C5127), NOT(ISBLANK(C5128)), B5128=B5126), C5125+(C5128-C5125)/3,
AND(ISBLANK(C5125), NOT(ISBLANK(C5124)), B5124=B5126, NOT(ISBLANK(C5127)), B5127=B5126), C5124+(C5127-C5124)*2/3,
TRUE, "Check Manually"
))</f>
        <v>131.69999999999999</v>
      </c>
      <c r="F5126" t="str">
        <f>_xlfn.XLOOKUP(B5126,Bucket_Map!A:A,Bucket_Map!B:B,"ERROR - CHECK NAME")</f>
        <v>Food &amp; Beverages</v>
      </c>
    </row>
    <row r="5127" spans="1:6" x14ac:dyDescent="0.25">
      <c r="A5127" t="s">
        <v>32</v>
      </c>
      <c r="B5127" t="s">
        <v>19</v>
      </c>
      <c r="C5127">
        <v>132.6</v>
      </c>
      <c r="D5127" s="1">
        <v>42522</v>
      </c>
      <c r="E5127" cm="1">
        <f t="array" ref="E5127">IF(AND(B5127="Housing",A5127="Rural"),"",
_xlfn.IFS(
NOT(ISBLANK(C5127)), C5127,
AND(NOT(ISBLANK(C5126)), B5126=B5127, NOT(ISBLANK(C5128)), B5128=B5127), AVERAGE(C5126,C5128),
AND(NOT(ISBLANK(C5126)), B5126=B5127, ISBLANK(C5128), NOT(ISBLANK(C5129)), B5129=B5127), C5126+(C5129-C5126)/3,
AND(ISBLANK(C5126), NOT(ISBLANK(C5125)), B5125=B5127, NOT(ISBLANK(C5128)), B5128=B5127), C5125+(C5128-C5125)*2/3,
TRUE, "Check Manually"
))</f>
        <v>132.6</v>
      </c>
      <c r="F5127" t="str">
        <f>_xlfn.XLOOKUP(B5127,Bucket_Map!A:A,Bucket_Map!B:B,"ERROR - CHECK NAME")</f>
        <v>Food &amp; Beverages</v>
      </c>
    </row>
    <row r="5128" spans="1:6" x14ac:dyDescent="0.25">
      <c r="A5128" t="s">
        <v>32</v>
      </c>
      <c r="B5128" t="s">
        <v>19</v>
      </c>
      <c r="C5128">
        <v>133.5</v>
      </c>
      <c r="D5128" s="1">
        <v>42552</v>
      </c>
      <c r="E5128" cm="1">
        <f t="array" ref="E5128">IF(AND(B5128="Housing",A5128="Rural"),"",
_xlfn.IFS(
NOT(ISBLANK(C5128)), C5128,
AND(NOT(ISBLANK(C5127)), B5127=B5128, NOT(ISBLANK(C5129)), B5129=B5128), AVERAGE(C5127,C5129),
AND(NOT(ISBLANK(C5127)), B5127=B5128, ISBLANK(C5129), NOT(ISBLANK(C5130)), B5130=B5128), C5127+(C5130-C5127)/3,
AND(ISBLANK(C5127), NOT(ISBLANK(C5126)), B5126=B5128, NOT(ISBLANK(C5129)), B5129=B5128), C5126+(C5129-C5126)*2/3,
TRUE, "Check Manually"
))</f>
        <v>133.5</v>
      </c>
      <c r="F5128" t="str">
        <f>_xlfn.XLOOKUP(B5128,Bucket_Map!A:A,Bucket_Map!B:B,"ERROR - CHECK NAME")</f>
        <v>Food &amp; Beverages</v>
      </c>
    </row>
    <row r="5129" spans="1:6" x14ac:dyDescent="0.25">
      <c r="A5129" t="s">
        <v>32</v>
      </c>
      <c r="B5129" t="s">
        <v>19</v>
      </c>
      <c r="C5129">
        <v>134.1</v>
      </c>
      <c r="D5129" s="1">
        <v>42583</v>
      </c>
      <c r="E5129" cm="1">
        <f t="array" ref="E5129">IF(AND(B5129="Housing",A5129="Rural"),"",
_xlfn.IFS(
NOT(ISBLANK(C5129)), C5129,
AND(NOT(ISBLANK(C5128)), B5128=B5129, NOT(ISBLANK(C5130)), B5130=B5129), AVERAGE(C5128,C5130),
AND(NOT(ISBLANK(C5128)), B5128=B5129, ISBLANK(C5130), NOT(ISBLANK(C5131)), B5131=B5129), C5128+(C5131-C5128)/3,
AND(ISBLANK(C5128), NOT(ISBLANK(C5127)), B5127=B5129, NOT(ISBLANK(C5130)), B5130=B5129), C5127+(C5130-C5127)*2/3,
TRUE, "Check Manually"
))</f>
        <v>134.1</v>
      </c>
      <c r="F5129" t="str">
        <f>_xlfn.XLOOKUP(B5129,Bucket_Map!A:A,Bucket_Map!B:B,"ERROR - CHECK NAME")</f>
        <v>Food &amp; Beverages</v>
      </c>
    </row>
    <row r="5130" spans="1:6" x14ac:dyDescent="0.25">
      <c r="A5130" t="s">
        <v>32</v>
      </c>
      <c r="B5130" t="s">
        <v>19</v>
      </c>
      <c r="C5130">
        <v>134.4</v>
      </c>
      <c r="D5130" s="1">
        <v>42614</v>
      </c>
      <c r="E5130" cm="1">
        <f t="array" ref="E5130">IF(AND(B5130="Housing",A5130="Rural"),"",
_xlfn.IFS(
NOT(ISBLANK(C5130)), C5130,
AND(NOT(ISBLANK(C5129)), B5129=B5130, NOT(ISBLANK(C5131)), B5131=B5130), AVERAGE(C5129,C5131),
AND(NOT(ISBLANK(C5129)), B5129=B5130, ISBLANK(C5131), NOT(ISBLANK(C5132)), B5132=B5130), C5129+(C5132-C5129)/3,
AND(ISBLANK(C5129), NOT(ISBLANK(C5128)), B5128=B5130, NOT(ISBLANK(C5131)), B5131=B5130), C5128+(C5131-C5128)*2/3,
TRUE, "Check Manually"
))</f>
        <v>134.4</v>
      </c>
      <c r="F5130" t="str">
        <f>_xlfn.XLOOKUP(B5130,Bucket_Map!A:A,Bucket_Map!B:B,"ERROR - CHECK NAME")</f>
        <v>Food &amp; Beverages</v>
      </c>
    </row>
    <row r="5131" spans="1:6" x14ac:dyDescent="0.25">
      <c r="A5131" t="s">
        <v>32</v>
      </c>
      <c r="B5131" t="s">
        <v>19</v>
      </c>
      <c r="C5131">
        <v>134.80000000000001</v>
      </c>
      <c r="D5131" s="1">
        <v>42644</v>
      </c>
      <c r="E5131" cm="1">
        <f t="array" ref="E5131">IF(AND(B5131="Housing",A5131="Rural"),"",
_xlfn.IFS(
NOT(ISBLANK(C5131)), C5131,
AND(NOT(ISBLANK(C5130)), B5130=B5131, NOT(ISBLANK(C5132)), B5132=B5131), AVERAGE(C5130,C5132),
AND(NOT(ISBLANK(C5130)), B5130=B5131, ISBLANK(C5132), NOT(ISBLANK(C5133)), B5133=B5131), C5130+(C5133-C5130)/3,
AND(ISBLANK(C5130), NOT(ISBLANK(C5129)), B5129=B5131, NOT(ISBLANK(C5132)), B5132=B5131), C5129+(C5132-C5129)*2/3,
TRUE, "Check Manually"
))</f>
        <v>134.80000000000001</v>
      </c>
      <c r="F5131" t="str">
        <f>_xlfn.XLOOKUP(B5131,Bucket_Map!A:A,Bucket_Map!B:B,"ERROR - CHECK NAME")</f>
        <v>Food &amp; Beverages</v>
      </c>
    </row>
    <row r="5132" spans="1:6" x14ac:dyDescent="0.25">
      <c r="A5132" t="s">
        <v>32</v>
      </c>
      <c r="B5132" t="s">
        <v>19</v>
      </c>
      <c r="C5132">
        <v>135</v>
      </c>
      <c r="D5132" s="1">
        <v>42675</v>
      </c>
      <c r="E5132" cm="1">
        <f t="array" ref="E5132">IF(AND(B5132="Housing",A5132="Rural"),"",
_xlfn.IFS(
NOT(ISBLANK(C5132)), C5132,
AND(NOT(ISBLANK(C5131)), B5131=B5132, NOT(ISBLANK(C5133)), B5133=B5132), AVERAGE(C5131,C5133),
AND(NOT(ISBLANK(C5131)), B5131=B5132, ISBLANK(C5133), NOT(ISBLANK(C5134)), B5134=B5132), C5131+(C5134-C5131)/3,
AND(ISBLANK(C5131), NOT(ISBLANK(C5130)), B5130=B5132, NOT(ISBLANK(C5133)), B5133=B5132), C5130+(C5133-C5130)*2/3,
TRUE, "Check Manually"
))</f>
        <v>135</v>
      </c>
      <c r="F5132" t="str">
        <f>_xlfn.XLOOKUP(B5132,Bucket_Map!A:A,Bucket_Map!B:B,"ERROR - CHECK NAME")</f>
        <v>Food &amp; Beverages</v>
      </c>
    </row>
    <row r="5133" spans="1:6" x14ac:dyDescent="0.25">
      <c r="A5133" t="s">
        <v>32</v>
      </c>
      <c r="B5133" t="s">
        <v>19</v>
      </c>
      <c r="C5133">
        <v>135.1</v>
      </c>
      <c r="D5133" s="1">
        <v>42705</v>
      </c>
      <c r="E5133" cm="1">
        <f t="array" ref="E5133">IF(AND(B5133="Housing",A5133="Rural"),"",
_xlfn.IFS(
NOT(ISBLANK(C5133)), C5133,
AND(NOT(ISBLANK(C5132)), B5132=B5133, NOT(ISBLANK(C5134)), B5134=B5133), AVERAGE(C5132,C5134),
AND(NOT(ISBLANK(C5132)), B5132=B5133, ISBLANK(C5134), NOT(ISBLANK(C5135)), B5135=B5133), C5132+(C5135-C5132)/3,
AND(ISBLANK(C5132), NOT(ISBLANK(C5131)), B5131=B5133, NOT(ISBLANK(C5134)), B5134=B5133), C5131+(C5134-C5131)*2/3,
TRUE, "Check Manually"
))</f>
        <v>135.1</v>
      </c>
      <c r="F5133" t="str">
        <f>_xlfn.XLOOKUP(B5133,Bucket_Map!A:A,Bucket_Map!B:B,"ERROR - CHECK NAME")</f>
        <v>Food &amp; Beverages</v>
      </c>
    </row>
    <row r="5134" spans="1:6" x14ac:dyDescent="0.25">
      <c r="A5134" t="s">
        <v>32</v>
      </c>
      <c r="B5134" t="s">
        <v>19</v>
      </c>
      <c r="C5134">
        <v>135.4</v>
      </c>
      <c r="D5134" s="1">
        <v>42736</v>
      </c>
      <c r="E5134" cm="1">
        <f t="array" ref="E5134">IF(AND(B5134="Housing",A5134="Rural"),"",
_xlfn.IFS(
NOT(ISBLANK(C5134)), C5134,
AND(NOT(ISBLANK(C5133)), B5133=B5134, NOT(ISBLANK(C5135)), B5135=B5134), AVERAGE(C5133,C5135),
AND(NOT(ISBLANK(C5133)), B5133=B5134, ISBLANK(C5135), NOT(ISBLANK(C5136)), B5136=B5134), C5133+(C5136-C5133)/3,
AND(ISBLANK(C5133), NOT(ISBLANK(C5132)), B5132=B5134, NOT(ISBLANK(C5135)), B5135=B5134), C5132+(C5135-C5132)*2/3,
TRUE, "Check Manually"
))</f>
        <v>135.4</v>
      </c>
      <c r="F5134" t="str">
        <f>_xlfn.XLOOKUP(B5134,Bucket_Map!A:A,Bucket_Map!B:B,"ERROR - CHECK NAME")</f>
        <v>Food &amp; Beverages</v>
      </c>
    </row>
    <row r="5135" spans="1:6" x14ac:dyDescent="0.25">
      <c r="A5135" t="s">
        <v>32</v>
      </c>
      <c r="B5135" t="s">
        <v>19</v>
      </c>
      <c r="C5135">
        <v>135.80000000000001</v>
      </c>
      <c r="D5135" s="1">
        <v>42767</v>
      </c>
      <c r="E5135" cm="1">
        <f t="array" ref="E5135">IF(AND(B5135="Housing",A5135="Rural"),"",
_xlfn.IFS(
NOT(ISBLANK(C5135)), C5135,
AND(NOT(ISBLANK(C5134)), B5134=B5135, NOT(ISBLANK(C5136)), B5136=B5135), AVERAGE(C5134,C5136),
AND(NOT(ISBLANK(C5134)), B5134=B5135, ISBLANK(C5136), NOT(ISBLANK(C5137)), B5137=B5135), C5134+(C5137-C5134)/3,
AND(ISBLANK(C5134), NOT(ISBLANK(C5133)), B5133=B5135, NOT(ISBLANK(C5136)), B5136=B5135), C5133+(C5136-C5133)*2/3,
TRUE, "Check Manually"
))</f>
        <v>135.80000000000001</v>
      </c>
      <c r="F5135" t="str">
        <f>_xlfn.XLOOKUP(B5135,Bucket_Map!A:A,Bucket_Map!B:B,"ERROR - CHECK NAME")</f>
        <v>Food &amp; Beverages</v>
      </c>
    </row>
    <row r="5136" spans="1:6" x14ac:dyDescent="0.25">
      <c r="A5136" t="s">
        <v>32</v>
      </c>
      <c r="B5136" t="s">
        <v>19</v>
      </c>
      <c r="C5136">
        <v>136.30000000000001</v>
      </c>
      <c r="D5136" s="1">
        <v>42795</v>
      </c>
      <c r="E5136" cm="1">
        <f t="array" ref="E5136">IF(AND(B5136="Housing",A5136="Rural"),"",
_xlfn.IFS(
NOT(ISBLANK(C5136)), C5136,
AND(NOT(ISBLANK(C5135)), B5135=B5136, NOT(ISBLANK(C5137)), B5137=B5136), AVERAGE(C5135,C5137),
AND(NOT(ISBLANK(C5135)), B5135=B5136, ISBLANK(C5137), NOT(ISBLANK(C5138)), B5138=B5136), C5135+(C5138-C5135)/3,
AND(ISBLANK(C5135), NOT(ISBLANK(C5134)), B5134=B5136, NOT(ISBLANK(C5137)), B5137=B5136), C5134+(C5137-C5134)*2/3,
TRUE, "Check Manually"
))</f>
        <v>136.30000000000001</v>
      </c>
      <c r="F5136" t="str">
        <f>_xlfn.XLOOKUP(B5136,Bucket_Map!A:A,Bucket_Map!B:B,"ERROR - CHECK NAME")</f>
        <v>Food &amp; Beverages</v>
      </c>
    </row>
    <row r="5137" spans="1:6" x14ac:dyDescent="0.25">
      <c r="A5137" t="s">
        <v>32</v>
      </c>
      <c r="B5137" t="s">
        <v>19</v>
      </c>
      <c r="C5137">
        <v>137.19999999999999</v>
      </c>
      <c r="D5137" s="1">
        <v>42826</v>
      </c>
      <c r="E5137" cm="1">
        <f t="array" ref="E5137">IF(AND(B5137="Housing",A5137="Rural"),"",
_xlfn.IFS(
NOT(ISBLANK(C5137)), C5137,
AND(NOT(ISBLANK(C5136)), B5136=B5137, NOT(ISBLANK(C5138)), B5138=B5137), AVERAGE(C5136,C5138),
AND(NOT(ISBLANK(C5136)), B5136=B5137, ISBLANK(C5138), NOT(ISBLANK(C5139)), B5139=B5137), C5136+(C5139-C5136)/3,
AND(ISBLANK(C5136), NOT(ISBLANK(C5135)), B5135=B5137, NOT(ISBLANK(C5138)), B5138=B5137), C5135+(C5138-C5135)*2/3,
TRUE, "Check Manually"
))</f>
        <v>137.19999999999999</v>
      </c>
      <c r="F5137" t="str">
        <f>_xlfn.XLOOKUP(B5137,Bucket_Map!A:A,Bucket_Map!B:B,"ERROR - CHECK NAME")</f>
        <v>Food &amp; Beverages</v>
      </c>
    </row>
    <row r="5138" spans="1:6" x14ac:dyDescent="0.25">
      <c r="A5138" t="s">
        <v>32</v>
      </c>
      <c r="B5138" t="s">
        <v>19</v>
      </c>
      <c r="C5138">
        <v>137.69999999999999</v>
      </c>
      <c r="D5138" s="1">
        <v>42856</v>
      </c>
      <c r="E5138" cm="1">
        <f t="array" ref="E5138">IF(AND(B5138="Housing",A5138="Rural"),"",
_xlfn.IFS(
NOT(ISBLANK(C5138)), C5138,
AND(NOT(ISBLANK(C5137)), B5137=B5138, NOT(ISBLANK(C5139)), B5139=B5138), AVERAGE(C5137,C5139),
AND(NOT(ISBLANK(C5137)), B5137=B5138, ISBLANK(C5139), NOT(ISBLANK(C5140)), B5140=B5138), C5137+(C5140-C5137)/3,
AND(ISBLANK(C5137), NOT(ISBLANK(C5136)), B5136=B5138, NOT(ISBLANK(C5139)), B5139=B5138), C5136+(C5139-C5136)*2/3,
TRUE, "Check Manually"
))</f>
        <v>137.69999999999999</v>
      </c>
      <c r="F5138" t="str">
        <f>_xlfn.XLOOKUP(B5138,Bucket_Map!A:A,Bucket_Map!B:B,"ERROR - CHECK NAME")</f>
        <v>Food &amp; Beverages</v>
      </c>
    </row>
    <row r="5139" spans="1:6" x14ac:dyDescent="0.25">
      <c r="A5139" t="s">
        <v>32</v>
      </c>
      <c r="B5139" t="s">
        <v>19</v>
      </c>
      <c r="C5139">
        <v>138.1</v>
      </c>
      <c r="D5139" s="1">
        <v>42887</v>
      </c>
      <c r="E5139" cm="1">
        <f t="array" ref="E5139">IF(AND(B5139="Housing",A5139="Rural"),"",
_xlfn.IFS(
NOT(ISBLANK(C5139)), C5139,
AND(NOT(ISBLANK(C5138)), B5138=B5139, NOT(ISBLANK(C5140)), B5140=B5139), AVERAGE(C5138,C5140),
AND(NOT(ISBLANK(C5138)), B5138=B5139, ISBLANK(C5140), NOT(ISBLANK(C5141)), B5141=B5139), C5138+(C5141-C5138)/3,
AND(ISBLANK(C5138), NOT(ISBLANK(C5137)), B5137=B5139, NOT(ISBLANK(C5140)), B5140=B5139), C5137+(C5140-C5137)*2/3,
TRUE, "Check Manually"
))</f>
        <v>138.1</v>
      </c>
      <c r="F5139" t="str">
        <f>_xlfn.XLOOKUP(B5139,Bucket_Map!A:A,Bucket_Map!B:B,"ERROR - CHECK NAME")</f>
        <v>Food &amp; Beverages</v>
      </c>
    </row>
    <row r="5140" spans="1:6" x14ac:dyDescent="0.25">
      <c r="A5140" t="s">
        <v>32</v>
      </c>
      <c r="B5140" t="s">
        <v>19</v>
      </c>
      <c r="C5140">
        <v>138.5</v>
      </c>
      <c r="D5140" s="1">
        <v>42917</v>
      </c>
      <c r="E5140" cm="1">
        <f t="array" ref="E5140">IF(AND(B5140="Housing",A5140="Rural"),"",
_xlfn.IFS(
NOT(ISBLANK(C5140)), C5140,
AND(NOT(ISBLANK(C5139)), B5139=B5140, NOT(ISBLANK(C5141)), B5141=B5140), AVERAGE(C5139,C5141),
AND(NOT(ISBLANK(C5139)), B5139=B5140, ISBLANK(C5141), NOT(ISBLANK(C5142)), B5142=B5140), C5139+(C5142-C5139)/3,
AND(ISBLANK(C5139), NOT(ISBLANK(C5138)), B5138=B5140, NOT(ISBLANK(C5141)), B5141=B5140), C5138+(C5141-C5138)*2/3,
TRUE, "Check Manually"
))</f>
        <v>138.5</v>
      </c>
      <c r="F5140" t="str">
        <f>_xlfn.XLOOKUP(B5140,Bucket_Map!A:A,Bucket_Map!B:B,"ERROR - CHECK NAME")</f>
        <v>Food &amp; Beverages</v>
      </c>
    </row>
    <row r="5141" spans="1:6" x14ac:dyDescent="0.25">
      <c r="A5141" t="s">
        <v>32</v>
      </c>
      <c r="B5141" t="s">
        <v>19</v>
      </c>
      <c r="C5141">
        <v>139</v>
      </c>
      <c r="D5141" s="1">
        <v>42948</v>
      </c>
      <c r="E5141" cm="1">
        <f t="array" ref="E5141">IF(AND(B5141="Housing",A5141="Rural"),"",
_xlfn.IFS(
NOT(ISBLANK(C5141)), C5141,
AND(NOT(ISBLANK(C5140)), B5140=B5141, NOT(ISBLANK(C5142)), B5142=B5141), AVERAGE(C5140,C5142),
AND(NOT(ISBLANK(C5140)), B5140=B5141, ISBLANK(C5142), NOT(ISBLANK(C5143)), B5143=B5141), C5140+(C5143-C5140)/3,
AND(ISBLANK(C5140), NOT(ISBLANK(C5139)), B5139=B5141, NOT(ISBLANK(C5142)), B5142=B5141), C5139+(C5142-C5139)*2/3,
TRUE, "Check Manually"
))</f>
        <v>139</v>
      </c>
      <c r="F5141" t="str">
        <f>_xlfn.XLOOKUP(B5141,Bucket_Map!A:A,Bucket_Map!B:B,"ERROR - CHECK NAME")</f>
        <v>Food &amp; Beverages</v>
      </c>
    </row>
    <row r="5142" spans="1:6" x14ac:dyDescent="0.25">
      <c r="A5142" t="s">
        <v>32</v>
      </c>
      <c r="B5142" t="s">
        <v>19</v>
      </c>
      <c r="C5142">
        <v>139.6</v>
      </c>
      <c r="D5142" s="1">
        <v>42979</v>
      </c>
      <c r="E5142" cm="1">
        <f t="array" ref="E5142">IF(AND(B5142="Housing",A5142="Rural"),"",
_xlfn.IFS(
NOT(ISBLANK(C5142)), C5142,
AND(NOT(ISBLANK(C5141)), B5141=B5142, NOT(ISBLANK(C5143)), B5143=B5142), AVERAGE(C5141,C5143),
AND(NOT(ISBLANK(C5141)), B5141=B5142, ISBLANK(C5143), NOT(ISBLANK(C5144)), B5144=B5142), C5141+(C5144-C5141)/3,
AND(ISBLANK(C5141), NOT(ISBLANK(C5140)), B5140=B5142, NOT(ISBLANK(C5143)), B5143=B5142), C5140+(C5143-C5140)*2/3,
TRUE, "Check Manually"
))</f>
        <v>139.6</v>
      </c>
      <c r="F5142" t="str">
        <f>_xlfn.XLOOKUP(B5142,Bucket_Map!A:A,Bucket_Map!B:B,"ERROR - CHECK NAME")</f>
        <v>Food &amp; Beverages</v>
      </c>
    </row>
    <row r="5143" spans="1:6" x14ac:dyDescent="0.25">
      <c r="A5143" t="s">
        <v>32</v>
      </c>
      <c r="B5143" t="s">
        <v>19</v>
      </c>
      <c r="C5143">
        <v>140.6</v>
      </c>
      <c r="D5143" s="1">
        <v>43009</v>
      </c>
      <c r="E5143" cm="1">
        <f t="array" ref="E5143">IF(AND(B5143="Housing",A5143="Rural"),"",
_xlfn.IFS(
NOT(ISBLANK(C5143)), C5143,
AND(NOT(ISBLANK(C5142)), B5142=B5143, NOT(ISBLANK(C5144)), B5144=B5143), AVERAGE(C5142,C5144),
AND(NOT(ISBLANK(C5142)), B5142=B5143, ISBLANK(C5144), NOT(ISBLANK(C5145)), B5145=B5143), C5142+(C5145-C5142)/3,
AND(ISBLANK(C5142), NOT(ISBLANK(C5141)), B5141=B5143, NOT(ISBLANK(C5144)), B5144=B5143), C5141+(C5144-C5141)*2/3,
TRUE, "Check Manually"
))</f>
        <v>140.6</v>
      </c>
      <c r="F5143" t="str">
        <f>_xlfn.XLOOKUP(B5143,Bucket_Map!A:A,Bucket_Map!B:B,"ERROR - CHECK NAME")</f>
        <v>Food &amp; Beverages</v>
      </c>
    </row>
    <row r="5144" spans="1:6" x14ac:dyDescent="0.25">
      <c r="A5144" t="s">
        <v>32</v>
      </c>
      <c r="B5144" t="s">
        <v>19</v>
      </c>
      <c r="C5144">
        <v>140.80000000000001</v>
      </c>
      <c r="D5144" s="1">
        <v>43040</v>
      </c>
      <c r="E5144" cm="1">
        <f t="array" ref="E5144">IF(AND(B5144="Housing",A5144="Rural"),"",
_xlfn.IFS(
NOT(ISBLANK(C5144)), C5144,
AND(NOT(ISBLANK(C5143)), B5143=B5144, NOT(ISBLANK(C5145)), B5145=B5144), AVERAGE(C5143,C5145),
AND(NOT(ISBLANK(C5143)), B5143=B5144, ISBLANK(C5145), NOT(ISBLANK(C5146)), B5146=B5144), C5143+(C5146-C5143)/3,
AND(ISBLANK(C5143), NOT(ISBLANK(C5142)), B5142=B5144, NOT(ISBLANK(C5145)), B5145=B5144), C5142+(C5145-C5142)*2/3,
TRUE, "Check Manually"
))</f>
        <v>140.80000000000001</v>
      </c>
      <c r="F5144" t="str">
        <f>_xlfn.XLOOKUP(B5144,Bucket_Map!A:A,Bucket_Map!B:B,"ERROR - CHECK NAME")</f>
        <v>Food &amp; Beverages</v>
      </c>
    </row>
    <row r="5145" spans="1:6" x14ac:dyDescent="0.25">
      <c r="A5145" t="s">
        <v>32</v>
      </c>
      <c r="B5145" t="s">
        <v>19</v>
      </c>
      <c r="C5145">
        <v>141</v>
      </c>
      <c r="D5145" s="1">
        <v>43070</v>
      </c>
      <c r="E5145" cm="1">
        <f t="array" ref="E5145">IF(AND(B5145="Housing",A5145="Rural"),"",
_xlfn.IFS(
NOT(ISBLANK(C5145)), C5145,
AND(NOT(ISBLANK(C5144)), B5144=B5145, NOT(ISBLANK(C5146)), B5146=B5145), AVERAGE(C5144,C5146),
AND(NOT(ISBLANK(C5144)), B5144=B5145, ISBLANK(C5146), NOT(ISBLANK(C5147)), B5147=B5145), C5144+(C5147-C5144)/3,
AND(ISBLANK(C5144), NOT(ISBLANK(C5143)), B5143=B5145, NOT(ISBLANK(C5146)), B5146=B5145), C5143+(C5146-C5143)*2/3,
TRUE, "Check Manually"
))</f>
        <v>141</v>
      </c>
      <c r="F5145" t="str">
        <f>_xlfn.XLOOKUP(B5145,Bucket_Map!A:A,Bucket_Map!B:B,"ERROR - CHECK NAME")</f>
        <v>Food &amp; Beverages</v>
      </c>
    </row>
    <row r="5146" spans="1:6" x14ac:dyDescent="0.25">
      <c r="A5146" t="s">
        <v>32</v>
      </c>
      <c r="B5146" t="s">
        <v>19</v>
      </c>
      <c r="C5146">
        <v>141.1</v>
      </c>
      <c r="D5146" s="1">
        <v>43101</v>
      </c>
      <c r="E5146" cm="1">
        <f t="array" ref="E5146">IF(AND(B5146="Housing",A5146="Rural"),"",
_xlfn.IFS(
NOT(ISBLANK(C5146)), C5146,
AND(NOT(ISBLANK(C5145)), B5145=B5146, NOT(ISBLANK(C5147)), B5147=B5146), AVERAGE(C5145,C5147),
AND(NOT(ISBLANK(C5145)), B5145=B5146, ISBLANK(C5147), NOT(ISBLANK(C5148)), B5148=B5146), C5145+(C5148-C5145)/3,
AND(ISBLANK(C5145), NOT(ISBLANK(C5144)), B5144=B5146, NOT(ISBLANK(C5147)), B5147=B5146), C5144+(C5147-C5144)*2/3,
TRUE, "Check Manually"
))</f>
        <v>141.1</v>
      </c>
      <c r="F5146" t="str">
        <f>_xlfn.XLOOKUP(B5146,Bucket_Map!A:A,Bucket_Map!B:B,"ERROR - CHECK NAME")</f>
        <v>Food &amp; Beverages</v>
      </c>
    </row>
    <row r="5147" spans="1:6" x14ac:dyDescent="0.25">
      <c r="A5147" t="s">
        <v>32</v>
      </c>
      <c r="B5147" t="s">
        <v>19</v>
      </c>
      <c r="C5147">
        <v>140.9</v>
      </c>
      <c r="D5147" s="1">
        <v>43132</v>
      </c>
      <c r="E5147" cm="1">
        <f t="array" ref="E5147">IF(AND(B5147="Housing",A5147="Rural"),"",
_xlfn.IFS(
NOT(ISBLANK(C5147)), C5147,
AND(NOT(ISBLANK(C5146)), B5146=B5147, NOT(ISBLANK(C5148)), B5148=B5147), AVERAGE(C5146,C5148),
AND(NOT(ISBLANK(C5146)), B5146=B5147, ISBLANK(C5148), NOT(ISBLANK(C5149)), B5149=B5147), C5146+(C5149-C5146)/3,
AND(ISBLANK(C5146), NOT(ISBLANK(C5145)), B5145=B5147, NOT(ISBLANK(C5148)), B5148=B5147), C5145+(C5148-C5145)*2/3,
TRUE, "Check Manually"
))</f>
        <v>140.9</v>
      </c>
      <c r="F5147" t="str">
        <f>_xlfn.XLOOKUP(B5147,Bucket_Map!A:A,Bucket_Map!B:B,"ERROR - CHECK NAME")</f>
        <v>Food &amp; Beverages</v>
      </c>
    </row>
    <row r="5148" spans="1:6" x14ac:dyDescent="0.25">
      <c r="A5148" t="s">
        <v>32</v>
      </c>
      <c r="B5148" t="s">
        <v>19</v>
      </c>
      <c r="C5148">
        <v>141.19999999999999</v>
      </c>
      <c r="D5148" s="1">
        <v>43160</v>
      </c>
      <c r="E5148" cm="1">
        <f t="array" ref="E5148">IF(AND(B5148="Housing",A5148="Rural"),"",
_xlfn.IFS(
NOT(ISBLANK(C5148)), C5148,
AND(NOT(ISBLANK(C5147)), B5147=B5148, NOT(ISBLANK(C5149)), B5149=B5148), AVERAGE(C5147,C5149),
AND(NOT(ISBLANK(C5147)), B5147=B5148, ISBLANK(C5149), NOT(ISBLANK(C5150)), B5150=B5148), C5147+(C5150-C5147)/3,
AND(ISBLANK(C5147), NOT(ISBLANK(C5146)), B5146=B5148, NOT(ISBLANK(C5149)), B5149=B5148), C5146+(C5149-C5146)*2/3,
TRUE, "Check Manually"
))</f>
        <v>141.19999999999999</v>
      </c>
      <c r="F5148" t="str">
        <f>_xlfn.XLOOKUP(B5148,Bucket_Map!A:A,Bucket_Map!B:B,"ERROR - CHECK NAME")</f>
        <v>Food &amp; Beverages</v>
      </c>
    </row>
    <row r="5149" spans="1:6" x14ac:dyDescent="0.25">
      <c r="A5149" t="s">
        <v>32</v>
      </c>
      <c r="B5149" t="s">
        <v>19</v>
      </c>
      <c r="C5149">
        <v>141.6</v>
      </c>
      <c r="D5149" s="1">
        <v>43191</v>
      </c>
      <c r="E5149" cm="1">
        <f t="array" ref="E5149">IF(AND(B5149="Housing",A5149="Rural"),"",
_xlfn.IFS(
NOT(ISBLANK(C5149)), C5149,
AND(NOT(ISBLANK(C5148)), B5148=B5149, NOT(ISBLANK(C5150)), B5150=B5149), AVERAGE(C5148,C5150),
AND(NOT(ISBLANK(C5148)), B5148=B5149, ISBLANK(C5150), NOT(ISBLANK(C5151)), B5151=B5149), C5148+(C5151-C5148)/3,
AND(ISBLANK(C5148), NOT(ISBLANK(C5147)), B5147=B5149, NOT(ISBLANK(C5150)), B5150=B5149), C5147+(C5150-C5147)*2/3,
TRUE, "Check Manually"
))</f>
        <v>141.6</v>
      </c>
      <c r="F5149" t="str">
        <f>_xlfn.XLOOKUP(B5149,Bucket_Map!A:A,Bucket_Map!B:B,"ERROR - CHECK NAME")</f>
        <v>Food &amp; Beverages</v>
      </c>
    </row>
    <row r="5150" spans="1:6" x14ac:dyDescent="0.25">
      <c r="A5150" t="s">
        <v>32</v>
      </c>
      <c r="B5150" t="s">
        <v>19</v>
      </c>
      <c r="C5150">
        <v>142.1</v>
      </c>
      <c r="D5150" s="1">
        <v>43221</v>
      </c>
      <c r="E5150" cm="1">
        <f t="array" ref="E5150">IF(AND(B5150="Housing",A5150="Rural"),"",
_xlfn.IFS(
NOT(ISBLANK(C5150)), C5150,
AND(NOT(ISBLANK(C5149)), B5149=B5150, NOT(ISBLANK(C5151)), B5151=B5150), AVERAGE(C5149,C5151),
AND(NOT(ISBLANK(C5149)), B5149=B5150, ISBLANK(C5151), NOT(ISBLANK(C5152)), B5152=B5150), C5149+(C5152-C5149)/3,
AND(ISBLANK(C5149), NOT(ISBLANK(C5148)), B5148=B5150, NOT(ISBLANK(C5151)), B5151=B5150), C5148+(C5151-C5148)*2/3,
TRUE, "Check Manually"
))</f>
        <v>142.1</v>
      </c>
      <c r="F5150" t="str">
        <f>_xlfn.XLOOKUP(B5150,Bucket_Map!A:A,Bucket_Map!B:B,"ERROR - CHECK NAME")</f>
        <v>Food &amp; Beverages</v>
      </c>
    </row>
    <row r="5151" spans="1:6" x14ac:dyDescent="0.25">
      <c r="A5151" t="s">
        <v>32</v>
      </c>
      <c r="B5151" t="s">
        <v>19</v>
      </c>
      <c r="C5151">
        <v>142.30000000000001</v>
      </c>
      <c r="D5151" s="1">
        <v>43252</v>
      </c>
      <c r="E5151" cm="1">
        <f t="array" ref="E5151">IF(AND(B5151="Housing",A5151="Rural"),"",
_xlfn.IFS(
NOT(ISBLANK(C5151)), C5151,
AND(NOT(ISBLANK(C5150)), B5150=B5151, NOT(ISBLANK(C5152)), B5152=B5151), AVERAGE(C5150,C5152),
AND(NOT(ISBLANK(C5150)), B5150=B5151, ISBLANK(C5152), NOT(ISBLANK(C5153)), B5153=B5151), C5150+(C5153-C5150)/3,
AND(ISBLANK(C5150), NOT(ISBLANK(C5149)), B5149=B5151, NOT(ISBLANK(C5152)), B5152=B5151), C5149+(C5152-C5149)*2/3,
TRUE, "Check Manually"
))</f>
        <v>142.30000000000001</v>
      </c>
      <c r="F5151" t="str">
        <f>_xlfn.XLOOKUP(B5151,Bucket_Map!A:A,Bucket_Map!B:B,"ERROR - CHECK NAME")</f>
        <v>Food &amp; Beverages</v>
      </c>
    </row>
    <row r="5152" spans="1:6" x14ac:dyDescent="0.25">
      <c r="A5152" t="s">
        <v>32</v>
      </c>
      <c r="B5152" t="s">
        <v>19</v>
      </c>
      <c r="C5152">
        <v>142.5</v>
      </c>
      <c r="D5152" s="1">
        <v>43282</v>
      </c>
      <c r="E5152" cm="1">
        <f t="array" ref="E5152">IF(AND(B5152="Housing",A5152="Rural"),"",
_xlfn.IFS(
NOT(ISBLANK(C5152)), C5152,
AND(NOT(ISBLANK(C5151)), B5151=B5152, NOT(ISBLANK(C5153)), B5153=B5152), AVERAGE(C5151,C5153),
AND(NOT(ISBLANK(C5151)), B5151=B5152, ISBLANK(C5153), NOT(ISBLANK(C5154)), B5154=B5152), C5151+(C5154-C5151)/3,
AND(ISBLANK(C5151), NOT(ISBLANK(C5150)), B5150=B5152, NOT(ISBLANK(C5153)), B5153=B5152), C5150+(C5153-C5150)*2/3,
TRUE, "Check Manually"
))</f>
        <v>142.5</v>
      </c>
      <c r="F5152" t="str">
        <f>_xlfn.XLOOKUP(B5152,Bucket_Map!A:A,Bucket_Map!B:B,"ERROR - CHECK NAME")</f>
        <v>Food &amp; Beverages</v>
      </c>
    </row>
    <row r="5153" spans="1:6" x14ac:dyDescent="0.25">
      <c r="A5153" t="s">
        <v>32</v>
      </c>
      <c r="B5153" t="s">
        <v>19</v>
      </c>
      <c r="C5153">
        <v>142.6</v>
      </c>
      <c r="D5153" s="1">
        <v>43313</v>
      </c>
      <c r="E5153" cm="1">
        <f t="array" ref="E5153">IF(AND(B5153="Housing",A5153="Rural"),"",
_xlfn.IFS(
NOT(ISBLANK(C5153)), C5153,
AND(NOT(ISBLANK(C5152)), B5152=B5153, NOT(ISBLANK(C5154)), B5154=B5153), AVERAGE(C5152,C5154),
AND(NOT(ISBLANK(C5152)), B5152=B5153, ISBLANK(C5154), NOT(ISBLANK(C5155)), B5155=B5153), C5152+(C5155-C5152)/3,
AND(ISBLANK(C5152), NOT(ISBLANK(C5151)), B5151=B5153, NOT(ISBLANK(C5154)), B5154=B5153), C5151+(C5154-C5151)*2/3,
TRUE, "Check Manually"
))</f>
        <v>142.6</v>
      </c>
      <c r="F5153" t="str">
        <f>_xlfn.XLOOKUP(B5153,Bucket_Map!A:A,Bucket_Map!B:B,"ERROR - CHECK NAME")</f>
        <v>Food &amp; Beverages</v>
      </c>
    </row>
    <row r="5154" spans="1:6" x14ac:dyDescent="0.25">
      <c r="A5154" t="s">
        <v>32</v>
      </c>
      <c r="B5154" t="s">
        <v>19</v>
      </c>
      <c r="C5154">
        <v>142.9</v>
      </c>
      <c r="D5154" s="1">
        <v>43344</v>
      </c>
      <c r="E5154" cm="1">
        <f t="array" ref="E5154">IF(AND(B5154="Housing",A5154="Rural"),"",
_xlfn.IFS(
NOT(ISBLANK(C5154)), C5154,
AND(NOT(ISBLANK(C5153)), B5153=B5154, NOT(ISBLANK(C5155)), B5155=B5154), AVERAGE(C5153,C5155),
AND(NOT(ISBLANK(C5153)), B5153=B5154, ISBLANK(C5155), NOT(ISBLANK(C5156)), B5156=B5154), C5153+(C5156-C5153)/3,
AND(ISBLANK(C5153), NOT(ISBLANK(C5152)), B5152=B5154, NOT(ISBLANK(C5155)), B5155=B5154), C5152+(C5155-C5152)*2/3,
TRUE, "Check Manually"
))</f>
        <v>142.9</v>
      </c>
      <c r="F5154" t="str">
        <f>_xlfn.XLOOKUP(B5154,Bucket_Map!A:A,Bucket_Map!B:B,"ERROR - CHECK NAME")</f>
        <v>Food &amp; Beverages</v>
      </c>
    </row>
    <row r="5155" spans="1:6" x14ac:dyDescent="0.25">
      <c r="A5155" t="s">
        <v>32</v>
      </c>
      <c r="B5155" t="s">
        <v>19</v>
      </c>
      <c r="C5155">
        <v>141.9</v>
      </c>
      <c r="D5155" s="1">
        <v>43374</v>
      </c>
      <c r="E5155" cm="1">
        <f t="array" ref="E5155">IF(AND(B5155="Housing",A5155="Rural"),"",
_xlfn.IFS(
NOT(ISBLANK(C5155)), C5155,
AND(NOT(ISBLANK(C5154)), B5154=B5155, NOT(ISBLANK(C5156)), B5156=B5155), AVERAGE(C5154,C5156),
AND(NOT(ISBLANK(C5154)), B5154=B5155, ISBLANK(C5156), NOT(ISBLANK(C5157)), B5157=B5155), C5154+(C5157-C5154)/3,
AND(ISBLANK(C5154), NOT(ISBLANK(C5153)), B5153=B5155, NOT(ISBLANK(C5156)), B5156=B5155), C5153+(C5156-C5153)*2/3,
TRUE, "Check Manually"
))</f>
        <v>141.9</v>
      </c>
      <c r="F5155" t="str">
        <f>_xlfn.XLOOKUP(B5155,Bucket_Map!A:A,Bucket_Map!B:B,"ERROR - CHECK NAME")</f>
        <v>Food &amp; Beverages</v>
      </c>
    </row>
    <row r="5156" spans="1:6" x14ac:dyDescent="0.25">
      <c r="A5156" t="s">
        <v>32</v>
      </c>
      <c r="B5156" t="s">
        <v>19</v>
      </c>
      <c r="C5156">
        <v>141.80000000000001</v>
      </c>
      <c r="D5156" s="1">
        <v>43405</v>
      </c>
      <c r="E5156" cm="1">
        <f t="array" ref="E5156">IF(AND(B5156="Housing",A5156="Rural"),"",
_xlfn.IFS(
NOT(ISBLANK(C5156)), C5156,
AND(NOT(ISBLANK(C5155)), B5155=B5156, NOT(ISBLANK(C5157)), B5157=B5156), AVERAGE(C5155,C5157),
AND(NOT(ISBLANK(C5155)), B5155=B5156, ISBLANK(C5157), NOT(ISBLANK(C5158)), B5158=B5156), C5155+(C5158-C5155)/3,
AND(ISBLANK(C5155), NOT(ISBLANK(C5154)), B5154=B5156, NOT(ISBLANK(C5157)), B5157=B5156), C5154+(C5157-C5154)*2/3,
TRUE, "Check Manually"
))</f>
        <v>141.80000000000001</v>
      </c>
      <c r="F5156" t="str">
        <f>_xlfn.XLOOKUP(B5156,Bucket_Map!A:A,Bucket_Map!B:B,"ERROR - CHECK NAME")</f>
        <v>Food &amp; Beverages</v>
      </c>
    </row>
    <row r="5157" spans="1:6" x14ac:dyDescent="0.25">
      <c r="A5157" t="s">
        <v>32</v>
      </c>
      <c r="B5157" t="s">
        <v>19</v>
      </c>
      <c r="C5157">
        <v>142.1</v>
      </c>
      <c r="D5157" s="1">
        <v>43435</v>
      </c>
      <c r="E5157" cm="1">
        <f t="array" ref="E5157">IF(AND(B5157="Housing",A5157="Rural"),"",
_xlfn.IFS(
NOT(ISBLANK(C5157)), C5157,
AND(NOT(ISBLANK(C5156)), B5156=B5157, NOT(ISBLANK(C5158)), B5158=B5157), AVERAGE(C5156,C5158),
AND(NOT(ISBLANK(C5156)), B5156=B5157, ISBLANK(C5158), NOT(ISBLANK(C5159)), B5159=B5157), C5156+(C5159-C5156)/3,
AND(ISBLANK(C5156), NOT(ISBLANK(C5155)), B5155=B5157, NOT(ISBLANK(C5158)), B5158=B5157), C5155+(C5158-C5155)*2/3,
TRUE, "Check Manually"
))</f>
        <v>142.1</v>
      </c>
      <c r="F5157" t="str">
        <f>_xlfn.XLOOKUP(B5157,Bucket_Map!A:A,Bucket_Map!B:B,"ERROR - CHECK NAME")</f>
        <v>Food &amp; Beverages</v>
      </c>
    </row>
    <row r="5158" spans="1:6" x14ac:dyDescent="0.25">
      <c r="A5158" t="s">
        <v>32</v>
      </c>
      <c r="B5158" t="s">
        <v>19</v>
      </c>
      <c r="C5158">
        <v>142.1</v>
      </c>
      <c r="D5158" s="1">
        <v>43466</v>
      </c>
      <c r="E5158" cm="1">
        <f t="array" ref="E5158">IF(AND(B5158="Housing",A5158="Rural"),"",
_xlfn.IFS(
NOT(ISBLANK(C5158)), C5158,
AND(NOT(ISBLANK(C5157)), B5157=B5158, NOT(ISBLANK(C5159)), B5159=B5158), AVERAGE(C5157,C5159),
AND(NOT(ISBLANK(C5157)), B5157=B5158, ISBLANK(C5159), NOT(ISBLANK(C5160)), B5160=B5158), C5157+(C5160-C5157)/3,
AND(ISBLANK(C5157), NOT(ISBLANK(C5156)), B5156=B5158, NOT(ISBLANK(C5159)), B5159=B5158), C5156+(C5159-C5156)*2/3,
TRUE, "Check Manually"
))</f>
        <v>142.1</v>
      </c>
      <c r="F5158" t="str">
        <f>_xlfn.XLOOKUP(B5158,Bucket_Map!A:A,Bucket_Map!B:B,"ERROR - CHECK NAME")</f>
        <v>Food &amp; Beverages</v>
      </c>
    </row>
    <row r="5159" spans="1:6" x14ac:dyDescent="0.25">
      <c r="A5159" t="s">
        <v>32</v>
      </c>
      <c r="B5159" t="s">
        <v>19</v>
      </c>
      <c r="C5159">
        <v>142.19999999999999</v>
      </c>
      <c r="D5159" s="1">
        <v>43497</v>
      </c>
      <c r="E5159" cm="1">
        <f t="array" ref="E5159">IF(AND(B5159="Housing",A5159="Rural"),"",
_xlfn.IFS(
NOT(ISBLANK(C5159)), C5159,
AND(NOT(ISBLANK(C5158)), B5158=B5159, NOT(ISBLANK(C5160)), B5160=B5159), AVERAGE(C5158,C5160),
AND(NOT(ISBLANK(C5158)), B5158=B5159, ISBLANK(C5160), NOT(ISBLANK(C5161)), B5161=B5159), C5158+(C5161-C5158)/3,
AND(ISBLANK(C5158), NOT(ISBLANK(C5157)), B5157=B5159, NOT(ISBLANK(C5160)), B5160=B5159), C5157+(C5160-C5157)*2/3,
TRUE, "Check Manually"
))</f>
        <v>142.19999999999999</v>
      </c>
      <c r="F5159" t="str">
        <f>_xlfn.XLOOKUP(B5159,Bucket_Map!A:A,Bucket_Map!B:B,"ERROR - CHECK NAME")</f>
        <v>Food &amp; Beverages</v>
      </c>
    </row>
    <row r="5160" spans="1:6" x14ac:dyDescent="0.25">
      <c r="A5160" t="s">
        <v>32</v>
      </c>
      <c r="B5160" t="s">
        <v>19</v>
      </c>
      <c r="C5160">
        <v>142.30000000000001</v>
      </c>
      <c r="D5160" s="1">
        <v>43525</v>
      </c>
      <c r="E5160" cm="1">
        <f t="array" ref="E5160">IF(AND(B5160="Housing",A5160="Rural"),"",
_xlfn.IFS(
NOT(ISBLANK(C5160)), C5160,
AND(NOT(ISBLANK(C5159)), B5159=B5160, NOT(ISBLANK(C5161)), B5161=B5160), AVERAGE(C5159,C5161),
AND(NOT(ISBLANK(C5159)), B5159=B5160, ISBLANK(C5161), NOT(ISBLANK(C5162)), B5162=B5160), C5159+(C5162-C5159)/3,
AND(ISBLANK(C5159), NOT(ISBLANK(C5158)), B5158=B5160, NOT(ISBLANK(C5161)), B5161=B5160), C5158+(C5161-C5158)*2/3,
TRUE, "Check Manually"
))</f>
        <v>142.30000000000001</v>
      </c>
      <c r="F5160" t="str">
        <f>_xlfn.XLOOKUP(B5160,Bucket_Map!A:A,Bucket_Map!B:B,"ERROR - CHECK NAME")</f>
        <v>Food &amp; Beverages</v>
      </c>
    </row>
    <row r="5161" spans="1:6" x14ac:dyDescent="0.25">
      <c r="A5161" t="s">
        <v>32</v>
      </c>
      <c r="B5161" t="s">
        <v>19</v>
      </c>
      <c r="C5161">
        <v>142.5</v>
      </c>
      <c r="D5161" s="1">
        <v>43586</v>
      </c>
      <c r="E5161" cm="1">
        <f t="array" ref="E5161">IF(AND(B5161="Housing",A5161="Rural"),"",
_xlfn.IFS(
NOT(ISBLANK(C5161)), C5161,
AND(NOT(ISBLANK(C5160)), B5160=B5161, NOT(ISBLANK(C5162)), B5162=B5161), AVERAGE(C5160,C5162),
AND(NOT(ISBLANK(C5160)), B5160=B5161, ISBLANK(C5162), NOT(ISBLANK(C5163)), B5163=B5161), C5160+(C5163-C5160)/3,
AND(ISBLANK(C5160), NOT(ISBLANK(C5159)), B5159=B5161, NOT(ISBLANK(C5162)), B5162=B5161), C5159+(C5162-C5159)*2/3,
TRUE, "Check Manually"
))</f>
        <v>142.5</v>
      </c>
      <c r="F5161" t="str">
        <f>_xlfn.XLOOKUP(B5161,Bucket_Map!A:A,Bucket_Map!B:B,"ERROR - CHECK NAME")</f>
        <v>Food &amp; Beverages</v>
      </c>
    </row>
    <row r="5162" spans="1:6" x14ac:dyDescent="0.25">
      <c r="A5162" t="s">
        <v>32</v>
      </c>
      <c r="B5162" t="s">
        <v>19</v>
      </c>
      <c r="C5162">
        <v>143.30000000000001</v>
      </c>
      <c r="D5162" s="1">
        <v>43617</v>
      </c>
      <c r="E5162" cm="1">
        <f t="array" ref="E5162">IF(AND(B5162="Housing",A5162="Rural"),"",
_xlfn.IFS(
NOT(ISBLANK(C5162)), C5162,
AND(NOT(ISBLANK(C5161)), B5161=B5162, NOT(ISBLANK(C5163)), B5163=B5162), AVERAGE(C5161,C5163),
AND(NOT(ISBLANK(C5161)), B5161=B5162, ISBLANK(C5163), NOT(ISBLANK(C5164)), B5164=B5162), C5161+(C5164-C5161)/3,
AND(ISBLANK(C5161), NOT(ISBLANK(C5160)), B5160=B5162, NOT(ISBLANK(C5163)), B5163=B5162), C5160+(C5163-C5160)*2/3,
TRUE, "Check Manually"
))</f>
        <v>143.30000000000001</v>
      </c>
      <c r="F5162" t="str">
        <f>_xlfn.XLOOKUP(B5162,Bucket_Map!A:A,Bucket_Map!B:B,"ERROR - CHECK NAME")</f>
        <v>Food &amp; Beverages</v>
      </c>
    </row>
    <row r="5163" spans="1:6" x14ac:dyDescent="0.25">
      <c r="A5163" t="s">
        <v>32</v>
      </c>
      <c r="B5163" t="s">
        <v>19</v>
      </c>
      <c r="C5163">
        <v>144</v>
      </c>
      <c r="D5163" s="1">
        <v>43647</v>
      </c>
      <c r="E5163" cm="1">
        <f t="array" ref="E5163">IF(AND(B5163="Housing",A5163="Rural"),"",
_xlfn.IFS(
NOT(ISBLANK(C5163)), C5163,
AND(NOT(ISBLANK(C5162)), B5162=B5163, NOT(ISBLANK(C5164)), B5164=B5163), AVERAGE(C5162,C5164),
AND(NOT(ISBLANK(C5162)), B5162=B5163, ISBLANK(C5164), NOT(ISBLANK(C5165)), B5165=B5163), C5162+(C5165-C5162)/3,
AND(ISBLANK(C5162), NOT(ISBLANK(C5161)), B5161=B5163, NOT(ISBLANK(C5164)), B5164=B5163), C5161+(C5164-C5161)*2/3,
TRUE, "Check Manually"
))</f>
        <v>144</v>
      </c>
      <c r="F5163" t="str">
        <f>_xlfn.XLOOKUP(B5163,Bucket_Map!A:A,Bucket_Map!B:B,"ERROR - CHECK NAME")</f>
        <v>Food &amp; Beverages</v>
      </c>
    </row>
    <row r="5164" spans="1:6" x14ac:dyDescent="0.25">
      <c r="A5164" t="s">
        <v>32</v>
      </c>
      <c r="B5164" t="s">
        <v>19</v>
      </c>
      <c r="C5164">
        <v>144.69999999999999</v>
      </c>
      <c r="D5164" s="1">
        <v>43678</v>
      </c>
      <c r="E5164" cm="1">
        <f t="array" ref="E5164">IF(AND(B5164="Housing",A5164="Rural"),"",
_xlfn.IFS(
NOT(ISBLANK(C5164)), C5164,
AND(NOT(ISBLANK(C5163)), B5163=B5164, NOT(ISBLANK(C5165)), B5165=B5164), AVERAGE(C5163,C5165),
AND(NOT(ISBLANK(C5163)), B5163=B5164, ISBLANK(C5165), NOT(ISBLANK(C5166)), B5166=B5164), C5163+(C5166-C5163)/3,
AND(ISBLANK(C5163), NOT(ISBLANK(C5162)), B5162=B5164, NOT(ISBLANK(C5165)), B5165=B5164), C5162+(C5165-C5162)*2/3,
TRUE, "Check Manually"
))</f>
        <v>144.69999999999999</v>
      </c>
      <c r="F5164" t="str">
        <f>_xlfn.XLOOKUP(B5164,Bucket_Map!A:A,Bucket_Map!B:B,"ERROR - CHECK NAME")</f>
        <v>Food &amp; Beverages</v>
      </c>
    </row>
    <row r="5165" spans="1:6" x14ac:dyDescent="0.25">
      <c r="A5165" t="s">
        <v>32</v>
      </c>
      <c r="B5165" t="s">
        <v>19</v>
      </c>
      <c r="C5165">
        <v>145.4</v>
      </c>
      <c r="D5165" s="1">
        <v>43709</v>
      </c>
      <c r="E5165" cm="1">
        <f t="array" ref="E5165">IF(AND(B5165="Housing",A5165="Rural"),"",
_xlfn.IFS(
NOT(ISBLANK(C5165)), C5165,
AND(NOT(ISBLANK(C5164)), B5164=B5165, NOT(ISBLANK(C5166)), B5166=B5165), AVERAGE(C5164,C5166),
AND(NOT(ISBLANK(C5164)), B5164=B5165, ISBLANK(C5166), NOT(ISBLANK(C5167)), B5167=B5165), C5164+(C5167-C5164)/3,
AND(ISBLANK(C5164), NOT(ISBLANK(C5163)), B5163=B5165, NOT(ISBLANK(C5166)), B5166=B5165), C5163+(C5166-C5163)*2/3,
TRUE, "Check Manually"
))</f>
        <v>145.4</v>
      </c>
      <c r="F5165" t="str">
        <f>_xlfn.XLOOKUP(B5165,Bucket_Map!A:A,Bucket_Map!B:B,"ERROR - CHECK NAME")</f>
        <v>Food &amp; Beverages</v>
      </c>
    </row>
    <row r="5166" spans="1:6" x14ac:dyDescent="0.25">
      <c r="A5166" t="s">
        <v>32</v>
      </c>
      <c r="B5166" t="s">
        <v>19</v>
      </c>
      <c r="C5166">
        <v>146.19999999999999</v>
      </c>
      <c r="D5166" s="1">
        <v>43739</v>
      </c>
      <c r="E5166" cm="1">
        <f t="array" ref="E5166">IF(AND(B5166="Housing",A5166="Rural"),"",
_xlfn.IFS(
NOT(ISBLANK(C5166)), C5166,
AND(NOT(ISBLANK(C5165)), B5165=B5166, NOT(ISBLANK(C5167)), B5167=B5166), AVERAGE(C5165,C5167),
AND(NOT(ISBLANK(C5165)), B5165=B5166, ISBLANK(C5167), NOT(ISBLANK(C5168)), B5168=B5166), C5165+(C5168-C5165)/3,
AND(ISBLANK(C5165), NOT(ISBLANK(C5164)), B5164=B5166, NOT(ISBLANK(C5167)), B5167=B5166), C5164+(C5167-C5164)*2/3,
TRUE, "Check Manually"
))</f>
        <v>146.19999999999999</v>
      </c>
      <c r="F5166" t="str">
        <f>_xlfn.XLOOKUP(B5166,Bucket_Map!A:A,Bucket_Map!B:B,"ERROR - CHECK NAME")</f>
        <v>Food &amp; Beverages</v>
      </c>
    </row>
    <row r="5167" spans="1:6" x14ac:dyDescent="0.25">
      <c r="A5167" t="s">
        <v>32</v>
      </c>
      <c r="B5167" t="s">
        <v>19</v>
      </c>
      <c r="C5167">
        <v>146.69999999999999</v>
      </c>
      <c r="D5167" s="1">
        <v>43770</v>
      </c>
      <c r="E5167" cm="1">
        <f t="array" ref="E5167">IF(AND(B5167="Housing",A5167="Rural"),"",
_xlfn.IFS(
NOT(ISBLANK(C5167)), C5167,
AND(NOT(ISBLANK(C5166)), B5166=B5167, NOT(ISBLANK(C5168)), B5168=B5167), AVERAGE(C5166,C5168),
AND(NOT(ISBLANK(C5166)), B5166=B5167, ISBLANK(C5168), NOT(ISBLANK(C5169)), B5169=B5167), C5166+(C5169-C5166)/3,
AND(ISBLANK(C5166), NOT(ISBLANK(C5165)), B5165=B5167, NOT(ISBLANK(C5168)), B5168=B5167), C5165+(C5168-C5165)*2/3,
TRUE, "Check Manually"
))</f>
        <v>146.69999999999999</v>
      </c>
      <c r="F5167" t="str">
        <f>_xlfn.XLOOKUP(B5167,Bucket_Map!A:A,Bucket_Map!B:B,"ERROR - CHECK NAME")</f>
        <v>Food &amp; Beverages</v>
      </c>
    </row>
    <row r="5168" spans="1:6" x14ac:dyDescent="0.25">
      <c r="A5168" t="s">
        <v>32</v>
      </c>
      <c r="B5168" t="s">
        <v>19</v>
      </c>
      <c r="C5168">
        <v>148.30000000000001</v>
      </c>
      <c r="D5168" s="1">
        <v>43800</v>
      </c>
      <c r="E5168" cm="1">
        <f t="array" ref="E5168">IF(AND(B5168="Housing",A5168="Rural"),"",
_xlfn.IFS(
NOT(ISBLANK(C5168)), C5168,
AND(NOT(ISBLANK(C5167)), B5167=B5168, NOT(ISBLANK(C5169)), B5169=B5168), AVERAGE(C5167,C5169),
AND(NOT(ISBLANK(C5167)), B5167=B5168, ISBLANK(C5169), NOT(ISBLANK(C5170)), B5170=B5168), C5167+(C5170-C5167)/3,
AND(ISBLANK(C5167), NOT(ISBLANK(C5166)), B5166=B5168, NOT(ISBLANK(C5169)), B5169=B5168), C5166+(C5169-C5166)*2/3,
TRUE, "Check Manually"
))</f>
        <v>148.30000000000001</v>
      </c>
      <c r="F5168" t="str">
        <f>_xlfn.XLOOKUP(B5168,Bucket_Map!A:A,Bucket_Map!B:B,"ERROR - CHECK NAME")</f>
        <v>Food &amp; Beverages</v>
      </c>
    </row>
    <row r="5169" spans="1:6" x14ac:dyDescent="0.25">
      <c r="A5169" t="s">
        <v>32</v>
      </c>
      <c r="B5169" t="s">
        <v>19</v>
      </c>
      <c r="C5169">
        <v>150.1</v>
      </c>
      <c r="D5169" s="1">
        <v>43831</v>
      </c>
      <c r="E5169" cm="1">
        <f t="array" ref="E5169">IF(AND(B5169="Housing",A5169="Rural"),"",
_xlfn.IFS(
NOT(ISBLANK(C5169)), C5169,
AND(NOT(ISBLANK(C5168)), B5168=B5169, NOT(ISBLANK(C5170)), B5170=B5169), AVERAGE(C5168,C5170),
AND(NOT(ISBLANK(C5168)), B5168=B5169, ISBLANK(C5170), NOT(ISBLANK(C5171)), B5171=B5169), C5168+(C5171-C5168)/3,
AND(ISBLANK(C5168), NOT(ISBLANK(C5167)), B5167=B5169, NOT(ISBLANK(C5170)), B5170=B5169), C5167+(C5170-C5167)*2/3,
TRUE, "Check Manually"
))</f>
        <v>150.1</v>
      </c>
      <c r="F5169" t="str">
        <f>_xlfn.XLOOKUP(B5169,Bucket_Map!A:A,Bucket_Map!B:B,"ERROR - CHECK NAME")</f>
        <v>Food &amp; Beverages</v>
      </c>
    </row>
    <row r="5170" spans="1:6" x14ac:dyDescent="0.25">
      <c r="A5170" t="s">
        <v>32</v>
      </c>
      <c r="B5170" t="s">
        <v>19</v>
      </c>
      <c r="C5170">
        <v>150.80000000000001</v>
      </c>
      <c r="D5170" s="1">
        <v>43862</v>
      </c>
      <c r="E5170" cm="1">
        <f t="array" ref="E5170">IF(AND(B5170="Housing",A5170="Rural"),"",
_xlfn.IFS(
NOT(ISBLANK(C5170)), C5170,
AND(NOT(ISBLANK(C5169)), B5169=B5170, NOT(ISBLANK(C5171)), B5171=B5170), AVERAGE(C5169,C5171),
AND(NOT(ISBLANK(C5169)), B5169=B5170, ISBLANK(C5171), NOT(ISBLANK(C5172)), B5172=B5170), C5169+(C5172-C5169)/3,
AND(ISBLANK(C5169), NOT(ISBLANK(C5168)), B5168=B5170, NOT(ISBLANK(C5171)), B5171=B5170), C5168+(C5171-C5168)*2/3,
TRUE, "Check Manually"
))</f>
        <v>150.80000000000001</v>
      </c>
      <c r="F5170" t="str">
        <f>_xlfn.XLOOKUP(B5170,Bucket_Map!A:A,Bucket_Map!B:B,"ERROR - CHECK NAME")</f>
        <v>Food &amp; Beverages</v>
      </c>
    </row>
    <row r="5171" spans="1:6" x14ac:dyDescent="0.25">
      <c r="A5171" t="s">
        <v>32</v>
      </c>
      <c r="B5171" t="s">
        <v>19</v>
      </c>
      <c r="C5171">
        <v>151.5</v>
      </c>
      <c r="D5171" s="1">
        <v>43891</v>
      </c>
      <c r="E5171" cm="1">
        <f t="array" ref="E5171">IF(AND(B5171="Housing",A5171="Rural"),"",
_xlfn.IFS(
NOT(ISBLANK(C5171)), C5171,
AND(NOT(ISBLANK(C5170)), B5170=B5171, NOT(ISBLANK(C5172)), B5172=B5171), AVERAGE(C5170,C5172),
AND(NOT(ISBLANK(C5170)), B5170=B5171, ISBLANK(C5172), NOT(ISBLANK(C5173)), B5173=B5171), C5170+(C5173-C5170)/3,
AND(ISBLANK(C5170), NOT(ISBLANK(C5169)), B5169=B5171, NOT(ISBLANK(C5172)), B5172=B5171), C5169+(C5172-C5169)*2/3,
TRUE, "Check Manually"
))</f>
        <v>151.5</v>
      </c>
      <c r="F5171" t="str">
        <f>_xlfn.XLOOKUP(B5171,Bucket_Map!A:A,Bucket_Map!B:B,"ERROR - CHECK NAME")</f>
        <v>Food &amp; Beverages</v>
      </c>
    </row>
    <row r="5172" spans="1:6" x14ac:dyDescent="0.25">
      <c r="A5172" t="s">
        <v>32</v>
      </c>
      <c r="B5172" t="s">
        <v>19</v>
      </c>
      <c r="C5172">
        <v>155.6</v>
      </c>
      <c r="D5172" s="1">
        <v>43922</v>
      </c>
      <c r="E5172" cm="1">
        <f t="array" ref="E5172">IF(AND(B5172="Housing",A5172="Rural"),"",
_xlfn.IFS(
NOT(ISBLANK(C5172)), C5172,
AND(NOT(ISBLANK(C5171)), B5171=B5172, NOT(ISBLANK(C5173)), B5173=B5172), AVERAGE(C5171,C5173),
AND(NOT(ISBLANK(C5171)), B5171=B5172, ISBLANK(C5173), NOT(ISBLANK(C5174)), B5174=B5172), C5171+(C5174-C5171)/3,
AND(ISBLANK(C5171), NOT(ISBLANK(C5170)), B5170=B5172, NOT(ISBLANK(C5173)), B5173=B5172), C5170+(C5173-C5170)*2/3,
TRUE, "Check Manually"
))</f>
        <v>155.6</v>
      </c>
      <c r="F5172" t="str">
        <f>_xlfn.XLOOKUP(B5172,Bucket_Map!A:A,Bucket_Map!B:B,"ERROR - CHECK NAME")</f>
        <v>Food &amp; Beverages</v>
      </c>
    </row>
    <row r="5173" spans="1:6" x14ac:dyDescent="0.25">
      <c r="A5173" t="s">
        <v>32</v>
      </c>
      <c r="B5173" t="s">
        <v>19</v>
      </c>
      <c r="D5173" s="1">
        <v>43952</v>
      </c>
      <c r="E5173" cm="1">
        <f t="array" ref="E5173">IF(AND(B5173="Housing",A5173="Rural"),"",
_xlfn.IFS(
NOT(ISBLANK(C5173)), C5173,
AND(NOT(ISBLANK(C5172)), B5172=B5173, NOT(ISBLANK(C5174)), B5174=B5173), AVERAGE(C5172,C5174),
AND(NOT(ISBLANK(C5172)), B5172=B5173, ISBLANK(C5174), NOT(ISBLANK(C5175)), B5175=B5173), C5172+(C5175-C5172)/3,
AND(ISBLANK(C5172), NOT(ISBLANK(C5171)), B5171=B5173, NOT(ISBLANK(C5174)), B5174=B5173), C5171+(C5174-C5171)*2/3,
TRUE, "Check Manually"
))</f>
        <v>154.44999999999999</v>
      </c>
      <c r="F5173" t="str">
        <f>_xlfn.XLOOKUP(B5173,Bucket_Map!A:A,Bucket_Map!B:B,"ERROR - CHECK NAME")</f>
        <v>Food &amp; Beverages</v>
      </c>
    </row>
    <row r="5174" spans="1:6" x14ac:dyDescent="0.25">
      <c r="A5174" t="s">
        <v>32</v>
      </c>
      <c r="B5174" t="s">
        <v>19</v>
      </c>
      <c r="C5174">
        <v>153.30000000000001</v>
      </c>
      <c r="D5174" s="1">
        <v>43983</v>
      </c>
      <c r="E5174" cm="1">
        <f t="array" ref="E5174">IF(AND(B5174="Housing",A5174="Rural"),"",
_xlfn.IFS(
NOT(ISBLANK(C5174)), C5174,
AND(NOT(ISBLANK(C5173)), B5173=B5174, NOT(ISBLANK(C5175)), B5175=B5174), AVERAGE(C5173,C5175),
AND(NOT(ISBLANK(C5173)), B5173=B5174, ISBLANK(C5175), NOT(ISBLANK(C5176)), B5176=B5174), C5173+(C5176-C5173)/3,
AND(ISBLANK(C5173), NOT(ISBLANK(C5172)), B5172=B5174, NOT(ISBLANK(C5175)), B5175=B5174), C5172+(C5175-C5172)*2/3,
TRUE, "Check Manually"
))</f>
        <v>153.30000000000001</v>
      </c>
      <c r="F5174" t="str">
        <f>_xlfn.XLOOKUP(B5174,Bucket_Map!A:A,Bucket_Map!B:B,"ERROR - CHECK NAME")</f>
        <v>Food &amp; Beverages</v>
      </c>
    </row>
    <row r="5175" spans="1:6" x14ac:dyDescent="0.25">
      <c r="A5175" t="s">
        <v>32</v>
      </c>
      <c r="B5175" t="s">
        <v>19</v>
      </c>
      <c r="C5175">
        <v>153.30000000000001</v>
      </c>
      <c r="D5175" s="1">
        <v>44013</v>
      </c>
      <c r="E5175" cm="1">
        <f t="array" ref="E5175">IF(AND(B5175="Housing",A5175="Rural"),"",
_xlfn.IFS(
NOT(ISBLANK(C5175)), C5175,
AND(NOT(ISBLANK(C5174)), B5174=B5175, NOT(ISBLANK(C5176)), B5176=B5175), AVERAGE(C5174,C5176),
AND(NOT(ISBLANK(C5174)), B5174=B5175, ISBLANK(C5176), NOT(ISBLANK(C5177)), B5177=B5175), C5174+(C5177-C5174)/3,
AND(ISBLANK(C5174), NOT(ISBLANK(C5173)), B5173=B5175, NOT(ISBLANK(C5176)), B5176=B5175), C5173+(C5176-C5173)*2/3,
TRUE, "Check Manually"
))</f>
        <v>153.30000000000001</v>
      </c>
      <c r="F5175" t="str">
        <f>_xlfn.XLOOKUP(B5175,Bucket_Map!A:A,Bucket_Map!B:B,"ERROR - CHECK NAME")</f>
        <v>Food &amp; Beverages</v>
      </c>
    </row>
    <row r="5176" spans="1:6" x14ac:dyDescent="0.25">
      <c r="A5176" t="s">
        <v>32</v>
      </c>
      <c r="B5176" t="s">
        <v>19</v>
      </c>
      <c r="C5176">
        <v>153.30000000000001</v>
      </c>
      <c r="D5176" s="1">
        <v>44044</v>
      </c>
      <c r="E5176" cm="1">
        <f t="array" ref="E5176">IF(AND(B5176="Housing",A5176="Rural"),"",
_xlfn.IFS(
NOT(ISBLANK(C5176)), C5176,
AND(NOT(ISBLANK(C5175)), B5175=B5176, NOT(ISBLANK(C5177)), B5177=B5176), AVERAGE(C5175,C5177),
AND(NOT(ISBLANK(C5175)), B5175=B5176, ISBLANK(C5177), NOT(ISBLANK(C5178)), B5178=B5176), C5175+(C5178-C5175)/3,
AND(ISBLANK(C5175), NOT(ISBLANK(C5174)), B5174=B5176, NOT(ISBLANK(C5177)), B5177=B5176), C5174+(C5177-C5174)*2/3,
TRUE, "Check Manually"
))</f>
        <v>153.30000000000001</v>
      </c>
      <c r="F5176" t="str">
        <f>_xlfn.XLOOKUP(B5176,Bucket_Map!A:A,Bucket_Map!B:B,"ERROR - CHECK NAME")</f>
        <v>Food &amp; Beverages</v>
      </c>
    </row>
    <row r="5177" spans="1:6" x14ac:dyDescent="0.25">
      <c r="A5177" t="s">
        <v>32</v>
      </c>
      <c r="B5177" t="s">
        <v>19</v>
      </c>
      <c r="C5177">
        <v>153.6</v>
      </c>
      <c r="D5177" s="1">
        <v>44075</v>
      </c>
      <c r="E5177" cm="1">
        <f t="array" ref="E5177">IF(AND(B5177="Housing",A5177="Rural"),"",
_xlfn.IFS(
NOT(ISBLANK(C5177)), C5177,
AND(NOT(ISBLANK(C5176)), B5176=B5177, NOT(ISBLANK(C5178)), B5178=B5177), AVERAGE(C5176,C5178),
AND(NOT(ISBLANK(C5176)), B5176=B5177, ISBLANK(C5178), NOT(ISBLANK(C5179)), B5179=B5177), C5176+(C5179-C5176)/3,
AND(ISBLANK(C5176), NOT(ISBLANK(C5175)), B5175=B5177, NOT(ISBLANK(C5178)), B5178=B5177), C5175+(C5178-C5175)*2/3,
TRUE, "Check Manually"
))</f>
        <v>153.6</v>
      </c>
      <c r="F5177" t="str">
        <f>_xlfn.XLOOKUP(B5177,Bucket_Map!A:A,Bucket_Map!B:B,"ERROR - CHECK NAME")</f>
        <v>Food &amp; Beverages</v>
      </c>
    </row>
    <row r="5178" spans="1:6" x14ac:dyDescent="0.25">
      <c r="A5178" t="s">
        <v>32</v>
      </c>
      <c r="B5178" t="s">
        <v>19</v>
      </c>
      <c r="C5178">
        <v>153.6</v>
      </c>
      <c r="D5178" s="1">
        <v>44105</v>
      </c>
      <c r="E5178" cm="1">
        <f t="array" ref="E5178">IF(AND(B5178="Housing",A5178="Rural"),"",
_xlfn.IFS(
NOT(ISBLANK(C5178)), C5178,
AND(NOT(ISBLANK(C5177)), B5177=B5178, NOT(ISBLANK(C5179)), B5179=B5178), AVERAGE(C5177,C5179),
AND(NOT(ISBLANK(C5177)), B5177=B5178, ISBLANK(C5179), NOT(ISBLANK(C5180)), B5180=B5178), C5177+(C5180-C5177)/3,
AND(ISBLANK(C5177), NOT(ISBLANK(C5176)), B5176=B5178, NOT(ISBLANK(C5179)), B5179=B5178), C5176+(C5179-C5176)*2/3,
TRUE, "Check Manually"
))</f>
        <v>153.6</v>
      </c>
      <c r="F5178" t="str">
        <f>_xlfn.XLOOKUP(B5178,Bucket_Map!A:A,Bucket_Map!B:B,"ERROR - CHECK NAME")</f>
        <v>Food &amp; Beverages</v>
      </c>
    </row>
    <row r="5179" spans="1:6" x14ac:dyDescent="0.25">
      <c r="A5179" t="s">
        <v>32</v>
      </c>
      <c r="B5179" t="s">
        <v>19</v>
      </c>
      <c r="C5179">
        <v>153.80000000000001</v>
      </c>
      <c r="D5179" s="1">
        <v>44136</v>
      </c>
      <c r="E5179" cm="1">
        <f t="array" ref="E5179">IF(AND(B5179="Housing",A5179="Rural"),"",
_xlfn.IFS(
NOT(ISBLANK(C5179)), C5179,
AND(NOT(ISBLANK(C5178)), B5178=B5179, NOT(ISBLANK(C5180)), B5180=B5179), AVERAGE(C5178,C5180),
AND(NOT(ISBLANK(C5178)), B5178=B5179, ISBLANK(C5180), NOT(ISBLANK(C5181)), B5181=B5179), C5178+(C5181-C5178)/3,
AND(ISBLANK(C5178), NOT(ISBLANK(C5177)), B5177=B5179, NOT(ISBLANK(C5180)), B5180=B5179), C5177+(C5180-C5177)*2/3,
TRUE, "Check Manually"
))</f>
        <v>153.80000000000001</v>
      </c>
      <c r="F5179" t="str">
        <f>_xlfn.XLOOKUP(B5179,Bucket_Map!A:A,Bucket_Map!B:B,"ERROR - CHECK NAME")</f>
        <v>Food &amp; Beverages</v>
      </c>
    </row>
    <row r="5180" spans="1:6" x14ac:dyDescent="0.25">
      <c r="A5180" t="s">
        <v>32</v>
      </c>
      <c r="B5180" t="s">
        <v>19</v>
      </c>
      <c r="C5180">
        <v>154.1</v>
      </c>
      <c r="D5180" s="1">
        <v>44166</v>
      </c>
      <c r="E5180" cm="1">
        <f t="array" ref="E5180">IF(AND(B5180="Housing",A5180="Rural"),"",
_xlfn.IFS(
NOT(ISBLANK(C5180)), C5180,
AND(NOT(ISBLANK(C5179)), B5179=B5180, NOT(ISBLANK(C5181)), B5181=B5180), AVERAGE(C5179,C5181),
AND(NOT(ISBLANK(C5179)), B5179=B5180, ISBLANK(C5181), NOT(ISBLANK(C5182)), B5182=B5180), C5179+(C5182-C5179)/3,
AND(ISBLANK(C5179), NOT(ISBLANK(C5178)), B5178=B5180, NOT(ISBLANK(C5181)), B5181=B5180), C5178+(C5181-C5178)*2/3,
TRUE, "Check Manually"
))</f>
        <v>154.1</v>
      </c>
      <c r="F5180" t="str">
        <f>_xlfn.XLOOKUP(B5180,Bucket_Map!A:A,Bucket_Map!B:B,"ERROR - CHECK NAME")</f>
        <v>Food &amp; Beverages</v>
      </c>
    </row>
    <row r="5181" spans="1:6" x14ac:dyDescent="0.25">
      <c r="A5181" t="s">
        <v>32</v>
      </c>
      <c r="B5181" t="s">
        <v>19</v>
      </c>
      <c r="C5181">
        <v>154.1</v>
      </c>
      <c r="D5181" s="1">
        <v>44197</v>
      </c>
      <c r="E5181" cm="1">
        <f t="array" ref="E5181">IF(AND(B5181="Housing",A5181="Rural"),"",
_xlfn.IFS(
NOT(ISBLANK(C5181)), C5181,
AND(NOT(ISBLANK(C5180)), B5180=B5181, NOT(ISBLANK(C5182)), B5182=B5181), AVERAGE(C5180,C5182),
AND(NOT(ISBLANK(C5180)), B5180=B5181, ISBLANK(C5182), NOT(ISBLANK(C5183)), B5183=B5181), C5180+(C5183-C5180)/3,
AND(ISBLANK(C5180), NOT(ISBLANK(C5179)), B5179=B5181, NOT(ISBLANK(C5182)), B5182=B5181), C5179+(C5182-C5179)*2/3,
TRUE, "Check Manually"
))</f>
        <v>154.1</v>
      </c>
      <c r="F5181" t="str">
        <f>_xlfn.XLOOKUP(B5181,Bucket_Map!A:A,Bucket_Map!B:B,"ERROR - CHECK NAME")</f>
        <v>Food &amp; Beverages</v>
      </c>
    </row>
    <row r="5182" spans="1:6" x14ac:dyDescent="0.25">
      <c r="A5182" t="s">
        <v>32</v>
      </c>
      <c r="B5182" t="s">
        <v>19</v>
      </c>
      <c r="C5182">
        <v>154.69999999999999</v>
      </c>
      <c r="D5182" s="1">
        <v>44228</v>
      </c>
      <c r="E5182" cm="1">
        <f t="array" ref="E5182">IF(AND(B5182="Housing",A5182="Rural"),"",
_xlfn.IFS(
NOT(ISBLANK(C5182)), C5182,
AND(NOT(ISBLANK(C5181)), B5181=B5182, NOT(ISBLANK(C5183)), B5183=B5182), AVERAGE(C5181,C5183),
AND(NOT(ISBLANK(C5181)), B5181=B5182, ISBLANK(C5183), NOT(ISBLANK(C5184)), B5184=B5182), C5181+(C5184-C5181)/3,
AND(ISBLANK(C5181), NOT(ISBLANK(C5180)), B5180=B5182, NOT(ISBLANK(C5183)), B5183=B5182), C5180+(C5183-C5180)*2/3,
TRUE, "Check Manually"
))</f>
        <v>154.69999999999999</v>
      </c>
      <c r="F5182" t="str">
        <f>_xlfn.XLOOKUP(B5182,Bucket_Map!A:A,Bucket_Map!B:B,"ERROR - CHECK NAME")</f>
        <v>Food &amp; Beverages</v>
      </c>
    </row>
    <row r="5183" spans="1:6" x14ac:dyDescent="0.25">
      <c r="A5183" t="s">
        <v>32</v>
      </c>
      <c r="B5183" t="s">
        <v>19</v>
      </c>
      <c r="C5183">
        <v>154.9</v>
      </c>
      <c r="D5183" s="1">
        <v>44256</v>
      </c>
      <c r="E5183" cm="1">
        <f t="array" ref="E5183">IF(AND(B5183="Housing",A5183="Rural"),"",
_xlfn.IFS(
NOT(ISBLANK(C5183)), C5183,
AND(NOT(ISBLANK(C5182)), B5182=B5183, NOT(ISBLANK(C5184)), B5184=B5183), AVERAGE(C5182,C5184),
AND(NOT(ISBLANK(C5182)), B5182=B5183, ISBLANK(C5184), NOT(ISBLANK(C5185)), B5185=B5183), C5182+(C5185-C5182)/3,
AND(ISBLANK(C5182), NOT(ISBLANK(C5181)), B5181=B5183, NOT(ISBLANK(C5184)), B5184=B5183), C5181+(C5184-C5181)*2/3,
TRUE, "Check Manually"
))</f>
        <v>154.9</v>
      </c>
      <c r="F5183" t="str">
        <f>_xlfn.XLOOKUP(B5183,Bucket_Map!A:A,Bucket_Map!B:B,"ERROR - CHECK NAME")</f>
        <v>Food &amp; Beverages</v>
      </c>
    </row>
    <row r="5184" spans="1:6" x14ac:dyDescent="0.25">
      <c r="A5184" t="s">
        <v>32</v>
      </c>
      <c r="B5184" t="s">
        <v>19</v>
      </c>
      <c r="C5184">
        <v>155.4</v>
      </c>
      <c r="D5184" s="1">
        <v>44287</v>
      </c>
      <c r="E5184" cm="1">
        <f t="array" ref="E5184">IF(AND(B5184="Housing",A5184="Rural"),"",
_xlfn.IFS(
NOT(ISBLANK(C5184)), C5184,
AND(NOT(ISBLANK(C5183)), B5183=B5184, NOT(ISBLANK(C5185)), B5185=B5184), AVERAGE(C5183,C5185),
AND(NOT(ISBLANK(C5183)), B5183=B5184, ISBLANK(C5185), NOT(ISBLANK(C5186)), B5186=B5184), C5183+(C5186-C5183)/3,
AND(ISBLANK(C5183), NOT(ISBLANK(C5182)), B5182=B5184, NOT(ISBLANK(C5185)), B5185=B5184), C5182+(C5185-C5182)*2/3,
TRUE, "Check Manually"
))</f>
        <v>155.4</v>
      </c>
      <c r="F5184" t="str">
        <f>_xlfn.XLOOKUP(B5184,Bucket_Map!A:A,Bucket_Map!B:B,"ERROR - CHECK NAME")</f>
        <v>Food &amp; Beverages</v>
      </c>
    </row>
    <row r="5185" spans="1:6" x14ac:dyDescent="0.25">
      <c r="A5185" t="s">
        <v>32</v>
      </c>
      <c r="B5185" t="s">
        <v>19</v>
      </c>
      <c r="C5185">
        <v>156.1</v>
      </c>
      <c r="D5185" s="1">
        <v>44317</v>
      </c>
      <c r="E5185" cm="1">
        <f t="array" ref="E5185">IF(AND(B5185="Housing",A5185="Rural"),"",
_xlfn.IFS(
NOT(ISBLANK(C5185)), C5185,
AND(NOT(ISBLANK(C5184)), B5184=B5185, NOT(ISBLANK(C5186)), B5186=B5185), AVERAGE(C5184,C5186),
AND(NOT(ISBLANK(C5184)), B5184=B5185, ISBLANK(C5186), NOT(ISBLANK(C5187)), B5187=B5185), C5184+(C5187-C5184)/3,
AND(ISBLANK(C5184), NOT(ISBLANK(C5183)), B5183=B5185, NOT(ISBLANK(C5186)), B5186=B5185), C5183+(C5186-C5183)*2/3,
TRUE, "Check Manually"
))</f>
        <v>156.1</v>
      </c>
      <c r="F5185" t="str">
        <f>_xlfn.XLOOKUP(B5185,Bucket_Map!A:A,Bucket_Map!B:B,"ERROR - CHECK NAME")</f>
        <v>Food &amp; Beverages</v>
      </c>
    </row>
    <row r="5186" spans="1:6" x14ac:dyDescent="0.25">
      <c r="A5186" t="s">
        <v>32</v>
      </c>
      <c r="B5186" t="s">
        <v>19</v>
      </c>
      <c r="C5186">
        <v>156.19999999999999</v>
      </c>
      <c r="D5186" s="1">
        <v>44348</v>
      </c>
      <c r="E5186" cm="1">
        <f t="array" ref="E5186">IF(AND(B5186="Housing",A5186="Rural"),"",
_xlfn.IFS(
NOT(ISBLANK(C5186)), C5186,
AND(NOT(ISBLANK(C5185)), B5185=B5186, NOT(ISBLANK(C5187)), B5187=B5186), AVERAGE(C5185,C5187),
AND(NOT(ISBLANK(C5185)), B5185=B5186, ISBLANK(C5187), NOT(ISBLANK(C5188)), B5188=B5186), C5185+(C5188-C5185)/3,
AND(ISBLANK(C5185), NOT(ISBLANK(C5184)), B5184=B5186, NOT(ISBLANK(C5187)), B5187=B5186), C5184+(C5187-C5184)*2/3,
TRUE, "Check Manually"
))</f>
        <v>156.19999999999999</v>
      </c>
      <c r="F5186" t="str">
        <f>_xlfn.XLOOKUP(B5186,Bucket_Map!A:A,Bucket_Map!B:B,"ERROR - CHECK NAME")</f>
        <v>Food &amp; Beverages</v>
      </c>
    </row>
    <row r="5187" spans="1:6" x14ac:dyDescent="0.25">
      <c r="A5187" t="s">
        <v>32</v>
      </c>
      <c r="B5187" t="s">
        <v>19</v>
      </c>
      <c r="C5187">
        <v>157.5</v>
      </c>
      <c r="D5187" s="1">
        <v>44378</v>
      </c>
      <c r="E5187" cm="1">
        <f t="array" ref="E5187">IF(AND(B5187="Housing",A5187="Rural"),"",
_xlfn.IFS(
NOT(ISBLANK(C5187)), C5187,
AND(NOT(ISBLANK(C5186)), B5186=B5187, NOT(ISBLANK(C5188)), B5188=B5187), AVERAGE(C5186,C5188),
AND(NOT(ISBLANK(C5186)), B5186=B5187, ISBLANK(C5188), NOT(ISBLANK(C5189)), B5189=B5187), C5186+(C5189-C5186)/3,
AND(ISBLANK(C5186), NOT(ISBLANK(C5185)), B5185=B5187, NOT(ISBLANK(C5188)), B5188=B5187), C5185+(C5188-C5185)*2/3,
TRUE, "Check Manually"
))</f>
        <v>157.5</v>
      </c>
      <c r="F5187" t="str">
        <f>_xlfn.XLOOKUP(B5187,Bucket_Map!A:A,Bucket_Map!B:B,"ERROR - CHECK NAME")</f>
        <v>Food &amp; Beverages</v>
      </c>
    </row>
    <row r="5188" spans="1:6" x14ac:dyDescent="0.25">
      <c r="A5188" t="s">
        <v>32</v>
      </c>
      <c r="B5188" t="s">
        <v>19</v>
      </c>
      <c r="C5188">
        <v>158.4</v>
      </c>
      <c r="D5188" s="1">
        <v>44409</v>
      </c>
      <c r="E5188" cm="1">
        <f t="array" ref="E5188">IF(AND(B5188="Housing",A5188="Rural"),"",
_xlfn.IFS(
NOT(ISBLANK(C5188)), C5188,
AND(NOT(ISBLANK(C5187)), B5187=B5188, NOT(ISBLANK(C5189)), B5189=B5188), AVERAGE(C5187,C5189),
AND(NOT(ISBLANK(C5187)), B5187=B5188, ISBLANK(C5189), NOT(ISBLANK(C5190)), B5190=B5188), C5187+(C5190-C5187)/3,
AND(ISBLANK(C5187), NOT(ISBLANK(C5186)), B5186=B5188, NOT(ISBLANK(C5189)), B5189=B5188), C5186+(C5189-C5186)*2/3,
TRUE, "Check Manually"
))</f>
        <v>158.4</v>
      </c>
      <c r="F5188" t="str">
        <f>_xlfn.XLOOKUP(B5188,Bucket_Map!A:A,Bucket_Map!B:B,"ERROR - CHECK NAME")</f>
        <v>Food &amp; Beverages</v>
      </c>
    </row>
    <row r="5189" spans="1:6" x14ac:dyDescent="0.25">
      <c r="A5189" t="s">
        <v>32</v>
      </c>
      <c r="B5189" t="s">
        <v>19</v>
      </c>
      <c r="C5189">
        <v>158.4</v>
      </c>
      <c r="D5189" s="1">
        <v>44440</v>
      </c>
      <c r="E5189" cm="1">
        <f t="array" ref="E5189">IF(AND(B5189="Housing",A5189="Rural"),"",
_xlfn.IFS(
NOT(ISBLANK(C5189)), C5189,
AND(NOT(ISBLANK(C5188)), B5188=B5189, NOT(ISBLANK(C5190)), B5190=B5189), AVERAGE(C5188,C5190),
AND(NOT(ISBLANK(C5188)), B5188=B5189, ISBLANK(C5190), NOT(ISBLANK(C5191)), B5191=B5189), C5188+(C5191-C5188)/3,
AND(ISBLANK(C5188), NOT(ISBLANK(C5187)), B5187=B5189, NOT(ISBLANK(C5190)), B5190=B5189), C5187+(C5190-C5187)*2/3,
TRUE, "Check Manually"
))</f>
        <v>158.4</v>
      </c>
      <c r="F5189" t="str">
        <f>_xlfn.XLOOKUP(B5189,Bucket_Map!A:A,Bucket_Map!B:B,"ERROR - CHECK NAME")</f>
        <v>Food &amp; Beverages</v>
      </c>
    </row>
    <row r="5190" spans="1:6" x14ac:dyDescent="0.25">
      <c r="A5190" t="s">
        <v>32</v>
      </c>
      <c r="B5190" t="s">
        <v>19</v>
      </c>
      <c r="C5190">
        <v>158.69999999999999</v>
      </c>
      <c r="D5190" s="1">
        <v>44470</v>
      </c>
      <c r="E5190" cm="1">
        <f t="array" ref="E5190">IF(AND(B5190="Housing",A5190="Rural"),"",
_xlfn.IFS(
NOT(ISBLANK(C5190)), C5190,
AND(NOT(ISBLANK(C5189)), B5189=B5190, NOT(ISBLANK(C5191)), B5191=B5190), AVERAGE(C5189,C5191),
AND(NOT(ISBLANK(C5189)), B5189=B5190, ISBLANK(C5191), NOT(ISBLANK(C5192)), B5192=B5190), C5189+(C5192-C5189)/3,
AND(ISBLANK(C5189), NOT(ISBLANK(C5188)), B5188=B5190, NOT(ISBLANK(C5191)), B5191=B5190), C5188+(C5191-C5188)*2/3,
TRUE, "Check Manually"
))</f>
        <v>158.69999999999999</v>
      </c>
      <c r="F5190" t="str">
        <f>_xlfn.XLOOKUP(B5190,Bucket_Map!A:A,Bucket_Map!B:B,"ERROR - CHECK NAME")</f>
        <v>Food &amp; Beverages</v>
      </c>
    </row>
    <row r="5191" spans="1:6" x14ac:dyDescent="0.25">
      <c r="A5191" t="s">
        <v>32</v>
      </c>
      <c r="B5191" t="s">
        <v>19</v>
      </c>
      <c r="C5191">
        <v>159.30000000000001</v>
      </c>
      <c r="D5191" s="1">
        <v>44501</v>
      </c>
      <c r="E5191" cm="1">
        <f t="array" ref="E5191">IF(AND(B5191="Housing",A5191="Rural"),"",
_xlfn.IFS(
NOT(ISBLANK(C5191)), C5191,
AND(NOT(ISBLANK(C5190)), B5190=B5191, NOT(ISBLANK(C5192)), B5192=B5191), AVERAGE(C5190,C5192),
AND(NOT(ISBLANK(C5190)), B5190=B5191, ISBLANK(C5192), NOT(ISBLANK(C5193)), B5193=B5191), C5190+(C5193-C5190)/3,
AND(ISBLANK(C5190), NOT(ISBLANK(C5189)), B5189=B5191, NOT(ISBLANK(C5192)), B5192=B5191), C5189+(C5192-C5189)*2/3,
TRUE, "Check Manually"
))</f>
        <v>159.30000000000001</v>
      </c>
      <c r="F5191" t="str">
        <f>_xlfn.XLOOKUP(B5191,Bucket_Map!A:A,Bucket_Map!B:B,"ERROR - CHECK NAME")</f>
        <v>Food &amp; Beverages</v>
      </c>
    </row>
    <row r="5192" spans="1:6" x14ac:dyDescent="0.25">
      <c r="A5192" t="s">
        <v>32</v>
      </c>
      <c r="B5192" t="s">
        <v>19</v>
      </c>
      <c r="C5192">
        <v>159.9</v>
      </c>
      <c r="D5192" s="1">
        <v>44531</v>
      </c>
      <c r="E5192" cm="1">
        <f t="array" ref="E5192">IF(AND(B5192="Housing",A5192="Rural"),"",
_xlfn.IFS(
NOT(ISBLANK(C5192)), C5192,
AND(NOT(ISBLANK(C5191)), B5191=B5192, NOT(ISBLANK(C5193)), B5193=B5192), AVERAGE(C5191,C5193),
AND(NOT(ISBLANK(C5191)), B5191=B5192, ISBLANK(C5193), NOT(ISBLANK(C5194)), B5194=B5192), C5191+(C5194-C5191)/3,
AND(ISBLANK(C5191), NOT(ISBLANK(C5190)), B5190=B5192, NOT(ISBLANK(C5193)), B5193=B5192), C5190+(C5193-C5190)*2/3,
TRUE, "Check Manually"
))</f>
        <v>159.9</v>
      </c>
      <c r="F5192" t="str">
        <f>_xlfn.XLOOKUP(B5192,Bucket_Map!A:A,Bucket_Map!B:B,"ERROR - CHECK NAME")</f>
        <v>Food &amp; Beverages</v>
      </c>
    </row>
    <row r="5193" spans="1:6" x14ac:dyDescent="0.25">
      <c r="A5193" t="s">
        <v>32</v>
      </c>
      <c r="B5193" t="s">
        <v>19</v>
      </c>
      <c r="C5193">
        <v>160.5</v>
      </c>
      <c r="D5193" s="1">
        <v>44562</v>
      </c>
      <c r="E5193" cm="1">
        <f t="array" ref="E5193">IF(AND(B5193="Housing",A5193="Rural"),"",
_xlfn.IFS(
NOT(ISBLANK(C5193)), C5193,
AND(NOT(ISBLANK(C5192)), B5192=B5193, NOT(ISBLANK(C5194)), B5194=B5193), AVERAGE(C5192,C5194),
AND(NOT(ISBLANK(C5192)), B5192=B5193, ISBLANK(C5194), NOT(ISBLANK(C5195)), B5195=B5193), C5192+(C5195-C5192)/3,
AND(ISBLANK(C5192), NOT(ISBLANK(C5191)), B5191=B5193, NOT(ISBLANK(C5194)), B5194=B5193), C5191+(C5194-C5191)*2/3,
TRUE, "Check Manually"
))</f>
        <v>160.5</v>
      </c>
      <c r="F5193" t="str">
        <f>_xlfn.XLOOKUP(B5193,Bucket_Map!A:A,Bucket_Map!B:B,"ERROR - CHECK NAME")</f>
        <v>Food &amp; Beverages</v>
      </c>
    </row>
    <row r="5194" spans="1:6" x14ac:dyDescent="0.25">
      <c r="A5194" t="s">
        <v>32</v>
      </c>
      <c r="B5194" t="s">
        <v>19</v>
      </c>
      <c r="C5194">
        <v>160.69999999999999</v>
      </c>
      <c r="D5194" s="1">
        <v>44593</v>
      </c>
      <c r="E5194" cm="1">
        <f t="array" ref="E5194">IF(AND(B5194="Housing",A5194="Rural"),"",
_xlfn.IFS(
NOT(ISBLANK(C5194)), C5194,
AND(NOT(ISBLANK(C5193)), B5193=B5194, NOT(ISBLANK(C5195)), B5195=B5194), AVERAGE(C5193,C5195),
AND(NOT(ISBLANK(C5193)), B5193=B5194, ISBLANK(C5195), NOT(ISBLANK(C5196)), B5196=B5194), C5193+(C5196-C5193)/3,
AND(ISBLANK(C5193), NOT(ISBLANK(C5192)), B5192=B5194, NOT(ISBLANK(C5195)), B5195=B5194), C5192+(C5195-C5192)*2/3,
TRUE, "Check Manually"
))</f>
        <v>160.69999999999999</v>
      </c>
      <c r="F5194" t="str">
        <f>_xlfn.XLOOKUP(B5194,Bucket_Map!A:A,Bucket_Map!B:B,"ERROR - CHECK NAME")</f>
        <v>Food &amp; Beverages</v>
      </c>
    </row>
    <row r="5195" spans="1:6" x14ac:dyDescent="0.25">
      <c r="A5195" t="s">
        <v>32</v>
      </c>
      <c r="B5195" t="s">
        <v>19</v>
      </c>
      <c r="C5195">
        <v>162.19999999999999</v>
      </c>
      <c r="D5195" s="1">
        <v>44621</v>
      </c>
      <c r="E5195" cm="1">
        <f t="array" ref="E5195">IF(AND(B5195="Housing",A5195="Rural"),"",
_xlfn.IFS(
NOT(ISBLANK(C5195)), C5195,
AND(NOT(ISBLANK(C5194)), B5194=B5195, NOT(ISBLANK(C5196)), B5196=B5195), AVERAGE(C5194,C5196),
AND(NOT(ISBLANK(C5194)), B5194=B5195, ISBLANK(C5196), NOT(ISBLANK(C5197)), B5197=B5195), C5194+(C5197-C5194)/3,
AND(ISBLANK(C5194), NOT(ISBLANK(C5193)), B5193=B5195, NOT(ISBLANK(C5196)), B5196=B5195), C5193+(C5196-C5193)*2/3,
TRUE, "Check Manually"
))</f>
        <v>162.19999999999999</v>
      </c>
      <c r="F5195" t="str">
        <f>_xlfn.XLOOKUP(B5195,Bucket_Map!A:A,Bucket_Map!B:B,"ERROR - CHECK NAME")</f>
        <v>Food &amp; Beverages</v>
      </c>
    </row>
    <row r="5196" spans="1:6" x14ac:dyDescent="0.25">
      <c r="A5196" t="s">
        <v>32</v>
      </c>
      <c r="B5196" t="s">
        <v>19</v>
      </c>
      <c r="C5196">
        <v>163.9</v>
      </c>
      <c r="D5196" s="1">
        <v>44652</v>
      </c>
      <c r="E5196" cm="1">
        <f t="array" ref="E5196">IF(AND(B5196="Housing",A5196="Rural"),"",
_xlfn.IFS(
NOT(ISBLANK(C5196)), C5196,
AND(NOT(ISBLANK(C5195)), B5195=B5196, NOT(ISBLANK(C5197)), B5197=B5196), AVERAGE(C5195,C5197),
AND(NOT(ISBLANK(C5195)), B5195=B5196, ISBLANK(C5197), NOT(ISBLANK(C5198)), B5198=B5196), C5195+(C5198-C5195)/3,
AND(ISBLANK(C5195), NOT(ISBLANK(C5194)), B5194=B5196, NOT(ISBLANK(C5197)), B5197=B5196), C5194+(C5197-C5194)*2/3,
TRUE, "Check Manually"
))</f>
        <v>163.9</v>
      </c>
      <c r="F5196" t="str">
        <f>_xlfn.XLOOKUP(B5196,Bucket_Map!A:A,Bucket_Map!B:B,"ERROR - CHECK NAME")</f>
        <v>Food &amp; Beverages</v>
      </c>
    </row>
    <row r="5197" spans="1:6" x14ac:dyDescent="0.25">
      <c r="A5197" t="s">
        <v>32</v>
      </c>
      <c r="B5197" t="s">
        <v>19</v>
      </c>
      <c r="C5197">
        <v>164.9</v>
      </c>
      <c r="D5197" s="1">
        <v>44682</v>
      </c>
      <c r="E5197" cm="1">
        <f t="array" ref="E5197">IF(AND(B5197="Housing",A5197="Rural"),"",
_xlfn.IFS(
NOT(ISBLANK(C5197)), C5197,
AND(NOT(ISBLANK(C5196)), B5196=B5197, NOT(ISBLANK(C5198)), B5198=B5197), AVERAGE(C5196,C5198),
AND(NOT(ISBLANK(C5196)), B5196=B5197, ISBLANK(C5198), NOT(ISBLANK(C5199)), B5199=B5197), C5196+(C5199-C5196)/3,
AND(ISBLANK(C5196), NOT(ISBLANK(C5195)), B5195=B5197, NOT(ISBLANK(C5198)), B5198=B5197), C5195+(C5198-C5195)*2/3,
TRUE, "Check Manually"
))</f>
        <v>164.9</v>
      </c>
      <c r="F5197" t="str">
        <f>_xlfn.XLOOKUP(B5197,Bucket_Map!A:A,Bucket_Map!B:B,"ERROR - CHECK NAME")</f>
        <v>Food &amp; Beverages</v>
      </c>
    </row>
    <row r="5198" spans="1:6" x14ac:dyDescent="0.25">
      <c r="A5198" t="s">
        <v>32</v>
      </c>
      <c r="B5198" t="s">
        <v>19</v>
      </c>
      <c r="C5198">
        <v>165.8</v>
      </c>
      <c r="D5198" s="1">
        <v>44713</v>
      </c>
      <c r="E5198" cm="1">
        <f t="array" ref="E5198">IF(AND(B5198="Housing",A5198="Rural"),"",
_xlfn.IFS(
NOT(ISBLANK(C5198)), C5198,
AND(NOT(ISBLANK(C5197)), B5197=B5198, NOT(ISBLANK(C5199)), B5199=B5198), AVERAGE(C5197,C5199),
AND(NOT(ISBLANK(C5197)), B5197=B5198, ISBLANK(C5199), NOT(ISBLANK(C5200)), B5200=B5198), C5197+(C5200-C5197)/3,
AND(ISBLANK(C5197), NOT(ISBLANK(C5196)), B5196=B5198, NOT(ISBLANK(C5199)), B5199=B5198), C5196+(C5199-C5196)*2/3,
TRUE, "Check Manually"
))</f>
        <v>165.8</v>
      </c>
      <c r="F5198" t="str">
        <f>_xlfn.XLOOKUP(B5198,Bucket_Map!A:A,Bucket_Map!B:B,"ERROR - CHECK NAME")</f>
        <v>Food &amp; Beverages</v>
      </c>
    </row>
    <row r="5199" spans="1:6" x14ac:dyDescent="0.25">
      <c r="A5199" t="s">
        <v>32</v>
      </c>
      <c r="B5199" t="s">
        <v>19</v>
      </c>
      <c r="C5199">
        <v>166.6</v>
      </c>
      <c r="D5199" s="1">
        <v>44743</v>
      </c>
      <c r="E5199" cm="1">
        <f t="array" ref="E5199">IF(AND(B5199="Housing",A5199="Rural"),"",
_xlfn.IFS(
NOT(ISBLANK(C5199)), C5199,
AND(NOT(ISBLANK(C5198)), B5198=B5199, NOT(ISBLANK(C5200)), B5200=B5199), AVERAGE(C5198,C5200),
AND(NOT(ISBLANK(C5198)), B5198=B5199, ISBLANK(C5200), NOT(ISBLANK(C5201)), B5201=B5199), C5198+(C5201-C5198)/3,
AND(ISBLANK(C5198), NOT(ISBLANK(C5197)), B5197=B5199, NOT(ISBLANK(C5200)), B5200=B5199), C5197+(C5200-C5197)*2/3,
TRUE, "Check Manually"
))</f>
        <v>166.6</v>
      </c>
      <c r="F5199" t="str">
        <f>_xlfn.XLOOKUP(B5199,Bucket_Map!A:A,Bucket_Map!B:B,"ERROR - CHECK NAME")</f>
        <v>Food &amp; Beverages</v>
      </c>
    </row>
    <row r="5200" spans="1:6" x14ac:dyDescent="0.25">
      <c r="A5200" t="s">
        <v>32</v>
      </c>
      <c r="B5200" t="s">
        <v>19</v>
      </c>
      <c r="C5200">
        <v>168.1</v>
      </c>
      <c r="D5200" s="1">
        <v>44774</v>
      </c>
      <c r="E5200" cm="1">
        <f t="array" ref="E5200">IF(AND(B5200="Housing",A5200="Rural"),"",
_xlfn.IFS(
NOT(ISBLANK(C5200)), C5200,
AND(NOT(ISBLANK(C5199)), B5199=B5200, NOT(ISBLANK(C5201)), B5201=B5200), AVERAGE(C5199,C5201),
AND(NOT(ISBLANK(C5199)), B5199=B5200, ISBLANK(C5201), NOT(ISBLANK(C5202)), B5202=B5200), C5199+(C5202-C5199)/3,
AND(ISBLANK(C5199), NOT(ISBLANK(C5198)), B5198=B5200, NOT(ISBLANK(C5201)), B5201=B5200), C5198+(C5201-C5198)*2/3,
TRUE, "Check Manually"
))</f>
        <v>168.1</v>
      </c>
      <c r="F5200" t="str">
        <f>_xlfn.XLOOKUP(B5200,Bucket_Map!A:A,Bucket_Map!B:B,"ERROR - CHECK NAME")</f>
        <v>Food &amp; Beverages</v>
      </c>
    </row>
    <row r="5201" spans="1:6" x14ac:dyDescent="0.25">
      <c r="A5201" t="s">
        <v>32</v>
      </c>
      <c r="B5201" t="s">
        <v>19</v>
      </c>
      <c r="C5201">
        <v>169.7</v>
      </c>
      <c r="D5201" s="1">
        <v>44805</v>
      </c>
      <c r="E5201" cm="1">
        <f t="array" ref="E5201">IF(AND(B5201="Housing",A5201="Rural"),"",
_xlfn.IFS(
NOT(ISBLANK(C5201)), C5201,
AND(NOT(ISBLANK(C5200)), B5200=B5201, NOT(ISBLANK(C5202)), B5202=B5201), AVERAGE(C5200,C5202),
AND(NOT(ISBLANK(C5200)), B5200=B5201, ISBLANK(C5202), NOT(ISBLANK(C5203)), B5203=B5201), C5200+(C5203-C5200)/3,
AND(ISBLANK(C5200), NOT(ISBLANK(C5199)), B5199=B5201, NOT(ISBLANK(C5202)), B5202=B5201), C5199+(C5202-C5199)*2/3,
TRUE, "Check Manually"
))</f>
        <v>169.7</v>
      </c>
      <c r="F5201" t="str">
        <f>_xlfn.XLOOKUP(B5201,Bucket_Map!A:A,Bucket_Map!B:B,"ERROR - CHECK NAME")</f>
        <v>Food &amp; Beverages</v>
      </c>
    </row>
    <row r="5202" spans="1:6" x14ac:dyDescent="0.25">
      <c r="A5202" t="s">
        <v>32</v>
      </c>
      <c r="B5202" t="s">
        <v>19</v>
      </c>
      <c r="C5202">
        <v>170.9</v>
      </c>
      <c r="D5202" s="1">
        <v>44835</v>
      </c>
      <c r="E5202" cm="1">
        <f t="array" ref="E5202">IF(AND(B5202="Housing",A5202="Rural"),"",
_xlfn.IFS(
NOT(ISBLANK(C5202)), C5202,
AND(NOT(ISBLANK(C5201)), B5201=B5202, NOT(ISBLANK(C5203)), B5203=B5202), AVERAGE(C5201,C5203),
AND(NOT(ISBLANK(C5201)), B5201=B5202, ISBLANK(C5203), NOT(ISBLANK(C5204)), B5204=B5202), C5201+(C5204-C5201)/3,
AND(ISBLANK(C5201), NOT(ISBLANK(C5200)), B5200=B5202, NOT(ISBLANK(C5203)), B5203=B5202), C5200+(C5203-C5200)*2/3,
TRUE, "Check Manually"
))</f>
        <v>170.9</v>
      </c>
      <c r="F5202" t="str">
        <f>_xlfn.XLOOKUP(B5202,Bucket_Map!A:A,Bucket_Map!B:B,"ERROR - CHECK NAME")</f>
        <v>Food &amp; Beverages</v>
      </c>
    </row>
    <row r="5203" spans="1:6" x14ac:dyDescent="0.25">
      <c r="A5203" t="s">
        <v>32</v>
      </c>
      <c r="B5203" t="s">
        <v>19</v>
      </c>
      <c r="C5203">
        <v>172.3</v>
      </c>
      <c r="D5203" s="1">
        <v>44866</v>
      </c>
      <c r="E5203" cm="1">
        <f t="array" ref="E5203">IF(AND(B5203="Housing",A5203="Rural"),"",
_xlfn.IFS(
NOT(ISBLANK(C5203)), C5203,
AND(NOT(ISBLANK(C5202)), B5202=B5203, NOT(ISBLANK(C5204)), B5204=B5203), AVERAGE(C5202,C5204),
AND(NOT(ISBLANK(C5202)), B5202=B5203, ISBLANK(C5204), NOT(ISBLANK(C5205)), B5205=B5203), C5202+(C5205-C5202)/3,
AND(ISBLANK(C5202), NOT(ISBLANK(C5201)), B5201=B5203, NOT(ISBLANK(C5204)), B5204=B5203), C5201+(C5204-C5201)*2/3,
TRUE, "Check Manually"
))</f>
        <v>172.3</v>
      </c>
      <c r="F5203" t="str">
        <f>_xlfn.XLOOKUP(B5203,Bucket_Map!A:A,Bucket_Map!B:B,"ERROR - CHECK NAME")</f>
        <v>Food &amp; Beverages</v>
      </c>
    </row>
    <row r="5204" spans="1:6" x14ac:dyDescent="0.25">
      <c r="A5204" t="s">
        <v>32</v>
      </c>
      <c r="B5204" t="s">
        <v>19</v>
      </c>
      <c r="C5204">
        <v>173.6</v>
      </c>
      <c r="D5204" s="1">
        <v>44896</v>
      </c>
      <c r="E5204" cm="1">
        <f t="array" ref="E5204">IF(AND(B5204="Housing",A5204="Rural"),"",
_xlfn.IFS(
NOT(ISBLANK(C5204)), C5204,
AND(NOT(ISBLANK(C5203)), B5203=B5204, NOT(ISBLANK(C5205)), B5205=B5204), AVERAGE(C5203,C5205),
AND(NOT(ISBLANK(C5203)), B5203=B5204, ISBLANK(C5205), NOT(ISBLANK(C5206)), B5206=B5204), C5203+(C5206-C5203)/3,
AND(ISBLANK(C5203), NOT(ISBLANK(C5202)), B5202=B5204, NOT(ISBLANK(C5205)), B5205=B5204), C5202+(C5205-C5202)*2/3,
TRUE, "Check Manually"
))</f>
        <v>173.6</v>
      </c>
      <c r="F5204" t="str">
        <f>_xlfn.XLOOKUP(B5204,Bucket_Map!A:A,Bucket_Map!B:B,"ERROR - CHECK NAME")</f>
        <v>Food &amp; Beverages</v>
      </c>
    </row>
    <row r="5205" spans="1:6" x14ac:dyDescent="0.25">
      <c r="A5205" t="s">
        <v>32</v>
      </c>
      <c r="B5205" t="s">
        <v>19</v>
      </c>
      <c r="C5205">
        <v>174.6</v>
      </c>
      <c r="D5205" s="1">
        <v>44927</v>
      </c>
      <c r="E5205" cm="1">
        <f t="array" ref="E5205">IF(AND(B5205="Housing",A5205="Rural"),"",
_xlfn.IFS(
NOT(ISBLANK(C5205)), C5205,
AND(NOT(ISBLANK(C5204)), B5204=B5205, NOT(ISBLANK(C5206)), B5206=B5205), AVERAGE(C5204,C5206),
AND(NOT(ISBLANK(C5204)), B5204=B5205, ISBLANK(C5206), NOT(ISBLANK(C5207)), B5207=B5205), C5204+(C5207-C5204)/3,
AND(ISBLANK(C5204), NOT(ISBLANK(C5203)), B5203=B5205, NOT(ISBLANK(C5206)), B5206=B5205), C5203+(C5206-C5203)*2/3,
TRUE, "Check Manually"
))</f>
        <v>174.6</v>
      </c>
      <c r="F5205" t="str">
        <f>_xlfn.XLOOKUP(B5205,Bucket_Map!A:A,Bucket_Map!B:B,"ERROR - CHECK NAME")</f>
        <v>Food &amp; Beverages</v>
      </c>
    </row>
    <row r="5206" spans="1:6" x14ac:dyDescent="0.25">
      <c r="A5206" t="s">
        <v>32</v>
      </c>
      <c r="B5206" t="s">
        <v>19</v>
      </c>
      <c r="C5206">
        <v>177.3</v>
      </c>
      <c r="D5206" s="1">
        <v>44958</v>
      </c>
      <c r="E5206" cm="1">
        <f t="array" ref="E5206">IF(AND(B5206="Housing",A5206="Rural"),"",
_xlfn.IFS(
NOT(ISBLANK(C5206)), C5206,
AND(NOT(ISBLANK(C5205)), B5205=B5206, NOT(ISBLANK(C5207)), B5207=B5206), AVERAGE(C5205,C5207),
AND(NOT(ISBLANK(C5205)), B5205=B5206, ISBLANK(C5207), NOT(ISBLANK(C5208)), B5208=B5206), C5205+(C5208-C5205)/3,
AND(ISBLANK(C5205), NOT(ISBLANK(C5204)), B5204=B5206, NOT(ISBLANK(C5207)), B5207=B5206), C5204+(C5207-C5204)*2/3,
TRUE, "Check Manually"
))</f>
        <v>177.3</v>
      </c>
      <c r="F5206" t="str">
        <f>_xlfn.XLOOKUP(B5206,Bucket_Map!A:A,Bucket_Map!B:B,"ERROR - CHECK NAME")</f>
        <v>Food &amp; Beverages</v>
      </c>
    </row>
    <row r="5207" spans="1:6" x14ac:dyDescent="0.25">
      <c r="A5207" t="s">
        <v>32</v>
      </c>
      <c r="B5207" t="s">
        <v>19</v>
      </c>
      <c r="C5207">
        <v>177.3</v>
      </c>
      <c r="D5207" s="1">
        <v>44986</v>
      </c>
      <c r="E5207" cm="1">
        <f t="array" ref="E5207">IF(AND(B5207="Housing",A5207="Rural"),"",
_xlfn.IFS(
NOT(ISBLANK(C5207)), C5207,
AND(NOT(ISBLANK(C5206)), B5206=B5207, NOT(ISBLANK(C5208)), B5208=B5207), AVERAGE(C5206,C5208),
AND(NOT(ISBLANK(C5206)), B5206=B5207, ISBLANK(C5208), NOT(ISBLANK(C5209)), B5209=B5207), C5206+(C5209-C5206)/3,
AND(ISBLANK(C5206), NOT(ISBLANK(C5205)), B5205=B5207, NOT(ISBLANK(C5208)), B5208=B5207), C5205+(C5208-C5205)*2/3,
TRUE, "Check Manually"
))</f>
        <v>177.3</v>
      </c>
      <c r="F5207" t="str">
        <f>_xlfn.XLOOKUP(B5207,Bucket_Map!A:A,Bucket_Map!B:B,"ERROR - CHECK NAME")</f>
        <v>Food &amp; Beverages</v>
      </c>
    </row>
    <row r="5208" spans="1:6" x14ac:dyDescent="0.25">
      <c r="A5208" t="s">
        <v>32</v>
      </c>
      <c r="B5208" t="s">
        <v>19</v>
      </c>
      <c r="C5208">
        <v>178.4</v>
      </c>
      <c r="D5208" s="1">
        <v>45017</v>
      </c>
      <c r="E5208" cm="1">
        <f t="array" ref="E5208">IF(AND(B5208="Housing",A5208="Rural"),"",
_xlfn.IFS(
NOT(ISBLANK(C5208)), C5208,
AND(NOT(ISBLANK(C5207)), B5207=B5208, NOT(ISBLANK(C5209)), B5209=B5208), AVERAGE(C5207,C5209),
AND(NOT(ISBLANK(C5207)), B5207=B5208, ISBLANK(C5209), NOT(ISBLANK(C5210)), B5210=B5208), C5207+(C5210-C5207)/3,
AND(ISBLANK(C5207), NOT(ISBLANK(C5206)), B5206=B5208, NOT(ISBLANK(C5209)), B5209=B5208), C5206+(C5209-C5206)*2/3,
TRUE, "Check Manually"
))</f>
        <v>178.4</v>
      </c>
      <c r="F5208" t="str">
        <f>_xlfn.XLOOKUP(B5208,Bucket_Map!A:A,Bucket_Map!B:B,"ERROR - CHECK NAME")</f>
        <v>Food &amp; Beverages</v>
      </c>
    </row>
    <row r="5209" spans="1:6" x14ac:dyDescent="0.25">
      <c r="A5209" t="s">
        <v>32</v>
      </c>
      <c r="B5209" t="s">
        <v>19</v>
      </c>
      <c r="C5209">
        <v>179.5</v>
      </c>
      <c r="D5209" s="1">
        <v>45047</v>
      </c>
      <c r="E5209" cm="1">
        <f t="array" ref="E5209">IF(AND(B5209="Housing",A5209="Rural"),"",
_xlfn.IFS(
NOT(ISBLANK(C5209)), C5209,
AND(NOT(ISBLANK(C5208)), B5208=B5209, NOT(ISBLANK(C5210)), B5210=B5209), AVERAGE(C5208,C5210),
AND(NOT(ISBLANK(C5208)), B5208=B5209, ISBLANK(C5210), NOT(ISBLANK(C5211)), B5211=B5209), C5208+(C5211-C5208)/3,
AND(ISBLANK(C5208), NOT(ISBLANK(C5207)), B5207=B5209, NOT(ISBLANK(C5210)), B5210=B5209), C5207+(C5210-C5207)*2/3,
TRUE, "Check Manually"
))</f>
        <v>179.5</v>
      </c>
      <c r="F5209" t="str">
        <f>_xlfn.XLOOKUP(B5209,Bucket_Map!A:A,Bucket_Map!B:B,"ERROR - CHECK NAME")</f>
        <v>Food &amp; Beverages</v>
      </c>
    </row>
    <row r="5210" spans="1:6" x14ac:dyDescent="0.25">
      <c r="A5210" t="s">
        <v>32</v>
      </c>
      <c r="B5210" t="s">
        <v>20</v>
      </c>
      <c r="C5210">
        <v>103.9</v>
      </c>
      <c r="D5210" s="1">
        <v>41275</v>
      </c>
      <c r="E5210" cm="1">
        <f t="array" ref="E5210">IF(AND(B5210="Housing",A5210="Rural"),"",
_xlfn.IFS(
NOT(ISBLANK(C5210)), C5210,
AND(NOT(ISBLANK(C5209)), B5209=B5210, NOT(ISBLANK(C5211)), B5211=B5210), AVERAGE(C5209,C5211),
AND(NOT(ISBLANK(C5209)), B5209=B5210, ISBLANK(C5211), NOT(ISBLANK(C5212)), B5212=B5210), C5209+(C5212-C5209)/3,
AND(ISBLANK(C5209), NOT(ISBLANK(C5208)), B5208=B5210, NOT(ISBLANK(C5211)), B5211=B5210), C5208+(C5211-C5208)*2/3,
TRUE, "Check Manually"
))</f>
        <v>103.9</v>
      </c>
      <c r="F5210" t="str">
        <f>_xlfn.XLOOKUP(B5210,Bucket_Map!A:A,Bucket_Map!B:B,"ERROR - CHECK NAME")</f>
        <v>Not Bucketed (Aggregate)</v>
      </c>
    </row>
    <row r="5211" spans="1:6" x14ac:dyDescent="0.25">
      <c r="A5211" t="s">
        <v>32</v>
      </c>
      <c r="B5211" t="s">
        <v>20</v>
      </c>
      <c r="C5211">
        <v>104.4</v>
      </c>
      <c r="D5211" s="1">
        <v>41306</v>
      </c>
      <c r="E5211" cm="1">
        <f t="array" ref="E5211">IF(AND(B5211="Housing",A5211="Rural"),"",
_xlfn.IFS(
NOT(ISBLANK(C5211)), C5211,
AND(NOT(ISBLANK(C5210)), B5210=B5211, NOT(ISBLANK(C5212)), B5212=B5211), AVERAGE(C5210,C5212),
AND(NOT(ISBLANK(C5210)), B5210=B5211, ISBLANK(C5212), NOT(ISBLANK(C5213)), B5213=B5211), C5210+(C5213-C5210)/3,
AND(ISBLANK(C5210), NOT(ISBLANK(C5209)), B5209=B5211, NOT(ISBLANK(C5212)), B5212=B5211), C5209+(C5212-C5209)*2/3,
TRUE, "Check Manually"
))</f>
        <v>104.4</v>
      </c>
      <c r="F5211" t="str">
        <f>_xlfn.XLOOKUP(B5211,Bucket_Map!A:A,Bucket_Map!B:B,"ERROR - CHECK NAME")</f>
        <v>Not Bucketed (Aggregate)</v>
      </c>
    </row>
    <row r="5212" spans="1:6" x14ac:dyDescent="0.25">
      <c r="A5212" t="s">
        <v>32</v>
      </c>
      <c r="B5212" t="s">
        <v>20</v>
      </c>
      <c r="C5212">
        <v>104.7</v>
      </c>
      <c r="D5212" s="1">
        <v>41334</v>
      </c>
      <c r="E5212" cm="1">
        <f t="array" ref="E5212">IF(AND(B5212="Housing",A5212="Rural"),"",
_xlfn.IFS(
NOT(ISBLANK(C5212)), C5212,
AND(NOT(ISBLANK(C5211)), B5211=B5212, NOT(ISBLANK(C5213)), B5213=B5212), AVERAGE(C5211,C5213),
AND(NOT(ISBLANK(C5211)), B5211=B5212, ISBLANK(C5213), NOT(ISBLANK(C5214)), B5214=B5212), C5211+(C5214-C5211)/3,
AND(ISBLANK(C5211), NOT(ISBLANK(C5210)), B5210=B5212, NOT(ISBLANK(C5213)), B5213=B5212), C5210+(C5213-C5210)*2/3,
TRUE, "Check Manually"
))</f>
        <v>104.7</v>
      </c>
      <c r="F5212" t="str">
        <f>_xlfn.XLOOKUP(B5212,Bucket_Map!A:A,Bucket_Map!B:B,"ERROR - CHECK NAME")</f>
        <v>Not Bucketed (Aggregate)</v>
      </c>
    </row>
    <row r="5213" spans="1:6" x14ac:dyDescent="0.25">
      <c r="A5213" t="s">
        <v>32</v>
      </c>
      <c r="B5213" t="s">
        <v>20</v>
      </c>
      <c r="C5213">
        <v>104.8</v>
      </c>
      <c r="D5213" s="1">
        <v>41365</v>
      </c>
      <c r="E5213" cm="1">
        <f t="array" ref="E5213">IF(AND(B5213="Housing",A5213="Rural"),"",
_xlfn.IFS(
NOT(ISBLANK(C5213)), C5213,
AND(NOT(ISBLANK(C5212)), B5212=B5213, NOT(ISBLANK(C5214)), B5214=B5213), AVERAGE(C5212,C5214),
AND(NOT(ISBLANK(C5212)), B5212=B5213, ISBLANK(C5214), NOT(ISBLANK(C5215)), B5215=B5213), C5212+(C5215-C5212)/3,
AND(ISBLANK(C5212), NOT(ISBLANK(C5211)), B5211=B5213, NOT(ISBLANK(C5214)), B5214=B5213), C5211+(C5214-C5211)*2/3,
TRUE, "Check Manually"
))</f>
        <v>104.8</v>
      </c>
      <c r="F5213" t="str">
        <f>_xlfn.XLOOKUP(B5213,Bucket_Map!A:A,Bucket_Map!B:B,"ERROR - CHECK NAME")</f>
        <v>Not Bucketed (Aggregate)</v>
      </c>
    </row>
    <row r="5214" spans="1:6" x14ac:dyDescent="0.25">
      <c r="A5214" t="s">
        <v>32</v>
      </c>
      <c r="B5214" t="s">
        <v>20</v>
      </c>
      <c r="C5214">
        <v>104.8</v>
      </c>
      <c r="D5214" s="1">
        <v>41395</v>
      </c>
      <c r="E5214" cm="1">
        <f t="array" ref="E5214">IF(AND(B5214="Housing",A5214="Rural"),"",
_xlfn.IFS(
NOT(ISBLANK(C5214)), C5214,
AND(NOT(ISBLANK(C5213)), B5213=B5214, NOT(ISBLANK(C5215)), B5215=B5214), AVERAGE(C5213,C5215),
AND(NOT(ISBLANK(C5213)), B5213=B5214, ISBLANK(C5215), NOT(ISBLANK(C5216)), B5216=B5214), C5213+(C5216-C5213)/3,
AND(ISBLANK(C5213), NOT(ISBLANK(C5212)), B5212=B5214, NOT(ISBLANK(C5215)), B5215=B5214), C5212+(C5215-C5212)*2/3,
TRUE, "Check Manually"
))</f>
        <v>104.8</v>
      </c>
      <c r="F5214" t="str">
        <f>_xlfn.XLOOKUP(B5214,Bucket_Map!A:A,Bucket_Map!B:B,"ERROR - CHECK NAME")</f>
        <v>Not Bucketed (Aggregate)</v>
      </c>
    </row>
    <row r="5215" spans="1:6" x14ac:dyDescent="0.25">
      <c r="A5215" t="s">
        <v>32</v>
      </c>
      <c r="B5215" t="s">
        <v>20</v>
      </c>
      <c r="C5215">
        <v>105.8</v>
      </c>
      <c r="D5215" s="1">
        <v>41426</v>
      </c>
      <c r="E5215" cm="1">
        <f t="array" ref="E5215">IF(AND(B5215="Housing",A5215="Rural"),"",
_xlfn.IFS(
NOT(ISBLANK(C5215)), C5215,
AND(NOT(ISBLANK(C5214)), B5214=B5215, NOT(ISBLANK(C5216)), B5216=B5215), AVERAGE(C5214,C5216),
AND(NOT(ISBLANK(C5214)), B5214=B5215, ISBLANK(C5216), NOT(ISBLANK(C5217)), B5217=B5215), C5214+(C5217-C5214)/3,
AND(ISBLANK(C5214), NOT(ISBLANK(C5213)), B5213=B5215, NOT(ISBLANK(C5216)), B5216=B5215), C5213+(C5216-C5213)*2/3,
TRUE, "Check Manually"
))</f>
        <v>105.8</v>
      </c>
      <c r="F5215" t="str">
        <f>_xlfn.XLOOKUP(B5215,Bucket_Map!A:A,Bucket_Map!B:B,"ERROR - CHECK NAME")</f>
        <v>Not Bucketed (Aggregate)</v>
      </c>
    </row>
    <row r="5216" spans="1:6" x14ac:dyDescent="0.25">
      <c r="A5216" t="s">
        <v>32</v>
      </c>
      <c r="B5216" t="s">
        <v>20</v>
      </c>
      <c r="C5216">
        <v>106.9</v>
      </c>
      <c r="D5216" s="1">
        <v>41456</v>
      </c>
      <c r="E5216" cm="1">
        <f t="array" ref="E5216">IF(AND(B5216="Housing",A5216="Rural"),"",
_xlfn.IFS(
NOT(ISBLANK(C5216)), C5216,
AND(NOT(ISBLANK(C5215)), B5215=B5216, NOT(ISBLANK(C5217)), B5217=B5216), AVERAGE(C5215,C5217),
AND(NOT(ISBLANK(C5215)), B5215=B5216, ISBLANK(C5217), NOT(ISBLANK(C5218)), B5218=B5216), C5215+(C5218-C5215)/3,
AND(ISBLANK(C5215), NOT(ISBLANK(C5214)), B5214=B5216, NOT(ISBLANK(C5217)), B5217=B5216), C5214+(C5217-C5214)*2/3,
TRUE, "Check Manually"
))</f>
        <v>106.9</v>
      </c>
      <c r="F5216" t="str">
        <f>_xlfn.XLOOKUP(B5216,Bucket_Map!A:A,Bucket_Map!B:B,"ERROR - CHECK NAME")</f>
        <v>Not Bucketed (Aggregate)</v>
      </c>
    </row>
    <row r="5217" spans="1:6" x14ac:dyDescent="0.25">
      <c r="A5217" t="s">
        <v>32</v>
      </c>
      <c r="B5217" t="s">
        <v>20</v>
      </c>
      <c r="C5217">
        <v>107.9</v>
      </c>
      <c r="D5217" s="1">
        <v>41487</v>
      </c>
      <c r="E5217" cm="1">
        <f t="array" ref="E5217">IF(AND(B5217="Housing",A5217="Rural"),"",
_xlfn.IFS(
NOT(ISBLANK(C5217)), C5217,
AND(NOT(ISBLANK(C5216)), B5216=B5217, NOT(ISBLANK(C5218)), B5218=B5217), AVERAGE(C5216,C5218),
AND(NOT(ISBLANK(C5216)), B5216=B5217, ISBLANK(C5218), NOT(ISBLANK(C5219)), B5219=B5217), C5216+(C5219-C5216)/3,
AND(ISBLANK(C5216), NOT(ISBLANK(C5215)), B5215=B5217, NOT(ISBLANK(C5218)), B5218=B5217), C5215+(C5218-C5215)*2/3,
TRUE, "Check Manually"
))</f>
        <v>107.9</v>
      </c>
      <c r="F5217" t="str">
        <f>_xlfn.XLOOKUP(B5217,Bucket_Map!A:A,Bucket_Map!B:B,"ERROR - CHECK NAME")</f>
        <v>Not Bucketed (Aggregate)</v>
      </c>
    </row>
    <row r="5218" spans="1:6" x14ac:dyDescent="0.25">
      <c r="A5218" t="s">
        <v>32</v>
      </c>
      <c r="B5218" t="s">
        <v>20</v>
      </c>
      <c r="C5218">
        <v>109</v>
      </c>
      <c r="D5218" s="1">
        <v>41518</v>
      </c>
      <c r="E5218" cm="1">
        <f t="array" ref="E5218">IF(AND(B5218="Housing",A5218="Rural"),"",
_xlfn.IFS(
NOT(ISBLANK(C5218)), C5218,
AND(NOT(ISBLANK(C5217)), B5217=B5218, NOT(ISBLANK(C5219)), B5219=B5218), AVERAGE(C5217,C5219),
AND(NOT(ISBLANK(C5217)), B5217=B5218, ISBLANK(C5219), NOT(ISBLANK(C5220)), B5220=B5218), C5217+(C5220-C5217)/3,
AND(ISBLANK(C5217), NOT(ISBLANK(C5216)), B5216=B5218, NOT(ISBLANK(C5219)), B5219=B5218), C5216+(C5219-C5216)*2/3,
TRUE, "Check Manually"
))</f>
        <v>109</v>
      </c>
      <c r="F5218" t="str">
        <f>_xlfn.XLOOKUP(B5218,Bucket_Map!A:A,Bucket_Map!B:B,"ERROR - CHECK NAME")</f>
        <v>Not Bucketed (Aggregate)</v>
      </c>
    </row>
    <row r="5219" spans="1:6" x14ac:dyDescent="0.25">
      <c r="A5219" t="s">
        <v>32</v>
      </c>
      <c r="B5219" t="s">
        <v>20</v>
      </c>
      <c r="C5219">
        <v>109.2</v>
      </c>
      <c r="D5219" s="1">
        <v>41548</v>
      </c>
      <c r="E5219" cm="1">
        <f t="array" ref="E5219">IF(AND(B5219="Housing",A5219="Rural"),"",
_xlfn.IFS(
NOT(ISBLANK(C5219)), C5219,
AND(NOT(ISBLANK(C5218)), B5218=B5219, NOT(ISBLANK(C5220)), B5220=B5219), AVERAGE(C5218,C5220),
AND(NOT(ISBLANK(C5218)), B5218=B5219, ISBLANK(C5220), NOT(ISBLANK(C5221)), B5221=B5219), C5218+(C5221-C5218)/3,
AND(ISBLANK(C5218), NOT(ISBLANK(C5217)), B5217=B5219, NOT(ISBLANK(C5220)), B5220=B5219), C5217+(C5220-C5217)*2/3,
TRUE, "Check Manually"
))</f>
        <v>109.2</v>
      </c>
      <c r="F5219" t="str">
        <f>_xlfn.XLOOKUP(B5219,Bucket_Map!A:A,Bucket_Map!B:B,"ERROR - CHECK NAME")</f>
        <v>Not Bucketed (Aggregate)</v>
      </c>
    </row>
    <row r="5220" spans="1:6" x14ac:dyDescent="0.25">
      <c r="A5220" t="s">
        <v>32</v>
      </c>
      <c r="B5220" t="s">
        <v>20</v>
      </c>
      <c r="C5220">
        <v>109.7</v>
      </c>
      <c r="D5220" s="1">
        <v>41579</v>
      </c>
      <c r="E5220" cm="1">
        <f t="array" ref="E5220">IF(AND(B5220="Housing",A5220="Rural"),"",
_xlfn.IFS(
NOT(ISBLANK(C5220)), C5220,
AND(NOT(ISBLANK(C5219)), B5219=B5220, NOT(ISBLANK(C5221)), B5221=B5220), AVERAGE(C5219,C5221),
AND(NOT(ISBLANK(C5219)), B5219=B5220, ISBLANK(C5221), NOT(ISBLANK(C5222)), B5222=B5220), C5219+(C5222-C5219)/3,
AND(ISBLANK(C5219), NOT(ISBLANK(C5218)), B5218=B5220, NOT(ISBLANK(C5221)), B5221=B5220), C5218+(C5221-C5218)*2/3,
TRUE, "Check Manually"
))</f>
        <v>109.7</v>
      </c>
      <c r="F5220" t="str">
        <f>_xlfn.XLOOKUP(B5220,Bucket_Map!A:A,Bucket_Map!B:B,"ERROR - CHECK NAME")</f>
        <v>Not Bucketed (Aggregate)</v>
      </c>
    </row>
    <row r="5221" spans="1:6" x14ac:dyDescent="0.25">
      <c r="A5221" t="s">
        <v>32</v>
      </c>
      <c r="B5221" t="s">
        <v>20</v>
      </c>
      <c r="C5221">
        <v>110</v>
      </c>
      <c r="D5221" s="1">
        <v>41609</v>
      </c>
      <c r="E5221" cm="1">
        <f t="array" ref="E5221">IF(AND(B5221="Housing",A5221="Rural"),"",
_xlfn.IFS(
NOT(ISBLANK(C5221)), C5221,
AND(NOT(ISBLANK(C5220)), B5220=B5221, NOT(ISBLANK(C5222)), B5222=B5221), AVERAGE(C5220,C5222),
AND(NOT(ISBLANK(C5220)), B5220=B5221, ISBLANK(C5222), NOT(ISBLANK(C5223)), B5223=B5221), C5220+(C5223-C5220)/3,
AND(ISBLANK(C5220), NOT(ISBLANK(C5219)), B5219=B5221, NOT(ISBLANK(C5222)), B5222=B5221), C5219+(C5222-C5219)*2/3,
TRUE, "Check Manually"
))</f>
        <v>110</v>
      </c>
      <c r="F5221" t="str">
        <f>_xlfn.XLOOKUP(B5221,Bucket_Map!A:A,Bucket_Map!B:B,"ERROR - CHECK NAME")</f>
        <v>Not Bucketed (Aggregate)</v>
      </c>
    </row>
    <row r="5222" spans="1:6" x14ac:dyDescent="0.25">
      <c r="A5222" t="s">
        <v>32</v>
      </c>
      <c r="B5222" t="s">
        <v>20</v>
      </c>
      <c r="C5222">
        <v>110.6</v>
      </c>
      <c r="D5222" s="1">
        <v>41640</v>
      </c>
      <c r="E5222" cm="1">
        <f t="array" ref="E5222">IF(AND(B5222="Housing",A5222="Rural"),"",
_xlfn.IFS(
NOT(ISBLANK(C5222)), C5222,
AND(NOT(ISBLANK(C5221)), B5221=B5222, NOT(ISBLANK(C5223)), B5223=B5222), AVERAGE(C5221,C5223),
AND(NOT(ISBLANK(C5221)), B5221=B5222, ISBLANK(C5223), NOT(ISBLANK(C5224)), B5224=B5222), C5221+(C5224-C5221)/3,
AND(ISBLANK(C5221), NOT(ISBLANK(C5220)), B5220=B5222, NOT(ISBLANK(C5223)), B5223=B5222), C5220+(C5223-C5220)*2/3,
TRUE, "Check Manually"
))</f>
        <v>110.6</v>
      </c>
      <c r="F5222" t="str">
        <f>_xlfn.XLOOKUP(B5222,Bucket_Map!A:A,Bucket_Map!B:B,"ERROR - CHECK NAME")</f>
        <v>Not Bucketed (Aggregate)</v>
      </c>
    </row>
    <row r="5223" spans="1:6" x14ac:dyDescent="0.25">
      <c r="A5223" t="s">
        <v>32</v>
      </c>
      <c r="B5223" t="s">
        <v>20</v>
      </c>
      <c r="C5223">
        <v>110.9</v>
      </c>
      <c r="D5223" s="1">
        <v>41671</v>
      </c>
      <c r="E5223" cm="1">
        <f t="array" ref="E5223">IF(AND(B5223="Housing",A5223="Rural"),"",
_xlfn.IFS(
NOT(ISBLANK(C5223)), C5223,
AND(NOT(ISBLANK(C5222)), B5222=B5223, NOT(ISBLANK(C5224)), B5224=B5223), AVERAGE(C5222,C5224),
AND(NOT(ISBLANK(C5222)), B5222=B5223, ISBLANK(C5224), NOT(ISBLANK(C5225)), B5225=B5223), C5222+(C5225-C5222)/3,
AND(ISBLANK(C5222), NOT(ISBLANK(C5221)), B5221=B5223, NOT(ISBLANK(C5224)), B5224=B5223), C5221+(C5224-C5221)*2/3,
TRUE, "Check Manually"
))</f>
        <v>110.9</v>
      </c>
      <c r="F5223" t="str">
        <f>_xlfn.XLOOKUP(B5223,Bucket_Map!A:A,Bucket_Map!B:B,"ERROR - CHECK NAME")</f>
        <v>Not Bucketed (Aggregate)</v>
      </c>
    </row>
    <row r="5224" spans="1:6" x14ac:dyDescent="0.25">
      <c r="A5224" t="s">
        <v>32</v>
      </c>
      <c r="B5224" t="s">
        <v>20</v>
      </c>
      <c r="C5224">
        <v>111.3</v>
      </c>
      <c r="D5224" s="1">
        <v>41699</v>
      </c>
      <c r="E5224" cm="1">
        <f t="array" ref="E5224">IF(AND(B5224="Housing",A5224="Rural"),"",
_xlfn.IFS(
NOT(ISBLANK(C5224)), C5224,
AND(NOT(ISBLANK(C5223)), B5223=B5224, NOT(ISBLANK(C5225)), B5225=B5224), AVERAGE(C5223,C5225),
AND(NOT(ISBLANK(C5223)), B5223=B5224, ISBLANK(C5225), NOT(ISBLANK(C5226)), B5226=B5224), C5223+(C5226-C5223)/3,
AND(ISBLANK(C5223), NOT(ISBLANK(C5222)), B5222=B5224, NOT(ISBLANK(C5225)), B5225=B5224), C5222+(C5225-C5222)*2/3,
TRUE, "Check Manually"
))</f>
        <v>111.3</v>
      </c>
      <c r="F5224" t="str">
        <f>_xlfn.XLOOKUP(B5224,Bucket_Map!A:A,Bucket_Map!B:B,"ERROR - CHECK NAME")</f>
        <v>Not Bucketed (Aggregate)</v>
      </c>
    </row>
    <row r="5225" spans="1:6" x14ac:dyDescent="0.25">
      <c r="A5225" t="s">
        <v>32</v>
      </c>
      <c r="B5225" t="s">
        <v>20</v>
      </c>
      <c r="C5225">
        <v>111.5</v>
      </c>
      <c r="D5225" s="1">
        <v>41730</v>
      </c>
      <c r="E5225" cm="1">
        <f t="array" ref="E5225">IF(AND(B5225="Housing",A5225="Rural"),"",
_xlfn.IFS(
NOT(ISBLANK(C5225)), C5225,
AND(NOT(ISBLANK(C5224)), B5224=B5225, NOT(ISBLANK(C5226)), B5226=B5225), AVERAGE(C5224,C5226),
AND(NOT(ISBLANK(C5224)), B5224=B5225, ISBLANK(C5226), NOT(ISBLANK(C5227)), B5227=B5225), C5224+(C5227-C5224)/3,
AND(ISBLANK(C5224), NOT(ISBLANK(C5223)), B5223=B5225, NOT(ISBLANK(C5226)), B5226=B5225), C5223+(C5226-C5223)*2/3,
TRUE, "Check Manually"
))</f>
        <v>111.5</v>
      </c>
      <c r="F5225" t="str">
        <f>_xlfn.XLOOKUP(B5225,Bucket_Map!A:A,Bucket_Map!B:B,"ERROR - CHECK NAME")</f>
        <v>Not Bucketed (Aggregate)</v>
      </c>
    </row>
    <row r="5226" spans="1:6" x14ac:dyDescent="0.25">
      <c r="A5226" t="s">
        <v>32</v>
      </c>
      <c r="B5226" t="s">
        <v>20</v>
      </c>
      <c r="C5226">
        <v>111.8</v>
      </c>
      <c r="D5226" s="1">
        <v>41760</v>
      </c>
      <c r="E5226" cm="1">
        <f t="array" ref="E5226">IF(AND(B5226="Housing",A5226="Rural"),"",
_xlfn.IFS(
NOT(ISBLANK(C5226)), C5226,
AND(NOT(ISBLANK(C5225)), B5225=B5226, NOT(ISBLANK(C5227)), B5227=B5226), AVERAGE(C5225,C5227),
AND(NOT(ISBLANK(C5225)), B5225=B5226, ISBLANK(C5227), NOT(ISBLANK(C5228)), B5228=B5226), C5225+(C5228-C5225)/3,
AND(ISBLANK(C5225), NOT(ISBLANK(C5224)), B5224=B5226, NOT(ISBLANK(C5227)), B5227=B5226), C5224+(C5227-C5224)*2/3,
TRUE, "Check Manually"
))</f>
        <v>111.8</v>
      </c>
      <c r="F5226" t="str">
        <f>_xlfn.XLOOKUP(B5226,Bucket_Map!A:A,Bucket_Map!B:B,"ERROR - CHECK NAME")</f>
        <v>Not Bucketed (Aggregate)</v>
      </c>
    </row>
    <row r="5227" spans="1:6" x14ac:dyDescent="0.25">
      <c r="A5227" t="s">
        <v>32</v>
      </c>
      <c r="B5227" t="s">
        <v>20</v>
      </c>
      <c r="C5227">
        <v>112.3</v>
      </c>
      <c r="D5227" s="1">
        <v>41791</v>
      </c>
      <c r="E5227" cm="1">
        <f t="array" ref="E5227">IF(AND(B5227="Housing",A5227="Rural"),"",
_xlfn.IFS(
NOT(ISBLANK(C5227)), C5227,
AND(NOT(ISBLANK(C5226)), B5226=B5227, NOT(ISBLANK(C5228)), B5228=B5227), AVERAGE(C5226,C5228),
AND(NOT(ISBLANK(C5226)), B5226=B5227, ISBLANK(C5228), NOT(ISBLANK(C5229)), B5229=B5227), C5226+(C5229-C5226)/3,
AND(ISBLANK(C5226), NOT(ISBLANK(C5225)), B5225=B5227, NOT(ISBLANK(C5228)), B5228=B5227), C5225+(C5228-C5225)*2/3,
TRUE, "Check Manually"
))</f>
        <v>112.3</v>
      </c>
      <c r="F5227" t="str">
        <f>_xlfn.XLOOKUP(B5227,Bucket_Map!A:A,Bucket_Map!B:B,"ERROR - CHECK NAME")</f>
        <v>Not Bucketed (Aggregate)</v>
      </c>
    </row>
    <row r="5228" spans="1:6" x14ac:dyDescent="0.25">
      <c r="A5228" t="s">
        <v>32</v>
      </c>
      <c r="B5228" t="s">
        <v>20</v>
      </c>
      <c r="C5228">
        <v>113.3</v>
      </c>
      <c r="D5228" s="1">
        <v>41821</v>
      </c>
      <c r="E5228" cm="1">
        <f t="array" ref="E5228">IF(AND(B5228="Housing",A5228="Rural"),"",
_xlfn.IFS(
NOT(ISBLANK(C5228)), C5228,
AND(NOT(ISBLANK(C5227)), B5227=B5228, NOT(ISBLANK(C5229)), B5229=B5228), AVERAGE(C5227,C5229),
AND(NOT(ISBLANK(C5227)), B5227=B5228, ISBLANK(C5229), NOT(ISBLANK(C5230)), B5230=B5228), C5227+(C5230-C5227)/3,
AND(ISBLANK(C5227), NOT(ISBLANK(C5226)), B5226=B5228, NOT(ISBLANK(C5229)), B5229=B5228), C5226+(C5229-C5226)*2/3,
TRUE, "Check Manually"
))</f>
        <v>113.3</v>
      </c>
      <c r="F5228" t="str">
        <f>_xlfn.XLOOKUP(B5228,Bucket_Map!A:A,Bucket_Map!B:B,"ERROR - CHECK NAME")</f>
        <v>Not Bucketed (Aggregate)</v>
      </c>
    </row>
    <row r="5229" spans="1:6" x14ac:dyDescent="0.25">
      <c r="A5229" t="s">
        <v>32</v>
      </c>
      <c r="B5229" t="s">
        <v>20</v>
      </c>
      <c r="C5229">
        <v>113.7</v>
      </c>
      <c r="D5229" s="1">
        <v>41852</v>
      </c>
      <c r="E5229" cm="1">
        <f t="array" ref="E5229">IF(AND(B5229="Housing",A5229="Rural"),"",
_xlfn.IFS(
NOT(ISBLANK(C5229)), C5229,
AND(NOT(ISBLANK(C5228)), B5228=B5229, NOT(ISBLANK(C5230)), B5230=B5229), AVERAGE(C5228,C5230),
AND(NOT(ISBLANK(C5228)), B5228=B5229, ISBLANK(C5230), NOT(ISBLANK(C5231)), B5231=B5229), C5228+(C5231-C5228)/3,
AND(ISBLANK(C5228), NOT(ISBLANK(C5227)), B5227=B5229, NOT(ISBLANK(C5230)), B5230=B5229), C5227+(C5230-C5227)*2/3,
TRUE, "Check Manually"
))</f>
        <v>113.7</v>
      </c>
      <c r="F5229" t="str">
        <f>_xlfn.XLOOKUP(B5229,Bucket_Map!A:A,Bucket_Map!B:B,"ERROR - CHECK NAME")</f>
        <v>Not Bucketed (Aggregate)</v>
      </c>
    </row>
    <row r="5230" spans="1:6" x14ac:dyDescent="0.25">
      <c r="A5230" t="s">
        <v>32</v>
      </c>
      <c r="B5230" t="s">
        <v>20</v>
      </c>
      <c r="C5230">
        <v>113.7</v>
      </c>
      <c r="D5230" s="1">
        <v>41883</v>
      </c>
      <c r="E5230" cm="1">
        <f t="array" ref="E5230">IF(AND(B5230="Housing",A5230="Rural"),"",
_xlfn.IFS(
NOT(ISBLANK(C5230)), C5230,
AND(NOT(ISBLANK(C5229)), B5229=B5230, NOT(ISBLANK(C5231)), B5231=B5230), AVERAGE(C5229,C5231),
AND(NOT(ISBLANK(C5229)), B5229=B5230, ISBLANK(C5231), NOT(ISBLANK(C5232)), B5232=B5230), C5229+(C5232-C5229)/3,
AND(ISBLANK(C5229), NOT(ISBLANK(C5228)), B5228=B5230, NOT(ISBLANK(C5231)), B5231=B5230), C5228+(C5231-C5228)*2/3,
TRUE, "Check Manually"
))</f>
        <v>113.7</v>
      </c>
      <c r="F5230" t="str">
        <f>_xlfn.XLOOKUP(B5230,Bucket_Map!A:A,Bucket_Map!B:B,"ERROR - CHECK NAME")</f>
        <v>Not Bucketed (Aggregate)</v>
      </c>
    </row>
    <row r="5231" spans="1:6" x14ac:dyDescent="0.25">
      <c r="A5231" t="s">
        <v>32</v>
      </c>
      <c r="B5231" t="s">
        <v>20</v>
      </c>
      <c r="C5231">
        <v>113.9</v>
      </c>
      <c r="D5231" s="1">
        <v>41913</v>
      </c>
      <c r="E5231" cm="1">
        <f t="array" ref="E5231">IF(AND(B5231="Housing",A5231="Rural"),"",
_xlfn.IFS(
NOT(ISBLANK(C5231)), C5231,
AND(NOT(ISBLANK(C5230)), B5230=B5231, NOT(ISBLANK(C5232)), B5232=B5231), AVERAGE(C5230,C5232),
AND(NOT(ISBLANK(C5230)), B5230=B5231, ISBLANK(C5232), NOT(ISBLANK(C5233)), B5233=B5231), C5230+(C5233-C5230)/3,
AND(ISBLANK(C5230), NOT(ISBLANK(C5229)), B5229=B5231, NOT(ISBLANK(C5232)), B5232=B5231), C5229+(C5232-C5229)*2/3,
TRUE, "Check Manually"
))</f>
        <v>113.9</v>
      </c>
      <c r="F5231" t="str">
        <f>_xlfn.XLOOKUP(B5231,Bucket_Map!A:A,Bucket_Map!B:B,"ERROR - CHECK NAME")</f>
        <v>Not Bucketed (Aggregate)</v>
      </c>
    </row>
    <row r="5232" spans="1:6" x14ac:dyDescent="0.25">
      <c r="A5232" t="s">
        <v>32</v>
      </c>
      <c r="B5232" t="s">
        <v>20</v>
      </c>
      <c r="C5232">
        <v>113.8</v>
      </c>
      <c r="D5232" s="1">
        <v>41944</v>
      </c>
      <c r="E5232" cm="1">
        <f t="array" ref="E5232">IF(AND(B5232="Housing",A5232="Rural"),"",
_xlfn.IFS(
NOT(ISBLANK(C5232)), C5232,
AND(NOT(ISBLANK(C5231)), B5231=B5232, NOT(ISBLANK(C5233)), B5233=B5232), AVERAGE(C5231,C5233),
AND(NOT(ISBLANK(C5231)), B5231=B5232, ISBLANK(C5233), NOT(ISBLANK(C5234)), B5234=B5232), C5231+(C5234-C5231)/3,
AND(ISBLANK(C5231), NOT(ISBLANK(C5230)), B5230=B5232, NOT(ISBLANK(C5233)), B5233=B5232), C5230+(C5233-C5230)*2/3,
TRUE, "Check Manually"
))</f>
        <v>113.8</v>
      </c>
      <c r="F5232" t="str">
        <f>_xlfn.XLOOKUP(B5232,Bucket_Map!A:A,Bucket_Map!B:B,"ERROR - CHECK NAME")</f>
        <v>Not Bucketed (Aggregate)</v>
      </c>
    </row>
    <row r="5233" spans="1:6" x14ac:dyDescent="0.25">
      <c r="A5233" t="s">
        <v>32</v>
      </c>
      <c r="B5233" t="s">
        <v>20</v>
      </c>
      <c r="C5233">
        <v>113.8</v>
      </c>
      <c r="D5233" s="1">
        <v>41974</v>
      </c>
      <c r="E5233" cm="1">
        <f t="array" ref="E5233">IF(AND(B5233="Housing",A5233="Rural"),"",
_xlfn.IFS(
NOT(ISBLANK(C5233)), C5233,
AND(NOT(ISBLANK(C5232)), B5232=B5233, NOT(ISBLANK(C5234)), B5234=B5233), AVERAGE(C5232,C5234),
AND(NOT(ISBLANK(C5232)), B5232=B5233, ISBLANK(C5234), NOT(ISBLANK(C5235)), B5235=B5233), C5232+(C5235-C5232)/3,
AND(ISBLANK(C5232), NOT(ISBLANK(C5231)), B5231=B5233, NOT(ISBLANK(C5234)), B5234=B5233), C5231+(C5234-C5231)*2/3,
TRUE, "Check Manually"
))</f>
        <v>113.8</v>
      </c>
      <c r="F5233" t="str">
        <f>_xlfn.XLOOKUP(B5233,Bucket_Map!A:A,Bucket_Map!B:B,"ERROR - CHECK NAME")</f>
        <v>Not Bucketed (Aggregate)</v>
      </c>
    </row>
    <row r="5234" spans="1:6" x14ac:dyDescent="0.25">
      <c r="A5234" t="s">
        <v>32</v>
      </c>
      <c r="B5234" t="s">
        <v>20</v>
      </c>
      <c r="C5234">
        <v>114</v>
      </c>
      <c r="D5234" s="1">
        <v>42005</v>
      </c>
      <c r="E5234" cm="1">
        <f t="array" ref="E5234">IF(AND(B5234="Housing",A5234="Rural"),"",
_xlfn.IFS(
NOT(ISBLANK(C5234)), C5234,
AND(NOT(ISBLANK(C5233)), B5233=B5234, NOT(ISBLANK(C5235)), B5235=B5234), AVERAGE(C5233,C5235),
AND(NOT(ISBLANK(C5233)), B5233=B5234, ISBLANK(C5235), NOT(ISBLANK(C5236)), B5236=B5234), C5233+(C5236-C5233)/3,
AND(ISBLANK(C5233), NOT(ISBLANK(C5232)), B5232=B5234, NOT(ISBLANK(C5235)), B5235=B5234), C5232+(C5235-C5232)*2/3,
TRUE, "Check Manually"
))</f>
        <v>114</v>
      </c>
      <c r="F5234" t="str">
        <f>_xlfn.XLOOKUP(B5234,Bucket_Map!A:A,Bucket_Map!B:B,"ERROR - CHECK NAME")</f>
        <v>Not Bucketed (Aggregate)</v>
      </c>
    </row>
    <row r="5235" spans="1:6" x14ac:dyDescent="0.25">
      <c r="A5235" t="s">
        <v>32</v>
      </c>
      <c r="B5235" t="s">
        <v>20</v>
      </c>
      <c r="C5235">
        <v>114.1</v>
      </c>
      <c r="D5235" s="1">
        <v>42036</v>
      </c>
      <c r="E5235" cm="1">
        <f t="array" ref="E5235">IF(AND(B5235="Housing",A5235="Rural"),"",
_xlfn.IFS(
NOT(ISBLANK(C5235)), C5235,
AND(NOT(ISBLANK(C5234)), B5234=B5235, NOT(ISBLANK(C5236)), B5236=B5235), AVERAGE(C5234,C5236),
AND(NOT(ISBLANK(C5234)), B5234=B5235, ISBLANK(C5236), NOT(ISBLANK(C5237)), B5237=B5235), C5234+(C5237-C5234)/3,
AND(ISBLANK(C5234), NOT(ISBLANK(C5233)), B5233=B5235, NOT(ISBLANK(C5236)), B5236=B5235), C5233+(C5236-C5233)*2/3,
TRUE, "Check Manually"
))</f>
        <v>114.1</v>
      </c>
      <c r="F5235" t="str">
        <f>_xlfn.XLOOKUP(B5235,Bucket_Map!A:A,Bucket_Map!B:B,"ERROR - CHECK NAME")</f>
        <v>Not Bucketed (Aggregate)</v>
      </c>
    </row>
    <row r="5236" spans="1:6" x14ac:dyDescent="0.25">
      <c r="A5236" t="s">
        <v>32</v>
      </c>
      <c r="B5236" t="s">
        <v>20</v>
      </c>
      <c r="C5236">
        <v>114.7</v>
      </c>
      <c r="D5236" s="1">
        <v>42064</v>
      </c>
      <c r="E5236" cm="1">
        <f t="array" ref="E5236">IF(AND(B5236="Housing",A5236="Rural"),"",
_xlfn.IFS(
NOT(ISBLANK(C5236)), C5236,
AND(NOT(ISBLANK(C5235)), B5235=B5236, NOT(ISBLANK(C5237)), B5237=B5236), AVERAGE(C5235,C5237),
AND(NOT(ISBLANK(C5235)), B5235=B5236, ISBLANK(C5237), NOT(ISBLANK(C5238)), B5238=B5236), C5235+(C5238-C5235)/3,
AND(ISBLANK(C5235), NOT(ISBLANK(C5234)), B5234=B5236, NOT(ISBLANK(C5237)), B5237=B5236), C5234+(C5237-C5234)*2/3,
TRUE, "Check Manually"
))</f>
        <v>114.7</v>
      </c>
      <c r="F5236" t="str">
        <f>_xlfn.XLOOKUP(B5236,Bucket_Map!A:A,Bucket_Map!B:B,"ERROR - CHECK NAME")</f>
        <v>Not Bucketed (Aggregate)</v>
      </c>
    </row>
    <row r="5237" spans="1:6" x14ac:dyDescent="0.25">
      <c r="A5237" t="s">
        <v>32</v>
      </c>
      <c r="B5237" t="s">
        <v>20</v>
      </c>
      <c r="C5237">
        <v>115.1</v>
      </c>
      <c r="D5237" s="1">
        <v>42095</v>
      </c>
      <c r="E5237" cm="1">
        <f t="array" ref="E5237">IF(AND(B5237="Housing",A5237="Rural"),"",
_xlfn.IFS(
NOT(ISBLANK(C5237)), C5237,
AND(NOT(ISBLANK(C5236)), B5236=B5237, NOT(ISBLANK(C5238)), B5238=B5237), AVERAGE(C5236,C5238),
AND(NOT(ISBLANK(C5236)), B5236=B5237, ISBLANK(C5238), NOT(ISBLANK(C5239)), B5239=B5237), C5236+(C5239-C5236)/3,
AND(ISBLANK(C5236), NOT(ISBLANK(C5235)), B5235=B5237, NOT(ISBLANK(C5238)), B5238=B5237), C5235+(C5238-C5235)*2/3,
TRUE, "Check Manually"
))</f>
        <v>115.1</v>
      </c>
      <c r="F5237" t="str">
        <f>_xlfn.XLOOKUP(B5237,Bucket_Map!A:A,Bucket_Map!B:B,"ERROR - CHECK NAME")</f>
        <v>Not Bucketed (Aggregate)</v>
      </c>
    </row>
    <row r="5238" spans="1:6" x14ac:dyDescent="0.25">
      <c r="A5238" t="s">
        <v>32</v>
      </c>
      <c r="B5238" t="s">
        <v>20</v>
      </c>
      <c r="C5238">
        <v>116.1</v>
      </c>
      <c r="D5238" s="1">
        <v>42125</v>
      </c>
      <c r="E5238" cm="1">
        <f t="array" ref="E5238">IF(AND(B5238="Housing",A5238="Rural"),"",
_xlfn.IFS(
NOT(ISBLANK(C5238)), C5238,
AND(NOT(ISBLANK(C5237)), B5237=B5238, NOT(ISBLANK(C5239)), B5239=B5238), AVERAGE(C5237,C5239),
AND(NOT(ISBLANK(C5237)), B5237=B5238, ISBLANK(C5239), NOT(ISBLANK(C5240)), B5240=B5238), C5237+(C5240-C5237)/3,
AND(ISBLANK(C5237), NOT(ISBLANK(C5236)), B5236=B5238, NOT(ISBLANK(C5239)), B5239=B5238), C5236+(C5239-C5236)*2/3,
TRUE, "Check Manually"
))</f>
        <v>116.1</v>
      </c>
      <c r="F5238" t="str">
        <f>_xlfn.XLOOKUP(B5238,Bucket_Map!A:A,Bucket_Map!B:B,"ERROR - CHECK NAME")</f>
        <v>Not Bucketed (Aggregate)</v>
      </c>
    </row>
    <row r="5239" spans="1:6" x14ac:dyDescent="0.25">
      <c r="A5239" t="s">
        <v>32</v>
      </c>
      <c r="B5239" t="s">
        <v>20</v>
      </c>
      <c r="C5239">
        <v>117</v>
      </c>
      <c r="D5239" s="1">
        <v>42156</v>
      </c>
      <c r="E5239" cm="1">
        <f t="array" ref="E5239">IF(AND(B5239="Housing",A5239="Rural"),"",
_xlfn.IFS(
NOT(ISBLANK(C5239)), C5239,
AND(NOT(ISBLANK(C5238)), B5238=B5239, NOT(ISBLANK(C5240)), B5240=B5239), AVERAGE(C5238,C5240),
AND(NOT(ISBLANK(C5238)), B5238=B5239, ISBLANK(C5240), NOT(ISBLANK(C5241)), B5241=B5239), C5238+(C5241-C5238)/3,
AND(ISBLANK(C5238), NOT(ISBLANK(C5237)), B5237=B5239, NOT(ISBLANK(C5240)), B5240=B5239), C5237+(C5240-C5237)*2/3,
TRUE, "Check Manually"
))</f>
        <v>117</v>
      </c>
      <c r="F5239" t="str">
        <f>_xlfn.XLOOKUP(B5239,Bucket_Map!A:A,Bucket_Map!B:B,"ERROR - CHECK NAME")</f>
        <v>Not Bucketed (Aggregate)</v>
      </c>
    </row>
    <row r="5240" spans="1:6" x14ac:dyDescent="0.25">
      <c r="A5240" t="s">
        <v>32</v>
      </c>
      <c r="B5240" t="s">
        <v>20</v>
      </c>
      <c r="C5240">
        <v>117.2</v>
      </c>
      <c r="D5240" s="1">
        <v>42186</v>
      </c>
      <c r="E5240" cm="1">
        <f t="array" ref="E5240">IF(AND(B5240="Housing",A5240="Rural"),"",
_xlfn.IFS(
NOT(ISBLANK(C5240)), C5240,
AND(NOT(ISBLANK(C5239)), B5239=B5240, NOT(ISBLANK(C5241)), B5241=B5240), AVERAGE(C5239,C5241),
AND(NOT(ISBLANK(C5239)), B5239=B5240, ISBLANK(C5241), NOT(ISBLANK(C5242)), B5242=B5240), C5239+(C5242-C5239)/3,
AND(ISBLANK(C5239), NOT(ISBLANK(C5238)), B5238=B5240, NOT(ISBLANK(C5241)), B5241=B5240), C5238+(C5241-C5238)*2/3,
TRUE, "Check Manually"
))</f>
        <v>117.2</v>
      </c>
      <c r="F5240" t="str">
        <f>_xlfn.XLOOKUP(B5240,Bucket_Map!A:A,Bucket_Map!B:B,"ERROR - CHECK NAME")</f>
        <v>Not Bucketed (Aggregate)</v>
      </c>
    </row>
    <row r="5241" spans="1:6" x14ac:dyDescent="0.25">
      <c r="A5241" t="s">
        <v>32</v>
      </c>
      <c r="B5241" t="s">
        <v>20</v>
      </c>
      <c r="C5241">
        <v>117.2</v>
      </c>
      <c r="D5241" s="1">
        <v>42217</v>
      </c>
      <c r="E5241" cm="1">
        <f t="array" ref="E5241">IF(AND(B5241="Housing",A5241="Rural"),"",
_xlfn.IFS(
NOT(ISBLANK(C5241)), C5241,
AND(NOT(ISBLANK(C5240)), B5240=B5241, NOT(ISBLANK(C5242)), B5242=B5241), AVERAGE(C5240,C5242),
AND(NOT(ISBLANK(C5240)), B5240=B5241, ISBLANK(C5242), NOT(ISBLANK(C5243)), B5243=B5241), C5240+(C5243-C5240)/3,
AND(ISBLANK(C5240), NOT(ISBLANK(C5239)), B5239=B5241, NOT(ISBLANK(C5242)), B5242=B5241), C5239+(C5242-C5239)*2/3,
TRUE, "Check Manually"
))</f>
        <v>117.2</v>
      </c>
      <c r="F5241" t="str">
        <f>_xlfn.XLOOKUP(B5241,Bucket_Map!A:A,Bucket_Map!B:B,"ERROR - CHECK NAME")</f>
        <v>Not Bucketed (Aggregate)</v>
      </c>
    </row>
    <row r="5242" spans="1:6" x14ac:dyDescent="0.25">
      <c r="A5242" t="s">
        <v>32</v>
      </c>
      <c r="B5242" t="s">
        <v>20</v>
      </c>
      <c r="C5242">
        <v>117.5</v>
      </c>
      <c r="D5242" s="1">
        <v>42248</v>
      </c>
      <c r="E5242" cm="1">
        <f t="array" ref="E5242">IF(AND(B5242="Housing",A5242="Rural"),"",
_xlfn.IFS(
NOT(ISBLANK(C5242)), C5242,
AND(NOT(ISBLANK(C5241)), B5241=B5242, NOT(ISBLANK(C5243)), B5243=B5242), AVERAGE(C5241,C5243),
AND(NOT(ISBLANK(C5241)), B5241=B5242, ISBLANK(C5243), NOT(ISBLANK(C5244)), B5244=B5242), C5241+(C5244-C5241)/3,
AND(ISBLANK(C5241), NOT(ISBLANK(C5240)), B5240=B5242, NOT(ISBLANK(C5243)), B5243=B5242), C5240+(C5243-C5240)*2/3,
TRUE, "Check Manually"
))</f>
        <v>117.5</v>
      </c>
      <c r="F5242" t="str">
        <f>_xlfn.XLOOKUP(B5242,Bucket_Map!A:A,Bucket_Map!B:B,"ERROR - CHECK NAME")</f>
        <v>Not Bucketed (Aggregate)</v>
      </c>
    </row>
    <row r="5243" spans="1:6" x14ac:dyDescent="0.25">
      <c r="A5243" t="s">
        <v>32</v>
      </c>
      <c r="B5243" t="s">
        <v>20</v>
      </c>
      <c r="C5243">
        <v>117.9</v>
      </c>
      <c r="D5243" s="1">
        <v>42278</v>
      </c>
      <c r="E5243" cm="1">
        <f t="array" ref="E5243">IF(AND(B5243="Housing",A5243="Rural"),"",
_xlfn.IFS(
NOT(ISBLANK(C5243)), C5243,
AND(NOT(ISBLANK(C5242)), B5242=B5243, NOT(ISBLANK(C5244)), B5244=B5243), AVERAGE(C5242,C5244),
AND(NOT(ISBLANK(C5242)), B5242=B5243, ISBLANK(C5244), NOT(ISBLANK(C5245)), B5245=B5243), C5242+(C5245-C5242)/3,
AND(ISBLANK(C5242), NOT(ISBLANK(C5241)), B5241=B5243, NOT(ISBLANK(C5244)), B5244=B5243), C5241+(C5244-C5241)*2/3,
TRUE, "Check Manually"
))</f>
        <v>117.9</v>
      </c>
      <c r="F5243" t="str">
        <f>_xlfn.XLOOKUP(B5243,Bucket_Map!A:A,Bucket_Map!B:B,"ERROR - CHECK NAME")</f>
        <v>Not Bucketed (Aggregate)</v>
      </c>
    </row>
    <row r="5244" spans="1:6" x14ac:dyDescent="0.25">
      <c r="A5244" t="s">
        <v>32</v>
      </c>
      <c r="B5244" t="s">
        <v>20</v>
      </c>
      <c r="C5244">
        <v>118.1</v>
      </c>
      <c r="D5244" s="1">
        <v>42309</v>
      </c>
      <c r="E5244" cm="1">
        <f t="array" ref="E5244">IF(AND(B5244="Housing",A5244="Rural"),"",
_xlfn.IFS(
NOT(ISBLANK(C5244)), C5244,
AND(NOT(ISBLANK(C5243)), B5243=B5244, NOT(ISBLANK(C5245)), B5245=B5244), AVERAGE(C5243,C5245),
AND(NOT(ISBLANK(C5243)), B5243=B5244, ISBLANK(C5245), NOT(ISBLANK(C5246)), B5246=B5244), C5243+(C5246-C5243)/3,
AND(ISBLANK(C5243), NOT(ISBLANK(C5242)), B5242=B5244, NOT(ISBLANK(C5245)), B5245=B5244), C5242+(C5245-C5242)*2/3,
TRUE, "Check Manually"
))</f>
        <v>118.1</v>
      </c>
      <c r="F5244" t="str">
        <f>_xlfn.XLOOKUP(B5244,Bucket_Map!A:A,Bucket_Map!B:B,"ERROR - CHECK NAME")</f>
        <v>Not Bucketed (Aggregate)</v>
      </c>
    </row>
    <row r="5245" spans="1:6" x14ac:dyDescent="0.25">
      <c r="A5245" t="s">
        <v>32</v>
      </c>
      <c r="B5245" t="s">
        <v>20</v>
      </c>
      <c r="C5245">
        <v>118.3</v>
      </c>
      <c r="D5245" s="1">
        <v>42339</v>
      </c>
      <c r="E5245" cm="1">
        <f t="array" ref="E5245">IF(AND(B5245="Housing",A5245="Rural"),"",
_xlfn.IFS(
NOT(ISBLANK(C5245)), C5245,
AND(NOT(ISBLANK(C5244)), B5244=B5245, NOT(ISBLANK(C5246)), B5246=B5245), AVERAGE(C5244,C5246),
AND(NOT(ISBLANK(C5244)), B5244=B5245, ISBLANK(C5246), NOT(ISBLANK(C5247)), B5247=B5245), C5244+(C5247-C5244)/3,
AND(ISBLANK(C5244), NOT(ISBLANK(C5243)), B5243=B5245, NOT(ISBLANK(C5246)), B5246=B5245), C5243+(C5246-C5243)*2/3,
TRUE, "Check Manually"
))</f>
        <v>118.3</v>
      </c>
      <c r="F5245" t="str">
        <f>_xlfn.XLOOKUP(B5245,Bucket_Map!A:A,Bucket_Map!B:B,"ERROR - CHECK NAME")</f>
        <v>Not Bucketed (Aggregate)</v>
      </c>
    </row>
    <row r="5246" spans="1:6" x14ac:dyDescent="0.25">
      <c r="A5246" t="s">
        <v>32</v>
      </c>
      <c r="B5246" t="s">
        <v>20</v>
      </c>
      <c r="C5246">
        <v>118.5</v>
      </c>
      <c r="D5246" s="1">
        <v>42370</v>
      </c>
      <c r="E5246" cm="1">
        <f t="array" ref="E5246">IF(AND(B5246="Housing",A5246="Rural"),"",
_xlfn.IFS(
NOT(ISBLANK(C5246)), C5246,
AND(NOT(ISBLANK(C5245)), B5245=B5246, NOT(ISBLANK(C5247)), B5247=B5246), AVERAGE(C5245,C5247),
AND(NOT(ISBLANK(C5245)), B5245=B5246, ISBLANK(C5247), NOT(ISBLANK(C5248)), B5248=B5246), C5245+(C5248-C5245)/3,
AND(ISBLANK(C5245), NOT(ISBLANK(C5244)), B5244=B5246, NOT(ISBLANK(C5247)), B5247=B5246), C5244+(C5247-C5244)*2/3,
TRUE, "Check Manually"
))</f>
        <v>118.5</v>
      </c>
      <c r="F5246" t="str">
        <f>_xlfn.XLOOKUP(B5246,Bucket_Map!A:A,Bucket_Map!B:B,"ERROR - CHECK NAME")</f>
        <v>Not Bucketed (Aggregate)</v>
      </c>
    </row>
    <row r="5247" spans="1:6" x14ac:dyDescent="0.25">
      <c r="A5247" t="s">
        <v>32</v>
      </c>
      <c r="B5247" t="s">
        <v>20</v>
      </c>
      <c r="C5247">
        <v>119.1</v>
      </c>
      <c r="D5247" s="1">
        <v>42401</v>
      </c>
      <c r="E5247" cm="1">
        <f t="array" ref="E5247">IF(AND(B5247="Housing",A5247="Rural"),"",
_xlfn.IFS(
NOT(ISBLANK(C5247)), C5247,
AND(NOT(ISBLANK(C5246)), B5246=B5247, NOT(ISBLANK(C5248)), B5248=B5247), AVERAGE(C5246,C5248),
AND(NOT(ISBLANK(C5246)), B5246=B5247, ISBLANK(C5248), NOT(ISBLANK(C5249)), B5249=B5247), C5246+(C5249-C5246)/3,
AND(ISBLANK(C5246), NOT(ISBLANK(C5245)), B5245=B5247, NOT(ISBLANK(C5248)), B5248=B5247), C5245+(C5248-C5245)*2/3,
TRUE, "Check Manually"
))</f>
        <v>119.1</v>
      </c>
      <c r="F5247" t="str">
        <f>_xlfn.XLOOKUP(B5247,Bucket_Map!A:A,Bucket_Map!B:B,"ERROR - CHECK NAME")</f>
        <v>Not Bucketed (Aggregate)</v>
      </c>
    </row>
    <row r="5248" spans="1:6" x14ac:dyDescent="0.25">
      <c r="A5248" t="s">
        <v>32</v>
      </c>
      <c r="B5248" t="s">
        <v>20</v>
      </c>
      <c r="C5248">
        <v>119.3</v>
      </c>
      <c r="D5248" s="1">
        <v>42430</v>
      </c>
      <c r="E5248" cm="1">
        <f t="array" ref="E5248">IF(AND(B5248="Housing",A5248="Rural"),"",
_xlfn.IFS(
NOT(ISBLANK(C5248)), C5248,
AND(NOT(ISBLANK(C5247)), B5247=B5248, NOT(ISBLANK(C5249)), B5249=B5248), AVERAGE(C5247,C5249),
AND(NOT(ISBLANK(C5247)), B5247=B5248, ISBLANK(C5249), NOT(ISBLANK(C5250)), B5250=B5248), C5247+(C5250-C5247)/3,
AND(ISBLANK(C5247), NOT(ISBLANK(C5246)), B5246=B5248, NOT(ISBLANK(C5249)), B5249=B5248), C5246+(C5249-C5246)*2/3,
TRUE, "Check Manually"
))</f>
        <v>119.3</v>
      </c>
      <c r="F5248" t="str">
        <f>_xlfn.XLOOKUP(B5248,Bucket_Map!A:A,Bucket_Map!B:B,"ERROR - CHECK NAME")</f>
        <v>Not Bucketed (Aggregate)</v>
      </c>
    </row>
    <row r="5249" spans="1:6" x14ac:dyDescent="0.25">
      <c r="A5249" t="s">
        <v>32</v>
      </c>
      <c r="B5249" t="s">
        <v>20</v>
      </c>
      <c r="C5249">
        <v>120</v>
      </c>
      <c r="D5249" s="1">
        <v>42461</v>
      </c>
      <c r="E5249" cm="1">
        <f t="array" ref="E5249">IF(AND(B5249="Housing",A5249="Rural"),"",
_xlfn.IFS(
NOT(ISBLANK(C5249)), C5249,
AND(NOT(ISBLANK(C5248)), B5248=B5249, NOT(ISBLANK(C5250)), B5250=B5249), AVERAGE(C5248,C5250),
AND(NOT(ISBLANK(C5248)), B5248=B5249, ISBLANK(C5250), NOT(ISBLANK(C5251)), B5251=B5249), C5248+(C5251-C5248)/3,
AND(ISBLANK(C5248), NOT(ISBLANK(C5247)), B5247=B5249, NOT(ISBLANK(C5250)), B5250=B5249), C5247+(C5250-C5247)*2/3,
TRUE, "Check Manually"
))</f>
        <v>120</v>
      </c>
      <c r="F5249" t="str">
        <f>_xlfn.XLOOKUP(B5249,Bucket_Map!A:A,Bucket_Map!B:B,"ERROR - CHECK NAME")</f>
        <v>Not Bucketed (Aggregate)</v>
      </c>
    </row>
    <row r="5250" spans="1:6" x14ac:dyDescent="0.25">
      <c r="A5250" t="s">
        <v>32</v>
      </c>
      <c r="B5250" t="s">
        <v>20</v>
      </c>
      <c r="C5250">
        <v>120.7</v>
      </c>
      <c r="D5250" s="1">
        <v>42491</v>
      </c>
      <c r="E5250" cm="1">
        <f t="array" ref="E5250">IF(AND(B5250="Housing",A5250="Rural"),"",
_xlfn.IFS(
NOT(ISBLANK(C5250)), C5250,
AND(NOT(ISBLANK(C5249)), B5249=B5250, NOT(ISBLANK(C5251)), B5251=B5250), AVERAGE(C5249,C5251),
AND(NOT(ISBLANK(C5249)), B5249=B5250, ISBLANK(C5251), NOT(ISBLANK(C5252)), B5252=B5250), C5249+(C5252-C5249)/3,
AND(ISBLANK(C5249), NOT(ISBLANK(C5248)), B5248=B5250, NOT(ISBLANK(C5251)), B5251=B5250), C5248+(C5251-C5248)*2/3,
TRUE, "Check Manually"
))</f>
        <v>120.7</v>
      </c>
      <c r="F5250" t="str">
        <f>_xlfn.XLOOKUP(B5250,Bucket_Map!A:A,Bucket_Map!B:B,"ERROR - CHECK NAME")</f>
        <v>Not Bucketed (Aggregate)</v>
      </c>
    </row>
    <row r="5251" spans="1:6" x14ac:dyDescent="0.25">
      <c r="A5251" t="s">
        <v>32</v>
      </c>
      <c r="B5251" t="s">
        <v>20</v>
      </c>
      <c r="C5251">
        <v>121.5</v>
      </c>
      <c r="D5251" s="1">
        <v>42522</v>
      </c>
      <c r="E5251" cm="1">
        <f t="array" ref="E5251">IF(AND(B5251="Housing",A5251="Rural"),"",
_xlfn.IFS(
NOT(ISBLANK(C5251)), C5251,
AND(NOT(ISBLANK(C5250)), B5250=B5251, NOT(ISBLANK(C5252)), B5252=B5251), AVERAGE(C5250,C5252),
AND(NOT(ISBLANK(C5250)), B5250=B5251, ISBLANK(C5252), NOT(ISBLANK(C5253)), B5253=B5251), C5250+(C5253-C5250)/3,
AND(ISBLANK(C5250), NOT(ISBLANK(C5249)), B5249=B5251, NOT(ISBLANK(C5252)), B5252=B5251), C5249+(C5252-C5249)*2/3,
TRUE, "Check Manually"
))</f>
        <v>121.5</v>
      </c>
      <c r="F5251" t="str">
        <f>_xlfn.XLOOKUP(B5251,Bucket_Map!A:A,Bucket_Map!B:B,"ERROR - CHECK NAME")</f>
        <v>Not Bucketed (Aggregate)</v>
      </c>
    </row>
    <row r="5252" spans="1:6" x14ac:dyDescent="0.25">
      <c r="A5252" t="s">
        <v>32</v>
      </c>
      <c r="B5252" t="s">
        <v>20</v>
      </c>
      <c r="C5252">
        <v>121.9</v>
      </c>
      <c r="D5252" s="1">
        <v>42552</v>
      </c>
      <c r="E5252" cm="1">
        <f t="array" ref="E5252">IF(AND(B5252="Housing",A5252="Rural"),"",
_xlfn.IFS(
NOT(ISBLANK(C5252)), C5252,
AND(NOT(ISBLANK(C5251)), B5251=B5252, NOT(ISBLANK(C5253)), B5253=B5252), AVERAGE(C5251,C5253),
AND(NOT(ISBLANK(C5251)), B5251=B5252, ISBLANK(C5253), NOT(ISBLANK(C5254)), B5254=B5252), C5251+(C5254-C5251)/3,
AND(ISBLANK(C5251), NOT(ISBLANK(C5250)), B5250=B5252, NOT(ISBLANK(C5253)), B5253=B5252), C5250+(C5253-C5250)*2/3,
TRUE, "Check Manually"
))</f>
        <v>121.9</v>
      </c>
      <c r="F5252" t="str">
        <f>_xlfn.XLOOKUP(B5252,Bucket_Map!A:A,Bucket_Map!B:B,"ERROR - CHECK NAME")</f>
        <v>Not Bucketed (Aggregate)</v>
      </c>
    </row>
    <row r="5253" spans="1:6" x14ac:dyDescent="0.25">
      <c r="A5253" t="s">
        <v>32</v>
      </c>
      <c r="B5253" t="s">
        <v>20</v>
      </c>
      <c r="C5253">
        <v>122.1</v>
      </c>
      <c r="D5253" s="1">
        <v>42583</v>
      </c>
      <c r="E5253" cm="1">
        <f t="array" ref="E5253">IF(AND(B5253="Housing",A5253="Rural"),"",
_xlfn.IFS(
NOT(ISBLANK(C5253)), C5253,
AND(NOT(ISBLANK(C5252)), B5252=B5253, NOT(ISBLANK(C5254)), B5254=B5253), AVERAGE(C5252,C5254),
AND(NOT(ISBLANK(C5252)), B5252=B5253, ISBLANK(C5254), NOT(ISBLANK(C5255)), B5255=B5253), C5252+(C5255-C5252)/3,
AND(ISBLANK(C5252), NOT(ISBLANK(C5251)), B5251=B5253, NOT(ISBLANK(C5254)), B5254=B5253), C5251+(C5254-C5251)*2/3,
TRUE, "Check Manually"
))</f>
        <v>122.1</v>
      </c>
      <c r="F5253" t="str">
        <f>_xlfn.XLOOKUP(B5253,Bucket_Map!A:A,Bucket_Map!B:B,"ERROR - CHECK NAME")</f>
        <v>Not Bucketed (Aggregate)</v>
      </c>
    </row>
    <row r="5254" spans="1:6" x14ac:dyDescent="0.25">
      <c r="A5254" t="s">
        <v>32</v>
      </c>
      <c r="B5254" t="s">
        <v>20</v>
      </c>
      <c r="C5254">
        <v>122.8</v>
      </c>
      <c r="D5254" s="1">
        <v>42614</v>
      </c>
      <c r="E5254" cm="1">
        <f t="array" ref="E5254">IF(AND(B5254="Housing",A5254="Rural"),"",
_xlfn.IFS(
NOT(ISBLANK(C5254)), C5254,
AND(NOT(ISBLANK(C5253)), B5253=B5254, NOT(ISBLANK(C5255)), B5255=B5254), AVERAGE(C5253,C5255),
AND(NOT(ISBLANK(C5253)), B5253=B5254, ISBLANK(C5255), NOT(ISBLANK(C5256)), B5256=B5254), C5253+(C5256-C5253)/3,
AND(ISBLANK(C5253), NOT(ISBLANK(C5252)), B5252=B5254, NOT(ISBLANK(C5255)), B5255=B5254), C5252+(C5255-C5252)*2/3,
TRUE, "Check Manually"
))</f>
        <v>122.8</v>
      </c>
      <c r="F5254" t="str">
        <f>_xlfn.XLOOKUP(B5254,Bucket_Map!A:A,Bucket_Map!B:B,"ERROR - CHECK NAME")</f>
        <v>Not Bucketed (Aggregate)</v>
      </c>
    </row>
    <row r="5255" spans="1:6" x14ac:dyDescent="0.25">
      <c r="A5255" t="s">
        <v>32</v>
      </c>
      <c r="B5255" t="s">
        <v>20</v>
      </c>
      <c r="C5255">
        <v>123.4</v>
      </c>
      <c r="D5255" s="1">
        <v>42644</v>
      </c>
      <c r="E5255" cm="1">
        <f t="array" ref="E5255">IF(AND(B5255="Housing",A5255="Rural"),"",
_xlfn.IFS(
NOT(ISBLANK(C5255)), C5255,
AND(NOT(ISBLANK(C5254)), B5254=B5255, NOT(ISBLANK(C5256)), B5256=B5255), AVERAGE(C5254,C5256),
AND(NOT(ISBLANK(C5254)), B5254=B5255, ISBLANK(C5256), NOT(ISBLANK(C5257)), B5257=B5255), C5254+(C5257-C5254)/3,
AND(ISBLANK(C5254), NOT(ISBLANK(C5253)), B5253=B5255, NOT(ISBLANK(C5256)), B5256=B5255), C5253+(C5256-C5253)*2/3,
TRUE, "Check Manually"
))</f>
        <v>123.4</v>
      </c>
      <c r="F5255" t="str">
        <f>_xlfn.XLOOKUP(B5255,Bucket_Map!A:A,Bucket_Map!B:B,"ERROR - CHECK NAME")</f>
        <v>Not Bucketed (Aggregate)</v>
      </c>
    </row>
    <row r="5256" spans="1:6" x14ac:dyDescent="0.25">
      <c r="A5256" t="s">
        <v>32</v>
      </c>
      <c r="B5256" t="s">
        <v>20</v>
      </c>
      <c r="C5256">
        <v>123.8</v>
      </c>
      <c r="D5256" s="1">
        <v>42675</v>
      </c>
      <c r="E5256" cm="1">
        <f t="array" ref="E5256">IF(AND(B5256="Housing",A5256="Rural"),"",
_xlfn.IFS(
NOT(ISBLANK(C5256)), C5256,
AND(NOT(ISBLANK(C5255)), B5255=B5256, NOT(ISBLANK(C5257)), B5257=B5256), AVERAGE(C5255,C5257),
AND(NOT(ISBLANK(C5255)), B5255=B5256, ISBLANK(C5257), NOT(ISBLANK(C5258)), B5258=B5256), C5255+(C5258-C5255)/3,
AND(ISBLANK(C5255), NOT(ISBLANK(C5254)), B5254=B5256, NOT(ISBLANK(C5257)), B5257=B5256), C5254+(C5257-C5254)*2/3,
TRUE, "Check Manually"
))</f>
        <v>123.8</v>
      </c>
      <c r="F5256" t="str">
        <f>_xlfn.XLOOKUP(B5256,Bucket_Map!A:A,Bucket_Map!B:B,"ERROR - CHECK NAME")</f>
        <v>Not Bucketed (Aggregate)</v>
      </c>
    </row>
    <row r="5257" spans="1:6" x14ac:dyDescent="0.25">
      <c r="A5257" t="s">
        <v>32</v>
      </c>
      <c r="B5257" t="s">
        <v>20</v>
      </c>
      <c r="C5257">
        <v>123.9</v>
      </c>
      <c r="D5257" s="1">
        <v>42705</v>
      </c>
      <c r="E5257" cm="1">
        <f t="array" ref="E5257">IF(AND(B5257="Housing",A5257="Rural"),"",
_xlfn.IFS(
NOT(ISBLANK(C5257)), C5257,
AND(NOT(ISBLANK(C5256)), B5256=B5257, NOT(ISBLANK(C5258)), B5258=B5257), AVERAGE(C5256,C5258),
AND(NOT(ISBLANK(C5256)), B5256=B5257, ISBLANK(C5258), NOT(ISBLANK(C5259)), B5259=B5257), C5256+(C5259-C5256)/3,
AND(ISBLANK(C5256), NOT(ISBLANK(C5255)), B5255=B5257, NOT(ISBLANK(C5258)), B5258=B5257), C5255+(C5258-C5255)*2/3,
TRUE, "Check Manually"
))</f>
        <v>123.9</v>
      </c>
      <c r="F5257" t="str">
        <f>_xlfn.XLOOKUP(B5257,Bucket_Map!A:A,Bucket_Map!B:B,"ERROR - CHECK NAME")</f>
        <v>Not Bucketed (Aggregate)</v>
      </c>
    </row>
    <row r="5258" spans="1:6" x14ac:dyDescent="0.25">
      <c r="A5258" t="s">
        <v>32</v>
      </c>
      <c r="B5258" t="s">
        <v>20</v>
      </c>
      <c r="C5258">
        <v>124.4</v>
      </c>
      <c r="D5258" s="1">
        <v>42736</v>
      </c>
      <c r="E5258" cm="1">
        <f t="array" ref="E5258">IF(AND(B5258="Housing",A5258="Rural"),"",
_xlfn.IFS(
NOT(ISBLANK(C5258)), C5258,
AND(NOT(ISBLANK(C5257)), B5257=B5258, NOT(ISBLANK(C5259)), B5259=B5258), AVERAGE(C5257,C5259),
AND(NOT(ISBLANK(C5257)), B5257=B5258, ISBLANK(C5259), NOT(ISBLANK(C5260)), B5260=B5258), C5257+(C5260-C5257)/3,
AND(ISBLANK(C5257), NOT(ISBLANK(C5256)), B5256=B5258, NOT(ISBLANK(C5259)), B5259=B5258), C5256+(C5259-C5256)*2/3,
TRUE, "Check Manually"
))</f>
        <v>124.4</v>
      </c>
      <c r="F5258" t="str">
        <f>_xlfn.XLOOKUP(B5258,Bucket_Map!A:A,Bucket_Map!B:B,"ERROR - CHECK NAME")</f>
        <v>Not Bucketed (Aggregate)</v>
      </c>
    </row>
    <row r="5259" spans="1:6" x14ac:dyDescent="0.25">
      <c r="A5259" t="s">
        <v>32</v>
      </c>
      <c r="B5259" t="s">
        <v>20</v>
      </c>
      <c r="C5259">
        <v>124.8</v>
      </c>
      <c r="D5259" s="1">
        <v>42767</v>
      </c>
      <c r="E5259" cm="1">
        <f t="array" ref="E5259">IF(AND(B5259="Housing",A5259="Rural"),"",
_xlfn.IFS(
NOT(ISBLANK(C5259)), C5259,
AND(NOT(ISBLANK(C5258)), B5258=B5259, NOT(ISBLANK(C5260)), B5260=B5259), AVERAGE(C5258,C5260),
AND(NOT(ISBLANK(C5258)), B5258=B5259, ISBLANK(C5260), NOT(ISBLANK(C5261)), B5261=B5259), C5258+(C5261-C5258)/3,
AND(ISBLANK(C5258), NOT(ISBLANK(C5257)), B5257=B5259, NOT(ISBLANK(C5260)), B5260=B5259), C5257+(C5260-C5257)*2/3,
TRUE, "Check Manually"
))</f>
        <v>124.8</v>
      </c>
      <c r="F5259" t="str">
        <f>_xlfn.XLOOKUP(B5259,Bucket_Map!A:A,Bucket_Map!B:B,"ERROR - CHECK NAME")</f>
        <v>Not Bucketed (Aggregate)</v>
      </c>
    </row>
    <row r="5260" spans="1:6" x14ac:dyDescent="0.25">
      <c r="A5260" t="s">
        <v>32</v>
      </c>
      <c r="B5260" t="s">
        <v>20</v>
      </c>
      <c r="C5260">
        <v>125.1</v>
      </c>
      <c r="D5260" s="1">
        <v>42795</v>
      </c>
      <c r="E5260" cm="1">
        <f t="array" ref="E5260">IF(AND(B5260="Housing",A5260="Rural"),"",
_xlfn.IFS(
NOT(ISBLANK(C5260)), C5260,
AND(NOT(ISBLANK(C5259)), B5259=B5260, NOT(ISBLANK(C5261)), B5261=B5260), AVERAGE(C5259,C5261),
AND(NOT(ISBLANK(C5259)), B5259=B5260, ISBLANK(C5261), NOT(ISBLANK(C5262)), B5262=B5260), C5259+(C5262-C5259)/3,
AND(ISBLANK(C5259), NOT(ISBLANK(C5258)), B5258=B5260, NOT(ISBLANK(C5261)), B5261=B5260), C5258+(C5261-C5258)*2/3,
TRUE, "Check Manually"
))</f>
        <v>125.1</v>
      </c>
      <c r="F5260" t="str">
        <f>_xlfn.XLOOKUP(B5260,Bucket_Map!A:A,Bucket_Map!B:B,"ERROR - CHECK NAME")</f>
        <v>Not Bucketed (Aggregate)</v>
      </c>
    </row>
    <row r="5261" spans="1:6" x14ac:dyDescent="0.25">
      <c r="A5261" t="s">
        <v>32</v>
      </c>
      <c r="B5261" t="s">
        <v>20</v>
      </c>
      <c r="C5261">
        <v>125.1</v>
      </c>
      <c r="D5261" s="1">
        <v>42826</v>
      </c>
      <c r="E5261" cm="1">
        <f t="array" ref="E5261">IF(AND(B5261="Housing",A5261="Rural"),"",
_xlfn.IFS(
NOT(ISBLANK(C5261)), C5261,
AND(NOT(ISBLANK(C5260)), B5260=B5261, NOT(ISBLANK(C5262)), B5262=B5261), AVERAGE(C5260,C5262),
AND(NOT(ISBLANK(C5260)), B5260=B5261, ISBLANK(C5262), NOT(ISBLANK(C5263)), B5263=B5261), C5260+(C5263-C5260)/3,
AND(ISBLANK(C5260), NOT(ISBLANK(C5259)), B5259=B5261, NOT(ISBLANK(C5262)), B5262=B5261), C5259+(C5262-C5259)*2/3,
TRUE, "Check Manually"
))</f>
        <v>125.1</v>
      </c>
      <c r="F5261" t="str">
        <f>_xlfn.XLOOKUP(B5261,Bucket_Map!A:A,Bucket_Map!B:B,"ERROR - CHECK NAME")</f>
        <v>Not Bucketed (Aggregate)</v>
      </c>
    </row>
    <row r="5262" spans="1:6" x14ac:dyDescent="0.25">
      <c r="A5262" t="s">
        <v>32</v>
      </c>
      <c r="B5262" t="s">
        <v>20</v>
      </c>
      <c r="C5262">
        <v>125.3</v>
      </c>
      <c r="D5262" s="1">
        <v>42856</v>
      </c>
      <c r="E5262" cm="1">
        <f t="array" ref="E5262">IF(AND(B5262="Housing",A5262="Rural"),"",
_xlfn.IFS(
NOT(ISBLANK(C5262)), C5262,
AND(NOT(ISBLANK(C5261)), B5261=B5262, NOT(ISBLANK(C5263)), B5263=B5262), AVERAGE(C5261,C5263),
AND(NOT(ISBLANK(C5261)), B5261=B5262, ISBLANK(C5263), NOT(ISBLANK(C5264)), B5264=B5262), C5261+(C5264-C5261)/3,
AND(ISBLANK(C5261), NOT(ISBLANK(C5260)), B5260=B5262, NOT(ISBLANK(C5263)), B5263=B5262), C5260+(C5263-C5260)*2/3,
TRUE, "Check Manually"
))</f>
        <v>125.3</v>
      </c>
      <c r="F5262" t="str">
        <f>_xlfn.XLOOKUP(B5262,Bucket_Map!A:A,Bucket_Map!B:B,"ERROR - CHECK NAME")</f>
        <v>Not Bucketed (Aggregate)</v>
      </c>
    </row>
    <row r="5263" spans="1:6" x14ac:dyDescent="0.25">
      <c r="A5263" t="s">
        <v>32</v>
      </c>
      <c r="B5263" t="s">
        <v>20</v>
      </c>
      <c r="C5263">
        <v>125.5</v>
      </c>
      <c r="D5263" s="1">
        <v>42887</v>
      </c>
      <c r="E5263" cm="1">
        <f t="array" ref="E5263">IF(AND(B5263="Housing",A5263="Rural"),"",
_xlfn.IFS(
NOT(ISBLANK(C5263)), C5263,
AND(NOT(ISBLANK(C5262)), B5262=B5263, NOT(ISBLANK(C5264)), B5264=B5263), AVERAGE(C5262,C5264),
AND(NOT(ISBLANK(C5262)), B5262=B5263, ISBLANK(C5264), NOT(ISBLANK(C5265)), B5265=B5263), C5262+(C5265-C5262)/3,
AND(ISBLANK(C5262), NOT(ISBLANK(C5261)), B5261=B5263, NOT(ISBLANK(C5264)), B5264=B5263), C5261+(C5264-C5261)*2/3,
TRUE, "Check Manually"
))</f>
        <v>125.5</v>
      </c>
      <c r="F5263" t="str">
        <f>_xlfn.XLOOKUP(B5263,Bucket_Map!A:A,Bucket_Map!B:B,"ERROR - CHECK NAME")</f>
        <v>Not Bucketed (Aggregate)</v>
      </c>
    </row>
    <row r="5264" spans="1:6" x14ac:dyDescent="0.25">
      <c r="A5264" t="s">
        <v>32</v>
      </c>
      <c r="B5264" t="s">
        <v>20</v>
      </c>
      <c r="C5264">
        <v>125.9</v>
      </c>
      <c r="D5264" s="1">
        <v>42917</v>
      </c>
      <c r="E5264" cm="1">
        <f t="array" ref="E5264">IF(AND(B5264="Housing",A5264="Rural"),"",
_xlfn.IFS(
NOT(ISBLANK(C5264)), C5264,
AND(NOT(ISBLANK(C5263)), B5263=B5264, NOT(ISBLANK(C5265)), B5265=B5264), AVERAGE(C5263,C5265),
AND(NOT(ISBLANK(C5263)), B5263=B5264, ISBLANK(C5265), NOT(ISBLANK(C5266)), B5266=B5264), C5263+(C5266-C5263)/3,
AND(ISBLANK(C5263), NOT(ISBLANK(C5262)), B5262=B5264, NOT(ISBLANK(C5265)), B5265=B5264), C5262+(C5265-C5262)*2/3,
TRUE, "Check Manually"
))</f>
        <v>125.9</v>
      </c>
      <c r="F5264" t="str">
        <f>_xlfn.XLOOKUP(B5264,Bucket_Map!A:A,Bucket_Map!B:B,"ERROR - CHECK NAME")</f>
        <v>Not Bucketed (Aggregate)</v>
      </c>
    </row>
    <row r="5265" spans="1:6" x14ac:dyDescent="0.25">
      <c r="A5265" t="s">
        <v>32</v>
      </c>
      <c r="B5265" t="s">
        <v>20</v>
      </c>
      <c r="C5265">
        <v>126.8</v>
      </c>
      <c r="D5265" s="1">
        <v>42948</v>
      </c>
      <c r="E5265" cm="1">
        <f t="array" ref="E5265">IF(AND(B5265="Housing",A5265="Rural"),"",
_xlfn.IFS(
NOT(ISBLANK(C5265)), C5265,
AND(NOT(ISBLANK(C5264)), B5264=B5265, NOT(ISBLANK(C5266)), B5266=B5265), AVERAGE(C5264,C5266),
AND(NOT(ISBLANK(C5264)), B5264=B5265, ISBLANK(C5266), NOT(ISBLANK(C5267)), B5267=B5265), C5264+(C5267-C5264)/3,
AND(ISBLANK(C5264), NOT(ISBLANK(C5263)), B5263=B5265, NOT(ISBLANK(C5266)), B5266=B5265), C5263+(C5266-C5263)*2/3,
TRUE, "Check Manually"
))</f>
        <v>126.8</v>
      </c>
      <c r="F5265" t="str">
        <f>_xlfn.XLOOKUP(B5265,Bucket_Map!A:A,Bucket_Map!B:B,"ERROR - CHECK NAME")</f>
        <v>Not Bucketed (Aggregate)</v>
      </c>
    </row>
    <row r="5266" spans="1:6" x14ac:dyDescent="0.25">
      <c r="A5266" t="s">
        <v>32</v>
      </c>
      <c r="B5266" t="s">
        <v>20</v>
      </c>
      <c r="C5266">
        <v>127.5</v>
      </c>
      <c r="D5266" s="1">
        <v>42979</v>
      </c>
      <c r="E5266" cm="1">
        <f t="array" ref="E5266">IF(AND(B5266="Housing",A5266="Rural"),"",
_xlfn.IFS(
NOT(ISBLANK(C5266)), C5266,
AND(NOT(ISBLANK(C5265)), B5265=B5266, NOT(ISBLANK(C5267)), B5267=B5266), AVERAGE(C5265,C5267),
AND(NOT(ISBLANK(C5265)), B5265=B5266, ISBLANK(C5267), NOT(ISBLANK(C5268)), B5268=B5266), C5265+(C5268-C5265)/3,
AND(ISBLANK(C5265), NOT(ISBLANK(C5264)), B5264=B5266, NOT(ISBLANK(C5267)), B5267=B5266), C5264+(C5267-C5264)*2/3,
TRUE, "Check Manually"
))</f>
        <v>127.5</v>
      </c>
      <c r="F5266" t="str">
        <f>_xlfn.XLOOKUP(B5266,Bucket_Map!A:A,Bucket_Map!B:B,"ERROR - CHECK NAME")</f>
        <v>Not Bucketed (Aggregate)</v>
      </c>
    </row>
    <row r="5267" spans="1:6" x14ac:dyDescent="0.25">
      <c r="A5267" t="s">
        <v>32</v>
      </c>
      <c r="B5267" t="s">
        <v>20</v>
      </c>
      <c r="C5267">
        <v>127.7</v>
      </c>
      <c r="D5267" s="1">
        <v>43009</v>
      </c>
      <c r="E5267" cm="1">
        <f t="array" ref="E5267">IF(AND(B5267="Housing",A5267="Rural"),"",
_xlfn.IFS(
NOT(ISBLANK(C5267)), C5267,
AND(NOT(ISBLANK(C5266)), B5266=B5267, NOT(ISBLANK(C5268)), B5268=B5267), AVERAGE(C5266,C5268),
AND(NOT(ISBLANK(C5266)), B5266=B5267, ISBLANK(C5268), NOT(ISBLANK(C5269)), B5269=B5267), C5266+(C5269-C5266)/3,
AND(ISBLANK(C5266), NOT(ISBLANK(C5265)), B5265=B5267, NOT(ISBLANK(C5268)), B5268=B5267), C5265+(C5268-C5265)*2/3,
TRUE, "Check Manually"
))</f>
        <v>127.7</v>
      </c>
      <c r="F5267" t="str">
        <f>_xlfn.XLOOKUP(B5267,Bucket_Map!A:A,Bucket_Map!B:B,"ERROR - CHECK NAME")</f>
        <v>Not Bucketed (Aggregate)</v>
      </c>
    </row>
    <row r="5268" spans="1:6" x14ac:dyDescent="0.25">
      <c r="A5268" t="s">
        <v>32</v>
      </c>
      <c r="B5268" t="s">
        <v>20</v>
      </c>
      <c r="C5268">
        <v>128.4</v>
      </c>
      <c r="D5268" s="1">
        <v>43040</v>
      </c>
      <c r="E5268" cm="1">
        <f t="array" ref="E5268">IF(AND(B5268="Housing",A5268="Rural"),"",
_xlfn.IFS(
NOT(ISBLANK(C5268)), C5268,
AND(NOT(ISBLANK(C5267)), B5267=B5268, NOT(ISBLANK(C5269)), B5269=B5268), AVERAGE(C5267,C5269),
AND(NOT(ISBLANK(C5267)), B5267=B5268, ISBLANK(C5269), NOT(ISBLANK(C5270)), B5270=B5268), C5267+(C5270-C5267)/3,
AND(ISBLANK(C5267), NOT(ISBLANK(C5266)), B5266=B5268, NOT(ISBLANK(C5269)), B5269=B5268), C5266+(C5269-C5266)*2/3,
TRUE, "Check Manually"
))</f>
        <v>128.4</v>
      </c>
      <c r="F5268" t="str">
        <f>_xlfn.XLOOKUP(B5268,Bucket_Map!A:A,Bucket_Map!B:B,"ERROR - CHECK NAME")</f>
        <v>Not Bucketed (Aggregate)</v>
      </c>
    </row>
    <row r="5269" spans="1:6" x14ac:dyDescent="0.25">
      <c r="A5269" t="s">
        <v>32</v>
      </c>
      <c r="B5269" t="s">
        <v>20</v>
      </c>
      <c r="C5269">
        <v>128.6</v>
      </c>
      <c r="D5269" s="1">
        <v>43070</v>
      </c>
      <c r="E5269" cm="1">
        <f t="array" ref="E5269">IF(AND(B5269="Housing",A5269="Rural"),"",
_xlfn.IFS(
NOT(ISBLANK(C5269)), C5269,
AND(NOT(ISBLANK(C5268)), B5268=B5269, NOT(ISBLANK(C5270)), B5270=B5269), AVERAGE(C5268,C5270),
AND(NOT(ISBLANK(C5268)), B5268=B5269, ISBLANK(C5270), NOT(ISBLANK(C5271)), B5271=B5269), C5268+(C5271-C5268)/3,
AND(ISBLANK(C5268), NOT(ISBLANK(C5267)), B5267=B5269, NOT(ISBLANK(C5270)), B5270=B5269), C5267+(C5270-C5267)*2/3,
TRUE, "Check Manually"
))</f>
        <v>128.6</v>
      </c>
      <c r="F5269" t="str">
        <f>_xlfn.XLOOKUP(B5269,Bucket_Map!A:A,Bucket_Map!B:B,"ERROR - CHECK NAME")</f>
        <v>Not Bucketed (Aggregate)</v>
      </c>
    </row>
    <row r="5270" spans="1:6" x14ac:dyDescent="0.25">
      <c r="A5270" t="s">
        <v>32</v>
      </c>
      <c r="B5270" t="s">
        <v>20</v>
      </c>
      <c r="C5270">
        <v>129.1</v>
      </c>
      <c r="D5270" s="1">
        <v>43101</v>
      </c>
      <c r="E5270" cm="1">
        <f t="array" ref="E5270">IF(AND(B5270="Housing",A5270="Rural"),"",
_xlfn.IFS(
NOT(ISBLANK(C5270)), C5270,
AND(NOT(ISBLANK(C5269)), B5269=B5270, NOT(ISBLANK(C5271)), B5271=B5270), AVERAGE(C5269,C5271),
AND(NOT(ISBLANK(C5269)), B5269=B5270, ISBLANK(C5271), NOT(ISBLANK(C5272)), B5272=B5270), C5269+(C5272-C5269)/3,
AND(ISBLANK(C5269), NOT(ISBLANK(C5268)), B5268=B5270, NOT(ISBLANK(C5271)), B5271=B5270), C5268+(C5271-C5268)*2/3,
TRUE, "Check Manually"
))</f>
        <v>129.1</v>
      </c>
      <c r="F5270" t="str">
        <f>_xlfn.XLOOKUP(B5270,Bucket_Map!A:A,Bucket_Map!B:B,"ERROR - CHECK NAME")</f>
        <v>Not Bucketed (Aggregate)</v>
      </c>
    </row>
    <row r="5271" spans="1:6" x14ac:dyDescent="0.25">
      <c r="A5271" t="s">
        <v>32</v>
      </c>
      <c r="B5271" t="s">
        <v>20</v>
      </c>
      <c r="C5271">
        <v>129.6</v>
      </c>
      <c r="D5271" s="1">
        <v>43132</v>
      </c>
      <c r="E5271" cm="1">
        <f t="array" ref="E5271">IF(AND(B5271="Housing",A5271="Rural"),"",
_xlfn.IFS(
NOT(ISBLANK(C5271)), C5271,
AND(NOT(ISBLANK(C5270)), B5270=B5271, NOT(ISBLANK(C5272)), B5272=B5271), AVERAGE(C5270,C5272),
AND(NOT(ISBLANK(C5270)), B5270=B5271, ISBLANK(C5272), NOT(ISBLANK(C5273)), B5273=B5271), C5270+(C5273-C5270)/3,
AND(ISBLANK(C5270), NOT(ISBLANK(C5269)), B5269=B5271, NOT(ISBLANK(C5272)), B5272=B5271), C5269+(C5272-C5269)*2/3,
TRUE, "Check Manually"
))</f>
        <v>129.6</v>
      </c>
      <c r="F5271" t="str">
        <f>_xlfn.XLOOKUP(B5271,Bucket_Map!A:A,Bucket_Map!B:B,"ERROR - CHECK NAME")</f>
        <v>Not Bucketed (Aggregate)</v>
      </c>
    </row>
    <row r="5272" spans="1:6" x14ac:dyDescent="0.25">
      <c r="A5272" t="s">
        <v>32</v>
      </c>
      <c r="B5272" t="s">
        <v>20</v>
      </c>
      <c r="C5272">
        <v>130.30000000000001</v>
      </c>
      <c r="D5272" s="1">
        <v>43160</v>
      </c>
      <c r="E5272" cm="1">
        <f t="array" ref="E5272">IF(AND(B5272="Housing",A5272="Rural"),"",
_xlfn.IFS(
NOT(ISBLANK(C5272)), C5272,
AND(NOT(ISBLANK(C5271)), B5271=B5272, NOT(ISBLANK(C5273)), B5273=B5272), AVERAGE(C5271,C5273),
AND(NOT(ISBLANK(C5271)), B5271=B5272, ISBLANK(C5273), NOT(ISBLANK(C5274)), B5274=B5272), C5271+(C5274-C5271)/3,
AND(ISBLANK(C5271), NOT(ISBLANK(C5270)), B5270=B5272, NOT(ISBLANK(C5273)), B5273=B5272), C5270+(C5273-C5270)*2/3,
TRUE, "Check Manually"
))</f>
        <v>130.30000000000001</v>
      </c>
      <c r="F5272" t="str">
        <f>_xlfn.XLOOKUP(B5272,Bucket_Map!A:A,Bucket_Map!B:B,"ERROR - CHECK NAME")</f>
        <v>Not Bucketed (Aggregate)</v>
      </c>
    </row>
    <row r="5273" spans="1:6" x14ac:dyDescent="0.25">
      <c r="A5273" t="s">
        <v>32</v>
      </c>
      <c r="B5273" t="s">
        <v>20</v>
      </c>
      <c r="C5273">
        <v>131.30000000000001</v>
      </c>
      <c r="D5273" s="1">
        <v>43191</v>
      </c>
      <c r="E5273" cm="1">
        <f t="array" ref="E5273">IF(AND(B5273="Housing",A5273="Rural"),"",
_xlfn.IFS(
NOT(ISBLANK(C5273)), C5273,
AND(NOT(ISBLANK(C5272)), B5272=B5273, NOT(ISBLANK(C5274)), B5274=B5273), AVERAGE(C5272,C5274),
AND(NOT(ISBLANK(C5272)), B5272=B5273, ISBLANK(C5274), NOT(ISBLANK(C5275)), B5275=B5273), C5272+(C5275-C5272)/3,
AND(ISBLANK(C5272), NOT(ISBLANK(C5271)), B5271=B5273, NOT(ISBLANK(C5274)), B5274=B5273), C5271+(C5274-C5271)*2/3,
TRUE, "Check Manually"
))</f>
        <v>131.30000000000001</v>
      </c>
      <c r="F5273" t="str">
        <f>_xlfn.XLOOKUP(B5273,Bucket_Map!A:A,Bucket_Map!B:B,"ERROR - CHECK NAME")</f>
        <v>Not Bucketed (Aggregate)</v>
      </c>
    </row>
    <row r="5274" spans="1:6" x14ac:dyDescent="0.25">
      <c r="A5274" t="s">
        <v>32</v>
      </c>
      <c r="B5274" t="s">
        <v>20</v>
      </c>
      <c r="C5274">
        <v>132.1</v>
      </c>
      <c r="D5274" s="1">
        <v>43221</v>
      </c>
      <c r="E5274" cm="1">
        <f t="array" ref="E5274">IF(AND(B5274="Housing",A5274="Rural"),"",
_xlfn.IFS(
NOT(ISBLANK(C5274)), C5274,
AND(NOT(ISBLANK(C5273)), B5273=B5274, NOT(ISBLANK(C5275)), B5275=B5274), AVERAGE(C5273,C5275),
AND(NOT(ISBLANK(C5273)), B5273=B5274, ISBLANK(C5275), NOT(ISBLANK(C5276)), B5276=B5274), C5273+(C5276-C5273)/3,
AND(ISBLANK(C5273), NOT(ISBLANK(C5272)), B5272=B5274, NOT(ISBLANK(C5275)), B5275=B5274), C5272+(C5275-C5272)*2/3,
TRUE, "Check Manually"
))</f>
        <v>132.1</v>
      </c>
      <c r="F5274" t="str">
        <f>_xlfn.XLOOKUP(B5274,Bucket_Map!A:A,Bucket_Map!B:B,"ERROR - CHECK NAME")</f>
        <v>Not Bucketed (Aggregate)</v>
      </c>
    </row>
    <row r="5275" spans="1:6" x14ac:dyDescent="0.25">
      <c r="A5275" t="s">
        <v>32</v>
      </c>
      <c r="B5275" t="s">
        <v>20</v>
      </c>
      <c r="C5275">
        <v>132.6</v>
      </c>
      <c r="D5275" s="1">
        <v>43252</v>
      </c>
      <c r="E5275" cm="1">
        <f t="array" ref="E5275">IF(AND(B5275="Housing",A5275="Rural"),"",
_xlfn.IFS(
NOT(ISBLANK(C5275)), C5275,
AND(NOT(ISBLANK(C5274)), B5274=B5275, NOT(ISBLANK(C5276)), B5276=B5275), AVERAGE(C5274,C5276),
AND(NOT(ISBLANK(C5274)), B5274=B5275, ISBLANK(C5276), NOT(ISBLANK(C5277)), B5277=B5275), C5274+(C5277-C5274)/3,
AND(ISBLANK(C5274), NOT(ISBLANK(C5273)), B5273=B5275, NOT(ISBLANK(C5276)), B5276=B5275), C5273+(C5276-C5273)*2/3,
TRUE, "Check Manually"
))</f>
        <v>132.6</v>
      </c>
      <c r="F5275" t="str">
        <f>_xlfn.XLOOKUP(B5275,Bucket_Map!A:A,Bucket_Map!B:B,"ERROR - CHECK NAME")</f>
        <v>Not Bucketed (Aggregate)</v>
      </c>
    </row>
    <row r="5276" spans="1:6" x14ac:dyDescent="0.25">
      <c r="A5276" t="s">
        <v>32</v>
      </c>
      <c r="B5276" t="s">
        <v>20</v>
      </c>
      <c r="C5276">
        <v>133.19999999999999</v>
      </c>
      <c r="D5276" s="1">
        <v>43282</v>
      </c>
      <c r="E5276" cm="1">
        <f t="array" ref="E5276">IF(AND(B5276="Housing",A5276="Rural"),"",
_xlfn.IFS(
NOT(ISBLANK(C5276)), C5276,
AND(NOT(ISBLANK(C5275)), B5275=B5276, NOT(ISBLANK(C5277)), B5277=B5276), AVERAGE(C5275,C5277),
AND(NOT(ISBLANK(C5275)), B5275=B5276, ISBLANK(C5277), NOT(ISBLANK(C5278)), B5278=B5276), C5275+(C5278-C5275)/3,
AND(ISBLANK(C5275), NOT(ISBLANK(C5274)), B5274=B5276, NOT(ISBLANK(C5277)), B5277=B5276), C5274+(C5277-C5274)*2/3,
TRUE, "Check Manually"
))</f>
        <v>133.19999999999999</v>
      </c>
      <c r="F5276" t="str">
        <f>_xlfn.XLOOKUP(B5276,Bucket_Map!A:A,Bucket_Map!B:B,"ERROR - CHECK NAME")</f>
        <v>Not Bucketed (Aggregate)</v>
      </c>
    </row>
    <row r="5277" spans="1:6" x14ac:dyDescent="0.25">
      <c r="A5277" t="s">
        <v>32</v>
      </c>
      <c r="B5277" t="s">
        <v>20</v>
      </c>
      <c r="C5277">
        <v>133.9</v>
      </c>
      <c r="D5277" s="1">
        <v>43313</v>
      </c>
      <c r="E5277" cm="1">
        <f t="array" ref="E5277">IF(AND(B5277="Housing",A5277="Rural"),"",
_xlfn.IFS(
NOT(ISBLANK(C5277)), C5277,
AND(NOT(ISBLANK(C5276)), B5276=B5277, NOT(ISBLANK(C5278)), B5278=B5277), AVERAGE(C5276,C5278),
AND(NOT(ISBLANK(C5276)), B5276=B5277, ISBLANK(C5278), NOT(ISBLANK(C5279)), B5279=B5277), C5276+(C5279-C5276)/3,
AND(ISBLANK(C5276), NOT(ISBLANK(C5275)), B5275=B5277, NOT(ISBLANK(C5278)), B5278=B5277), C5275+(C5278-C5275)*2/3,
TRUE, "Check Manually"
))</f>
        <v>133.9</v>
      </c>
      <c r="F5277" t="str">
        <f>_xlfn.XLOOKUP(B5277,Bucket_Map!A:A,Bucket_Map!B:B,"ERROR - CHECK NAME")</f>
        <v>Not Bucketed (Aggregate)</v>
      </c>
    </row>
    <row r="5278" spans="1:6" x14ac:dyDescent="0.25">
      <c r="A5278" t="s">
        <v>32</v>
      </c>
      <c r="B5278" t="s">
        <v>20</v>
      </c>
      <c r="C5278">
        <v>134.69999999999999</v>
      </c>
      <c r="D5278" s="1">
        <v>43344</v>
      </c>
      <c r="E5278" cm="1">
        <f t="array" ref="E5278">IF(AND(B5278="Housing",A5278="Rural"),"",
_xlfn.IFS(
NOT(ISBLANK(C5278)), C5278,
AND(NOT(ISBLANK(C5277)), B5277=B5278, NOT(ISBLANK(C5279)), B5279=B5278), AVERAGE(C5277,C5279),
AND(NOT(ISBLANK(C5277)), B5277=B5278, ISBLANK(C5279), NOT(ISBLANK(C5280)), B5280=B5278), C5277+(C5280-C5277)/3,
AND(ISBLANK(C5277), NOT(ISBLANK(C5276)), B5276=B5278, NOT(ISBLANK(C5279)), B5279=B5278), C5276+(C5279-C5276)*2/3,
TRUE, "Check Manually"
))</f>
        <v>134.69999999999999</v>
      </c>
      <c r="F5278" t="str">
        <f>_xlfn.XLOOKUP(B5278,Bucket_Map!A:A,Bucket_Map!B:B,"ERROR - CHECK NAME")</f>
        <v>Not Bucketed (Aggregate)</v>
      </c>
    </row>
    <row r="5279" spans="1:6" x14ac:dyDescent="0.25">
      <c r="A5279" t="s">
        <v>32</v>
      </c>
      <c r="B5279" t="s">
        <v>20</v>
      </c>
      <c r="C5279">
        <v>136.30000000000001</v>
      </c>
      <c r="D5279" s="1">
        <v>43374</v>
      </c>
      <c r="E5279" cm="1">
        <f t="array" ref="E5279">IF(AND(B5279="Housing",A5279="Rural"),"",
_xlfn.IFS(
NOT(ISBLANK(C5279)), C5279,
AND(NOT(ISBLANK(C5278)), B5278=B5279, NOT(ISBLANK(C5280)), B5280=B5279), AVERAGE(C5278,C5280),
AND(NOT(ISBLANK(C5278)), B5278=B5279, ISBLANK(C5280), NOT(ISBLANK(C5281)), B5281=B5279), C5278+(C5281-C5278)/3,
AND(ISBLANK(C5278), NOT(ISBLANK(C5277)), B5277=B5279, NOT(ISBLANK(C5280)), B5280=B5279), C5277+(C5280-C5277)*2/3,
TRUE, "Check Manually"
))</f>
        <v>136.30000000000001</v>
      </c>
      <c r="F5279" t="str">
        <f>_xlfn.XLOOKUP(B5279,Bucket_Map!A:A,Bucket_Map!B:B,"ERROR - CHECK NAME")</f>
        <v>Not Bucketed (Aggregate)</v>
      </c>
    </row>
    <row r="5280" spans="1:6" x14ac:dyDescent="0.25">
      <c r="A5280" t="s">
        <v>32</v>
      </c>
      <c r="B5280" t="s">
        <v>20</v>
      </c>
      <c r="C5280">
        <v>136.30000000000001</v>
      </c>
      <c r="D5280" s="1">
        <v>43405</v>
      </c>
      <c r="E5280" cm="1">
        <f t="array" ref="E5280">IF(AND(B5280="Housing",A5280="Rural"),"",
_xlfn.IFS(
NOT(ISBLANK(C5280)), C5280,
AND(NOT(ISBLANK(C5279)), B5279=B5280, NOT(ISBLANK(C5281)), B5281=B5280), AVERAGE(C5279,C5281),
AND(NOT(ISBLANK(C5279)), B5279=B5280, ISBLANK(C5281), NOT(ISBLANK(C5282)), B5282=B5280), C5279+(C5282-C5279)/3,
AND(ISBLANK(C5279), NOT(ISBLANK(C5278)), B5278=B5280, NOT(ISBLANK(C5281)), B5281=B5280), C5278+(C5281-C5278)*2/3,
TRUE, "Check Manually"
))</f>
        <v>136.30000000000001</v>
      </c>
      <c r="F5280" t="str">
        <f>_xlfn.XLOOKUP(B5280,Bucket_Map!A:A,Bucket_Map!B:B,"ERROR - CHECK NAME")</f>
        <v>Not Bucketed (Aggregate)</v>
      </c>
    </row>
    <row r="5281" spans="1:6" x14ac:dyDescent="0.25">
      <c r="A5281" t="s">
        <v>32</v>
      </c>
      <c r="B5281" t="s">
        <v>20</v>
      </c>
      <c r="C5281">
        <v>136.80000000000001</v>
      </c>
      <c r="D5281" s="1">
        <v>43435</v>
      </c>
      <c r="E5281" cm="1">
        <f t="array" ref="E5281">IF(AND(B5281="Housing",A5281="Rural"),"",
_xlfn.IFS(
NOT(ISBLANK(C5281)), C5281,
AND(NOT(ISBLANK(C5280)), B5280=B5281, NOT(ISBLANK(C5282)), B5282=B5281), AVERAGE(C5280,C5282),
AND(NOT(ISBLANK(C5280)), B5280=B5281, ISBLANK(C5282), NOT(ISBLANK(C5283)), B5283=B5281), C5280+(C5283-C5280)/3,
AND(ISBLANK(C5280), NOT(ISBLANK(C5279)), B5279=B5281, NOT(ISBLANK(C5282)), B5282=B5281), C5279+(C5282-C5279)*2/3,
TRUE, "Check Manually"
))</f>
        <v>136.80000000000001</v>
      </c>
      <c r="F5281" t="str">
        <f>_xlfn.XLOOKUP(B5281,Bucket_Map!A:A,Bucket_Map!B:B,"ERROR - CHECK NAME")</f>
        <v>Not Bucketed (Aggregate)</v>
      </c>
    </row>
    <row r="5282" spans="1:6" x14ac:dyDescent="0.25">
      <c r="A5282" t="s">
        <v>32</v>
      </c>
      <c r="B5282" t="s">
        <v>20</v>
      </c>
      <c r="C5282">
        <v>136.9</v>
      </c>
      <c r="D5282" s="1">
        <v>43466</v>
      </c>
      <c r="E5282" cm="1">
        <f t="array" ref="E5282">IF(AND(B5282="Housing",A5282="Rural"),"",
_xlfn.IFS(
NOT(ISBLANK(C5282)), C5282,
AND(NOT(ISBLANK(C5281)), B5281=B5282, NOT(ISBLANK(C5283)), B5283=B5282), AVERAGE(C5281,C5283),
AND(NOT(ISBLANK(C5281)), B5281=B5282, ISBLANK(C5283), NOT(ISBLANK(C5284)), B5284=B5282), C5281+(C5284-C5281)/3,
AND(ISBLANK(C5281), NOT(ISBLANK(C5280)), B5280=B5282, NOT(ISBLANK(C5283)), B5283=B5282), C5280+(C5283-C5280)*2/3,
TRUE, "Check Manually"
))</f>
        <v>136.9</v>
      </c>
      <c r="F5282" t="str">
        <f>_xlfn.XLOOKUP(B5282,Bucket_Map!A:A,Bucket_Map!B:B,"ERROR - CHECK NAME")</f>
        <v>Not Bucketed (Aggregate)</v>
      </c>
    </row>
    <row r="5283" spans="1:6" x14ac:dyDescent="0.25">
      <c r="A5283" t="s">
        <v>32</v>
      </c>
      <c r="B5283" t="s">
        <v>20</v>
      </c>
      <c r="C5283">
        <v>137.4</v>
      </c>
      <c r="D5283" s="1">
        <v>43497</v>
      </c>
      <c r="E5283" cm="1">
        <f t="array" ref="E5283">IF(AND(B5283="Housing",A5283="Rural"),"",
_xlfn.IFS(
NOT(ISBLANK(C5283)), C5283,
AND(NOT(ISBLANK(C5282)), B5282=B5283, NOT(ISBLANK(C5284)), B5284=B5283), AVERAGE(C5282,C5284),
AND(NOT(ISBLANK(C5282)), B5282=B5283, ISBLANK(C5284), NOT(ISBLANK(C5285)), B5285=B5283), C5282+(C5285-C5282)/3,
AND(ISBLANK(C5282), NOT(ISBLANK(C5281)), B5281=B5283, NOT(ISBLANK(C5284)), B5284=B5283), C5281+(C5284-C5281)*2/3,
TRUE, "Check Manually"
))</f>
        <v>137.4</v>
      </c>
      <c r="F5283" t="str">
        <f>_xlfn.XLOOKUP(B5283,Bucket_Map!A:A,Bucket_Map!B:B,"ERROR - CHECK NAME")</f>
        <v>Not Bucketed (Aggregate)</v>
      </c>
    </row>
    <row r="5284" spans="1:6" x14ac:dyDescent="0.25">
      <c r="A5284" t="s">
        <v>32</v>
      </c>
      <c r="B5284" t="s">
        <v>20</v>
      </c>
      <c r="C5284">
        <v>137.69999999999999</v>
      </c>
      <c r="D5284" s="1">
        <v>43525</v>
      </c>
      <c r="E5284" cm="1">
        <f t="array" ref="E5284">IF(AND(B5284="Housing",A5284="Rural"),"",
_xlfn.IFS(
NOT(ISBLANK(C5284)), C5284,
AND(NOT(ISBLANK(C5283)), B5283=B5284, NOT(ISBLANK(C5285)), B5285=B5284), AVERAGE(C5283,C5285),
AND(NOT(ISBLANK(C5283)), B5283=B5284, ISBLANK(C5285), NOT(ISBLANK(C5286)), B5286=B5284), C5283+(C5286-C5283)/3,
AND(ISBLANK(C5283), NOT(ISBLANK(C5282)), B5282=B5284, NOT(ISBLANK(C5285)), B5285=B5284), C5282+(C5285-C5282)*2/3,
TRUE, "Check Manually"
))</f>
        <v>137.69999999999999</v>
      </c>
      <c r="F5284" t="str">
        <f>_xlfn.XLOOKUP(B5284,Bucket_Map!A:A,Bucket_Map!B:B,"ERROR - CHECK NAME")</f>
        <v>Not Bucketed (Aggregate)</v>
      </c>
    </row>
    <row r="5285" spans="1:6" x14ac:dyDescent="0.25">
      <c r="A5285" t="s">
        <v>32</v>
      </c>
      <c r="B5285" t="s">
        <v>20</v>
      </c>
      <c r="C5285">
        <v>138.19999999999999</v>
      </c>
      <c r="D5285" s="1">
        <v>43586</v>
      </c>
      <c r="E5285" cm="1">
        <f t="array" ref="E5285">IF(AND(B5285="Housing",A5285="Rural"),"",
_xlfn.IFS(
NOT(ISBLANK(C5285)), C5285,
AND(NOT(ISBLANK(C5284)), B5284=B5285, NOT(ISBLANK(C5286)), B5286=B5285), AVERAGE(C5284,C5286),
AND(NOT(ISBLANK(C5284)), B5284=B5285, ISBLANK(C5286), NOT(ISBLANK(C5287)), B5287=B5285), C5284+(C5287-C5284)/3,
AND(ISBLANK(C5284), NOT(ISBLANK(C5283)), B5283=B5285, NOT(ISBLANK(C5286)), B5286=B5285), C5283+(C5286-C5283)*2/3,
TRUE, "Check Manually"
))</f>
        <v>138.19999999999999</v>
      </c>
      <c r="F5285" t="str">
        <f>_xlfn.XLOOKUP(B5285,Bucket_Map!A:A,Bucket_Map!B:B,"ERROR - CHECK NAME")</f>
        <v>Not Bucketed (Aggregate)</v>
      </c>
    </row>
    <row r="5286" spans="1:6" x14ac:dyDescent="0.25">
      <c r="A5286" t="s">
        <v>32</v>
      </c>
      <c r="B5286" t="s">
        <v>20</v>
      </c>
      <c r="C5286">
        <v>138.6</v>
      </c>
      <c r="D5286" s="1">
        <v>43617</v>
      </c>
      <c r="E5286" cm="1">
        <f t="array" ref="E5286">IF(AND(B5286="Housing",A5286="Rural"),"",
_xlfn.IFS(
NOT(ISBLANK(C5286)), C5286,
AND(NOT(ISBLANK(C5285)), B5285=B5286, NOT(ISBLANK(C5287)), B5287=B5286), AVERAGE(C5285,C5287),
AND(NOT(ISBLANK(C5285)), B5285=B5286, ISBLANK(C5287), NOT(ISBLANK(C5288)), B5288=B5286), C5285+(C5288-C5285)/3,
AND(ISBLANK(C5285), NOT(ISBLANK(C5284)), B5284=B5286, NOT(ISBLANK(C5287)), B5287=B5286), C5284+(C5287-C5284)*2/3,
TRUE, "Check Manually"
))</f>
        <v>138.6</v>
      </c>
      <c r="F5286" t="str">
        <f>_xlfn.XLOOKUP(B5286,Bucket_Map!A:A,Bucket_Map!B:B,"ERROR - CHECK NAME")</f>
        <v>Not Bucketed (Aggregate)</v>
      </c>
    </row>
    <row r="5287" spans="1:6" x14ac:dyDescent="0.25">
      <c r="A5287" t="s">
        <v>32</v>
      </c>
      <c r="B5287" t="s">
        <v>20</v>
      </c>
      <c r="C5287">
        <v>139.5</v>
      </c>
      <c r="D5287" s="1">
        <v>43647</v>
      </c>
      <c r="E5287" cm="1">
        <f t="array" ref="E5287">IF(AND(B5287="Housing",A5287="Rural"),"",
_xlfn.IFS(
NOT(ISBLANK(C5287)), C5287,
AND(NOT(ISBLANK(C5286)), B5286=B5287, NOT(ISBLANK(C5288)), B5288=B5287), AVERAGE(C5286,C5288),
AND(NOT(ISBLANK(C5286)), B5286=B5287, ISBLANK(C5288), NOT(ISBLANK(C5289)), B5289=B5287), C5286+(C5289-C5286)/3,
AND(ISBLANK(C5286), NOT(ISBLANK(C5285)), B5285=B5287, NOT(ISBLANK(C5288)), B5288=B5287), C5285+(C5288-C5285)*2/3,
TRUE, "Check Manually"
))</f>
        <v>139.5</v>
      </c>
      <c r="F5287" t="str">
        <f>_xlfn.XLOOKUP(B5287,Bucket_Map!A:A,Bucket_Map!B:B,"ERROR - CHECK NAME")</f>
        <v>Not Bucketed (Aggregate)</v>
      </c>
    </row>
    <row r="5288" spans="1:6" x14ac:dyDescent="0.25">
      <c r="A5288" t="s">
        <v>32</v>
      </c>
      <c r="B5288" t="s">
        <v>20</v>
      </c>
      <c r="C5288">
        <v>140.19999999999999</v>
      </c>
      <c r="D5288" s="1">
        <v>43678</v>
      </c>
      <c r="E5288" cm="1">
        <f t="array" ref="E5288">IF(AND(B5288="Housing",A5288="Rural"),"",
_xlfn.IFS(
NOT(ISBLANK(C5288)), C5288,
AND(NOT(ISBLANK(C5287)), B5287=B5288, NOT(ISBLANK(C5289)), B5289=B5288), AVERAGE(C5287,C5289),
AND(NOT(ISBLANK(C5287)), B5287=B5288, ISBLANK(C5289), NOT(ISBLANK(C5290)), B5290=B5288), C5287+(C5290-C5287)/3,
AND(ISBLANK(C5287), NOT(ISBLANK(C5286)), B5286=B5288, NOT(ISBLANK(C5289)), B5289=B5288), C5286+(C5289-C5286)*2/3,
TRUE, "Check Manually"
))</f>
        <v>140.19999999999999</v>
      </c>
      <c r="F5288" t="str">
        <f>_xlfn.XLOOKUP(B5288,Bucket_Map!A:A,Bucket_Map!B:B,"ERROR - CHECK NAME")</f>
        <v>Not Bucketed (Aggregate)</v>
      </c>
    </row>
    <row r="5289" spans="1:6" x14ac:dyDescent="0.25">
      <c r="A5289" t="s">
        <v>32</v>
      </c>
      <c r="B5289" t="s">
        <v>20</v>
      </c>
      <c r="C5289">
        <v>140.69999999999999</v>
      </c>
      <c r="D5289" s="1">
        <v>43709</v>
      </c>
      <c r="E5289" cm="1">
        <f t="array" ref="E5289">IF(AND(B5289="Housing",A5289="Rural"),"",
_xlfn.IFS(
NOT(ISBLANK(C5289)), C5289,
AND(NOT(ISBLANK(C5288)), B5288=B5289, NOT(ISBLANK(C5290)), B5290=B5289), AVERAGE(C5288,C5290),
AND(NOT(ISBLANK(C5288)), B5288=B5289, ISBLANK(C5290), NOT(ISBLANK(C5291)), B5291=B5289), C5288+(C5291-C5288)/3,
AND(ISBLANK(C5288), NOT(ISBLANK(C5287)), B5287=B5289, NOT(ISBLANK(C5290)), B5290=B5289), C5287+(C5290-C5287)*2/3,
TRUE, "Check Manually"
))</f>
        <v>140.69999999999999</v>
      </c>
      <c r="F5289" t="str">
        <f>_xlfn.XLOOKUP(B5289,Bucket_Map!A:A,Bucket_Map!B:B,"ERROR - CHECK NAME")</f>
        <v>Not Bucketed (Aggregate)</v>
      </c>
    </row>
    <row r="5290" spans="1:6" x14ac:dyDescent="0.25">
      <c r="A5290" t="s">
        <v>32</v>
      </c>
      <c r="B5290" t="s">
        <v>20</v>
      </c>
      <c r="C5290">
        <v>141</v>
      </c>
      <c r="D5290" s="1">
        <v>43739</v>
      </c>
      <c r="E5290" cm="1">
        <f t="array" ref="E5290">IF(AND(B5290="Housing",A5290="Rural"),"",
_xlfn.IFS(
NOT(ISBLANK(C5290)), C5290,
AND(NOT(ISBLANK(C5289)), B5289=B5290, NOT(ISBLANK(C5291)), B5291=B5290), AVERAGE(C5289,C5291),
AND(NOT(ISBLANK(C5289)), B5289=B5290, ISBLANK(C5291), NOT(ISBLANK(C5292)), B5292=B5290), C5289+(C5292-C5289)/3,
AND(ISBLANK(C5289), NOT(ISBLANK(C5288)), B5288=B5290, NOT(ISBLANK(C5291)), B5291=B5290), C5288+(C5291-C5288)*2/3,
TRUE, "Check Manually"
))</f>
        <v>141</v>
      </c>
      <c r="F5290" t="str">
        <f>_xlfn.XLOOKUP(B5290,Bucket_Map!A:A,Bucket_Map!B:B,"ERROR - CHECK NAME")</f>
        <v>Not Bucketed (Aggregate)</v>
      </c>
    </row>
    <row r="5291" spans="1:6" x14ac:dyDescent="0.25">
      <c r="A5291" t="s">
        <v>32</v>
      </c>
      <c r="B5291" t="s">
        <v>20</v>
      </c>
      <c r="C5291">
        <v>141.30000000000001</v>
      </c>
      <c r="D5291" s="1">
        <v>43770</v>
      </c>
      <c r="E5291" cm="1">
        <f t="array" ref="E5291">IF(AND(B5291="Housing",A5291="Rural"),"",
_xlfn.IFS(
NOT(ISBLANK(C5291)), C5291,
AND(NOT(ISBLANK(C5290)), B5290=B5291, NOT(ISBLANK(C5292)), B5292=B5291), AVERAGE(C5290,C5292),
AND(NOT(ISBLANK(C5290)), B5290=B5291, ISBLANK(C5292), NOT(ISBLANK(C5293)), B5293=B5291), C5290+(C5293-C5290)/3,
AND(ISBLANK(C5290), NOT(ISBLANK(C5289)), B5289=B5291, NOT(ISBLANK(C5292)), B5292=B5291), C5289+(C5292-C5289)*2/3,
TRUE, "Check Manually"
))</f>
        <v>141.30000000000001</v>
      </c>
      <c r="F5291" t="str">
        <f>_xlfn.XLOOKUP(B5291,Bucket_Map!A:A,Bucket_Map!B:B,"ERROR - CHECK NAME")</f>
        <v>Not Bucketed (Aggregate)</v>
      </c>
    </row>
    <row r="5292" spans="1:6" x14ac:dyDescent="0.25">
      <c r="A5292" t="s">
        <v>32</v>
      </c>
      <c r="B5292" t="s">
        <v>20</v>
      </c>
      <c r="C5292">
        <v>142.5</v>
      </c>
      <c r="D5292" s="1">
        <v>43800</v>
      </c>
      <c r="E5292" cm="1">
        <f t="array" ref="E5292">IF(AND(B5292="Housing",A5292="Rural"),"",
_xlfn.IFS(
NOT(ISBLANK(C5292)), C5292,
AND(NOT(ISBLANK(C5291)), B5291=B5292, NOT(ISBLANK(C5293)), B5293=B5292), AVERAGE(C5291,C5293),
AND(NOT(ISBLANK(C5291)), B5291=B5292, ISBLANK(C5293), NOT(ISBLANK(C5294)), B5294=B5292), C5291+(C5294-C5291)/3,
AND(ISBLANK(C5291), NOT(ISBLANK(C5290)), B5290=B5292, NOT(ISBLANK(C5293)), B5293=B5292), C5290+(C5293-C5290)*2/3,
TRUE, "Check Manually"
))</f>
        <v>142.5</v>
      </c>
      <c r="F5292" t="str">
        <f>_xlfn.XLOOKUP(B5292,Bucket_Map!A:A,Bucket_Map!B:B,"ERROR - CHECK NAME")</f>
        <v>Not Bucketed (Aggregate)</v>
      </c>
    </row>
    <row r="5293" spans="1:6" x14ac:dyDescent="0.25">
      <c r="A5293" t="s">
        <v>32</v>
      </c>
      <c r="B5293" t="s">
        <v>20</v>
      </c>
      <c r="C5293">
        <v>143.4</v>
      </c>
      <c r="D5293" s="1">
        <v>43831</v>
      </c>
      <c r="E5293" cm="1">
        <f t="array" ref="E5293">IF(AND(B5293="Housing",A5293="Rural"),"",
_xlfn.IFS(
NOT(ISBLANK(C5293)), C5293,
AND(NOT(ISBLANK(C5292)), B5292=B5293, NOT(ISBLANK(C5294)), B5294=B5293), AVERAGE(C5292,C5294),
AND(NOT(ISBLANK(C5292)), B5292=B5293, ISBLANK(C5294), NOT(ISBLANK(C5295)), B5295=B5293), C5292+(C5295-C5292)/3,
AND(ISBLANK(C5292), NOT(ISBLANK(C5291)), B5291=B5293, NOT(ISBLANK(C5294)), B5294=B5293), C5291+(C5294-C5291)*2/3,
TRUE, "Check Manually"
))</f>
        <v>143.4</v>
      </c>
      <c r="F5293" t="str">
        <f>_xlfn.XLOOKUP(B5293,Bucket_Map!A:A,Bucket_Map!B:B,"ERROR - CHECK NAME")</f>
        <v>Not Bucketed (Aggregate)</v>
      </c>
    </row>
    <row r="5294" spans="1:6" x14ac:dyDescent="0.25">
      <c r="A5294" t="s">
        <v>32</v>
      </c>
      <c r="B5294" t="s">
        <v>20</v>
      </c>
      <c r="C5294">
        <v>143.6</v>
      </c>
      <c r="D5294" s="1">
        <v>43862</v>
      </c>
      <c r="E5294" cm="1">
        <f t="array" ref="E5294">IF(AND(B5294="Housing",A5294="Rural"),"",
_xlfn.IFS(
NOT(ISBLANK(C5294)), C5294,
AND(NOT(ISBLANK(C5293)), B5293=B5294, NOT(ISBLANK(C5295)), B5295=B5294), AVERAGE(C5293,C5295),
AND(NOT(ISBLANK(C5293)), B5293=B5294, ISBLANK(C5295), NOT(ISBLANK(C5296)), B5296=B5294), C5293+(C5296-C5293)/3,
AND(ISBLANK(C5293), NOT(ISBLANK(C5292)), B5292=B5294, NOT(ISBLANK(C5295)), B5295=B5294), C5292+(C5295-C5292)*2/3,
TRUE, "Check Manually"
))</f>
        <v>143.6</v>
      </c>
      <c r="F5294" t="str">
        <f>_xlfn.XLOOKUP(B5294,Bucket_Map!A:A,Bucket_Map!B:B,"ERROR - CHECK NAME")</f>
        <v>Not Bucketed (Aggregate)</v>
      </c>
    </row>
    <row r="5295" spans="1:6" x14ac:dyDescent="0.25">
      <c r="A5295" t="s">
        <v>32</v>
      </c>
      <c r="B5295" t="s">
        <v>20</v>
      </c>
      <c r="C5295">
        <v>143.80000000000001</v>
      </c>
      <c r="D5295" s="1">
        <v>43891</v>
      </c>
      <c r="E5295" cm="1">
        <f t="array" ref="E5295">IF(AND(B5295="Housing",A5295="Rural"),"",
_xlfn.IFS(
NOT(ISBLANK(C5295)), C5295,
AND(NOT(ISBLANK(C5294)), B5294=B5295, NOT(ISBLANK(C5296)), B5296=B5295), AVERAGE(C5294,C5296),
AND(NOT(ISBLANK(C5294)), B5294=B5295, ISBLANK(C5296), NOT(ISBLANK(C5297)), B5297=B5295), C5294+(C5297-C5294)/3,
AND(ISBLANK(C5294), NOT(ISBLANK(C5293)), B5293=B5295, NOT(ISBLANK(C5296)), B5296=B5295), C5293+(C5296-C5293)*2/3,
TRUE, "Check Manually"
))</f>
        <v>143.80000000000001</v>
      </c>
      <c r="F5295" t="str">
        <f>_xlfn.XLOOKUP(B5295,Bucket_Map!A:A,Bucket_Map!B:B,"ERROR - CHECK NAME")</f>
        <v>Not Bucketed (Aggregate)</v>
      </c>
    </row>
    <row r="5296" spans="1:6" x14ac:dyDescent="0.25">
      <c r="A5296" t="s">
        <v>32</v>
      </c>
      <c r="B5296" t="s">
        <v>20</v>
      </c>
      <c r="D5296" s="1">
        <v>43922</v>
      </c>
      <c r="E5296" cm="1">
        <f t="array" ref="E5296">IF(AND(B5296="Housing",A5296="Rural"),"",
_xlfn.IFS(
NOT(ISBLANK(C5296)), C5296,
AND(NOT(ISBLANK(C5295)), B5295=B5296, NOT(ISBLANK(C5297)), B5297=B5296), AVERAGE(C5295,C5297),
AND(NOT(ISBLANK(C5295)), B5295=B5296, ISBLANK(C5297), NOT(ISBLANK(C5298)), B5298=B5296), C5295+(C5298-C5295)/3,
AND(ISBLANK(C5295), NOT(ISBLANK(C5294)), B5294=B5296, NOT(ISBLANK(C5297)), B5297=B5296), C5294+(C5297-C5294)*2/3,
TRUE, "Check Manually"
))</f>
        <v>144.86666666666667</v>
      </c>
      <c r="F5296" t="str">
        <f>_xlfn.XLOOKUP(B5296,Bucket_Map!A:A,Bucket_Map!B:B,"ERROR - CHECK NAME")</f>
        <v>Not Bucketed (Aggregate)</v>
      </c>
    </row>
    <row r="5297" spans="1:6" x14ac:dyDescent="0.25">
      <c r="A5297" t="s">
        <v>32</v>
      </c>
      <c r="B5297" t="s">
        <v>20</v>
      </c>
      <c r="D5297" s="1">
        <v>43952</v>
      </c>
      <c r="E5297" cm="1">
        <f t="array" ref="E5297">IF(AND(B5297="Housing",A5297="Rural"),"",
_xlfn.IFS(
NOT(ISBLANK(C5297)), C5297,
AND(NOT(ISBLANK(C5296)), B5296=B5297, NOT(ISBLANK(C5298)), B5298=B5297), AVERAGE(C5296,C5298),
AND(NOT(ISBLANK(C5296)), B5296=B5297, ISBLANK(C5298), NOT(ISBLANK(C5299)), B5299=B5297), C5296+(C5299-C5296)/3,
AND(ISBLANK(C5296), NOT(ISBLANK(C5295)), B5295=B5297, NOT(ISBLANK(C5298)), B5298=B5297), C5295+(C5298-C5295)*2/3,
TRUE, "Check Manually"
))</f>
        <v>145.93333333333334</v>
      </c>
      <c r="F5297" t="str">
        <f>_xlfn.XLOOKUP(B5297,Bucket_Map!A:A,Bucket_Map!B:B,"ERROR - CHECK NAME")</f>
        <v>Not Bucketed (Aggregate)</v>
      </c>
    </row>
    <row r="5298" spans="1:6" x14ac:dyDescent="0.25">
      <c r="A5298" t="s">
        <v>32</v>
      </c>
      <c r="B5298" t="s">
        <v>20</v>
      </c>
      <c r="C5298">
        <v>147</v>
      </c>
      <c r="D5298" s="1">
        <v>43983</v>
      </c>
      <c r="E5298" cm="1">
        <f t="array" ref="E5298">IF(AND(B5298="Housing",A5298="Rural"),"",
_xlfn.IFS(
NOT(ISBLANK(C5298)), C5298,
AND(NOT(ISBLANK(C5297)), B5297=B5298, NOT(ISBLANK(C5299)), B5299=B5298), AVERAGE(C5297,C5299),
AND(NOT(ISBLANK(C5297)), B5297=B5298, ISBLANK(C5299), NOT(ISBLANK(C5300)), B5300=B5298), C5297+(C5300-C5297)/3,
AND(ISBLANK(C5297), NOT(ISBLANK(C5296)), B5296=B5298, NOT(ISBLANK(C5299)), B5299=B5298), C5296+(C5299-C5296)*2/3,
TRUE, "Check Manually"
))</f>
        <v>147</v>
      </c>
      <c r="F5298" t="str">
        <f>_xlfn.XLOOKUP(B5298,Bucket_Map!A:A,Bucket_Map!B:B,"ERROR - CHECK NAME")</f>
        <v>Not Bucketed (Aggregate)</v>
      </c>
    </row>
    <row r="5299" spans="1:6" x14ac:dyDescent="0.25">
      <c r="A5299" t="s">
        <v>32</v>
      </c>
      <c r="B5299" t="s">
        <v>20</v>
      </c>
      <c r="C5299">
        <v>147</v>
      </c>
      <c r="D5299" s="1">
        <v>44013</v>
      </c>
      <c r="E5299" cm="1">
        <f t="array" ref="E5299">IF(AND(B5299="Housing",A5299="Rural"),"",
_xlfn.IFS(
NOT(ISBLANK(C5299)), C5299,
AND(NOT(ISBLANK(C5298)), B5298=B5299, NOT(ISBLANK(C5300)), B5300=B5299), AVERAGE(C5298,C5300),
AND(NOT(ISBLANK(C5298)), B5298=B5299, ISBLANK(C5300), NOT(ISBLANK(C5301)), B5301=B5299), C5298+(C5301-C5298)/3,
AND(ISBLANK(C5298), NOT(ISBLANK(C5297)), B5297=B5299, NOT(ISBLANK(C5300)), B5300=B5299), C5297+(C5300-C5297)*2/3,
TRUE, "Check Manually"
))</f>
        <v>147</v>
      </c>
      <c r="F5299" t="str">
        <f>_xlfn.XLOOKUP(B5299,Bucket_Map!A:A,Bucket_Map!B:B,"ERROR - CHECK NAME")</f>
        <v>Not Bucketed (Aggregate)</v>
      </c>
    </row>
    <row r="5300" spans="1:6" x14ac:dyDescent="0.25">
      <c r="A5300" t="s">
        <v>32</v>
      </c>
      <c r="B5300" t="s">
        <v>20</v>
      </c>
      <c r="C5300">
        <v>149</v>
      </c>
      <c r="D5300" s="1">
        <v>44044</v>
      </c>
      <c r="E5300" cm="1">
        <f t="array" ref="E5300">IF(AND(B5300="Housing",A5300="Rural"),"",
_xlfn.IFS(
NOT(ISBLANK(C5300)), C5300,
AND(NOT(ISBLANK(C5299)), B5299=B5300, NOT(ISBLANK(C5301)), B5301=B5300), AVERAGE(C5299,C5301),
AND(NOT(ISBLANK(C5299)), B5299=B5300, ISBLANK(C5301), NOT(ISBLANK(C5302)), B5302=B5300), C5299+(C5302-C5299)/3,
AND(ISBLANK(C5299), NOT(ISBLANK(C5298)), B5298=B5300, NOT(ISBLANK(C5301)), B5301=B5300), C5298+(C5301-C5298)*2/3,
TRUE, "Check Manually"
))</f>
        <v>149</v>
      </c>
      <c r="F5300" t="str">
        <f>_xlfn.XLOOKUP(B5300,Bucket_Map!A:A,Bucket_Map!B:B,"ERROR - CHECK NAME")</f>
        <v>Not Bucketed (Aggregate)</v>
      </c>
    </row>
    <row r="5301" spans="1:6" x14ac:dyDescent="0.25">
      <c r="A5301" t="s">
        <v>32</v>
      </c>
      <c r="B5301" t="s">
        <v>20</v>
      </c>
      <c r="C5301">
        <v>150</v>
      </c>
      <c r="D5301" s="1">
        <v>44075</v>
      </c>
      <c r="E5301" cm="1">
        <f t="array" ref="E5301">IF(AND(B5301="Housing",A5301="Rural"),"",
_xlfn.IFS(
NOT(ISBLANK(C5301)), C5301,
AND(NOT(ISBLANK(C5300)), B5300=B5301, NOT(ISBLANK(C5302)), B5302=B5301), AVERAGE(C5300,C5302),
AND(NOT(ISBLANK(C5300)), B5300=B5301, ISBLANK(C5302), NOT(ISBLANK(C5303)), B5303=B5301), C5300+(C5303-C5300)/3,
AND(ISBLANK(C5300), NOT(ISBLANK(C5299)), B5299=B5301, NOT(ISBLANK(C5302)), B5302=B5301), C5299+(C5302-C5299)*2/3,
TRUE, "Check Manually"
))</f>
        <v>150</v>
      </c>
      <c r="F5301" t="str">
        <f>_xlfn.XLOOKUP(B5301,Bucket_Map!A:A,Bucket_Map!B:B,"ERROR - CHECK NAME")</f>
        <v>Not Bucketed (Aggregate)</v>
      </c>
    </row>
    <row r="5302" spans="1:6" x14ac:dyDescent="0.25">
      <c r="A5302" t="s">
        <v>32</v>
      </c>
      <c r="B5302" t="s">
        <v>20</v>
      </c>
      <c r="C5302">
        <v>150.4</v>
      </c>
      <c r="D5302" s="1">
        <v>44105</v>
      </c>
      <c r="E5302" cm="1">
        <f t="array" ref="E5302">IF(AND(B5302="Housing",A5302="Rural"),"",
_xlfn.IFS(
NOT(ISBLANK(C5302)), C5302,
AND(NOT(ISBLANK(C5301)), B5301=B5302, NOT(ISBLANK(C5303)), B5303=B5302), AVERAGE(C5301,C5303),
AND(NOT(ISBLANK(C5301)), B5301=B5302, ISBLANK(C5303), NOT(ISBLANK(C5304)), B5304=B5302), C5301+(C5304-C5301)/3,
AND(ISBLANK(C5301), NOT(ISBLANK(C5300)), B5300=B5302, NOT(ISBLANK(C5303)), B5303=B5302), C5300+(C5303-C5300)*2/3,
TRUE, "Check Manually"
))</f>
        <v>150.4</v>
      </c>
      <c r="F5302" t="str">
        <f>_xlfn.XLOOKUP(B5302,Bucket_Map!A:A,Bucket_Map!B:B,"ERROR - CHECK NAME")</f>
        <v>Not Bucketed (Aggregate)</v>
      </c>
    </row>
    <row r="5303" spans="1:6" x14ac:dyDescent="0.25">
      <c r="A5303" t="s">
        <v>32</v>
      </c>
      <c r="B5303" t="s">
        <v>20</v>
      </c>
      <c r="C5303">
        <v>150.69999999999999</v>
      </c>
      <c r="D5303" s="1">
        <v>44136</v>
      </c>
      <c r="E5303" cm="1">
        <f t="array" ref="E5303">IF(AND(B5303="Housing",A5303="Rural"),"",
_xlfn.IFS(
NOT(ISBLANK(C5303)), C5303,
AND(NOT(ISBLANK(C5302)), B5302=B5303, NOT(ISBLANK(C5304)), B5304=B5303), AVERAGE(C5302,C5304),
AND(NOT(ISBLANK(C5302)), B5302=B5303, ISBLANK(C5304), NOT(ISBLANK(C5305)), B5305=B5303), C5302+(C5305-C5302)/3,
AND(ISBLANK(C5302), NOT(ISBLANK(C5301)), B5301=B5303, NOT(ISBLANK(C5304)), B5304=B5303), C5301+(C5304-C5301)*2/3,
TRUE, "Check Manually"
))</f>
        <v>150.69999999999999</v>
      </c>
      <c r="F5303" t="str">
        <f>_xlfn.XLOOKUP(B5303,Bucket_Map!A:A,Bucket_Map!B:B,"ERROR - CHECK NAME")</f>
        <v>Not Bucketed (Aggregate)</v>
      </c>
    </row>
    <row r="5304" spans="1:6" x14ac:dyDescent="0.25">
      <c r="A5304" t="s">
        <v>32</v>
      </c>
      <c r="B5304" t="s">
        <v>20</v>
      </c>
      <c r="C5304">
        <v>151.19999999999999</v>
      </c>
      <c r="D5304" s="1">
        <v>44166</v>
      </c>
      <c r="E5304" cm="1">
        <f t="array" ref="E5304">IF(AND(B5304="Housing",A5304="Rural"),"",
_xlfn.IFS(
NOT(ISBLANK(C5304)), C5304,
AND(NOT(ISBLANK(C5303)), B5303=B5304, NOT(ISBLANK(C5305)), B5305=B5304), AVERAGE(C5303,C5305),
AND(NOT(ISBLANK(C5303)), B5303=B5304, ISBLANK(C5305), NOT(ISBLANK(C5306)), B5306=B5304), C5303+(C5306-C5303)/3,
AND(ISBLANK(C5303), NOT(ISBLANK(C5302)), B5302=B5304, NOT(ISBLANK(C5305)), B5305=B5304), C5302+(C5305-C5302)*2/3,
TRUE, "Check Manually"
))</f>
        <v>151.19999999999999</v>
      </c>
      <c r="F5304" t="str">
        <f>_xlfn.XLOOKUP(B5304,Bucket_Map!A:A,Bucket_Map!B:B,"ERROR - CHECK NAME")</f>
        <v>Not Bucketed (Aggregate)</v>
      </c>
    </row>
    <row r="5305" spans="1:6" x14ac:dyDescent="0.25">
      <c r="A5305" t="s">
        <v>32</v>
      </c>
      <c r="B5305" t="s">
        <v>20</v>
      </c>
      <c r="C5305">
        <v>151.9</v>
      </c>
      <c r="D5305" s="1">
        <v>44197</v>
      </c>
      <c r="E5305" cm="1">
        <f t="array" ref="E5305">IF(AND(B5305="Housing",A5305="Rural"),"",
_xlfn.IFS(
NOT(ISBLANK(C5305)), C5305,
AND(NOT(ISBLANK(C5304)), B5304=B5305, NOT(ISBLANK(C5306)), B5306=B5305), AVERAGE(C5304,C5306),
AND(NOT(ISBLANK(C5304)), B5304=B5305, ISBLANK(C5306), NOT(ISBLANK(C5307)), B5307=B5305), C5304+(C5307-C5304)/3,
AND(ISBLANK(C5304), NOT(ISBLANK(C5303)), B5303=B5305, NOT(ISBLANK(C5306)), B5306=B5305), C5303+(C5306-C5303)*2/3,
TRUE, "Check Manually"
))</f>
        <v>151.9</v>
      </c>
      <c r="F5305" t="str">
        <f>_xlfn.XLOOKUP(B5305,Bucket_Map!A:A,Bucket_Map!B:B,"ERROR - CHECK NAME")</f>
        <v>Not Bucketed (Aggregate)</v>
      </c>
    </row>
    <row r="5306" spans="1:6" x14ac:dyDescent="0.25">
      <c r="A5306" t="s">
        <v>32</v>
      </c>
      <c r="B5306" t="s">
        <v>20</v>
      </c>
      <c r="C5306">
        <v>153.4</v>
      </c>
      <c r="D5306" s="1">
        <v>44228</v>
      </c>
      <c r="E5306" cm="1">
        <f t="array" ref="E5306">IF(AND(B5306="Housing",A5306="Rural"),"",
_xlfn.IFS(
NOT(ISBLANK(C5306)), C5306,
AND(NOT(ISBLANK(C5305)), B5305=B5306, NOT(ISBLANK(C5307)), B5307=B5306), AVERAGE(C5305,C5307),
AND(NOT(ISBLANK(C5305)), B5305=B5306, ISBLANK(C5307), NOT(ISBLANK(C5308)), B5308=B5306), C5305+(C5308-C5305)/3,
AND(ISBLANK(C5305), NOT(ISBLANK(C5304)), B5304=B5306, NOT(ISBLANK(C5307)), B5307=B5306), C5304+(C5307-C5304)*2/3,
TRUE, "Check Manually"
))</f>
        <v>153.4</v>
      </c>
      <c r="F5306" t="str">
        <f>_xlfn.XLOOKUP(B5306,Bucket_Map!A:A,Bucket_Map!B:B,"ERROR - CHECK NAME")</f>
        <v>Not Bucketed (Aggregate)</v>
      </c>
    </row>
    <row r="5307" spans="1:6" x14ac:dyDescent="0.25">
      <c r="A5307" t="s">
        <v>32</v>
      </c>
      <c r="B5307" t="s">
        <v>20</v>
      </c>
      <c r="C5307">
        <v>153.80000000000001</v>
      </c>
      <c r="D5307" s="1">
        <v>44256</v>
      </c>
      <c r="E5307" cm="1">
        <f t="array" ref="E5307">IF(AND(B5307="Housing",A5307="Rural"),"",
_xlfn.IFS(
NOT(ISBLANK(C5307)), C5307,
AND(NOT(ISBLANK(C5306)), B5306=B5307, NOT(ISBLANK(C5308)), B5308=B5307), AVERAGE(C5306,C5308),
AND(NOT(ISBLANK(C5306)), B5306=B5307, ISBLANK(C5308), NOT(ISBLANK(C5309)), B5309=B5307), C5306+(C5309-C5306)/3,
AND(ISBLANK(C5306), NOT(ISBLANK(C5305)), B5305=B5307, NOT(ISBLANK(C5308)), B5308=B5307), C5305+(C5308-C5305)*2/3,
TRUE, "Check Manually"
))</f>
        <v>153.80000000000001</v>
      </c>
      <c r="F5307" t="str">
        <f>_xlfn.XLOOKUP(B5307,Bucket_Map!A:A,Bucket_Map!B:B,"ERROR - CHECK NAME")</f>
        <v>Not Bucketed (Aggregate)</v>
      </c>
    </row>
    <row r="5308" spans="1:6" x14ac:dyDescent="0.25">
      <c r="A5308" t="s">
        <v>32</v>
      </c>
      <c r="B5308" t="s">
        <v>20</v>
      </c>
      <c r="C5308">
        <v>154.4</v>
      </c>
      <c r="D5308" s="1">
        <v>44287</v>
      </c>
      <c r="E5308" cm="1">
        <f t="array" ref="E5308">IF(AND(B5308="Housing",A5308="Rural"),"",
_xlfn.IFS(
NOT(ISBLANK(C5308)), C5308,
AND(NOT(ISBLANK(C5307)), B5307=B5308, NOT(ISBLANK(C5309)), B5309=B5308), AVERAGE(C5307,C5309),
AND(NOT(ISBLANK(C5307)), B5307=B5308, ISBLANK(C5309), NOT(ISBLANK(C5310)), B5310=B5308), C5307+(C5310-C5307)/3,
AND(ISBLANK(C5307), NOT(ISBLANK(C5306)), B5306=B5308, NOT(ISBLANK(C5309)), B5309=B5308), C5306+(C5309-C5306)*2/3,
TRUE, "Check Manually"
))</f>
        <v>154.4</v>
      </c>
      <c r="F5308" t="str">
        <f>_xlfn.XLOOKUP(B5308,Bucket_Map!A:A,Bucket_Map!B:B,"ERROR - CHECK NAME")</f>
        <v>Not Bucketed (Aggregate)</v>
      </c>
    </row>
    <row r="5309" spans="1:6" x14ac:dyDescent="0.25">
      <c r="A5309" t="s">
        <v>32</v>
      </c>
      <c r="B5309" t="s">
        <v>20</v>
      </c>
      <c r="C5309">
        <v>156.80000000000001</v>
      </c>
      <c r="D5309" s="1">
        <v>44317</v>
      </c>
      <c r="E5309" cm="1">
        <f t="array" ref="E5309">IF(AND(B5309="Housing",A5309="Rural"),"",
_xlfn.IFS(
NOT(ISBLANK(C5309)), C5309,
AND(NOT(ISBLANK(C5308)), B5308=B5309, NOT(ISBLANK(C5310)), B5310=B5309), AVERAGE(C5308,C5310),
AND(NOT(ISBLANK(C5308)), B5308=B5309, ISBLANK(C5310), NOT(ISBLANK(C5311)), B5311=B5309), C5308+(C5311-C5308)/3,
AND(ISBLANK(C5308), NOT(ISBLANK(C5307)), B5307=B5309, NOT(ISBLANK(C5310)), B5310=B5309), C5307+(C5310-C5307)*2/3,
TRUE, "Check Manually"
))</f>
        <v>156.80000000000001</v>
      </c>
      <c r="F5309" t="str">
        <f>_xlfn.XLOOKUP(B5309,Bucket_Map!A:A,Bucket_Map!B:B,"ERROR - CHECK NAME")</f>
        <v>Not Bucketed (Aggregate)</v>
      </c>
    </row>
    <row r="5310" spans="1:6" x14ac:dyDescent="0.25">
      <c r="A5310" t="s">
        <v>32</v>
      </c>
      <c r="B5310" t="s">
        <v>20</v>
      </c>
      <c r="C5310">
        <v>157.6</v>
      </c>
      <c r="D5310" s="1">
        <v>44348</v>
      </c>
      <c r="E5310" cm="1">
        <f t="array" ref="E5310">IF(AND(B5310="Housing",A5310="Rural"),"",
_xlfn.IFS(
NOT(ISBLANK(C5310)), C5310,
AND(NOT(ISBLANK(C5309)), B5309=B5310, NOT(ISBLANK(C5311)), B5311=B5310), AVERAGE(C5309,C5311),
AND(NOT(ISBLANK(C5309)), B5309=B5310, ISBLANK(C5311), NOT(ISBLANK(C5312)), B5312=B5310), C5309+(C5312-C5309)/3,
AND(ISBLANK(C5309), NOT(ISBLANK(C5308)), B5308=B5310, NOT(ISBLANK(C5311)), B5311=B5310), C5308+(C5311-C5308)*2/3,
TRUE, "Check Manually"
))</f>
        <v>157.6</v>
      </c>
      <c r="F5310" t="str">
        <f>_xlfn.XLOOKUP(B5310,Bucket_Map!A:A,Bucket_Map!B:B,"ERROR - CHECK NAME")</f>
        <v>Not Bucketed (Aggregate)</v>
      </c>
    </row>
    <row r="5311" spans="1:6" x14ac:dyDescent="0.25">
      <c r="A5311" t="s">
        <v>32</v>
      </c>
      <c r="B5311" t="s">
        <v>20</v>
      </c>
      <c r="C5311">
        <v>159</v>
      </c>
      <c r="D5311" s="1">
        <v>44378</v>
      </c>
      <c r="E5311" cm="1">
        <f t="array" ref="E5311">IF(AND(B5311="Housing",A5311="Rural"),"",
_xlfn.IFS(
NOT(ISBLANK(C5311)), C5311,
AND(NOT(ISBLANK(C5310)), B5310=B5311, NOT(ISBLANK(C5312)), B5312=B5311), AVERAGE(C5310,C5312),
AND(NOT(ISBLANK(C5310)), B5310=B5311, ISBLANK(C5312), NOT(ISBLANK(C5313)), B5313=B5311), C5310+(C5313-C5310)/3,
AND(ISBLANK(C5310), NOT(ISBLANK(C5309)), B5309=B5311, NOT(ISBLANK(C5312)), B5312=B5311), C5309+(C5312-C5309)*2/3,
TRUE, "Check Manually"
))</f>
        <v>159</v>
      </c>
      <c r="F5311" t="str">
        <f>_xlfn.XLOOKUP(B5311,Bucket_Map!A:A,Bucket_Map!B:B,"ERROR - CHECK NAME")</f>
        <v>Not Bucketed (Aggregate)</v>
      </c>
    </row>
    <row r="5312" spans="1:6" x14ac:dyDescent="0.25">
      <c r="A5312" t="s">
        <v>32</v>
      </c>
      <c r="B5312" t="s">
        <v>20</v>
      </c>
      <c r="C5312">
        <v>160</v>
      </c>
      <c r="D5312" s="1">
        <v>44409</v>
      </c>
      <c r="E5312" cm="1">
        <f t="array" ref="E5312">IF(AND(B5312="Housing",A5312="Rural"),"",
_xlfn.IFS(
NOT(ISBLANK(C5312)), C5312,
AND(NOT(ISBLANK(C5311)), B5311=B5312, NOT(ISBLANK(C5313)), B5313=B5312), AVERAGE(C5311,C5313),
AND(NOT(ISBLANK(C5311)), B5311=B5312, ISBLANK(C5313), NOT(ISBLANK(C5314)), B5314=B5312), C5311+(C5314-C5311)/3,
AND(ISBLANK(C5311), NOT(ISBLANK(C5310)), B5310=B5312, NOT(ISBLANK(C5313)), B5313=B5312), C5310+(C5313-C5310)*2/3,
TRUE, "Check Manually"
))</f>
        <v>160</v>
      </c>
      <c r="F5312" t="str">
        <f>_xlfn.XLOOKUP(B5312,Bucket_Map!A:A,Bucket_Map!B:B,"ERROR - CHECK NAME")</f>
        <v>Not Bucketed (Aggregate)</v>
      </c>
    </row>
    <row r="5313" spans="1:6" x14ac:dyDescent="0.25">
      <c r="A5313" t="s">
        <v>32</v>
      </c>
      <c r="B5313" t="s">
        <v>20</v>
      </c>
      <c r="C5313">
        <v>160</v>
      </c>
      <c r="D5313" s="1">
        <v>44440</v>
      </c>
      <c r="E5313" cm="1">
        <f t="array" ref="E5313">IF(AND(B5313="Housing",A5313="Rural"),"",
_xlfn.IFS(
NOT(ISBLANK(C5313)), C5313,
AND(NOT(ISBLANK(C5312)), B5312=B5313, NOT(ISBLANK(C5314)), B5314=B5313), AVERAGE(C5312,C5314),
AND(NOT(ISBLANK(C5312)), B5312=B5313, ISBLANK(C5314), NOT(ISBLANK(C5315)), B5315=B5313), C5312+(C5315-C5312)/3,
AND(ISBLANK(C5312), NOT(ISBLANK(C5311)), B5311=B5313, NOT(ISBLANK(C5314)), B5314=B5313), C5311+(C5314-C5311)*2/3,
TRUE, "Check Manually"
))</f>
        <v>160</v>
      </c>
      <c r="F5313" t="str">
        <f>_xlfn.XLOOKUP(B5313,Bucket_Map!A:A,Bucket_Map!B:B,"ERROR - CHECK NAME")</f>
        <v>Not Bucketed (Aggregate)</v>
      </c>
    </row>
    <row r="5314" spans="1:6" x14ac:dyDescent="0.25">
      <c r="A5314" t="s">
        <v>32</v>
      </c>
      <c r="B5314" t="s">
        <v>20</v>
      </c>
      <c r="C5314">
        <v>161</v>
      </c>
      <c r="D5314" s="1">
        <v>44470</v>
      </c>
      <c r="E5314" cm="1">
        <f t="array" ref="E5314">IF(AND(B5314="Housing",A5314="Rural"),"",
_xlfn.IFS(
NOT(ISBLANK(C5314)), C5314,
AND(NOT(ISBLANK(C5313)), B5313=B5314, NOT(ISBLANK(C5315)), B5315=B5314), AVERAGE(C5313,C5315),
AND(NOT(ISBLANK(C5313)), B5313=B5314, ISBLANK(C5315), NOT(ISBLANK(C5316)), B5316=B5314), C5313+(C5316-C5313)/3,
AND(ISBLANK(C5313), NOT(ISBLANK(C5312)), B5312=B5314, NOT(ISBLANK(C5315)), B5315=B5314), C5312+(C5315-C5312)*2/3,
TRUE, "Check Manually"
))</f>
        <v>161</v>
      </c>
      <c r="F5314" t="str">
        <f>_xlfn.XLOOKUP(B5314,Bucket_Map!A:A,Bucket_Map!B:B,"ERROR - CHECK NAME")</f>
        <v>Not Bucketed (Aggregate)</v>
      </c>
    </row>
    <row r="5315" spans="1:6" x14ac:dyDescent="0.25">
      <c r="A5315" t="s">
        <v>32</v>
      </c>
      <c r="B5315" t="s">
        <v>20</v>
      </c>
      <c r="C5315">
        <v>161.4</v>
      </c>
      <c r="D5315" s="1">
        <v>44501</v>
      </c>
      <c r="E5315" cm="1">
        <f t="array" ref="E5315">IF(AND(B5315="Housing",A5315="Rural"),"",
_xlfn.IFS(
NOT(ISBLANK(C5315)), C5315,
AND(NOT(ISBLANK(C5314)), B5314=B5315, NOT(ISBLANK(C5316)), B5316=B5315), AVERAGE(C5314,C5316),
AND(NOT(ISBLANK(C5314)), B5314=B5315, ISBLANK(C5316), NOT(ISBLANK(C5317)), B5317=B5315), C5314+(C5317-C5314)/3,
AND(ISBLANK(C5314), NOT(ISBLANK(C5313)), B5313=B5315, NOT(ISBLANK(C5316)), B5316=B5315), C5313+(C5316-C5313)*2/3,
TRUE, "Check Manually"
))</f>
        <v>161.4</v>
      </c>
      <c r="F5315" t="str">
        <f>_xlfn.XLOOKUP(B5315,Bucket_Map!A:A,Bucket_Map!B:B,"ERROR - CHECK NAME")</f>
        <v>Not Bucketed (Aggregate)</v>
      </c>
    </row>
    <row r="5316" spans="1:6" x14ac:dyDescent="0.25">
      <c r="A5316" t="s">
        <v>32</v>
      </c>
      <c r="B5316" t="s">
        <v>20</v>
      </c>
      <c r="C5316">
        <v>162</v>
      </c>
      <c r="D5316" s="1">
        <v>44531</v>
      </c>
      <c r="E5316" cm="1">
        <f t="array" ref="E5316">IF(AND(B5316="Housing",A5316="Rural"),"",
_xlfn.IFS(
NOT(ISBLANK(C5316)), C5316,
AND(NOT(ISBLANK(C5315)), B5315=B5316, NOT(ISBLANK(C5317)), B5317=B5316), AVERAGE(C5315,C5317),
AND(NOT(ISBLANK(C5315)), B5315=B5316, ISBLANK(C5317), NOT(ISBLANK(C5318)), B5318=B5316), C5315+(C5318-C5315)/3,
AND(ISBLANK(C5315), NOT(ISBLANK(C5314)), B5314=B5316, NOT(ISBLANK(C5317)), B5317=B5316), C5314+(C5317-C5314)*2/3,
TRUE, "Check Manually"
))</f>
        <v>162</v>
      </c>
      <c r="F5316" t="str">
        <f>_xlfn.XLOOKUP(B5316,Bucket_Map!A:A,Bucket_Map!B:B,"ERROR - CHECK NAME")</f>
        <v>Not Bucketed (Aggregate)</v>
      </c>
    </row>
    <row r="5317" spans="1:6" x14ac:dyDescent="0.25">
      <c r="A5317" t="s">
        <v>32</v>
      </c>
      <c r="B5317" t="s">
        <v>20</v>
      </c>
      <c r="C5317">
        <v>162.69999999999999</v>
      </c>
      <c r="D5317" s="1">
        <v>44562</v>
      </c>
      <c r="E5317" cm="1">
        <f t="array" ref="E5317">IF(AND(B5317="Housing",A5317="Rural"),"",
_xlfn.IFS(
NOT(ISBLANK(C5317)), C5317,
AND(NOT(ISBLANK(C5316)), B5316=B5317, NOT(ISBLANK(C5318)), B5318=B5317), AVERAGE(C5316,C5318),
AND(NOT(ISBLANK(C5316)), B5316=B5317, ISBLANK(C5318), NOT(ISBLANK(C5319)), B5319=B5317), C5316+(C5319-C5316)/3,
AND(ISBLANK(C5316), NOT(ISBLANK(C5315)), B5315=B5317, NOT(ISBLANK(C5318)), B5318=B5317), C5315+(C5318-C5315)*2/3,
TRUE, "Check Manually"
))</f>
        <v>162.69999999999999</v>
      </c>
      <c r="F5317" t="str">
        <f>_xlfn.XLOOKUP(B5317,Bucket_Map!A:A,Bucket_Map!B:B,"ERROR - CHECK NAME")</f>
        <v>Not Bucketed (Aggregate)</v>
      </c>
    </row>
    <row r="5318" spans="1:6" x14ac:dyDescent="0.25">
      <c r="A5318" t="s">
        <v>32</v>
      </c>
      <c r="B5318" t="s">
        <v>20</v>
      </c>
      <c r="C5318">
        <v>163.5</v>
      </c>
      <c r="D5318" s="1">
        <v>44593</v>
      </c>
      <c r="E5318" cm="1">
        <f t="array" ref="E5318">IF(AND(B5318="Housing",A5318="Rural"),"",
_xlfn.IFS(
NOT(ISBLANK(C5318)), C5318,
AND(NOT(ISBLANK(C5317)), B5317=B5318, NOT(ISBLANK(C5319)), B5319=B5318), AVERAGE(C5317,C5319),
AND(NOT(ISBLANK(C5317)), B5317=B5318, ISBLANK(C5319), NOT(ISBLANK(C5320)), B5320=B5318), C5317+(C5320-C5317)/3,
AND(ISBLANK(C5317), NOT(ISBLANK(C5316)), B5316=B5318, NOT(ISBLANK(C5319)), B5319=B5318), C5316+(C5319-C5316)*2/3,
TRUE, "Check Manually"
))</f>
        <v>163.5</v>
      </c>
      <c r="F5318" t="str">
        <f>_xlfn.XLOOKUP(B5318,Bucket_Map!A:A,Bucket_Map!B:B,"ERROR - CHECK NAME")</f>
        <v>Not Bucketed (Aggregate)</v>
      </c>
    </row>
    <row r="5319" spans="1:6" x14ac:dyDescent="0.25">
      <c r="A5319" t="s">
        <v>32</v>
      </c>
      <c r="B5319" t="s">
        <v>20</v>
      </c>
      <c r="C5319">
        <v>164.6</v>
      </c>
      <c r="D5319" s="1">
        <v>44621</v>
      </c>
      <c r="E5319" cm="1">
        <f t="array" ref="E5319">IF(AND(B5319="Housing",A5319="Rural"),"",
_xlfn.IFS(
NOT(ISBLANK(C5319)), C5319,
AND(NOT(ISBLANK(C5318)), B5318=B5319, NOT(ISBLANK(C5320)), B5320=B5319), AVERAGE(C5318,C5320),
AND(NOT(ISBLANK(C5318)), B5318=B5319, ISBLANK(C5320), NOT(ISBLANK(C5321)), B5321=B5319), C5318+(C5321-C5318)/3,
AND(ISBLANK(C5318), NOT(ISBLANK(C5317)), B5317=B5319, NOT(ISBLANK(C5320)), B5320=B5319), C5317+(C5320-C5317)*2/3,
TRUE, "Check Manually"
))</f>
        <v>164.6</v>
      </c>
      <c r="F5319" t="str">
        <f>_xlfn.XLOOKUP(B5319,Bucket_Map!A:A,Bucket_Map!B:B,"ERROR - CHECK NAME")</f>
        <v>Not Bucketed (Aggregate)</v>
      </c>
    </row>
    <row r="5320" spans="1:6" x14ac:dyDescent="0.25">
      <c r="A5320" t="s">
        <v>32</v>
      </c>
      <c r="B5320" t="s">
        <v>20</v>
      </c>
      <c r="C5320">
        <v>166.8</v>
      </c>
      <c r="D5320" s="1">
        <v>44652</v>
      </c>
      <c r="E5320" cm="1">
        <f t="array" ref="E5320">IF(AND(B5320="Housing",A5320="Rural"),"",
_xlfn.IFS(
NOT(ISBLANK(C5320)), C5320,
AND(NOT(ISBLANK(C5319)), B5319=B5320, NOT(ISBLANK(C5321)), B5321=B5320), AVERAGE(C5319,C5321),
AND(NOT(ISBLANK(C5319)), B5319=B5320, ISBLANK(C5321), NOT(ISBLANK(C5322)), B5322=B5320), C5319+(C5322-C5319)/3,
AND(ISBLANK(C5319), NOT(ISBLANK(C5318)), B5318=B5320, NOT(ISBLANK(C5321)), B5321=B5320), C5318+(C5321-C5318)*2/3,
TRUE, "Check Manually"
))</f>
        <v>166.8</v>
      </c>
      <c r="F5320" t="str">
        <f>_xlfn.XLOOKUP(B5320,Bucket_Map!A:A,Bucket_Map!B:B,"ERROR - CHECK NAME")</f>
        <v>Not Bucketed (Aggregate)</v>
      </c>
    </row>
    <row r="5321" spans="1:6" x14ac:dyDescent="0.25">
      <c r="A5321" t="s">
        <v>32</v>
      </c>
      <c r="B5321" t="s">
        <v>20</v>
      </c>
      <c r="C5321">
        <v>167.5</v>
      </c>
      <c r="D5321" s="1">
        <v>44682</v>
      </c>
      <c r="E5321" cm="1">
        <f t="array" ref="E5321">IF(AND(B5321="Housing",A5321="Rural"),"",
_xlfn.IFS(
NOT(ISBLANK(C5321)), C5321,
AND(NOT(ISBLANK(C5320)), B5320=B5321, NOT(ISBLANK(C5322)), B5322=B5321), AVERAGE(C5320,C5322),
AND(NOT(ISBLANK(C5320)), B5320=B5321, ISBLANK(C5322), NOT(ISBLANK(C5323)), B5323=B5321), C5320+(C5323-C5320)/3,
AND(ISBLANK(C5320), NOT(ISBLANK(C5319)), B5319=B5321, NOT(ISBLANK(C5322)), B5322=B5321), C5319+(C5322-C5319)*2/3,
TRUE, "Check Manually"
))</f>
        <v>167.5</v>
      </c>
      <c r="F5321" t="str">
        <f>_xlfn.XLOOKUP(B5321,Bucket_Map!A:A,Bucket_Map!B:B,"ERROR - CHECK NAME")</f>
        <v>Not Bucketed (Aggregate)</v>
      </c>
    </row>
    <row r="5322" spans="1:6" x14ac:dyDescent="0.25">
      <c r="A5322" t="s">
        <v>32</v>
      </c>
      <c r="B5322" t="s">
        <v>20</v>
      </c>
      <c r="C5322">
        <v>167.5</v>
      </c>
      <c r="D5322" s="1">
        <v>44713</v>
      </c>
      <c r="E5322" cm="1">
        <f t="array" ref="E5322">IF(AND(B5322="Housing",A5322="Rural"),"",
_xlfn.IFS(
NOT(ISBLANK(C5322)), C5322,
AND(NOT(ISBLANK(C5321)), B5321=B5322, NOT(ISBLANK(C5323)), B5323=B5322), AVERAGE(C5321,C5323),
AND(NOT(ISBLANK(C5321)), B5321=B5322, ISBLANK(C5323), NOT(ISBLANK(C5324)), B5324=B5322), C5321+(C5324-C5321)/3,
AND(ISBLANK(C5321), NOT(ISBLANK(C5320)), B5320=B5322, NOT(ISBLANK(C5323)), B5323=B5322), C5320+(C5323-C5320)*2/3,
TRUE, "Check Manually"
))</f>
        <v>167.5</v>
      </c>
      <c r="F5322" t="str">
        <f>_xlfn.XLOOKUP(B5322,Bucket_Map!A:A,Bucket_Map!B:B,"ERROR - CHECK NAME")</f>
        <v>Not Bucketed (Aggregate)</v>
      </c>
    </row>
    <row r="5323" spans="1:6" x14ac:dyDescent="0.25">
      <c r="A5323" t="s">
        <v>32</v>
      </c>
      <c r="B5323" t="s">
        <v>20</v>
      </c>
      <c r="C5323">
        <v>168.4</v>
      </c>
      <c r="D5323" s="1">
        <v>44743</v>
      </c>
      <c r="E5323" cm="1">
        <f t="array" ref="E5323">IF(AND(B5323="Housing",A5323="Rural"),"",
_xlfn.IFS(
NOT(ISBLANK(C5323)), C5323,
AND(NOT(ISBLANK(C5322)), B5322=B5323, NOT(ISBLANK(C5324)), B5324=B5323), AVERAGE(C5322,C5324),
AND(NOT(ISBLANK(C5322)), B5322=B5323, ISBLANK(C5324), NOT(ISBLANK(C5325)), B5325=B5323), C5322+(C5325-C5322)/3,
AND(ISBLANK(C5322), NOT(ISBLANK(C5321)), B5321=B5323, NOT(ISBLANK(C5324)), B5324=B5323), C5321+(C5324-C5321)*2/3,
TRUE, "Check Manually"
))</f>
        <v>168.4</v>
      </c>
      <c r="F5323" t="str">
        <f>_xlfn.XLOOKUP(B5323,Bucket_Map!A:A,Bucket_Map!B:B,"ERROR - CHECK NAME")</f>
        <v>Not Bucketed (Aggregate)</v>
      </c>
    </row>
    <row r="5324" spans="1:6" x14ac:dyDescent="0.25">
      <c r="A5324" t="s">
        <v>32</v>
      </c>
      <c r="B5324" t="s">
        <v>20</v>
      </c>
      <c r="C5324">
        <v>169.1</v>
      </c>
      <c r="D5324" s="1">
        <v>44774</v>
      </c>
      <c r="E5324" cm="1">
        <f t="array" ref="E5324">IF(AND(B5324="Housing",A5324="Rural"),"",
_xlfn.IFS(
NOT(ISBLANK(C5324)), C5324,
AND(NOT(ISBLANK(C5323)), B5323=B5324, NOT(ISBLANK(C5325)), B5325=B5324), AVERAGE(C5323,C5325),
AND(NOT(ISBLANK(C5323)), B5323=B5324, ISBLANK(C5325), NOT(ISBLANK(C5326)), B5326=B5324), C5323+(C5326-C5323)/3,
AND(ISBLANK(C5323), NOT(ISBLANK(C5322)), B5322=B5324, NOT(ISBLANK(C5325)), B5325=B5324), C5322+(C5325-C5322)*2/3,
TRUE, "Check Manually"
))</f>
        <v>169.1</v>
      </c>
      <c r="F5324" t="str">
        <f>_xlfn.XLOOKUP(B5324,Bucket_Map!A:A,Bucket_Map!B:B,"ERROR - CHECK NAME")</f>
        <v>Not Bucketed (Aggregate)</v>
      </c>
    </row>
    <row r="5325" spans="1:6" x14ac:dyDescent="0.25">
      <c r="A5325" t="s">
        <v>32</v>
      </c>
      <c r="B5325" t="s">
        <v>20</v>
      </c>
      <c r="C5325">
        <v>169.7</v>
      </c>
      <c r="D5325" s="1">
        <v>44805</v>
      </c>
      <c r="E5325" cm="1">
        <f t="array" ref="E5325">IF(AND(B5325="Housing",A5325="Rural"),"",
_xlfn.IFS(
NOT(ISBLANK(C5325)), C5325,
AND(NOT(ISBLANK(C5324)), B5324=B5325, NOT(ISBLANK(C5326)), B5326=B5325), AVERAGE(C5324,C5326),
AND(NOT(ISBLANK(C5324)), B5324=B5325, ISBLANK(C5326), NOT(ISBLANK(C5327)), B5327=B5325), C5324+(C5327-C5324)/3,
AND(ISBLANK(C5324), NOT(ISBLANK(C5323)), B5323=B5325, NOT(ISBLANK(C5326)), B5326=B5325), C5323+(C5326-C5323)*2/3,
TRUE, "Check Manually"
))</f>
        <v>169.7</v>
      </c>
      <c r="F5325" t="str">
        <f>_xlfn.XLOOKUP(B5325,Bucket_Map!A:A,Bucket_Map!B:B,"ERROR - CHECK NAME")</f>
        <v>Not Bucketed (Aggregate)</v>
      </c>
    </row>
    <row r="5326" spans="1:6" x14ac:dyDescent="0.25">
      <c r="A5326" t="s">
        <v>32</v>
      </c>
      <c r="B5326" t="s">
        <v>20</v>
      </c>
      <c r="C5326">
        <v>170.5</v>
      </c>
      <c r="D5326" s="1">
        <v>44835</v>
      </c>
      <c r="E5326" cm="1">
        <f t="array" ref="E5326">IF(AND(B5326="Housing",A5326="Rural"),"",
_xlfn.IFS(
NOT(ISBLANK(C5326)), C5326,
AND(NOT(ISBLANK(C5325)), B5325=B5326, NOT(ISBLANK(C5327)), B5327=B5326), AVERAGE(C5325,C5327),
AND(NOT(ISBLANK(C5325)), B5325=B5326, ISBLANK(C5327), NOT(ISBLANK(C5328)), B5328=B5326), C5325+(C5328-C5325)/3,
AND(ISBLANK(C5325), NOT(ISBLANK(C5324)), B5324=B5326, NOT(ISBLANK(C5327)), B5327=B5326), C5324+(C5327-C5324)*2/3,
TRUE, "Check Manually"
))</f>
        <v>170.5</v>
      </c>
      <c r="F5326" t="str">
        <f>_xlfn.XLOOKUP(B5326,Bucket_Map!A:A,Bucket_Map!B:B,"ERROR - CHECK NAME")</f>
        <v>Not Bucketed (Aggregate)</v>
      </c>
    </row>
    <row r="5327" spans="1:6" x14ac:dyDescent="0.25">
      <c r="A5327" t="s">
        <v>32</v>
      </c>
      <c r="B5327" t="s">
        <v>20</v>
      </c>
      <c r="C5327">
        <v>171.1</v>
      </c>
      <c r="D5327" s="1">
        <v>44866</v>
      </c>
      <c r="E5327" cm="1">
        <f t="array" ref="E5327">IF(AND(B5327="Housing",A5327="Rural"),"",
_xlfn.IFS(
NOT(ISBLANK(C5327)), C5327,
AND(NOT(ISBLANK(C5326)), B5326=B5327, NOT(ISBLANK(C5328)), B5328=B5327), AVERAGE(C5326,C5328),
AND(NOT(ISBLANK(C5326)), B5326=B5327, ISBLANK(C5328), NOT(ISBLANK(C5329)), B5329=B5327), C5326+(C5329-C5326)/3,
AND(ISBLANK(C5326), NOT(ISBLANK(C5325)), B5325=B5327, NOT(ISBLANK(C5328)), B5328=B5327), C5325+(C5328-C5325)*2/3,
TRUE, "Check Manually"
))</f>
        <v>171.1</v>
      </c>
      <c r="F5327" t="str">
        <f>_xlfn.XLOOKUP(B5327,Bucket_Map!A:A,Bucket_Map!B:B,"ERROR - CHECK NAME")</f>
        <v>Not Bucketed (Aggregate)</v>
      </c>
    </row>
    <row r="5328" spans="1:6" x14ac:dyDescent="0.25">
      <c r="A5328" t="s">
        <v>32</v>
      </c>
      <c r="B5328" t="s">
        <v>20</v>
      </c>
      <c r="C5328">
        <v>172</v>
      </c>
      <c r="D5328" s="1">
        <v>44896</v>
      </c>
      <c r="E5328" cm="1">
        <f t="array" ref="E5328">IF(AND(B5328="Housing",A5328="Rural"),"",
_xlfn.IFS(
NOT(ISBLANK(C5328)), C5328,
AND(NOT(ISBLANK(C5327)), B5327=B5328, NOT(ISBLANK(C5329)), B5329=B5328), AVERAGE(C5327,C5329),
AND(NOT(ISBLANK(C5327)), B5327=B5328, ISBLANK(C5329), NOT(ISBLANK(C5330)), B5330=B5328), C5327+(C5330-C5327)/3,
AND(ISBLANK(C5327), NOT(ISBLANK(C5326)), B5326=B5328, NOT(ISBLANK(C5329)), B5329=B5328), C5326+(C5329-C5326)*2/3,
TRUE, "Check Manually"
))</f>
        <v>172</v>
      </c>
      <c r="F5328" t="str">
        <f>_xlfn.XLOOKUP(B5328,Bucket_Map!A:A,Bucket_Map!B:B,"ERROR - CHECK NAME")</f>
        <v>Not Bucketed (Aggregate)</v>
      </c>
    </row>
    <row r="5329" spans="1:6" x14ac:dyDescent="0.25">
      <c r="A5329" t="s">
        <v>32</v>
      </c>
      <c r="B5329" t="s">
        <v>20</v>
      </c>
      <c r="C5329">
        <v>172.8</v>
      </c>
      <c r="D5329" s="1">
        <v>44927</v>
      </c>
      <c r="E5329" cm="1">
        <f t="array" ref="E5329">IF(AND(B5329="Housing",A5329="Rural"),"",
_xlfn.IFS(
NOT(ISBLANK(C5329)), C5329,
AND(NOT(ISBLANK(C5328)), B5328=B5329, NOT(ISBLANK(C5330)), B5330=B5329), AVERAGE(C5328,C5330),
AND(NOT(ISBLANK(C5328)), B5328=B5329, ISBLANK(C5330), NOT(ISBLANK(C5331)), B5331=B5329), C5328+(C5331-C5328)/3,
AND(ISBLANK(C5328), NOT(ISBLANK(C5327)), B5327=B5329, NOT(ISBLANK(C5330)), B5330=B5329), C5327+(C5330-C5327)*2/3,
TRUE, "Check Manually"
))</f>
        <v>172.8</v>
      </c>
      <c r="F5329" t="str">
        <f>_xlfn.XLOOKUP(B5329,Bucket_Map!A:A,Bucket_Map!B:B,"ERROR - CHECK NAME")</f>
        <v>Not Bucketed (Aggregate)</v>
      </c>
    </row>
    <row r="5330" spans="1:6" x14ac:dyDescent="0.25">
      <c r="A5330" t="s">
        <v>32</v>
      </c>
      <c r="B5330" t="s">
        <v>20</v>
      </c>
      <c r="C5330">
        <v>174.1</v>
      </c>
      <c r="D5330" s="1">
        <v>44958</v>
      </c>
      <c r="E5330" cm="1">
        <f t="array" ref="E5330">IF(AND(B5330="Housing",A5330="Rural"),"",
_xlfn.IFS(
NOT(ISBLANK(C5330)), C5330,
AND(NOT(ISBLANK(C5329)), B5329=B5330, NOT(ISBLANK(C5331)), B5331=B5330), AVERAGE(C5329,C5331),
AND(NOT(ISBLANK(C5329)), B5329=B5330, ISBLANK(C5331), NOT(ISBLANK(C5332)), B5332=B5330), C5329+(C5332-C5329)/3,
AND(ISBLANK(C5329), NOT(ISBLANK(C5328)), B5328=B5330, NOT(ISBLANK(C5331)), B5331=B5330), C5328+(C5331-C5328)*2/3,
TRUE, "Check Manually"
))</f>
        <v>174.1</v>
      </c>
      <c r="F5330" t="str">
        <f>_xlfn.XLOOKUP(B5330,Bucket_Map!A:A,Bucket_Map!B:B,"ERROR - CHECK NAME")</f>
        <v>Not Bucketed (Aggregate)</v>
      </c>
    </row>
    <row r="5331" spans="1:6" x14ac:dyDescent="0.25">
      <c r="A5331" t="s">
        <v>32</v>
      </c>
      <c r="B5331" t="s">
        <v>20</v>
      </c>
      <c r="C5331">
        <v>174.1</v>
      </c>
      <c r="D5331" s="1">
        <v>44986</v>
      </c>
      <c r="E5331" cm="1">
        <f t="array" ref="E5331">IF(AND(B5331="Housing",A5331="Rural"),"",
_xlfn.IFS(
NOT(ISBLANK(C5331)), C5331,
AND(NOT(ISBLANK(C5330)), B5330=B5331, NOT(ISBLANK(C5332)), B5332=B5331), AVERAGE(C5330,C5332),
AND(NOT(ISBLANK(C5330)), B5330=B5331, ISBLANK(C5332), NOT(ISBLANK(C5333)), B5333=B5331), C5330+(C5333-C5330)/3,
AND(ISBLANK(C5330), NOT(ISBLANK(C5329)), B5329=B5331, NOT(ISBLANK(C5332)), B5332=B5331), C5329+(C5332-C5329)*2/3,
TRUE, "Check Manually"
))</f>
        <v>174.1</v>
      </c>
      <c r="F5331" t="str">
        <f>_xlfn.XLOOKUP(B5331,Bucket_Map!A:A,Bucket_Map!B:B,"ERROR - CHECK NAME")</f>
        <v>Not Bucketed (Aggregate)</v>
      </c>
    </row>
    <row r="5332" spans="1:6" x14ac:dyDescent="0.25">
      <c r="A5332" t="s">
        <v>32</v>
      </c>
      <c r="B5332" t="s">
        <v>20</v>
      </c>
      <c r="C5332">
        <v>175</v>
      </c>
      <c r="D5332" s="1">
        <v>45017</v>
      </c>
      <c r="E5332" cm="1">
        <f t="array" ref="E5332">IF(AND(B5332="Housing",A5332="Rural"),"",
_xlfn.IFS(
NOT(ISBLANK(C5332)), C5332,
AND(NOT(ISBLANK(C5331)), B5331=B5332, NOT(ISBLANK(C5333)), B5333=B5332), AVERAGE(C5331,C5333),
AND(NOT(ISBLANK(C5331)), B5331=B5332, ISBLANK(C5333), NOT(ISBLANK(C5334)), B5334=B5332), C5331+(C5334-C5331)/3,
AND(ISBLANK(C5331), NOT(ISBLANK(C5330)), B5330=B5332, NOT(ISBLANK(C5333)), B5333=B5332), C5330+(C5333-C5330)*2/3,
TRUE, "Check Manually"
))</f>
        <v>175</v>
      </c>
      <c r="F5332" t="str">
        <f>_xlfn.XLOOKUP(B5332,Bucket_Map!A:A,Bucket_Map!B:B,"ERROR - CHECK NAME")</f>
        <v>Not Bucketed (Aggregate)</v>
      </c>
    </row>
    <row r="5333" spans="1:6" x14ac:dyDescent="0.25">
      <c r="A5333" t="s">
        <v>32</v>
      </c>
      <c r="B5333" t="s">
        <v>20</v>
      </c>
      <c r="C5333">
        <v>175.7</v>
      </c>
      <c r="D5333" s="1">
        <v>45047</v>
      </c>
      <c r="E5333" cm="1">
        <f t="array" ref="E5333">IF(AND(B5333="Housing",A5333="Rural"),"",
_xlfn.IFS(
NOT(ISBLANK(C5333)), C5333,
AND(NOT(ISBLANK(C5332)), B5332=B5333, NOT(ISBLANK(C5334)), B5334=B5333), AVERAGE(C5332,C5334),
AND(NOT(ISBLANK(C5332)), B5332=B5333, ISBLANK(C5334), NOT(ISBLANK(C5335)), B5335=B5333), C5332+(C5335-C5332)/3,
AND(ISBLANK(C5332), NOT(ISBLANK(C5331)), B5331=B5333, NOT(ISBLANK(C5334)), B5334=B5333), C5331+(C5334-C5331)*2/3,
TRUE, "Check Manually"
))</f>
        <v>175.7</v>
      </c>
      <c r="F5333" t="str">
        <f>_xlfn.XLOOKUP(B5333,Bucket_Map!A:A,Bucket_Map!B:B,"ERROR - CHECK NAME")</f>
        <v>Not Bucketed (Aggregate)</v>
      </c>
    </row>
    <row r="5334" spans="1:6" x14ac:dyDescent="0.25">
      <c r="A5334" t="s">
        <v>32</v>
      </c>
      <c r="B5334" t="s">
        <v>21</v>
      </c>
      <c r="C5334">
        <v>104.9</v>
      </c>
      <c r="D5334" s="1">
        <v>41275</v>
      </c>
      <c r="E5334" cm="1">
        <f t="array" ref="E5334">IF(AND(B5334="Housing",A5334="Rural"),"",
_xlfn.IFS(
NOT(ISBLANK(C5334)), C5334,
AND(NOT(ISBLANK(C5333)), B5333=B5334, NOT(ISBLANK(C5335)), B5335=B5334), AVERAGE(C5333,C5335),
AND(NOT(ISBLANK(C5333)), B5333=B5334, ISBLANK(C5335), NOT(ISBLANK(C5336)), B5336=B5334), C5333+(C5336-C5333)/3,
AND(ISBLANK(C5333), NOT(ISBLANK(C5332)), B5332=B5334, NOT(ISBLANK(C5335)), B5335=B5334), C5332+(C5335-C5332)*2/3,
TRUE, "Check Manually"
))</f>
        <v>104.9</v>
      </c>
      <c r="F5334" t="str">
        <f>_xlfn.XLOOKUP(B5334,Bucket_Map!A:A,Bucket_Map!B:B,"ERROR - CHECK NAME")</f>
        <v>Food &amp; Beverages</v>
      </c>
    </row>
    <row r="5335" spans="1:6" x14ac:dyDescent="0.25">
      <c r="A5335" t="s">
        <v>32</v>
      </c>
      <c r="B5335" t="s">
        <v>21</v>
      </c>
      <c r="C5335">
        <v>105.5</v>
      </c>
      <c r="D5335" s="1">
        <v>41306</v>
      </c>
      <c r="E5335" cm="1">
        <f t="array" ref="E5335">IF(AND(B5335="Housing",A5335="Rural"),"",
_xlfn.IFS(
NOT(ISBLANK(C5335)), C5335,
AND(NOT(ISBLANK(C5334)), B5334=B5335, NOT(ISBLANK(C5336)), B5336=B5335), AVERAGE(C5334,C5336),
AND(NOT(ISBLANK(C5334)), B5334=B5335, ISBLANK(C5336), NOT(ISBLANK(C5337)), B5337=B5335), C5334+(C5337-C5334)/3,
AND(ISBLANK(C5334), NOT(ISBLANK(C5333)), B5333=B5335, NOT(ISBLANK(C5336)), B5336=B5335), C5333+(C5336-C5333)*2/3,
TRUE, "Check Manually"
))</f>
        <v>105.5</v>
      </c>
      <c r="F5335" t="str">
        <f>_xlfn.XLOOKUP(B5335,Bucket_Map!A:A,Bucket_Map!B:B,"ERROR - CHECK NAME")</f>
        <v>Food &amp; Beverages</v>
      </c>
    </row>
    <row r="5336" spans="1:6" x14ac:dyDescent="0.25">
      <c r="A5336" t="s">
        <v>32</v>
      </c>
      <c r="B5336" t="s">
        <v>21</v>
      </c>
      <c r="C5336">
        <v>106.2</v>
      </c>
      <c r="D5336" s="1">
        <v>41334</v>
      </c>
      <c r="E5336" cm="1">
        <f t="array" ref="E5336">IF(AND(B5336="Housing",A5336="Rural"),"",
_xlfn.IFS(
NOT(ISBLANK(C5336)), C5336,
AND(NOT(ISBLANK(C5335)), B5335=B5336, NOT(ISBLANK(C5337)), B5337=B5336), AVERAGE(C5335,C5337),
AND(NOT(ISBLANK(C5335)), B5335=B5336, ISBLANK(C5337), NOT(ISBLANK(C5338)), B5338=B5336), C5335+(C5338-C5335)/3,
AND(ISBLANK(C5335), NOT(ISBLANK(C5334)), B5334=B5336, NOT(ISBLANK(C5337)), B5337=B5336), C5334+(C5337-C5334)*2/3,
TRUE, "Check Manually"
))</f>
        <v>106.2</v>
      </c>
      <c r="F5336" t="str">
        <f>_xlfn.XLOOKUP(B5336,Bucket_Map!A:A,Bucket_Map!B:B,"ERROR - CHECK NAME")</f>
        <v>Food &amp; Beverages</v>
      </c>
    </row>
    <row r="5337" spans="1:6" x14ac:dyDescent="0.25">
      <c r="A5337" t="s">
        <v>32</v>
      </c>
      <c r="B5337" t="s">
        <v>21</v>
      </c>
      <c r="C5337">
        <v>107.2</v>
      </c>
      <c r="D5337" s="1">
        <v>41365</v>
      </c>
      <c r="E5337" cm="1">
        <f t="array" ref="E5337">IF(AND(B5337="Housing",A5337="Rural"),"",
_xlfn.IFS(
NOT(ISBLANK(C5337)), C5337,
AND(NOT(ISBLANK(C5336)), B5336=B5337, NOT(ISBLANK(C5338)), B5338=B5337), AVERAGE(C5336,C5338),
AND(NOT(ISBLANK(C5336)), B5336=B5337, ISBLANK(C5338), NOT(ISBLANK(C5339)), B5339=B5337), C5336+(C5339-C5336)/3,
AND(ISBLANK(C5336), NOT(ISBLANK(C5335)), B5335=B5337, NOT(ISBLANK(C5338)), B5338=B5337), C5335+(C5338-C5335)*2/3,
TRUE, "Check Manually"
))</f>
        <v>107.2</v>
      </c>
      <c r="F5337" t="str">
        <f>_xlfn.XLOOKUP(B5337,Bucket_Map!A:A,Bucket_Map!B:B,"ERROR - CHECK NAME")</f>
        <v>Food &amp; Beverages</v>
      </c>
    </row>
    <row r="5338" spans="1:6" x14ac:dyDescent="0.25">
      <c r="A5338" t="s">
        <v>32</v>
      </c>
      <c r="B5338" t="s">
        <v>21</v>
      </c>
      <c r="C5338">
        <v>108.1</v>
      </c>
      <c r="D5338" s="1">
        <v>41395</v>
      </c>
      <c r="E5338" cm="1">
        <f t="array" ref="E5338">IF(AND(B5338="Housing",A5338="Rural"),"",
_xlfn.IFS(
NOT(ISBLANK(C5338)), C5338,
AND(NOT(ISBLANK(C5337)), B5337=B5338, NOT(ISBLANK(C5339)), B5339=B5338), AVERAGE(C5337,C5339),
AND(NOT(ISBLANK(C5337)), B5337=B5338, ISBLANK(C5339), NOT(ISBLANK(C5340)), B5340=B5338), C5337+(C5340-C5337)/3,
AND(ISBLANK(C5337), NOT(ISBLANK(C5336)), B5336=B5338, NOT(ISBLANK(C5339)), B5339=B5338), C5336+(C5339-C5336)*2/3,
TRUE, "Check Manually"
))</f>
        <v>108.1</v>
      </c>
      <c r="F5338" t="str">
        <f>_xlfn.XLOOKUP(B5338,Bucket_Map!A:A,Bucket_Map!B:B,"ERROR - CHECK NAME")</f>
        <v>Food &amp; Beverages</v>
      </c>
    </row>
    <row r="5339" spans="1:6" x14ac:dyDescent="0.25">
      <c r="A5339" t="s">
        <v>32</v>
      </c>
      <c r="B5339" t="s">
        <v>21</v>
      </c>
      <c r="C5339">
        <v>109</v>
      </c>
      <c r="D5339" s="1">
        <v>41426</v>
      </c>
      <c r="E5339" cm="1">
        <f t="array" ref="E5339">IF(AND(B5339="Housing",A5339="Rural"),"",
_xlfn.IFS(
NOT(ISBLANK(C5339)), C5339,
AND(NOT(ISBLANK(C5338)), B5338=B5339, NOT(ISBLANK(C5340)), B5340=B5339), AVERAGE(C5338,C5340),
AND(NOT(ISBLANK(C5338)), B5338=B5339, ISBLANK(C5340), NOT(ISBLANK(C5341)), B5341=B5339), C5338+(C5341-C5338)/3,
AND(ISBLANK(C5338), NOT(ISBLANK(C5337)), B5337=B5339, NOT(ISBLANK(C5340)), B5340=B5339), C5337+(C5340-C5337)*2/3,
TRUE, "Check Manually"
))</f>
        <v>109</v>
      </c>
      <c r="F5339" t="str">
        <f>_xlfn.XLOOKUP(B5339,Bucket_Map!A:A,Bucket_Map!B:B,"ERROR - CHECK NAME")</f>
        <v>Food &amp; Beverages</v>
      </c>
    </row>
    <row r="5340" spans="1:6" x14ac:dyDescent="0.25">
      <c r="A5340" t="s">
        <v>32</v>
      </c>
      <c r="B5340" t="s">
        <v>21</v>
      </c>
      <c r="C5340">
        <v>109.6</v>
      </c>
      <c r="D5340" s="1">
        <v>41456</v>
      </c>
      <c r="E5340" cm="1">
        <f t="array" ref="E5340">IF(AND(B5340="Housing",A5340="Rural"),"",
_xlfn.IFS(
NOT(ISBLANK(C5340)), C5340,
AND(NOT(ISBLANK(C5339)), B5339=B5340, NOT(ISBLANK(C5341)), B5341=B5340), AVERAGE(C5339,C5341),
AND(NOT(ISBLANK(C5339)), B5339=B5340, ISBLANK(C5341), NOT(ISBLANK(C5342)), B5342=B5340), C5339+(C5342-C5339)/3,
AND(ISBLANK(C5339), NOT(ISBLANK(C5338)), B5338=B5340, NOT(ISBLANK(C5341)), B5341=B5340), C5338+(C5341-C5338)*2/3,
TRUE, "Check Manually"
))</f>
        <v>109.6</v>
      </c>
      <c r="F5340" t="str">
        <f>_xlfn.XLOOKUP(B5340,Bucket_Map!A:A,Bucket_Map!B:B,"ERROR - CHECK NAME")</f>
        <v>Food &amp; Beverages</v>
      </c>
    </row>
    <row r="5341" spans="1:6" x14ac:dyDescent="0.25">
      <c r="A5341" t="s">
        <v>32</v>
      </c>
      <c r="B5341" t="s">
        <v>21</v>
      </c>
      <c r="C5341">
        <v>110.2</v>
      </c>
      <c r="D5341" s="1">
        <v>41487</v>
      </c>
      <c r="E5341" cm="1">
        <f t="array" ref="E5341">IF(AND(B5341="Housing",A5341="Rural"),"",
_xlfn.IFS(
NOT(ISBLANK(C5341)), C5341,
AND(NOT(ISBLANK(C5340)), B5340=B5341, NOT(ISBLANK(C5342)), B5342=B5341), AVERAGE(C5340,C5342),
AND(NOT(ISBLANK(C5340)), B5340=B5341, ISBLANK(C5342), NOT(ISBLANK(C5343)), B5343=B5341), C5340+(C5343-C5340)/3,
AND(ISBLANK(C5340), NOT(ISBLANK(C5339)), B5339=B5341, NOT(ISBLANK(C5342)), B5342=B5341), C5339+(C5342-C5339)*2/3,
TRUE, "Check Manually"
))</f>
        <v>110.2</v>
      </c>
      <c r="F5341" t="str">
        <f>_xlfn.XLOOKUP(B5341,Bucket_Map!A:A,Bucket_Map!B:B,"ERROR - CHECK NAME")</f>
        <v>Food &amp; Beverages</v>
      </c>
    </row>
    <row r="5342" spans="1:6" x14ac:dyDescent="0.25">
      <c r="A5342" t="s">
        <v>32</v>
      </c>
      <c r="B5342" t="s">
        <v>21</v>
      </c>
      <c r="C5342">
        <v>110.7</v>
      </c>
      <c r="D5342" s="1">
        <v>41518</v>
      </c>
      <c r="E5342" cm="1">
        <f t="array" ref="E5342">IF(AND(B5342="Housing",A5342="Rural"),"",
_xlfn.IFS(
NOT(ISBLANK(C5342)), C5342,
AND(NOT(ISBLANK(C5341)), B5341=B5342, NOT(ISBLANK(C5343)), B5343=B5342), AVERAGE(C5341,C5343),
AND(NOT(ISBLANK(C5341)), B5341=B5342, ISBLANK(C5343), NOT(ISBLANK(C5344)), B5344=B5342), C5341+(C5344-C5341)/3,
AND(ISBLANK(C5341), NOT(ISBLANK(C5340)), B5340=B5342, NOT(ISBLANK(C5343)), B5343=B5342), C5340+(C5343-C5340)*2/3,
TRUE, "Check Manually"
))</f>
        <v>110.7</v>
      </c>
      <c r="F5342" t="str">
        <f>_xlfn.XLOOKUP(B5342,Bucket_Map!A:A,Bucket_Map!B:B,"ERROR - CHECK NAME")</f>
        <v>Food &amp; Beverages</v>
      </c>
    </row>
    <row r="5343" spans="1:6" x14ac:dyDescent="0.25">
      <c r="A5343" t="s">
        <v>32</v>
      </c>
      <c r="B5343" t="s">
        <v>21</v>
      </c>
      <c r="C5343">
        <v>111.2</v>
      </c>
      <c r="D5343" s="1">
        <v>41548</v>
      </c>
      <c r="E5343" cm="1">
        <f t="array" ref="E5343">IF(AND(B5343="Housing",A5343="Rural"),"",
_xlfn.IFS(
NOT(ISBLANK(C5343)), C5343,
AND(NOT(ISBLANK(C5342)), B5342=B5343, NOT(ISBLANK(C5344)), B5344=B5343), AVERAGE(C5342,C5344),
AND(NOT(ISBLANK(C5342)), B5342=B5343, ISBLANK(C5344), NOT(ISBLANK(C5345)), B5345=B5343), C5342+(C5345-C5342)/3,
AND(ISBLANK(C5342), NOT(ISBLANK(C5341)), B5341=B5343, NOT(ISBLANK(C5344)), B5344=B5343), C5341+(C5344-C5341)*2/3,
TRUE, "Check Manually"
))</f>
        <v>111.2</v>
      </c>
      <c r="F5343" t="str">
        <f>_xlfn.XLOOKUP(B5343,Bucket_Map!A:A,Bucket_Map!B:B,"ERROR - CHECK NAME")</f>
        <v>Food &amp; Beverages</v>
      </c>
    </row>
    <row r="5344" spans="1:6" x14ac:dyDescent="0.25">
      <c r="A5344" t="s">
        <v>32</v>
      </c>
      <c r="B5344" t="s">
        <v>21</v>
      </c>
      <c r="C5344">
        <v>111.8</v>
      </c>
      <c r="D5344" s="1">
        <v>41579</v>
      </c>
      <c r="E5344" cm="1">
        <f t="array" ref="E5344">IF(AND(B5344="Housing",A5344="Rural"),"",
_xlfn.IFS(
NOT(ISBLANK(C5344)), C5344,
AND(NOT(ISBLANK(C5343)), B5343=B5344, NOT(ISBLANK(C5345)), B5345=B5344), AVERAGE(C5343,C5345),
AND(NOT(ISBLANK(C5343)), B5343=B5344, ISBLANK(C5345), NOT(ISBLANK(C5346)), B5346=B5344), C5343+(C5346-C5343)/3,
AND(ISBLANK(C5343), NOT(ISBLANK(C5342)), B5342=B5344, NOT(ISBLANK(C5345)), B5345=B5344), C5342+(C5345-C5342)*2/3,
TRUE, "Check Manually"
))</f>
        <v>111.8</v>
      </c>
      <c r="F5344" t="str">
        <f>_xlfn.XLOOKUP(B5344,Bucket_Map!A:A,Bucket_Map!B:B,"ERROR - CHECK NAME")</f>
        <v>Food &amp; Beverages</v>
      </c>
    </row>
    <row r="5345" spans="1:6" x14ac:dyDescent="0.25">
      <c r="A5345" t="s">
        <v>32</v>
      </c>
      <c r="B5345" t="s">
        <v>21</v>
      </c>
      <c r="C5345">
        <v>112.1</v>
      </c>
      <c r="D5345" s="1">
        <v>41609</v>
      </c>
      <c r="E5345" cm="1">
        <f t="array" ref="E5345">IF(AND(B5345="Housing",A5345="Rural"),"",
_xlfn.IFS(
NOT(ISBLANK(C5345)), C5345,
AND(NOT(ISBLANK(C5344)), B5344=B5345, NOT(ISBLANK(C5346)), B5346=B5345), AVERAGE(C5344,C5346),
AND(NOT(ISBLANK(C5344)), B5344=B5345, ISBLANK(C5346), NOT(ISBLANK(C5347)), B5347=B5345), C5344+(C5347-C5344)/3,
AND(ISBLANK(C5344), NOT(ISBLANK(C5343)), B5343=B5345, NOT(ISBLANK(C5346)), B5346=B5345), C5343+(C5346-C5343)*2/3,
TRUE, "Check Manually"
))</f>
        <v>112.1</v>
      </c>
      <c r="F5345" t="str">
        <f>_xlfn.XLOOKUP(B5345,Bucket_Map!A:A,Bucket_Map!B:B,"ERROR - CHECK NAME")</f>
        <v>Food &amp; Beverages</v>
      </c>
    </row>
    <row r="5346" spans="1:6" x14ac:dyDescent="0.25">
      <c r="A5346" t="s">
        <v>32</v>
      </c>
      <c r="B5346" t="s">
        <v>21</v>
      </c>
      <c r="C5346">
        <v>112.3</v>
      </c>
      <c r="D5346" s="1">
        <v>41640</v>
      </c>
      <c r="E5346" cm="1">
        <f t="array" ref="E5346">IF(AND(B5346="Housing",A5346="Rural"),"",
_xlfn.IFS(
NOT(ISBLANK(C5346)), C5346,
AND(NOT(ISBLANK(C5345)), B5345=B5346, NOT(ISBLANK(C5347)), B5347=B5346), AVERAGE(C5345,C5347),
AND(NOT(ISBLANK(C5345)), B5345=B5346, ISBLANK(C5347), NOT(ISBLANK(C5348)), B5348=B5346), C5345+(C5348-C5345)/3,
AND(ISBLANK(C5345), NOT(ISBLANK(C5344)), B5344=B5346, NOT(ISBLANK(C5347)), B5347=B5346), C5344+(C5347-C5344)*2/3,
TRUE, "Check Manually"
))</f>
        <v>112.3</v>
      </c>
      <c r="F5346" t="str">
        <f>_xlfn.XLOOKUP(B5346,Bucket_Map!A:A,Bucket_Map!B:B,"ERROR - CHECK NAME")</f>
        <v>Food &amp; Beverages</v>
      </c>
    </row>
    <row r="5347" spans="1:6" x14ac:dyDescent="0.25">
      <c r="A5347" t="s">
        <v>32</v>
      </c>
      <c r="B5347" t="s">
        <v>21</v>
      </c>
      <c r="C5347">
        <v>112.6</v>
      </c>
      <c r="D5347" s="1">
        <v>41671</v>
      </c>
      <c r="E5347" cm="1">
        <f t="array" ref="E5347">IF(AND(B5347="Housing",A5347="Rural"),"",
_xlfn.IFS(
NOT(ISBLANK(C5347)), C5347,
AND(NOT(ISBLANK(C5346)), B5346=B5347, NOT(ISBLANK(C5348)), B5348=B5347), AVERAGE(C5346,C5348),
AND(NOT(ISBLANK(C5346)), B5346=B5347, ISBLANK(C5348), NOT(ISBLANK(C5349)), B5349=B5347), C5346+(C5349-C5346)/3,
AND(ISBLANK(C5346), NOT(ISBLANK(C5345)), B5345=B5347, NOT(ISBLANK(C5348)), B5348=B5347), C5345+(C5348-C5345)*2/3,
TRUE, "Check Manually"
))</f>
        <v>112.6</v>
      </c>
      <c r="F5347" t="str">
        <f>_xlfn.XLOOKUP(B5347,Bucket_Map!A:A,Bucket_Map!B:B,"ERROR - CHECK NAME")</f>
        <v>Food &amp; Beverages</v>
      </c>
    </row>
    <row r="5348" spans="1:6" x14ac:dyDescent="0.25">
      <c r="A5348" t="s">
        <v>32</v>
      </c>
      <c r="B5348" t="s">
        <v>21</v>
      </c>
      <c r="C5348">
        <v>112.7</v>
      </c>
      <c r="D5348" s="1">
        <v>41699</v>
      </c>
      <c r="E5348" cm="1">
        <f t="array" ref="E5348">IF(AND(B5348="Housing",A5348="Rural"),"",
_xlfn.IFS(
NOT(ISBLANK(C5348)), C5348,
AND(NOT(ISBLANK(C5347)), B5347=B5348, NOT(ISBLANK(C5349)), B5349=B5348), AVERAGE(C5347,C5349),
AND(NOT(ISBLANK(C5347)), B5347=B5348, ISBLANK(C5349), NOT(ISBLANK(C5350)), B5350=B5348), C5347+(C5350-C5347)/3,
AND(ISBLANK(C5347), NOT(ISBLANK(C5346)), B5346=B5348, NOT(ISBLANK(C5349)), B5349=B5348), C5346+(C5349-C5346)*2/3,
TRUE, "Check Manually"
))</f>
        <v>112.7</v>
      </c>
      <c r="F5348" t="str">
        <f>_xlfn.XLOOKUP(B5348,Bucket_Map!A:A,Bucket_Map!B:B,"ERROR - CHECK NAME")</f>
        <v>Food &amp; Beverages</v>
      </c>
    </row>
    <row r="5349" spans="1:6" x14ac:dyDescent="0.25">
      <c r="A5349" t="s">
        <v>32</v>
      </c>
      <c r="B5349" t="s">
        <v>21</v>
      </c>
      <c r="C5349">
        <v>113.2</v>
      </c>
      <c r="D5349" s="1">
        <v>41730</v>
      </c>
      <c r="E5349" cm="1">
        <f t="array" ref="E5349">IF(AND(B5349="Housing",A5349="Rural"),"",
_xlfn.IFS(
NOT(ISBLANK(C5349)), C5349,
AND(NOT(ISBLANK(C5348)), B5348=B5349, NOT(ISBLANK(C5350)), B5350=B5349), AVERAGE(C5348,C5350),
AND(NOT(ISBLANK(C5348)), B5348=B5349, ISBLANK(C5350), NOT(ISBLANK(C5351)), B5351=B5349), C5348+(C5351-C5348)/3,
AND(ISBLANK(C5348), NOT(ISBLANK(C5347)), B5347=B5349, NOT(ISBLANK(C5350)), B5350=B5349), C5347+(C5350-C5347)*2/3,
TRUE, "Check Manually"
))</f>
        <v>113.2</v>
      </c>
      <c r="F5349" t="str">
        <f>_xlfn.XLOOKUP(B5349,Bucket_Map!A:A,Bucket_Map!B:B,"ERROR - CHECK NAME")</f>
        <v>Food &amp; Beverages</v>
      </c>
    </row>
    <row r="5350" spans="1:6" x14ac:dyDescent="0.25">
      <c r="A5350" t="s">
        <v>32</v>
      </c>
      <c r="B5350" t="s">
        <v>21</v>
      </c>
      <c r="C5350">
        <v>113.7</v>
      </c>
      <c r="D5350" s="1">
        <v>41760</v>
      </c>
      <c r="E5350" cm="1">
        <f t="array" ref="E5350">IF(AND(B5350="Housing",A5350="Rural"),"",
_xlfn.IFS(
NOT(ISBLANK(C5350)), C5350,
AND(NOT(ISBLANK(C5349)), B5349=B5350, NOT(ISBLANK(C5351)), B5351=B5350), AVERAGE(C5349,C5351),
AND(NOT(ISBLANK(C5349)), B5349=B5350, ISBLANK(C5351), NOT(ISBLANK(C5352)), B5352=B5350), C5349+(C5352-C5349)/3,
AND(ISBLANK(C5349), NOT(ISBLANK(C5348)), B5348=B5350, NOT(ISBLANK(C5351)), B5351=B5350), C5348+(C5351-C5348)*2/3,
TRUE, "Check Manually"
))</f>
        <v>113.7</v>
      </c>
      <c r="F5350" t="str">
        <f>_xlfn.XLOOKUP(B5350,Bucket_Map!A:A,Bucket_Map!B:B,"ERROR - CHECK NAME")</f>
        <v>Food &amp; Beverages</v>
      </c>
    </row>
    <row r="5351" spans="1:6" x14ac:dyDescent="0.25">
      <c r="A5351" t="s">
        <v>32</v>
      </c>
      <c r="B5351" t="s">
        <v>21</v>
      </c>
      <c r="C5351">
        <v>114.2</v>
      </c>
      <c r="D5351" s="1">
        <v>41791</v>
      </c>
      <c r="E5351" cm="1">
        <f t="array" ref="E5351">IF(AND(B5351="Housing",A5351="Rural"),"",
_xlfn.IFS(
NOT(ISBLANK(C5351)), C5351,
AND(NOT(ISBLANK(C5350)), B5350=B5351, NOT(ISBLANK(C5352)), B5352=B5351), AVERAGE(C5350,C5352),
AND(NOT(ISBLANK(C5350)), B5350=B5351, ISBLANK(C5352), NOT(ISBLANK(C5353)), B5353=B5351), C5350+(C5353-C5350)/3,
AND(ISBLANK(C5350), NOT(ISBLANK(C5349)), B5349=B5351, NOT(ISBLANK(C5352)), B5352=B5351), C5349+(C5352-C5349)*2/3,
TRUE, "Check Manually"
))</f>
        <v>114.2</v>
      </c>
      <c r="F5351" t="str">
        <f>_xlfn.XLOOKUP(B5351,Bucket_Map!A:A,Bucket_Map!B:B,"ERROR - CHECK NAME")</f>
        <v>Food &amp; Beverages</v>
      </c>
    </row>
    <row r="5352" spans="1:6" x14ac:dyDescent="0.25">
      <c r="A5352" t="s">
        <v>32</v>
      </c>
      <c r="B5352" t="s">
        <v>21</v>
      </c>
      <c r="C5352">
        <v>114.8</v>
      </c>
      <c r="D5352" s="1">
        <v>41821</v>
      </c>
      <c r="E5352" cm="1">
        <f t="array" ref="E5352">IF(AND(B5352="Housing",A5352="Rural"),"",
_xlfn.IFS(
NOT(ISBLANK(C5352)), C5352,
AND(NOT(ISBLANK(C5351)), B5351=B5352, NOT(ISBLANK(C5353)), B5353=B5352), AVERAGE(C5351,C5353),
AND(NOT(ISBLANK(C5351)), B5351=B5352, ISBLANK(C5353), NOT(ISBLANK(C5354)), B5354=B5352), C5351+(C5354-C5351)/3,
AND(ISBLANK(C5351), NOT(ISBLANK(C5350)), B5350=B5352, NOT(ISBLANK(C5353)), B5353=B5352), C5350+(C5353-C5350)*2/3,
TRUE, "Check Manually"
))</f>
        <v>114.8</v>
      </c>
      <c r="F5352" t="str">
        <f>_xlfn.XLOOKUP(B5352,Bucket_Map!A:A,Bucket_Map!B:B,"ERROR - CHECK NAME")</f>
        <v>Food &amp; Beverages</v>
      </c>
    </row>
    <row r="5353" spans="1:6" x14ac:dyDescent="0.25">
      <c r="A5353" t="s">
        <v>32</v>
      </c>
      <c r="B5353" t="s">
        <v>21</v>
      </c>
      <c r="C5353">
        <v>115.2</v>
      </c>
      <c r="D5353" s="1">
        <v>41852</v>
      </c>
      <c r="E5353" cm="1">
        <f t="array" ref="E5353">IF(AND(B5353="Housing",A5353="Rural"),"",
_xlfn.IFS(
NOT(ISBLANK(C5353)), C5353,
AND(NOT(ISBLANK(C5352)), B5352=B5353, NOT(ISBLANK(C5354)), B5354=B5353), AVERAGE(C5352,C5354),
AND(NOT(ISBLANK(C5352)), B5352=B5353, ISBLANK(C5354), NOT(ISBLANK(C5355)), B5355=B5353), C5352+(C5355-C5352)/3,
AND(ISBLANK(C5352), NOT(ISBLANK(C5351)), B5351=B5353, NOT(ISBLANK(C5354)), B5354=B5353), C5351+(C5354-C5351)*2/3,
TRUE, "Check Manually"
))</f>
        <v>115.2</v>
      </c>
      <c r="F5353" t="str">
        <f>_xlfn.XLOOKUP(B5353,Bucket_Map!A:A,Bucket_Map!B:B,"ERROR - CHECK NAME")</f>
        <v>Food &amp; Beverages</v>
      </c>
    </row>
    <row r="5354" spans="1:6" x14ac:dyDescent="0.25">
      <c r="A5354" t="s">
        <v>32</v>
      </c>
      <c r="B5354" t="s">
        <v>21</v>
      </c>
      <c r="C5354">
        <v>115.8</v>
      </c>
      <c r="D5354" s="1">
        <v>41883</v>
      </c>
      <c r="E5354" cm="1">
        <f t="array" ref="E5354">IF(AND(B5354="Housing",A5354="Rural"),"",
_xlfn.IFS(
NOT(ISBLANK(C5354)), C5354,
AND(NOT(ISBLANK(C5353)), B5353=B5354, NOT(ISBLANK(C5355)), B5355=B5354), AVERAGE(C5353,C5355),
AND(NOT(ISBLANK(C5353)), B5353=B5354, ISBLANK(C5355), NOT(ISBLANK(C5356)), B5356=B5354), C5353+(C5356-C5353)/3,
AND(ISBLANK(C5353), NOT(ISBLANK(C5352)), B5352=B5354, NOT(ISBLANK(C5355)), B5355=B5354), C5352+(C5355-C5352)*2/3,
TRUE, "Check Manually"
))</f>
        <v>115.8</v>
      </c>
      <c r="F5354" t="str">
        <f>_xlfn.XLOOKUP(B5354,Bucket_Map!A:A,Bucket_Map!B:B,"ERROR - CHECK NAME")</f>
        <v>Food &amp; Beverages</v>
      </c>
    </row>
    <row r="5355" spans="1:6" x14ac:dyDescent="0.25">
      <c r="A5355" t="s">
        <v>32</v>
      </c>
      <c r="B5355" t="s">
        <v>21</v>
      </c>
      <c r="C5355">
        <v>116.1</v>
      </c>
      <c r="D5355" s="1">
        <v>41913</v>
      </c>
      <c r="E5355" cm="1">
        <f t="array" ref="E5355">IF(AND(B5355="Housing",A5355="Rural"),"",
_xlfn.IFS(
NOT(ISBLANK(C5355)), C5355,
AND(NOT(ISBLANK(C5354)), B5354=B5355, NOT(ISBLANK(C5356)), B5356=B5355), AVERAGE(C5354,C5356),
AND(NOT(ISBLANK(C5354)), B5354=B5355, ISBLANK(C5356), NOT(ISBLANK(C5357)), B5357=B5355), C5354+(C5357-C5354)/3,
AND(ISBLANK(C5354), NOT(ISBLANK(C5353)), B5353=B5355, NOT(ISBLANK(C5356)), B5356=B5355), C5353+(C5356-C5353)*2/3,
TRUE, "Check Manually"
))</f>
        <v>116.1</v>
      </c>
      <c r="F5355" t="str">
        <f>_xlfn.XLOOKUP(B5355,Bucket_Map!A:A,Bucket_Map!B:B,"ERROR - CHECK NAME")</f>
        <v>Food &amp; Beverages</v>
      </c>
    </row>
    <row r="5356" spans="1:6" x14ac:dyDescent="0.25">
      <c r="A5356" t="s">
        <v>32</v>
      </c>
      <c r="B5356" t="s">
        <v>21</v>
      </c>
      <c r="C5356">
        <v>116.4</v>
      </c>
      <c r="D5356" s="1">
        <v>41944</v>
      </c>
      <c r="E5356" cm="1">
        <f t="array" ref="E5356">IF(AND(B5356="Housing",A5356="Rural"),"",
_xlfn.IFS(
NOT(ISBLANK(C5356)), C5356,
AND(NOT(ISBLANK(C5355)), B5355=B5356, NOT(ISBLANK(C5357)), B5357=B5356), AVERAGE(C5355,C5357),
AND(NOT(ISBLANK(C5355)), B5355=B5356, ISBLANK(C5357), NOT(ISBLANK(C5358)), B5358=B5356), C5355+(C5358-C5355)/3,
AND(ISBLANK(C5355), NOT(ISBLANK(C5354)), B5354=B5356, NOT(ISBLANK(C5357)), B5357=B5356), C5354+(C5357-C5354)*2/3,
TRUE, "Check Manually"
))</f>
        <v>116.4</v>
      </c>
      <c r="F5356" t="str">
        <f>_xlfn.XLOOKUP(B5356,Bucket_Map!A:A,Bucket_Map!B:B,"ERROR - CHECK NAME")</f>
        <v>Food &amp; Beverages</v>
      </c>
    </row>
    <row r="5357" spans="1:6" x14ac:dyDescent="0.25">
      <c r="A5357" t="s">
        <v>32</v>
      </c>
      <c r="B5357" t="s">
        <v>21</v>
      </c>
      <c r="C5357">
        <v>116.8</v>
      </c>
      <c r="D5357" s="1">
        <v>41974</v>
      </c>
      <c r="E5357" cm="1">
        <f t="array" ref="E5357">IF(AND(B5357="Housing",A5357="Rural"),"",
_xlfn.IFS(
NOT(ISBLANK(C5357)), C5357,
AND(NOT(ISBLANK(C5356)), B5356=B5357, NOT(ISBLANK(C5358)), B5358=B5357), AVERAGE(C5356,C5358),
AND(NOT(ISBLANK(C5356)), B5356=B5357, ISBLANK(C5358), NOT(ISBLANK(C5359)), B5359=B5357), C5356+(C5359-C5356)/3,
AND(ISBLANK(C5356), NOT(ISBLANK(C5355)), B5355=B5357, NOT(ISBLANK(C5358)), B5358=B5357), C5355+(C5358-C5355)*2/3,
TRUE, "Check Manually"
))</f>
        <v>116.8</v>
      </c>
      <c r="F5357" t="str">
        <f>_xlfn.XLOOKUP(B5357,Bucket_Map!A:A,Bucket_Map!B:B,"ERROR - CHECK NAME")</f>
        <v>Food &amp; Beverages</v>
      </c>
    </row>
    <row r="5358" spans="1:6" x14ac:dyDescent="0.25">
      <c r="A5358" t="s">
        <v>32</v>
      </c>
      <c r="B5358" t="s">
        <v>21</v>
      </c>
      <c r="C5358">
        <v>117.3</v>
      </c>
      <c r="D5358" s="1">
        <v>42005</v>
      </c>
      <c r="E5358" cm="1">
        <f t="array" ref="E5358">IF(AND(B5358="Housing",A5358="Rural"),"",
_xlfn.IFS(
NOT(ISBLANK(C5358)), C5358,
AND(NOT(ISBLANK(C5357)), B5357=B5358, NOT(ISBLANK(C5359)), B5359=B5358), AVERAGE(C5357,C5359),
AND(NOT(ISBLANK(C5357)), B5357=B5358, ISBLANK(C5359), NOT(ISBLANK(C5360)), B5360=B5358), C5357+(C5360-C5357)/3,
AND(ISBLANK(C5357), NOT(ISBLANK(C5356)), B5356=B5358, NOT(ISBLANK(C5359)), B5359=B5358), C5356+(C5359-C5356)*2/3,
TRUE, "Check Manually"
))</f>
        <v>117.3</v>
      </c>
      <c r="F5358" t="str">
        <f>_xlfn.XLOOKUP(B5358,Bucket_Map!A:A,Bucket_Map!B:B,"ERROR - CHECK NAME")</f>
        <v>Food &amp; Beverages</v>
      </c>
    </row>
    <row r="5359" spans="1:6" x14ac:dyDescent="0.25">
      <c r="A5359" t="s">
        <v>32</v>
      </c>
      <c r="B5359" t="s">
        <v>21</v>
      </c>
      <c r="C5359">
        <v>118</v>
      </c>
      <c r="D5359" s="1">
        <v>42036</v>
      </c>
      <c r="E5359" cm="1">
        <f t="array" ref="E5359">IF(AND(B5359="Housing",A5359="Rural"),"",
_xlfn.IFS(
NOT(ISBLANK(C5359)), C5359,
AND(NOT(ISBLANK(C5358)), B5358=B5359, NOT(ISBLANK(C5360)), B5360=B5359), AVERAGE(C5358,C5360),
AND(NOT(ISBLANK(C5358)), B5358=B5359, ISBLANK(C5360), NOT(ISBLANK(C5361)), B5361=B5359), C5358+(C5361-C5358)/3,
AND(ISBLANK(C5358), NOT(ISBLANK(C5357)), B5357=B5359, NOT(ISBLANK(C5360)), B5360=B5359), C5357+(C5360-C5357)*2/3,
TRUE, "Check Manually"
))</f>
        <v>118</v>
      </c>
      <c r="F5359" t="str">
        <f>_xlfn.XLOOKUP(B5359,Bucket_Map!A:A,Bucket_Map!B:B,"ERROR - CHECK NAME")</f>
        <v>Food &amp; Beverages</v>
      </c>
    </row>
    <row r="5360" spans="1:6" x14ac:dyDescent="0.25">
      <c r="A5360" t="s">
        <v>32</v>
      </c>
      <c r="B5360" t="s">
        <v>21</v>
      </c>
      <c r="C5360">
        <v>118.1</v>
      </c>
      <c r="D5360" s="1">
        <v>42064</v>
      </c>
      <c r="E5360" cm="1">
        <f t="array" ref="E5360">IF(AND(B5360="Housing",A5360="Rural"),"",
_xlfn.IFS(
NOT(ISBLANK(C5360)), C5360,
AND(NOT(ISBLANK(C5359)), B5359=B5360, NOT(ISBLANK(C5361)), B5361=B5360), AVERAGE(C5359,C5361),
AND(NOT(ISBLANK(C5359)), B5359=B5360, ISBLANK(C5361), NOT(ISBLANK(C5362)), B5362=B5360), C5359+(C5362-C5359)/3,
AND(ISBLANK(C5359), NOT(ISBLANK(C5358)), B5358=B5360, NOT(ISBLANK(C5361)), B5361=B5360), C5358+(C5361-C5358)*2/3,
TRUE, "Check Manually"
))</f>
        <v>118.1</v>
      </c>
      <c r="F5360" t="str">
        <f>_xlfn.XLOOKUP(B5360,Bucket_Map!A:A,Bucket_Map!B:B,"ERROR - CHECK NAME")</f>
        <v>Food &amp; Beverages</v>
      </c>
    </row>
    <row r="5361" spans="1:6" x14ac:dyDescent="0.25">
      <c r="A5361" t="s">
        <v>32</v>
      </c>
      <c r="B5361" t="s">
        <v>21</v>
      </c>
      <c r="C5361">
        <v>118.5</v>
      </c>
      <c r="D5361" s="1">
        <v>42095</v>
      </c>
      <c r="E5361" cm="1">
        <f t="array" ref="E5361">IF(AND(B5361="Housing",A5361="Rural"),"",
_xlfn.IFS(
NOT(ISBLANK(C5361)), C5361,
AND(NOT(ISBLANK(C5360)), B5360=B5361, NOT(ISBLANK(C5362)), B5362=B5361), AVERAGE(C5360,C5362),
AND(NOT(ISBLANK(C5360)), B5360=B5361, ISBLANK(C5362), NOT(ISBLANK(C5363)), B5363=B5361), C5360+(C5363-C5360)/3,
AND(ISBLANK(C5360), NOT(ISBLANK(C5359)), B5359=B5361, NOT(ISBLANK(C5362)), B5362=B5361), C5359+(C5362-C5359)*2/3,
TRUE, "Check Manually"
))</f>
        <v>118.5</v>
      </c>
      <c r="F5361" t="str">
        <f>_xlfn.XLOOKUP(B5361,Bucket_Map!A:A,Bucket_Map!B:B,"ERROR - CHECK NAME")</f>
        <v>Food &amp; Beverages</v>
      </c>
    </row>
    <row r="5362" spans="1:6" x14ac:dyDescent="0.25">
      <c r="A5362" t="s">
        <v>32</v>
      </c>
      <c r="B5362" t="s">
        <v>21</v>
      </c>
      <c r="C5362">
        <v>119.2</v>
      </c>
      <c r="D5362" s="1">
        <v>42125</v>
      </c>
      <c r="E5362" cm="1">
        <f t="array" ref="E5362">IF(AND(B5362="Housing",A5362="Rural"),"",
_xlfn.IFS(
NOT(ISBLANK(C5362)), C5362,
AND(NOT(ISBLANK(C5361)), B5361=B5362, NOT(ISBLANK(C5363)), B5363=B5362), AVERAGE(C5361,C5363),
AND(NOT(ISBLANK(C5361)), B5361=B5362, ISBLANK(C5363), NOT(ISBLANK(C5364)), B5364=B5362), C5361+(C5364-C5361)/3,
AND(ISBLANK(C5361), NOT(ISBLANK(C5360)), B5360=B5362, NOT(ISBLANK(C5363)), B5363=B5362), C5360+(C5363-C5360)*2/3,
TRUE, "Check Manually"
))</f>
        <v>119.2</v>
      </c>
      <c r="F5362" t="str">
        <f>_xlfn.XLOOKUP(B5362,Bucket_Map!A:A,Bucket_Map!B:B,"ERROR - CHECK NAME")</f>
        <v>Food &amp; Beverages</v>
      </c>
    </row>
    <row r="5363" spans="1:6" x14ac:dyDescent="0.25">
      <c r="A5363" t="s">
        <v>32</v>
      </c>
      <c r="B5363" t="s">
        <v>21</v>
      </c>
      <c r="C5363">
        <v>119.8</v>
      </c>
      <c r="D5363" s="1">
        <v>42156</v>
      </c>
      <c r="E5363" cm="1">
        <f t="array" ref="E5363">IF(AND(B5363="Housing",A5363="Rural"),"",
_xlfn.IFS(
NOT(ISBLANK(C5363)), C5363,
AND(NOT(ISBLANK(C5362)), B5362=B5363, NOT(ISBLANK(C5364)), B5364=B5363), AVERAGE(C5362,C5364),
AND(NOT(ISBLANK(C5362)), B5362=B5363, ISBLANK(C5364), NOT(ISBLANK(C5365)), B5365=B5363), C5362+(C5365-C5362)/3,
AND(ISBLANK(C5362), NOT(ISBLANK(C5361)), B5361=B5363, NOT(ISBLANK(C5364)), B5364=B5363), C5361+(C5364-C5361)*2/3,
TRUE, "Check Manually"
))</f>
        <v>119.8</v>
      </c>
      <c r="F5363" t="str">
        <f>_xlfn.XLOOKUP(B5363,Bucket_Map!A:A,Bucket_Map!B:B,"ERROR - CHECK NAME")</f>
        <v>Food &amp; Beverages</v>
      </c>
    </row>
    <row r="5364" spans="1:6" x14ac:dyDescent="0.25">
      <c r="A5364" t="s">
        <v>32</v>
      </c>
      <c r="B5364" t="s">
        <v>21</v>
      </c>
      <c r="C5364">
        <v>119.9</v>
      </c>
      <c r="D5364" s="1">
        <v>42186</v>
      </c>
      <c r="E5364" cm="1">
        <f t="array" ref="E5364">IF(AND(B5364="Housing",A5364="Rural"),"",
_xlfn.IFS(
NOT(ISBLANK(C5364)), C5364,
AND(NOT(ISBLANK(C5363)), B5363=B5364, NOT(ISBLANK(C5365)), B5365=B5364), AVERAGE(C5363,C5365),
AND(NOT(ISBLANK(C5363)), B5363=B5364, ISBLANK(C5365), NOT(ISBLANK(C5366)), B5366=B5364), C5363+(C5366-C5363)/3,
AND(ISBLANK(C5363), NOT(ISBLANK(C5362)), B5362=B5364, NOT(ISBLANK(C5365)), B5365=B5364), C5362+(C5365-C5362)*2/3,
TRUE, "Check Manually"
))</f>
        <v>119.9</v>
      </c>
      <c r="F5364" t="str">
        <f>_xlfn.XLOOKUP(B5364,Bucket_Map!A:A,Bucket_Map!B:B,"ERROR - CHECK NAME")</f>
        <v>Food &amp; Beverages</v>
      </c>
    </row>
    <row r="5365" spans="1:6" x14ac:dyDescent="0.25">
      <c r="A5365" t="s">
        <v>32</v>
      </c>
      <c r="B5365" t="s">
        <v>21</v>
      </c>
      <c r="C5365">
        <v>120.4</v>
      </c>
      <c r="D5365" s="1">
        <v>42217</v>
      </c>
      <c r="E5365" cm="1">
        <f t="array" ref="E5365">IF(AND(B5365="Housing",A5365="Rural"),"",
_xlfn.IFS(
NOT(ISBLANK(C5365)), C5365,
AND(NOT(ISBLANK(C5364)), B5364=B5365, NOT(ISBLANK(C5366)), B5366=B5365), AVERAGE(C5364,C5366),
AND(NOT(ISBLANK(C5364)), B5364=B5365, ISBLANK(C5366), NOT(ISBLANK(C5367)), B5367=B5365), C5364+(C5367-C5364)/3,
AND(ISBLANK(C5364), NOT(ISBLANK(C5363)), B5363=B5365, NOT(ISBLANK(C5366)), B5366=B5365), C5363+(C5366-C5363)*2/3,
TRUE, "Check Manually"
))</f>
        <v>120.4</v>
      </c>
      <c r="F5365" t="str">
        <f>_xlfn.XLOOKUP(B5365,Bucket_Map!A:A,Bucket_Map!B:B,"ERROR - CHECK NAME")</f>
        <v>Food &amp; Beverages</v>
      </c>
    </row>
    <row r="5366" spans="1:6" x14ac:dyDescent="0.25">
      <c r="A5366" t="s">
        <v>32</v>
      </c>
      <c r="B5366" t="s">
        <v>21</v>
      </c>
      <c r="C5366">
        <v>120.7</v>
      </c>
      <c r="D5366" s="1">
        <v>42248</v>
      </c>
      <c r="E5366" cm="1">
        <f t="array" ref="E5366">IF(AND(B5366="Housing",A5366="Rural"),"",
_xlfn.IFS(
NOT(ISBLANK(C5366)), C5366,
AND(NOT(ISBLANK(C5365)), B5365=B5366, NOT(ISBLANK(C5367)), B5367=B5366), AVERAGE(C5365,C5367),
AND(NOT(ISBLANK(C5365)), B5365=B5366, ISBLANK(C5367), NOT(ISBLANK(C5368)), B5368=B5366), C5365+(C5368-C5365)/3,
AND(ISBLANK(C5365), NOT(ISBLANK(C5364)), B5364=B5366, NOT(ISBLANK(C5367)), B5367=B5366), C5364+(C5367-C5364)*2/3,
TRUE, "Check Manually"
))</f>
        <v>120.7</v>
      </c>
      <c r="F5366" t="str">
        <f>_xlfn.XLOOKUP(B5366,Bucket_Map!A:A,Bucket_Map!B:B,"ERROR - CHECK NAME")</f>
        <v>Food &amp; Beverages</v>
      </c>
    </row>
    <row r="5367" spans="1:6" x14ac:dyDescent="0.25">
      <c r="A5367" t="s">
        <v>32</v>
      </c>
      <c r="B5367" t="s">
        <v>21</v>
      </c>
      <c r="C5367">
        <v>121.1</v>
      </c>
      <c r="D5367" s="1">
        <v>42278</v>
      </c>
      <c r="E5367" cm="1">
        <f t="array" ref="E5367">IF(AND(B5367="Housing",A5367="Rural"),"",
_xlfn.IFS(
NOT(ISBLANK(C5367)), C5367,
AND(NOT(ISBLANK(C5366)), B5366=B5367, NOT(ISBLANK(C5368)), B5368=B5367), AVERAGE(C5366,C5368),
AND(NOT(ISBLANK(C5366)), B5366=B5367, ISBLANK(C5368), NOT(ISBLANK(C5369)), B5369=B5367), C5366+(C5369-C5366)/3,
AND(ISBLANK(C5366), NOT(ISBLANK(C5365)), B5365=B5367, NOT(ISBLANK(C5368)), B5368=B5367), C5365+(C5368-C5365)*2/3,
TRUE, "Check Manually"
))</f>
        <v>121.1</v>
      </c>
      <c r="F5367" t="str">
        <f>_xlfn.XLOOKUP(B5367,Bucket_Map!A:A,Bucket_Map!B:B,"ERROR - CHECK NAME")</f>
        <v>Food &amp; Beverages</v>
      </c>
    </row>
    <row r="5368" spans="1:6" x14ac:dyDescent="0.25">
      <c r="A5368" t="s">
        <v>32</v>
      </c>
      <c r="B5368" t="s">
        <v>21</v>
      </c>
      <c r="C5368">
        <v>121.7</v>
      </c>
      <c r="D5368" s="1">
        <v>42309</v>
      </c>
      <c r="E5368" cm="1">
        <f t="array" ref="E5368">IF(AND(B5368="Housing",A5368="Rural"),"",
_xlfn.IFS(
NOT(ISBLANK(C5368)), C5368,
AND(NOT(ISBLANK(C5367)), B5367=B5368, NOT(ISBLANK(C5369)), B5369=B5368), AVERAGE(C5367,C5369),
AND(NOT(ISBLANK(C5367)), B5367=B5368, ISBLANK(C5369), NOT(ISBLANK(C5370)), B5370=B5368), C5367+(C5370-C5367)/3,
AND(ISBLANK(C5367), NOT(ISBLANK(C5366)), B5366=B5368, NOT(ISBLANK(C5369)), B5369=B5368), C5366+(C5369-C5366)*2/3,
TRUE, "Check Manually"
))</f>
        <v>121.7</v>
      </c>
      <c r="F5368" t="str">
        <f>_xlfn.XLOOKUP(B5368,Bucket_Map!A:A,Bucket_Map!B:B,"ERROR - CHECK NAME")</f>
        <v>Food &amp; Beverages</v>
      </c>
    </row>
    <row r="5369" spans="1:6" x14ac:dyDescent="0.25">
      <c r="A5369" t="s">
        <v>32</v>
      </c>
      <c r="B5369" t="s">
        <v>21</v>
      </c>
      <c r="C5369">
        <v>122</v>
      </c>
      <c r="D5369" s="1">
        <v>42339</v>
      </c>
      <c r="E5369" cm="1">
        <f t="array" ref="E5369">IF(AND(B5369="Housing",A5369="Rural"),"",
_xlfn.IFS(
NOT(ISBLANK(C5369)), C5369,
AND(NOT(ISBLANK(C5368)), B5368=B5369, NOT(ISBLANK(C5370)), B5370=B5369), AVERAGE(C5368,C5370),
AND(NOT(ISBLANK(C5368)), B5368=B5369, ISBLANK(C5370), NOT(ISBLANK(C5371)), B5371=B5369), C5368+(C5371-C5368)/3,
AND(ISBLANK(C5368), NOT(ISBLANK(C5367)), B5367=B5369, NOT(ISBLANK(C5370)), B5370=B5369), C5367+(C5370-C5367)*2/3,
TRUE, "Check Manually"
))</f>
        <v>122</v>
      </c>
      <c r="F5369" t="str">
        <f>_xlfn.XLOOKUP(B5369,Bucket_Map!A:A,Bucket_Map!B:B,"ERROR - CHECK NAME")</f>
        <v>Food &amp; Beverages</v>
      </c>
    </row>
    <row r="5370" spans="1:6" x14ac:dyDescent="0.25">
      <c r="A5370" t="s">
        <v>32</v>
      </c>
      <c r="B5370" t="s">
        <v>21</v>
      </c>
      <c r="C5370">
        <v>122.7</v>
      </c>
      <c r="D5370" s="1">
        <v>42370</v>
      </c>
      <c r="E5370" cm="1">
        <f t="array" ref="E5370">IF(AND(B5370="Housing",A5370="Rural"),"",
_xlfn.IFS(
NOT(ISBLANK(C5370)), C5370,
AND(NOT(ISBLANK(C5369)), B5369=B5370, NOT(ISBLANK(C5371)), B5371=B5370), AVERAGE(C5369,C5371),
AND(NOT(ISBLANK(C5369)), B5369=B5370, ISBLANK(C5371), NOT(ISBLANK(C5372)), B5372=B5370), C5369+(C5372-C5369)/3,
AND(ISBLANK(C5369), NOT(ISBLANK(C5368)), B5368=B5370, NOT(ISBLANK(C5371)), B5371=B5370), C5368+(C5371-C5368)*2/3,
TRUE, "Check Manually"
))</f>
        <v>122.7</v>
      </c>
      <c r="F5370" t="str">
        <f>_xlfn.XLOOKUP(B5370,Bucket_Map!A:A,Bucket_Map!B:B,"ERROR - CHECK NAME")</f>
        <v>Food &amp; Beverages</v>
      </c>
    </row>
    <row r="5371" spans="1:6" x14ac:dyDescent="0.25">
      <c r="A5371" t="s">
        <v>32</v>
      </c>
      <c r="B5371" t="s">
        <v>21</v>
      </c>
      <c r="C5371">
        <v>123</v>
      </c>
      <c r="D5371" s="1">
        <v>42401</v>
      </c>
      <c r="E5371" cm="1">
        <f t="array" ref="E5371">IF(AND(B5371="Housing",A5371="Rural"),"",
_xlfn.IFS(
NOT(ISBLANK(C5371)), C5371,
AND(NOT(ISBLANK(C5370)), B5370=B5371, NOT(ISBLANK(C5372)), B5372=B5371), AVERAGE(C5370,C5372),
AND(NOT(ISBLANK(C5370)), B5370=B5371, ISBLANK(C5372), NOT(ISBLANK(C5373)), B5373=B5371), C5370+(C5373-C5370)/3,
AND(ISBLANK(C5370), NOT(ISBLANK(C5369)), B5369=B5371, NOT(ISBLANK(C5372)), B5372=B5371), C5369+(C5372-C5369)*2/3,
TRUE, "Check Manually"
))</f>
        <v>123</v>
      </c>
      <c r="F5371" t="str">
        <f>_xlfn.XLOOKUP(B5371,Bucket_Map!A:A,Bucket_Map!B:B,"ERROR - CHECK NAME")</f>
        <v>Food &amp; Beverages</v>
      </c>
    </row>
    <row r="5372" spans="1:6" x14ac:dyDescent="0.25">
      <c r="A5372" t="s">
        <v>32</v>
      </c>
      <c r="B5372" t="s">
        <v>21</v>
      </c>
      <c r="C5372">
        <v>123.1</v>
      </c>
      <c r="D5372" s="1">
        <v>42430</v>
      </c>
      <c r="E5372" cm="1">
        <f t="array" ref="E5372">IF(AND(B5372="Housing",A5372="Rural"),"",
_xlfn.IFS(
NOT(ISBLANK(C5372)), C5372,
AND(NOT(ISBLANK(C5371)), B5371=B5372, NOT(ISBLANK(C5373)), B5373=B5372), AVERAGE(C5371,C5373),
AND(NOT(ISBLANK(C5371)), B5371=B5372, ISBLANK(C5373), NOT(ISBLANK(C5374)), B5374=B5372), C5371+(C5374-C5371)/3,
AND(ISBLANK(C5371), NOT(ISBLANK(C5370)), B5370=B5372, NOT(ISBLANK(C5373)), B5373=B5372), C5370+(C5373-C5370)*2/3,
TRUE, "Check Manually"
))</f>
        <v>123.1</v>
      </c>
      <c r="F5372" t="str">
        <f>_xlfn.XLOOKUP(B5372,Bucket_Map!A:A,Bucket_Map!B:B,"ERROR - CHECK NAME")</f>
        <v>Food &amp; Beverages</v>
      </c>
    </row>
    <row r="5373" spans="1:6" x14ac:dyDescent="0.25">
      <c r="A5373" t="s">
        <v>32</v>
      </c>
      <c r="B5373" t="s">
        <v>21</v>
      </c>
      <c r="C5373">
        <v>123.6</v>
      </c>
      <c r="D5373" s="1">
        <v>42461</v>
      </c>
      <c r="E5373" cm="1">
        <f t="array" ref="E5373">IF(AND(B5373="Housing",A5373="Rural"),"",
_xlfn.IFS(
NOT(ISBLANK(C5373)), C5373,
AND(NOT(ISBLANK(C5372)), B5372=B5373, NOT(ISBLANK(C5374)), B5374=B5373), AVERAGE(C5372,C5374),
AND(NOT(ISBLANK(C5372)), B5372=B5373, ISBLANK(C5374), NOT(ISBLANK(C5375)), B5375=B5373), C5372+(C5375-C5372)/3,
AND(ISBLANK(C5372), NOT(ISBLANK(C5371)), B5371=B5373, NOT(ISBLANK(C5374)), B5374=B5373), C5371+(C5374-C5371)*2/3,
TRUE, "Check Manually"
))</f>
        <v>123.6</v>
      </c>
      <c r="F5373" t="str">
        <f>_xlfn.XLOOKUP(B5373,Bucket_Map!A:A,Bucket_Map!B:B,"ERROR - CHECK NAME")</f>
        <v>Food &amp; Beverages</v>
      </c>
    </row>
    <row r="5374" spans="1:6" x14ac:dyDescent="0.25">
      <c r="A5374" t="s">
        <v>32</v>
      </c>
      <c r="B5374" t="s">
        <v>21</v>
      </c>
      <c r="C5374">
        <v>124.2</v>
      </c>
      <c r="D5374" s="1">
        <v>42491</v>
      </c>
      <c r="E5374" cm="1">
        <f t="array" ref="E5374">IF(AND(B5374="Housing",A5374="Rural"),"",
_xlfn.IFS(
NOT(ISBLANK(C5374)), C5374,
AND(NOT(ISBLANK(C5373)), B5373=B5374, NOT(ISBLANK(C5375)), B5375=B5374), AVERAGE(C5373,C5375),
AND(NOT(ISBLANK(C5373)), B5373=B5374, ISBLANK(C5375), NOT(ISBLANK(C5376)), B5376=B5374), C5373+(C5376-C5373)/3,
AND(ISBLANK(C5373), NOT(ISBLANK(C5372)), B5372=B5374, NOT(ISBLANK(C5375)), B5375=B5374), C5372+(C5375-C5372)*2/3,
TRUE, "Check Manually"
))</f>
        <v>124.2</v>
      </c>
      <c r="F5374" t="str">
        <f>_xlfn.XLOOKUP(B5374,Bucket_Map!A:A,Bucket_Map!B:B,"ERROR - CHECK NAME")</f>
        <v>Food &amp; Beverages</v>
      </c>
    </row>
    <row r="5375" spans="1:6" x14ac:dyDescent="0.25">
      <c r="A5375" t="s">
        <v>32</v>
      </c>
      <c r="B5375" t="s">
        <v>21</v>
      </c>
      <c r="C5375">
        <v>124.4</v>
      </c>
      <c r="D5375" s="1">
        <v>42522</v>
      </c>
      <c r="E5375" cm="1">
        <f t="array" ref="E5375">IF(AND(B5375="Housing",A5375="Rural"),"",
_xlfn.IFS(
NOT(ISBLANK(C5375)), C5375,
AND(NOT(ISBLANK(C5374)), B5374=B5375, NOT(ISBLANK(C5376)), B5376=B5375), AVERAGE(C5374,C5376),
AND(NOT(ISBLANK(C5374)), B5374=B5375, ISBLANK(C5376), NOT(ISBLANK(C5377)), B5377=B5375), C5374+(C5377-C5374)/3,
AND(ISBLANK(C5374), NOT(ISBLANK(C5373)), B5373=B5375, NOT(ISBLANK(C5376)), B5376=B5375), C5373+(C5376-C5373)*2/3,
TRUE, "Check Manually"
))</f>
        <v>124.4</v>
      </c>
      <c r="F5375" t="str">
        <f>_xlfn.XLOOKUP(B5375,Bucket_Map!A:A,Bucket_Map!B:B,"ERROR - CHECK NAME")</f>
        <v>Food &amp; Beverages</v>
      </c>
    </row>
    <row r="5376" spans="1:6" x14ac:dyDescent="0.25">
      <c r="A5376" t="s">
        <v>32</v>
      </c>
      <c r="B5376" t="s">
        <v>21</v>
      </c>
      <c r="C5376">
        <v>125</v>
      </c>
      <c r="D5376" s="1">
        <v>42552</v>
      </c>
      <c r="E5376" cm="1">
        <f t="array" ref="E5376">IF(AND(B5376="Housing",A5376="Rural"),"",
_xlfn.IFS(
NOT(ISBLANK(C5376)), C5376,
AND(NOT(ISBLANK(C5375)), B5375=B5376, NOT(ISBLANK(C5377)), B5377=B5376), AVERAGE(C5375,C5377),
AND(NOT(ISBLANK(C5375)), B5375=B5376, ISBLANK(C5377), NOT(ISBLANK(C5378)), B5378=B5376), C5375+(C5378-C5375)/3,
AND(ISBLANK(C5375), NOT(ISBLANK(C5374)), B5374=B5376, NOT(ISBLANK(C5377)), B5377=B5376), C5374+(C5377-C5374)*2/3,
TRUE, "Check Manually"
))</f>
        <v>125</v>
      </c>
      <c r="F5376" t="str">
        <f>_xlfn.XLOOKUP(B5376,Bucket_Map!A:A,Bucket_Map!B:B,"ERROR - CHECK NAME")</f>
        <v>Food &amp; Beverages</v>
      </c>
    </row>
    <row r="5377" spans="1:6" x14ac:dyDescent="0.25">
      <c r="A5377" t="s">
        <v>32</v>
      </c>
      <c r="B5377" t="s">
        <v>21</v>
      </c>
      <c r="C5377">
        <v>125.5</v>
      </c>
      <c r="D5377" s="1">
        <v>42583</v>
      </c>
      <c r="E5377" cm="1">
        <f t="array" ref="E5377">IF(AND(B5377="Housing",A5377="Rural"),"",
_xlfn.IFS(
NOT(ISBLANK(C5377)), C5377,
AND(NOT(ISBLANK(C5376)), B5376=B5377, NOT(ISBLANK(C5378)), B5378=B5377), AVERAGE(C5376,C5378),
AND(NOT(ISBLANK(C5376)), B5376=B5377, ISBLANK(C5378), NOT(ISBLANK(C5379)), B5379=B5377), C5376+(C5379-C5376)/3,
AND(ISBLANK(C5376), NOT(ISBLANK(C5375)), B5375=B5377, NOT(ISBLANK(C5378)), B5378=B5377), C5375+(C5378-C5375)*2/3,
TRUE, "Check Manually"
))</f>
        <v>125.5</v>
      </c>
      <c r="F5377" t="str">
        <f>_xlfn.XLOOKUP(B5377,Bucket_Map!A:A,Bucket_Map!B:B,"ERROR - CHECK NAME")</f>
        <v>Food &amp; Beverages</v>
      </c>
    </row>
    <row r="5378" spans="1:6" x14ac:dyDescent="0.25">
      <c r="A5378" t="s">
        <v>32</v>
      </c>
      <c r="B5378" t="s">
        <v>21</v>
      </c>
      <c r="C5378">
        <v>126</v>
      </c>
      <c r="D5378" s="1">
        <v>42614</v>
      </c>
      <c r="E5378" cm="1">
        <f t="array" ref="E5378">IF(AND(B5378="Housing",A5378="Rural"),"",
_xlfn.IFS(
NOT(ISBLANK(C5378)), C5378,
AND(NOT(ISBLANK(C5377)), B5377=B5378, NOT(ISBLANK(C5379)), B5379=B5378), AVERAGE(C5377,C5379),
AND(NOT(ISBLANK(C5377)), B5377=B5378, ISBLANK(C5379), NOT(ISBLANK(C5380)), B5380=B5378), C5377+(C5380-C5377)/3,
AND(ISBLANK(C5377), NOT(ISBLANK(C5376)), B5376=B5378, NOT(ISBLANK(C5379)), B5379=B5378), C5376+(C5379-C5376)*2/3,
TRUE, "Check Manually"
))</f>
        <v>126</v>
      </c>
      <c r="F5378" t="str">
        <f>_xlfn.XLOOKUP(B5378,Bucket_Map!A:A,Bucket_Map!B:B,"ERROR - CHECK NAME")</f>
        <v>Food &amp; Beverages</v>
      </c>
    </row>
    <row r="5379" spans="1:6" x14ac:dyDescent="0.25">
      <c r="A5379" t="s">
        <v>32</v>
      </c>
      <c r="B5379" t="s">
        <v>21</v>
      </c>
      <c r="C5379">
        <v>126.1</v>
      </c>
      <c r="D5379" s="1">
        <v>42644</v>
      </c>
      <c r="E5379" cm="1">
        <f t="array" ref="E5379">IF(AND(B5379="Housing",A5379="Rural"),"",
_xlfn.IFS(
NOT(ISBLANK(C5379)), C5379,
AND(NOT(ISBLANK(C5378)), B5378=B5379, NOT(ISBLANK(C5380)), B5380=B5379), AVERAGE(C5378,C5380),
AND(NOT(ISBLANK(C5378)), B5378=B5379, ISBLANK(C5380), NOT(ISBLANK(C5381)), B5381=B5379), C5378+(C5381-C5378)/3,
AND(ISBLANK(C5378), NOT(ISBLANK(C5377)), B5377=B5379, NOT(ISBLANK(C5380)), B5380=B5379), C5377+(C5380-C5377)*2/3,
TRUE, "Check Manually"
))</f>
        <v>126.1</v>
      </c>
      <c r="F5379" t="str">
        <f>_xlfn.XLOOKUP(B5379,Bucket_Map!A:A,Bucket_Map!B:B,"ERROR - CHECK NAME")</f>
        <v>Food &amp; Beverages</v>
      </c>
    </row>
    <row r="5380" spans="1:6" x14ac:dyDescent="0.25">
      <c r="A5380" t="s">
        <v>32</v>
      </c>
      <c r="B5380" t="s">
        <v>21</v>
      </c>
      <c r="C5380">
        <v>126.2</v>
      </c>
      <c r="D5380" s="1">
        <v>42675</v>
      </c>
      <c r="E5380" cm="1">
        <f t="array" ref="E5380">IF(AND(B5380="Housing",A5380="Rural"),"",
_xlfn.IFS(
NOT(ISBLANK(C5380)), C5380,
AND(NOT(ISBLANK(C5379)), B5379=B5380, NOT(ISBLANK(C5381)), B5381=B5380), AVERAGE(C5379,C5381),
AND(NOT(ISBLANK(C5379)), B5379=B5380, ISBLANK(C5381), NOT(ISBLANK(C5382)), B5382=B5380), C5379+(C5382-C5379)/3,
AND(ISBLANK(C5379), NOT(ISBLANK(C5378)), B5378=B5380, NOT(ISBLANK(C5381)), B5381=B5380), C5378+(C5381-C5378)*2/3,
TRUE, "Check Manually"
))</f>
        <v>126.2</v>
      </c>
      <c r="F5380" t="str">
        <f>_xlfn.XLOOKUP(B5380,Bucket_Map!A:A,Bucket_Map!B:B,"ERROR - CHECK NAME")</f>
        <v>Food &amp; Beverages</v>
      </c>
    </row>
    <row r="5381" spans="1:6" x14ac:dyDescent="0.25">
      <c r="A5381" t="s">
        <v>32</v>
      </c>
      <c r="B5381" t="s">
        <v>21</v>
      </c>
      <c r="C5381">
        <v>126.6</v>
      </c>
      <c r="D5381" s="1">
        <v>42705</v>
      </c>
      <c r="E5381" cm="1">
        <f t="array" ref="E5381">IF(AND(B5381="Housing",A5381="Rural"),"",
_xlfn.IFS(
NOT(ISBLANK(C5381)), C5381,
AND(NOT(ISBLANK(C5380)), B5380=B5381, NOT(ISBLANK(C5382)), B5382=B5381), AVERAGE(C5380,C5382),
AND(NOT(ISBLANK(C5380)), B5380=B5381, ISBLANK(C5382), NOT(ISBLANK(C5383)), B5383=B5381), C5380+(C5383-C5380)/3,
AND(ISBLANK(C5380), NOT(ISBLANK(C5379)), B5379=B5381, NOT(ISBLANK(C5382)), B5382=B5381), C5379+(C5382-C5379)*2/3,
TRUE, "Check Manually"
))</f>
        <v>126.6</v>
      </c>
      <c r="F5381" t="str">
        <f>_xlfn.XLOOKUP(B5381,Bucket_Map!A:A,Bucket_Map!B:B,"ERROR - CHECK NAME")</f>
        <v>Food &amp; Beverages</v>
      </c>
    </row>
    <row r="5382" spans="1:6" x14ac:dyDescent="0.25">
      <c r="A5382" t="s">
        <v>32</v>
      </c>
      <c r="B5382" t="s">
        <v>21</v>
      </c>
      <c r="C5382">
        <v>126.6</v>
      </c>
      <c r="D5382" s="1">
        <v>42736</v>
      </c>
      <c r="E5382" cm="1">
        <f t="array" ref="E5382">IF(AND(B5382="Housing",A5382="Rural"),"",
_xlfn.IFS(
NOT(ISBLANK(C5382)), C5382,
AND(NOT(ISBLANK(C5381)), B5381=B5382, NOT(ISBLANK(C5383)), B5383=B5382), AVERAGE(C5381,C5383),
AND(NOT(ISBLANK(C5381)), B5381=B5382, ISBLANK(C5383), NOT(ISBLANK(C5384)), B5384=B5382), C5381+(C5384-C5381)/3,
AND(ISBLANK(C5381), NOT(ISBLANK(C5380)), B5380=B5382, NOT(ISBLANK(C5383)), B5383=B5382), C5380+(C5383-C5380)*2/3,
TRUE, "Check Manually"
))</f>
        <v>126.6</v>
      </c>
      <c r="F5382" t="str">
        <f>_xlfn.XLOOKUP(B5382,Bucket_Map!A:A,Bucket_Map!B:B,"ERROR - CHECK NAME")</f>
        <v>Food &amp; Beverages</v>
      </c>
    </row>
    <row r="5383" spans="1:6" x14ac:dyDescent="0.25">
      <c r="A5383" t="s">
        <v>32</v>
      </c>
      <c r="B5383" t="s">
        <v>21</v>
      </c>
      <c r="C5383">
        <v>126.9</v>
      </c>
      <c r="D5383" s="1">
        <v>42767</v>
      </c>
      <c r="E5383" cm="1">
        <f t="array" ref="E5383">IF(AND(B5383="Housing",A5383="Rural"),"",
_xlfn.IFS(
NOT(ISBLANK(C5383)), C5383,
AND(NOT(ISBLANK(C5382)), B5382=B5383, NOT(ISBLANK(C5384)), B5384=B5383), AVERAGE(C5382,C5384),
AND(NOT(ISBLANK(C5382)), B5382=B5383, ISBLANK(C5384), NOT(ISBLANK(C5385)), B5385=B5383), C5382+(C5385-C5382)/3,
AND(ISBLANK(C5382), NOT(ISBLANK(C5381)), B5381=B5383, NOT(ISBLANK(C5384)), B5384=B5383), C5381+(C5384-C5381)*2/3,
TRUE, "Check Manually"
))</f>
        <v>126.9</v>
      </c>
      <c r="F5383" t="str">
        <f>_xlfn.XLOOKUP(B5383,Bucket_Map!A:A,Bucket_Map!B:B,"ERROR - CHECK NAME")</f>
        <v>Food &amp; Beverages</v>
      </c>
    </row>
    <row r="5384" spans="1:6" x14ac:dyDescent="0.25">
      <c r="A5384" t="s">
        <v>32</v>
      </c>
      <c r="B5384" t="s">
        <v>21</v>
      </c>
      <c r="C5384">
        <v>127.2</v>
      </c>
      <c r="D5384" s="1">
        <v>42795</v>
      </c>
      <c r="E5384" cm="1">
        <f t="array" ref="E5384">IF(AND(B5384="Housing",A5384="Rural"),"",
_xlfn.IFS(
NOT(ISBLANK(C5384)), C5384,
AND(NOT(ISBLANK(C5383)), B5383=B5384, NOT(ISBLANK(C5385)), B5385=B5384), AVERAGE(C5383,C5385),
AND(NOT(ISBLANK(C5383)), B5383=B5384, ISBLANK(C5385), NOT(ISBLANK(C5386)), B5386=B5384), C5383+(C5386-C5383)/3,
AND(ISBLANK(C5383), NOT(ISBLANK(C5382)), B5382=B5384, NOT(ISBLANK(C5385)), B5385=B5384), C5382+(C5385-C5382)*2/3,
TRUE, "Check Manually"
))</f>
        <v>127.2</v>
      </c>
      <c r="F5384" t="str">
        <f>_xlfn.XLOOKUP(B5384,Bucket_Map!A:A,Bucket_Map!B:B,"ERROR - CHECK NAME")</f>
        <v>Food &amp; Beverages</v>
      </c>
    </row>
    <row r="5385" spans="1:6" x14ac:dyDescent="0.25">
      <c r="A5385" t="s">
        <v>32</v>
      </c>
      <c r="B5385" t="s">
        <v>21</v>
      </c>
      <c r="C5385">
        <v>127.4</v>
      </c>
      <c r="D5385" s="1">
        <v>42826</v>
      </c>
      <c r="E5385" cm="1">
        <f t="array" ref="E5385">IF(AND(B5385="Housing",A5385="Rural"),"",
_xlfn.IFS(
NOT(ISBLANK(C5385)), C5385,
AND(NOT(ISBLANK(C5384)), B5384=B5385, NOT(ISBLANK(C5386)), B5386=B5385), AVERAGE(C5384,C5386),
AND(NOT(ISBLANK(C5384)), B5384=B5385, ISBLANK(C5386), NOT(ISBLANK(C5387)), B5387=B5385), C5384+(C5387-C5384)/3,
AND(ISBLANK(C5384), NOT(ISBLANK(C5383)), B5383=B5385, NOT(ISBLANK(C5386)), B5386=B5385), C5383+(C5386-C5383)*2/3,
TRUE, "Check Manually"
))</f>
        <v>127.4</v>
      </c>
      <c r="F5385" t="str">
        <f>_xlfn.XLOOKUP(B5385,Bucket_Map!A:A,Bucket_Map!B:B,"ERROR - CHECK NAME")</f>
        <v>Food &amp; Beverages</v>
      </c>
    </row>
    <row r="5386" spans="1:6" x14ac:dyDescent="0.25">
      <c r="A5386" t="s">
        <v>32</v>
      </c>
      <c r="B5386" t="s">
        <v>21</v>
      </c>
      <c r="C5386">
        <v>127.6</v>
      </c>
      <c r="D5386" s="1">
        <v>42856</v>
      </c>
      <c r="E5386" cm="1">
        <f t="array" ref="E5386">IF(AND(B5386="Housing",A5386="Rural"),"",
_xlfn.IFS(
NOT(ISBLANK(C5386)), C5386,
AND(NOT(ISBLANK(C5385)), B5385=B5386, NOT(ISBLANK(C5387)), B5387=B5386), AVERAGE(C5385,C5387),
AND(NOT(ISBLANK(C5385)), B5385=B5386, ISBLANK(C5387), NOT(ISBLANK(C5388)), B5388=B5386), C5385+(C5388-C5385)/3,
AND(ISBLANK(C5385), NOT(ISBLANK(C5384)), B5384=B5386, NOT(ISBLANK(C5387)), B5387=B5386), C5384+(C5387-C5384)*2/3,
TRUE, "Check Manually"
))</f>
        <v>127.6</v>
      </c>
      <c r="F5386" t="str">
        <f>_xlfn.XLOOKUP(B5386,Bucket_Map!A:A,Bucket_Map!B:B,"ERROR - CHECK NAME")</f>
        <v>Food &amp; Beverages</v>
      </c>
    </row>
    <row r="5387" spans="1:6" x14ac:dyDescent="0.25">
      <c r="A5387" t="s">
        <v>32</v>
      </c>
      <c r="B5387" t="s">
        <v>21</v>
      </c>
      <c r="C5387">
        <v>127.8</v>
      </c>
      <c r="D5387" s="1">
        <v>42887</v>
      </c>
      <c r="E5387" cm="1">
        <f t="array" ref="E5387">IF(AND(B5387="Housing",A5387="Rural"),"",
_xlfn.IFS(
NOT(ISBLANK(C5387)), C5387,
AND(NOT(ISBLANK(C5386)), B5386=B5387, NOT(ISBLANK(C5388)), B5388=B5387), AVERAGE(C5386,C5388),
AND(NOT(ISBLANK(C5386)), B5386=B5387, ISBLANK(C5388), NOT(ISBLANK(C5389)), B5389=B5387), C5386+(C5389-C5386)/3,
AND(ISBLANK(C5386), NOT(ISBLANK(C5385)), B5385=B5387, NOT(ISBLANK(C5388)), B5388=B5387), C5385+(C5388-C5385)*2/3,
TRUE, "Check Manually"
))</f>
        <v>127.8</v>
      </c>
      <c r="F5387" t="str">
        <f>_xlfn.XLOOKUP(B5387,Bucket_Map!A:A,Bucket_Map!B:B,"ERROR - CHECK NAME")</f>
        <v>Food &amp; Beverages</v>
      </c>
    </row>
    <row r="5388" spans="1:6" x14ac:dyDescent="0.25">
      <c r="A5388" t="s">
        <v>32</v>
      </c>
      <c r="B5388" t="s">
        <v>21</v>
      </c>
      <c r="C5388">
        <v>128.5</v>
      </c>
      <c r="D5388" s="1">
        <v>42917</v>
      </c>
      <c r="E5388" cm="1">
        <f t="array" ref="E5388">IF(AND(B5388="Housing",A5388="Rural"),"",
_xlfn.IFS(
NOT(ISBLANK(C5388)), C5388,
AND(NOT(ISBLANK(C5387)), B5387=B5388, NOT(ISBLANK(C5389)), B5389=B5388), AVERAGE(C5387,C5389),
AND(NOT(ISBLANK(C5387)), B5387=B5388, ISBLANK(C5389), NOT(ISBLANK(C5390)), B5390=B5388), C5387+(C5390-C5387)/3,
AND(ISBLANK(C5387), NOT(ISBLANK(C5386)), B5386=B5388, NOT(ISBLANK(C5389)), B5389=B5388), C5386+(C5389-C5386)*2/3,
TRUE, "Check Manually"
))</f>
        <v>128.5</v>
      </c>
      <c r="F5388" t="str">
        <f>_xlfn.XLOOKUP(B5388,Bucket_Map!A:A,Bucket_Map!B:B,"ERROR - CHECK NAME")</f>
        <v>Food &amp; Beverages</v>
      </c>
    </row>
    <row r="5389" spans="1:6" x14ac:dyDescent="0.25">
      <c r="A5389" t="s">
        <v>32</v>
      </c>
      <c r="B5389" t="s">
        <v>21</v>
      </c>
      <c r="C5389">
        <v>128.69999999999999</v>
      </c>
      <c r="D5389" s="1">
        <v>42948</v>
      </c>
      <c r="E5389" cm="1">
        <f t="array" ref="E5389">IF(AND(B5389="Housing",A5389="Rural"),"",
_xlfn.IFS(
NOT(ISBLANK(C5389)), C5389,
AND(NOT(ISBLANK(C5388)), B5388=B5389, NOT(ISBLANK(C5390)), B5390=B5389), AVERAGE(C5388,C5390),
AND(NOT(ISBLANK(C5388)), B5388=B5389, ISBLANK(C5390), NOT(ISBLANK(C5391)), B5391=B5389), C5388+(C5391-C5388)/3,
AND(ISBLANK(C5388), NOT(ISBLANK(C5387)), B5387=B5389, NOT(ISBLANK(C5390)), B5390=B5389), C5387+(C5390-C5387)*2/3,
TRUE, "Check Manually"
))</f>
        <v>128.69999999999999</v>
      </c>
      <c r="F5389" t="str">
        <f>_xlfn.XLOOKUP(B5389,Bucket_Map!A:A,Bucket_Map!B:B,"ERROR - CHECK NAME")</f>
        <v>Food &amp; Beverages</v>
      </c>
    </row>
    <row r="5390" spans="1:6" x14ac:dyDescent="0.25">
      <c r="A5390" t="s">
        <v>32</v>
      </c>
      <c r="B5390" t="s">
        <v>21</v>
      </c>
      <c r="C5390">
        <v>128.80000000000001</v>
      </c>
      <c r="D5390" s="1">
        <v>42979</v>
      </c>
      <c r="E5390" cm="1">
        <f t="array" ref="E5390">IF(AND(B5390="Housing",A5390="Rural"),"",
_xlfn.IFS(
NOT(ISBLANK(C5390)), C5390,
AND(NOT(ISBLANK(C5389)), B5389=B5390, NOT(ISBLANK(C5391)), B5391=B5390), AVERAGE(C5389,C5391),
AND(NOT(ISBLANK(C5389)), B5389=B5390, ISBLANK(C5391), NOT(ISBLANK(C5392)), B5392=B5390), C5389+(C5392-C5389)/3,
AND(ISBLANK(C5389), NOT(ISBLANK(C5388)), B5388=B5390, NOT(ISBLANK(C5391)), B5391=B5390), C5388+(C5391-C5388)*2/3,
TRUE, "Check Manually"
))</f>
        <v>128.80000000000001</v>
      </c>
      <c r="F5390" t="str">
        <f>_xlfn.XLOOKUP(B5390,Bucket_Map!A:A,Bucket_Map!B:B,"ERROR - CHECK NAME")</f>
        <v>Food &amp; Beverages</v>
      </c>
    </row>
    <row r="5391" spans="1:6" x14ac:dyDescent="0.25">
      <c r="A5391" t="s">
        <v>32</v>
      </c>
      <c r="B5391" t="s">
        <v>21</v>
      </c>
      <c r="C5391">
        <v>128.69999999999999</v>
      </c>
      <c r="D5391" s="1">
        <v>43009</v>
      </c>
      <c r="E5391" cm="1">
        <f t="array" ref="E5391">IF(AND(B5391="Housing",A5391="Rural"),"",
_xlfn.IFS(
NOT(ISBLANK(C5391)), C5391,
AND(NOT(ISBLANK(C5390)), B5390=B5391, NOT(ISBLANK(C5392)), B5392=B5391), AVERAGE(C5390,C5392),
AND(NOT(ISBLANK(C5390)), B5390=B5391, ISBLANK(C5392), NOT(ISBLANK(C5393)), B5393=B5391), C5390+(C5393-C5390)/3,
AND(ISBLANK(C5390), NOT(ISBLANK(C5389)), B5389=B5391, NOT(ISBLANK(C5392)), B5392=B5391), C5389+(C5392-C5389)*2/3,
TRUE, "Check Manually"
))</f>
        <v>128.69999999999999</v>
      </c>
      <c r="F5391" t="str">
        <f>_xlfn.XLOOKUP(B5391,Bucket_Map!A:A,Bucket_Map!B:B,"ERROR - CHECK NAME")</f>
        <v>Food &amp; Beverages</v>
      </c>
    </row>
    <row r="5392" spans="1:6" x14ac:dyDescent="0.25">
      <c r="A5392" t="s">
        <v>32</v>
      </c>
      <c r="B5392" t="s">
        <v>21</v>
      </c>
      <c r="C5392">
        <v>129.19999999999999</v>
      </c>
      <c r="D5392" s="1">
        <v>43040</v>
      </c>
      <c r="E5392" cm="1">
        <f t="array" ref="E5392">IF(AND(B5392="Housing",A5392="Rural"),"",
_xlfn.IFS(
NOT(ISBLANK(C5392)), C5392,
AND(NOT(ISBLANK(C5391)), B5391=B5392, NOT(ISBLANK(C5393)), B5393=B5392), AVERAGE(C5391,C5393),
AND(NOT(ISBLANK(C5391)), B5391=B5392, ISBLANK(C5393), NOT(ISBLANK(C5394)), B5394=B5392), C5391+(C5394-C5391)/3,
AND(ISBLANK(C5391), NOT(ISBLANK(C5390)), B5390=B5392, NOT(ISBLANK(C5393)), B5393=B5392), C5390+(C5393-C5390)*2/3,
TRUE, "Check Manually"
))</f>
        <v>129.19999999999999</v>
      </c>
      <c r="F5392" t="str">
        <f>_xlfn.XLOOKUP(B5392,Bucket_Map!A:A,Bucket_Map!B:B,"ERROR - CHECK NAME")</f>
        <v>Food &amp; Beverages</v>
      </c>
    </row>
    <row r="5393" spans="1:6" x14ac:dyDescent="0.25">
      <c r="A5393" t="s">
        <v>32</v>
      </c>
      <c r="B5393" t="s">
        <v>21</v>
      </c>
      <c r="C5393">
        <v>128.80000000000001</v>
      </c>
      <c r="D5393" s="1">
        <v>43070</v>
      </c>
      <c r="E5393" cm="1">
        <f t="array" ref="E5393">IF(AND(B5393="Housing",A5393="Rural"),"",
_xlfn.IFS(
NOT(ISBLANK(C5393)), C5393,
AND(NOT(ISBLANK(C5392)), B5392=B5393, NOT(ISBLANK(C5394)), B5394=B5393), AVERAGE(C5392,C5394),
AND(NOT(ISBLANK(C5392)), B5392=B5393, ISBLANK(C5394), NOT(ISBLANK(C5395)), B5395=B5393), C5392+(C5395-C5392)/3,
AND(ISBLANK(C5392), NOT(ISBLANK(C5391)), B5391=B5393, NOT(ISBLANK(C5394)), B5394=B5393), C5391+(C5394-C5391)*2/3,
TRUE, "Check Manually"
))</f>
        <v>128.80000000000001</v>
      </c>
      <c r="F5393" t="str">
        <f>_xlfn.XLOOKUP(B5393,Bucket_Map!A:A,Bucket_Map!B:B,"ERROR - CHECK NAME")</f>
        <v>Food &amp; Beverages</v>
      </c>
    </row>
    <row r="5394" spans="1:6" x14ac:dyDescent="0.25">
      <c r="A5394" t="s">
        <v>32</v>
      </c>
      <c r="B5394" t="s">
        <v>21</v>
      </c>
      <c r="C5394">
        <v>129</v>
      </c>
      <c r="D5394" s="1">
        <v>43101</v>
      </c>
      <c r="E5394" cm="1">
        <f t="array" ref="E5394">IF(AND(B5394="Housing",A5394="Rural"),"",
_xlfn.IFS(
NOT(ISBLANK(C5394)), C5394,
AND(NOT(ISBLANK(C5393)), B5393=B5394, NOT(ISBLANK(C5395)), B5395=B5394), AVERAGE(C5393,C5395),
AND(NOT(ISBLANK(C5393)), B5393=B5394, ISBLANK(C5395), NOT(ISBLANK(C5396)), B5396=B5394), C5393+(C5396-C5393)/3,
AND(ISBLANK(C5393), NOT(ISBLANK(C5392)), B5392=B5394, NOT(ISBLANK(C5395)), B5395=B5394), C5392+(C5395-C5392)*2/3,
TRUE, "Check Manually"
))</f>
        <v>129</v>
      </c>
      <c r="F5394" t="str">
        <f>_xlfn.XLOOKUP(B5394,Bucket_Map!A:A,Bucket_Map!B:B,"ERROR - CHECK NAME")</f>
        <v>Food &amp; Beverages</v>
      </c>
    </row>
    <row r="5395" spans="1:6" x14ac:dyDescent="0.25">
      <c r="A5395" t="s">
        <v>32</v>
      </c>
      <c r="B5395" t="s">
        <v>21</v>
      </c>
      <c r="C5395">
        <v>128.6</v>
      </c>
      <c r="D5395" s="1">
        <v>43132</v>
      </c>
      <c r="E5395" cm="1">
        <f t="array" ref="E5395">IF(AND(B5395="Housing",A5395="Rural"),"",
_xlfn.IFS(
NOT(ISBLANK(C5395)), C5395,
AND(NOT(ISBLANK(C5394)), B5394=B5395, NOT(ISBLANK(C5396)), B5396=B5395), AVERAGE(C5394,C5396),
AND(NOT(ISBLANK(C5394)), B5394=B5395, ISBLANK(C5396), NOT(ISBLANK(C5397)), B5397=B5395), C5394+(C5397-C5394)/3,
AND(ISBLANK(C5394), NOT(ISBLANK(C5393)), B5393=B5395, NOT(ISBLANK(C5396)), B5396=B5395), C5393+(C5396-C5393)*2/3,
TRUE, "Check Manually"
))</f>
        <v>128.6</v>
      </c>
      <c r="F5395" t="str">
        <f>_xlfn.XLOOKUP(B5395,Bucket_Map!A:A,Bucket_Map!B:B,"ERROR - CHECK NAME")</f>
        <v>Food &amp; Beverages</v>
      </c>
    </row>
    <row r="5396" spans="1:6" x14ac:dyDescent="0.25">
      <c r="A5396" t="s">
        <v>32</v>
      </c>
      <c r="B5396" t="s">
        <v>21</v>
      </c>
      <c r="C5396">
        <v>129.1</v>
      </c>
      <c r="D5396" s="1">
        <v>43160</v>
      </c>
      <c r="E5396" cm="1">
        <f t="array" ref="E5396">IF(AND(B5396="Housing",A5396="Rural"),"",
_xlfn.IFS(
NOT(ISBLANK(C5396)), C5396,
AND(NOT(ISBLANK(C5395)), B5395=B5396, NOT(ISBLANK(C5397)), B5397=B5396), AVERAGE(C5395,C5397),
AND(NOT(ISBLANK(C5395)), B5395=B5396, ISBLANK(C5397), NOT(ISBLANK(C5398)), B5398=B5396), C5395+(C5398-C5395)/3,
AND(ISBLANK(C5395), NOT(ISBLANK(C5394)), B5394=B5396, NOT(ISBLANK(C5397)), B5397=B5396), C5394+(C5397-C5394)*2/3,
TRUE, "Check Manually"
))</f>
        <v>129.1</v>
      </c>
      <c r="F5396" t="str">
        <f>_xlfn.XLOOKUP(B5396,Bucket_Map!A:A,Bucket_Map!B:B,"ERROR - CHECK NAME")</f>
        <v>Food &amp; Beverages</v>
      </c>
    </row>
    <row r="5397" spans="1:6" x14ac:dyDescent="0.25">
      <c r="A5397" t="s">
        <v>32</v>
      </c>
      <c r="B5397" t="s">
        <v>21</v>
      </c>
      <c r="C5397">
        <v>129.6</v>
      </c>
      <c r="D5397" s="1">
        <v>43191</v>
      </c>
      <c r="E5397" cm="1">
        <f t="array" ref="E5397">IF(AND(B5397="Housing",A5397="Rural"),"",
_xlfn.IFS(
NOT(ISBLANK(C5397)), C5397,
AND(NOT(ISBLANK(C5396)), B5396=B5397, NOT(ISBLANK(C5398)), B5398=B5397), AVERAGE(C5396,C5398),
AND(NOT(ISBLANK(C5396)), B5396=B5397, ISBLANK(C5398), NOT(ISBLANK(C5399)), B5399=B5397), C5396+(C5399-C5396)/3,
AND(ISBLANK(C5396), NOT(ISBLANK(C5395)), B5395=B5397, NOT(ISBLANK(C5398)), B5398=B5397), C5395+(C5398-C5395)*2/3,
TRUE, "Check Manually"
))</f>
        <v>129.6</v>
      </c>
      <c r="F5397" t="str">
        <f>_xlfn.XLOOKUP(B5397,Bucket_Map!A:A,Bucket_Map!B:B,"ERROR - CHECK NAME")</f>
        <v>Food &amp; Beverages</v>
      </c>
    </row>
    <row r="5398" spans="1:6" x14ac:dyDescent="0.25">
      <c r="A5398" t="s">
        <v>32</v>
      </c>
      <c r="B5398" t="s">
        <v>21</v>
      </c>
      <c r="C5398">
        <v>129.9</v>
      </c>
      <c r="D5398" s="1">
        <v>43221</v>
      </c>
      <c r="E5398" cm="1">
        <f t="array" ref="E5398">IF(AND(B5398="Housing",A5398="Rural"),"",
_xlfn.IFS(
NOT(ISBLANK(C5398)), C5398,
AND(NOT(ISBLANK(C5397)), B5397=B5398, NOT(ISBLANK(C5399)), B5399=B5398), AVERAGE(C5397,C5399),
AND(NOT(ISBLANK(C5397)), B5397=B5398, ISBLANK(C5399), NOT(ISBLANK(C5400)), B5400=B5398), C5397+(C5400-C5397)/3,
AND(ISBLANK(C5397), NOT(ISBLANK(C5396)), B5396=B5398, NOT(ISBLANK(C5399)), B5399=B5398), C5396+(C5399-C5396)*2/3,
TRUE, "Check Manually"
))</f>
        <v>129.9</v>
      </c>
      <c r="F5398" t="str">
        <f>_xlfn.XLOOKUP(B5398,Bucket_Map!A:A,Bucket_Map!B:B,"ERROR - CHECK NAME")</f>
        <v>Food &amp; Beverages</v>
      </c>
    </row>
    <row r="5399" spans="1:6" x14ac:dyDescent="0.25">
      <c r="A5399" t="s">
        <v>32</v>
      </c>
      <c r="B5399" t="s">
        <v>21</v>
      </c>
      <c r="C5399">
        <v>130.30000000000001</v>
      </c>
      <c r="D5399" s="1">
        <v>43252</v>
      </c>
      <c r="E5399" cm="1">
        <f t="array" ref="E5399">IF(AND(B5399="Housing",A5399="Rural"),"",
_xlfn.IFS(
NOT(ISBLANK(C5399)), C5399,
AND(NOT(ISBLANK(C5398)), B5398=B5399, NOT(ISBLANK(C5400)), B5400=B5399), AVERAGE(C5398,C5400),
AND(NOT(ISBLANK(C5398)), B5398=B5399, ISBLANK(C5400), NOT(ISBLANK(C5401)), B5401=B5399), C5398+(C5401-C5398)/3,
AND(ISBLANK(C5398), NOT(ISBLANK(C5397)), B5397=B5399, NOT(ISBLANK(C5400)), B5400=B5399), C5397+(C5400-C5397)*2/3,
TRUE, "Check Manually"
))</f>
        <v>130.30000000000001</v>
      </c>
      <c r="F5399" t="str">
        <f>_xlfn.XLOOKUP(B5399,Bucket_Map!A:A,Bucket_Map!B:B,"ERROR - CHECK NAME")</f>
        <v>Food &amp; Beverages</v>
      </c>
    </row>
    <row r="5400" spans="1:6" x14ac:dyDescent="0.25">
      <c r="A5400" t="s">
        <v>32</v>
      </c>
      <c r="B5400" t="s">
        <v>21</v>
      </c>
      <c r="C5400">
        <v>130.30000000000001</v>
      </c>
      <c r="D5400" s="1">
        <v>43282</v>
      </c>
      <c r="E5400" cm="1">
        <f t="array" ref="E5400">IF(AND(B5400="Housing",A5400="Rural"),"",
_xlfn.IFS(
NOT(ISBLANK(C5400)), C5400,
AND(NOT(ISBLANK(C5399)), B5399=B5400, NOT(ISBLANK(C5401)), B5401=B5400), AVERAGE(C5399,C5401),
AND(NOT(ISBLANK(C5399)), B5399=B5400, ISBLANK(C5401), NOT(ISBLANK(C5402)), B5402=B5400), C5399+(C5402-C5399)/3,
AND(ISBLANK(C5399), NOT(ISBLANK(C5398)), B5398=B5400, NOT(ISBLANK(C5401)), B5401=B5400), C5398+(C5401-C5398)*2/3,
TRUE, "Check Manually"
))</f>
        <v>130.30000000000001</v>
      </c>
      <c r="F5400" t="str">
        <f>_xlfn.XLOOKUP(B5400,Bucket_Map!A:A,Bucket_Map!B:B,"ERROR - CHECK NAME")</f>
        <v>Food &amp; Beverages</v>
      </c>
    </row>
    <row r="5401" spans="1:6" x14ac:dyDescent="0.25">
      <c r="A5401" t="s">
        <v>32</v>
      </c>
      <c r="B5401" t="s">
        <v>21</v>
      </c>
      <c r="C5401">
        <v>131.1</v>
      </c>
      <c r="D5401" s="1">
        <v>43313</v>
      </c>
      <c r="E5401" cm="1">
        <f t="array" ref="E5401">IF(AND(B5401="Housing",A5401="Rural"),"",
_xlfn.IFS(
NOT(ISBLANK(C5401)), C5401,
AND(NOT(ISBLANK(C5400)), B5400=B5401, NOT(ISBLANK(C5402)), B5402=B5401), AVERAGE(C5400,C5402),
AND(NOT(ISBLANK(C5400)), B5400=B5401, ISBLANK(C5402), NOT(ISBLANK(C5403)), B5403=B5401), C5400+(C5403-C5400)/3,
AND(ISBLANK(C5400), NOT(ISBLANK(C5399)), B5399=B5401, NOT(ISBLANK(C5402)), B5402=B5401), C5399+(C5402-C5399)*2/3,
TRUE, "Check Manually"
))</f>
        <v>131.1</v>
      </c>
      <c r="F5401" t="str">
        <f>_xlfn.XLOOKUP(B5401,Bucket_Map!A:A,Bucket_Map!B:B,"ERROR - CHECK NAME")</f>
        <v>Food &amp; Beverages</v>
      </c>
    </row>
    <row r="5402" spans="1:6" x14ac:dyDescent="0.25">
      <c r="A5402" t="s">
        <v>32</v>
      </c>
      <c r="B5402" t="s">
        <v>21</v>
      </c>
      <c r="C5402">
        <v>130.80000000000001</v>
      </c>
      <c r="D5402" s="1">
        <v>43344</v>
      </c>
      <c r="E5402" cm="1">
        <f t="array" ref="E5402">IF(AND(B5402="Housing",A5402="Rural"),"",
_xlfn.IFS(
NOT(ISBLANK(C5402)), C5402,
AND(NOT(ISBLANK(C5401)), B5401=B5402, NOT(ISBLANK(C5403)), B5403=B5402), AVERAGE(C5401,C5403),
AND(NOT(ISBLANK(C5401)), B5401=B5402, ISBLANK(C5403), NOT(ISBLANK(C5404)), B5404=B5402), C5401+(C5404-C5401)/3,
AND(ISBLANK(C5401), NOT(ISBLANK(C5400)), B5400=B5402, NOT(ISBLANK(C5403)), B5403=B5402), C5400+(C5403-C5400)*2/3,
TRUE, "Check Manually"
))</f>
        <v>130.80000000000001</v>
      </c>
      <c r="F5402" t="str">
        <f>_xlfn.XLOOKUP(B5402,Bucket_Map!A:A,Bucket_Map!B:B,"ERROR - CHECK NAME")</f>
        <v>Food &amp; Beverages</v>
      </c>
    </row>
    <row r="5403" spans="1:6" x14ac:dyDescent="0.25">
      <c r="A5403" t="s">
        <v>32</v>
      </c>
      <c r="B5403" t="s">
        <v>21</v>
      </c>
      <c r="C5403">
        <v>133.6</v>
      </c>
      <c r="D5403" s="1">
        <v>43374</v>
      </c>
      <c r="E5403" cm="1">
        <f t="array" ref="E5403">IF(AND(B5403="Housing",A5403="Rural"),"",
_xlfn.IFS(
NOT(ISBLANK(C5403)), C5403,
AND(NOT(ISBLANK(C5402)), B5402=B5403, NOT(ISBLANK(C5404)), B5404=B5403), AVERAGE(C5402,C5404),
AND(NOT(ISBLANK(C5402)), B5402=B5403, ISBLANK(C5404), NOT(ISBLANK(C5405)), B5405=B5403), C5402+(C5405-C5402)/3,
AND(ISBLANK(C5402), NOT(ISBLANK(C5401)), B5401=B5403, NOT(ISBLANK(C5404)), B5404=B5403), C5401+(C5404-C5401)*2/3,
TRUE, "Check Manually"
))</f>
        <v>133.6</v>
      </c>
      <c r="F5403" t="str">
        <f>_xlfn.XLOOKUP(B5403,Bucket_Map!A:A,Bucket_Map!B:B,"ERROR - CHECK NAME")</f>
        <v>Food &amp; Beverages</v>
      </c>
    </row>
    <row r="5404" spans="1:6" x14ac:dyDescent="0.25">
      <c r="A5404" t="s">
        <v>32</v>
      </c>
      <c r="B5404" t="s">
        <v>21</v>
      </c>
      <c r="C5404">
        <v>133.5</v>
      </c>
      <c r="D5404" s="1">
        <v>43405</v>
      </c>
      <c r="E5404" cm="1">
        <f t="array" ref="E5404">IF(AND(B5404="Housing",A5404="Rural"),"",
_xlfn.IFS(
NOT(ISBLANK(C5404)), C5404,
AND(NOT(ISBLANK(C5403)), B5403=B5404, NOT(ISBLANK(C5405)), B5405=B5404), AVERAGE(C5403,C5405),
AND(NOT(ISBLANK(C5403)), B5403=B5404, ISBLANK(C5405), NOT(ISBLANK(C5406)), B5406=B5404), C5403+(C5406-C5403)/3,
AND(ISBLANK(C5403), NOT(ISBLANK(C5402)), B5402=B5404, NOT(ISBLANK(C5405)), B5405=B5404), C5402+(C5405-C5402)*2/3,
TRUE, "Check Manually"
))</f>
        <v>133.5</v>
      </c>
      <c r="F5404" t="str">
        <f>_xlfn.XLOOKUP(B5404,Bucket_Map!A:A,Bucket_Map!B:B,"ERROR - CHECK NAME")</f>
        <v>Food &amp; Beverages</v>
      </c>
    </row>
    <row r="5405" spans="1:6" x14ac:dyDescent="0.25">
      <c r="A5405" t="s">
        <v>32</v>
      </c>
      <c r="B5405" t="s">
        <v>21</v>
      </c>
      <c r="C5405">
        <v>133.80000000000001</v>
      </c>
      <c r="D5405" s="1">
        <v>43435</v>
      </c>
      <c r="E5405" cm="1">
        <f t="array" ref="E5405">IF(AND(B5405="Housing",A5405="Rural"),"",
_xlfn.IFS(
NOT(ISBLANK(C5405)), C5405,
AND(NOT(ISBLANK(C5404)), B5404=B5405, NOT(ISBLANK(C5406)), B5406=B5405), AVERAGE(C5404,C5406),
AND(NOT(ISBLANK(C5404)), B5404=B5405, ISBLANK(C5406), NOT(ISBLANK(C5407)), B5407=B5405), C5404+(C5407-C5404)/3,
AND(ISBLANK(C5404), NOT(ISBLANK(C5403)), B5403=B5405, NOT(ISBLANK(C5406)), B5406=B5405), C5403+(C5406-C5403)*2/3,
TRUE, "Check Manually"
))</f>
        <v>133.80000000000001</v>
      </c>
      <c r="F5405" t="str">
        <f>_xlfn.XLOOKUP(B5405,Bucket_Map!A:A,Bucket_Map!B:B,"ERROR - CHECK NAME")</f>
        <v>Food &amp; Beverages</v>
      </c>
    </row>
    <row r="5406" spans="1:6" x14ac:dyDescent="0.25">
      <c r="A5406" t="s">
        <v>32</v>
      </c>
      <c r="B5406" t="s">
        <v>21</v>
      </c>
      <c r="C5406">
        <v>133.30000000000001</v>
      </c>
      <c r="D5406" s="1">
        <v>43466</v>
      </c>
      <c r="E5406" cm="1">
        <f t="array" ref="E5406">IF(AND(B5406="Housing",A5406="Rural"),"",
_xlfn.IFS(
NOT(ISBLANK(C5406)), C5406,
AND(NOT(ISBLANK(C5405)), B5405=B5406, NOT(ISBLANK(C5407)), B5407=B5406), AVERAGE(C5405,C5407),
AND(NOT(ISBLANK(C5405)), B5405=B5406, ISBLANK(C5407), NOT(ISBLANK(C5408)), B5408=B5406), C5405+(C5408-C5405)/3,
AND(ISBLANK(C5405), NOT(ISBLANK(C5404)), B5404=B5406, NOT(ISBLANK(C5407)), B5407=B5406), C5404+(C5407-C5404)*2/3,
TRUE, "Check Manually"
))</f>
        <v>133.30000000000001</v>
      </c>
      <c r="F5406" t="str">
        <f>_xlfn.XLOOKUP(B5406,Bucket_Map!A:A,Bucket_Map!B:B,"ERROR - CHECK NAME")</f>
        <v>Food &amp; Beverages</v>
      </c>
    </row>
    <row r="5407" spans="1:6" x14ac:dyDescent="0.25">
      <c r="A5407" t="s">
        <v>32</v>
      </c>
      <c r="B5407" t="s">
        <v>21</v>
      </c>
      <c r="C5407">
        <v>133.6</v>
      </c>
      <c r="D5407" s="1">
        <v>43497</v>
      </c>
      <c r="E5407" cm="1">
        <f t="array" ref="E5407">IF(AND(B5407="Housing",A5407="Rural"),"",
_xlfn.IFS(
NOT(ISBLANK(C5407)), C5407,
AND(NOT(ISBLANK(C5406)), B5406=B5407, NOT(ISBLANK(C5408)), B5408=B5407), AVERAGE(C5406,C5408),
AND(NOT(ISBLANK(C5406)), B5406=B5407, ISBLANK(C5408), NOT(ISBLANK(C5409)), B5409=B5407), C5406+(C5409-C5406)/3,
AND(ISBLANK(C5406), NOT(ISBLANK(C5405)), B5405=B5407, NOT(ISBLANK(C5408)), B5408=B5407), C5405+(C5408-C5405)*2/3,
TRUE, "Check Manually"
))</f>
        <v>133.6</v>
      </c>
      <c r="F5407" t="str">
        <f>_xlfn.XLOOKUP(B5407,Bucket_Map!A:A,Bucket_Map!B:B,"ERROR - CHECK NAME")</f>
        <v>Food &amp; Beverages</v>
      </c>
    </row>
    <row r="5408" spans="1:6" x14ac:dyDescent="0.25">
      <c r="A5408" t="s">
        <v>32</v>
      </c>
      <c r="B5408" t="s">
        <v>21</v>
      </c>
      <c r="C5408">
        <v>133.69999999999999</v>
      </c>
      <c r="D5408" s="1">
        <v>43525</v>
      </c>
      <c r="E5408" cm="1">
        <f t="array" ref="E5408">IF(AND(B5408="Housing",A5408="Rural"),"",
_xlfn.IFS(
NOT(ISBLANK(C5408)), C5408,
AND(NOT(ISBLANK(C5407)), B5407=B5408, NOT(ISBLANK(C5409)), B5409=B5408), AVERAGE(C5407,C5409),
AND(NOT(ISBLANK(C5407)), B5407=B5408, ISBLANK(C5409), NOT(ISBLANK(C5410)), B5410=B5408), C5407+(C5410-C5407)/3,
AND(ISBLANK(C5407), NOT(ISBLANK(C5406)), B5406=B5408, NOT(ISBLANK(C5409)), B5409=B5408), C5406+(C5409-C5406)*2/3,
TRUE, "Check Manually"
))</f>
        <v>133.69999999999999</v>
      </c>
      <c r="F5408" t="str">
        <f>_xlfn.XLOOKUP(B5408,Bucket_Map!A:A,Bucket_Map!B:B,"ERROR - CHECK NAME")</f>
        <v>Food &amp; Beverages</v>
      </c>
    </row>
    <row r="5409" spans="1:6" x14ac:dyDescent="0.25">
      <c r="A5409" t="s">
        <v>32</v>
      </c>
      <c r="B5409" t="s">
        <v>21</v>
      </c>
      <c r="C5409">
        <v>134</v>
      </c>
      <c r="D5409" s="1">
        <v>43586</v>
      </c>
      <c r="E5409" cm="1">
        <f t="array" ref="E5409">IF(AND(B5409="Housing",A5409="Rural"),"",
_xlfn.IFS(
NOT(ISBLANK(C5409)), C5409,
AND(NOT(ISBLANK(C5408)), B5408=B5409, NOT(ISBLANK(C5410)), B5410=B5409), AVERAGE(C5408,C5410),
AND(NOT(ISBLANK(C5408)), B5408=B5409, ISBLANK(C5410), NOT(ISBLANK(C5411)), B5411=B5409), C5408+(C5411-C5408)/3,
AND(ISBLANK(C5408), NOT(ISBLANK(C5407)), B5407=B5409, NOT(ISBLANK(C5410)), B5410=B5409), C5407+(C5410-C5407)*2/3,
TRUE, "Check Manually"
))</f>
        <v>134</v>
      </c>
      <c r="F5409" t="str">
        <f>_xlfn.XLOOKUP(B5409,Bucket_Map!A:A,Bucket_Map!B:B,"ERROR - CHECK NAME")</f>
        <v>Food &amp; Beverages</v>
      </c>
    </row>
    <row r="5410" spans="1:6" x14ac:dyDescent="0.25">
      <c r="A5410" t="s">
        <v>32</v>
      </c>
      <c r="B5410" t="s">
        <v>21</v>
      </c>
      <c r="C5410">
        <v>134.19999999999999</v>
      </c>
      <c r="D5410" s="1">
        <v>43617</v>
      </c>
      <c r="E5410" cm="1">
        <f t="array" ref="E5410">IF(AND(B5410="Housing",A5410="Rural"),"",
_xlfn.IFS(
NOT(ISBLANK(C5410)), C5410,
AND(NOT(ISBLANK(C5409)), B5409=B5410, NOT(ISBLANK(C5411)), B5411=B5410), AVERAGE(C5409,C5411),
AND(NOT(ISBLANK(C5409)), B5409=B5410, ISBLANK(C5411), NOT(ISBLANK(C5412)), B5412=B5410), C5409+(C5412-C5409)/3,
AND(ISBLANK(C5409), NOT(ISBLANK(C5408)), B5408=B5410, NOT(ISBLANK(C5411)), B5411=B5410), C5408+(C5411-C5408)*2/3,
TRUE, "Check Manually"
))</f>
        <v>134.19999999999999</v>
      </c>
      <c r="F5410" t="str">
        <f>_xlfn.XLOOKUP(B5410,Bucket_Map!A:A,Bucket_Map!B:B,"ERROR - CHECK NAME")</f>
        <v>Food &amp; Beverages</v>
      </c>
    </row>
    <row r="5411" spans="1:6" x14ac:dyDescent="0.25">
      <c r="A5411" t="s">
        <v>32</v>
      </c>
      <c r="B5411" t="s">
        <v>21</v>
      </c>
      <c r="C5411">
        <v>134.69999999999999</v>
      </c>
      <c r="D5411" s="1">
        <v>43647</v>
      </c>
      <c r="E5411" cm="1">
        <f t="array" ref="E5411">IF(AND(B5411="Housing",A5411="Rural"),"",
_xlfn.IFS(
NOT(ISBLANK(C5411)), C5411,
AND(NOT(ISBLANK(C5410)), B5410=B5411, NOT(ISBLANK(C5412)), B5412=B5411), AVERAGE(C5410,C5412),
AND(NOT(ISBLANK(C5410)), B5410=B5411, ISBLANK(C5412), NOT(ISBLANK(C5413)), B5413=B5411), C5410+(C5413-C5410)/3,
AND(ISBLANK(C5410), NOT(ISBLANK(C5409)), B5409=B5411, NOT(ISBLANK(C5412)), B5412=B5411), C5409+(C5412-C5409)*2/3,
TRUE, "Check Manually"
))</f>
        <v>134.69999999999999</v>
      </c>
      <c r="F5411" t="str">
        <f>_xlfn.XLOOKUP(B5411,Bucket_Map!A:A,Bucket_Map!B:B,"ERROR - CHECK NAME")</f>
        <v>Food &amp; Beverages</v>
      </c>
    </row>
    <row r="5412" spans="1:6" x14ac:dyDescent="0.25">
      <c r="A5412" t="s">
        <v>32</v>
      </c>
      <c r="B5412" t="s">
        <v>21</v>
      </c>
      <c r="C5412">
        <v>134.9</v>
      </c>
      <c r="D5412" s="1">
        <v>43678</v>
      </c>
      <c r="E5412" cm="1">
        <f t="array" ref="E5412">IF(AND(B5412="Housing",A5412="Rural"),"",
_xlfn.IFS(
NOT(ISBLANK(C5412)), C5412,
AND(NOT(ISBLANK(C5411)), B5411=B5412, NOT(ISBLANK(C5413)), B5413=B5412), AVERAGE(C5411,C5413),
AND(NOT(ISBLANK(C5411)), B5411=B5412, ISBLANK(C5413), NOT(ISBLANK(C5414)), B5414=B5412), C5411+(C5414-C5411)/3,
AND(ISBLANK(C5411), NOT(ISBLANK(C5410)), B5410=B5412, NOT(ISBLANK(C5413)), B5413=B5412), C5410+(C5413-C5410)*2/3,
TRUE, "Check Manually"
))</f>
        <v>134.9</v>
      </c>
      <c r="F5412" t="str">
        <f>_xlfn.XLOOKUP(B5412,Bucket_Map!A:A,Bucket_Map!B:B,"ERROR - CHECK NAME")</f>
        <v>Food &amp; Beverages</v>
      </c>
    </row>
    <row r="5413" spans="1:6" x14ac:dyDescent="0.25">
      <c r="A5413" t="s">
        <v>32</v>
      </c>
      <c r="B5413" t="s">
        <v>21</v>
      </c>
      <c r="C5413">
        <v>135</v>
      </c>
      <c r="D5413" s="1">
        <v>43709</v>
      </c>
      <c r="E5413" cm="1">
        <f t="array" ref="E5413">IF(AND(B5413="Housing",A5413="Rural"),"",
_xlfn.IFS(
NOT(ISBLANK(C5413)), C5413,
AND(NOT(ISBLANK(C5412)), B5412=B5413, NOT(ISBLANK(C5414)), B5414=B5413), AVERAGE(C5412,C5414),
AND(NOT(ISBLANK(C5412)), B5412=B5413, ISBLANK(C5414), NOT(ISBLANK(C5415)), B5415=B5413), C5412+(C5415-C5412)/3,
AND(ISBLANK(C5412), NOT(ISBLANK(C5411)), B5411=B5413, NOT(ISBLANK(C5414)), B5414=B5413), C5411+(C5414-C5411)*2/3,
TRUE, "Check Manually"
))</f>
        <v>135</v>
      </c>
      <c r="F5413" t="str">
        <f>_xlfn.XLOOKUP(B5413,Bucket_Map!A:A,Bucket_Map!B:B,"ERROR - CHECK NAME")</f>
        <v>Food &amp; Beverages</v>
      </c>
    </row>
    <row r="5414" spans="1:6" x14ac:dyDescent="0.25">
      <c r="A5414" t="s">
        <v>32</v>
      </c>
      <c r="B5414" t="s">
        <v>21</v>
      </c>
      <c r="C5414">
        <v>135.1</v>
      </c>
      <c r="D5414" s="1">
        <v>43739</v>
      </c>
      <c r="E5414" cm="1">
        <f t="array" ref="E5414">IF(AND(B5414="Housing",A5414="Rural"),"",
_xlfn.IFS(
NOT(ISBLANK(C5414)), C5414,
AND(NOT(ISBLANK(C5413)), B5413=B5414, NOT(ISBLANK(C5415)), B5415=B5414), AVERAGE(C5413,C5415),
AND(NOT(ISBLANK(C5413)), B5413=B5414, ISBLANK(C5415), NOT(ISBLANK(C5416)), B5416=B5414), C5413+(C5416-C5413)/3,
AND(ISBLANK(C5413), NOT(ISBLANK(C5412)), B5412=B5414, NOT(ISBLANK(C5415)), B5415=B5414), C5412+(C5415-C5412)*2/3,
TRUE, "Check Manually"
))</f>
        <v>135.1</v>
      </c>
      <c r="F5414" t="str">
        <f>_xlfn.XLOOKUP(B5414,Bucket_Map!A:A,Bucket_Map!B:B,"ERROR - CHECK NAME")</f>
        <v>Food &amp; Beverages</v>
      </c>
    </row>
    <row r="5415" spans="1:6" x14ac:dyDescent="0.25">
      <c r="A5415" t="s">
        <v>32</v>
      </c>
      <c r="B5415" t="s">
        <v>21</v>
      </c>
      <c r="C5415">
        <v>135.30000000000001</v>
      </c>
      <c r="D5415" s="1">
        <v>43770</v>
      </c>
      <c r="E5415" cm="1">
        <f t="array" ref="E5415">IF(AND(B5415="Housing",A5415="Rural"),"",
_xlfn.IFS(
NOT(ISBLANK(C5415)), C5415,
AND(NOT(ISBLANK(C5414)), B5414=B5415, NOT(ISBLANK(C5416)), B5416=B5415), AVERAGE(C5414,C5416),
AND(NOT(ISBLANK(C5414)), B5414=B5415, ISBLANK(C5416), NOT(ISBLANK(C5417)), B5417=B5415), C5414+(C5417-C5414)/3,
AND(ISBLANK(C5414), NOT(ISBLANK(C5413)), B5413=B5415, NOT(ISBLANK(C5416)), B5416=B5415), C5413+(C5416-C5413)*2/3,
TRUE, "Check Manually"
))</f>
        <v>135.30000000000001</v>
      </c>
      <c r="F5415" t="str">
        <f>_xlfn.XLOOKUP(B5415,Bucket_Map!A:A,Bucket_Map!B:B,"ERROR - CHECK NAME")</f>
        <v>Food &amp; Beverages</v>
      </c>
    </row>
    <row r="5416" spans="1:6" x14ac:dyDescent="0.25">
      <c r="A5416" t="s">
        <v>32</v>
      </c>
      <c r="B5416" t="s">
        <v>21</v>
      </c>
      <c r="C5416">
        <v>135.80000000000001</v>
      </c>
      <c r="D5416" s="1">
        <v>43800</v>
      </c>
      <c r="E5416" cm="1">
        <f t="array" ref="E5416">IF(AND(B5416="Housing",A5416="Rural"),"",
_xlfn.IFS(
NOT(ISBLANK(C5416)), C5416,
AND(NOT(ISBLANK(C5415)), B5415=B5416, NOT(ISBLANK(C5417)), B5417=B5416), AVERAGE(C5415,C5417),
AND(NOT(ISBLANK(C5415)), B5415=B5416, ISBLANK(C5417), NOT(ISBLANK(C5418)), B5418=B5416), C5415+(C5418-C5415)/3,
AND(ISBLANK(C5415), NOT(ISBLANK(C5414)), B5414=B5416, NOT(ISBLANK(C5417)), B5417=B5416), C5414+(C5417-C5414)*2/3,
TRUE, "Check Manually"
))</f>
        <v>135.80000000000001</v>
      </c>
      <c r="F5416" t="str">
        <f>_xlfn.XLOOKUP(B5416,Bucket_Map!A:A,Bucket_Map!B:B,"ERROR - CHECK NAME")</f>
        <v>Food &amp; Beverages</v>
      </c>
    </row>
    <row r="5417" spans="1:6" x14ac:dyDescent="0.25">
      <c r="A5417" t="s">
        <v>32</v>
      </c>
      <c r="B5417" t="s">
        <v>21</v>
      </c>
      <c r="C5417">
        <v>136.1</v>
      </c>
      <c r="D5417" s="1">
        <v>43831</v>
      </c>
      <c r="E5417" cm="1">
        <f t="array" ref="E5417">IF(AND(B5417="Housing",A5417="Rural"),"",
_xlfn.IFS(
NOT(ISBLANK(C5417)), C5417,
AND(NOT(ISBLANK(C5416)), B5416=B5417, NOT(ISBLANK(C5418)), B5418=B5417), AVERAGE(C5416,C5418),
AND(NOT(ISBLANK(C5416)), B5416=B5417, ISBLANK(C5418), NOT(ISBLANK(C5419)), B5419=B5417), C5416+(C5419-C5416)/3,
AND(ISBLANK(C5416), NOT(ISBLANK(C5415)), B5415=B5417, NOT(ISBLANK(C5418)), B5418=B5417), C5415+(C5418-C5415)*2/3,
TRUE, "Check Manually"
))</f>
        <v>136.1</v>
      </c>
      <c r="F5417" t="str">
        <f>_xlfn.XLOOKUP(B5417,Bucket_Map!A:A,Bucket_Map!B:B,"ERROR - CHECK NAME")</f>
        <v>Food &amp; Beverages</v>
      </c>
    </row>
    <row r="5418" spans="1:6" x14ac:dyDescent="0.25">
      <c r="A5418" t="s">
        <v>32</v>
      </c>
      <c r="B5418" t="s">
        <v>21</v>
      </c>
      <c r="C5418">
        <v>136.5</v>
      </c>
      <c r="D5418" s="1">
        <v>43862</v>
      </c>
      <c r="E5418" cm="1">
        <f t="array" ref="E5418">IF(AND(B5418="Housing",A5418="Rural"),"",
_xlfn.IFS(
NOT(ISBLANK(C5418)), C5418,
AND(NOT(ISBLANK(C5417)), B5417=B5418, NOT(ISBLANK(C5419)), B5419=B5418), AVERAGE(C5417,C5419),
AND(NOT(ISBLANK(C5417)), B5417=B5418, ISBLANK(C5419), NOT(ISBLANK(C5420)), B5420=B5418), C5417+(C5420-C5417)/3,
AND(ISBLANK(C5417), NOT(ISBLANK(C5416)), B5416=B5418, NOT(ISBLANK(C5419)), B5419=B5418), C5416+(C5419-C5416)*2/3,
TRUE, "Check Manually"
))</f>
        <v>136.5</v>
      </c>
      <c r="F5418" t="str">
        <f>_xlfn.XLOOKUP(B5418,Bucket_Map!A:A,Bucket_Map!B:B,"ERROR - CHECK NAME")</f>
        <v>Food &amp; Beverages</v>
      </c>
    </row>
    <row r="5419" spans="1:6" x14ac:dyDescent="0.25">
      <c r="A5419" t="s">
        <v>32</v>
      </c>
      <c r="B5419" t="s">
        <v>21</v>
      </c>
      <c r="C5419">
        <v>136.69999999999999</v>
      </c>
      <c r="D5419" s="1">
        <v>43891</v>
      </c>
      <c r="E5419" cm="1">
        <f t="array" ref="E5419">IF(AND(B5419="Housing",A5419="Rural"),"",
_xlfn.IFS(
NOT(ISBLANK(C5419)), C5419,
AND(NOT(ISBLANK(C5418)), B5418=B5419, NOT(ISBLANK(C5420)), B5420=B5419), AVERAGE(C5418,C5420),
AND(NOT(ISBLANK(C5418)), B5418=B5419, ISBLANK(C5420), NOT(ISBLANK(C5421)), B5421=B5419), C5418+(C5421-C5418)/3,
AND(ISBLANK(C5418), NOT(ISBLANK(C5417)), B5417=B5419, NOT(ISBLANK(C5420)), B5420=B5419), C5417+(C5420-C5417)*2/3,
TRUE, "Check Manually"
))</f>
        <v>136.69999999999999</v>
      </c>
      <c r="F5419" t="str">
        <f>_xlfn.XLOOKUP(B5419,Bucket_Map!A:A,Bucket_Map!B:B,"ERROR - CHECK NAME")</f>
        <v>Food &amp; Beverages</v>
      </c>
    </row>
    <row r="5420" spans="1:6" x14ac:dyDescent="0.25">
      <c r="A5420" t="s">
        <v>32</v>
      </c>
      <c r="B5420" t="s">
        <v>21</v>
      </c>
      <c r="C5420">
        <v>136.80000000000001</v>
      </c>
      <c r="D5420" s="1">
        <v>43922</v>
      </c>
      <c r="E5420" cm="1">
        <f t="array" ref="E5420">IF(AND(B5420="Housing",A5420="Rural"),"",
_xlfn.IFS(
NOT(ISBLANK(C5420)), C5420,
AND(NOT(ISBLANK(C5419)), B5419=B5420, NOT(ISBLANK(C5421)), B5421=B5420), AVERAGE(C5419,C5421),
AND(NOT(ISBLANK(C5419)), B5419=B5420, ISBLANK(C5421), NOT(ISBLANK(C5422)), B5422=B5420), C5419+(C5422-C5419)/3,
AND(ISBLANK(C5419), NOT(ISBLANK(C5418)), B5418=B5420, NOT(ISBLANK(C5421)), B5421=B5420), C5418+(C5421-C5418)*2/3,
TRUE, "Check Manually"
))</f>
        <v>136.80000000000001</v>
      </c>
      <c r="F5420" t="str">
        <f>_xlfn.XLOOKUP(B5420,Bucket_Map!A:A,Bucket_Map!B:B,"ERROR - CHECK NAME")</f>
        <v>Food &amp; Beverages</v>
      </c>
    </row>
    <row r="5421" spans="1:6" x14ac:dyDescent="0.25">
      <c r="A5421" t="s">
        <v>32</v>
      </c>
      <c r="B5421" t="s">
        <v>21</v>
      </c>
      <c r="D5421" s="1">
        <v>43952</v>
      </c>
      <c r="E5421" cm="1">
        <f t="array" ref="E5421">IF(AND(B5421="Housing",A5421="Rural"),"",
_xlfn.IFS(
NOT(ISBLANK(C5421)), C5421,
AND(NOT(ISBLANK(C5420)), B5420=B5421, NOT(ISBLANK(C5422)), B5422=B5421), AVERAGE(C5420,C5422),
AND(NOT(ISBLANK(C5420)), B5420=B5421, ISBLANK(C5422), NOT(ISBLANK(C5423)), B5423=B5421), C5420+(C5423-C5420)/3,
AND(ISBLANK(C5420), NOT(ISBLANK(C5419)), B5419=B5421, NOT(ISBLANK(C5422)), B5422=B5421), C5419+(C5422-C5419)*2/3,
TRUE, "Check Manually"
))</f>
        <v>138.10000000000002</v>
      </c>
      <c r="F5421" t="str">
        <f>_xlfn.XLOOKUP(B5421,Bucket_Map!A:A,Bucket_Map!B:B,"ERROR - CHECK NAME")</f>
        <v>Food &amp; Beverages</v>
      </c>
    </row>
    <row r="5422" spans="1:6" x14ac:dyDescent="0.25">
      <c r="A5422" t="s">
        <v>32</v>
      </c>
      <c r="B5422" t="s">
        <v>21</v>
      </c>
      <c r="C5422">
        <v>139.4</v>
      </c>
      <c r="D5422" s="1">
        <v>43983</v>
      </c>
      <c r="E5422" cm="1">
        <f t="array" ref="E5422">IF(AND(B5422="Housing",A5422="Rural"),"",
_xlfn.IFS(
NOT(ISBLANK(C5422)), C5422,
AND(NOT(ISBLANK(C5421)), B5421=B5422, NOT(ISBLANK(C5423)), B5423=B5422), AVERAGE(C5421,C5423),
AND(NOT(ISBLANK(C5421)), B5421=B5422, ISBLANK(C5423), NOT(ISBLANK(C5424)), B5424=B5422), C5421+(C5424-C5421)/3,
AND(ISBLANK(C5421), NOT(ISBLANK(C5420)), B5420=B5422, NOT(ISBLANK(C5423)), B5423=B5422), C5420+(C5423-C5420)*2/3,
TRUE, "Check Manually"
))</f>
        <v>139.4</v>
      </c>
      <c r="F5422" t="str">
        <f>_xlfn.XLOOKUP(B5422,Bucket_Map!A:A,Bucket_Map!B:B,"ERROR - CHECK NAME")</f>
        <v>Food &amp; Beverages</v>
      </c>
    </row>
    <row r="5423" spans="1:6" x14ac:dyDescent="0.25">
      <c r="A5423" t="s">
        <v>32</v>
      </c>
      <c r="B5423" t="s">
        <v>21</v>
      </c>
      <c r="C5423">
        <v>139.4</v>
      </c>
      <c r="D5423" s="1">
        <v>44013</v>
      </c>
      <c r="E5423" cm="1">
        <f t="array" ref="E5423">IF(AND(B5423="Housing",A5423="Rural"),"",
_xlfn.IFS(
NOT(ISBLANK(C5423)), C5423,
AND(NOT(ISBLANK(C5422)), B5422=B5423, NOT(ISBLANK(C5424)), B5424=B5423), AVERAGE(C5422,C5424),
AND(NOT(ISBLANK(C5422)), B5422=B5423, ISBLANK(C5424), NOT(ISBLANK(C5425)), B5425=B5423), C5422+(C5425-C5422)/3,
AND(ISBLANK(C5422), NOT(ISBLANK(C5421)), B5421=B5423, NOT(ISBLANK(C5424)), B5424=B5423), C5421+(C5424-C5421)*2/3,
TRUE, "Check Manually"
))</f>
        <v>139.4</v>
      </c>
      <c r="F5423" t="str">
        <f>_xlfn.XLOOKUP(B5423,Bucket_Map!A:A,Bucket_Map!B:B,"ERROR - CHECK NAME")</f>
        <v>Food &amp; Beverages</v>
      </c>
    </row>
    <row r="5424" spans="1:6" x14ac:dyDescent="0.25">
      <c r="A5424" t="s">
        <v>32</v>
      </c>
      <c r="B5424" t="s">
        <v>21</v>
      </c>
      <c r="C5424">
        <v>140.6</v>
      </c>
      <c r="D5424" s="1">
        <v>44044</v>
      </c>
      <c r="E5424" cm="1">
        <f t="array" ref="E5424">IF(AND(B5424="Housing",A5424="Rural"),"",
_xlfn.IFS(
NOT(ISBLANK(C5424)), C5424,
AND(NOT(ISBLANK(C5423)), B5423=B5424, NOT(ISBLANK(C5425)), B5425=B5424), AVERAGE(C5423,C5425),
AND(NOT(ISBLANK(C5423)), B5423=B5424, ISBLANK(C5425), NOT(ISBLANK(C5426)), B5426=B5424), C5423+(C5426-C5423)/3,
AND(ISBLANK(C5423), NOT(ISBLANK(C5422)), B5422=B5424, NOT(ISBLANK(C5425)), B5425=B5424), C5422+(C5425-C5422)*2/3,
TRUE, "Check Manually"
))</f>
        <v>140.6</v>
      </c>
      <c r="F5424" t="str">
        <f>_xlfn.XLOOKUP(B5424,Bucket_Map!A:A,Bucket_Map!B:B,"ERROR - CHECK NAME")</f>
        <v>Food &amp; Beverages</v>
      </c>
    </row>
    <row r="5425" spans="1:6" x14ac:dyDescent="0.25">
      <c r="A5425" t="s">
        <v>32</v>
      </c>
      <c r="B5425" t="s">
        <v>21</v>
      </c>
      <c r="C5425">
        <v>142.19999999999999</v>
      </c>
      <c r="D5425" s="1">
        <v>44075</v>
      </c>
      <c r="E5425" cm="1">
        <f t="array" ref="E5425">IF(AND(B5425="Housing",A5425="Rural"),"",
_xlfn.IFS(
NOT(ISBLANK(C5425)), C5425,
AND(NOT(ISBLANK(C5424)), B5424=B5425, NOT(ISBLANK(C5426)), B5426=B5425), AVERAGE(C5424,C5426),
AND(NOT(ISBLANK(C5424)), B5424=B5425, ISBLANK(C5426), NOT(ISBLANK(C5427)), B5427=B5425), C5424+(C5427-C5424)/3,
AND(ISBLANK(C5424), NOT(ISBLANK(C5423)), B5423=B5425, NOT(ISBLANK(C5426)), B5426=B5425), C5423+(C5426-C5423)*2/3,
TRUE, "Check Manually"
))</f>
        <v>142.19999999999999</v>
      </c>
      <c r="F5425" t="str">
        <f>_xlfn.XLOOKUP(B5425,Bucket_Map!A:A,Bucket_Map!B:B,"ERROR - CHECK NAME")</f>
        <v>Food &amp; Beverages</v>
      </c>
    </row>
    <row r="5426" spans="1:6" x14ac:dyDescent="0.25">
      <c r="A5426" t="s">
        <v>32</v>
      </c>
      <c r="B5426" t="s">
        <v>21</v>
      </c>
      <c r="C5426">
        <v>144</v>
      </c>
      <c r="D5426" s="1">
        <v>44105</v>
      </c>
      <c r="E5426" cm="1">
        <f t="array" ref="E5426">IF(AND(B5426="Housing",A5426="Rural"),"",
_xlfn.IFS(
NOT(ISBLANK(C5426)), C5426,
AND(NOT(ISBLANK(C5425)), B5425=B5426, NOT(ISBLANK(C5427)), B5427=B5426), AVERAGE(C5425,C5427),
AND(NOT(ISBLANK(C5425)), B5425=B5426, ISBLANK(C5427), NOT(ISBLANK(C5428)), B5428=B5426), C5425+(C5428-C5425)/3,
AND(ISBLANK(C5425), NOT(ISBLANK(C5424)), B5424=B5426, NOT(ISBLANK(C5427)), B5427=B5426), C5424+(C5427-C5424)*2/3,
TRUE, "Check Manually"
))</f>
        <v>144</v>
      </c>
      <c r="F5426" t="str">
        <f>_xlfn.XLOOKUP(B5426,Bucket_Map!A:A,Bucket_Map!B:B,"ERROR - CHECK NAME")</f>
        <v>Food &amp; Beverages</v>
      </c>
    </row>
    <row r="5427" spans="1:6" x14ac:dyDescent="0.25">
      <c r="A5427" t="s">
        <v>32</v>
      </c>
      <c r="B5427" t="s">
        <v>21</v>
      </c>
      <c r="C5427">
        <v>146.5</v>
      </c>
      <c r="D5427" s="1">
        <v>44136</v>
      </c>
      <c r="E5427" cm="1">
        <f t="array" ref="E5427">IF(AND(B5427="Housing",A5427="Rural"),"",
_xlfn.IFS(
NOT(ISBLANK(C5427)), C5427,
AND(NOT(ISBLANK(C5426)), B5426=B5427, NOT(ISBLANK(C5428)), B5428=B5427), AVERAGE(C5426,C5428),
AND(NOT(ISBLANK(C5426)), B5426=B5427, ISBLANK(C5428), NOT(ISBLANK(C5429)), B5429=B5427), C5426+(C5429-C5426)/3,
AND(ISBLANK(C5426), NOT(ISBLANK(C5425)), B5425=B5427, NOT(ISBLANK(C5428)), B5428=B5427), C5425+(C5428-C5425)*2/3,
TRUE, "Check Manually"
))</f>
        <v>146.5</v>
      </c>
      <c r="F5427" t="str">
        <f>_xlfn.XLOOKUP(B5427,Bucket_Map!A:A,Bucket_Map!B:B,"ERROR - CHECK NAME")</f>
        <v>Food &amp; Beverages</v>
      </c>
    </row>
    <row r="5428" spans="1:6" x14ac:dyDescent="0.25">
      <c r="A5428" t="s">
        <v>32</v>
      </c>
      <c r="B5428" t="s">
        <v>21</v>
      </c>
      <c r="C5428">
        <v>149.19999999999999</v>
      </c>
      <c r="D5428" s="1">
        <v>44166</v>
      </c>
      <c r="E5428" cm="1">
        <f t="array" ref="E5428">IF(AND(B5428="Housing",A5428="Rural"),"",
_xlfn.IFS(
NOT(ISBLANK(C5428)), C5428,
AND(NOT(ISBLANK(C5427)), B5427=B5428, NOT(ISBLANK(C5429)), B5429=B5428), AVERAGE(C5427,C5429),
AND(NOT(ISBLANK(C5427)), B5427=B5428, ISBLANK(C5429), NOT(ISBLANK(C5430)), B5430=B5428), C5427+(C5430-C5427)/3,
AND(ISBLANK(C5427), NOT(ISBLANK(C5426)), B5426=B5428, NOT(ISBLANK(C5429)), B5429=B5428), C5426+(C5429-C5426)*2/3,
TRUE, "Check Manually"
))</f>
        <v>149.19999999999999</v>
      </c>
      <c r="F5428" t="str">
        <f>_xlfn.XLOOKUP(B5428,Bucket_Map!A:A,Bucket_Map!B:B,"ERROR - CHECK NAME")</f>
        <v>Food &amp; Beverages</v>
      </c>
    </row>
    <row r="5429" spans="1:6" x14ac:dyDescent="0.25">
      <c r="A5429" t="s">
        <v>32</v>
      </c>
      <c r="B5429" t="s">
        <v>21</v>
      </c>
      <c r="C5429">
        <v>151.80000000000001</v>
      </c>
      <c r="D5429" s="1">
        <v>44197</v>
      </c>
      <c r="E5429" cm="1">
        <f t="array" ref="E5429">IF(AND(B5429="Housing",A5429="Rural"),"",
_xlfn.IFS(
NOT(ISBLANK(C5429)), C5429,
AND(NOT(ISBLANK(C5428)), B5428=B5429, NOT(ISBLANK(C5430)), B5430=B5429), AVERAGE(C5428,C5430),
AND(NOT(ISBLANK(C5428)), B5428=B5429, ISBLANK(C5430), NOT(ISBLANK(C5431)), B5431=B5429), C5428+(C5431-C5428)/3,
AND(ISBLANK(C5428), NOT(ISBLANK(C5427)), B5427=B5429, NOT(ISBLANK(C5430)), B5430=B5429), C5427+(C5430-C5427)*2/3,
TRUE, "Check Manually"
))</f>
        <v>151.80000000000001</v>
      </c>
      <c r="F5429" t="str">
        <f>_xlfn.XLOOKUP(B5429,Bucket_Map!A:A,Bucket_Map!B:B,"ERROR - CHECK NAME")</f>
        <v>Food &amp; Beverages</v>
      </c>
    </row>
    <row r="5430" spans="1:6" x14ac:dyDescent="0.25">
      <c r="A5430" t="s">
        <v>32</v>
      </c>
      <c r="B5430" t="s">
        <v>21</v>
      </c>
      <c r="C5430">
        <v>155.5</v>
      </c>
      <c r="D5430" s="1">
        <v>44228</v>
      </c>
      <c r="E5430" cm="1">
        <f t="array" ref="E5430">IF(AND(B5430="Housing",A5430="Rural"),"",
_xlfn.IFS(
NOT(ISBLANK(C5430)), C5430,
AND(NOT(ISBLANK(C5429)), B5429=B5430, NOT(ISBLANK(C5431)), B5431=B5430), AVERAGE(C5429,C5431),
AND(NOT(ISBLANK(C5429)), B5429=B5430, ISBLANK(C5431), NOT(ISBLANK(C5432)), B5432=B5430), C5429+(C5432-C5429)/3,
AND(ISBLANK(C5429), NOT(ISBLANK(C5428)), B5428=B5430, NOT(ISBLANK(C5431)), B5431=B5430), C5428+(C5431-C5428)*2/3,
TRUE, "Check Manually"
))</f>
        <v>155.5</v>
      </c>
      <c r="F5430" t="str">
        <f>_xlfn.XLOOKUP(B5430,Bucket_Map!A:A,Bucket_Map!B:B,"ERROR - CHECK NAME")</f>
        <v>Food &amp; Beverages</v>
      </c>
    </row>
    <row r="5431" spans="1:6" x14ac:dyDescent="0.25">
      <c r="A5431" t="s">
        <v>32</v>
      </c>
      <c r="B5431" t="s">
        <v>21</v>
      </c>
      <c r="C5431">
        <v>156.5</v>
      </c>
      <c r="D5431" s="1">
        <v>44256</v>
      </c>
      <c r="E5431" cm="1">
        <f t="array" ref="E5431">IF(AND(B5431="Housing",A5431="Rural"),"",
_xlfn.IFS(
NOT(ISBLANK(C5431)), C5431,
AND(NOT(ISBLANK(C5430)), B5430=B5431, NOT(ISBLANK(C5432)), B5432=B5431), AVERAGE(C5430,C5432),
AND(NOT(ISBLANK(C5430)), B5430=B5431, ISBLANK(C5432), NOT(ISBLANK(C5433)), B5433=B5431), C5430+(C5433-C5430)/3,
AND(ISBLANK(C5430), NOT(ISBLANK(C5429)), B5429=B5431, NOT(ISBLANK(C5432)), B5432=B5431), C5429+(C5432-C5429)*2/3,
TRUE, "Check Manually"
))</f>
        <v>156.5</v>
      </c>
      <c r="F5431" t="str">
        <f>_xlfn.XLOOKUP(B5431,Bucket_Map!A:A,Bucket_Map!B:B,"ERROR - CHECK NAME")</f>
        <v>Food &amp; Beverages</v>
      </c>
    </row>
    <row r="5432" spans="1:6" x14ac:dyDescent="0.25">
      <c r="A5432" t="s">
        <v>32</v>
      </c>
      <c r="B5432" t="s">
        <v>21</v>
      </c>
      <c r="C5432">
        <v>157.6</v>
      </c>
      <c r="D5432" s="1">
        <v>44287</v>
      </c>
      <c r="E5432" cm="1">
        <f t="array" ref="E5432">IF(AND(B5432="Housing",A5432="Rural"),"",
_xlfn.IFS(
NOT(ISBLANK(C5432)), C5432,
AND(NOT(ISBLANK(C5431)), B5431=B5432, NOT(ISBLANK(C5433)), B5433=B5432), AVERAGE(C5431,C5433),
AND(NOT(ISBLANK(C5431)), B5431=B5432, ISBLANK(C5433), NOT(ISBLANK(C5434)), B5434=B5432), C5431+(C5434-C5431)/3,
AND(ISBLANK(C5431), NOT(ISBLANK(C5430)), B5430=B5432, NOT(ISBLANK(C5433)), B5433=B5432), C5430+(C5433-C5430)*2/3,
TRUE, "Check Manually"
))</f>
        <v>157.6</v>
      </c>
      <c r="F5432" t="str">
        <f>_xlfn.XLOOKUP(B5432,Bucket_Map!A:A,Bucket_Map!B:B,"ERROR - CHECK NAME")</f>
        <v>Food &amp; Beverages</v>
      </c>
    </row>
    <row r="5433" spans="1:6" x14ac:dyDescent="0.25">
      <c r="A5433" t="s">
        <v>32</v>
      </c>
      <c r="B5433" t="s">
        <v>21</v>
      </c>
      <c r="C5433">
        <v>159.30000000000001</v>
      </c>
      <c r="D5433" s="1">
        <v>44317</v>
      </c>
      <c r="E5433" cm="1">
        <f t="array" ref="E5433">IF(AND(B5433="Housing",A5433="Rural"),"",
_xlfn.IFS(
NOT(ISBLANK(C5433)), C5433,
AND(NOT(ISBLANK(C5432)), B5432=B5433, NOT(ISBLANK(C5434)), B5434=B5433), AVERAGE(C5432,C5434),
AND(NOT(ISBLANK(C5432)), B5432=B5433, ISBLANK(C5434), NOT(ISBLANK(C5435)), B5435=B5433), C5432+(C5435-C5432)/3,
AND(ISBLANK(C5432), NOT(ISBLANK(C5431)), B5431=B5433, NOT(ISBLANK(C5434)), B5434=B5433), C5431+(C5434-C5431)*2/3,
TRUE, "Check Manually"
))</f>
        <v>159.30000000000001</v>
      </c>
      <c r="F5433" t="str">
        <f>_xlfn.XLOOKUP(B5433,Bucket_Map!A:A,Bucket_Map!B:B,"ERROR - CHECK NAME")</f>
        <v>Food &amp; Beverages</v>
      </c>
    </row>
    <row r="5434" spans="1:6" x14ac:dyDescent="0.25">
      <c r="A5434" t="s">
        <v>32</v>
      </c>
      <c r="B5434" t="s">
        <v>21</v>
      </c>
      <c r="C5434">
        <v>160</v>
      </c>
      <c r="D5434" s="1">
        <v>44348</v>
      </c>
      <c r="E5434" cm="1">
        <f t="array" ref="E5434">IF(AND(B5434="Housing",A5434="Rural"),"",
_xlfn.IFS(
NOT(ISBLANK(C5434)), C5434,
AND(NOT(ISBLANK(C5433)), B5433=B5434, NOT(ISBLANK(C5435)), B5435=B5434), AVERAGE(C5433,C5435),
AND(NOT(ISBLANK(C5433)), B5433=B5434, ISBLANK(C5435), NOT(ISBLANK(C5436)), B5436=B5434), C5433+(C5436-C5433)/3,
AND(ISBLANK(C5433), NOT(ISBLANK(C5432)), B5432=B5434, NOT(ISBLANK(C5435)), B5435=B5434), C5432+(C5435-C5432)*2/3,
TRUE, "Check Manually"
))</f>
        <v>160</v>
      </c>
      <c r="F5434" t="str">
        <f>_xlfn.XLOOKUP(B5434,Bucket_Map!A:A,Bucket_Map!B:B,"ERROR - CHECK NAME")</f>
        <v>Food &amp; Beverages</v>
      </c>
    </row>
    <row r="5435" spans="1:6" x14ac:dyDescent="0.25">
      <c r="A5435" t="s">
        <v>32</v>
      </c>
      <c r="B5435" t="s">
        <v>21</v>
      </c>
      <c r="C5435">
        <v>160.9</v>
      </c>
      <c r="D5435" s="1">
        <v>44378</v>
      </c>
      <c r="E5435" cm="1">
        <f t="array" ref="E5435">IF(AND(B5435="Housing",A5435="Rural"),"",
_xlfn.IFS(
NOT(ISBLANK(C5435)), C5435,
AND(NOT(ISBLANK(C5434)), B5434=B5435, NOT(ISBLANK(C5436)), B5436=B5435), AVERAGE(C5434,C5436),
AND(NOT(ISBLANK(C5434)), B5434=B5435, ISBLANK(C5436), NOT(ISBLANK(C5437)), B5437=B5435), C5434+(C5437-C5434)/3,
AND(ISBLANK(C5434), NOT(ISBLANK(C5433)), B5433=B5435, NOT(ISBLANK(C5436)), B5436=B5435), C5433+(C5436-C5433)*2/3,
TRUE, "Check Manually"
))</f>
        <v>160.9</v>
      </c>
      <c r="F5435" t="str">
        <f>_xlfn.XLOOKUP(B5435,Bucket_Map!A:A,Bucket_Map!B:B,"ERROR - CHECK NAME")</f>
        <v>Food &amp; Beverages</v>
      </c>
    </row>
    <row r="5436" spans="1:6" x14ac:dyDescent="0.25">
      <c r="A5436" t="s">
        <v>32</v>
      </c>
      <c r="B5436" t="s">
        <v>21</v>
      </c>
      <c r="C5436">
        <v>162.69999999999999</v>
      </c>
      <c r="D5436" s="1">
        <v>44409</v>
      </c>
      <c r="E5436" cm="1">
        <f t="array" ref="E5436">IF(AND(B5436="Housing",A5436="Rural"),"",
_xlfn.IFS(
NOT(ISBLANK(C5436)), C5436,
AND(NOT(ISBLANK(C5435)), B5435=B5436, NOT(ISBLANK(C5437)), B5437=B5436), AVERAGE(C5435,C5437),
AND(NOT(ISBLANK(C5435)), B5435=B5436, ISBLANK(C5437), NOT(ISBLANK(C5438)), B5438=B5436), C5435+(C5438-C5435)/3,
AND(ISBLANK(C5435), NOT(ISBLANK(C5434)), B5434=B5436, NOT(ISBLANK(C5437)), B5437=B5436), C5434+(C5437-C5434)*2/3,
TRUE, "Check Manually"
))</f>
        <v>162.69999999999999</v>
      </c>
      <c r="F5436" t="str">
        <f>_xlfn.XLOOKUP(B5436,Bucket_Map!A:A,Bucket_Map!B:B,"ERROR - CHECK NAME")</f>
        <v>Food &amp; Beverages</v>
      </c>
    </row>
    <row r="5437" spans="1:6" x14ac:dyDescent="0.25">
      <c r="A5437" t="s">
        <v>32</v>
      </c>
      <c r="B5437" t="s">
        <v>21</v>
      </c>
      <c r="C5437">
        <v>162.69999999999999</v>
      </c>
      <c r="D5437" s="1">
        <v>44440</v>
      </c>
      <c r="E5437" cm="1">
        <f t="array" ref="E5437">IF(AND(B5437="Housing",A5437="Rural"),"",
_xlfn.IFS(
NOT(ISBLANK(C5437)), C5437,
AND(NOT(ISBLANK(C5436)), B5436=B5437, NOT(ISBLANK(C5438)), B5438=B5437), AVERAGE(C5436,C5438),
AND(NOT(ISBLANK(C5436)), B5436=B5437, ISBLANK(C5438), NOT(ISBLANK(C5439)), B5439=B5437), C5436+(C5439-C5436)/3,
AND(ISBLANK(C5436), NOT(ISBLANK(C5435)), B5435=B5437, NOT(ISBLANK(C5438)), B5438=B5437), C5435+(C5438-C5435)*2/3,
TRUE, "Check Manually"
))</f>
        <v>162.69999999999999</v>
      </c>
      <c r="F5437" t="str">
        <f>_xlfn.XLOOKUP(B5437,Bucket_Map!A:A,Bucket_Map!B:B,"ERROR - CHECK NAME")</f>
        <v>Food &amp; Beverages</v>
      </c>
    </row>
    <row r="5438" spans="1:6" x14ac:dyDescent="0.25">
      <c r="A5438" t="s">
        <v>32</v>
      </c>
      <c r="B5438" t="s">
        <v>21</v>
      </c>
      <c r="C5438">
        <v>163.19999999999999</v>
      </c>
      <c r="D5438" s="1">
        <v>44470</v>
      </c>
      <c r="E5438" cm="1">
        <f t="array" ref="E5438">IF(AND(B5438="Housing",A5438="Rural"),"",
_xlfn.IFS(
NOT(ISBLANK(C5438)), C5438,
AND(NOT(ISBLANK(C5437)), B5437=B5438, NOT(ISBLANK(C5439)), B5439=B5438), AVERAGE(C5437,C5439),
AND(NOT(ISBLANK(C5437)), B5437=B5438, ISBLANK(C5439), NOT(ISBLANK(C5440)), B5440=B5438), C5437+(C5440-C5437)/3,
AND(ISBLANK(C5437), NOT(ISBLANK(C5436)), B5436=B5438, NOT(ISBLANK(C5439)), B5439=B5438), C5436+(C5439-C5436)*2/3,
TRUE, "Check Manually"
))</f>
        <v>163.19999999999999</v>
      </c>
      <c r="F5438" t="str">
        <f>_xlfn.XLOOKUP(B5438,Bucket_Map!A:A,Bucket_Map!B:B,"ERROR - CHECK NAME")</f>
        <v>Food &amp; Beverages</v>
      </c>
    </row>
    <row r="5439" spans="1:6" x14ac:dyDescent="0.25">
      <c r="A5439" t="s">
        <v>32</v>
      </c>
      <c r="B5439" t="s">
        <v>21</v>
      </c>
      <c r="C5439">
        <v>163.69999999999999</v>
      </c>
      <c r="D5439" s="1">
        <v>44501</v>
      </c>
      <c r="E5439" cm="1">
        <f t="array" ref="E5439">IF(AND(B5439="Housing",A5439="Rural"),"",
_xlfn.IFS(
NOT(ISBLANK(C5439)), C5439,
AND(NOT(ISBLANK(C5438)), B5438=B5439, NOT(ISBLANK(C5440)), B5440=B5439), AVERAGE(C5438,C5440),
AND(NOT(ISBLANK(C5438)), B5438=B5439, ISBLANK(C5440), NOT(ISBLANK(C5441)), B5441=B5439), C5438+(C5441-C5438)/3,
AND(ISBLANK(C5438), NOT(ISBLANK(C5437)), B5437=B5439, NOT(ISBLANK(C5440)), B5440=B5439), C5437+(C5440-C5437)*2/3,
TRUE, "Check Manually"
))</f>
        <v>163.69999999999999</v>
      </c>
      <c r="F5439" t="str">
        <f>_xlfn.XLOOKUP(B5439,Bucket_Map!A:A,Bucket_Map!B:B,"ERROR - CHECK NAME")</f>
        <v>Food &amp; Beverages</v>
      </c>
    </row>
    <row r="5440" spans="1:6" x14ac:dyDescent="0.25">
      <c r="A5440" t="s">
        <v>32</v>
      </c>
      <c r="B5440" t="s">
        <v>21</v>
      </c>
      <c r="C5440">
        <v>164.2</v>
      </c>
      <c r="D5440" s="1">
        <v>44531</v>
      </c>
      <c r="E5440" cm="1">
        <f t="array" ref="E5440">IF(AND(B5440="Housing",A5440="Rural"),"",
_xlfn.IFS(
NOT(ISBLANK(C5440)), C5440,
AND(NOT(ISBLANK(C5439)), B5439=B5440, NOT(ISBLANK(C5441)), B5441=B5440), AVERAGE(C5439,C5441),
AND(NOT(ISBLANK(C5439)), B5439=B5440, ISBLANK(C5441), NOT(ISBLANK(C5442)), B5442=B5440), C5439+(C5442-C5439)/3,
AND(ISBLANK(C5439), NOT(ISBLANK(C5438)), B5438=B5440, NOT(ISBLANK(C5441)), B5441=B5440), C5438+(C5441-C5438)*2/3,
TRUE, "Check Manually"
))</f>
        <v>164.2</v>
      </c>
      <c r="F5440" t="str">
        <f>_xlfn.XLOOKUP(B5440,Bucket_Map!A:A,Bucket_Map!B:B,"ERROR - CHECK NAME")</f>
        <v>Food &amp; Beverages</v>
      </c>
    </row>
    <row r="5441" spans="1:6" x14ac:dyDescent="0.25">
      <c r="A5441" t="s">
        <v>32</v>
      </c>
      <c r="B5441" t="s">
        <v>21</v>
      </c>
      <c r="C5441">
        <v>164.3</v>
      </c>
      <c r="D5441" s="1">
        <v>44562</v>
      </c>
      <c r="E5441" cm="1">
        <f t="array" ref="E5441">IF(AND(B5441="Housing",A5441="Rural"),"",
_xlfn.IFS(
NOT(ISBLANK(C5441)), C5441,
AND(NOT(ISBLANK(C5440)), B5440=B5441, NOT(ISBLANK(C5442)), B5442=B5441), AVERAGE(C5440,C5442),
AND(NOT(ISBLANK(C5440)), B5440=B5441, ISBLANK(C5442), NOT(ISBLANK(C5443)), B5443=B5441), C5440+(C5443-C5440)/3,
AND(ISBLANK(C5440), NOT(ISBLANK(C5439)), B5439=B5441, NOT(ISBLANK(C5442)), B5442=B5441), C5439+(C5442-C5439)*2/3,
TRUE, "Check Manually"
))</f>
        <v>164.3</v>
      </c>
      <c r="F5441" t="str">
        <f>_xlfn.XLOOKUP(B5441,Bucket_Map!A:A,Bucket_Map!B:B,"ERROR - CHECK NAME")</f>
        <v>Food &amp; Beverages</v>
      </c>
    </row>
    <row r="5442" spans="1:6" x14ac:dyDescent="0.25">
      <c r="A5442" t="s">
        <v>32</v>
      </c>
      <c r="B5442" t="s">
        <v>21</v>
      </c>
      <c r="C5442">
        <v>164.7</v>
      </c>
      <c r="D5442" s="1">
        <v>44593</v>
      </c>
      <c r="E5442" cm="1">
        <f t="array" ref="E5442">IF(AND(B5442="Housing",A5442="Rural"),"",
_xlfn.IFS(
NOT(ISBLANK(C5442)), C5442,
AND(NOT(ISBLANK(C5441)), B5441=B5442, NOT(ISBLANK(C5443)), B5443=B5442), AVERAGE(C5441,C5443),
AND(NOT(ISBLANK(C5441)), B5441=B5442, ISBLANK(C5443), NOT(ISBLANK(C5444)), B5444=B5442), C5441+(C5444-C5441)/3,
AND(ISBLANK(C5441), NOT(ISBLANK(C5440)), B5440=B5442, NOT(ISBLANK(C5443)), B5443=B5442), C5440+(C5443-C5440)*2/3,
TRUE, "Check Manually"
))</f>
        <v>164.7</v>
      </c>
      <c r="F5442" t="str">
        <f>_xlfn.XLOOKUP(B5442,Bucket_Map!A:A,Bucket_Map!B:B,"ERROR - CHECK NAME")</f>
        <v>Food &amp; Beverages</v>
      </c>
    </row>
    <row r="5443" spans="1:6" x14ac:dyDescent="0.25">
      <c r="A5443" t="s">
        <v>32</v>
      </c>
      <c r="B5443" t="s">
        <v>21</v>
      </c>
      <c r="C5443">
        <v>165.3</v>
      </c>
      <c r="D5443" s="1">
        <v>44621</v>
      </c>
      <c r="E5443" cm="1">
        <f t="array" ref="E5443">IF(AND(B5443="Housing",A5443="Rural"),"",
_xlfn.IFS(
NOT(ISBLANK(C5443)), C5443,
AND(NOT(ISBLANK(C5442)), B5442=B5443, NOT(ISBLANK(C5444)), B5444=B5443), AVERAGE(C5442,C5444),
AND(NOT(ISBLANK(C5442)), B5442=B5443, ISBLANK(C5444), NOT(ISBLANK(C5445)), B5445=B5443), C5442+(C5445-C5442)/3,
AND(ISBLANK(C5442), NOT(ISBLANK(C5441)), B5441=B5443, NOT(ISBLANK(C5444)), B5444=B5443), C5441+(C5444-C5441)*2/3,
TRUE, "Check Manually"
))</f>
        <v>165.3</v>
      </c>
      <c r="F5443" t="str">
        <f>_xlfn.XLOOKUP(B5443,Bucket_Map!A:A,Bucket_Map!B:B,"ERROR - CHECK NAME")</f>
        <v>Food &amp; Beverages</v>
      </c>
    </row>
    <row r="5444" spans="1:6" x14ac:dyDescent="0.25">
      <c r="A5444" t="s">
        <v>32</v>
      </c>
      <c r="B5444" t="s">
        <v>21</v>
      </c>
      <c r="C5444">
        <v>166.2</v>
      </c>
      <c r="D5444" s="1">
        <v>44652</v>
      </c>
      <c r="E5444" cm="1">
        <f t="array" ref="E5444">IF(AND(B5444="Housing",A5444="Rural"),"",
_xlfn.IFS(
NOT(ISBLANK(C5444)), C5444,
AND(NOT(ISBLANK(C5443)), B5443=B5444, NOT(ISBLANK(C5445)), B5445=B5444), AVERAGE(C5443,C5445),
AND(NOT(ISBLANK(C5443)), B5443=B5444, ISBLANK(C5445), NOT(ISBLANK(C5446)), B5446=B5444), C5443+(C5446-C5443)/3,
AND(ISBLANK(C5443), NOT(ISBLANK(C5442)), B5442=B5444, NOT(ISBLANK(C5445)), B5445=B5444), C5442+(C5445-C5442)*2/3,
TRUE, "Check Manually"
))</f>
        <v>166.2</v>
      </c>
      <c r="F5444" t="str">
        <f>_xlfn.XLOOKUP(B5444,Bucket_Map!A:A,Bucket_Map!B:B,"ERROR - CHECK NAME")</f>
        <v>Food &amp; Beverages</v>
      </c>
    </row>
    <row r="5445" spans="1:6" x14ac:dyDescent="0.25">
      <c r="A5445" t="s">
        <v>32</v>
      </c>
      <c r="B5445" t="s">
        <v>21</v>
      </c>
      <c r="C5445">
        <v>167.1</v>
      </c>
      <c r="D5445" s="1">
        <v>44682</v>
      </c>
      <c r="E5445" cm="1">
        <f t="array" ref="E5445">IF(AND(B5445="Housing",A5445="Rural"),"",
_xlfn.IFS(
NOT(ISBLANK(C5445)), C5445,
AND(NOT(ISBLANK(C5444)), B5444=B5445, NOT(ISBLANK(C5446)), B5446=B5445), AVERAGE(C5444,C5446),
AND(NOT(ISBLANK(C5444)), B5444=B5445, ISBLANK(C5446), NOT(ISBLANK(C5447)), B5447=B5445), C5444+(C5447-C5444)/3,
AND(ISBLANK(C5444), NOT(ISBLANK(C5443)), B5443=B5445, NOT(ISBLANK(C5446)), B5446=B5445), C5443+(C5446-C5443)*2/3,
TRUE, "Check Manually"
))</f>
        <v>167.1</v>
      </c>
      <c r="F5445" t="str">
        <f>_xlfn.XLOOKUP(B5445,Bucket_Map!A:A,Bucket_Map!B:B,"ERROR - CHECK NAME")</f>
        <v>Food &amp; Beverages</v>
      </c>
    </row>
    <row r="5446" spans="1:6" x14ac:dyDescent="0.25">
      <c r="A5446" t="s">
        <v>32</v>
      </c>
      <c r="B5446" t="s">
        <v>21</v>
      </c>
      <c r="C5446">
        <v>167.9</v>
      </c>
      <c r="D5446" s="1">
        <v>44713</v>
      </c>
      <c r="E5446" cm="1">
        <f t="array" ref="E5446">IF(AND(B5446="Housing",A5446="Rural"),"",
_xlfn.IFS(
NOT(ISBLANK(C5446)), C5446,
AND(NOT(ISBLANK(C5445)), B5445=B5446, NOT(ISBLANK(C5447)), B5447=B5446), AVERAGE(C5445,C5447),
AND(NOT(ISBLANK(C5445)), B5445=B5446, ISBLANK(C5447), NOT(ISBLANK(C5448)), B5448=B5446), C5445+(C5448-C5445)/3,
AND(ISBLANK(C5445), NOT(ISBLANK(C5444)), B5444=B5446, NOT(ISBLANK(C5447)), B5447=B5446), C5444+(C5447-C5444)*2/3,
TRUE, "Check Manually"
))</f>
        <v>167.9</v>
      </c>
      <c r="F5446" t="str">
        <f>_xlfn.XLOOKUP(B5446,Bucket_Map!A:A,Bucket_Map!B:B,"ERROR - CHECK NAME")</f>
        <v>Food &amp; Beverages</v>
      </c>
    </row>
    <row r="5447" spans="1:6" x14ac:dyDescent="0.25">
      <c r="A5447" t="s">
        <v>32</v>
      </c>
      <c r="B5447" t="s">
        <v>21</v>
      </c>
      <c r="C5447">
        <v>168.4</v>
      </c>
      <c r="D5447" s="1">
        <v>44743</v>
      </c>
      <c r="E5447" cm="1">
        <f t="array" ref="E5447">IF(AND(B5447="Housing",A5447="Rural"),"",
_xlfn.IFS(
NOT(ISBLANK(C5447)), C5447,
AND(NOT(ISBLANK(C5446)), B5446=B5447, NOT(ISBLANK(C5448)), B5448=B5447), AVERAGE(C5446,C5448),
AND(NOT(ISBLANK(C5446)), B5446=B5447, ISBLANK(C5448), NOT(ISBLANK(C5449)), B5449=B5447), C5446+(C5449-C5446)/3,
AND(ISBLANK(C5446), NOT(ISBLANK(C5445)), B5445=B5447, NOT(ISBLANK(C5448)), B5448=B5447), C5445+(C5448-C5445)*2/3,
TRUE, "Check Manually"
))</f>
        <v>168.4</v>
      </c>
      <c r="F5447" t="str">
        <f>_xlfn.XLOOKUP(B5447,Bucket_Map!A:A,Bucket_Map!B:B,"ERROR - CHECK NAME")</f>
        <v>Food &amp; Beverages</v>
      </c>
    </row>
    <row r="5448" spans="1:6" x14ac:dyDescent="0.25">
      <c r="A5448" t="s">
        <v>32</v>
      </c>
      <c r="B5448" t="s">
        <v>21</v>
      </c>
      <c r="C5448">
        <v>168.8</v>
      </c>
      <c r="D5448" s="1">
        <v>44774</v>
      </c>
      <c r="E5448" cm="1">
        <f t="array" ref="E5448">IF(AND(B5448="Housing",A5448="Rural"),"",
_xlfn.IFS(
NOT(ISBLANK(C5448)), C5448,
AND(NOT(ISBLANK(C5447)), B5447=B5448, NOT(ISBLANK(C5449)), B5449=B5448), AVERAGE(C5447,C5449),
AND(NOT(ISBLANK(C5447)), B5447=B5448, ISBLANK(C5449), NOT(ISBLANK(C5450)), B5450=B5448), C5447+(C5450-C5447)/3,
AND(ISBLANK(C5447), NOT(ISBLANK(C5446)), B5446=B5448, NOT(ISBLANK(C5449)), B5449=B5448), C5446+(C5449-C5446)*2/3,
TRUE, "Check Manually"
))</f>
        <v>168.8</v>
      </c>
      <c r="F5448" t="str">
        <f>_xlfn.XLOOKUP(B5448,Bucket_Map!A:A,Bucket_Map!B:B,"ERROR - CHECK NAME")</f>
        <v>Food &amp; Beverages</v>
      </c>
    </row>
    <row r="5449" spans="1:6" x14ac:dyDescent="0.25">
      <c r="A5449" t="s">
        <v>32</v>
      </c>
      <c r="B5449" t="s">
        <v>21</v>
      </c>
      <c r="C5449">
        <v>169.4</v>
      </c>
      <c r="D5449" s="1">
        <v>44805</v>
      </c>
      <c r="E5449" cm="1">
        <f t="array" ref="E5449">IF(AND(B5449="Housing",A5449="Rural"),"",
_xlfn.IFS(
NOT(ISBLANK(C5449)), C5449,
AND(NOT(ISBLANK(C5448)), B5448=B5449, NOT(ISBLANK(C5450)), B5450=B5449), AVERAGE(C5448,C5450),
AND(NOT(ISBLANK(C5448)), B5448=B5449, ISBLANK(C5450), NOT(ISBLANK(C5451)), B5451=B5449), C5448+(C5451-C5448)/3,
AND(ISBLANK(C5448), NOT(ISBLANK(C5447)), B5447=B5449, NOT(ISBLANK(C5450)), B5450=B5449), C5447+(C5450-C5447)*2/3,
TRUE, "Check Manually"
))</f>
        <v>169.4</v>
      </c>
      <c r="F5449" t="str">
        <f>_xlfn.XLOOKUP(B5449,Bucket_Map!A:A,Bucket_Map!B:B,"ERROR - CHECK NAME")</f>
        <v>Food &amp; Beverages</v>
      </c>
    </row>
    <row r="5450" spans="1:6" x14ac:dyDescent="0.25">
      <c r="A5450" t="s">
        <v>32</v>
      </c>
      <c r="B5450" t="s">
        <v>21</v>
      </c>
      <c r="C5450">
        <v>169.9</v>
      </c>
      <c r="D5450" s="1">
        <v>44835</v>
      </c>
      <c r="E5450" cm="1">
        <f t="array" ref="E5450">IF(AND(B5450="Housing",A5450="Rural"),"",
_xlfn.IFS(
NOT(ISBLANK(C5450)), C5450,
AND(NOT(ISBLANK(C5449)), B5449=B5450, NOT(ISBLANK(C5451)), B5451=B5450), AVERAGE(C5449,C5451),
AND(NOT(ISBLANK(C5449)), B5449=B5450, ISBLANK(C5451), NOT(ISBLANK(C5452)), B5452=B5450), C5449+(C5452-C5449)/3,
AND(ISBLANK(C5449), NOT(ISBLANK(C5448)), B5448=B5450, NOT(ISBLANK(C5451)), B5451=B5450), C5448+(C5451-C5448)*2/3,
TRUE, "Check Manually"
))</f>
        <v>169.9</v>
      </c>
      <c r="F5450" t="str">
        <f>_xlfn.XLOOKUP(B5450,Bucket_Map!A:A,Bucket_Map!B:B,"ERROR - CHECK NAME")</f>
        <v>Food &amp; Beverages</v>
      </c>
    </row>
    <row r="5451" spans="1:6" x14ac:dyDescent="0.25">
      <c r="A5451" t="s">
        <v>32</v>
      </c>
      <c r="B5451" t="s">
        <v>21</v>
      </c>
      <c r="C5451">
        <v>170.4</v>
      </c>
      <c r="D5451" s="1">
        <v>44866</v>
      </c>
      <c r="E5451" cm="1">
        <f t="array" ref="E5451">IF(AND(B5451="Housing",A5451="Rural"),"",
_xlfn.IFS(
NOT(ISBLANK(C5451)), C5451,
AND(NOT(ISBLANK(C5450)), B5450=B5451, NOT(ISBLANK(C5452)), B5452=B5451), AVERAGE(C5450,C5452),
AND(NOT(ISBLANK(C5450)), B5450=B5451, ISBLANK(C5452), NOT(ISBLANK(C5453)), B5453=B5451), C5450+(C5453-C5450)/3,
AND(ISBLANK(C5450), NOT(ISBLANK(C5449)), B5449=B5451, NOT(ISBLANK(C5452)), B5452=B5451), C5449+(C5452-C5449)*2/3,
TRUE, "Check Manually"
))</f>
        <v>170.4</v>
      </c>
      <c r="F5451" t="str">
        <f>_xlfn.XLOOKUP(B5451,Bucket_Map!A:A,Bucket_Map!B:B,"ERROR - CHECK NAME")</f>
        <v>Food &amp; Beverages</v>
      </c>
    </row>
    <row r="5452" spans="1:6" x14ac:dyDescent="0.25">
      <c r="A5452" t="s">
        <v>32</v>
      </c>
      <c r="B5452" t="s">
        <v>21</v>
      </c>
      <c r="C5452">
        <v>171</v>
      </c>
      <c r="D5452" s="1">
        <v>44896</v>
      </c>
      <c r="E5452" cm="1">
        <f t="array" ref="E5452">IF(AND(B5452="Housing",A5452="Rural"),"",
_xlfn.IFS(
NOT(ISBLANK(C5452)), C5452,
AND(NOT(ISBLANK(C5451)), B5451=B5452, NOT(ISBLANK(C5453)), B5453=B5452), AVERAGE(C5451,C5453),
AND(NOT(ISBLANK(C5451)), B5451=B5452, ISBLANK(C5453), NOT(ISBLANK(C5454)), B5454=B5452), C5451+(C5454-C5451)/3,
AND(ISBLANK(C5451), NOT(ISBLANK(C5450)), B5450=B5452, NOT(ISBLANK(C5453)), B5453=B5452), C5450+(C5453-C5450)*2/3,
TRUE, "Check Manually"
))</f>
        <v>171</v>
      </c>
      <c r="F5452" t="str">
        <f>_xlfn.XLOOKUP(B5452,Bucket_Map!A:A,Bucket_Map!B:B,"ERROR - CHECK NAME")</f>
        <v>Food &amp; Beverages</v>
      </c>
    </row>
    <row r="5453" spans="1:6" x14ac:dyDescent="0.25">
      <c r="A5453" t="s">
        <v>32</v>
      </c>
      <c r="B5453" t="s">
        <v>21</v>
      </c>
      <c r="C5453">
        <v>171.4</v>
      </c>
      <c r="D5453" s="1">
        <v>44927</v>
      </c>
      <c r="E5453" cm="1">
        <f t="array" ref="E5453">IF(AND(B5453="Housing",A5453="Rural"),"",
_xlfn.IFS(
NOT(ISBLANK(C5453)), C5453,
AND(NOT(ISBLANK(C5452)), B5452=B5453, NOT(ISBLANK(C5454)), B5454=B5453), AVERAGE(C5452,C5454),
AND(NOT(ISBLANK(C5452)), B5452=B5453, ISBLANK(C5454), NOT(ISBLANK(C5455)), B5455=B5453), C5452+(C5455-C5452)/3,
AND(ISBLANK(C5452), NOT(ISBLANK(C5451)), B5451=B5453, NOT(ISBLANK(C5454)), B5454=B5453), C5451+(C5454-C5451)*2/3,
TRUE, "Check Manually"
))</f>
        <v>171.4</v>
      </c>
      <c r="F5453" t="str">
        <f>_xlfn.XLOOKUP(B5453,Bucket_Map!A:A,Bucket_Map!B:B,"ERROR - CHECK NAME")</f>
        <v>Food &amp; Beverages</v>
      </c>
    </row>
    <row r="5454" spans="1:6" x14ac:dyDescent="0.25">
      <c r="A5454" t="s">
        <v>32</v>
      </c>
      <c r="B5454" t="s">
        <v>21</v>
      </c>
      <c r="C5454">
        <v>172.3</v>
      </c>
      <c r="D5454" s="1">
        <v>44958</v>
      </c>
      <c r="E5454" cm="1">
        <f t="array" ref="E5454">IF(AND(B5454="Housing",A5454="Rural"),"",
_xlfn.IFS(
NOT(ISBLANK(C5454)), C5454,
AND(NOT(ISBLANK(C5453)), B5453=B5454, NOT(ISBLANK(C5455)), B5455=B5454), AVERAGE(C5453,C5455),
AND(NOT(ISBLANK(C5453)), B5453=B5454, ISBLANK(C5455), NOT(ISBLANK(C5456)), B5456=B5454), C5453+(C5456-C5453)/3,
AND(ISBLANK(C5453), NOT(ISBLANK(C5452)), B5452=B5454, NOT(ISBLANK(C5455)), B5455=B5454), C5452+(C5455-C5452)*2/3,
TRUE, "Check Manually"
))</f>
        <v>172.3</v>
      </c>
      <c r="F5454" t="str">
        <f>_xlfn.XLOOKUP(B5454,Bucket_Map!A:A,Bucket_Map!B:B,"ERROR - CHECK NAME")</f>
        <v>Food &amp; Beverages</v>
      </c>
    </row>
    <row r="5455" spans="1:6" x14ac:dyDescent="0.25">
      <c r="A5455" t="s">
        <v>32</v>
      </c>
      <c r="B5455" t="s">
        <v>21</v>
      </c>
      <c r="C5455">
        <v>172.3</v>
      </c>
      <c r="D5455" s="1">
        <v>44986</v>
      </c>
      <c r="E5455" cm="1">
        <f t="array" ref="E5455">IF(AND(B5455="Housing",A5455="Rural"),"",
_xlfn.IFS(
NOT(ISBLANK(C5455)), C5455,
AND(NOT(ISBLANK(C5454)), B5454=B5455, NOT(ISBLANK(C5456)), B5456=B5455), AVERAGE(C5454,C5456),
AND(NOT(ISBLANK(C5454)), B5454=B5455, ISBLANK(C5456), NOT(ISBLANK(C5457)), B5457=B5455), C5454+(C5457-C5454)/3,
AND(ISBLANK(C5454), NOT(ISBLANK(C5453)), B5453=B5455, NOT(ISBLANK(C5456)), B5456=B5455), C5453+(C5456-C5453)*2/3,
TRUE, "Check Manually"
))</f>
        <v>172.3</v>
      </c>
      <c r="F5455" t="str">
        <f>_xlfn.XLOOKUP(B5455,Bucket_Map!A:A,Bucket_Map!B:B,"ERROR - CHECK NAME")</f>
        <v>Food &amp; Beverages</v>
      </c>
    </row>
    <row r="5456" spans="1:6" x14ac:dyDescent="0.25">
      <c r="A5456" t="s">
        <v>32</v>
      </c>
      <c r="B5456" t="s">
        <v>21</v>
      </c>
      <c r="C5456">
        <v>172.9</v>
      </c>
      <c r="D5456" s="1">
        <v>45017</v>
      </c>
      <c r="E5456" cm="1">
        <f t="array" ref="E5456">IF(AND(B5456="Housing",A5456="Rural"),"",
_xlfn.IFS(
NOT(ISBLANK(C5456)), C5456,
AND(NOT(ISBLANK(C5455)), B5455=B5456, NOT(ISBLANK(C5457)), B5457=B5456), AVERAGE(C5455,C5457),
AND(NOT(ISBLANK(C5455)), B5455=B5456, ISBLANK(C5457), NOT(ISBLANK(C5458)), B5458=B5456), C5455+(C5458-C5455)/3,
AND(ISBLANK(C5455), NOT(ISBLANK(C5454)), B5454=B5456, NOT(ISBLANK(C5457)), B5457=B5456), C5454+(C5457-C5454)*2/3,
TRUE, "Check Manually"
))</f>
        <v>172.9</v>
      </c>
      <c r="F5456" t="str">
        <f>_xlfn.XLOOKUP(B5456,Bucket_Map!A:A,Bucket_Map!B:B,"ERROR - CHECK NAME")</f>
        <v>Food &amp; Beverages</v>
      </c>
    </row>
    <row r="5457" spans="1:6" x14ac:dyDescent="0.25">
      <c r="A5457" t="s">
        <v>32</v>
      </c>
      <c r="B5457" t="s">
        <v>21</v>
      </c>
      <c r="C5457">
        <v>173.4</v>
      </c>
      <c r="D5457" s="1">
        <v>45047</v>
      </c>
      <c r="E5457" cm="1">
        <f t="array" ref="E5457">IF(AND(B5457="Housing",A5457="Rural"),"",
_xlfn.IFS(
NOT(ISBLANK(C5457)), C5457,
AND(NOT(ISBLANK(C5456)), B5456=B5457, NOT(ISBLANK(C5458)), B5458=B5457), AVERAGE(C5456,C5458),
AND(NOT(ISBLANK(C5456)), B5456=B5457, ISBLANK(C5458), NOT(ISBLANK(C5459)), B5459=B5457), C5456+(C5459-C5456)/3,
AND(ISBLANK(C5456), NOT(ISBLANK(C5455)), B5455=B5457, NOT(ISBLANK(C5458)), B5458=B5457), C5455+(C5458-C5455)*2/3,
TRUE, "Check Manually"
))</f>
        <v>173.4</v>
      </c>
      <c r="F5457" t="str">
        <f>_xlfn.XLOOKUP(B5457,Bucket_Map!A:A,Bucket_Map!B:B,"ERROR - CHECK NAME")</f>
        <v>Food &amp; Beverages</v>
      </c>
    </row>
    <row r="5458" spans="1:6" x14ac:dyDescent="0.25">
      <c r="A5458" t="s">
        <v>32</v>
      </c>
      <c r="B5458" t="s">
        <v>22</v>
      </c>
      <c r="C5458">
        <v>105.1</v>
      </c>
      <c r="D5458" s="1">
        <v>41275</v>
      </c>
      <c r="E5458" cm="1">
        <f t="array" ref="E5458">IF(AND(B5458="Housing",A5458="Rural"),"",
_xlfn.IFS(
NOT(ISBLANK(C5458)), C5458,
AND(NOT(ISBLANK(C5457)), B5457=B5458, NOT(ISBLANK(C5459)), B5459=B5458), AVERAGE(C5457,C5459),
AND(NOT(ISBLANK(C5457)), B5457=B5458, ISBLANK(C5459), NOT(ISBLANK(C5460)), B5460=B5458), C5457+(C5460-C5457)/3,
AND(ISBLANK(C5457), NOT(ISBLANK(C5456)), B5456=B5458, NOT(ISBLANK(C5459)), B5459=B5458), C5456+(C5459-C5456)*2/3,
TRUE, "Check Manually"
))</f>
        <v>105.1</v>
      </c>
      <c r="F5458" t="str">
        <f>_xlfn.XLOOKUP(B5458,Bucket_Map!A:A,Bucket_Map!B:B,"ERROR - CHECK NAME")</f>
        <v>Food &amp; Beverages</v>
      </c>
    </row>
    <row r="5459" spans="1:6" x14ac:dyDescent="0.25">
      <c r="A5459" t="s">
        <v>32</v>
      </c>
      <c r="B5459" t="s">
        <v>22</v>
      </c>
      <c r="C5459">
        <v>105.5</v>
      </c>
      <c r="D5459" s="1">
        <v>41306</v>
      </c>
      <c r="E5459" cm="1">
        <f t="array" ref="E5459">IF(AND(B5459="Housing",A5459="Rural"),"",
_xlfn.IFS(
NOT(ISBLANK(C5459)), C5459,
AND(NOT(ISBLANK(C5458)), B5458=B5459, NOT(ISBLANK(C5460)), B5460=B5459), AVERAGE(C5458,C5460),
AND(NOT(ISBLANK(C5458)), B5458=B5459, ISBLANK(C5460), NOT(ISBLANK(C5461)), B5461=B5459), C5458+(C5461-C5458)/3,
AND(ISBLANK(C5458), NOT(ISBLANK(C5457)), B5457=B5459, NOT(ISBLANK(C5460)), B5460=B5459), C5457+(C5460-C5457)*2/3,
TRUE, "Check Manually"
))</f>
        <v>105.5</v>
      </c>
      <c r="F5459" t="str">
        <f>_xlfn.XLOOKUP(B5459,Bucket_Map!A:A,Bucket_Map!B:B,"ERROR - CHECK NAME")</f>
        <v>Food &amp; Beverages</v>
      </c>
    </row>
    <row r="5460" spans="1:6" x14ac:dyDescent="0.25">
      <c r="A5460" t="s">
        <v>32</v>
      </c>
      <c r="B5460" t="s">
        <v>22</v>
      </c>
      <c r="C5460">
        <v>104.9</v>
      </c>
      <c r="D5460" s="1">
        <v>41334</v>
      </c>
      <c r="E5460" cm="1">
        <f t="array" ref="E5460">IF(AND(B5460="Housing",A5460="Rural"),"",
_xlfn.IFS(
NOT(ISBLANK(C5460)), C5460,
AND(NOT(ISBLANK(C5459)), B5459=B5460, NOT(ISBLANK(C5461)), B5461=B5460), AVERAGE(C5459,C5461),
AND(NOT(ISBLANK(C5459)), B5459=B5460, ISBLANK(C5461), NOT(ISBLANK(C5462)), B5462=B5460), C5459+(C5462-C5459)/3,
AND(ISBLANK(C5459), NOT(ISBLANK(C5458)), B5458=B5460, NOT(ISBLANK(C5461)), B5461=B5460), C5458+(C5461-C5458)*2/3,
TRUE, "Check Manually"
))</f>
        <v>104.9</v>
      </c>
      <c r="F5460" t="str">
        <f>_xlfn.XLOOKUP(B5460,Bucket_Map!A:A,Bucket_Map!B:B,"ERROR - CHECK NAME")</f>
        <v>Food &amp; Beverages</v>
      </c>
    </row>
    <row r="5461" spans="1:6" x14ac:dyDescent="0.25">
      <c r="A5461" t="s">
        <v>32</v>
      </c>
      <c r="B5461" t="s">
        <v>22</v>
      </c>
      <c r="C5461">
        <v>104.4</v>
      </c>
      <c r="D5461" s="1">
        <v>41365</v>
      </c>
      <c r="E5461" cm="1">
        <f t="array" ref="E5461">IF(AND(B5461="Housing",A5461="Rural"),"",
_xlfn.IFS(
NOT(ISBLANK(C5461)), C5461,
AND(NOT(ISBLANK(C5460)), B5460=B5461, NOT(ISBLANK(C5462)), B5462=B5461), AVERAGE(C5460,C5462),
AND(NOT(ISBLANK(C5460)), B5460=B5461, ISBLANK(C5462), NOT(ISBLANK(C5463)), B5463=B5461), C5460+(C5463-C5460)/3,
AND(ISBLANK(C5460), NOT(ISBLANK(C5459)), B5459=B5461, NOT(ISBLANK(C5462)), B5462=B5461), C5459+(C5462-C5459)*2/3,
TRUE, "Check Manually"
))</f>
        <v>104.4</v>
      </c>
      <c r="F5461" t="str">
        <f>_xlfn.XLOOKUP(B5461,Bucket_Map!A:A,Bucket_Map!B:B,"ERROR - CHECK NAME")</f>
        <v>Food &amp; Beverages</v>
      </c>
    </row>
    <row r="5462" spans="1:6" x14ac:dyDescent="0.25">
      <c r="A5462" t="s">
        <v>32</v>
      </c>
      <c r="B5462" t="s">
        <v>22</v>
      </c>
      <c r="C5462">
        <v>103.9</v>
      </c>
      <c r="D5462" s="1">
        <v>41395</v>
      </c>
      <c r="E5462" cm="1">
        <f t="array" ref="E5462">IF(AND(B5462="Housing",A5462="Rural"),"",
_xlfn.IFS(
NOT(ISBLANK(C5462)), C5462,
AND(NOT(ISBLANK(C5461)), B5461=B5462, NOT(ISBLANK(C5463)), B5463=B5462), AVERAGE(C5461,C5463),
AND(NOT(ISBLANK(C5461)), B5461=B5462, ISBLANK(C5463), NOT(ISBLANK(C5464)), B5464=B5462), C5461+(C5464-C5461)/3,
AND(ISBLANK(C5461), NOT(ISBLANK(C5460)), B5460=B5462, NOT(ISBLANK(C5463)), B5463=B5462), C5460+(C5463-C5460)*2/3,
TRUE, "Check Manually"
))</f>
        <v>103.9</v>
      </c>
      <c r="F5462" t="str">
        <f>_xlfn.XLOOKUP(B5462,Bucket_Map!A:A,Bucket_Map!B:B,"ERROR - CHECK NAME")</f>
        <v>Food &amp; Beverages</v>
      </c>
    </row>
    <row r="5463" spans="1:6" x14ac:dyDescent="0.25">
      <c r="A5463" t="s">
        <v>32</v>
      </c>
      <c r="B5463" t="s">
        <v>22</v>
      </c>
      <c r="C5463">
        <v>104.2</v>
      </c>
      <c r="D5463" s="1">
        <v>41426</v>
      </c>
      <c r="E5463" cm="1">
        <f t="array" ref="E5463">IF(AND(B5463="Housing",A5463="Rural"),"",
_xlfn.IFS(
NOT(ISBLANK(C5463)), C5463,
AND(NOT(ISBLANK(C5462)), B5462=B5463, NOT(ISBLANK(C5464)), B5464=B5463), AVERAGE(C5462,C5464),
AND(NOT(ISBLANK(C5462)), B5462=B5463, ISBLANK(C5464), NOT(ISBLANK(C5465)), B5465=B5463), C5462+(C5465-C5462)/3,
AND(ISBLANK(C5462), NOT(ISBLANK(C5461)), B5461=B5463, NOT(ISBLANK(C5464)), B5464=B5463), C5461+(C5464-C5461)*2/3,
TRUE, "Check Manually"
))</f>
        <v>104.2</v>
      </c>
      <c r="F5463" t="str">
        <f>_xlfn.XLOOKUP(B5463,Bucket_Map!A:A,Bucket_Map!B:B,"ERROR - CHECK NAME")</f>
        <v>Food &amp; Beverages</v>
      </c>
    </row>
    <row r="5464" spans="1:6" x14ac:dyDescent="0.25">
      <c r="A5464" t="s">
        <v>32</v>
      </c>
      <c r="B5464" t="s">
        <v>22</v>
      </c>
      <c r="C5464">
        <v>104.3</v>
      </c>
      <c r="D5464" s="1">
        <v>41456</v>
      </c>
      <c r="E5464" cm="1">
        <f t="array" ref="E5464">IF(AND(B5464="Housing",A5464="Rural"),"",
_xlfn.IFS(
NOT(ISBLANK(C5464)), C5464,
AND(NOT(ISBLANK(C5463)), B5463=B5464, NOT(ISBLANK(C5465)), B5465=B5464), AVERAGE(C5463,C5465),
AND(NOT(ISBLANK(C5463)), B5463=B5464, ISBLANK(C5465), NOT(ISBLANK(C5466)), B5466=B5464), C5463+(C5466-C5463)/3,
AND(ISBLANK(C5463), NOT(ISBLANK(C5462)), B5462=B5464, NOT(ISBLANK(C5465)), B5465=B5464), C5462+(C5465-C5462)*2/3,
TRUE, "Check Manually"
))</f>
        <v>104.3</v>
      </c>
      <c r="F5464" t="str">
        <f>_xlfn.XLOOKUP(B5464,Bucket_Map!A:A,Bucket_Map!B:B,"ERROR - CHECK NAME")</f>
        <v>Food &amp; Beverages</v>
      </c>
    </row>
    <row r="5465" spans="1:6" x14ac:dyDescent="0.25">
      <c r="A5465" t="s">
        <v>32</v>
      </c>
      <c r="B5465" t="s">
        <v>22</v>
      </c>
      <c r="C5465">
        <v>104.5</v>
      </c>
      <c r="D5465" s="1">
        <v>41487</v>
      </c>
      <c r="E5465" cm="1">
        <f t="array" ref="E5465">IF(AND(B5465="Housing",A5465="Rural"),"",
_xlfn.IFS(
NOT(ISBLANK(C5465)), C5465,
AND(NOT(ISBLANK(C5464)), B5464=B5465, NOT(ISBLANK(C5466)), B5466=B5465), AVERAGE(C5464,C5466),
AND(NOT(ISBLANK(C5464)), B5464=B5465, ISBLANK(C5466), NOT(ISBLANK(C5467)), B5467=B5465), C5464+(C5467-C5464)/3,
AND(ISBLANK(C5464), NOT(ISBLANK(C5463)), B5463=B5465, NOT(ISBLANK(C5466)), B5466=B5465), C5463+(C5466-C5463)*2/3,
TRUE, "Check Manually"
))</f>
        <v>104.5</v>
      </c>
      <c r="F5465" t="str">
        <f>_xlfn.XLOOKUP(B5465,Bucket_Map!A:A,Bucket_Map!B:B,"ERROR - CHECK NAME")</f>
        <v>Food &amp; Beverages</v>
      </c>
    </row>
    <row r="5466" spans="1:6" x14ac:dyDescent="0.25">
      <c r="A5466" t="s">
        <v>32</v>
      </c>
      <c r="B5466" t="s">
        <v>22</v>
      </c>
      <c r="C5466">
        <v>105.3</v>
      </c>
      <c r="D5466" s="1">
        <v>41518</v>
      </c>
      <c r="E5466" cm="1">
        <f t="array" ref="E5466">IF(AND(B5466="Housing",A5466="Rural"),"",
_xlfn.IFS(
NOT(ISBLANK(C5466)), C5466,
AND(NOT(ISBLANK(C5465)), B5465=B5466, NOT(ISBLANK(C5467)), B5467=B5466), AVERAGE(C5465,C5467),
AND(NOT(ISBLANK(C5465)), B5465=B5466, ISBLANK(C5467), NOT(ISBLANK(C5468)), B5468=B5466), C5465+(C5468-C5465)/3,
AND(ISBLANK(C5465), NOT(ISBLANK(C5464)), B5464=B5466, NOT(ISBLANK(C5467)), B5467=B5466), C5464+(C5467-C5464)*2/3,
TRUE, "Check Manually"
))</f>
        <v>105.3</v>
      </c>
      <c r="F5466" t="str">
        <f>_xlfn.XLOOKUP(B5466,Bucket_Map!A:A,Bucket_Map!B:B,"ERROR - CHECK NAME")</f>
        <v>Food &amp; Beverages</v>
      </c>
    </row>
    <row r="5467" spans="1:6" x14ac:dyDescent="0.25">
      <c r="A5467" t="s">
        <v>32</v>
      </c>
      <c r="B5467" t="s">
        <v>22</v>
      </c>
      <c r="C5467">
        <v>105.7</v>
      </c>
      <c r="D5467" s="1">
        <v>41548</v>
      </c>
      <c r="E5467" cm="1">
        <f t="array" ref="E5467">IF(AND(B5467="Housing",A5467="Rural"),"",
_xlfn.IFS(
NOT(ISBLANK(C5467)), C5467,
AND(NOT(ISBLANK(C5466)), B5466=B5467, NOT(ISBLANK(C5468)), B5468=B5467), AVERAGE(C5466,C5468),
AND(NOT(ISBLANK(C5466)), B5466=B5467, ISBLANK(C5468), NOT(ISBLANK(C5469)), B5469=B5467), C5466+(C5469-C5466)/3,
AND(ISBLANK(C5466), NOT(ISBLANK(C5465)), B5465=B5467, NOT(ISBLANK(C5468)), B5468=B5467), C5465+(C5468-C5465)*2/3,
TRUE, "Check Manually"
))</f>
        <v>105.7</v>
      </c>
      <c r="F5467" t="str">
        <f>_xlfn.XLOOKUP(B5467,Bucket_Map!A:A,Bucket_Map!B:B,"ERROR - CHECK NAME")</f>
        <v>Food &amp; Beverages</v>
      </c>
    </row>
    <row r="5468" spans="1:6" x14ac:dyDescent="0.25">
      <c r="A5468" t="s">
        <v>32</v>
      </c>
      <c r="B5468" t="s">
        <v>22</v>
      </c>
      <c r="C5468">
        <v>106.8</v>
      </c>
      <c r="D5468" s="1">
        <v>41579</v>
      </c>
      <c r="E5468" cm="1">
        <f t="array" ref="E5468">IF(AND(B5468="Housing",A5468="Rural"),"",
_xlfn.IFS(
NOT(ISBLANK(C5468)), C5468,
AND(NOT(ISBLANK(C5467)), B5467=B5468, NOT(ISBLANK(C5469)), B5469=B5468), AVERAGE(C5467,C5469),
AND(NOT(ISBLANK(C5467)), B5467=B5468, ISBLANK(C5469), NOT(ISBLANK(C5470)), B5470=B5468), C5467+(C5470-C5467)/3,
AND(ISBLANK(C5467), NOT(ISBLANK(C5466)), B5466=B5468, NOT(ISBLANK(C5469)), B5469=B5468), C5466+(C5469-C5466)*2/3,
TRUE, "Check Manually"
))</f>
        <v>106.8</v>
      </c>
      <c r="F5468" t="str">
        <f>_xlfn.XLOOKUP(B5468,Bucket_Map!A:A,Bucket_Map!B:B,"ERROR - CHECK NAME")</f>
        <v>Food &amp; Beverages</v>
      </c>
    </row>
    <row r="5469" spans="1:6" x14ac:dyDescent="0.25">
      <c r="A5469" t="s">
        <v>32</v>
      </c>
      <c r="B5469" t="s">
        <v>22</v>
      </c>
      <c r="C5469">
        <v>107.3</v>
      </c>
      <c r="D5469" s="1">
        <v>41609</v>
      </c>
      <c r="E5469" cm="1">
        <f t="array" ref="E5469">IF(AND(B5469="Housing",A5469="Rural"),"",
_xlfn.IFS(
NOT(ISBLANK(C5469)), C5469,
AND(NOT(ISBLANK(C5468)), B5468=B5469, NOT(ISBLANK(C5470)), B5470=B5469), AVERAGE(C5468,C5470),
AND(NOT(ISBLANK(C5468)), B5468=B5469, ISBLANK(C5470), NOT(ISBLANK(C5471)), B5471=B5469), C5468+(C5471-C5468)/3,
AND(ISBLANK(C5468), NOT(ISBLANK(C5467)), B5467=B5469, NOT(ISBLANK(C5470)), B5470=B5469), C5467+(C5470-C5467)*2/3,
TRUE, "Check Manually"
))</f>
        <v>107.3</v>
      </c>
      <c r="F5469" t="str">
        <f>_xlfn.XLOOKUP(B5469,Bucket_Map!A:A,Bucket_Map!B:B,"ERROR - CHECK NAME")</f>
        <v>Food &amp; Beverages</v>
      </c>
    </row>
    <row r="5470" spans="1:6" x14ac:dyDescent="0.25">
      <c r="A5470" t="s">
        <v>32</v>
      </c>
      <c r="B5470" t="s">
        <v>22</v>
      </c>
      <c r="C5470">
        <v>106.8</v>
      </c>
      <c r="D5470" s="1">
        <v>41640</v>
      </c>
      <c r="E5470" cm="1">
        <f t="array" ref="E5470">IF(AND(B5470="Housing",A5470="Rural"),"",
_xlfn.IFS(
NOT(ISBLANK(C5470)), C5470,
AND(NOT(ISBLANK(C5469)), B5469=B5470, NOT(ISBLANK(C5471)), B5471=B5470), AVERAGE(C5469,C5471),
AND(NOT(ISBLANK(C5469)), B5469=B5470, ISBLANK(C5471), NOT(ISBLANK(C5472)), B5472=B5470), C5469+(C5472-C5469)/3,
AND(ISBLANK(C5469), NOT(ISBLANK(C5468)), B5468=B5470, NOT(ISBLANK(C5471)), B5471=B5470), C5468+(C5471-C5468)*2/3,
TRUE, "Check Manually"
))</f>
        <v>106.8</v>
      </c>
      <c r="F5470" t="str">
        <f>_xlfn.XLOOKUP(B5470,Bucket_Map!A:A,Bucket_Map!B:B,"ERROR - CHECK NAME")</f>
        <v>Food &amp; Beverages</v>
      </c>
    </row>
    <row r="5471" spans="1:6" x14ac:dyDescent="0.25">
      <c r="A5471" t="s">
        <v>32</v>
      </c>
      <c r="B5471" t="s">
        <v>22</v>
      </c>
      <c r="C5471">
        <v>106.6</v>
      </c>
      <c r="D5471" s="1">
        <v>41671</v>
      </c>
      <c r="E5471" cm="1">
        <f t="array" ref="E5471">IF(AND(B5471="Housing",A5471="Rural"),"",
_xlfn.IFS(
NOT(ISBLANK(C5471)), C5471,
AND(NOT(ISBLANK(C5470)), B5470=B5471, NOT(ISBLANK(C5472)), B5472=B5471), AVERAGE(C5470,C5472),
AND(NOT(ISBLANK(C5470)), B5470=B5471, ISBLANK(C5472), NOT(ISBLANK(C5473)), B5473=B5471), C5470+(C5473-C5470)/3,
AND(ISBLANK(C5470), NOT(ISBLANK(C5469)), B5469=B5471, NOT(ISBLANK(C5472)), B5472=B5471), C5469+(C5472-C5469)*2/3,
TRUE, "Check Manually"
))</f>
        <v>106.6</v>
      </c>
      <c r="F5471" t="str">
        <f>_xlfn.XLOOKUP(B5471,Bucket_Map!A:A,Bucket_Map!B:B,"ERROR - CHECK NAME")</f>
        <v>Food &amp; Beverages</v>
      </c>
    </row>
    <row r="5472" spans="1:6" x14ac:dyDescent="0.25">
      <c r="A5472" t="s">
        <v>32</v>
      </c>
      <c r="B5472" t="s">
        <v>22</v>
      </c>
      <c r="C5472">
        <v>106.9</v>
      </c>
      <c r="D5472" s="1">
        <v>41699</v>
      </c>
      <c r="E5472" cm="1">
        <f t="array" ref="E5472">IF(AND(B5472="Housing",A5472="Rural"),"",
_xlfn.IFS(
NOT(ISBLANK(C5472)), C5472,
AND(NOT(ISBLANK(C5471)), B5471=B5472, NOT(ISBLANK(C5473)), B5473=B5472), AVERAGE(C5471,C5473),
AND(NOT(ISBLANK(C5471)), B5471=B5472, ISBLANK(C5473), NOT(ISBLANK(C5474)), B5474=B5472), C5471+(C5474-C5471)/3,
AND(ISBLANK(C5471), NOT(ISBLANK(C5470)), B5470=B5472, NOT(ISBLANK(C5473)), B5473=B5472), C5470+(C5473-C5470)*2/3,
TRUE, "Check Manually"
))</f>
        <v>106.9</v>
      </c>
      <c r="F5472" t="str">
        <f>_xlfn.XLOOKUP(B5472,Bucket_Map!A:A,Bucket_Map!B:B,"ERROR - CHECK NAME")</f>
        <v>Food &amp; Beverages</v>
      </c>
    </row>
    <row r="5473" spans="1:6" x14ac:dyDescent="0.25">
      <c r="A5473" t="s">
        <v>32</v>
      </c>
      <c r="B5473" t="s">
        <v>22</v>
      </c>
      <c r="C5473">
        <v>107.3</v>
      </c>
      <c r="D5473" s="1">
        <v>41730</v>
      </c>
      <c r="E5473" cm="1">
        <f t="array" ref="E5473">IF(AND(B5473="Housing",A5473="Rural"),"",
_xlfn.IFS(
NOT(ISBLANK(C5473)), C5473,
AND(NOT(ISBLANK(C5472)), B5472=B5473, NOT(ISBLANK(C5474)), B5474=B5473), AVERAGE(C5472,C5474),
AND(NOT(ISBLANK(C5472)), B5472=B5473, ISBLANK(C5474), NOT(ISBLANK(C5475)), B5475=B5473), C5472+(C5475-C5472)/3,
AND(ISBLANK(C5472), NOT(ISBLANK(C5471)), B5471=B5473, NOT(ISBLANK(C5474)), B5474=B5473), C5471+(C5474-C5471)*2/3,
TRUE, "Check Manually"
))</f>
        <v>107.3</v>
      </c>
      <c r="F5473" t="str">
        <f>_xlfn.XLOOKUP(B5473,Bucket_Map!A:A,Bucket_Map!B:B,"ERROR - CHECK NAME")</f>
        <v>Food &amp; Beverages</v>
      </c>
    </row>
    <row r="5474" spans="1:6" x14ac:dyDescent="0.25">
      <c r="A5474" t="s">
        <v>32</v>
      </c>
      <c r="B5474" t="s">
        <v>22</v>
      </c>
      <c r="C5474">
        <v>107.7</v>
      </c>
      <c r="D5474" s="1">
        <v>41760</v>
      </c>
      <c r="E5474" cm="1">
        <f t="array" ref="E5474">IF(AND(B5474="Housing",A5474="Rural"),"",
_xlfn.IFS(
NOT(ISBLANK(C5474)), C5474,
AND(NOT(ISBLANK(C5473)), B5473=B5474, NOT(ISBLANK(C5475)), B5475=B5474), AVERAGE(C5473,C5475),
AND(NOT(ISBLANK(C5473)), B5473=B5474, ISBLANK(C5475), NOT(ISBLANK(C5476)), B5476=B5474), C5473+(C5476-C5473)/3,
AND(ISBLANK(C5473), NOT(ISBLANK(C5472)), B5472=B5474, NOT(ISBLANK(C5475)), B5475=B5474), C5472+(C5475-C5472)*2/3,
TRUE, "Check Manually"
))</f>
        <v>107.7</v>
      </c>
      <c r="F5474" t="str">
        <f>_xlfn.XLOOKUP(B5474,Bucket_Map!A:A,Bucket_Map!B:B,"ERROR - CHECK NAME")</f>
        <v>Food &amp; Beverages</v>
      </c>
    </row>
    <row r="5475" spans="1:6" x14ac:dyDescent="0.25">
      <c r="A5475" t="s">
        <v>32</v>
      </c>
      <c r="B5475" t="s">
        <v>22</v>
      </c>
      <c r="C5475">
        <v>107.8</v>
      </c>
      <c r="D5475" s="1">
        <v>41791</v>
      </c>
      <c r="E5475" cm="1">
        <f t="array" ref="E5475">IF(AND(B5475="Housing",A5475="Rural"),"",
_xlfn.IFS(
NOT(ISBLANK(C5475)), C5475,
AND(NOT(ISBLANK(C5474)), B5474=B5475, NOT(ISBLANK(C5476)), B5476=B5475), AVERAGE(C5474,C5476),
AND(NOT(ISBLANK(C5474)), B5474=B5475, ISBLANK(C5476), NOT(ISBLANK(C5477)), B5477=B5475), C5474+(C5477-C5474)/3,
AND(ISBLANK(C5474), NOT(ISBLANK(C5473)), B5473=B5475, NOT(ISBLANK(C5476)), B5476=B5475), C5473+(C5476-C5473)*2/3,
TRUE, "Check Manually"
))</f>
        <v>107.8</v>
      </c>
      <c r="F5475" t="str">
        <f>_xlfn.XLOOKUP(B5475,Bucket_Map!A:A,Bucket_Map!B:B,"ERROR - CHECK NAME")</f>
        <v>Food &amp; Beverages</v>
      </c>
    </row>
    <row r="5476" spans="1:6" x14ac:dyDescent="0.25">
      <c r="A5476" t="s">
        <v>32</v>
      </c>
      <c r="B5476" t="s">
        <v>22</v>
      </c>
      <c r="C5476">
        <v>107.9</v>
      </c>
      <c r="D5476" s="1">
        <v>41821</v>
      </c>
      <c r="E5476" cm="1">
        <f t="array" ref="E5476">IF(AND(B5476="Housing",A5476="Rural"),"",
_xlfn.IFS(
NOT(ISBLANK(C5476)), C5476,
AND(NOT(ISBLANK(C5475)), B5475=B5476, NOT(ISBLANK(C5477)), B5477=B5476), AVERAGE(C5475,C5477),
AND(NOT(ISBLANK(C5475)), B5475=B5476, ISBLANK(C5477), NOT(ISBLANK(C5478)), B5478=B5476), C5475+(C5478-C5475)/3,
AND(ISBLANK(C5475), NOT(ISBLANK(C5474)), B5474=B5476, NOT(ISBLANK(C5477)), B5477=B5476), C5474+(C5477-C5474)*2/3,
TRUE, "Check Manually"
))</f>
        <v>107.9</v>
      </c>
      <c r="F5476" t="str">
        <f>_xlfn.XLOOKUP(B5476,Bucket_Map!A:A,Bucket_Map!B:B,"ERROR - CHECK NAME")</f>
        <v>Food &amp; Beverages</v>
      </c>
    </row>
    <row r="5477" spans="1:6" x14ac:dyDescent="0.25">
      <c r="A5477" t="s">
        <v>32</v>
      </c>
      <c r="B5477" t="s">
        <v>22</v>
      </c>
      <c r="C5477">
        <v>108</v>
      </c>
      <c r="D5477" s="1">
        <v>41852</v>
      </c>
      <c r="E5477" cm="1">
        <f t="array" ref="E5477">IF(AND(B5477="Housing",A5477="Rural"),"",
_xlfn.IFS(
NOT(ISBLANK(C5477)), C5477,
AND(NOT(ISBLANK(C5476)), B5476=B5477, NOT(ISBLANK(C5478)), B5478=B5477), AVERAGE(C5476,C5478),
AND(NOT(ISBLANK(C5476)), B5476=B5477, ISBLANK(C5478), NOT(ISBLANK(C5479)), B5479=B5477), C5476+(C5479-C5476)/3,
AND(ISBLANK(C5476), NOT(ISBLANK(C5475)), B5475=B5477, NOT(ISBLANK(C5478)), B5478=B5477), C5475+(C5478-C5475)*2/3,
TRUE, "Check Manually"
))</f>
        <v>108</v>
      </c>
      <c r="F5477" t="str">
        <f>_xlfn.XLOOKUP(B5477,Bucket_Map!A:A,Bucket_Map!B:B,"ERROR - CHECK NAME")</f>
        <v>Food &amp; Beverages</v>
      </c>
    </row>
    <row r="5478" spans="1:6" x14ac:dyDescent="0.25">
      <c r="A5478" t="s">
        <v>32</v>
      </c>
      <c r="B5478" t="s">
        <v>22</v>
      </c>
      <c r="C5478">
        <v>107.9</v>
      </c>
      <c r="D5478" s="1">
        <v>41883</v>
      </c>
      <c r="E5478" cm="1">
        <f t="array" ref="E5478">IF(AND(B5478="Housing",A5478="Rural"),"",
_xlfn.IFS(
NOT(ISBLANK(C5478)), C5478,
AND(NOT(ISBLANK(C5477)), B5477=B5478, NOT(ISBLANK(C5479)), B5479=B5478), AVERAGE(C5477,C5479),
AND(NOT(ISBLANK(C5477)), B5477=B5478, ISBLANK(C5479), NOT(ISBLANK(C5480)), B5480=B5478), C5477+(C5480-C5477)/3,
AND(ISBLANK(C5477), NOT(ISBLANK(C5476)), B5476=B5478, NOT(ISBLANK(C5479)), B5479=B5478), C5476+(C5479-C5476)*2/3,
TRUE, "Check Manually"
))</f>
        <v>107.9</v>
      </c>
      <c r="F5478" t="str">
        <f>_xlfn.XLOOKUP(B5478,Bucket_Map!A:A,Bucket_Map!B:B,"ERROR - CHECK NAME")</f>
        <v>Food &amp; Beverages</v>
      </c>
    </row>
    <row r="5479" spans="1:6" x14ac:dyDescent="0.25">
      <c r="A5479" t="s">
        <v>32</v>
      </c>
      <c r="B5479" t="s">
        <v>22</v>
      </c>
      <c r="C5479">
        <v>107.9</v>
      </c>
      <c r="D5479" s="1">
        <v>41913</v>
      </c>
      <c r="E5479" cm="1">
        <f t="array" ref="E5479">IF(AND(B5479="Housing",A5479="Rural"),"",
_xlfn.IFS(
NOT(ISBLANK(C5479)), C5479,
AND(NOT(ISBLANK(C5478)), B5478=B5479, NOT(ISBLANK(C5480)), B5480=B5479), AVERAGE(C5478,C5480),
AND(NOT(ISBLANK(C5478)), B5478=B5479, ISBLANK(C5480), NOT(ISBLANK(C5481)), B5481=B5479), C5478+(C5481-C5478)/3,
AND(ISBLANK(C5478), NOT(ISBLANK(C5477)), B5477=B5479, NOT(ISBLANK(C5480)), B5480=B5479), C5477+(C5480-C5477)*2/3,
TRUE, "Check Manually"
))</f>
        <v>107.9</v>
      </c>
      <c r="F5479" t="str">
        <f>_xlfn.XLOOKUP(B5479,Bucket_Map!A:A,Bucket_Map!B:B,"ERROR - CHECK NAME")</f>
        <v>Food &amp; Beverages</v>
      </c>
    </row>
    <row r="5480" spans="1:6" x14ac:dyDescent="0.25">
      <c r="A5480" t="s">
        <v>32</v>
      </c>
      <c r="B5480" t="s">
        <v>22</v>
      </c>
      <c r="C5480">
        <v>107.8</v>
      </c>
      <c r="D5480" s="1">
        <v>41944</v>
      </c>
      <c r="E5480" cm="1">
        <f t="array" ref="E5480">IF(AND(B5480="Housing",A5480="Rural"),"",
_xlfn.IFS(
NOT(ISBLANK(C5480)), C5480,
AND(NOT(ISBLANK(C5479)), B5479=B5480, NOT(ISBLANK(C5481)), B5481=B5480), AVERAGE(C5479,C5481),
AND(NOT(ISBLANK(C5479)), B5479=B5480, ISBLANK(C5481), NOT(ISBLANK(C5482)), B5482=B5480), C5479+(C5482-C5479)/3,
AND(ISBLANK(C5479), NOT(ISBLANK(C5478)), B5478=B5480, NOT(ISBLANK(C5481)), B5481=B5480), C5478+(C5481-C5478)*2/3,
TRUE, "Check Manually"
))</f>
        <v>107.8</v>
      </c>
      <c r="F5480" t="str">
        <f>_xlfn.XLOOKUP(B5480,Bucket_Map!A:A,Bucket_Map!B:B,"ERROR - CHECK NAME")</f>
        <v>Food &amp; Beverages</v>
      </c>
    </row>
    <row r="5481" spans="1:6" x14ac:dyDescent="0.25">
      <c r="A5481" t="s">
        <v>32</v>
      </c>
      <c r="B5481" t="s">
        <v>22</v>
      </c>
      <c r="C5481">
        <v>107.6</v>
      </c>
      <c r="D5481" s="1">
        <v>41974</v>
      </c>
      <c r="E5481" cm="1">
        <f t="array" ref="E5481">IF(AND(B5481="Housing",A5481="Rural"),"",
_xlfn.IFS(
NOT(ISBLANK(C5481)), C5481,
AND(NOT(ISBLANK(C5480)), B5480=B5481, NOT(ISBLANK(C5482)), B5482=B5481), AVERAGE(C5480,C5482),
AND(NOT(ISBLANK(C5480)), B5480=B5481, ISBLANK(C5482), NOT(ISBLANK(C5483)), B5483=B5481), C5480+(C5483-C5480)/3,
AND(ISBLANK(C5480), NOT(ISBLANK(C5479)), B5479=B5481, NOT(ISBLANK(C5482)), B5482=B5481), C5479+(C5482-C5479)*2/3,
TRUE, "Check Manually"
))</f>
        <v>107.6</v>
      </c>
      <c r="F5481" t="str">
        <f>_xlfn.XLOOKUP(B5481,Bucket_Map!A:A,Bucket_Map!B:B,"ERROR - CHECK NAME")</f>
        <v>Food &amp; Beverages</v>
      </c>
    </row>
    <row r="5482" spans="1:6" x14ac:dyDescent="0.25">
      <c r="A5482" t="s">
        <v>32</v>
      </c>
      <c r="B5482" t="s">
        <v>22</v>
      </c>
      <c r="C5482">
        <v>108.5</v>
      </c>
      <c r="D5482" s="1">
        <v>42005</v>
      </c>
      <c r="E5482" cm="1">
        <f t="array" ref="E5482">IF(AND(B5482="Housing",A5482="Rural"),"",
_xlfn.IFS(
NOT(ISBLANK(C5482)), C5482,
AND(NOT(ISBLANK(C5481)), B5481=B5482, NOT(ISBLANK(C5483)), B5483=B5482), AVERAGE(C5481,C5483),
AND(NOT(ISBLANK(C5481)), B5481=B5482, ISBLANK(C5483), NOT(ISBLANK(C5484)), B5484=B5482), C5481+(C5484-C5481)/3,
AND(ISBLANK(C5481), NOT(ISBLANK(C5480)), B5480=B5482, NOT(ISBLANK(C5483)), B5483=B5482), C5480+(C5483-C5480)*2/3,
TRUE, "Check Manually"
))</f>
        <v>108.5</v>
      </c>
      <c r="F5482" t="str">
        <f>_xlfn.XLOOKUP(B5482,Bucket_Map!A:A,Bucket_Map!B:B,"ERROR - CHECK NAME")</f>
        <v>Food &amp; Beverages</v>
      </c>
    </row>
    <row r="5483" spans="1:6" x14ac:dyDescent="0.25">
      <c r="A5483" t="s">
        <v>32</v>
      </c>
      <c r="B5483" t="s">
        <v>22</v>
      </c>
      <c r="C5483">
        <v>109.1</v>
      </c>
      <c r="D5483" s="1">
        <v>42036</v>
      </c>
      <c r="E5483" cm="1">
        <f t="array" ref="E5483">IF(AND(B5483="Housing",A5483="Rural"),"",
_xlfn.IFS(
NOT(ISBLANK(C5483)), C5483,
AND(NOT(ISBLANK(C5482)), B5482=B5483, NOT(ISBLANK(C5484)), B5484=B5483), AVERAGE(C5482,C5484),
AND(NOT(ISBLANK(C5482)), B5482=B5483, ISBLANK(C5484), NOT(ISBLANK(C5485)), B5485=B5483), C5482+(C5485-C5482)/3,
AND(ISBLANK(C5482), NOT(ISBLANK(C5481)), B5481=B5483, NOT(ISBLANK(C5484)), B5484=B5483), C5481+(C5484-C5481)*2/3,
TRUE, "Check Manually"
))</f>
        <v>109.1</v>
      </c>
      <c r="F5483" t="str">
        <f>_xlfn.XLOOKUP(B5483,Bucket_Map!A:A,Bucket_Map!B:B,"ERROR - CHECK NAME")</f>
        <v>Food &amp; Beverages</v>
      </c>
    </row>
    <row r="5484" spans="1:6" x14ac:dyDescent="0.25">
      <c r="A5484" t="s">
        <v>32</v>
      </c>
      <c r="B5484" t="s">
        <v>22</v>
      </c>
      <c r="C5484">
        <v>109.2</v>
      </c>
      <c r="D5484" s="1">
        <v>42064</v>
      </c>
      <c r="E5484" cm="1">
        <f t="array" ref="E5484">IF(AND(B5484="Housing",A5484="Rural"),"",
_xlfn.IFS(
NOT(ISBLANK(C5484)), C5484,
AND(NOT(ISBLANK(C5483)), B5483=B5484, NOT(ISBLANK(C5485)), B5485=B5484), AVERAGE(C5483,C5485),
AND(NOT(ISBLANK(C5483)), B5483=B5484, ISBLANK(C5485), NOT(ISBLANK(C5486)), B5486=B5484), C5483+(C5486-C5483)/3,
AND(ISBLANK(C5483), NOT(ISBLANK(C5482)), B5482=B5484, NOT(ISBLANK(C5485)), B5485=B5484), C5482+(C5485-C5482)*2/3,
TRUE, "Check Manually"
))</f>
        <v>109.2</v>
      </c>
      <c r="F5484" t="str">
        <f>_xlfn.XLOOKUP(B5484,Bucket_Map!A:A,Bucket_Map!B:B,"ERROR - CHECK NAME")</f>
        <v>Food &amp; Beverages</v>
      </c>
    </row>
    <row r="5485" spans="1:6" x14ac:dyDescent="0.25">
      <c r="A5485" t="s">
        <v>32</v>
      </c>
      <c r="B5485" t="s">
        <v>22</v>
      </c>
      <c r="C5485">
        <v>109.2</v>
      </c>
      <c r="D5485" s="1">
        <v>42095</v>
      </c>
      <c r="E5485" cm="1">
        <f t="array" ref="E5485">IF(AND(B5485="Housing",A5485="Rural"),"",
_xlfn.IFS(
NOT(ISBLANK(C5485)), C5485,
AND(NOT(ISBLANK(C5484)), B5484=B5485, NOT(ISBLANK(C5486)), B5486=B5485), AVERAGE(C5484,C5486),
AND(NOT(ISBLANK(C5484)), B5484=B5485, ISBLANK(C5486), NOT(ISBLANK(C5487)), B5487=B5485), C5484+(C5487-C5484)/3,
AND(ISBLANK(C5484), NOT(ISBLANK(C5483)), B5483=B5485, NOT(ISBLANK(C5486)), B5486=B5485), C5483+(C5486-C5483)*2/3,
TRUE, "Check Manually"
))</f>
        <v>109.2</v>
      </c>
      <c r="F5485" t="str">
        <f>_xlfn.XLOOKUP(B5485,Bucket_Map!A:A,Bucket_Map!B:B,"ERROR - CHECK NAME")</f>
        <v>Food &amp; Beverages</v>
      </c>
    </row>
    <row r="5486" spans="1:6" x14ac:dyDescent="0.25">
      <c r="A5486" t="s">
        <v>32</v>
      </c>
      <c r="B5486" t="s">
        <v>22</v>
      </c>
      <c r="C5486">
        <v>109.8</v>
      </c>
      <c r="D5486" s="1">
        <v>42125</v>
      </c>
      <c r="E5486" cm="1">
        <f t="array" ref="E5486">IF(AND(B5486="Housing",A5486="Rural"),"",
_xlfn.IFS(
NOT(ISBLANK(C5486)), C5486,
AND(NOT(ISBLANK(C5485)), B5485=B5486, NOT(ISBLANK(C5487)), B5487=B5486), AVERAGE(C5485,C5487),
AND(NOT(ISBLANK(C5485)), B5485=B5486, ISBLANK(C5487), NOT(ISBLANK(C5488)), B5488=B5486), C5485+(C5488-C5485)/3,
AND(ISBLANK(C5485), NOT(ISBLANK(C5484)), B5484=B5486, NOT(ISBLANK(C5487)), B5487=B5486), C5484+(C5487-C5484)*2/3,
TRUE, "Check Manually"
))</f>
        <v>109.8</v>
      </c>
      <c r="F5486" t="str">
        <f>_xlfn.XLOOKUP(B5486,Bucket_Map!A:A,Bucket_Map!B:B,"ERROR - CHECK NAME")</f>
        <v>Food &amp; Beverages</v>
      </c>
    </row>
    <row r="5487" spans="1:6" x14ac:dyDescent="0.25">
      <c r="A5487" t="s">
        <v>32</v>
      </c>
      <c r="B5487" t="s">
        <v>22</v>
      </c>
      <c r="C5487">
        <v>111.1</v>
      </c>
      <c r="D5487" s="1">
        <v>42156</v>
      </c>
      <c r="E5487" cm="1">
        <f t="array" ref="E5487">IF(AND(B5487="Housing",A5487="Rural"),"",
_xlfn.IFS(
NOT(ISBLANK(C5487)), C5487,
AND(NOT(ISBLANK(C5486)), B5486=B5487, NOT(ISBLANK(C5488)), B5488=B5487), AVERAGE(C5486,C5488),
AND(NOT(ISBLANK(C5486)), B5486=B5487, ISBLANK(C5488), NOT(ISBLANK(C5489)), B5489=B5487), C5486+(C5489-C5486)/3,
AND(ISBLANK(C5486), NOT(ISBLANK(C5485)), B5485=B5487, NOT(ISBLANK(C5488)), B5488=B5487), C5485+(C5488-C5485)*2/3,
TRUE, "Check Manually"
))</f>
        <v>111.1</v>
      </c>
      <c r="F5487" t="str">
        <f>_xlfn.XLOOKUP(B5487,Bucket_Map!A:A,Bucket_Map!B:B,"ERROR - CHECK NAME")</f>
        <v>Food &amp; Beverages</v>
      </c>
    </row>
    <row r="5488" spans="1:6" x14ac:dyDescent="0.25">
      <c r="A5488" t="s">
        <v>32</v>
      </c>
      <c r="B5488" t="s">
        <v>22</v>
      </c>
      <c r="C5488">
        <v>110.9</v>
      </c>
      <c r="D5488" s="1">
        <v>42186</v>
      </c>
      <c r="E5488" cm="1">
        <f t="array" ref="E5488">IF(AND(B5488="Housing",A5488="Rural"),"",
_xlfn.IFS(
NOT(ISBLANK(C5488)), C5488,
AND(NOT(ISBLANK(C5487)), B5487=B5488, NOT(ISBLANK(C5489)), B5489=B5488), AVERAGE(C5487,C5489),
AND(NOT(ISBLANK(C5487)), B5487=B5488, ISBLANK(C5489), NOT(ISBLANK(C5490)), B5490=B5488), C5487+(C5490-C5487)/3,
AND(ISBLANK(C5487), NOT(ISBLANK(C5486)), B5486=B5488, NOT(ISBLANK(C5489)), B5489=B5488), C5486+(C5489-C5486)*2/3,
TRUE, "Check Manually"
))</f>
        <v>110.9</v>
      </c>
      <c r="F5488" t="str">
        <f>_xlfn.XLOOKUP(B5488,Bucket_Map!A:A,Bucket_Map!B:B,"ERROR - CHECK NAME")</f>
        <v>Food &amp; Beverages</v>
      </c>
    </row>
    <row r="5489" spans="1:6" x14ac:dyDescent="0.25">
      <c r="A5489" t="s">
        <v>32</v>
      </c>
      <c r="B5489" t="s">
        <v>22</v>
      </c>
      <c r="C5489">
        <v>111.4</v>
      </c>
      <c r="D5489" s="1">
        <v>42217</v>
      </c>
      <c r="E5489" cm="1">
        <f t="array" ref="E5489">IF(AND(B5489="Housing",A5489="Rural"),"",
_xlfn.IFS(
NOT(ISBLANK(C5489)), C5489,
AND(NOT(ISBLANK(C5488)), B5488=B5489, NOT(ISBLANK(C5490)), B5490=B5489), AVERAGE(C5488,C5490),
AND(NOT(ISBLANK(C5488)), B5488=B5489, ISBLANK(C5490), NOT(ISBLANK(C5491)), B5491=B5489), C5488+(C5491-C5488)/3,
AND(ISBLANK(C5488), NOT(ISBLANK(C5487)), B5487=B5489, NOT(ISBLANK(C5490)), B5490=B5489), C5487+(C5490-C5487)*2/3,
TRUE, "Check Manually"
))</f>
        <v>111.4</v>
      </c>
      <c r="F5489" t="str">
        <f>_xlfn.XLOOKUP(B5489,Bucket_Map!A:A,Bucket_Map!B:B,"ERROR - CHECK NAME")</f>
        <v>Food &amp; Beverages</v>
      </c>
    </row>
    <row r="5490" spans="1:6" x14ac:dyDescent="0.25">
      <c r="A5490" t="s">
        <v>32</v>
      </c>
      <c r="B5490" t="s">
        <v>22</v>
      </c>
      <c r="C5490">
        <v>111.9</v>
      </c>
      <c r="D5490" s="1">
        <v>42248</v>
      </c>
      <c r="E5490" cm="1">
        <f t="array" ref="E5490">IF(AND(B5490="Housing",A5490="Rural"),"",
_xlfn.IFS(
NOT(ISBLANK(C5490)), C5490,
AND(NOT(ISBLANK(C5489)), B5489=B5490, NOT(ISBLANK(C5491)), B5491=B5490), AVERAGE(C5489,C5491),
AND(NOT(ISBLANK(C5489)), B5489=B5490, ISBLANK(C5491), NOT(ISBLANK(C5492)), B5492=B5490), C5489+(C5492-C5489)/3,
AND(ISBLANK(C5489), NOT(ISBLANK(C5488)), B5488=B5490, NOT(ISBLANK(C5491)), B5491=B5490), C5488+(C5491-C5488)*2/3,
TRUE, "Check Manually"
))</f>
        <v>111.9</v>
      </c>
      <c r="F5490" t="str">
        <f>_xlfn.XLOOKUP(B5490,Bucket_Map!A:A,Bucket_Map!B:B,"ERROR - CHECK NAME")</f>
        <v>Food &amp; Beverages</v>
      </c>
    </row>
    <row r="5491" spans="1:6" x14ac:dyDescent="0.25">
      <c r="A5491" t="s">
        <v>32</v>
      </c>
      <c r="B5491" t="s">
        <v>22</v>
      </c>
      <c r="C5491">
        <v>113.3</v>
      </c>
      <c r="D5491" s="1">
        <v>42278</v>
      </c>
      <c r="E5491" cm="1">
        <f t="array" ref="E5491">IF(AND(B5491="Housing",A5491="Rural"),"",
_xlfn.IFS(
NOT(ISBLANK(C5491)), C5491,
AND(NOT(ISBLANK(C5490)), B5490=B5491, NOT(ISBLANK(C5492)), B5492=B5491), AVERAGE(C5490,C5492),
AND(NOT(ISBLANK(C5490)), B5490=B5491, ISBLANK(C5492), NOT(ISBLANK(C5493)), B5493=B5491), C5490+(C5493-C5490)/3,
AND(ISBLANK(C5490), NOT(ISBLANK(C5489)), B5489=B5491, NOT(ISBLANK(C5492)), B5492=B5491), C5489+(C5492-C5489)*2/3,
TRUE, "Check Manually"
))</f>
        <v>113.3</v>
      </c>
      <c r="F5491" t="str">
        <f>_xlfn.XLOOKUP(B5491,Bucket_Map!A:A,Bucket_Map!B:B,"ERROR - CHECK NAME")</f>
        <v>Food &amp; Beverages</v>
      </c>
    </row>
    <row r="5492" spans="1:6" x14ac:dyDescent="0.25">
      <c r="A5492" t="s">
        <v>32</v>
      </c>
      <c r="B5492" t="s">
        <v>22</v>
      </c>
      <c r="C5492">
        <v>114.9</v>
      </c>
      <c r="D5492" s="1">
        <v>42309</v>
      </c>
      <c r="E5492" cm="1">
        <f t="array" ref="E5492">IF(AND(B5492="Housing",A5492="Rural"),"",
_xlfn.IFS(
NOT(ISBLANK(C5492)), C5492,
AND(NOT(ISBLANK(C5491)), B5491=B5492, NOT(ISBLANK(C5493)), B5493=B5492), AVERAGE(C5491,C5493),
AND(NOT(ISBLANK(C5491)), B5491=B5492, ISBLANK(C5493), NOT(ISBLANK(C5494)), B5494=B5492), C5491+(C5494-C5491)/3,
AND(ISBLANK(C5491), NOT(ISBLANK(C5490)), B5490=B5492, NOT(ISBLANK(C5493)), B5493=B5492), C5490+(C5493-C5490)*2/3,
TRUE, "Check Manually"
))</f>
        <v>114.9</v>
      </c>
      <c r="F5492" t="str">
        <f>_xlfn.XLOOKUP(B5492,Bucket_Map!A:A,Bucket_Map!B:B,"ERROR - CHECK NAME")</f>
        <v>Food &amp; Beverages</v>
      </c>
    </row>
    <row r="5493" spans="1:6" x14ac:dyDescent="0.25">
      <c r="A5493" t="s">
        <v>32</v>
      </c>
      <c r="B5493" t="s">
        <v>22</v>
      </c>
      <c r="C5493">
        <v>115.3</v>
      </c>
      <c r="D5493" s="1">
        <v>42339</v>
      </c>
      <c r="E5493" cm="1">
        <f t="array" ref="E5493">IF(AND(B5493="Housing",A5493="Rural"),"",
_xlfn.IFS(
NOT(ISBLANK(C5493)), C5493,
AND(NOT(ISBLANK(C5492)), B5492=B5493, NOT(ISBLANK(C5494)), B5494=B5493), AVERAGE(C5492,C5494),
AND(NOT(ISBLANK(C5492)), B5492=B5493, ISBLANK(C5494), NOT(ISBLANK(C5495)), B5495=B5493), C5492+(C5495-C5492)/3,
AND(ISBLANK(C5492), NOT(ISBLANK(C5491)), B5491=B5493, NOT(ISBLANK(C5494)), B5494=B5493), C5491+(C5494-C5491)*2/3,
TRUE, "Check Manually"
))</f>
        <v>115.3</v>
      </c>
      <c r="F5493" t="str">
        <f>_xlfn.XLOOKUP(B5493,Bucket_Map!A:A,Bucket_Map!B:B,"ERROR - CHECK NAME")</f>
        <v>Food &amp; Beverages</v>
      </c>
    </row>
    <row r="5494" spans="1:6" x14ac:dyDescent="0.25">
      <c r="A5494" t="s">
        <v>32</v>
      </c>
      <c r="B5494" t="s">
        <v>22</v>
      </c>
      <c r="C5494">
        <v>115.5</v>
      </c>
      <c r="D5494" s="1">
        <v>42370</v>
      </c>
      <c r="E5494" cm="1">
        <f t="array" ref="E5494">IF(AND(B5494="Housing",A5494="Rural"),"",
_xlfn.IFS(
NOT(ISBLANK(C5494)), C5494,
AND(NOT(ISBLANK(C5493)), B5493=B5494, NOT(ISBLANK(C5495)), B5495=B5494), AVERAGE(C5493,C5495),
AND(NOT(ISBLANK(C5493)), B5493=B5494, ISBLANK(C5495), NOT(ISBLANK(C5496)), B5496=B5494), C5493+(C5496-C5493)/3,
AND(ISBLANK(C5493), NOT(ISBLANK(C5492)), B5492=B5494, NOT(ISBLANK(C5495)), B5495=B5494), C5492+(C5495-C5492)*2/3,
TRUE, "Check Manually"
))</f>
        <v>115.5</v>
      </c>
      <c r="F5494" t="str">
        <f>_xlfn.XLOOKUP(B5494,Bucket_Map!A:A,Bucket_Map!B:B,"ERROR - CHECK NAME")</f>
        <v>Food &amp; Beverages</v>
      </c>
    </row>
    <row r="5495" spans="1:6" x14ac:dyDescent="0.25">
      <c r="A5495" t="s">
        <v>32</v>
      </c>
      <c r="B5495" t="s">
        <v>22</v>
      </c>
      <c r="C5495">
        <v>114.8</v>
      </c>
      <c r="D5495" s="1">
        <v>42401</v>
      </c>
      <c r="E5495" cm="1">
        <f t="array" ref="E5495">IF(AND(B5495="Housing",A5495="Rural"),"",
_xlfn.IFS(
NOT(ISBLANK(C5495)), C5495,
AND(NOT(ISBLANK(C5494)), B5494=B5495, NOT(ISBLANK(C5496)), B5496=B5495), AVERAGE(C5494,C5496),
AND(NOT(ISBLANK(C5494)), B5494=B5495, ISBLANK(C5496), NOT(ISBLANK(C5497)), B5497=B5495), C5494+(C5497-C5494)/3,
AND(ISBLANK(C5494), NOT(ISBLANK(C5493)), B5493=B5495, NOT(ISBLANK(C5496)), B5496=B5495), C5493+(C5496-C5493)*2/3,
TRUE, "Check Manually"
))</f>
        <v>114.8</v>
      </c>
      <c r="F5495" t="str">
        <f>_xlfn.XLOOKUP(B5495,Bucket_Map!A:A,Bucket_Map!B:B,"ERROR - CHECK NAME")</f>
        <v>Food &amp; Beverages</v>
      </c>
    </row>
    <row r="5496" spans="1:6" x14ac:dyDescent="0.25">
      <c r="A5496" t="s">
        <v>32</v>
      </c>
      <c r="B5496" t="s">
        <v>22</v>
      </c>
      <c r="C5496">
        <v>114.5</v>
      </c>
      <c r="D5496" s="1">
        <v>42430</v>
      </c>
      <c r="E5496" cm="1">
        <f t="array" ref="E5496">IF(AND(B5496="Housing",A5496="Rural"),"",
_xlfn.IFS(
NOT(ISBLANK(C5496)), C5496,
AND(NOT(ISBLANK(C5495)), B5495=B5496, NOT(ISBLANK(C5497)), B5497=B5496), AVERAGE(C5495,C5497),
AND(NOT(ISBLANK(C5495)), B5495=B5496, ISBLANK(C5497), NOT(ISBLANK(C5498)), B5498=B5496), C5495+(C5498-C5495)/3,
AND(ISBLANK(C5495), NOT(ISBLANK(C5494)), B5494=B5496, NOT(ISBLANK(C5497)), B5497=B5496), C5494+(C5497-C5494)*2/3,
TRUE, "Check Manually"
))</f>
        <v>114.5</v>
      </c>
      <c r="F5496" t="str">
        <f>_xlfn.XLOOKUP(B5496,Bucket_Map!A:A,Bucket_Map!B:B,"ERROR - CHECK NAME")</f>
        <v>Food &amp; Beverages</v>
      </c>
    </row>
    <row r="5497" spans="1:6" x14ac:dyDescent="0.25">
      <c r="A5497" t="s">
        <v>32</v>
      </c>
      <c r="B5497" t="s">
        <v>22</v>
      </c>
      <c r="C5497">
        <v>114.8</v>
      </c>
      <c r="D5497" s="1">
        <v>42461</v>
      </c>
      <c r="E5497" cm="1">
        <f t="array" ref="E5497">IF(AND(B5497="Housing",A5497="Rural"),"",
_xlfn.IFS(
NOT(ISBLANK(C5497)), C5497,
AND(NOT(ISBLANK(C5496)), B5496=B5497, NOT(ISBLANK(C5498)), B5498=B5497), AVERAGE(C5496,C5498),
AND(NOT(ISBLANK(C5496)), B5496=B5497, ISBLANK(C5498), NOT(ISBLANK(C5499)), B5499=B5497), C5496+(C5499-C5496)/3,
AND(ISBLANK(C5496), NOT(ISBLANK(C5495)), B5495=B5497, NOT(ISBLANK(C5498)), B5498=B5497), C5495+(C5498-C5495)*2/3,
TRUE, "Check Manually"
))</f>
        <v>114.8</v>
      </c>
      <c r="F5497" t="str">
        <f>_xlfn.XLOOKUP(B5497,Bucket_Map!A:A,Bucket_Map!B:B,"ERROR - CHECK NAME")</f>
        <v>Food &amp; Beverages</v>
      </c>
    </row>
    <row r="5498" spans="1:6" x14ac:dyDescent="0.25">
      <c r="A5498" t="s">
        <v>32</v>
      </c>
      <c r="B5498" t="s">
        <v>22</v>
      </c>
      <c r="C5498">
        <v>115</v>
      </c>
      <c r="D5498" s="1">
        <v>42491</v>
      </c>
      <c r="E5498" cm="1">
        <f t="array" ref="E5498">IF(AND(B5498="Housing",A5498="Rural"),"",
_xlfn.IFS(
NOT(ISBLANK(C5498)), C5498,
AND(NOT(ISBLANK(C5497)), B5497=B5498, NOT(ISBLANK(C5499)), B5499=B5498), AVERAGE(C5497,C5499),
AND(NOT(ISBLANK(C5497)), B5497=B5498, ISBLANK(C5499), NOT(ISBLANK(C5500)), B5500=B5498), C5497+(C5500-C5497)/3,
AND(ISBLANK(C5497), NOT(ISBLANK(C5496)), B5496=B5498, NOT(ISBLANK(C5499)), B5499=B5498), C5496+(C5499-C5496)*2/3,
TRUE, "Check Manually"
))</f>
        <v>115</v>
      </c>
      <c r="F5498" t="str">
        <f>_xlfn.XLOOKUP(B5498,Bucket_Map!A:A,Bucket_Map!B:B,"ERROR - CHECK NAME")</f>
        <v>Food &amp; Beverages</v>
      </c>
    </row>
    <row r="5499" spans="1:6" x14ac:dyDescent="0.25">
      <c r="A5499" t="s">
        <v>32</v>
      </c>
      <c r="B5499" t="s">
        <v>22</v>
      </c>
      <c r="C5499">
        <v>115.5</v>
      </c>
      <c r="D5499" s="1">
        <v>42522</v>
      </c>
      <c r="E5499" cm="1">
        <f t="array" ref="E5499">IF(AND(B5499="Housing",A5499="Rural"),"",
_xlfn.IFS(
NOT(ISBLANK(C5499)), C5499,
AND(NOT(ISBLANK(C5498)), B5498=B5499, NOT(ISBLANK(C5500)), B5500=B5499), AVERAGE(C5498,C5500),
AND(NOT(ISBLANK(C5498)), B5498=B5499, ISBLANK(C5500), NOT(ISBLANK(C5501)), B5501=B5499), C5498+(C5501-C5498)/3,
AND(ISBLANK(C5498), NOT(ISBLANK(C5497)), B5497=B5499, NOT(ISBLANK(C5500)), B5500=B5499), C5497+(C5500-C5497)*2/3,
TRUE, "Check Manually"
))</f>
        <v>115.5</v>
      </c>
      <c r="F5499" t="str">
        <f>_xlfn.XLOOKUP(B5499,Bucket_Map!A:A,Bucket_Map!B:B,"ERROR - CHECK NAME")</f>
        <v>Food &amp; Beverages</v>
      </c>
    </row>
    <row r="5500" spans="1:6" x14ac:dyDescent="0.25">
      <c r="A5500" t="s">
        <v>32</v>
      </c>
      <c r="B5500" t="s">
        <v>22</v>
      </c>
      <c r="C5500">
        <v>116.4</v>
      </c>
      <c r="D5500" s="1">
        <v>42552</v>
      </c>
      <c r="E5500" cm="1">
        <f t="array" ref="E5500">IF(AND(B5500="Housing",A5500="Rural"),"",
_xlfn.IFS(
NOT(ISBLANK(C5500)), C5500,
AND(NOT(ISBLANK(C5499)), B5499=B5500, NOT(ISBLANK(C5501)), B5501=B5500), AVERAGE(C5499,C5501),
AND(NOT(ISBLANK(C5499)), B5499=B5500, ISBLANK(C5501), NOT(ISBLANK(C5502)), B5502=B5500), C5499+(C5502-C5499)/3,
AND(ISBLANK(C5499), NOT(ISBLANK(C5498)), B5498=B5500, NOT(ISBLANK(C5501)), B5501=B5500), C5498+(C5501-C5498)*2/3,
TRUE, "Check Manually"
))</f>
        <v>116.4</v>
      </c>
      <c r="F5500" t="str">
        <f>_xlfn.XLOOKUP(B5500,Bucket_Map!A:A,Bucket_Map!B:B,"ERROR - CHECK NAME")</f>
        <v>Food &amp; Beverages</v>
      </c>
    </row>
    <row r="5501" spans="1:6" x14ac:dyDescent="0.25">
      <c r="A5501" t="s">
        <v>32</v>
      </c>
      <c r="B5501" t="s">
        <v>22</v>
      </c>
      <c r="C5501">
        <v>116.9</v>
      </c>
      <c r="D5501" s="1">
        <v>42583</v>
      </c>
      <c r="E5501" cm="1">
        <f t="array" ref="E5501">IF(AND(B5501="Housing",A5501="Rural"),"",
_xlfn.IFS(
NOT(ISBLANK(C5501)), C5501,
AND(NOT(ISBLANK(C5500)), B5500=B5501, NOT(ISBLANK(C5502)), B5502=B5501), AVERAGE(C5500,C5502),
AND(NOT(ISBLANK(C5500)), B5500=B5501, ISBLANK(C5502), NOT(ISBLANK(C5503)), B5503=B5501), C5500+(C5503-C5500)/3,
AND(ISBLANK(C5500), NOT(ISBLANK(C5499)), B5499=B5501, NOT(ISBLANK(C5502)), B5502=B5501), C5499+(C5502-C5499)*2/3,
TRUE, "Check Manually"
))</f>
        <v>116.9</v>
      </c>
      <c r="F5501" t="str">
        <f>_xlfn.XLOOKUP(B5501,Bucket_Map!A:A,Bucket_Map!B:B,"ERROR - CHECK NAME")</f>
        <v>Food &amp; Beverages</v>
      </c>
    </row>
    <row r="5502" spans="1:6" x14ac:dyDescent="0.25">
      <c r="A5502" t="s">
        <v>32</v>
      </c>
      <c r="B5502" t="s">
        <v>22</v>
      </c>
      <c r="C5502">
        <v>117.2</v>
      </c>
      <c r="D5502" s="1">
        <v>42614</v>
      </c>
      <c r="E5502" cm="1">
        <f t="array" ref="E5502">IF(AND(B5502="Housing",A5502="Rural"),"",
_xlfn.IFS(
NOT(ISBLANK(C5502)), C5502,
AND(NOT(ISBLANK(C5501)), B5501=B5502, NOT(ISBLANK(C5503)), B5503=B5502), AVERAGE(C5501,C5503),
AND(NOT(ISBLANK(C5501)), B5501=B5502, ISBLANK(C5503), NOT(ISBLANK(C5504)), B5504=B5502), C5501+(C5504-C5501)/3,
AND(ISBLANK(C5501), NOT(ISBLANK(C5500)), B5500=B5502, NOT(ISBLANK(C5503)), B5503=B5502), C5500+(C5503-C5500)*2/3,
TRUE, "Check Manually"
))</f>
        <v>117.2</v>
      </c>
      <c r="F5502" t="str">
        <f>_xlfn.XLOOKUP(B5502,Bucket_Map!A:A,Bucket_Map!B:B,"ERROR - CHECK NAME")</f>
        <v>Food &amp; Beverages</v>
      </c>
    </row>
    <row r="5503" spans="1:6" x14ac:dyDescent="0.25">
      <c r="A5503" t="s">
        <v>32</v>
      </c>
      <c r="B5503" t="s">
        <v>22</v>
      </c>
      <c r="C5503">
        <v>117.8</v>
      </c>
      <c r="D5503" s="1">
        <v>42644</v>
      </c>
      <c r="E5503" cm="1">
        <f t="array" ref="E5503">IF(AND(B5503="Housing",A5503="Rural"),"",
_xlfn.IFS(
NOT(ISBLANK(C5503)), C5503,
AND(NOT(ISBLANK(C5502)), B5502=B5503, NOT(ISBLANK(C5504)), B5504=B5503), AVERAGE(C5502,C5504),
AND(NOT(ISBLANK(C5502)), B5502=B5503, ISBLANK(C5504), NOT(ISBLANK(C5505)), B5505=B5503), C5502+(C5505-C5502)/3,
AND(ISBLANK(C5502), NOT(ISBLANK(C5501)), B5501=B5503, NOT(ISBLANK(C5504)), B5504=B5503), C5501+(C5504-C5501)*2/3,
TRUE, "Check Manually"
))</f>
        <v>117.8</v>
      </c>
      <c r="F5503" t="str">
        <f>_xlfn.XLOOKUP(B5503,Bucket_Map!A:A,Bucket_Map!B:B,"ERROR - CHECK NAME")</f>
        <v>Food &amp; Beverages</v>
      </c>
    </row>
    <row r="5504" spans="1:6" x14ac:dyDescent="0.25">
      <c r="A5504" t="s">
        <v>32</v>
      </c>
      <c r="B5504" t="s">
        <v>22</v>
      </c>
      <c r="C5504">
        <v>118</v>
      </c>
      <c r="D5504" s="1">
        <v>42675</v>
      </c>
      <c r="E5504" cm="1">
        <f t="array" ref="E5504">IF(AND(B5504="Housing",A5504="Rural"),"",
_xlfn.IFS(
NOT(ISBLANK(C5504)), C5504,
AND(NOT(ISBLANK(C5503)), B5503=B5504, NOT(ISBLANK(C5505)), B5505=B5504), AVERAGE(C5503,C5505),
AND(NOT(ISBLANK(C5503)), B5503=B5504, ISBLANK(C5505), NOT(ISBLANK(C5506)), B5506=B5504), C5503+(C5506-C5503)/3,
AND(ISBLANK(C5503), NOT(ISBLANK(C5502)), B5502=B5504, NOT(ISBLANK(C5505)), B5505=B5504), C5502+(C5505-C5502)*2/3,
TRUE, "Check Manually"
))</f>
        <v>118</v>
      </c>
      <c r="F5504" t="str">
        <f>_xlfn.XLOOKUP(B5504,Bucket_Map!A:A,Bucket_Map!B:B,"ERROR - CHECK NAME")</f>
        <v>Food &amp; Beverages</v>
      </c>
    </row>
    <row r="5505" spans="1:6" x14ac:dyDescent="0.25">
      <c r="A5505" t="s">
        <v>32</v>
      </c>
      <c r="B5505" t="s">
        <v>22</v>
      </c>
      <c r="C5505">
        <v>118.6</v>
      </c>
      <c r="D5505" s="1">
        <v>42705</v>
      </c>
      <c r="E5505" cm="1">
        <f t="array" ref="E5505">IF(AND(B5505="Housing",A5505="Rural"),"",
_xlfn.IFS(
NOT(ISBLANK(C5505)), C5505,
AND(NOT(ISBLANK(C5504)), B5504=B5505, NOT(ISBLANK(C5506)), B5506=B5505), AVERAGE(C5504,C5506),
AND(NOT(ISBLANK(C5504)), B5504=B5505, ISBLANK(C5506), NOT(ISBLANK(C5507)), B5507=B5505), C5504+(C5507-C5504)/3,
AND(ISBLANK(C5504), NOT(ISBLANK(C5503)), B5503=B5505, NOT(ISBLANK(C5506)), B5506=B5505), C5503+(C5506-C5503)*2/3,
TRUE, "Check Manually"
))</f>
        <v>118.6</v>
      </c>
      <c r="F5505" t="str">
        <f>_xlfn.XLOOKUP(B5505,Bucket_Map!A:A,Bucket_Map!B:B,"ERROR - CHECK NAME")</f>
        <v>Food &amp; Beverages</v>
      </c>
    </row>
    <row r="5506" spans="1:6" x14ac:dyDescent="0.25">
      <c r="A5506" t="s">
        <v>32</v>
      </c>
      <c r="B5506" t="s">
        <v>22</v>
      </c>
      <c r="C5506">
        <v>119.1</v>
      </c>
      <c r="D5506" s="1">
        <v>42736</v>
      </c>
      <c r="E5506" cm="1">
        <f t="array" ref="E5506">IF(AND(B5506="Housing",A5506="Rural"),"",
_xlfn.IFS(
NOT(ISBLANK(C5506)), C5506,
AND(NOT(ISBLANK(C5505)), B5505=B5506, NOT(ISBLANK(C5507)), B5507=B5506), AVERAGE(C5505,C5507),
AND(NOT(ISBLANK(C5505)), B5505=B5506, ISBLANK(C5507), NOT(ISBLANK(C5508)), B5508=B5506), C5505+(C5508-C5505)/3,
AND(ISBLANK(C5505), NOT(ISBLANK(C5504)), B5504=B5506, NOT(ISBLANK(C5507)), B5507=B5506), C5504+(C5507-C5504)*2/3,
TRUE, "Check Manually"
))</f>
        <v>119.1</v>
      </c>
      <c r="F5506" t="str">
        <f>_xlfn.XLOOKUP(B5506,Bucket_Map!A:A,Bucket_Map!B:B,"ERROR - CHECK NAME")</f>
        <v>Food &amp; Beverages</v>
      </c>
    </row>
    <row r="5507" spans="1:6" x14ac:dyDescent="0.25">
      <c r="A5507" t="s">
        <v>32</v>
      </c>
      <c r="B5507" t="s">
        <v>22</v>
      </c>
      <c r="C5507">
        <v>119.2</v>
      </c>
      <c r="D5507" s="1">
        <v>42767</v>
      </c>
      <c r="E5507" cm="1">
        <f t="array" ref="E5507">IF(AND(B5507="Housing",A5507="Rural"),"",
_xlfn.IFS(
NOT(ISBLANK(C5507)), C5507,
AND(NOT(ISBLANK(C5506)), B5506=B5507, NOT(ISBLANK(C5508)), B5508=B5507), AVERAGE(C5506,C5508),
AND(NOT(ISBLANK(C5506)), B5506=B5507, ISBLANK(C5508), NOT(ISBLANK(C5509)), B5509=B5507), C5506+(C5509-C5506)/3,
AND(ISBLANK(C5506), NOT(ISBLANK(C5505)), B5505=B5507, NOT(ISBLANK(C5508)), B5508=B5507), C5505+(C5508-C5505)*2/3,
TRUE, "Check Manually"
))</f>
        <v>119.2</v>
      </c>
      <c r="F5507" t="str">
        <f>_xlfn.XLOOKUP(B5507,Bucket_Map!A:A,Bucket_Map!B:B,"ERROR - CHECK NAME")</f>
        <v>Food &amp; Beverages</v>
      </c>
    </row>
    <row r="5508" spans="1:6" x14ac:dyDescent="0.25">
      <c r="A5508" t="s">
        <v>32</v>
      </c>
      <c r="B5508" t="s">
        <v>22</v>
      </c>
      <c r="C5508">
        <v>118.8</v>
      </c>
      <c r="D5508" s="1">
        <v>42795</v>
      </c>
      <c r="E5508" cm="1">
        <f t="array" ref="E5508">IF(AND(B5508="Housing",A5508="Rural"),"",
_xlfn.IFS(
NOT(ISBLANK(C5508)), C5508,
AND(NOT(ISBLANK(C5507)), B5507=B5508, NOT(ISBLANK(C5509)), B5509=B5508), AVERAGE(C5507,C5509),
AND(NOT(ISBLANK(C5507)), B5507=B5508, ISBLANK(C5509), NOT(ISBLANK(C5510)), B5510=B5508), C5507+(C5510-C5507)/3,
AND(ISBLANK(C5507), NOT(ISBLANK(C5506)), B5506=B5508, NOT(ISBLANK(C5509)), B5509=B5508), C5506+(C5509-C5506)*2/3,
TRUE, "Check Manually"
))</f>
        <v>118.8</v>
      </c>
      <c r="F5508" t="str">
        <f>_xlfn.XLOOKUP(B5508,Bucket_Map!A:A,Bucket_Map!B:B,"ERROR - CHECK NAME")</f>
        <v>Food &amp; Beverages</v>
      </c>
    </row>
    <row r="5509" spans="1:6" x14ac:dyDescent="0.25">
      <c r="A5509" t="s">
        <v>32</v>
      </c>
      <c r="B5509" t="s">
        <v>22</v>
      </c>
      <c r="C5509">
        <v>118.4</v>
      </c>
      <c r="D5509" s="1">
        <v>42826</v>
      </c>
      <c r="E5509" cm="1">
        <f t="array" ref="E5509">IF(AND(B5509="Housing",A5509="Rural"),"",
_xlfn.IFS(
NOT(ISBLANK(C5509)), C5509,
AND(NOT(ISBLANK(C5508)), B5508=B5509, NOT(ISBLANK(C5510)), B5510=B5509), AVERAGE(C5508,C5510),
AND(NOT(ISBLANK(C5508)), B5508=B5509, ISBLANK(C5510), NOT(ISBLANK(C5511)), B5511=B5509), C5508+(C5511-C5508)/3,
AND(ISBLANK(C5508), NOT(ISBLANK(C5507)), B5507=B5509, NOT(ISBLANK(C5510)), B5510=B5509), C5507+(C5510-C5507)*2/3,
TRUE, "Check Manually"
))</f>
        <v>118.4</v>
      </c>
      <c r="F5509" t="str">
        <f>_xlfn.XLOOKUP(B5509,Bucket_Map!A:A,Bucket_Map!B:B,"ERROR - CHECK NAME")</f>
        <v>Food &amp; Beverages</v>
      </c>
    </row>
    <row r="5510" spans="1:6" x14ac:dyDescent="0.25">
      <c r="A5510" t="s">
        <v>32</v>
      </c>
      <c r="B5510" t="s">
        <v>22</v>
      </c>
      <c r="C5510">
        <v>118.1</v>
      </c>
      <c r="D5510" s="1">
        <v>42856</v>
      </c>
      <c r="E5510" cm="1">
        <f t="array" ref="E5510">IF(AND(B5510="Housing",A5510="Rural"),"",
_xlfn.IFS(
NOT(ISBLANK(C5510)), C5510,
AND(NOT(ISBLANK(C5509)), B5509=B5510, NOT(ISBLANK(C5511)), B5511=B5510), AVERAGE(C5509,C5511),
AND(NOT(ISBLANK(C5509)), B5509=B5510, ISBLANK(C5511), NOT(ISBLANK(C5512)), B5512=B5510), C5509+(C5512-C5509)/3,
AND(ISBLANK(C5509), NOT(ISBLANK(C5508)), B5508=B5510, NOT(ISBLANK(C5511)), B5511=B5510), C5508+(C5511-C5508)*2/3,
TRUE, "Check Manually"
))</f>
        <v>118.1</v>
      </c>
      <c r="F5510" t="str">
        <f>_xlfn.XLOOKUP(B5510,Bucket_Map!A:A,Bucket_Map!B:B,"ERROR - CHECK NAME")</f>
        <v>Food &amp; Beverages</v>
      </c>
    </row>
    <row r="5511" spans="1:6" x14ac:dyDescent="0.25">
      <c r="A5511" t="s">
        <v>32</v>
      </c>
      <c r="B5511" t="s">
        <v>22</v>
      </c>
      <c r="C5511">
        <v>118.2</v>
      </c>
      <c r="D5511" s="1">
        <v>42887</v>
      </c>
      <c r="E5511" cm="1">
        <f t="array" ref="E5511">IF(AND(B5511="Housing",A5511="Rural"),"",
_xlfn.IFS(
NOT(ISBLANK(C5511)), C5511,
AND(NOT(ISBLANK(C5510)), B5510=B5511, NOT(ISBLANK(C5512)), B5512=B5511), AVERAGE(C5510,C5512),
AND(NOT(ISBLANK(C5510)), B5510=B5511, ISBLANK(C5512), NOT(ISBLANK(C5513)), B5513=B5511), C5510+(C5513-C5510)/3,
AND(ISBLANK(C5510), NOT(ISBLANK(C5509)), B5509=B5511, NOT(ISBLANK(C5512)), B5512=B5511), C5509+(C5512-C5509)*2/3,
TRUE, "Check Manually"
))</f>
        <v>118.2</v>
      </c>
      <c r="F5511" t="str">
        <f>_xlfn.XLOOKUP(B5511,Bucket_Map!A:A,Bucket_Map!B:B,"ERROR - CHECK NAME")</f>
        <v>Food &amp; Beverages</v>
      </c>
    </row>
    <row r="5512" spans="1:6" x14ac:dyDescent="0.25">
      <c r="A5512" t="s">
        <v>32</v>
      </c>
      <c r="B5512" t="s">
        <v>22</v>
      </c>
      <c r="C5512">
        <v>118.1</v>
      </c>
      <c r="D5512" s="1">
        <v>42917</v>
      </c>
      <c r="E5512" cm="1">
        <f t="array" ref="E5512">IF(AND(B5512="Housing",A5512="Rural"),"",
_xlfn.IFS(
NOT(ISBLANK(C5512)), C5512,
AND(NOT(ISBLANK(C5511)), B5511=B5512, NOT(ISBLANK(C5513)), B5513=B5512), AVERAGE(C5511,C5513),
AND(NOT(ISBLANK(C5511)), B5511=B5512, ISBLANK(C5513), NOT(ISBLANK(C5514)), B5514=B5512), C5511+(C5514-C5511)/3,
AND(ISBLANK(C5511), NOT(ISBLANK(C5510)), B5510=B5512, NOT(ISBLANK(C5513)), B5513=B5512), C5510+(C5513-C5510)*2/3,
TRUE, "Check Manually"
))</f>
        <v>118.1</v>
      </c>
      <c r="F5512" t="str">
        <f>_xlfn.XLOOKUP(B5512,Bucket_Map!A:A,Bucket_Map!B:B,"ERROR - CHECK NAME")</f>
        <v>Food &amp; Beverages</v>
      </c>
    </row>
    <row r="5513" spans="1:6" x14ac:dyDescent="0.25">
      <c r="A5513" t="s">
        <v>32</v>
      </c>
      <c r="B5513" t="s">
        <v>22</v>
      </c>
      <c r="C5513">
        <v>118.1</v>
      </c>
      <c r="D5513" s="1">
        <v>42948</v>
      </c>
      <c r="E5513" cm="1">
        <f t="array" ref="E5513">IF(AND(B5513="Housing",A5513="Rural"),"",
_xlfn.IFS(
NOT(ISBLANK(C5513)), C5513,
AND(NOT(ISBLANK(C5512)), B5512=B5513, NOT(ISBLANK(C5514)), B5514=B5513), AVERAGE(C5512,C5514),
AND(NOT(ISBLANK(C5512)), B5512=B5513, ISBLANK(C5514), NOT(ISBLANK(C5515)), B5515=B5513), C5512+(C5515-C5512)/3,
AND(ISBLANK(C5512), NOT(ISBLANK(C5511)), B5511=B5513, NOT(ISBLANK(C5514)), B5514=B5513), C5511+(C5514-C5511)*2/3,
TRUE, "Check Manually"
))</f>
        <v>118.1</v>
      </c>
      <c r="F5513" t="str">
        <f>_xlfn.XLOOKUP(B5513,Bucket_Map!A:A,Bucket_Map!B:B,"ERROR - CHECK NAME")</f>
        <v>Food &amp; Beverages</v>
      </c>
    </row>
    <row r="5514" spans="1:6" x14ac:dyDescent="0.25">
      <c r="A5514" t="s">
        <v>32</v>
      </c>
      <c r="B5514" t="s">
        <v>22</v>
      </c>
      <c r="C5514">
        <v>118.4</v>
      </c>
      <c r="D5514" s="1">
        <v>42979</v>
      </c>
      <c r="E5514" cm="1">
        <f t="array" ref="E5514">IF(AND(B5514="Housing",A5514="Rural"),"",
_xlfn.IFS(
NOT(ISBLANK(C5514)), C5514,
AND(NOT(ISBLANK(C5513)), B5513=B5514, NOT(ISBLANK(C5515)), B5515=B5514), AVERAGE(C5513,C5515),
AND(NOT(ISBLANK(C5513)), B5513=B5514, ISBLANK(C5515), NOT(ISBLANK(C5516)), B5516=B5514), C5513+(C5516-C5513)/3,
AND(ISBLANK(C5513), NOT(ISBLANK(C5512)), B5512=B5514, NOT(ISBLANK(C5515)), B5515=B5514), C5512+(C5515-C5512)*2/3,
TRUE, "Check Manually"
))</f>
        <v>118.4</v>
      </c>
      <c r="F5514" t="str">
        <f>_xlfn.XLOOKUP(B5514,Bucket_Map!A:A,Bucket_Map!B:B,"ERROR - CHECK NAME")</f>
        <v>Food &amp; Beverages</v>
      </c>
    </row>
    <row r="5515" spans="1:6" x14ac:dyDescent="0.25">
      <c r="A5515" t="s">
        <v>32</v>
      </c>
      <c r="B5515" t="s">
        <v>22</v>
      </c>
      <c r="C5515">
        <v>119</v>
      </c>
      <c r="D5515" s="1">
        <v>43009</v>
      </c>
      <c r="E5515" cm="1">
        <f t="array" ref="E5515">IF(AND(B5515="Housing",A5515="Rural"),"",
_xlfn.IFS(
NOT(ISBLANK(C5515)), C5515,
AND(NOT(ISBLANK(C5514)), B5514=B5515, NOT(ISBLANK(C5516)), B5516=B5515), AVERAGE(C5514,C5516),
AND(NOT(ISBLANK(C5514)), B5514=B5515, ISBLANK(C5516), NOT(ISBLANK(C5517)), B5517=B5515), C5514+(C5517-C5514)/3,
AND(ISBLANK(C5514), NOT(ISBLANK(C5513)), B5513=B5515, NOT(ISBLANK(C5516)), B5516=B5515), C5513+(C5516-C5513)*2/3,
TRUE, "Check Manually"
))</f>
        <v>119</v>
      </c>
      <c r="F5515" t="str">
        <f>_xlfn.XLOOKUP(B5515,Bucket_Map!A:A,Bucket_Map!B:B,"ERROR - CHECK NAME")</f>
        <v>Food &amp; Beverages</v>
      </c>
    </row>
    <row r="5516" spans="1:6" x14ac:dyDescent="0.25">
      <c r="A5516" t="s">
        <v>32</v>
      </c>
      <c r="B5516" t="s">
        <v>22</v>
      </c>
      <c r="C5516">
        <v>119.2</v>
      </c>
      <c r="D5516" s="1">
        <v>43040</v>
      </c>
      <c r="E5516" cm="1">
        <f t="array" ref="E5516">IF(AND(B5516="Housing",A5516="Rural"),"",
_xlfn.IFS(
NOT(ISBLANK(C5516)), C5516,
AND(NOT(ISBLANK(C5515)), B5515=B5516, NOT(ISBLANK(C5517)), B5517=B5516), AVERAGE(C5515,C5517),
AND(NOT(ISBLANK(C5515)), B5515=B5516, ISBLANK(C5517), NOT(ISBLANK(C5518)), B5518=B5516), C5515+(C5518-C5515)/3,
AND(ISBLANK(C5515), NOT(ISBLANK(C5514)), B5514=B5516, NOT(ISBLANK(C5517)), B5517=B5516), C5514+(C5517-C5514)*2/3,
TRUE, "Check Manually"
))</f>
        <v>119.2</v>
      </c>
      <c r="F5516" t="str">
        <f>_xlfn.XLOOKUP(B5516,Bucket_Map!A:A,Bucket_Map!B:B,"ERROR - CHECK NAME")</f>
        <v>Food &amp; Beverages</v>
      </c>
    </row>
    <row r="5517" spans="1:6" x14ac:dyDescent="0.25">
      <c r="A5517" t="s">
        <v>32</v>
      </c>
      <c r="B5517" t="s">
        <v>22</v>
      </c>
      <c r="C5517">
        <v>120.5</v>
      </c>
      <c r="D5517" s="1">
        <v>43070</v>
      </c>
      <c r="E5517" cm="1">
        <f t="array" ref="E5517">IF(AND(B5517="Housing",A5517="Rural"),"",
_xlfn.IFS(
NOT(ISBLANK(C5517)), C5517,
AND(NOT(ISBLANK(C5516)), B5516=B5517, NOT(ISBLANK(C5518)), B5518=B5517), AVERAGE(C5516,C5518),
AND(NOT(ISBLANK(C5516)), B5516=B5517, ISBLANK(C5518), NOT(ISBLANK(C5519)), B5519=B5517), C5516+(C5519-C5516)/3,
AND(ISBLANK(C5516), NOT(ISBLANK(C5515)), B5515=B5517, NOT(ISBLANK(C5518)), B5518=B5517), C5515+(C5518-C5515)*2/3,
TRUE, "Check Manually"
))</f>
        <v>120.5</v>
      </c>
      <c r="F5517" t="str">
        <f>_xlfn.XLOOKUP(B5517,Bucket_Map!A:A,Bucket_Map!B:B,"ERROR - CHECK NAME")</f>
        <v>Food &amp; Beverages</v>
      </c>
    </row>
    <row r="5518" spans="1:6" x14ac:dyDescent="0.25">
      <c r="A5518" t="s">
        <v>32</v>
      </c>
      <c r="B5518" t="s">
        <v>22</v>
      </c>
      <c r="C5518">
        <v>120.7</v>
      </c>
      <c r="D5518" s="1">
        <v>43101</v>
      </c>
      <c r="E5518" cm="1">
        <f t="array" ref="E5518">IF(AND(B5518="Housing",A5518="Rural"),"",
_xlfn.IFS(
NOT(ISBLANK(C5518)), C5518,
AND(NOT(ISBLANK(C5517)), B5517=B5518, NOT(ISBLANK(C5519)), B5519=B5518), AVERAGE(C5517,C5519),
AND(NOT(ISBLANK(C5517)), B5517=B5518, ISBLANK(C5519), NOT(ISBLANK(C5520)), B5520=B5518), C5517+(C5520-C5517)/3,
AND(ISBLANK(C5517), NOT(ISBLANK(C5516)), B5516=B5518, NOT(ISBLANK(C5519)), B5519=B5518), C5516+(C5519-C5516)*2/3,
TRUE, "Check Manually"
))</f>
        <v>120.7</v>
      </c>
      <c r="F5518" t="str">
        <f>_xlfn.XLOOKUP(B5518,Bucket_Map!A:A,Bucket_Map!B:B,"ERROR - CHECK NAME")</f>
        <v>Food &amp; Beverages</v>
      </c>
    </row>
    <row r="5519" spans="1:6" x14ac:dyDescent="0.25">
      <c r="A5519" t="s">
        <v>32</v>
      </c>
      <c r="B5519" t="s">
        <v>22</v>
      </c>
      <c r="C5519">
        <v>120.4</v>
      </c>
      <c r="D5519" s="1">
        <v>43132</v>
      </c>
      <c r="E5519" cm="1">
        <f t="array" ref="E5519">IF(AND(B5519="Housing",A5519="Rural"),"",
_xlfn.IFS(
NOT(ISBLANK(C5519)), C5519,
AND(NOT(ISBLANK(C5518)), B5518=B5519, NOT(ISBLANK(C5520)), B5520=B5519), AVERAGE(C5518,C5520),
AND(NOT(ISBLANK(C5518)), B5518=B5519, ISBLANK(C5520), NOT(ISBLANK(C5521)), B5521=B5519), C5518+(C5521-C5518)/3,
AND(ISBLANK(C5518), NOT(ISBLANK(C5517)), B5517=B5519, NOT(ISBLANK(C5520)), B5520=B5519), C5517+(C5520-C5517)*2/3,
TRUE, "Check Manually"
))</f>
        <v>120.4</v>
      </c>
      <c r="F5519" t="str">
        <f>_xlfn.XLOOKUP(B5519,Bucket_Map!A:A,Bucket_Map!B:B,"ERROR - CHECK NAME")</f>
        <v>Food &amp; Beverages</v>
      </c>
    </row>
    <row r="5520" spans="1:6" x14ac:dyDescent="0.25">
      <c r="A5520" t="s">
        <v>32</v>
      </c>
      <c r="B5520" t="s">
        <v>22</v>
      </c>
      <c r="C5520">
        <v>120.7</v>
      </c>
      <c r="D5520" s="1">
        <v>43160</v>
      </c>
      <c r="E5520" cm="1">
        <f t="array" ref="E5520">IF(AND(B5520="Housing",A5520="Rural"),"",
_xlfn.IFS(
NOT(ISBLANK(C5520)), C5520,
AND(NOT(ISBLANK(C5519)), B5519=B5520, NOT(ISBLANK(C5521)), B5521=B5520), AVERAGE(C5519,C5521),
AND(NOT(ISBLANK(C5519)), B5519=B5520, ISBLANK(C5521), NOT(ISBLANK(C5522)), B5522=B5520), C5519+(C5522-C5519)/3,
AND(ISBLANK(C5519), NOT(ISBLANK(C5518)), B5518=B5520, NOT(ISBLANK(C5521)), B5521=B5520), C5518+(C5521-C5518)*2/3,
TRUE, "Check Manually"
))</f>
        <v>120.7</v>
      </c>
      <c r="F5520" t="str">
        <f>_xlfn.XLOOKUP(B5520,Bucket_Map!A:A,Bucket_Map!B:B,"ERROR - CHECK NAME")</f>
        <v>Food &amp; Beverages</v>
      </c>
    </row>
    <row r="5521" spans="1:6" x14ac:dyDescent="0.25">
      <c r="A5521" t="s">
        <v>32</v>
      </c>
      <c r="B5521" t="s">
        <v>22</v>
      </c>
      <c r="C5521">
        <v>121</v>
      </c>
      <c r="D5521" s="1">
        <v>43191</v>
      </c>
      <c r="E5521" cm="1">
        <f t="array" ref="E5521">IF(AND(B5521="Housing",A5521="Rural"),"",
_xlfn.IFS(
NOT(ISBLANK(C5521)), C5521,
AND(NOT(ISBLANK(C5520)), B5520=B5521, NOT(ISBLANK(C5522)), B5522=B5521), AVERAGE(C5520,C5522),
AND(NOT(ISBLANK(C5520)), B5520=B5521, ISBLANK(C5522), NOT(ISBLANK(C5523)), B5523=B5521), C5520+(C5523-C5520)/3,
AND(ISBLANK(C5520), NOT(ISBLANK(C5519)), B5519=B5521, NOT(ISBLANK(C5522)), B5522=B5521), C5519+(C5522-C5519)*2/3,
TRUE, "Check Manually"
))</f>
        <v>121</v>
      </c>
      <c r="F5521" t="str">
        <f>_xlfn.XLOOKUP(B5521,Bucket_Map!A:A,Bucket_Map!B:B,"ERROR - CHECK NAME")</f>
        <v>Food &amp; Beverages</v>
      </c>
    </row>
    <row r="5522" spans="1:6" x14ac:dyDescent="0.25">
      <c r="A5522" t="s">
        <v>32</v>
      </c>
      <c r="B5522" t="s">
        <v>22</v>
      </c>
      <c r="C5522">
        <v>121</v>
      </c>
      <c r="D5522" s="1">
        <v>43221</v>
      </c>
      <c r="E5522" cm="1">
        <f t="array" ref="E5522">IF(AND(B5522="Housing",A5522="Rural"),"",
_xlfn.IFS(
NOT(ISBLANK(C5522)), C5522,
AND(NOT(ISBLANK(C5521)), B5521=B5522, NOT(ISBLANK(C5523)), B5523=B5522), AVERAGE(C5521,C5523),
AND(NOT(ISBLANK(C5521)), B5521=B5522, ISBLANK(C5523), NOT(ISBLANK(C5524)), B5524=B5522), C5521+(C5524-C5521)/3,
AND(ISBLANK(C5521), NOT(ISBLANK(C5520)), B5520=B5522, NOT(ISBLANK(C5523)), B5523=B5522), C5520+(C5523-C5520)*2/3,
TRUE, "Check Manually"
))</f>
        <v>121</v>
      </c>
      <c r="F5522" t="str">
        <f>_xlfn.XLOOKUP(B5522,Bucket_Map!A:A,Bucket_Map!B:B,"ERROR - CHECK NAME")</f>
        <v>Food &amp; Beverages</v>
      </c>
    </row>
    <row r="5523" spans="1:6" x14ac:dyDescent="0.25">
      <c r="A5523" t="s">
        <v>32</v>
      </c>
      <c r="B5523" t="s">
        <v>22</v>
      </c>
      <c r="C5523">
        <v>121.3</v>
      </c>
      <c r="D5523" s="1">
        <v>43252</v>
      </c>
      <c r="E5523" cm="1">
        <f t="array" ref="E5523">IF(AND(B5523="Housing",A5523="Rural"),"",
_xlfn.IFS(
NOT(ISBLANK(C5523)), C5523,
AND(NOT(ISBLANK(C5522)), B5522=B5523, NOT(ISBLANK(C5524)), B5524=B5523), AVERAGE(C5522,C5524),
AND(NOT(ISBLANK(C5522)), B5522=B5523, ISBLANK(C5524), NOT(ISBLANK(C5525)), B5525=B5523), C5522+(C5525-C5522)/3,
AND(ISBLANK(C5522), NOT(ISBLANK(C5521)), B5521=B5523, NOT(ISBLANK(C5524)), B5524=B5523), C5521+(C5524-C5521)*2/3,
TRUE, "Check Manually"
))</f>
        <v>121.3</v>
      </c>
      <c r="F5523" t="str">
        <f>_xlfn.XLOOKUP(B5523,Bucket_Map!A:A,Bucket_Map!B:B,"ERROR - CHECK NAME")</f>
        <v>Food &amp; Beverages</v>
      </c>
    </row>
    <row r="5524" spans="1:6" x14ac:dyDescent="0.25">
      <c r="A5524" t="s">
        <v>32</v>
      </c>
      <c r="B5524" t="s">
        <v>22</v>
      </c>
      <c r="C5524">
        <v>121.4</v>
      </c>
      <c r="D5524" s="1">
        <v>43282</v>
      </c>
      <c r="E5524" cm="1">
        <f t="array" ref="E5524">IF(AND(B5524="Housing",A5524="Rural"),"",
_xlfn.IFS(
NOT(ISBLANK(C5524)), C5524,
AND(NOT(ISBLANK(C5523)), B5523=B5524, NOT(ISBLANK(C5525)), B5525=B5524), AVERAGE(C5523,C5525),
AND(NOT(ISBLANK(C5523)), B5523=B5524, ISBLANK(C5525), NOT(ISBLANK(C5526)), B5526=B5524), C5523+(C5526-C5523)/3,
AND(ISBLANK(C5523), NOT(ISBLANK(C5522)), B5522=B5524, NOT(ISBLANK(C5525)), B5525=B5524), C5522+(C5525-C5522)*2/3,
TRUE, "Check Manually"
))</f>
        <v>121.4</v>
      </c>
      <c r="F5524" t="str">
        <f>_xlfn.XLOOKUP(B5524,Bucket_Map!A:A,Bucket_Map!B:B,"ERROR - CHECK NAME")</f>
        <v>Food &amp; Beverages</v>
      </c>
    </row>
    <row r="5525" spans="1:6" x14ac:dyDescent="0.25">
      <c r="A5525" t="s">
        <v>32</v>
      </c>
      <c r="B5525" t="s">
        <v>22</v>
      </c>
      <c r="C5525">
        <v>122.2</v>
      </c>
      <c r="D5525" s="1">
        <v>43313</v>
      </c>
      <c r="E5525" cm="1">
        <f t="array" ref="E5525">IF(AND(B5525="Housing",A5525="Rural"),"",
_xlfn.IFS(
NOT(ISBLANK(C5525)), C5525,
AND(NOT(ISBLANK(C5524)), B5524=B5525, NOT(ISBLANK(C5526)), B5526=B5525), AVERAGE(C5524,C5526),
AND(NOT(ISBLANK(C5524)), B5524=B5525, ISBLANK(C5526), NOT(ISBLANK(C5527)), B5527=B5525), C5524+(C5527-C5524)/3,
AND(ISBLANK(C5524), NOT(ISBLANK(C5523)), B5523=B5525, NOT(ISBLANK(C5526)), B5526=B5525), C5523+(C5526-C5523)*2/3,
TRUE, "Check Manually"
))</f>
        <v>122.2</v>
      </c>
      <c r="F5525" t="str">
        <f>_xlfn.XLOOKUP(B5525,Bucket_Map!A:A,Bucket_Map!B:B,"ERROR - CHECK NAME")</f>
        <v>Food &amp; Beverages</v>
      </c>
    </row>
    <row r="5526" spans="1:6" x14ac:dyDescent="0.25">
      <c r="A5526" t="s">
        <v>32</v>
      </c>
      <c r="B5526" t="s">
        <v>22</v>
      </c>
      <c r="C5526">
        <v>122.1</v>
      </c>
      <c r="D5526" s="1">
        <v>43344</v>
      </c>
      <c r="E5526" cm="1">
        <f t="array" ref="E5526">IF(AND(B5526="Housing",A5526="Rural"),"",
_xlfn.IFS(
NOT(ISBLANK(C5526)), C5526,
AND(NOT(ISBLANK(C5525)), B5525=B5526, NOT(ISBLANK(C5527)), B5527=B5526), AVERAGE(C5525,C5527),
AND(NOT(ISBLANK(C5525)), B5525=B5526, ISBLANK(C5527), NOT(ISBLANK(C5528)), B5528=B5526), C5525+(C5528-C5525)/3,
AND(ISBLANK(C5525), NOT(ISBLANK(C5524)), B5524=B5526, NOT(ISBLANK(C5527)), B5527=B5526), C5524+(C5527-C5524)*2/3,
TRUE, "Check Manually"
))</f>
        <v>122.1</v>
      </c>
      <c r="F5526" t="str">
        <f>_xlfn.XLOOKUP(B5526,Bucket_Map!A:A,Bucket_Map!B:B,"ERROR - CHECK NAME")</f>
        <v>Food &amp; Beverages</v>
      </c>
    </row>
    <row r="5527" spans="1:6" x14ac:dyDescent="0.25">
      <c r="A5527" t="s">
        <v>32</v>
      </c>
      <c r="B5527" t="s">
        <v>22</v>
      </c>
      <c r="C5527">
        <v>121.1</v>
      </c>
      <c r="D5527" s="1">
        <v>43374</v>
      </c>
      <c r="E5527" cm="1">
        <f t="array" ref="E5527">IF(AND(B5527="Housing",A5527="Rural"),"",
_xlfn.IFS(
NOT(ISBLANK(C5527)), C5527,
AND(NOT(ISBLANK(C5526)), B5526=B5527, NOT(ISBLANK(C5528)), B5528=B5527), AVERAGE(C5526,C5528),
AND(NOT(ISBLANK(C5526)), B5526=B5527, ISBLANK(C5528), NOT(ISBLANK(C5529)), B5529=B5527), C5526+(C5529-C5526)/3,
AND(ISBLANK(C5526), NOT(ISBLANK(C5525)), B5525=B5527, NOT(ISBLANK(C5528)), B5528=B5527), C5525+(C5528-C5525)*2/3,
TRUE, "Check Manually"
))</f>
        <v>121.1</v>
      </c>
      <c r="F5527" t="str">
        <f>_xlfn.XLOOKUP(B5527,Bucket_Map!A:A,Bucket_Map!B:B,"ERROR - CHECK NAME")</f>
        <v>Food &amp; Beverages</v>
      </c>
    </row>
    <row r="5528" spans="1:6" x14ac:dyDescent="0.25">
      <c r="A5528" t="s">
        <v>32</v>
      </c>
      <c r="B5528" t="s">
        <v>22</v>
      </c>
      <c r="C5528">
        <v>121.1</v>
      </c>
      <c r="D5528" s="1">
        <v>43405</v>
      </c>
      <c r="E5528" cm="1">
        <f t="array" ref="E5528">IF(AND(B5528="Housing",A5528="Rural"),"",
_xlfn.IFS(
NOT(ISBLANK(C5528)), C5528,
AND(NOT(ISBLANK(C5527)), B5527=B5528, NOT(ISBLANK(C5529)), B5529=B5528), AVERAGE(C5527,C5529),
AND(NOT(ISBLANK(C5527)), B5527=B5528, ISBLANK(C5529), NOT(ISBLANK(C5530)), B5530=B5528), C5527+(C5530-C5527)/3,
AND(ISBLANK(C5527), NOT(ISBLANK(C5526)), B5526=B5528, NOT(ISBLANK(C5529)), B5529=B5528), C5526+(C5529-C5526)*2/3,
TRUE, "Check Manually"
))</f>
        <v>121.1</v>
      </c>
      <c r="F5528" t="str">
        <f>_xlfn.XLOOKUP(B5528,Bucket_Map!A:A,Bucket_Map!B:B,"ERROR - CHECK NAME")</f>
        <v>Food &amp; Beverages</v>
      </c>
    </row>
    <row r="5529" spans="1:6" x14ac:dyDescent="0.25">
      <c r="A5529" t="s">
        <v>32</v>
      </c>
      <c r="B5529" t="s">
        <v>22</v>
      </c>
      <c r="C5529">
        <v>122</v>
      </c>
      <c r="D5529" s="1">
        <v>43435</v>
      </c>
      <c r="E5529" cm="1">
        <f t="array" ref="E5529">IF(AND(B5529="Housing",A5529="Rural"),"",
_xlfn.IFS(
NOT(ISBLANK(C5529)), C5529,
AND(NOT(ISBLANK(C5528)), B5528=B5529, NOT(ISBLANK(C5530)), B5530=B5529), AVERAGE(C5528,C5530),
AND(NOT(ISBLANK(C5528)), B5528=B5529, ISBLANK(C5530), NOT(ISBLANK(C5531)), B5531=B5529), C5528+(C5531-C5528)/3,
AND(ISBLANK(C5528), NOT(ISBLANK(C5527)), B5527=B5529, NOT(ISBLANK(C5530)), B5530=B5529), C5527+(C5530-C5527)*2/3,
TRUE, "Check Manually"
))</f>
        <v>122</v>
      </c>
      <c r="F5529" t="str">
        <f>_xlfn.XLOOKUP(B5529,Bucket_Map!A:A,Bucket_Map!B:B,"ERROR - CHECK NAME")</f>
        <v>Food &amp; Beverages</v>
      </c>
    </row>
    <row r="5530" spans="1:6" x14ac:dyDescent="0.25">
      <c r="A5530" t="s">
        <v>32</v>
      </c>
      <c r="B5530" t="s">
        <v>22</v>
      </c>
      <c r="C5530">
        <v>121.8</v>
      </c>
      <c r="D5530" s="1">
        <v>43466</v>
      </c>
      <c r="E5530" cm="1">
        <f t="array" ref="E5530">IF(AND(B5530="Housing",A5530="Rural"),"",
_xlfn.IFS(
NOT(ISBLANK(C5530)), C5530,
AND(NOT(ISBLANK(C5529)), B5529=B5530, NOT(ISBLANK(C5531)), B5531=B5530), AVERAGE(C5529,C5531),
AND(NOT(ISBLANK(C5529)), B5529=B5530, ISBLANK(C5531), NOT(ISBLANK(C5532)), B5532=B5530), C5529+(C5532-C5529)/3,
AND(ISBLANK(C5529), NOT(ISBLANK(C5528)), B5528=B5530, NOT(ISBLANK(C5531)), B5531=B5530), C5528+(C5531-C5528)*2/3,
TRUE, "Check Manually"
))</f>
        <v>121.8</v>
      </c>
      <c r="F5530" t="str">
        <f>_xlfn.XLOOKUP(B5530,Bucket_Map!A:A,Bucket_Map!B:B,"ERROR - CHECK NAME")</f>
        <v>Food &amp; Beverages</v>
      </c>
    </row>
    <row r="5531" spans="1:6" x14ac:dyDescent="0.25">
      <c r="A5531" t="s">
        <v>32</v>
      </c>
      <c r="B5531" t="s">
        <v>22</v>
      </c>
      <c r="C5531">
        <v>122</v>
      </c>
      <c r="D5531" s="1">
        <v>43497</v>
      </c>
      <c r="E5531" cm="1">
        <f t="array" ref="E5531">IF(AND(B5531="Housing",A5531="Rural"),"",
_xlfn.IFS(
NOT(ISBLANK(C5531)), C5531,
AND(NOT(ISBLANK(C5530)), B5530=B5531, NOT(ISBLANK(C5532)), B5532=B5531), AVERAGE(C5530,C5532),
AND(NOT(ISBLANK(C5530)), B5530=B5531, ISBLANK(C5532), NOT(ISBLANK(C5533)), B5533=B5531), C5530+(C5533-C5530)/3,
AND(ISBLANK(C5530), NOT(ISBLANK(C5529)), B5529=B5531, NOT(ISBLANK(C5532)), B5532=B5531), C5529+(C5532-C5529)*2/3,
TRUE, "Check Manually"
))</f>
        <v>122</v>
      </c>
      <c r="F5531" t="str">
        <f>_xlfn.XLOOKUP(B5531,Bucket_Map!A:A,Bucket_Map!B:B,"ERROR - CHECK NAME")</f>
        <v>Food &amp; Beverages</v>
      </c>
    </row>
    <row r="5532" spans="1:6" x14ac:dyDescent="0.25">
      <c r="A5532" t="s">
        <v>32</v>
      </c>
      <c r="B5532" t="s">
        <v>22</v>
      </c>
      <c r="C5532">
        <v>122</v>
      </c>
      <c r="D5532" s="1">
        <v>43525</v>
      </c>
      <c r="E5532" cm="1">
        <f t="array" ref="E5532">IF(AND(B5532="Housing",A5532="Rural"),"",
_xlfn.IFS(
NOT(ISBLANK(C5532)), C5532,
AND(NOT(ISBLANK(C5531)), B5531=B5532, NOT(ISBLANK(C5533)), B5533=B5532), AVERAGE(C5531,C5533),
AND(NOT(ISBLANK(C5531)), B5531=B5532, ISBLANK(C5533), NOT(ISBLANK(C5534)), B5534=B5532), C5531+(C5534-C5531)/3,
AND(ISBLANK(C5531), NOT(ISBLANK(C5530)), B5530=B5532, NOT(ISBLANK(C5533)), B5533=B5532), C5530+(C5533-C5530)*2/3,
TRUE, "Check Manually"
))</f>
        <v>122</v>
      </c>
      <c r="F5532" t="str">
        <f>_xlfn.XLOOKUP(B5532,Bucket_Map!A:A,Bucket_Map!B:B,"ERROR - CHECK NAME")</f>
        <v>Food &amp; Beverages</v>
      </c>
    </row>
    <row r="5533" spans="1:6" x14ac:dyDescent="0.25">
      <c r="A5533" t="s">
        <v>32</v>
      </c>
      <c r="B5533" t="s">
        <v>22</v>
      </c>
      <c r="C5533">
        <v>122</v>
      </c>
      <c r="D5533" s="1">
        <v>43586</v>
      </c>
      <c r="E5533" cm="1">
        <f t="array" ref="E5533">IF(AND(B5533="Housing",A5533="Rural"),"",
_xlfn.IFS(
NOT(ISBLANK(C5533)), C5533,
AND(NOT(ISBLANK(C5532)), B5532=B5533, NOT(ISBLANK(C5534)), B5534=B5533), AVERAGE(C5532,C5534),
AND(NOT(ISBLANK(C5532)), B5532=B5533, ISBLANK(C5534), NOT(ISBLANK(C5535)), B5535=B5533), C5532+(C5535-C5532)/3,
AND(ISBLANK(C5532), NOT(ISBLANK(C5531)), B5531=B5533, NOT(ISBLANK(C5534)), B5534=B5533), C5531+(C5534-C5531)*2/3,
TRUE, "Check Manually"
))</f>
        <v>122</v>
      </c>
      <c r="F5533" t="str">
        <f>_xlfn.XLOOKUP(B5533,Bucket_Map!A:A,Bucket_Map!B:B,"ERROR - CHECK NAME")</f>
        <v>Food &amp; Beverages</v>
      </c>
    </row>
    <row r="5534" spans="1:6" x14ac:dyDescent="0.25">
      <c r="A5534" t="s">
        <v>32</v>
      </c>
      <c r="B5534" t="s">
        <v>22</v>
      </c>
      <c r="C5534">
        <v>122.2</v>
      </c>
      <c r="D5534" s="1">
        <v>43617</v>
      </c>
      <c r="E5534" cm="1">
        <f t="array" ref="E5534">IF(AND(B5534="Housing",A5534="Rural"),"",
_xlfn.IFS(
NOT(ISBLANK(C5534)), C5534,
AND(NOT(ISBLANK(C5533)), B5533=B5534, NOT(ISBLANK(C5535)), B5535=B5534), AVERAGE(C5533,C5535),
AND(NOT(ISBLANK(C5533)), B5533=B5534, ISBLANK(C5535), NOT(ISBLANK(C5536)), B5536=B5534), C5533+(C5536-C5533)/3,
AND(ISBLANK(C5533), NOT(ISBLANK(C5532)), B5532=B5534, NOT(ISBLANK(C5535)), B5535=B5534), C5532+(C5535-C5532)*2/3,
TRUE, "Check Manually"
))</f>
        <v>122.2</v>
      </c>
      <c r="F5534" t="str">
        <f>_xlfn.XLOOKUP(B5534,Bucket_Map!A:A,Bucket_Map!B:B,"ERROR - CHECK NAME")</f>
        <v>Food &amp; Beverages</v>
      </c>
    </row>
    <row r="5535" spans="1:6" x14ac:dyDescent="0.25">
      <c r="A5535" t="s">
        <v>32</v>
      </c>
      <c r="B5535" t="s">
        <v>22</v>
      </c>
      <c r="C5535">
        <v>122.5</v>
      </c>
      <c r="D5535" s="1">
        <v>43647</v>
      </c>
      <c r="E5535" cm="1">
        <f t="array" ref="E5535">IF(AND(B5535="Housing",A5535="Rural"),"",
_xlfn.IFS(
NOT(ISBLANK(C5535)), C5535,
AND(NOT(ISBLANK(C5534)), B5534=B5535, NOT(ISBLANK(C5536)), B5536=B5535), AVERAGE(C5534,C5536),
AND(NOT(ISBLANK(C5534)), B5534=B5535, ISBLANK(C5536), NOT(ISBLANK(C5537)), B5537=B5535), C5534+(C5537-C5534)/3,
AND(ISBLANK(C5534), NOT(ISBLANK(C5533)), B5533=B5535, NOT(ISBLANK(C5536)), B5536=B5535), C5533+(C5536-C5533)*2/3,
TRUE, "Check Manually"
))</f>
        <v>122.5</v>
      </c>
      <c r="F5535" t="str">
        <f>_xlfn.XLOOKUP(B5535,Bucket_Map!A:A,Bucket_Map!B:B,"ERROR - CHECK NAME")</f>
        <v>Food &amp; Beverages</v>
      </c>
    </row>
    <row r="5536" spans="1:6" x14ac:dyDescent="0.25">
      <c r="A5536" t="s">
        <v>32</v>
      </c>
      <c r="B5536" t="s">
        <v>22</v>
      </c>
      <c r="C5536">
        <v>122.9</v>
      </c>
      <c r="D5536" s="1">
        <v>43678</v>
      </c>
      <c r="E5536" cm="1">
        <f t="array" ref="E5536">IF(AND(B5536="Housing",A5536="Rural"),"",
_xlfn.IFS(
NOT(ISBLANK(C5536)), C5536,
AND(NOT(ISBLANK(C5535)), B5535=B5536, NOT(ISBLANK(C5537)), B5537=B5536), AVERAGE(C5535,C5537),
AND(NOT(ISBLANK(C5535)), B5535=B5536, ISBLANK(C5537), NOT(ISBLANK(C5538)), B5538=B5536), C5535+(C5538-C5535)/3,
AND(ISBLANK(C5535), NOT(ISBLANK(C5534)), B5534=B5536, NOT(ISBLANK(C5537)), B5537=B5536), C5534+(C5537-C5534)*2/3,
TRUE, "Check Manually"
))</f>
        <v>122.9</v>
      </c>
      <c r="F5536" t="str">
        <f>_xlfn.XLOOKUP(B5536,Bucket_Map!A:A,Bucket_Map!B:B,"ERROR - CHECK NAME")</f>
        <v>Food &amp; Beverages</v>
      </c>
    </row>
    <row r="5537" spans="1:6" x14ac:dyDescent="0.25">
      <c r="A5537" t="s">
        <v>32</v>
      </c>
      <c r="B5537" t="s">
        <v>22</v>
      </c>
      <c r="C5537">
        <v>123.5</v>
      </c>
      <c r="D5537" s="1">
        <v>43709</v>
      </c>
      <c r="E5537" cm="1">
        <f t="array" ref="E5537">IF(AND(B5537="Housing",A5537="Rural"),"",
_xlfn.IFS(
NOT(ISBLANK(C5537)), C5537,
AND(NOT(ISBLANK(C5536)), B5536=B5537, NOT(ISBLANK(C5538)), B5538=B5537), AVERAGE(C5536,C5538),
AND(NOT(ISBLANK(C5536)), B5536=B5537, ISBLANK(C5538), NOT(ISBLANK(C5539)), B5539=B5537), C5536+(C5539-C5536)/3,
AND(ISBLANK(C5536), NOT(ISBLANK(C5535)), B5535=B5537, NOT(ISBLANK(C5538)), B5538=B5537), C5535+(C5538-C5535)*2/3,
TRUE, "Check Manually"
))</f>
        <v>123.5</v>
      </c>
      <c r="F5537" t="str">
        <f>_xlfn.XLOOKUP(B5537,Bucket_Map!A:A,Bucket_Map!B:B,"ERROR - CHECK NAME")</f>
        <v>Food &amp; Beverages</v>
      </c>
    </row>
    <row r="5538" spans="1:6" x14ac:dyDescent="0.25">
      <c r="A5538" t="s">
        <v>32</v>
      </c>
      <c r="B5538" t="s">
        <v>22</v>
      </c>
      <c r="C5538">
        <v>123.9</v>
      </c>
      <c r="D5538" s="1">
        <v>43739</v>
      </c>
      <c r="E5538" cm="1">
        <f t="array" ref="E5538">IF(AND(B5538="Housing",A5538="Rural"),"",
_xlfn.IFS(
NOT(ISBLANK(C5538)), C5538,
AND(NOT(ISBLANK(C5537)), B5537=B5538, NOT(ISBLANK(C5539)), B5539=B5538), AVERAGE(C5537,C5539),
AND(NOT(ISBLANK(C5537)), B5537=B5538, ISBLANK(C5539), NOT(ISBLANK(C5540)), B5540=B5538), C5537+(C5540-C5537)/3,
AND(ISBLANK(C5537), NOT(ISBLANK(C5536)), B5536=B5538, NOT(ISBLANK(C5539)), B5539=B5538), C5536+(C5539-C5536)*2/3,
TRUE, "Check Manually"
))</f>
        <v>123.9</v>
      </c>
      <c r="F5538" t="str">
        <f>_xlfn.XLOOKUP(B5538,Bucket_Map!A:A,Bucket_Map!B:B,"ERROR - CHECK NAME")</f>
        <v>Food &amp; Beverages</v>
      </c>
    </row>
    <row r="5539" spans="1:6" x14ac:dyDescent="0.25">
      <c r="A5539" t="s">
        <v>32</v>
      </c>
      <c r="B5539" t="s">
        <v>22</v>
      </c>
      <c r="C5539">
        <v>124.3</v>
      </c>
      <c r="D5539" s="1">
        <v>43770</v>
      </c>
      <c r="E5539" cm="1">
        <f t="array" ref="E5539">IF(AND(B5539="Housing",A5539="Rural"),"",
_xlfn.IFS(
NOT(ISBLANK(C5539)), C5539,
AND(NOT(ISBLANK(C5538)), B5538=B5539, NOT(ISBLANK(C5540)), B5540=B5539), AVERAGE(C5538,C5540),
AND(NOT(ISBLANK(C5538)), B5538=B5539, ISBLANK(C5540), NOT(ISBLANK(C5541)), B5541=B5539), C5538+(C5541-C5538)/3,
AND(ISBLANK(C5538), NOT(ISBLANK(C5537)), B5537=B5539, NOT(ISBLANK(C5540)), B5540=B5539), C5537+(C5540-C5537)*2/3,
TRUE, "Check Manually"
))</f>
        <v>124.3</v>
      </c>
      <c r="F5539" t="str">
        <f>_xlfn.XLOOKUP(B5539,Bucket_Map!A:A,Bucket_Map!B:B,"ERROR - CHECK NAME")</f>
        <v>Food &amp; Beverages</v>
      </c>
    </row>
    <row r="5540" spans="1:6" x14ac:dyDescent="0.25">
      <c r="A5540" t="s">
        <v>32</v>
      </c>
      <c r="B5540" t="s">
        <v>22</v>
      </c>
      <c r="C5540">
        <v>125.7</v>
      </c>
      <c r="D5540" s="1">
        <v>43800</v>
      </c>
      <c r="E5540" cm="1">
        <f t="array" ref="E5540">IF(AND(B5540="Housing",A5540="Rural"),"",
_xlfn.IFS(
NOT(ISBLANK(C5540)), C5540,
AND(NOT(ISBLANK(C5539)), B5539=B5540, NOT(ISBLANK(C5541)), B5541=B5540), AVERAGE(C5539,C5541),
AND(NOT(ISBLANK(C5539)), B5539=B5540, ISBLANK(C5541), NOT(ISBLANK(C5542)), B5542=B5540), C5539+(C5542-C5539)/3,
AND(ISBLANK(C5539), NOT(ISBLANK(C5538)), B5538=B5540, NOT(ISBLANK(C5541)), B5541=B5540), C5538+(C5541-C5538)*2/3,
TRUE, "Check Manually"
))</f>
        <v>125.7</v>
      </c>
      <c r="F5540" t="str">
        <f>_xlfn.XLOOKUP(B5540,Bucket_Map!A:A,Bucket_Map!B:B,"ERROR - CHECK NAME")</f>
        <v>Food &amp; Beverages</v>
      </c>
    </row>
    <row r="5541" spans="1:6" x14ac:dyDescent="0.25">
      <c r="A5541" t="s">
        <v>32</v>
      </c>
      <c r="B5541" t="s">
        <v>22</v>
      </c>
      <c r="C5541">
        <v>129.9</v>
      </c>
      <c r="D5541" s="1">
        <v>43831</v>
      </c>
      <c r="E5541" cm="1">
        <f t="array" ref="E5541">IF(AND(B5541="Housing",A5541="Rural"),"",
_xlfn.IFS(
NOT(ISBLANK(C5541)), C5541,
AND(NOT(ISBLANK(C5540)), B5540=B5541, NOT(ISBLANK(C5542)), B5542=B5541), AVERAGE(C5540,C5542),
AND(NOT(ISBLANK(C5540)), B5540=B5541, ISBLANK(C5542), NOT(ISBLANK(C5543)), B5543=B5541), C5540+(C5543-C5540)/3,
AND(ISBLANK(C5540), NOT(ISBLANK(C5539)), B5539=B5541, NOT(ISBLANK(C5542)), B5542=B5541), C5539+(C5542-C5539)*2/3,
TRUE, "Check Manually"
))</f>
        <v>129.9</v>
      </c>
      <c r="F5541" t="str">
        <f>_xlfn.XLOOKUP(B5541,Bucket_Map!A:A,Bucket_Map!B:B,"ERROR - CHECK NAME")</f>
        <v>Food &amp; Beverages</v>
      </c>
    </row>
    <row r="5542" spans="1:6" x14ac:dyDescent="0.25">
      <c r="A5542" t="s">
        <v>32</v>
      </c>
      <c r="B5542" t="s">
        <v>22</v>
      </c>
      <c r="C5542">
        <v>131.4</v>
      </c>
      <c r="D5542" s="1">
        <v>43862</v>
      </c>
      <c r="E5542" cm="1">
        <f t="array" ref="E5542">IF(AND(B5542="Housing",A5542="Rural"),"",
_xlfn.IFS(
NOT(ISBLANK(C5542)), C5542,
AND(NOT(ISBLANK(C5541)), B5541=B5542, NOT(ISBLANK(C5543)), B5543=B5542), AVERAGE(C5541,C5543),
AND(NOT(ISBLANK(C5541)), B5541=B5542, ISBLANK(C5543), NOT(ISBLANK(C5544)), B5544=B5542), C5541+(C5544-C5541)/3,
AND(ISBLANK(C5541), NOT(ISBLANK(C5540)), B5540=B5542, NOT(ISBLANK(C5543)), B5543=B5542), C5540+(C5543-C5540)*2/3,
TRUE, "Check Manually"
))</f>
        <v>131.4</v>
      </c>
      <c r="F5542" t="str">
        <f>_xlfn.XLOOKUP(B5542,Bucket_Map!A:A,Bucket_Map!B:B,"ERROR - CHECK NAME")</f>
        <v>Food &amp; Beverages</v>
      </c>
    </row>
    <row r="5543" spans="1:6" x14ac:dyDescent="0.25">
      <c r="A5543" t="s">
        <v>32</v>
      </c>
      <c r="B5543" t="s">
        <v>22</v>
      </c>
      <c r="C5543">
        <v>131.19999999999999</v>
      </c>
      <c r="D5543" s="1">
        <v>43891</v>
      </c>
      <c r="E5543" cm="1">
        <f t="array" ref="E5543">IF(AND(B5543="Housing",A5543="Rural"),"",
_xlfn.IFS(
NOT(ISBLANK(C5543)), C5543,
AND(NOT(ISBLANK(C5542)), B5542=B5543, NOT(ISBLANK(C5544)), B5544=B5543), AVERAGE(C5542,C5544),
AND(NOT(ISBLANK(C5542)), B5542=B5543, ISBLANK(C5544), NOT(ISBLANK(C5545)), B5545=B5543), C5542+(C5545-C5542)/3,
AND(ISBLANK(C5542), NOT(ISBLANK(C5541)), B5541=B5543, NOT(ISBLANK(C5544)), B5544=B5543), C5541+(C5544-C5541)*2/3,
TRUE, "Check Manually"
))</f>
        <v>131.19999999999999</v>
      </c>
      <c r="F5543" t="str">
        <f>_xlfn.XLOOKUP(B5543,Bucket_Map!A:A,Bucket_Map!B:B,"ERROR - CHECK NAME")</f>
        <v>Food &amp; Beverages</v>
      </c>
    </row>
    <row r="5544" spans="1:6" x14ac:dyDescent="0.25">
      <c r="A5544" t="s">
        <v>32</v>
      </c>
      <c r="B5544" t="s">
        <v>22</v>
      </c>
      <c r="C5544">
        <v>135.1</v>
      </c>
      <c r="D5544" s="1">
        <v>43922</v>
      </c>
      <c r="E5544" cm="1">
        <f t="array" ref="E5544">IF(AND(B5544="Housing",A5544="Rural"),"",
_xlfn.IFS(
NOT(ISBLANK(C5544)), C5544,
AND(NOT(ISBLANK(C5543)), B5543=B5544, NOT(ISBLANK(C5545)), B5545=B5544), AVERAGE(C5543,C5545),
AND(NOT(ISBLANK(C5543)), B5543=B5544, ISBLANK(C5545), NOT(ISBLANK(C5546)), B5546=B5544), C5543+(C5546-C5543)/3,
AND(ISBLANK(C5543), NOT(ISBLANK(C5542)), B5542=B5544, NOT(ISBLANK(C5545)), B5545=B5544), C5542+(C5545-C5542)*2/3,
TRUE, "Check Manually"
))</f>
        <v>135.1</v>
      </c>
      <c r="F5544" t="str">
        <f>_xlfn.XLOOKUP(B5544,Bucket_Map!A:A,Bucket_Map!B:B,"ERROR - CHECK NAME")</f>
        <v>Food &amp; Beverages</v>
      </c>
    </row>
    <row r="5545" spans="1:6" x14ac:dyDescent="0.25">
      <c r="A5545" t="s">
        <v>32</v>
      </c>
      <c r="B5545" t="s">
        <v>22</v>
      </c>
      <c r="D5545" s="1">
        <v>43952</v>
      </c>
      <c r="E5545" cm="1">
        <f t="array" ref="E5545">IF(AND(B5545="Housing",A5545="Rural"),"",
_xlfn.IFS(
NOT(ISBLANK(C5545)), C5545,
AND(NOT(ISBLANK(C5544)), B5544=B5545, NOT(ISBLANK(C5546)), B5546=B5545), AVERAGE(C5544,C5546),
AND(NOT(ISBLANK(C5544)), B5544=B5545, ISBLANK(C5546), NOT(ISBLANK(C5547)), B5547=B5545), C5544+(C5547-C5544)/3,
AND(ISBLANK(C5544), NOT(ISBLANK(C5543)), B5543=B5545, NOT(ISBLANK(C5546)), B5546=B5545), C5543+(C5546-C5543)*2/3,
TRUE, "Check Manually"
))</f>
        <v>135.69999999999999</v>
      </c>
      <c r="F5545" t="str">
        <f>_xlfn.XLOOKUP(B5545,Bucket_Map!A:A,Bucket_Map!B:B,"ERROR - CHECK NAME")</f>
        <v>Food &amp; Beverages</v>
      </c>
    </row>
    <row r="5546" spans="1:6" x14ac:dyDescent="0.25">
      <c r="A5546" t="s">
        <v>32</v>
      </c>
      <c r="B5546" t="s">
        <v>22</v>
      </c>
      <c r="C5546">
        <v>136.30000000000001</v>
      </c>
      <c r="D5546" s="1">
        <v>43983</v>
      </c>
      <c r="E5546" cm="1">
        <f t="array" ref="E5546">IF(AND(B5546="Housing",A5546="Rural"),"",
_xlfn.IFS(
NOT(ISBLANK(C5546)), C5546,
AND(NOT(ISBLANK(C5545)), B5545=B5546, NOT(ISBLANK(C5547)), B5547=B5546), AVERAGE(C5545,C5547),
AND(NOT(ISBLANK(C5545)), B5545=B5546, ISBLANK(C5547), NOT(ISBLANK(C5548)), B5548=B5546), C5545+(C5548-C5545)/3,
AND(ISBLANK(C5545), NOT(ISBLANK(C5544)), B5544=B5546, NOT(ISBLANK(C5547)), B5547=B5546), C5544+(C5547-C5544)*2/3,
TRUE, "Check Manually"
))</f>
        <v>136.30000000000001</v>
      </c>
      <c r="F5546" t="str">
        <f>_xlfn.XLOOKUP(B5546,Bucket_Map!A:A,Bucket_Map!B:B,"ERROR - CHECK NAME")</f>
        <v>Food &amp; Beverages</v>
      </c>
    </row>
    <row r="5547" spans="1:6" x14ac:dyDescent="0.25">
      <c r="A5547" t="s">
        <v>32</v>
      </c>
      <c r="B5547" t="s">
        <v>22</v>
      </c>
      <c r="C5547">
        <v>136.30000000000001</v>
      </c>
      <c r="D5547" s="1">
        <v>44013</v>
      </c>
      <c r="E5547" cm="1">
        <f t="array" ref="E5547">IF(AND(B5547="Housing",A5547="Rural"),"",
_xlfn.IFS(
NOT(ISBLANK(C5547)), C5547,
AND(NOT(ISBLANK(C5546)), B5546=B5547, NOT(ISBLANK(C5548)), B5548=B5547), AVERAGE(C5546,C5548),
AND(NOT(ISBLANK(C5546)), B5546=B5547, ISBLANK(C5548), NOT(ISBLANK(C5549)), B5549=B5547), C5546+(C5549-C5546)/3,
AND(ISBLANK(C5546), NOT(ISBLANK(C5545)), B5545=B5547, NOT(ISBLANK(C5548)), B5548=B5547), C5545+(C5548-C5545)*2/3,
TRUE, "Check Manually"
))</f>
        <v>136.30000000000001</v>
      </c>
      <c r="F5547" t="str">
        <f>_xlfn.XLOOKUP(B5547,Bucket_Map!A:A,Bucket_Map!B:B,"ERROR - CHECK NAME")</f>
        <v>Food &amp; Beverages</v>
      </c>
    </row>
    <row r="5548" spans="1:6" x14ac:dyDescent="0.25">
      <c r="A5548" t="s">
        <v>32</v>
      </c>
      <c r="B5548" t="s">
        <v>22</v>
      </c>
      <c r="C5548">
        <v>137.4</v>
      </c>
      <c r="D5548" s="1">
        <v>44044</v>
      </c>
      <c r="E5548" cm="1">
        <f t="array" ref="E5548">IF(AND(B5548="Housing",A5548="Rural"),"",
_xlfn.IFS(
NOT(ISBLANK(C5548)), C5548,
AND(NOT(ISBLANK(C5547)), B5547=B5548, NOT(ISBLANK(C5549)), B5549=B5548), AVERAGE(C5547,C5549),
AND(NOT(ISBLANK(C5547)), B5547=B5548, ISBLANK(C5549), NOT(ISBLANK(C5550)), B5550=B5548), C5547+(C5550-C5547)/3,
AND(ISBLANK(C5547), NOT(ISBLANK(C5546)), B5546=B5548, NOT(ISBLANK(C5549)), B5549=B5548), C5546+(C5549-C5546)*2/3,
TRUE, "Check Manually"
))</f>
        <v>137.4</v>
      </c>
      <c r="F5548" t="str">
        <f>_xlfn.XLOOKUP(B5548,Bucket_Map!A:A,Bucket_Map!B:B,"ERROR - CHECK NAME")</f>
        <v>Food &amp; Beverages</v>
      </c>
    </row>
    <row r="5549" spans="1:6" x14ac:dyDescent="0.25">
      <c r="A5549" t="s">
        <v>32</v>
      </c>
      <c r="B5549" t="s">
        <v>22</v>
      </c>
      <c r="C5549">
        <v>138.19999999999999</v>
      </c>
      <c r="D5549" s="1">
        <v>44075</v>
      </c>
      <c r="E5549" cm="1">
        <f t="array" ref="E5549">IF(AND(B5549="Housing",A5549="Rural"),"",
_xlfn.IFS(
NOT(ISBLANK(C5549)), C5549,
AND(NOT(ISBLANK(C5548)), B5548=B5549, NOT(ISBLANK(C5550)), B5550=B5549), AVERAGE(C5548,C5550),
AND(NOT(ISBLANK(C5548)), B5548=B5549, ISBLANK(C5550), NOT(ISBLANK(C5551)), B5551=B5549), C5548+(C5551-C5548)/3,
AND(ISBLANK(C5548), NOT(ISBLANK(C5547)), B5547=B5549, NOT(ISBLANK(C5550)), B5550=B5549), C5547+(C5550-C5547)*2/3,
TRUE, "Check Manually"
))</f>
        <v>138.19999999999999</v>
      </c>
      <c r="F5549" t="str">
        <f>_xlfn.XLOOKUP(B5549,Bucket_Map!A:A,Bucket_Map!B:B,"ERROR - CHECK NAME")</f>
        <v>Food &amp; Beverages</v>
      </c>
    </row>
    <row r="5550" spans="1:6" x14ac:dyDescent="0.25">
      <c r="A5550" t="s">
        <v>32</v>
      </c>
      <c r="B5550" t="s">
        <v>22</v>
      </c>
      <c r="C5550">
        <v>140.1</v>
      </c>
      <c r="D5550" s="1">
        <v>44105</v>
      </c>
      <c r="E5550" cm="1">
        <f t="array" ref="E5550">IF(AND(B5550="Housing",A5550="Rural"),"",
_xlfn.IFS(
NOT(ISBLANK(C5550)), C5550,
AND(NOT(ISBLANK(C5549)), B5549=B5550, NOT(ISBLANK(C5551)), B5551=B5550), AVERAGE(C5549,C5551),
AND(NOT(ISBLANK(C5549)), B5549=B5550, ISBLANK(C5551), NOT(ISBLANK(C5552)), B5552=B5550), C5549+(C5552-C5549)/3,
AND(ISBLANK(C5549), NOT(ISBLANK(C5548)), B5548=B5550, NOT(ISBLANK(C5551)), B5551=B5550), C5548+(C5551-C5548)*2/3,
TRUE, "Check Manually"
))</f>
        <v>140.1</v>
      </c>
      <c r="F5550" t="str">
        <f>_xlfn.XLOOKUP(B5550,Bucket_Map!A:A,Bucket_Map!B:B,"ERROR - CHECK NAME")</f>
        <v>Food &amp; Beverages</v>
      </c>
    </row>
    <row r="5551" spans="1:6" x14ac:dyDescent="0.25">
      <c r="A5551" t="s">
        <v>32</v>
      </c>
      <c r="B5551" t="s">
        <v>22</v>
      </c>
      <c r="C5551">
        <v>142.69999999999999</v>
      </c>
      <c r="D5551" s="1">
        <v>44136</v>
      </c>
      <c r="E5551" cm="1">
        <f t="array" ref="E5551">IF(AND(B5551="Housing",A5551="Rural"),"",
_xlfn.IFS(
NOT(ISBLANK(C5551)), C5551,
AND(NOT(ISBLANK(C5550)), B5550=B5551, NOT(ISBLANK(C5552)), B5552=B5551), AVERAGE(C5550,C5552),
AND(NOT(ISBLANK(C5550)), B5550=B5551, ISBLANK(C5552), NOT(ISBLANK(C5553)), B5553=B5551), C5550+(C5553-C5550)/3,
AND(ISBLANK(C5550), NOT(ISBLANK(C5549)), B5549=B5551, NOT(ISBLANK(C5552)), B5552=B5551), C5549+(C5552-C5549)*2/3,
TRUE, "Check Manually"
))</f>
        <v>142.69999999999999</v>
      </c>
      <c r="F5551" t="str">
        <f>_xlfn.XLOOKUP(B5551,Bucket_Map!A:A,Bucket_Map!B:B,"ERROR - CHECK NAME")</f>
        <v>Food &amp; Beverages</v>
      </c>
    </row>
    <row r="5552" spans="1:6" x14ac:dyDescent="0.25">
      <c r="A5552" t="s">
        <v>32</v>
      </c>
      <c r="B5552" t="s">
        <v>22</v>
      </c>
      <c r="C5552">
        <v>146.6</v>
      </c>
      <c r="D5552" s="1">
        <v>44166</v>
      </c>
      <c r="E5552" cm="1">
        <f t="array" ref="E5552">IF(AND(B5552="Housing",A5552="Rural"),"",
_xlfn.IFS(
NOT(ISBLANK(C5552)), C5552,
AND(NOT(ISBLANK(C5551)), B5551=B5552, NOT(ISBLANK(C5553)), B5553=B5552), AVERAGE(C5551,C5553),
AND(NOT(ISBLANK(C5551)), B5551=B5552, ISBLANK(C5553), NOT(ISBLANK(C5554)), B5554=B5552), C5551+(C5554-C5551)/3,
AND(ISBLANK(C5551), NOT(ISBLANK(C5550)), B5550=B5552, NOT(ISBLANK(C5553)), B5553=B5552), C5550+(C5553-C5550)*2/3,
TRUE, "Check Manually"
))</f>
        <v>146.6</v>
      </c>
      <c r="F5552" t="str">
        <f>_xlfn.XLOOKUP(B5552,Bucket_Map!A:A,Bucket_Map!B:B,"ERROR - CHECK NAME")</f>
        <v>Food &amp; Beverages</v>
      </c>
    </row>
    <row r="5553" spans="1:6" x14ac:dyDescent="0.25">
      <c r="A5553" t="s">
        <v>32</v>
      </c>
      <c r="B5553" t="s">
        <v>22</v>
      </c>
      <c r="C5553">
        <v>150.9</v>
      </c>
      <c r="D5553" s="1">
        <v>44197</v>
      </c>
      <c r="E5553" cm="1">
        <f t="array" ref="E5553">IF(AND(B5553="Housing",A5553="Rural"),"",
_xlfn.IFS(
NOT(ISBLANK(C5553)), C5553,
AND(NOT(ISBLANK(C5552)), B5552=B5553, NOT(ISBLANK(C5554)), B5554=B5553), AVERAGE(C5552,C5554),
AND(NOT(ISBLANK(C5552)), B5552=B5553, ISBLANK(C5554), NOT(ISBLANK(C5555)), B5555=B5553), C5552+(C5555-C5552)/3,
AND(ISBLANK(C5552), NOT(ISBLANK(C5551)), B5551=B5553, NOT(ISBLANK(C5554)), B5554=B5553), C5551+(C5554-C5551)*2/3,
TRUE, "Check Manually"
))</f>
        <v>150.9</v>
      </c>
      <c r="F5553" t="str">
        <f>_xlfn.XLOOKUP(B5553,Bucket_Map!A:A,Bucket_Map!B:B,"ERROR - CHECK NAME")</f>
        <v>Food &amp; Beverages</v>
      </c>
    </row>
    <row r="5554" spans="1:6" x14ac:dyDescent="0.25">
      <c r="A5554" t="s">
        <v>32</v>
      </c>
      <c r="B5554" t="s">
        <v>22</v>
      </c>
      <c r="C5554">
        <v>158.69999999999999</v>
      </c>
      <c r="D5554" s="1">
        <v>44228</v>
      </c>
      <c r="E5554" cm="1">
        <f t="array" ref="E5554">IF(AND(B5554="Housing",A5554="Rural"),"",
_xlfn.IFS(
NOT(ISBLANK(C5554)), C5554,
AND(NOT(ISBLANK(C5553)), B5553=B5554, NOT(ISBLANK(C5555)), B5555=B5554), AVERAGE(C5553,C5555),
AND(NOT(ISBLANK(C5553)), B5553=B5554, ISBLANK(C5555), NOT(ISBLANK(C5556)), B5556=B5554), C5553+(C5556-C5553)/3,
AND(ISBLANK(C5553), NOT(ISBLANK(C5552)), B5552=B5554, NOT(ISBLANK(C5555)), B5555=B5554), C5552+(C5555-C5552)*2/3,
TRUE, "Check Manually"
))</f>
        <v>158.69999999999999</v>
      </c>
      <c r="F5554" t="str">
        <f>_xlfn.XLOOKUP(B5554,Bucket_Map!A:A,Bucket_Map!B:B,"ERROR - CHECK NAME")</f>
        <v>Food &amp; Beverages</v>
      </c>
    </row>
    <row r="5555" spans="1:6" x14ac:dyDescent="0.25">
      <c r="A5555" t="s">
        <v>32</v>
      </c>
      <c r="B5555" t="s">
        <v>22</v>
      </c>
      <c r="C5555">
        <v>163.9</v>
      </c>
      <c r="D5555" s="1">
        <v>44256</v>
      </c>
      <c r="E5555" cm="1">
        <f t="array" ref="E5555">IF(AND(B5555="Housing",A5555="Rural"),"",
_xlfn.IFS(
NOT(ISBLANK(C5555)), C5555,
AND(NOT(ISBLANK(C5554)), B5554=B5555, NOT(ISBLANK(C5556)), B5556=B5555), AVERAGE(C5554,C5556),
AND(NOT(ISBLANK(C5554)), B5554=B5555, ISBLANK(C5556), NOT(ISBLANK(C5557)), B5557=B5555), C5554+(C5557-C5554)/3,
AND(ISBLANK(C5554), NOT(ISBLANK(C5553)), B5553=B5555, NOT(ISBLANK(C5556)), B5556=B5555), C5553+(C5556-C5553)*2/3,
TRUE, "Check Manually"
))</f>
        <v>163.9</v>
      </c>
      <c r="F5555" t="str">
        <f>_xlfn.XLOOKUP(B5555,Bucket_Map!A:A,Bucket_Map!B:B,"ERROR - CHECK NAME")</f>
        <v>Food &amp; Beverages</v>
      </c>
    </row>
    <row r="5556" spans="1:6" x14ac:dyDescent="0.25">
      <c r="A5556" t="s">
        <v>32</v>
      </c>
      <c r="B5556" t="s">
        <v>22</v>
      </c>
      <c r="C5556">
        <v>170.1</v>
      </c>
      <c r="D5556" s="1">
        <v>44287</v>
      </c>
      <c r="E5556" cm="1">
        <f t="array" ref="E5556">IF(AND(B5556="Housing",A5556="Rural"),"",
_xlfn.IFS(
NOT(ISBLANK(C5556)), C5556,
AND(NOT(ISBLANK(C5555)), B5555=B5556, NOT(ISBLANK(C5557)), B5557=B5556), AVERAGE(C5555,C5557),
AND(NOT(ISBLANK(C5555)), B5555=B5556, ISBLANK(C5557), NOT(ISBLANK(C5558)), B5558=B5556), C5555+(C5558-C5555)/3,
AND(ISBLANK(C5555), NOT(ISBLANK(C5554)), B5554=B5556, NOT(ISBLANK(C5557)), B5557=B5556), C5554+(C5557-C5554)*2/3,
TRUE, "Check Manually"
))</f>
        <v>170.1</v>
      </c>
      <c r="F5556" t="str">
        <f>_xlfn.XLOOKUP(B5556,Bucket_Map!A:A,Bucket_Map!B:B,"ERROR - CHECK NAME")</f>
        <v>Food &amp; Beverages</v>
      </c>
    </row>
    <row r="5557" spans="1:6" x14ac:dyDescent="0.25">
      <c r="A5557" t="s">
        <v>32</v>
      </c>
      <c r="B5557" t="s">
        <v>22</v>
      </c>
      <c r="C5557">
        <v>178.7</v>
      </c>
      <c r="D5557" s="1">
        <v>44317</v>
      </c>
      <c r="E5557" cm="1">
        <f t="array" ref="E5557">IF(AND(B5557="Housing",A5557="Rural"),"",
_xlfn.IFS(
NOT(ISBLANK(C5557)), C5557,
AND(NOT(ISBLANK(C5556)), B5556=B5557, NOT(ISBLANK(C5558)), B5558=B5557), AVERAGE(C5556,C5558),
AND(NOT(ISBLANK(C5556)), B5556=B5557, ISBLANK(C5558), NOT(ISBLANK(C5559)), B5559=B5557), C5556+(C5559-C5556)/3,
AND(ISBLANK(C5556), NOT(ISBLANK(C5555)), B5555=B5557, NOT(ISBLANK(C5558)), B5558=B5557), C5555+(C5558-C5555)*2/3,
TRUE, "Check Manually"
))</f>
        <v>178.7</v>
      </c>
      <c r="F5557" t="str">
        <f>_xlfn.XLOOKUP(B5557,Bucket_Map!A:A,Bucket_Map!B:B,"ERROR - CHECK NAME")</f>
        <v>Food &amp; Beverages</v>
      </c>
    </row>
    <row r="5558" spans="1:6" x14ac:dyDescent="0.25">
      <c r="A5558" t="s">
        <v>32</v>
      </c>
      <c r="B5558" t="s">
        <v>22</v>
      </c>
      <c r="C5558">
        <v>183.7</v>
      </c>
      <c r="D5558" s="1">
        <v>44348</v>
      </c>
      <c r="E5558" cm="1">
        <f t="array" ref="E5558">IF(AND(B5558="Housing",A5558="Rural"),"",
_xlfn.IFS(
NOT(ISBLANK(C5558)), C5558,
AND(NOT(ISBLANK(C5557)), B5557=B5558, NOT(ISBLANK(C5559)), B5559=B5558), AVERAGE(C5557,C5559),
AND(NOT(ISBLANK(C5557)), B5557=B5558, ISBLANK(C5559), NOT(ISBLANK(C5560)), B5560=B5558), C5557+(C5560-C5557)/3,
AND(ISBLANK(C5557), NOT(ISBLANK(C5556)), B5556=B5558, NOT(ISBLANK(C5559)), B5559=B5558), C5556+(C5559-C5556)*2/3,
TRUE, "Check Manually"
))</f>
        <v>183.7</v>
      </c>
      <c r="F5558" t="str">
        <f>_xlfn.XLOOKUP(B5558,Bucket_Map!A:A,Bucket_Map!B:B,"ERROR - CHECK NAME")</f>
        <v>Food &amp; Beverages</v>
      </c>
    </row>
    <row r="5559" spans="1:6" x14ac:dyDescent="0.25">
      <c r="A5559" t="s">
        <v>32</v>
      </c>
      <c r="B5559" t="s">
        <v>22</v>
      </c>
      <c r="C5559">
        <v>182.1</v>
      </c>
      <c r="D5559" s="1">
        <v>44378</v>
      </c>
      <c r="E5559" cm="1">
        <f t="array" ref="E5559">IF(AND(B5559="Housing",A5559="Rural"),"",
_xlfn.IFS(
NOT(ISBLANK(C5559)), C5559,
AND(NOT(ISBLANK(C5558)), B5558=B5559, NOT(ISBLANK(C5560)), B5560=B5559), AVERAGE(C5558,C5560),
AND(NOT(ISBLANK(C5558)), B5558=B5559, ISBLANK(C5560), NOT(ISBLANK(C5561)), B5561=B5559), C5558+(C5561-C5558)/3,
AND(ISBLANK(C5558), NOT(ISBLANK(C5557)), B5557=B5559, NOT(ISBLANK(C5560)), B5560=B5559), C5557+(C5560-C5557)*2/3,
TRUE, "Check Manually"
))</f>
        <v>182.1</v>
      </c>
      <c r="F5559" t="str">
        <f>_xlfn.XLOOKUP(B5559,Bucket_Map!A:A,Bucket_Map!B:B,"ERROR - CHECK NAME")</f>
        <v>Food &amp; Beverages</v>
      </c>
    </row>
    <row r="5560" spans="1:6" x14ac:dyDescent="0.25">
      <c r="A5560" t="s">
        <v>32</v>
      </c>
      <c r="B5560" t="s">
        <v>22</v>
      </c>
      <c r="C5560">
        <v>188</v>
      </c>
      <c r="D5560" s="1">
        <v>44409</v>
      </c>
      <c r="E5560" cm="1">
        <f t="array" ref="E5560">IF(AND(B5560="Housing",A5560="Rural"),"",
_xlfn.IFS(
NOT(ISBLANK(C5560)), C5560,
AND(NOT(ISBLANK(C5559)), B5559=B5560, NOT(ISBLANK(C5561)), B5561=B5560), AVERAGE(C5559,C5561),
AND(NOT(ISBLANK(C5559)), B5559=B5560, ISBLANK(C5561), NOT(ISBLANK(C5562)), B5562=B5560), C5559+(C5562-C5559)/3,
AND(ISBLANK(C5559), NOT(ISBLANK(C5558)), B5558=B5560, NOT(ISBLANK(C5561)), B5561=B5560), C5558+(C5561-C5558)*2/3,
TRUE, "Check Manually"
))</f>
        <v>188</v>
      </c>
      <c r="F5560" t="str">
        <f>_xlfn.XLOOKUP(B5560,Bucket_Map!A:A,Bucket_Map!B:B,"ERROR - CHECK NAME")</f>
        <v>Food &amp; Beverages</v>
      </c>
    </row>
    <row r="5561" spans="1:6" x14ac:dyDescent="0.25">
      <c r="A5561" t="s">
        <v>32</v>
      </c>
      <c r="B5561" t="s">
        <v>22</v>
      </c>
      <c r="C5561">
        <v>188</v>
      </c>
      <c r="D5561" s="1">
        <v>44440</v>
      </c>
      <c r="E5561" cm="1">
        <f t="array" ref="E5561">IF(AND(B5561="Housing",A5561="Rural"),"",
_xlfn.IFS(
NOT(ISBLANK(C5561)), C5561,
AND(NOT(ISBLANK(C5560)), B5560=B5561, NOT(ISBLANK(C5562)), B5562=B5561), AVERAGE(C5560,C5562),
AND(NOT(ISBLANK(C5560)), B5560=B5561, ISBLANK(C5562), NOT(ISBLANK(C5563)), B5563=B5561), C5560+(C5563-C5560)/3,
AND(ISBLANK(C5560), NOT(ISBLANK(C5559)), B5559=B5561, NOT(ISBLANK(C5562)), B5562=B5561), C5559+(C5562-C5559)*2/3,
TRUE, "Check Manually"
))</f>
        <v>188</v>
      </c>
      <c r="F5561" t="str">
        <f>_xlfn.XLOOKUP(B5561,Bucket_Map!A:A,Bucket_Map!B:B,"ERROR - CHECK NAME")</f>
        <v>Food &amp; Beverages</v>
      </c>
    </row>
    <row r="5562" spans="1:6" x14ac:dyDescent="0.25">
      <c r="A5562" t="s">
        <v>32</v>
      </c>
      <c r="B5562" t="s">
        <v>22</v>
      </c>
      <c r="C5562">
        <v>190.6</v>
      </c>
      <c r="D5562" s="1">
        <v>44470</v>
      </c>
      <c r="E5562" cm="1">
        <f t="array" ref="E5562">IF(AND(B5562="Housing",A5562="Rural"),"",
_xlfn.IFS(
NOT(ISBLANK(C5562)), C5562,
AND(NOT(ISBLANK(C5561)), B5561=B5562, NOT(ISBLANK(C5563)), B5563=B5562), AVERAGE(C5561,C5563),
AND(NOT(ISBLANK(C5561)), B5561=B5562, ISBLANK(C5563), NOT(ISBLANK(C5564)), B5564=B5562), C5561+(C5564-C5561)/3,
AND(ISBLANK(C5561), NOT(ISBLANK(C5560)), B5560=B5562, NOT(ISBLANK(C5563)), B5563=B5562), C5560+(C5563-C5560)*2/3,
TRUE, "Check Manually"
))</f>
        <v>190.6</v>
      </c>
      <c r="F5562" t="str">
        <f>_xlfn.XLOOKUP(B5562,Bucket_Map!A:A,Bucket_Map!B:B,"ERROR - CHECK NAME")</f>
        <v>Food &amp; Beverages</v>
      </c>
    </row>
    <row r="5563" spans="1:6" x14ac:dyDescent="0.25">
      <c r="A5563" t="s">
        <v>32</v>
      </c>
      <c r="B5563" t="s">
        <v>22</v>
      </c>
      <c r="C5563">
        <v>190.1</v>
      </c>
      <c r="D5563" s="1">
        <v>44501</v>
      </c>
      <c r="E5563" cm="1">
        <f t="array" ref="E5563">IF(AND(B5563="Housing",A5563="Rural"),"",
_xlfn.IFS(
NOT(ISBLANK(C5563)), C5563,
AND(NOT(ISBLANK(C5562)), B5562=B5563, NOT(ISBLANK(C5564)), B5564=B5563), AVERAGE(C5562,C5564),
AND(NOT(ISBLANK(C5562)), B5562=B5563, ISBLANK(C5564), NOT(ISBLANK(C5565)), B5565=B5563), C5562+(C5565-C5562)/3,
AND(ISBLANK(C5562), NOT(ISBLANK(C5561)), B5561=B5563, NOT(ISBLANK(C5564)), B5564=B5563), C5561+(C5564-C5561)*2/3,
TRUE, "Check Manually"
))</f>
        <v>190.1</v>
      </c>
      <c r="F5563" t="str">
        <f>_xlfn.XLOOKUP(B5563,Bucket_Map!A:A,Bucket_Map!B:B,"ERROR - CHECK NAME")</f>
        <v>Food &amp; Beverages</v>
      </c>
    </row>
    <row r="5564" spans="1:6" x14ac:dyDescent="0.25">
      <c r="A5564" t="s">
        <v>32</v>
      </c>
      <c r="B5564" t="s">
        <v>22</v>
      </c>
      <c r="C5564">
        <v>187.6</v>
      </c>
      <c r="D5564" s="1">
        <v>44531</v>
      </c>
      <c r="E5564" cm="1">
        <f t="array" ref="E5564">IF(AND(B5564="Housing",A5564="Rural"),"",
_xlfn.IFS(
NOT(ISBLANK(C5564)), C5564,
AND(NOT(ISBLANK(C5563)), B5563=B5564, NOT(ISBLANK(C5565)), B5565=B5564), AVERAGE(C5563,C5565),
AND(NOT(ISBLANK(C5563)), B5563=B5564, ISBLANK(C5565), NOT(ISBLANK(C5566)), B5566=B5564), C5563+(C5566-C5563)/3,
AND(ISBLANK(C5563), NOT(ISBLANK(C5562)), B5562=B5564, NOT(ISBLANK(C5565)), B5565=B5564), C5562+(C5565-C5562)*2/3,
TRUE, "Check Manually"
))</f>
        <v>187.6</v>
      </c>
      <c r="F5564" t="str">
        <f>_xlfn.XLOOKUP(B5564,Bucket_Map!A:A,Bucket_Map!B:B,"ERROR - CHECK NAME")</f>
        <v>Food &amp; Beverages</v>
      </c>
    </row>
    <row r="5565" spans="1:6" x14ac:dyDescent="0.25">
      <c r="A5565" t="s">
        <v>32</v>
      </c>
      <c r="B5565" t="s">
        <v>22</v>
      </c>
      <c r="C5565">
        <v>184.7</v>
      </c>
      <c r="D5565" s="1">
        <v>44562</v>
      </c>
      <c r="E5565" cm="1">
        <f t="array" ref="E5565">IF(AND(B5565="Housing",A5565="Rural"),"",
_xlfn.IFS(
NOT(ISBLANK(C5565)), C5565,
AND(NOT(ISBLANK(C5564)), B5564=B5565, NOT(ISBLANK(C5566)), B5566=B5565), AVERAGE(C5564,C5566),
AND(NOT(ISBLANK(C5564)), B5564=B5565, ISBLANK(C5566), NOT(ISBLANK(C5567)), B5567=B5565), C5564+(C5567-C5564)/3,
AND(ISBLANK(C5564), NOT(ISBLANK(C5563)), B5563=B5565, NOT(ISBLANK(C5566)), B5566=B5565), C5563+(C5566-C5563)*2/3,
TRUE, "Check Manually"
))</f>
        <v>184.7</v>
      </c>
      <c r="F5565" t="str">
        <f>_xlfn.XLOOKUP(B5565,Bucket_Map!A:A,Bucket_Map!B:B,"ERROR - CHECK NAME")</f>
        <v>Food &amp; Beverages</v>
      </c>
    </row>
    <row r="5566" spans="1:6" x14ac:dyDescent="0.25">
      <c r="A5566" t="s">
        <v>32</v>
      </c>
      <c r="B5566" t="s">
        <v>22</v>
      </c>
      <c r="C5566">
        <v>184.9</v>
      </c>
      <c r="D5566" s="1">
        <v>44593</v>
      </c>
      <c r="E5566" cm="1">
        <f t="array" ref="E5566">IF(AND(B5566="Housing",A5566="Rural"),"",
_xlfn.IFS(
NOT(ISBLANK(C5566)), C5566,
AND(NOT(ISBLANK(C5565)), B5565=B5566, NOT(ISBLANK(C5567)), B5567=B5566), AVERAGE(C5565,C5567),
AND(NOT(ISBLANK(C5565)), B5565=B5566, ISBLANK(C5567), NOT(ISBLANK(C5568)), B5568=B5566), C5565+(C5568-C5565)/3,
AND(ISBLANK(C5565), NOT(ISBLANK(C5564)), B5564=B5566, NOT(ISBLANK(C5567)), B5567=B5566), C5564+(C5567-C5564)*2/3,
TRUE, "Check Manually"
))</f>
        <v>184.9</v>
      </c>
      <c r="F5566" t="str">
        <f>_xlfn.XLOOKUP(B5566,Bucket_Map!A:A,Bucket_Map!B:B,"ERROR - CHECK NAME")</f>
        <v>Food &amp; Beverages</v>
      </c>
    </row>
    <row r="5567" spans="1:6" x14ac:dyDescent="0.25">
      <c r="A5567" t="s">
        <v>32</v>
      </c>
      <c r="B5567" t="s">
        <v>22</v>
      </c>
      <c r="C5567">
        <v>194.6</v>
      </c>
      <c r="D5567" s="1">
        <v>44621</v>
      </c>
      <c r="E5567" cm="1">
        <f t="array" ref="E5567">IF(AND(B5567="Housing",A5567="Rural"),"",
_xlfn.IFS(
NOT(ISBLANK(C5567)), C5567,
AND(NOT(ISBLANK(C5566)), B5566=B5567, NOT(ISBLANK(C5568)), B5568=B5567), AVERAGE(C5566,C5568),
AND(NOT(ISBLANK(C5566)), B5566=B5567, ISBLANK(C5568), NOT(ISBLANK(C5569)), B5569=B5567), C5566+(C5569-C5566)/3,
AND(ISBLANK(C5566), NOT(ISBLANK(C5565)), B5565=B5567, NOT(ISBLANK(C5568)), B5568=B5567), C5565+(C5568-C5565)*2/3,
TRUE, "Check Manually"
))</f>
        <v>194.6</v>
      </c>
      <c r="F5567" t="str">
        <f>_xlfn.XLOOKUP(B5567,Bucket_Map!A:A,Bucket_Map!B:B,"ERROR - CHECK NAME")</f>
        <v>Food &amp; Beverages</v>
      </c>
    </row>
    <row r="5568" spans="1:6" x14ac:dyDescent="0.25">
      <c r="A5568" t="s">
        <v>32</v>
      </c>
      <c r="B5568" t="s">
        <v>22</v>
      </c>
      <c r="C5568">
        <v>199.5</v>
      </c>
      <c r="D5568" s="1">
        <v>44652</v>
      </c>
      <c r="E5568" cm="1">
        <f t="array" ref="E5568">IF(AND(B5568="Housing",A5568="Rural"),"",
_xlfn.IFS(
NOT(ISBLANK(C5568)), C5568,
AND(NOT(ISBLANK(C5567)), B5567=B5568, NOT(ISBLANK(C5569)), B5569=B5568), AVERAGE(C5567,C5569),
AND(NOT(ISBLANK(C5567)), B5567=B5568, ISBLANK(C5569), NOT(ISBLANK(C5570)), B5570=B5568), C5567+(C5570-C5567)/3,
AND(ISBLANK(C5567), NOT(ISBLANK(C5566)), B5566=B5568, NOT(ISBLANK(C5569)), B5569=B5568), C5566+(C5569-C5566)*2/3,
TRUE, "Check Manually"
))</f>
        <v>199.5</v>
      </c>
      <c r="F5568" t="str">
        <f>_xlfn.XLOOKUP(B5568,Bucket_Map!A:A,Bucket_Map!B:B,"ERROR - CHECK NAME")</f>
        <v>Food &amp; Beverages</v>
      </c>
    </row>
    <row r="5569" spans="1:6" x14ac:dyDescent="0.25">
      <c r="A5569" t="s">
        <v>32</v>
      </c>
      <c r="B5569" t="s">
        <v>22</v>
      </c>
      <c r="C5569">
        <v>202.4</v>
      </c>
      <c r="D5569" s="1">
        <v>44682</v>
      </c>
      <c r="E5569" cm="1">
        <f t="array" ref="E5569">IF(AND(B5569="Housing",A5569="Rural"),"",
_xlfn.IFS(
NOT(ISBLANK(C5569)), C5569,
AND(NOT(ISBLANK(C5568)), B5568=B5569, NOT(ISBLANK(C5570)), B5570=B5569), AVERAGE(C5568,C5570),
AND(NOT(ISBLANK(C5568)), B5568=B5569, ISBLANK(C5570), NOT(ISBLANK(C5571)), B5571=B5569), C5568+(C5571-C5568)/3,
AND(ISBLANK(C5568), NOT(ISBLANK(C5567)), B5567=B5569, NOT(ISBLANK(C5570)), B5570=B5569), C5567+(C5570-C5567)*2/3,
TRUE, "Check Manually"
))</f>
        <v>202.4</v>
      </c>
      <c r="F5569" t="str">
        <f>_xlfn.XLOOKUP(B5569,Bucket_Map!A:A,Bucket_Map!B:B,"ERROR - CHECK NAME")</f>
        <v>Food &amp; Beverages</v>
      </c>
    </row>
    <row r="5570" spans="1:6" x14ac:dyDescent="0.25">
      <c r="A5570" t="s">
        <v>32</v>
      </c>
      <c r="B5570" t="s">
        <v>22</v>
      </c>
      <c r="C5570">
        <v>200.9</v>
      </c>
      <c r="D5570" s="1">
        <v>44713</v>
      </c>
      <c r="E5570" cm="1">
        <f t="array" ref="E5570">IF(AND(B5570="Housing",A5570="Rural"),"",
_xlfn.IFS(
NOT(ISBLANK(C5570)), C5570,
AND(NOT(ISBLANK(C5569)), B5569=B5570, NOT(ISBLANK(C5571)), B5571=B5570), AVERAGE(C5569,C5571),
AND(NOT(ISBLANK(C5569)), B5569=B5570, ISBLANK(C5571), NOT(ISBLANK(C5572)), B5572=B5570), C5569+(C5572-C5569)/3,
AND(ISBLANK(C5569), NOT(ISBLANK(C5568)), B5568=B5570, NOT(ISBLANK(C5571)), B5571=B5570), C5568+(C5571-C5568)*2/3,
TRUE, "Check Manually"
))</f>
        <v>200.9</v>
      </c>
      <c r="F5570" t="str">
        <f>_xlfn.XLOOKUP(B5570,Bucket_Map!A:A,Bucket_Map!B:B,"ERROR - CHECK NAME")</f>
        <v>Food &amp; Beverages</v>
      </c>
    </row>
    <row r="5571" spans="1:6" x14ac:dyDescent="0.25">
      <c r="A5571" t="s">
        <v>32</v>
      </c>
      <c r="B5571" t="s">
        <v>22</v>
      </c>
      <c r="C5571">
        <v>195.8</v>
      </c>
      <c r="D5571" s="1">
        <v>44743</v>
      </c>
      <c r="E5571" cm="1">
        <f t="array" ref="E5571">IF(AND(B5571="Housing",A5571="Rural"),"",
_xlfn.IFS(
NOT(ISBLANK(C5571)), C5571,
AND(NOT(ISBLANK(C5570)), B5570=B5571, NOT(ISBLANK(C5572)), B5572=B5571), AVERAGE(C5570,C5572),
AND(NOT(ISBLANK(C5570)), B5570=B5571, ISBLANK(C5572), NOT(ISBLANK(C5573)), B5573=B5571), C5570+(C5573-C5570)/3,
AND(ISBLANK(C5570), NOT(ISBLANK(C5569)), B5569=B5571, NOT(ISBLANK(C5572)), B5572=B5571), C5569+(C5572-C5569)*2/3,
TRUE, "Check Manually"
))</f>
        <v>195.8</v>
      </c>
      <c r="F5571" t="str">
        <f>_xlfn.XLOOKUP(B5571,Bucket_Map!A:A,Bucket_Map!B:B,"ERROR - CHECK NAME")</f>
        <v>Food &amp; Beverages</v>
      </c>
    </row>
    <row r="5572" spans="1:6" x14ac:dyDescent="0.25">
      <c r="A5572" t="s">
        <v>32</v>
      </c>
      <c r="B5572" t="s">
        <v>22</v>
      </c>
      <c r="C5572">
        <v>192.4</v>
      </c>
      <c r="D5572" s="1">
        <v>44774</v>
      </c>
      <c r="E5572" cm="1">
        <f t="array" ref="E5572">IF(AND(B5572="Housing",A5572="Rural"),"",
_xlfn.IFS(
NOT(ISBLANK(C5572)), C5572,
AND(NOT(ISBLANK(C5571)), B5571=B5572, NOT(ISBLANK(C5573)), B5573=B5572), AVERAGE(C5571,C5573),
AND(NOT(ISBLANK(C5571)), B5571=B5572, ISBLANK(C5573), NOT(ISBLANK(C5574)), B5574=B5572), C5571+(C5574-C5571)/3,
AND(ISBLANK(C5571), NOT(ISBLANK(C5570)), B5570=B5572, NOT(ISBLANK(C5573)), B5573=B5572), C5570+(C5573-C5570)*2/3,
TRUE, "Check Manually"
))</f>
        <v>192.4</v>
      </c>
      <c r="F5572" t="str">
        <f>_xlfn.XLOOKUP(B5572,Bucket_Map!A:A,Bucket_Map!B:B,"ERROR - CHECK NAME")</f>
        <v>Food &amp; Beverages</v>
      </c>
    </row>
    <row r="5573" spans="1:6" x14ac:dyDescent="0.25">
      <c r="A5573" t="s">
        <v>32</v>
      </c>
      <c r="B5573" t="s">
        <v>22</v>
      </c>
      <c r="C5573">
        <v>188.7</v>
      </c>
      <c r="D5573" s="1">
        <v>44805</v>
      </c>
      <c r="E5573" cm="1">
        <f t="array" ref="E5573">IF(AND(B5573="Housing",A5573="Rural"),"",
_xlfn.IFS(
NOT(ISBLANK(C5573)), C5573,
AND(NOT(ISBLANK(C5572)), B5572=B5573, NOT(ISBLANK(C5574)), B5574=B5573), AVERAGE(C5572,C5574),
AND(NOT(ISBLANK(C5572)), B5572=B5573, ISBLANK(C5574), NOT(ISBLANK(C5575)), B5575=B5573), C5572+(C5575-C5572)/3,
AND(ISBLANK(C5572), NOT(ISBLANK(C5571)), B5571=B5573, NOT(ISBLANK(C5574)), B5574=B5573), C5571+(C5574-C5571)*2/3,
TRUE, "Check Manually"
))</f>
        <v>188.7</v>
      </c>
      <c r="F5573" t="str">
        <f>_xlfn.XLOOKUP(B5573,Bucket_Map!A:A,Bucket_Map!B:B,"ERROR - CHECK NAME")</f>
        <v>Food &amp; Beverages</v>
      </c>
    </row>
    <row r="5574" spans="1:6" x14ac:dyDescent="0.25">
      <c r="A5574" t="s">
        <v>32</v>
      </c>
      <c r="B5574" t="s">
        <v>22</v>
      </c>
      <c r="C5574">
        <v>186.5</v>
      </c>
      <c r="D5574" s="1">
        <v>44835</v>
      </c>
      <c r="E5574" cm="1">
        <f t="array" ref="E5574">IF(AND(B5574="Housing",A5574="Rural"),"",
_xlfn.IFS(
NOT(ISBLANK(C5574)), C5574,
AND(NOT(ISBLANK(C5573)), B5573=B5574, NOT(ISBLANK(C5575)), B5575=B5574), AVERAGE(C5573,C5575),
AND(NOT(ISBLANK(C5573)), B5573=B5574, ISBLANK(C5575), NOT(ISBLANK(C5576)), B5576=B5574), C5573+(C5576-C5573)/3,
AND(ISBLANK(C5573), NOT(ISBLANK(C5572)), B5572=B5574, NOT(ISBLANK(C5575)), B5575=B5574), C5572+(C5575-C5572)*2/3,
TRUE, "Check Manually"
))</f>
        <v>186.5</v>
      </c>
      <c r="F5574" t="str">
        <f>_xlfn.XLOOKUP(B5574,Bucket_Map!A:A,Bucket_Map!B:B,"ERROR - CHECK NAME")</f>
        <v>Food &amp; Beverages</v>
      </c>
    </row>
    <row r="5575" spans="1:6" x14ac:dyDescent="0.25">
      <c r="A5575" t="s">
        <v>32</v>
      </c>
      <c r="B5575" t="s">
        <v>22</v>
      </c>
      <c r="C5575">
        <v>188.9</v>
      </c>
      <c r="D5575" s="1">
        <v>44866</v>
      </c>
      <c r="E5575" cm="1">
        <f t="array" ref="E5575">IF(AND(B5575="Housing",A5575="Rural"),"",
_xlfn.IFS(
NOT(ISBLANK(C5575)), C5575,
AND(NOT(ISBLANK(C5574)), B5574=B5575, NOT(ISBLANK(C5576)), B5576=B5575), AVERAGE(C5574,C5576),
AND(NOT(ISBLANK(C5574)), B5574=B5575, ISBLANK(C5576), NOT(ISBLANK(C5577)), B5577=B5575), C5574+(C5577-C5574)/3,
AND(ISBLANK(C5574), NOT(ISBLANK(C5573)), B5573=B5575, NOT(ISBLANK(C5576)), B5576=B5575), C5573+(C5576-C5573)*2/3,
TRUE, "Check Manually"
))</f>
        <v>188.9</v>
      </c>
      <c r="F5575" t="str">
        <f>_xlfn.XLOOKUP(B5575,Bucket_Map!A:A,Bucket_Map!B:B,"ERROR - CHECK NAME")</f>
        <v>Food &amp; Beverages</v>
      </c>
    </row>
    <row r="5576" spans="1:6" x14ac:dyDescent="0.25">
      <c r="A5576" t="s">
        <v>32</v>
      </c>
      <c r="B5576" t="s">
        <v>22</v>
      </c>
      <c r="C5576">
        <v>188.5</v>
      </c>
      <c r="D5576" s="1">
        <v>44896</v>
      </c>
      <c r="E5576" cm="1">
        <f t="array" ref="E5576">IF(AND(B5576="Housing",A5576="Rural"),"",
_xlfn.IFS(
NOT(ISBLANK(C5576)), C5576,
AND(NOT(ISBLANK(C5575)), B5575=B5576, NOT(ISBLANK(C5577)), B5577=B5576), AVERAGE(C5575,C5577),
AND(NOT(ISBLANK(C5575)), B5575=B5576, ISBLANK(C5577), NOT(ISBLANK(C5578)), B5578=B5576), C5575+(C5578-C5575)/3,
AND(ISBLANK(C5575), NOT(ISBLANK(C5574)), B5574=B5576, NOT(ISBLANK(C5577)), B5577=B5576), C5574+(C5577-C5574)*2/3,
TRUE, "Check Manually"
))</f>
        <v>188.5</v>
      </c>
      <c r="F5576" t="str">
        <f>_xlfn.XLOOKUP(B5576,Bucket_Map!A:A,Bucket_Map!B:B,"ERROR - CHECK NAME")</f>
        <v>Food &amp; Beverages</v>
      </c>
    </row>
    <row r="5577" spans="1:6" x14ac:dyDescent="0.25">
      <c r="A5577" t="s">
        <v>32</v>
      </c>
      <c r="B5577" t="s">
        <v>22</v>
      </c>
      <c r="C5577">
        <v>187.2</v>
      </c>
      <c r="D5577" s="1">
        <v>44927</v>
      </c>
      <c r="E5577" cm="1">
        <f t="array" ref="E5577">IF(AND(B5577="Housing",A5577="Rural"),"",
_xlfn.IFS(
NOT(ISBLANK(C5577)), C5577,
AND(NOT(ISBLANK(C5576)), B5576=B5577, NOT(ISBLANK(C5578)), B5578=B5577), AVERAGE(C5576,C5578),
AND(NOT(ISBLANK(C5576)), B5576=B5577, ISBLANK(C5578), NOT(ISBLANK(C5579)), B5579=B5577), C5576+(C5579-C5576)/3,
AND(ISBLANK(C5576), NOT(ISBLANK(C5575)), B5575=B5577, NOT(ISBLANK(C5578)), B5578=B5577), C5575+(C5578-C5575)*2/3,
TRUE, "Check Manually"
))</f>
        <v>187.2</v>
      </c>
      <c r="F5577" t="str">
        <f>_xlfn.XLOOKUP(B5577,Bucket_Map!A:A,Bucket_Map!B:B,"ERROR - CHECK NAME")</f>
        <v>Food &amp; Beverages</v>
      </c>
    </row>
    <row r="5578" spans="1:6" x14ac:dyDescent="0.25">
      <c r="A5578" t="s">
        <v>32</v>
      </c>
      <c r="B5578" t="s">
        <v>22</v>
      </c>
      <c r="C5578">
        <v>179.3</v>
      </c>
      <c r="D5578" s="1">
        <v>44958</v>
      </c>
      <c r="E5578" cm="1">
        <f t="array" ref="E5578">IF(AND(B5578="Housing",A5578="Rural"),"",
_xlfn.IFS(
NOT(ISBLANK(C5578)), C5578,
AND(NOT(ISBLANK(C5577)), B5577=B5578, NOT(ISBLANK(C5579)), B5579=B5578), AVERAGE(C5577,C5579),
AND(NOT(ISBLANK(C5577)), B5577=B5578, ISBLANK(C5579), NOT(ISBLANK(C5580)), B5580=B5578), C5577+(C5580-C5577)/3,
AND(ISBLANK(C5577), NOT(ISBLANK(C5576)), B5576=B5578, NOT(ISBLANK(C5579)), B5579=B5578), C5576+(C5579-C5576)*2/3,
TRUE, "Check Manually"
))</f>
        <v>179.3</v>
      </c>
      <c r="F5578" t="str">
        <f>_xlfn.XLOOKUP(B5578,Bucket_Map!A:A,Bucket_Map!B:B,"ERROR - CHECK NAME")</f>
        <v>Food &amp; Beverages</v>
      </c>
    </row>
    <row r="5579" spans="1:6" x14ac:dyDescent="0.25">
      <c r="A5579" t="s">
        <v>32</v>
      </c>
      <c r="B5579" t="s">
        <v>22</v>
      </c>
      <c r="C5579">
        <v>179.2</v>
      </c>
      <c r="D5579" s="1">
        <v>44986</v>
      </c>
      <c r="E5579" cm="1">
        <f t="array" ref="E5579">IF(AND(B5579="Housing",A5579="Rural"),"",
_xlfn.IFS(
NOT(ISBLANK(C5579)), C5579,
AND(NOT(ISBLANK(C5578)), B5578=B5579, NOT(ISBLANK(C5580)), B5580=B5579), AVERAGE(C5578,C5580),
AND(NOT(ISBLANK(C5578)), B5578=B5579, ISBLANK(C5580), NOT(ISBLANK(C5581)), B5581=B5579), C5578+(C5581-C5578)/3,
AND(ISBLANK(C5578), NOT(ISBLANK(C5577)), B5577=B5579, NOT(ISBLANK(C5580)), B5580=B5579), C5577+(C5580-C5577)*2/3,
TRUE, "Check Manually"
))</f>
        <v>179.2</v>
      </c>
      <c r="F5579" t="str">
        <f>_xlfn.XLOOKUP(B5579,Bucket_Map!A:A,Bucket_Map!B:B,"ERROR - CHECK NAME")</f>
        <v>Food &amp; Beverages</v>
      </c>
    </row>
    <row r="5580" spans="1:6" x14ac:dyDescent="0.25">
      <c r="A5580" t="s">
        <v>32</v>
      </c>
      <c r="B5580" t="s">
        <v>22</v>
      </c>
      <c r="C5580">
        <v>174.9</v>
      </c>
      <c r="D5580" s="1">
        <v>45017</v>
      </c>
      <c r="E5580" cm="1">
        <f t="array" ref="E5580">IF(AND(B5580="Housing",A5580="Rural"),"",
_xlfn.IFS(
NOT(ISBLANK(C5580)), C5580,
AND(NOT(ISBLANK(C5579)), B5579=B5580, NOT(ISBLANK(C5581)), B5581=B5580), AVERAGE(C5579,C5581),
AND(NOT(ISBLANK(C5579)), B5579=B5580, ISBLANK(C5581), NOT(ISBLANK(C5582)), B5582=B5580), C5579+(C5582-C5579)/3,
AND(ISBLANK(C5579), NOT(ISBLANK(C5578)), B5578=B5580, NOT(ISBLANK(C5581)), B5581=B5580), C5578+(C5581-C5578)*2/3,
TRUE, "Check Manually"
))</f>
        <v>174.9</v>
      </c>
      <c r="F5580" t="str">
        <f>_xlfn.XLOOKUP(B5580,Bucket_Map!A:A,Bucket_Map!B:B,"ERROR - CHECK NAME")</f>
        <v>Food &amp; Beverages</v>
      </c>
    </row>
    <row r="5581" spans="1:6" x14ac:dyDescent="0.25">
      <c r="A5581" t="s">
        <v>32</v>
      </c>
      <c r="B5581" t="s">
        <v>22</v>
      </c>
      <c r="C5581">
        <v>170</v>
      </c>
      <c r="D5581" s="1">
        <v>45047</v>
      </c>
      <c r="E5581" cm="1">
        <f t="array" ref="E5581">IF(AND(B5581="Housing",A5581="Rural"),"",
_xlfn.IFS(
NOT(ISBLANK(C5581)), C5581,
AND(NOT(ISBLANK(C5580)), B5580=B5581, NOT(ISBLANK(C5582)), B5582=B5581), AVERAGE(C5580,C5582),
AND(NOT(ISBLANK(C5580)), B5580=B5581, ISBLANK(C5582), NOT(ISBLANK(C5583)), B5583=B5581), C5580+(C5583-C5580)/3,
AND(ISBLANK(C5580), NOT(ISBLANK(C5579)), B5579=B5581, NOT(ISBLANK(C5582)), B5582=B5581), C5579+(C5582-C5579)*2/3,
TRUE, "Check Manually"
))</f>
        <v>170</v>
      </c>
      <c r="F5581" t="str">
        <f>_xlfn.XLOOKUP(B5581,Bucket_Map!A:A,Bucket_Map!B:B,"ERROR - CHECK NAME")</f>
        <v>Food &amp; Beverages</v>
      </c>
    </row>
    <row r="5582" spans="1:6" x14ac:dyDescent="0.25">
      <c r="A5582" t="s">
        <v>32</v>
      </c>
      <c r="B5582" t="s">
        <v>23</v>
      </c>
      <c r="C5582">
        <v>105.1</v>
      </c>
      <c r="D5582" s="1">
        <v>41275</v>
      </c>
      <c r="E5582" cm="1">
        <f t="array" ref="E5582">IF(AND(B5582="Housing",A5582="Rural"),"",
_xlfn.IFS(
NOT(ISBLANK(C5582)), C5582,
AND(NOT(ISBLANK(C5581)), B5581=B5582, NOT(ISBLANK(C5583)), B5583=B5582), AVERAGE(C5581,C5583),
AND(NOT(ISBLANK(C5581)), B5581=B5582, ISBLANK(C5583), NOT(ISBLANK(C5584)), B5584=B5582), C5581+(C5584-C5581)/3,
AND(ISBLANK(C5581), NOT(ISBLANK(C5580)), B5580=B5582, NOT(ISBLANK(C5583)), B5583=B5582), C5580+(C5583-C5580)*2/3,
TRUE, "Check Manually"
))</f>
        <v>105.1</v>
      </c>
      <c r="F5582" t="str">
        <f>_xlfn.XLOOKUP(B5582,Bucket_Map!A:A,Bucket_Map!B:B,"ERROR - CHECK NAME")</f>
        <v>Pan, Tobacco &amp; Intoxicants</v>
      </c>
    </row>
    <row r="5583" spans="1:6" x14ac:dyDescent="0.25">
      <c r="A5583" t="s">
        <v>32</v>
      </c>
      <c r="B5583" t="s">
        <v>23</v>
      </c>
      <c r="C5583">
        <v>105.7</v>
      </c>
      <c r="D5583" s="1">
        <v>41306</v>
      </c>
      <c r="E5583" cm="1">
        <f t="array" ref="E5583">IF(AND(B5583="Housing",A5583="Rural"),"",
_xlfn.IFS(
NOT(ISBLANK(C5583)), C5583,
AND(NOT(ISBLANK(C5582)), B5582=B5583, NOT(ISBLANK(C5584)), B5584=B5583), AVERAGE(C5582,C5584),
AND(NOT(ISBLANK(C5582)), B5582=B5583, ISBLANK(C5584), NOT(ISBLANK(C5585)), B5585=B5583), C5582+(C5585-C5582)/3,
AND(ISBLANK(C5582), NOT(ISBLANK(C5581)), B5581=B5583, NOT(ISBLANK(C5584)), B5584=B5583), C5581+(C5584-C5581)*2/3,
TRUE, "Check Manually"
))</f>
        <v>105.7</v>
      </c>
      <c r="F5583" t="str">
        <f>_xlfn.XLOOKUP(B5583,Bucket_Map!A:A,Bucket_Map!B:B,"ERROR - CHECK NAME")</f>
        <v>Pan, Tobacco &amp; Intoxicants</v>
      </c>
    </row>
    <row r="5584" spans="1:6" x14ac:dyDescent="0.25">
      <c r="A5584" t="s">
        <v>32</v>
      </c>
      <c r="B5584" t="s">
        <v>23</v>
      </c>
      <c r="C5584">
        <v>106.6</v>
      </c>
      <c r="D5584" s="1">
        <v>41334</v>
      </c>
      <c r="E5584" cm="1">
        <f t="array" ref="E5584">IF(AND(B5584="Housing",A5584="Rural"),"",
_xlfn.IFS(
NOT(ISBLANK(C5584)), C5584,
AND(NOT(ISBLANK(C5583)), B5583=B5584, NOT(ISBLANK(C5585)), B5585=B5584), AVERAGE(C5583,C5585),
AND(NOT(ISBLANK(C5583)), B5583=B5584, ISBLANK(C5585), NOT(ISBLANK(C5586)), B5586=B5584), C5583+(C5586-C5583)/3,
AND(ISBLANK(C5583), NOT(ISBLANK(C5582)), B5582=B5584, NOT(ISBLANK(C5585)), B5585=B5584), C5582+(C5585-C5582)*2/3,
TRUE, "Check Manually"
))</f>
        <v>106.6</v>
      </c>
      <c r="F5584" t="str">
        <f>_xlfn.XLOOKUP(B5584,Bucket_Map!A:A,Bucket_Map!B:B,"ERROR - CHECK NAME")</f>
        <v>Pan, Tobacco &amp; Intoxicants</v>
      </c>
    </row>
    <row r="5585" spans="1:6" x14ac:dyDescent="0.25">
      <c r="A5585" t="s">
        <v>32</v>
      </c>
      <c r="B5585" t="s">
        <v>23</v>
      </c>
      <c r="C5585">
        <v>107.5</v>
      </c>
      <c r="D5585" s="1">
        <v>41365</v>
      </c>
      <c r="E5585" cm="1">
        <f t="array" ref="E5585">IF(AND(B5585="Housing",A5585="Rural"),"",
_xlfn.IFS(
NOT(ISBLANK(C5585)), C5585,
AND(NOT(ISBLANK(C5584)), B5584=B5585, NOT(ISBLANK(C5586)), B5586=B5585), AVERAGE(C5584,C5586),
AND(NOT(ISBLANK(C5584)), B5584=B5585, ISBLANK(C5586), NOT(ISBLANK(C5587)), B5587=B5585), C5584+(C5587-C5584)/3,
AND(ISBLANK(C5584), NOT(ISBLANK(C5583)), B5583=B5585, NOT(ISBLANK(C5586)), B5586=B5585), C5583+(C5586-C5583)*2/3,
TRUE, "Check Manually"
))</f>
        <v>107.5</v>
      </c>
      <c r="F5585" t="str">
        <f>_xlfn.XLOOKUP(B5585,Bucket_Map!A:A,Bucket_Map!B:B,"ERROR - CHECK NAME")</f>
        <v>Pan, Tobacco &amp; Intoxicants</v>
      </c>
    </row>
    <row r="5586" spans="1:6" x14ac:dyDescent="0.25">
      <c r="A5586" t="s">
        <v>32</v>
      </c>
      <c r="B5586" t="s">
        <v>23</v>
      </c>
      <c r="C5586">
        <v>108.6</v>
      </c>
      <c r="D5586" s="1">
        <v>41395</v>
      </c>
      <c r="E5586" cm="1">
        <f t="array" ref="E5586">IF(AND(B5586="Housing",A5586="Rural"),"",
_xlfn.IFS(
NOT(ISBLANK(C5586)), C5586,
AND(NOT(ISBLANK(C5585)), B5585=B5586, NOT(ISBLANK(C5587)), B5587=B5586), AVERAGE(C5585,C5587),
AND(NOT(ISBLANK(C5585)), B5585=B5586, ISBLANK(C5587), NOT(ISBLANK(C5588)), B5588=B5586), C5585+(C5588-C5585)/3,
AND(ISBLANK(C5585), NOT(ISBLANK(C5584)), B5584=B5586, NOT(ISBLANK(C5587)), B5587=B5586), C5584+(C5587-C5584)*2/3,
TRUE, "Check Manually"
))</f>
        <v>108.6</v>
      </c>
      <c r="F5586" t="str">
        <f>_xlfn.XLOOKUP(B5586,Bucket_Map!A:A,Bucket_Map!B:B,"ERROR - CHECK NAME")</f>
        <v>Pan, Tobacco &amp; Intoxicants</v>
      </c>
    </row>
    <row r="5587" spans="1:6" x14ac:dyDescent="0.25">
      <c r="A5587" t="s">
        <v>32</v>
      </c>
      <c r="B5587" t="s">
        <v>23</v>
      </c>
      <c r="C5587">
        <v>109.5</v>
      </c>
      <c r="D5587" s="1">
        <v>41426</v>
      </c>
      <c r="E5587" cm="1">
        <f t="array" ref="E5587">IF(AND(B5587="Housing",A5587="Rural"),"",
_xlfn.IFS(
NOT(ISBLANK(C5587)), C5587,
AND(NOT(ISBLANK(C5586)), B5586=B5587, NOT(ISBLANK(C5588)), B5588=B5587), AVERAGE(C5586,C5588),
AND(NOT(ISBLANK(C5586)), B5586=B5587, ISBLANK(C5588), NOT(ISBLANK(C5589)), B5589=B5587), C5586+(C5589-C5586)/3,
AND(ISBLANK(C5586), NOT(ISBLANK(C5585)), B5585=B5587, NOT(ISBLANK(C5588)), B5588=B5587), C5585+(C5588-C5585)*2/3,
TRUE, "Check Manually"
))</f>
        <v>109.5</v>
      </c>
      <c r="F5587" t="str">
        <f>_xlfn.XLOOKUP(B5587,Bucket_Map!A:A,Bucket_Map!B:B,"ERROR - CHECK NAME")</f>
        <v>Pan, Tobacco &amp; Intoxicants</v>
      </c>
    </row>
    <row r="5588" spans="1:6" x14ac:dyDescent="0.25">
      <c r="A5588" t="s">
        <v>32</v>
      </c>
      <c r="B5588" t="s">
        <v>23</v>
      </c>
      <c r="C5588">
        <v>110.3</v>
      </c>
      <c r="D5588" s="1">
        <v>41456</v>
      </c>
      <c r="E5588" cm="1">
        <f t="array" ref="E5588">IF(AND(B5588="Housing",A5588="Rural"),"",
_xlfn.IFS(
NOT(ISBLANK(C5588)), C5588,
AND(NOT(ISBLANK(C5587)), B5587=B5588, NOT(ISBLANK(C5589)), B5589=B5588), AVERAGE(C5587,C5589),
AND(NOT(ISBLANK(C5587)), B5587=B5588, ISBLANK(C5589), NOT(ISBLANK(C5590)), B5590=B5588), C5587+(C5590-C5587)/3,
AND(ISBLANK(C5587), NOT(ISBLANK(C5586)), B5586=B5588, NOT(ISBLANK(C5589)), B5589=B5588), C5586+(C5589-C5586)*2/3,
TRUE, "Check Manually"
))</f>
        <v>110.3</v>
      </c>
      <c r="F5588" t="str">
        <f>_xlfn.XLOOKUP(B5588,Bucket_Map!A:A,Bucket_Map!B:B,"ERROR - CHECK NAME")</f>
        <v>Pan, Tobacco &amp; Intoxicants</v>
      </c>
    </row>
    <row r="5589" spans="1:6" x14ac:dyDescent="0.25">
      <c r="A5589" t="s">
        <v>32</v>
      </c>
      <c r="B5589" t="s">
        <v>23</v>
      </c>
      <c r="C5589">
        <v>111.2</v>
      </c>
      <c r="D5589" s="1">
        <v>41487</v>
      </c>
      <c r="E5589" cm="1">
        <f t="array" ref="E5589">IF(AND(B5589="Housing",A5589="Rural"),"",
_xlfn.IFS(
NOT(ISBLANK(C5589)), C5589,
AND(NOT(ISBLANK(C5588)), B5588=B5589, NOT(ISBLANK(C5590)), B5590=B5589), AVERAGE(C5588,C5590),
AND(NOT(ISBLANK(C5588)), B5588=B5589, ISBLANK(C5590), NOT(ISBLANK(C5591)), B5591=B5589), C5588+(C5591-C5588)/3,
AND(ISBLANK(C5588), NOT(ISBLANK(C5587)), B5587=B5589, NOT(ISBLANK(C5590)), B5590=B5589), C5587+(C5590-C5587)*2/3,
TRUE, "Check Manually"
))</f>
        <v>111.2</v>
      </c>
      <c r="F5589" t="str">
        <f>_xlfn.XLOOKUP(B5589,Bucket_Map!A:A,Bucket_Map!B:B,"ERROR - CHECK NAME")</f>
        <v>Pan, Tobacco &amp; Intoxicants</v>
      </c>
    </row>
    <row r="5590" spans="1:6" x14ac:dyDescent="0.25">
      <c r="A5590" t="s">
        <v>32</v>
      </c>
      <c r="B5590" t="s">
        <v>23</v>
      </c>
      <c r="C5590">
        <v>112</v>
      </c>
      <c r="D5590" s="1">
        <v>41518</v>
      </c>
      <c r="E5590" cm="1">
        <f t="array" ref="E5590">IF(AND(B5590="Housing",A5590="Rural"),"",
_xlfn.IFS(
NOT(ISBLANK(C5590)), C5590,
AND(NOT(ISBLANK(C5589)), B5589=B5590, NOT(ISBLANK(C5591)), B5591=B5590), AVERAGE(C5589,C5591),
AND(NOT(ISBLANK(C5589)), B5589=B5590, ISBLANK(C5591), NOT(ISBLANK(C5592)), B5592=B5590), C5589+(C5592-C5589)/3,
AND(ISBLANK(C5589), NOT(ISBLANK(C5588)), B5588=B5590, NOT(ISBLANK(C5591)), B5591=B5590), C5588+(C5591-C5588)*2/3,
TRUE, "Check Manually"
))</f>
        <v>112</v>
      </c>
      <c r="F5590" t="str">
        <f>_xlfn.XLOOKUP(B5590,Bucket_Map!A:A,Bucket_Map!B:B,"ERROR - CHECK NAME")</f>
        <v>Pan, Tobacco &amp; Intoxicants</v>
      </c>
    </row>
    <row r="5591" spans="1:6" x14ac:dyDescent="0.25">
      <c r="A5591" t="s">
        <v>32</v>
      </c>
      <c r="B5591" t="s">
        <v>23</v>
      </c>
      <c r="C5591">
        <v>112.5</v>
      </c>
      <c r="D5591" s="1">
        <v>41548</v>
      </c>
      <c r="E5591" cm="1">
        <f t="array" ref="E5591">IF(AND(B5591="Housing",A5591="Rural"),"",
_xlfn.IFS(
NOT(ISBLANK(C5591)), C5591,
AND(NOT(ISBLANK(C5590)), B5590=B5591, NOT(ISBLANK(C5592)), B5592=B5591), AVERAGE(C5590,C5592),
AND(NOT(ISBLANK(C5590)), B5590=B5591, ISBLANK(C5592), NOT(ISBLANK(C5593)), B5593=B5591), C5590+(C5593-C5590)/3,
AND(ISBLANK(C5590), NOT(ISBLANK(C5589)), B5589=B5591, NOT(ISBLANK(C5592)), B5592=B5591), C5589+(C5592-C5589)*2/3,
TRUE, "Check Manually"
))</f>
        <v>112.5</v>
      </c>
      <c r="F5591" t="str">
        <f>_xlfn.XLOOKUP(B5591,Bucket_Map!A:A,Bucket_Map!B:B,"ERROR - CHECK NAME")</f>
        <v>Pan, Tobacco &amp; Intoxicants</v>
      </c>
    </row>
    <row r="5592" spans="1:6" x14ac:dyDescent="0.25">
      <c r="A5592" t="s">
        <v>32</v>
      </c>
      <c r="B5592" t="s">
        <v>23</v>
      </c>
      <c r="C5592">
        <v>113.1</v>
      </c>
      <c r="D5592" s="1">
        <v>41579</v>
      </c>
      <c r="E5592" cm="1">
        <f t="array" ref="E5592">IF(AND(B5592="Housing",A5592="Rural"),"",
_xlfn.IFS(
NOT(ISBLANK(C5592)), C5592,
AND(NOT(ISBLANK(C5591)), B5591=B5592, NOT(ISBLANK(C5593)), B5593=B5592), AVERAGE(C5591,C5593),
AND(NOT(ISBLANK(C5591)), B5591=B5592, ISBLANK(C5593), NOT(ISBLANK(C5594)), B5594=B5592), C5591+(C5594-C5591)/3,
AND(ISBLANK(C5591), NOT(ISBLANK(C5590)), B5590=B5592, NOT(ISBLANK(C5593)), B5593=B5592), C5590+(C5593-C5590)*2/3,
TRUE, "Check Manually"
))</f>
        <v>113.1</v>
      </c>
      <c r="F5592" t="str">
        <f>_xlfn.XLOOKUP(B5592,Bucket_Map!A:A,Bucket_Map!B:B,"ERROR - CHECK NAME")</f>
        <v>Pan, Tobacco &amp; Intoxicants</v>
      </c>
    </row>
    <row r="5593" spans="1:6" x14ac:dyDescent="0.25">
      <c r="A5593" t="s">
        <v>32</v>
      </c>
      <c r="B5593" t="s">
        <v>23</v>
      </c>
      <c r="C5593">
        <v>114</v>
      </c>
      <c r="D5593" s="1">
        <v>41609</v>
      </c>
      <c r="E5593" cm="1">
        <f t="array" ref="E5593">IF(AND(B5593="Housing",A5593="Rural"),"",
_xlfn.IFS(
NOT(ISBLANK(C5593)), C5593,
AND(NOT(ISBLANK(C5592)), B5592=B5593, NOT(ISBLANK(C5594)), B5594=B5593), AVERAGE(C5592,C5594),
AND(NOT(ISBLANK(C5592)), B5592=B5593, ISBLANK(C5594), NOT(ISBLANK(C5595)), B5595=B5593), C5592+(C5595-C5592)/3,
AND(ISBLANK(C5592), NOT(ISBLANK(C5591)), B5591=B5593, NOT(ISBLANK(C5594)), B5594=B5593), C5591+(C5594-C5591)*2/3,
TRUE, "Check Manually"
))</f>
        <v>114</v>
      </c>
      <c r="F5593" t="str">
        <f>_xlfn.XLOOKUP(B5593,Bucket_Map!A:A,Bucket_Map!B:B,"ERROR - CHECK NAME")</f>
        <v>Pan, Tobacco &amp; Intoxicants</v>
      </c>
    </row>
    <row r="5594" spans="1:6" x14ac:dyDescent="0.25">
      <c r="A5594" t="s">
        <v>32</v>
      </c>
      <c r="B5594" t="s">
        <v>23</v>
      </c>
      <c r="C5594">
        <v>114.5</v>
      </c>
      <c r="D5594" s="1">
        <v>41640</v>
      </c>
      <c r="E5594" cm="1">
        <f t="array" ref="E5594">IF(AND(B5594="Housing",A5594="Rural"),"",
_xlfn.IFS(
NOT(ISBLANK(C5594)), C5594,
AND(NOT(ISBLANK(C5593)), B5593=B5594, NOT(ISBLANK(C5595)), B5595=B5594), AVERAGE(C5593,C5595),
AND(NOT(ISBLANK(C5593)), B5593=B5594, ISBLANK(C5595), NOT(ISBLANK(C5596)), B5596=B5594), C5593+(C5596-C5593)/3,
AND(ISBLANK(C5593), NOT(ISBLANK(C5592)), B5592=B5594, NOT(ISBLANK(C5595)), B5595=B5594), C5592+(C5595-C5592)*2/3,
TRUE, "Check Manually"
))</f>
        <v>114.5</v>
      </c>
      <c r="F5594" t="str">
        <f>_xlfn.XLOOKUP(B5594,Bucket_Map!A:A,Bucket_Map!B:B,"ERROR - CHECK NAME")</f>
        <v>Pan, Tobacco &amp; Intoxicants</v>
      </c>
    </row>
    <row r="5595" spans="1:6" x14ac:dyDescent="0.25">
      <c r="A5595" t="s">
        <v>32</v>
      </c>
      <c r="B5595" t="s">
        <v>23</v>
      </c>
      <c r="C5595">
        <v>114.7</v>
      </c>
      <c r="D5595" s="1">
        <v>41671</v>
      </c>
      <c r="E5595" cm="1">
        <f t="array" ref="E5595">IF(AND(B5595="Housing",A5595="Rural"),"",
_xlfn.IFS(
NOT(ISBLANK(C5595)), C5595,
AND(NOT(ISBLANK(C5594)), B5594=B5595, NOT(ISBLANK(C5596)), B5596=B5595), AVERAGE(C5594,C5596),
AND(NOT(ISBLANK(C5594)), B5594=B5595, ISBLANK(C5596), NOT(ISBLANK(C5597)), B5597=B5595), C5594+(C5597-C5594)/3,
AND(ISBLANK(C5594), NOT(ISBLANK(C5593)), B5593=B5595, NOT(ISBLANK(C5596)), B5596=B5595), C5593+(C5596-C5593)*2/3,
TRUE, "Check Manually"
))</f>
        <v>114.7</v>
      </c>
      <c r="F5595" t="str">
        <f>_xlfn.XLOOKUP(B5595,Bucket_Map!A:A,Bucket_Map!B:B,"ERROR - CHECK NAME")</f>
        <v>Pan, Tobacco &amp; Intoxicants</v>
      </c>
    </row>
    <row r="5596" spans="1:6" x14ac:dyDescent="0.25">
      <c r="A5596" t="s">
        <v>32</v>
      </c>
      <c r="B5596" t="s">
        <v>23</v>
      </c>
      <c r="C5596">
        <v>115.2</v>
      </c>
      <c r="D5596" s="1">
        <v>41699</v>
      </c>
      <c r="E5596" cm="1">
        <f t="array" ref="E5596">IF(AND(B5596="Housing",A5596="Rural"),"",
_xlfn.IFS(
NOT(ISBLANK(C5596)), C5596,
AND(NOT(ISBLANK(C5595)), B5595=B5596, NOT(ISBLANK(C5597)), B5597=B5596), AVERAGE(C5595,C5597),
AND(NOT(ISBLANK(C5595)), B5595=B5596, ISBLANK(C5597), NOT(ISBLANK(C5598)), B5598=B5596), C5595+(C5598-C5595)/3,
AND(ISBLANK(C5595), NOT(ISBLANK(C5594)), B5594=B5596, NOT(ISBLANK(C5597)), B5597=B5596), C5594+(C5597-C5594)*2/3,
TRUE, "Check Manually"
))</f>
        <v>115.2</v>
      </c>
      <c r="F5596" t="str">
        <f>_xlfn.XLOOKUP(B5596,Bucket_Map!A:A,Bucket_Map!B:B,"ERROR - CHECK NAME")</f>
        <v>Pan, Tobacco &amp; Intoxicants</v>
      </c>
    </row>
    <row r="5597" spans="1:6" x14ac:dyDescent="0.25">
      <c r="A5597" t="s">
        <v>32</v>
      </c>
      <c r="B5597" t="s">
        <v>23</v>
      </c>
      <c r="C5597">
        <v>116</v>
      </c>
      <c r="D5597" s="1">
        <v>41730</v>
      </c>
      <c r="E5597" cm="1">
        <f t="array" ref="E5597">IF(AND(B5597="Housing",A5597="Rural"),"",
_xlfn.IFS(
NOT(ISBLANK(C5597)), C5597,
AND(NOT(ISBLANK(C5596)), B5596=B5597, NOT(ISBLANK(C5598)), B5598=B5597), AVERAGE(C5596,C5598),
AND(NOT(ISBLANK(C5596)), B5596=B5597, ISBLANK(C5598), NOT(ISBLANK(C5599)), B5599=B5597), C5596+(C5599-C5596)/3,
AND(ISBLANK(C5596), NOT(ISBLANK(C5595)), B5595=B5597, NOT(ISBLANK(C5598)), B5598=B5597), C5595+(C5598-C5595)*2/3,
TRUE, "Check Manually"
))</f>
        <v>116</v>
      </c>
      <c r="F5597" t="str">
        <f>_xlfn.XLOOKUP(B5597,Bucket_Map!A:A,Bucket_Map!B:B,"ERROR - CHECK NAME")</f>
        <v>Pan, Tobacco &amp; Intoxicants</v>
      </c>
    </row>
    <row r="5598" spans="1:6" x14ac:dyDescent="0.25">
      <c r="A5598" t="s">
        <v>32</v>
      </c>
      <c r="B5598" t="s">
        <v>23</v>
      </c>
      <c r="C5598">
        <v>116.8</v>
      </c>
      <c r="D5598" s="1">
        <v>41760</v>
      </c>
      <c r="E5598" cm="1">
        <f t="array" ref="E5598">IF(AND(B5598="Housing",A5598="Rural"),"",
_xlfn.IFS(
NOT(ISBLANK(C5598)), C5598,
AND(NOT(ISBLANK(C5597)), B5597=B5598, NOT(ISBLANK(C5599)), B5599=B5598), AVERAGE(C5597,C5599),
AND(NOT(ISBLANK(C5597)), B5597=B5598, ISBLANK(C5599), NOT(ISBLANK(C5600)), B5600=B5598), C5597+(C5600-C5597)/3,
AND(ISBLANK(C5597), NOT(ISBLANK(C5596)), B5596=B5598, NOT(ISBLANK(C5599)), B5599=B5598), C5596+(C5599-C5596)*2/3,
TRUE, "Check Manually"
))</f>
        <v>116.8</v>
      </c>
      <c r="F5598" t="str">
        <f>_xlfn.XLOOKUP(B5598,Bucket_Map!A:A,Bucket_Map!B:B,"ERROR - CHECK NAME")</f>
        <v>Pan, Tobacco &amp; Intoxicants</v>
      </c>
    </row>
    <row r="5599" spans="1:6" x14ac:dyDescent="0.25">
      <c r="A5599" t="s">
        <v>32</v>
      </c>
      <c r="B5599" t="s">
        <v>23</v>
      </c>
      <c r="C5599">
        <v>117.8</v>
      </c>
      <c r="D5599" s="1">
        <v>41791</v>
      </c>
      <c r="E5599" cm="1">
        <f t="array" ref="E5599">IF(AND(B5599="Housing",A5599="Rural"),"",
_xlfn.IFS(
NOT(ISBLANK(C5599)), C5599,
AND(NOT(ISBLANK(C5598)), B5598=B5599, NOT(ISBLANK(C5600)), B5600=B5599), AVERAGE(C5598,C5600),
AND(NOT(ISBLANK(C5598)), B5598=B5599, ISBLANK(C5600), NOT(ISBLANK(C5601)), B5601=B5599), C5598+(C5601-C5598)/3,
AND(ISBLANK(C5598), NOT(ISBLANK(C5597)), B5597=B5599, NOT(ISBLANK(C5600)), B5600=B5599), C5597+(C5600-C5597)*2/3,
TRUE, "Check Manually"
))</f>
        <v>117.8</v>
      </c>
      <c r="F5599" t="str">
        <f>_xlfn.XLOOKUP(B5599,Bucket_Map!A:A,Bucket_Map!B:B,"ERROR - CHECK NAME")</f>
        <v>Pan, Tobacco &amp; Intoxicants</v>
      </c>
    </row>
    <row r="5600" spans="1:6" x14ac:dyDescent="0.25">
      <c r="A5600" t="s">
        <v>32</v>
      </c>
      <c r="B5600" t="s">
        <v>23</v>
      </c>
      <c r="C5600">
        <v>118.8</v>
      </c>
      <c r="D5600" s="1">
        <v>41821</v>
      </c>
      <c r="E5600" cm="1">
        <f t="array" ref="E5600">IF(AND(B5600="Housing",A5600="Rural"),"",
_xlfn.IFS(
NOT(ISBLANK(C5600)), C5600,
AND(NOT(ISBLANK(C5599)), B5599=B5600, NOT(ISBLANK(C5601)), B5601=B5600), AVERAGE(C5599,C5601),
AND(NOT(ISBLANK(C5599)), B5599=B5600, ISBLANK(C5601), NOT(ISBLANK(C5602)), B5602=B5600), C5599+(C5602-C5599)/3,
AND(ISBLANK(C5599), NOT(ISBLANK(C5598)), B5598=B5600, NOT(ISBLANK(C5601)), B5601=B5600), C5598+(C5601-C5598)*2/3,
TRUE, "Check Manually"
))</f>
        <v>118.8</v>
      </c>
      <c r="F5600" t="str">
        <f>_xlfn.XLOOKUP(B5600,Bucket_Map!A:A,Bucket_Map!B:B,"ERROR - CHECK NAME")</f>
        <v>Pan, Tobacco &amp; Intoxicants</v>
      </c>
    </row>
    <row r="5601" spans="1:6" x14ac:dyDescent="0.25">
      <c r="A5601" t="s">
        <v>32</v>
      </c>
      <c r="B5601" t="s">
        <v>23</v>
      </c>
      <c r="C5601">
        <v>119.9</v>
      </c>
      <c r="D5601" s="1">
        <v>41852</v>
      </c>
      <c r="E5601" cm="1">
        <f t="array" ref="E5601">IF(AND(B5601="Housing",A5601="Rural"),"",
_xlfn.IFS(
NOT(ISBLANK(C5601)), C5601,
AND(NOT(ISBLANK(C5600)), B5600=B5601, NOT(ISBLANK(C5602)), B5602=B5601), AVERAGE(C5600,C5602),
AND(NOT(ISBLANK(C5600)), B5600=B5601, ISBLANK(C5602), NOT(ISBLANK(C5603)), B5603=B5601), C5600+(C5603-C5600)/3,
AND(ISBLANK(C5600), NOT(ISBLANK(C5599)), B5599=B5601, NOT(ISBLANK(C5602)), B5602=B5601), C5599+(C5602-C5599)*2/3,
TRUE, "Check Manually"
))</f>
        <v>119.9</v>
      </c>
      <c r="F5601" t="str">
        <f>_xlfn.XLOOKUP(B5601,Bucket_Map!A:A,Bucket_Map!B:B,"ERROR - CHECK NAME")</f>
        <v>Pan, Tobacco &amp; Intoxicants</v>
      </c>
    </row>
    <row r="5602" spans="1:6" x14ac:dyDescent="0.25">
      <c r="A5602" t="s">
        <v>32</v>
      </c>
      <c r="B5602" t="s">
        <v>23</v>
      </c>
      <c r="C5602">
        <v>120.8</v>
      </c>
      <c r="D5602" s="1">
        <v>41883</v>
      </c>
      <c r="E5602" cm="1">
        <f t="array" ref="E5602">IF(AND(B5602="Housing",A5602="Rural"),"",
_xlfn.IFS(
NOT(ISBLANK(C5602)), C5602,
AND(NOT(ISBLANK(C5601)), B5601=B5602, NOT(ISBLANK(C5603)), B5603=B5602), AVERAGE(C5601,C5603),
AND(NOT(ISBLANK(C5601)), B5601=B5602, ISBLANK(C5603), NOT(ISBLANK(C5604)), B5604=B5602), C5601+(C5604-C5601)/3,
AND(ISBLANK(C5601), NOT(ISBLANK(C5600)), B5600=B5602, NOT(ISBLANK(C5603)), B5603=B5602), C5600+(C5603-C5600)*2/3,
TRUE, "Check Manually"
))</f>
        <v>120.8</v>
      </c>
      <c r="F5602" t="str">
        <f>_xlfn.XLOOKUP(B5602,Bucket_Map!A:A,Bucket_Map!B:B,"ERROR - CHECK NAME")</f>
        <v>Pan, Tobacco &amp; Intoxicants</v>
      </c>
    </row>
    <row r="5603" spans="1:6" x14ac:dyDescent="0.25">
      <c r="A5603" t="s">
        <v>32</v>
      </c>
      <c r="B5603" t="s">
        <v>23</v>
      </c>
      <c r="C5603">
        <v>121.1</v>
      </c>
      <c r="D5603" s="1">
        <v>41913</v>
      </c>
      <c r="E5603" cm="1">
        <f t="array" ref="E5603">IF(AND(B5603="Housing",A5603="Rural"),"",
_xlfn.IFS(
NOT(ISBLANK(C5603)), C5603,
AND(NOT(ISBLANK(C5602)), B5602=B5603, NOT(ISBLANK(C5604)), B5604=B5603), AVERAGE(C5602,C5604),
AND(NOT(ISBLANK(C5602)), B5602=B5603, ISBLANK(C5604), NOT(ISBLANK(C5605)), B5605=B5603), C5602+(C5605-C5602)/3,
AND(ISBLANK(C5602), NOT(ISBLANK(C5601)), B5601=B5603, NOT(ISBLANK(C5604)), B5604=B5603), C5601+(C5604-C5601)*2/3,
TRUE, "Check Manually"
))</f>
        <v>121.1</v>
      </c>
      <c r="F5603" t="str">
        <f>_xlfn.XLOOKUP(B5603,Bucket_Map!A:A,Bucket_Map!B:B,"ERROR - CHECK NAME")</f>
        <v>Pan, Tobacco &amp; Intoxicants</v>
      </c>
    </row>
    <row r="5604" spans="1:6" x14ac:dyDescent="0.25">
      <c r="A5604" t="s">
        <v>32</v>
      </c>
      <c r="B5604" t="s">
        <v>23</v>
      </c>
      <c r="C5604">
        <v>122.1</v>
      </c>
      <c r="D5604" s="1">
        <v>41944</v>
      </c>
      <c r="E5604" cm="1">
        <f t="array" ref="E5604">IF(AND(B5604="Housing",A5604="Rural"),"",
_xlfn.IFS(
NOT(ISBLANK(C5604)), C5604,
AND(NOT(ISBLANK(C5603)), B5603=B5604, NOT(ISBLANK(C5605)), B5605=B5604), AVERAGE(C5603,C5605),
AND(NOT(ISBLANK(C5603)), B5603=B5604, ISBLANK(C5605), NOT(ISBLANK(C5606)), B5606=B5604), C5603+(C5606-C5603)/3,
AND(ISBLANK(C5603), NOT(ISBLANK(C5602)), B5602=B5604, NOT(ISBLANK(C5605)), B5605=B5604), C5602+(C5605-C5602)*2/3,
TRUE, "Check Manually"
))</f>
        <v>122.1</v>
      </c>
      <c r="F5604" t="str">
        <f>_xlfn.XLOOKUP(B5604,Bucket_Map!A:A,Bucket_Map!B:B,"ERROR - CHECK NAME")</f>
        <v>Pan, Tobacco &amp; Intoxicants</v>
      </c>
    </row>
    <row r="5605" spans="1:6" x14ac:dyDescent="0.25">
      <c r="A5605" t="s">
        <v>32</v>
      </c>
      <c r="B5605" t="s">
        <v>23</v>
      </c>
      <c r="C5605">
        <v>123</v>
      </c>
      <c r="D5605" s="1">
        <v>41974</v>
      </c>
      <c r="E5605" cm="1">
        <f t="array" ref="E5605">IF(AND(B5605="Housing",A5605="Rural"),"",
_xlfn.IFS(
NOT(ISBLANK(C5605)), C5605,
AND(NOT(ISBLANK(C5604)), B5604=B5605, NOT(ISBLANK(C5606)), B5606=B5605), AVERAGE(C5604,C5606),
AND(NOT(ISBLANK(C5604)), B5604=B5605, ISBLANK(C5606), NOT(ISBLANK(C5607)), B5607=B5605), C5604+(C5607-C5604)/3,
AND(ISBLANK(C5604), NOT(ISBLANK(C5603)), B5603=B5605, NOT(ISBLANK(C5606)), B5606=B5605), C5603+(C5606-C5603)*2/3,
TRUE, "Check Manually"
))</f>
        <v>123</v>
      </c>
      <c r="F5605" t="str">
        <f>_xlfn.XLOOKUP(B5605,Bucket_Map!A:A,Bucket_Map!B:B,"ERROR - CHECK NAME")</f>
        <v>Pan, Tobacco &amp; Intoxicants</v>
      </c>
    </row>
    <row r="5606" spans="1:6" x14ac:dyDescent="0.25">
      <c r="A5606" t="s">
        <v>32</v>
      </c>
      <c r="B5606" t="s">
        <v>23</v>
      </c>
      <c r="C5606">
        <v>124</v>
      </c>
      <c r="D5606" s="1">
        <v>42005</v>
      </c>
      <c r="E5606" cm="1">
        <f t="array" ref="E5606">IF(AND(B5606="Housing",A5606="Rural"),"",
_xlfn.IFS(
NOT(ISBLANK(C5606)), C5606,
AND(NOT(ISBLANK(C5605)), B5605=B5606, NOT(ISBLANK(C5607)), B5607=B5606), AVERAGE(C5605,C5607),
AND(NOT(ISBLANK(C5605)), B5605=B5606, ISBLANK(C5607), NOT(ISBLANK(C5608)), B5608=B5606), C5605+(C5608-C5605)/3,
AND(ISBLANK(C5605), NOT(ISBLANK(C5604)), B5604=B5606, NOT(ISBLANK(C5607)), B5607=B5606), C5604+(C5607-C5604)*2/3,
TRUE, "Check Manually"
))</f>
        <v>124</v>
      </c>
      <c r="F5606" t="str">
        <f>_xlfn.XLOOKUP(B5606,Bucket_Map!A:A,Bucket_Map!B:B,"ERROR - CHECK NAME")</f>
        <v>Pan, Tobacco &amp; Intoxicants</v>
      </c>
    </row>
    <row r="5607" spans="1:6" x14ac:dyDescent="0.25">
      <c r="A5607" t="s">
        <v>32</v>
      </c>
      <c r="B5607" t="s">
        <v>23</v>
      </c>
      <c r="C5607">
        <v>125.2</v>
      </c>
      <c r="D5607" s="1">
        <v>42036</v>
      </c>
      <c r="E5607" cm="1">
        <f t="array" ref="E5607">IF(AND(B5607="Housing",A5607="Rural"),"",
_xlfn.IFS(
NOT(ISBLANK(C5607)), C5607,
AND(NOT(ISBLANK(C5606)), B5606=B5607, NOT(ISBLANK(C5608)), B5608=B5607), AVERAGE(C5606,C5608),
AND(NOT(ISBLANK(C5606)), B5606=B5607, ISBLANK(C5608), NOT(ISBLANK(C5609)), B5609=B5607), C5606+(C5609-C5606)/3,
AND(ISBLANK(C5606), NOT(ISBLANK(C5605)), B5605=B5607, NOT(ISBLANK(C5608)), B5608=B5607), C5605+(C5608-C5605)*2/3,
TRUE, "Check Manually"
))</f>
        <v>125.2</v>
      </c>
      <c r="F5607" t="str">
        <f>_xlfn.XLOOKUP(B5607,Bucket_Map!A:A,Bucket_Map!B:B,"ERROR - CHECK NAME")</f>
        <v>Pan, Tobacco &amp; Intoxicants</v>
      </c>
    </row>
    <row r="5608" spans="1:6" x14ac:dyDescent="0.25">
      <c r="A5608" t="s">
        <v>32</v>
      </c>
      <c r="B5608" t="s">
        <v>23</v>
      </c>
      <c r="C5608">
        <v>125.8</v>
      </c>
      <c r="D5608" s="1">
        <v>42064</v>
      </c>
      <c r="E5608" cm="1">
        <f t="array" ref="E5608">IF(AND(B5608="Housing",A5608="Rural"),"",
_xlfn.IFS(
NOT(ISBLANK(C5608)), C5608,
AND(NOT(ISBLANK(C5607)), B5607=B5608, NOT(ISBLANK(C5609)), B5609=B5608), AVERAGE(C5607,C5609),
AND(NOT(ISBLANK(C5607)), B5607=B5608, ISBLANK(C5609), NOT(ISBLANK(C5610)), B5610=B5608), C5607+(C5610-C5607)/3,
AND(ISBLANK(C5607), NOT(ISBLANK(C5606)), B5606=B5608, NOT(ISBLANK(C5609)), B5609=B5608), C5606+(C5609-C5606)*2/3,
TRUE, "Check Manually"
))</f>
        <v>125.8</v>
      </c>
      <c r="F5608" t="str">
        <f>_xlfn.XLOOKUP(B5608,Bucket_Map!A:A,Bucket_Map!B:B,"ERROR - CHECK NAME")</f>
        <v>Pan, Tobacco &amp; Intoxicants</v>
      </c>
    </row>
    <row r="5609" spans="1:6" x14ac:dyDescent="0.25">
      <c r="A5609" t="s">
        <v>32</v>
      </c>
      <c r="B5609" t="s">
        <v>23</v>
      </c>
      <c r="C5609">
        <v>126.9</v>
      </c>
      <c r="D5609" s="1">
        <v>42095</v>
      </c>
      <c r="E5609" cm="1">
        <f t="array" ref="E5609">IF(AND(B5609="Housing",A5609="Rural"),"",
_xlfn.IFS(
NOT(ISBLANK(C5609)), C5609,
AND(NOT(ISBLANK(C5608)), B5608=B5609, NOT(ISBLANK(C5610)), B5610=B5609), AVERAGE(C5608,C5610),
AND(NOT(ISBLANK(C5608)), B5608=B5609, ISBLANK(C5610), NOT(ISBLANK(C5611)), B5611=B5609), C5608+(C5611-C5608)/3,
AND(ISBLANK(C5608), NOT(ISBLANK(C5607)), B5607=B5609, NOT(ISBLANK(C5610)), B5610=B5609), C5607+(C5610-C5607)*2/3,
TRUE, "Check Manually"
))</f>
        <v>126.9</v>
      </c>
      <c r="F5609" t="str">
        <f>_xlfn.XLOOKUP(B5609,Bucket_Map!A:A,Bucket_Map!B:B,"ERROR - CHECK NAME")</f>
        <v>Pan, Tobacco &amp; Intoxicants</v>
      </c>
    </row>
    <row r="5610" spans="1:6" x14ac:dyDescent="0.25">
      <c r="A5610" t="s">
        <v>32</v>
      </c>
      <c r="B5610" t="s">
        <v>23</v>
      </c>
      <c r="C5610">
        <v>127.9</v>
      </c>
      <c r="D5610" s="1">
        <v>42125</v>
      </c>
      <c r="E5610" cm="1">
        <f t="array" ref="E5610">IF(AND(B5610="Housing",A5610="Rural"),"",
_xlfn.IFS(
NOT(ISBLANK(C5610)), C5610,
AND(NOT(ISBLANK(C5609)), B5609=B5610, NOT(ISBLANK(C5611)), B5611=B5610), AVERAGE(C5609,C5611),
AND(NOT(ISBLANK(C5609)), B5609=B5610, ISBLANK(C5611), NOT(ISBLANK(C5612)), B5612=B5610), C5609+(C5612-C5609)/3,
AND(ISBLANK(C5609), NOT(ISBLANK(C5608)), B5608=B5610, NOT(ISBLANK(C5611)), B5611=B5610), C5608+(C5611-C5608)*2/3,
TRUE, "Check Manually"
))</f>
        <v>127.9</v>
      </c>
      <c r="F5610" t="str">
        <f>_xlfn.XLOOKUP(B5610,Bucket_Map!A:A,Bucket_Map!B:B,"ERROR - CHECK NAME")</f>
        <v>Pan, Tobacco &amp; Intoxicants</v>
      </c>
    </row>
    <row r="5611" spans="1:6" x14ac:dyDescent="0.25">
      <c r="A5611" t="s">
        <v>32</v>
      </c>
      <c r="B5611" t="s">
        <v>23</v>
      </c>
      <c r="C5611">
        <v>129.19999999999999</v>
      </c>
      <c r="D5611" s="1">
        <v>42156</v>
      </c>
      <c r="E5611" cm="1">
        <f t="array" ref="E5611">IF(AND(B5611="Housing",A5611="Rural"),"",
_xlfn.IFS(
NOT(ISBLANK(C5611)), C5611,
AND(NOT(ISBLANK(C5610)), B5610=B5611, NOT(ISBLANK(C5612)), B5612=B5611), AVERAGE(C5610,C5612),
AND(NOT(ISBLANK(C5610)), B5610=B5611, ISBLANK(C5612), NOT(ISBLANK(C5613)), B5613=B5611), C5610+(C5613-C5610)/3,
AND(ISBLANK(C5610), NOT(ISBLANK(C5609)), B5609=B5611, NOT(ISBLANK(C5612)), B5612=B5611), C5609+(C5612-C5609)*2/3,
TRUE, "Check Manually"
))</f>
        <v>129.19999999999999</v>
      </c>
      <c r="F5611" t="str">
        <f>_xlfn.XLOOKUP(B5611,Bucket_Map!A:A,Bucket_Map!B:B,"ERROR - CHECK NAME")</f>
        <v>Pan, Tobacco &amp; Intoxicants</v>
      </c>
    </row>
    <row r="5612" spans="1:6" x14ac:dyDescent="0.25">
      <c r="A5612" t="s">
        <v>32</v>
      </c>
      <c r="B5612" t="s">
        <v>23</v>
      </c>
      <c r="C5612">
        <v>130.4</v>
      </c>
      <c r="D5612" s="1">
        <v>42186</v>
      </c>
      <c r="E5612" cm="1">
        <f t="array" ref="E5612">IF(AND(B5612="Housing",A5612="Rural"),"",
_xlfn.IFS(
NOT(ISBLANK(C5612)), C5612,
AND(NOT(ISBLANK(C5611)), B5611=B5612, NOT(ISBLANK(C5613)), B5613=B5612), AVERAGE(C5611,C5613),
AND(NOT(ISBLANK(C5611)), B5611=B5612, ISBLANK(C5613), NOT(ISBLANK(C5614)), B5614=B5612), C5611+(C5614-C5611)/3,
AND(ISBLANK(C5611), NOT(ISBLANK(C5610)), B5610=B5612, NOT(ISBLANK(C5613)), B5613=B5612), C5610+(C5613-C5610)*2/3,
TRUE, "Check Manually"
))</f>
        <v>130.4</v>
      </c>
      <c r="F5612" t="str">
        <f>_xlfn.XLOOKUP(B5612,Bucket_Map!A:A,Bucket_Map!B:B,"ERROR - CHECK NAME")</f>
        <v>Pan, Tobacco &amp; Intoxicants</v>
      </c>
    </row>
    <row r="5613" spans="1:6" x14ac:dyDescent="0.25">
      <c r="A5613" t="s">
        <v>32</v>
      </c>
      <c r="B5613" t="s">
        <v>23</v>
      </c>
      <c r="C5613">
        <v>131.19999999999999</v>
      </c>
      <c r="D5613" s="1">
        <v>42217</v>
      </c>
      <c r="E5613" cm="1">
        <f t="array" ref="E5613">IF(AND(B5613="Housing",A5613="Rural"),"",
_xlfn.IFS(
NOT(ISBLANK(C5613)), C5613,
AND(NOT(ISBLANK(C5612)), B5612=B5613, NOT(ISBLANK(C5614)), B5614=B5613), AVERAGE(C5612,C5614),
AND(NOT(ISBLANK(C5612)), B5612=B5613, ISBLANK(C5614), NOT(ISBLANK(C5615)), B5615=B5613), C5612+(C5615-C5612)/3,
AND(ISBLANK(C5612), NOT(ISBLANK(C5611)), B5611=B5613, NOT(ISBLANK(C5614)), B5614=B5613), C5611+(C5614-C5611)*2/3,
TRUE, "Check Manually"
))</f>
        <v>131.19999999999999</v>
      </c>
      <c r="F5613" t="str">
        <f>_xlfn.XLOOKUP(B5613,Bucket_Map!A:A,Bucket_Map!B:B,"ERROR - CHECK NAME")</f>
        <v>Pan, Tobacco &amp; Intoxicants</v>
      </c>
    </row>
    <row r="5614" spans="1:6" x14ac:dyDescent="0.25">
      <c r="A5614" t="s">
        <v>32</v>
      </c>
      <c r="B5614" t="s">
        <v>23</v>
      </c>
      <c r="C5614">
        <v>132</v>
      </c>
      <c r="D5614" s="1">
        <v>42248</v>
      </c>
      <c r="E5614" cm="1">
        <f t="array" ref="E5614">IF(AND(B5614="Housing",A5614="Rural"),"",
_xlfn.IFS(
NOT(ISBLANK(C5614)), C5614,
AND(NOT(ISBLANK(C5613)), B5613=B5614, NOT(ISBLANK(C5615)), B5615=B5614), AVERAGE(C5613,C5615),
AND(NOT(ISBLANK(C5613)), B5613=B5614, ISBLANK(C5615), NOT(ISBLANK(C5616)), B5616=B5614), C5613+(C5616-C5613)/3,
AND(ISBLANK(C5613), NOT(ISBLANK(C5612)), B5612=B5614, NOT(ISBLANK(C5615)), B5615=B5614), C5612+(C5615-C5612)*2/3,
TRUE, "Check Manually"
))</f>
        <v>132</v>
      </c>
      <c r="F5614" t="str">
        <f>_xlfn.XLOOKUP(B5614,Bucket_Map!A:A,Bucket_Map!B:B,"ERROR - CHECK NAME")</f>
        <v>Pan, Tobacco &amp; Intoxicants</v>
      </c>
    </row>
    <row r="5615" spans="1:6" x14ac:dyDescent="0.25">
      <c r="A5615" t="s">
        <v>32</v>
      </c>
      <c r="B5615" t="s">
        <v>23</v>
      </c>
      <c r="C5615">
        <v>132.5</v>
      </c>
      <c r="D5615" s="1">
        <v>42278</v>
      </c>
      <c r="E5615" cm="1">
        <f t="array" ref="E5615">IF(AND(B5615="Housing",A5615="Rural"),"",
_xlfn.IFS(
NOT(ISBLANK(C5615)), C5615,
AND(NOT(ISBLANK(C5614)), B5614=B5615, NOT(ISBLANK(C5616)), B5616=B5615), AVERAGE(C5614,C5616),
AND(NOT(ISBLANK(C5614)), B5614=B5615, ISBLANK(C5616), NOT(ISBLANK(C5617)), B5617=B5615), C5614+(C5617-C5614)/3,
AND(ISBLANK(C5614), NOT(ISBLANK(C5613)), B5613=B5615, NOT(ISBLANK(C5616)), B5616=B5615), C5613+(C5616-C5613)*2/3,
TRUE, "Check Manually"
))</f>
        <v>132.5</v>
      </c>
      <c r="F5615" t="str">
        <f>_xlfn.XLOOKUP(B5615,Bucket_Map!A:A,Bucket_Map!B:B,"ERROR - CHECK NAME")</f>
        <v>Pan, Tobacco &amp; Intoxicants</v>
      </c>
    </row>
    <row r="5616" spans="1:6" x14ac:dyDescent="0.25">
      <c r="A5616" t="s">
        <v>32</v>
      </c>
      <c r="B5616" t="s">
        <v>23</v>
      </c>
      <c r="C5616">
        <v>133.6</v>
      </c>
      <c r="D5616" s="1">
        <v>42309</v>
      </c>
      <c r="E5616" cm="1">
        <f t="array" ref="E5616">IF(AND(B5616="Housing",A5616="Rural"),"",
_xlfn.IFS(
NOT(ISBLANK(C5616)), C5616,
AND(NOT(ISBLANK(C5615)), B5615=B5616, NOT(ISBLANK(C5617)), B5617=B5616), AVERAGE(C5615,C5617),
AND(NOT(ISBLANK(C5615)), B5615=B5616, ISBLANK(C5617), NOT(ISBLANK(C5618)), B5618=B5616), C5615+(C5618-C5615)/3,
AND(ISBLANK(C5615), NOT(ISBLANK(C5614)), B5614=B5616, NOT(ISBLANK(C5617)), B5617=B5616), C5614+(C5617-C5614)*2/3,
TRUE, "Check Manually"
))</f>
        <v>133.6</v>
      </c>
      <c r="F5616" t="str">
        <f>_xlfn.XLOOKUP(B5616,Bucket_Map!A:A,Bucket_Map!B:B,"ERROR - CHECK NAME")</f>
        <v>Pan, Tobacco &amp; Intoxicants</v>
      </c>
    </row>
    <row r="5617" spans="1:6" x14ac:dyDescent="0.25">
      <c r="A5617" t="s">
        <v>32</v>
      </c>
      <c r="B5617" t="s">
        <v>23</v>
      </c>
      <c r="C5617">
        <v>134.5</v>
      </c>
      <c r="D5617" s="1">
        <v>42339</v>
      </c>
      <c r="E5617" cm="1">
        <f t="array" ref="E5617">IF(AND(B5617="Housing",A5617="Rural"),"",
_xlfn.IFS(
NOT(ISBLANK(C5617)), C5617,
AND(NOT(ISBLANK(C5616)), B5616=B5617, NOT(ISBLANK(C5618)), B5618=B5617), AVERAGE(C5616,C5618),
AND(NOT(ISBLANK(C5616)), B5616=B5617, ISBLANK(C5618), NOT(ISBLANK(C5619)), B5619=B5617), C5616+(C5619-C5616)/3,
AND(ISBLANK(C5616), NOT(ISBLANK(C5615)), B5615=B5617, NOT(ISBLANK(C5618)), B5618=B5617), C5615+(C5618-C5615)*2/3,
TRUE, "Check Manually"
))</f>
        <v>134.5</v>
      </c>
      <c r="F5617" t="str">
        <f>_xlfn.XLOOKUP(B5617,Bucket_Map!A:A,Bucket_Map!B:B,"ERROR - CHECK NAME")</f>
        <v>Pan, Tobacco &amp; Intoxicants</v>
      </c>
    </row>
    <row r="5618" spans="1:6" x14ac:dyDescent="0.25">
      <c r="A5618" t="s">
        <v>32</v>
      </c>
      <c r="B5618" t="s">
        <v>23</v>
      </c>
      <c r="C5618">
        <v>135.19999999999999</v>
      </c>
      <c r="D5618" s="1">
        <v>42370</v>
      </c>
      <c r="E5618" cm="1">
        <f t="array" ref="E5618">IF(AND(B5618="Housing",A5618="Rural"),"",
_xlfn.IFS(
NOT(ISBLANK(C5618)), C5618,
AND(NOT(ISBLANK(C5617)), B5617=B5618, NOT(ISBLANK(C5619)), B5619=B5618), AVERAGE(C5617,C5619),
AND(NOT(ISBLANK(C5617)), B5617=B5618, ISBLANK(C5619), NOT(ISBLANK(C5620)), B5620=B5618), C5617+(C5620-C5617)/3,
AND(ISBLANK(C5617), NOT(ISBLANK(C5616)), B5616=B5618, NOT(ISBLANK(C5619)), B5619=B5618), C5616+(C5619-C5616)*2/3,
TRUE, "Check Manually"
))</f>
        <v>135.19999999999999</v>
      </c>
      <c r="F5618" t="str">
        <f>_xlfn.XLOOKUP(B5618,Bucket_Map!A:A,Bucket_Map!B:B,"ERROR - CHECK NAME")</f>
        <v>Pan, Tobacco &amp; Intoxicants</v>
      </c>
    </row>
    <row r="5619" spans="1:6" x14ac:dyDescent="0.25">
      <c r="A5619" t="s">
        <v>32</v>
      </c>
      <c r="B5619" t="s">
        <v>23</v>
      </c>
      <c r="C5619">
        <v>135.9</v>
      </c>
      <c r="D5619" s="1">
        <v>42401</v>
      </c>
      <c r="E5619" cm="1">
        <f t="array" ref="E5619">IF(AND(B5619="Housing",A5619="Rural"),"",
_xlfn.IFS(
NOT(ISBLANK(C5619)), C5619,
AND(NOT(ISBLANK(C5618)), B5618=B5619, NOT(ISBLANK(C5620)), B5620=B5619), AVERAGE(C5618,C5620),
AND(NOT(ISBLANK(C5618)), B5618=B5619, ISBLANK(C5620), NOT(ISBLANK(C5621)), B5621=B5619), C5618+(C5621-C5618)/3,
AND(ISBLANK(C5618), NOT(ISBLANK(C5617)), B5617=B5619, NOT(ISBLANK(C5620)), B5620=B5619), C5617+(C5620-C5617)*2/3,
TRUE, "Check Manually"
))</f>
        <v>135.9</v>
      </c>
      <c r="F5619" t="str">
        <f>_xlfn.XLOOKUP(B5619,Bucket_Map!A:A,Bucket_Map!B:B,"ERROR - CHECK NAME")</f>
        <v>Pan, Tobacco &amp; Intoxicants</v>
      </c>
    </row>
    <row r="5620" spans="1:6" x14ac:dyDescent="0.25">
      <c r="A5620" t="s">
        <v>32</v>
      </c>
      <c r="B5620" t="s">
        <v>23</v>
      </c>
      <c r="C5620">
        <v>136.5</v>
      </c>
      <c r="D5620" s="1">
        <v>42430</v>
      </c>
      <c r="E5620" cm="1">
        <f t="array" ref="E5620">IF(AND(B5620="Housing",A5620="Rural"),"",
_xlfn.IFS(
NOT(ISBLANK(C5620)), C5620,
AND(NOT(ISBLANK(C5619)), B5619=B5620, NOT(ISBLANK(C5621)), B5621=B5620), AVERAGE(C5619,C5621),
AND(NOT(ISBLANK(C5619)), B5619=B5620, ISBLANK(C5621), NOT(ISBLANK(C5622)), B5622=B5620), C5619+(C5622-C5619)/3,
AND(ISBLANK(C5619), NOT(ISBLANK(C5618)), B5618=B5620, NOT(ISBLANK(C5621)), B5621=B5620), C5618+(C5621-C5618)*2/3,
TRUE, "Check Manually"
))</f>
        <v>136.5</v>
      </c>
      <c r="F5620" t="str">
        <f>_xlfn.XLOOKUP(B5620,Bucket_Map!A:A,Bucket_Map!B:B,"ERROR - CHECK NAME")</f>
        <v>Pan, Tobacco &amp; Intoxicants</v>
      </c>
    </row>
    <row r="5621" spans="1:6" x14ac:dyDescent="0.25">
      <c r="A5621" t="s">
        <v>32</v>
      </c>
      <c r="B5621" t="s">
        <v>23</v>
      </c>
      <c r="C5621">
        <v>137.1</v>
      </c>
      <c r="D5621" s="1">
        <v>42461</v>
      </c>
      <c r="E5621" cm="1">
        <f t="array" ref="E5621">IF(AND(B5621="Housing",A5621="Rural"),"",
_xlfn.IFS(
NOT(ISBLANK(C5621)), C5621,
AND(NOT(ISBLANK(C5620)), B5620=B5621, NOT(ISBLANK(C5622)), B5622=B5621), AVERAGE(C5620,C5622),
AND(NOT(ISBLANK(C5620)), B5620=B5621, ISBLANK(C5622), NOT(ISBLANK(C5623)), B5623=B5621), C5620+(C5623-C5620)/3,
AND(ISBLANK(C5620), NOT(ISBLANK(C5619)), B5619=B5621, NOT(ISBLANK(C5622)), B5622=B5621), C5619+(C5622-C5619)*2/3,
TRUE, "Check Manually"
))</f>
        <v>137.1</v>
      </c>
      <c r="F5621" t="str">
        <f>_xlfn.XLOOKUP(B5621,Bucket_Map!A:A,Bucket_Map!B:B,"ERROR - CHECK NAME")</f>
        <v>Pan, Tobacco &amp; Intoxicants</v>
      </c>
    </row>
    <row r="5622" spans="1:6" x14ac:dyDescent="0.25">
      <c r="A5622" t="s">
        <v>32</v>
      </c>
      <c r="B5622" t="s">
        <v>23</v>
      </c>
      <c r="C5622">
        <v>137.69999999999999</v>
      </c>
      <c r="D5622" s="1">
        <v>42491</v>
      </c>
      <c r="E5622" cm="1">
        <f t="array" ref="E5622">IF(AND(B5622="Housing",A5622="Rural"),"",
_xlfn.IFS(
NOT(ISBLANK(C5622)), C5622,
AND(NOT(ISBLANK(C5621)), B5621=B5622, NOT(ISBLANK(C5623)), B5623=B5622), AVERAGE(C5621,C5623),
AND(NOT(ISBLANK(C5621)), B5621=B5622, ISBLANK(C5623), NOT(ISBLANK(C5624)), B5624=B5622), C5621+(C5624-C5621)/3,
AND(ISBLANK(C5621), NOT(ISBLANK(C5620)), B5620=B5622, NOT(ISBLANK(C5623)), B5623=B5622), C5620+(C5623-C5620)*2/3,
TRUE, "Check Manually"
))</f>
        <v>137.69999999999999</v>
      </c>
      <c r="F5622" t="str">
        <f>_xlfn.XLOOKUP(B5622,Bucket_Map!A:A,Bucket_Map!B:B,"ERROR - CHECK NAME")</f>
        <v>Pan, Tobacco &amp; Intoxicants</v>
      </c>
    </row>
    <row r="5623" spans="1:6" x14ac:dyDescent="0.25">
      <c r="A5623" t="s">
        <v>32</v>
      </c>
      <c r="B5623" t="s">
        <v>23</v>
      </c>
      <c r="C5623">
        <v>138.69999999999999</v>
      </c>
      <c r="D5623" s="1">
        <v>42522</v>
      </c>
      <c r="E5623" cm="1">
        <f t="array" ref="E5623">IF(AND(B5623="Housing",A5623="Rural"),"",
_xlfn.IFS(
NOT(ISBLANK(C5623)), C5623,
AND(NOT(ISBLANK(C5622)), B5622=B5623, NOT(ISBLANK(C5624)), B5624=B5623), AVERAGE(C5622,C5624),
AND(NOT(ISBLANK(C5622)), B5622=B5623, ISBLANK(C5624), NOT(ISBLANK(C5625)), B5625=B5623), C5622+(C5625-C5622)/3,
AND(ISBLANK(C5622), NOT(ISBLANK(C5621)), B5621=B5623, NOT(ISBLANK(C5624)), B5624=B5623), C5621+(C5624-C5621)*2/3,
TRUE, "Check Manually"
))</f>
        <v>138.69999999999999</v>
      </c>
      <c r="F5623" t="str">
        <f>_xlfn.XLOOKUP(B5623,Bucket_Map!A:A,Bucket_Map!B:B,"ERROR - CHECK NAME")</f>
        <v>Pan, Tobacco &amp; Intoxicants</v>
      </c>
    </row>
    <row r="5624" spans="1:6" x14ac:dyDescent="0.25">
      <c r="A5624" t="s">
        <v>32</v>
      </c>
      <c r="B5624" t="s">
        <v>23</v>
      </c>
      <c r="C5624">
        <v>139.30000000000001</v>
      </c>
      <c r="D5624" s="1">
        <v>42552</v>
      </c>
      <c r="E5624" cm="1">
        <f t="array" ref="E5624">IF(AND(B5624="Housing",A5624="Rural"),"",
_xlfn.IFS(
NOT(ISBLANK(C5624)), C5624,
AND(NOT(ISBLANK(C5623)), B5623=B5624, NOT(ISBLANK(C5625)), B5625=B5624), AVERAGE(C5623,C5625),
AND(NOT(ISBLANK(C5623)), B5623=B5624, ISBLANK(C5625), NOT(ISBLANK(C5626)), B5626=B5624), C5623+(C5626-C5623)/3,
AND(ISBLANK(C5623), NOT(ISBLANK(C5622)), B5622=B5624, NOT(ISBLANK(C5625)), B5625=B5624), C5622+(C5625-C5622)*2/3,
TRUE, "Check Manually"
))</f>
        <v>139.30000000000001</v>
      </c>
      <c r="F5624" t="str">
        <f>_xlfn.XLOOKUP(B5624,Bucket_Map!A:A,Bucket_Map!B:B,"ERROR - CHECK NAME")</f>
        <v>Pan, Tobacco &amp; Intoxicants</v>
      </c>
    </row>
    <row r="5625" spans="1:6" x14ac:dyDescent="0.25">
      <c r="A5625" t="s">
        <v>32</v>
      </c>
      <c r="B5625" t="s">
        <v>23</v>
      </c>
      <c r="C5625">
        <v>140.19999999999999</v>
      </c>
      <c r="D5625" s="1">
        <v>42583</v>
      </c>
      <c r="E5625" cm="1">
        <f t="array" ref="E5625">IF(AND(B5625="Housing",A5625="Rural"),"",
_xlfn.IFS(
NOT(ISBLANK(C5625)), C5625,
AND(NOT(ISBLANK(C5624)), B5624=B5625, NOT(ISBLANK(C5626)), B5626=B5625), AVERAGE(C5624,C5626),
AND(NOT(ISBLANK(C5624)), B5624=B5625, ISBLANK(C5626), NOT(ISBLANK(C5627)), B5627=B5625), C5624+(C5627-C5624)/3,
AND(ISBLANK(C5624), NOT(ISBLANK(C5623)), B5623=B5625, NOT(ISBLANK(C5626)), B5626=B5625), C5623+(C5626-C5623)*2/3,
TRUE, "Check Manually"
))</f>
        <v>140.19999999999999</v>
      </c>
      <c r="F5625" t="str">
        <f>_xlfn.XLOOKUP(B5625,Bucket_Map!A:A,Bucket_Map!B:B,"ERROR - CHECK NAME")</f>
        <v>Pan, Tobacco &amp; Intoxicants</v>
      </c>
    </row>
    <row r="5626" spans="1:6" x14ac:dyDescent="0.25">
      <c r="A5626" t="s">
        <v>32</v>
      </c>
      <c r="B5626" t="s">
        <v>23</v>
      </c>
      <c r="C5626">
        <v>141</v>
      </c>
      <c r="D5626" s="1">
        <v>42614</v>
      </c>
      <c r="E5626" cm="1">
        <f t="array" ref="E5626">IF(AND(B5626="Housing",A5626="Rural"),"",
_xlfn.IFS(
NOT(ISBLANK(C5626)), C5626,
AND(NOT(ISBLANK(C5625)), B5625=B5626, NOT(ISBLANK(C5627)), B5627=B5626), AVERAGE(C5625,C5627),
AND(NOT(ISBLANK(C5625)), B5625=B5626, ISBLANK(C5627), NOT(ISBLANK(C5628)), B5628=B5626), C5625+(C5628-C5625)/3,
AND(ISBLANK(C5625), NOT(ISBLANK(C5624)), B5624=B5626, NOT(ISBLANK(C5627)), B5627=B5626), C5624+(C5627-C5624)*2/3,
TRUE, "Check Manually"
))</f>
        <v>141</v>
      </c>
      <c r="F5626" t="str">
        <f>_xlfn.XLOOKUP(B5626,Bucket_Map!A:A,Bucket_Map!B:B,"ERROR - CHECK NAME")</f>
        <v>Pan, Tobacco &amp; Intoxicants</v>
      </c>
    </row>
    <row r="5627" spans="1:6" x14ac:dyDescent="0.25">
      <c r="A5627" t="s">
        <v>32</v>
      </c>
      <c r="B5627" t="s">
        <v>23</v>
      </c>
      <c r="C5627">
        <v>141.80000000000001</v>
      </c>
      <c r="D5627" s="1">
        <v>42644</v>
      </c>
      <c r="E5627" cm="1">
        <f t="array" ref="E5627">IF(AND(B5627="Housing",A5627="Rural"),"",
_xlfn.IFS(
NOT(ISBLANK(C5627)), C5627,
AND(NOT(ISBLANK(C5626)), B5626=B5627, NOT(ISBLANK(C5628)), B5628=B5627), AVERAGE(C5626,C5628),
AND(NOT(ISBLANK(C5626)), B5626=B5627, ISBLANK(C5628), NOT(ISBLANK(C5629)), B5629=B5627), C5626+(C5629-C5626)/3,
AND(ISBLANK(C5626), NOT(ISBLANK(C5625)), B5625=B5627, NOT(ISBLANK(C5628)), B5628=B5627), C5625+(C5628-C5625)*2/3,
TRUE, "Check Manually"
))</f>
        <v>141.80000000000001</v>
      </c>
      <c r="F5627" t="str">
        <f>_xlfn.XLOOKUP(B5627,Bucket_Map!A:A,Bucket_Map!B:B,"ERROR - CHECK NAME")</f>
        <v>Pan, Tobacco &amp; Intoxicants</v>
      </c>
    </row>
    <row r="5628" spans="1:6" x14ac:dyDescent="0.25">
      <c r="A5628" t="s">
        <v>32</v>
      </c>
      <c r="B5628" t="s">
        <v>23</v>
      </c>
      <c r="C5628">
        <v>142</v>
      </c>
      <c r="D5628" s="1">
        <v>42675</v>
      </c>
      <c r="E5628" cm="1">
        <f t="array" ref="E5628">IF(AND(B5628="Housing",A5628="Rural"),"",
_xlfn.IFS(
NOT(ISBLANK(C5628)), C5628,
AND(NOT(ISBLANK(C5627)), B5627=B5628, NOT(ISBLANK(C5629)), B5629=B5628), AVERAGE(C5627,C5629),
AND(NOT(ISBLANK(C5627)), B5627=B5628, ISBLANK(C5629), NOT(ISBLANK(C5630)), B5630=B5628), C5627+(C5630-C5627)/3,
AND(ISBLANK(C5627), NOT(ISBLANK(C5626)), B5626=B5628, NOT(ISBLANK(C5629)), B5629=B5628), C5626+(C5629-C5626)*2/3,
TRUE, "Check Manually"
))</f>
        <v>142</v>
      </c>
      <c r="F5628" t="str">
        <f>_xlfn.XLOOKUP(B5628,Bucket_Map!A:A,Bucket_Map!B:B,"ERROR - CHECK NAME")</f>
        <v>Pan, Tobacco &amp; Intoxicants</v>
      </c>
    </row>
    <row r="5629" spans="1:6" x14ac:dyDescent="0.25">
      <c r="A5629" t="s">
        <v>32</v>
      </c>
      <c r="B5629" t="s">
        <v>23</v>
      </c>
      <c r="C5629">
        <v>143.1</v>
      </c>
      <c r="D5629" s="1">
        <v>42705</v>
      </c>
      <c r="E5629" cm="1">
        <f t="array" ref="E5629">IF(AND(B5629="Housing",A5629="Rural"),"",
_xlfn.IFS(
NOT(ISBLANK(C5629)), C5629,
AND(NOT(ISBLANK(C5628)), B5628=B5629, NOT(ISBLANK(C5630)), B5630=B5629), AVERAGE(C5628,C5630),
AND(NOT(ISBLANK(C5628)), B5628=B5629, ISBLANK(C5630), NOT(ISBLANK(C5631)), B5631=B5629), C5628+(C5631-C5628)/3,
AND(ISBLANK(C5628), NOT(ISBLANK(C5627)), B5627=B5629, NOT(ISBLANK(C5630)), B5630=B5629), C5627+(C5630-C5627)*2/3,
TRUE, "Check Manually"
))</f>
        <v>143.1</v>
      </c>
      <c r="F5629" t="str">
        <f>_xlfn.XLOOKUP(B5629,Bucket_Map!A:A,Bucket_Map!B:B,"ERROR - CHECK NAME")</f>
        <v>Pan, Tobacco &amp; Intoxicants</v>
      </c>
    </row>
    <row r="5630" spans="1:6" x14ac:dyDescent="0.25">
      <c r="A5630" t="s">
        <v>32</v>
      </c>
      <c r="B5630" t="s">
        <v>23</v>
      </c>
      <c r="C5630">
        <v>143.80000000000001</v>
      </c>
      <c r="D5630" s="1">
        <v>42736</v>
      </c>
      <c r="E5630" cm="1">
        <f t="array" ref="E5630">IF(AND(B5630="Housing",A5630="Rural"),"",
_xlfn.IFS(
NOT(ISBLANK(C5630)), C5630,
AND(NOT(ISBLANK(C5629)), B5629=B5630, NOT(ISBLANK(C5631)), B5631=B5630), AVERAGE(C5629,C5631),
AND(NOT(ISBLANK(C5629)), B5629=B5630, ISBLANK(C5631), NOT(ISBLANK(C5632)), B5632=B5630), C5629+(C5632-C5629)/3,
AND(ISBLANK(C5629), NOT(ISBLANK(C5628)), B5628=B5630, NOT(ISBLANK(C5631)), B5631=B5630), C5628+(C5631-C5628)*2/3,
TRUE, "Check Manually"
))</f>
        <v>143.80000000000001</v>
      </c>
      <c r="F5630" t="str">
        <f>_xlfn.XLOOKUP(B5630,Bucket_Map!A:A,Bucket_Map!B:B,"ERROR - CHECK NAME")</f>
        <v>Pan, Tobacco &amp; Intoxicants</v>
      </c>
    </row>
    <row r="5631" spans="1:6" x14ac:dyDescent="0.25">
      <c r="A5631" t="s">
        <v>32</v>
      </c>
      <c r="B5631" t="s">
        <v>23</v>
      </c>
      <c r="C5631">
        <v>144.4</v>
      </c>
      <c r="D5631" s="1">
        <v>42767</v>
      </c>
      <c r="E5631" cm="1">
        <f t="array" ref="E5631">IF(AND(B5631="Housing",A5631="Rural"),"",
_xlfn.IFS(
NOT(ISBLANK(C5631)), C5631,
AND(NOT(ISBLANK(C5630)), B5630=B5631, NOT(ISBLANK(C5632)), B5632=B5631), AVERAGE(C5630,C5632),
AND(NOT(ISBLANK(C5630)), B5630=B5631, ISBLANK(C5632), NOT(ISBLANK(C5633)), B5633=B5631), C5630+(C5633-C5630)/3,
AND(ISBLANK(C5630), NOT(ISBLANK(C5629)), B5629=B5631, NOT(ISBLANK(C5632)), B5632=B5631), C5629+(C5632-C5629)*2/3,
TRUE, "Check Manually"
))</f>
        <v>144.4</v>
      </c>
      <c r="F5631" t="str">
        <f>_xlfn.XLOOKUP(B5631,Bucket_Map!A:A,Bucket_Map!B:B,"ERROR - CHECK NAME")</f>
        <v>Pan, Tobacco &amp; Intoxicants</v>
      </c>
    </row>
    <row r="5632" spans="1:6" x14ac:dyDescent="0.25">
      <c r="A5632" t="s">
        <v>32</v>
      </c>
      <c r="B5632" t="s">
        <v>23</v>
      </c>
      <c r="C5632">
        <v>145.1</v>
      </c>
      <c r="D5632" s="1">
        <v>42795</v>
      </c>
      <c r="E5632" cm="1">
        <f t="array" ref="E5632">IF(AND(B5632="Housing",A5632="Rural"),"",
_xlfn.IFS(
NOT(ISBLANK(C5632)), C5632,
AND(NOT(ISBLANK(C5631)), B5631=B5632, NOT(ISBLANK(C5633)), B5633=B5632), AVERAGE(C5631,C5633),
AND(NOT(ISBLANK(C5631)), B5631=B5632, ISBLANK(C5633), NOT(ISBLANK(C5634)), B5634=B5632), C5631+(C5634-C5631)/3,
AND(ISBLANK(C5631), NOT(ISBLANK(C5630)), B5630=B5632, NOT(ISBLANK(C5633)), B5633=B5632), C5630+(C5633-C5630)*2/3,
TRUE, "Check Manually"
))</f>
        <v>145.1</v>
      </c>
      <c r="F5632" t="str">
        <f>_xlfn.XLOOKUP(B5632,Bucket_Map!A:A,Bucket_Map!B:B,"ERROR - CHECK NAME")</f>
        <v>Pan, Tobacco &amp; Intoxicants</v>
      </c>
    </row>
    <row r="5633" spans="1:6" x14ac:dyDescent="0.25">
      <c r="A5633" t="s">
        <v>32</v>
      </c>
      <c r="B5633" t="s">
        <v>23</v>
      </c>
      <c r="C5633">
        <v>145.4</v>
      </c>
      <c r="D5633" s="1">
        <v>42826</v>
      </c>
      <c r="E5633" cm="1">
        <f t="array" ref="E5633">IF(AND(B5633="Housing",A5633="Rural"),"",
_xlfn.IFS(
NOT(ISBLANK(C5633)), C5633,
AND(NOT(ISBLANK(C5632)), B5632=B5633, NOT(ISBLANK(C5634)), B5634=B5633), AVERAGE(C5632,C5634),
AND(NOT(ISBLANK(C5632)), B5632=B5633, ISBLANK(C5634), NOT(ISBLANK(C5635)), B5635=B5633), C5632+(C5635-C5632)/3,
AND(ISBLANK(C5632), NOT(ISBLANK(C5631)), B5631=B5633, NOT(ISBLANK(C5634)), B5634=B5633), C5631+(C5634-C5631)*2/3,
TRUE, "Check Manually"
))</f>
        <v>145.4</v>
      </c>
      <c r="F5633" t="str">
        <f>_xlfn.XLOOKUP(B5633,Bucket_Map!A:A,Bucket_Map!B:B,"ERROR - CHECK NAME")</f>
        <v>Pan, Tobacco &amp; Intoxicants</v>
      </c>
    </row>
    <row r="5634" spans="1:6" x14ac:dyDescent="0.25">
      <c r="A5634" t="s">
        <v>32</v>
      </c>
      <c r="B5634" t="s">
        <v>23</v>
      </c>
      <c r="C5634">
        <v>146.19999999999999</v>
      </c>
      <c r="D5634" s="1">
        <v>42856</v>
      </c>
      <c r="E5634" cm="1">
        <f t="array" ref="E5634">IF(AND(B5634="Housing",A5634="Rural"),"",
_xlfn.IFS(
NOT(ISBLANK(C5634)), C5634,
AND(NOT(ISBLANK(C5633)), B5633=B5634, NOT(ISBLANK(C5635)), B5635=B5634), AVERAGE(C5633,C5635),
AND(NOT(ISBLANK(C5633)), B5633=B5634, ISBLANK(C5635), NOT(ISBLANK(C5636)), B5636=B5634), C5633+(C5636-C5633)/3,
AND(ISBLANK(C5633), NOT(ISBLANK(C5632)), B5632=B5634, NOT(ISBLANK(C5635)), B5635=B5634), C5632+(C5635-C5632)*2/3,
TRUE, "Check Manually"
))</f>
        <v>146.19999999999999</v>
      </c>
      <c r="F5634" t="str">
        <f>_xlfn.XLOOKUP(B5634,Bucket_Map!A:A,Bucket_Map!B:B,"ERROR - CHECK NAME")</f>
        <v>Pan, Tobacco &amp; Intoxicants</v>
      </c>
    </row>
    <row r="5635" spans="1:6" x14ac:dyDescent="0.25">
      <c r="A5635" t="s">
        <v>32</v>
      </c>
      <c r="B5635" t="s">
        <v>23</v>
      </c>
      <c r="C5635">
        <v>146.5</v>
      </c>
      <c r="D5635" s="1">
        <v>42887</v>
      </c>
      <c r="E5635" cm="1">
        <f t="array" ref="E5635">IF(AND(B5635="Housing",A5635="Rural"),"",
_xlfn.IFS(
NOT(ISBLANK(C5635)), C5635,
AND(NOT(ISBLANK(C5634)), B5634=B5635, NOT(ISBLANK(C5636)), B5636=B5635), AVERAGE(C5634,C5636),
AND(NOT(ISBLANK(C5634)), B5634=B5635, ISBLANK(C5636), NOT(ISBLANK(C5637)), B5637=B5635), C5634+(C5637-C5634)/3,
AND(ISBLANK(C5634), NOT(ISBLANK(C5633)), B5633=B5635, NOT(ISBLANK(C5636)), B5636=B5635), C5633+(C5636-C5633)*2/3,
TRUE, "Check Manually"
))</f>
        <v>146.5</v>
      </c>
      <c r="F5635" t="str">
        <f>_xlfn.XLOOKUP(B5635,Bucket_Map!A:A,Bucket_Map!B:B,"ERROR - CHECK NAME")</f>
        <v>Pan, Tobacco &amp; Intoxicants</v>
      </c>
    </row>
    <row r="5636" spans="1:6" x14ac:dyDescent="0.25">
      <c r="A5636" t="s">
        <v>32</v>
      </c>
      <c r="B5636" t="s">
        <v>23</v>
      </c>
      <c r="C5636">
        <v>148.19999999999999</v>
      </c>
      <c r="D5636" s="1">
        <v>42917</v>
      </c>
      <c r="E5636" cm="1">
        <f t="array" ref="E5636">IF(AND(B5636="Housing",A5636="Rural"),"",
_xlfn.IFS(
NOT(ISBLANK(C5636)), C5636,
AND(NOT(ISBLANK(C5635)), B5635=B5636, NOT(ISBLANK(C5637)), B5637=B5636), AVERAGE(C5635,C5637),
AND(NOT(ISBLANK(C5635)), B5635=B5636, ISBLANK(C5637), NOT(ISBLANK(C5638)), B5638=B5636), C5635+(C5638-C5635)/3,
AND(ISBLANK(C5635), NOT(ISBLANK(C5634)), B5634=B5636, NOT(ISBLANK(C5637)), B5637=B5636), C5634+(C5637-C5634)*2/3,
TRUE, "Check Manually"
))</f>
        <v>148.19999999999999</v>
      </c>
      <c r="F5636" t="str">
        <f>_xlfn.XLOOKUP(B5636,Bucket_Map!A:A,Bucket_Map!B:B,"ERROR - CHECK NAME")</f>
        <v>Pan, Tobacco &amp; Intoxicants</v>
      </c>
    </row>
    <row r="5637" spans="1:6" x14ac:dyDescent="0.25">
      <c r="A5637" t="s">
        <v>32</v>
      </c>
      <c r="B5637" t="s">
        <v>23</v>
      </c>
      <c r="C5637">
        <v>149.80000000000001</v>
      </c>
      <c r="D5637" s="1">
        <v>42948</v>
      </c>
      <c r="E5637" cm="1">
        <f t="array" ref="E5637">IF(AND(B5637="Housing",A5637="Rural"),"",
_xlfn.IFS(
NOT(ISBLANK(C5637)), C5637,
AND(NOT(ISBLANK(C5636)), B5636=B5637, NOT(ISBLANK(C5638)), B5638=B5637), AVERAGE(C5636,C5638),
AND(NOT(ISBLANK(C5636)), B5636=B5637, ISBLANK(C5638), NOT(ISBLANK(C5639)), B5639=B5637), C5636+(C5639-C5636)/3,
AND(ISBLANK(C5636), NOT(ISBLANK(C5635)), B5635=B5637, NOT(ISBLANK(C5638)), B5638=B5637), C5635+(C5638-C5635)*2/3,
TRUE, "Check Manually"
))</f>
        <v>149.80000000000001</v>
      </c>
      <c r="F5637" t="str">
        <f>_xlfn.XLOOKUP(B5637,Bucket_Map!A:A,Bucket_Map!B:B,"ERROR - CHECK NAME")</f>
        <v>Pan, Tobacco &amp; Intoxicants</v>
      </c>
    </row>
    <row r="5638" spans="1:6" x14ac:dyDescent="0.25">
      <c r="A5638" t="s">
        <v>32</v>
      </c>
      <c r="B5638" t="s">
        <v>23</v>
      </c>
      <c r="C5638">
        <v>150.80000000000001</v>
      </c>
      <c r="D5638" s="1">
        <v>42979</v>
      </c>
      <c r="E5638" cm="1">
        <f t="array" ref="E5638">IF(AND(B5638="Housing",A5638="Rural"),"",
_xlfn.IFS(
NOT(ISBLANK(C5638)), C5638,
AND(NOT(ISBLANK(C5637)), B5637=B5638, NOT(ISBLANK(C5639)), B5639=B5638), AVERAGE(C5637,C5639),
AND(NOT(ISBLANK(C5637)), B5637=B5638, ISBLANK(C5639), NOT(ISBLANK(C5640)), B5640=B5638), C5637+(C5640-C5637)/3,
AND(ISBLANK(C5637), NOT(ISBLANK(C5636)), B5636=B5638, NOT(ISBLANK(C5639)), B5639=B5638), C5636+(C5639-C5636)*2/3,
TRUE, "Check Manually"
))</f>
        <v>150.80000000000001</v>
      </c>
      <c r="F5638" t="str">
        <f>_xlfn.XLOOKUP(B5638,Bucket_Map!A:A,Bucket_Map!B:B,"ERROR - CHECK NAME")</f>
        <v>Pan, Tobacco &amp; Intoxicants</v>
      </c>
    </row>
    <row r="5639" spans="1:6" x14ac:dyDescent="0.25">
      <c r="A5639" t="s">
        <v>32</v>
      </c>
      <c r="B5639" t="s">
        <v>23</v>
      </c>
      <c r="C5639">
        <v>151.6</v>
      </c>
      <c r="D5639" s="1">
        <v>43009</v>
      </c>
      <c r="E5639" cm="1">
        <f t="array" ref="E5639">IF(AND(B5639="Housing",A5639="Rural"),"",
_xlfn.IFS(
NOT(ISBLANK(C5639)), C5639,
AND(NOT(ISBLANK(C5638)), B5638=B5639, NOT(ISBLANK(C5640)), B5640=B5639), AVERAGE(C5638,C5640),
AND(NOT(ISBLANK(C5638)), B5638=B5639, ISBLANK(C5640), NOT(ISBLANK(C5641)), B5641=B5639), C5638+(C5641-C5638)/3,
AND(ISBLANK(C5638), NOT(ISBLANK(C5637)), B5637=B5639, NOT(ISBLANK(C5640)), B5640=B5639), C5637+(C5640-C5637)*2/3,
TRUE, "Check Manually"
))</f>
        <v>151.6</v>
      </c>
      <c r="F5639" t="str">
        <f>_xlfn.XLOOKUP(B5639,Bucket_Map!A:A,Bucket_Map!B:B,"ERROR - CHECK NAME")</f>
        <v>Pan, Tobacco &amp; Intoxicants</v>
      </c>
    </row>
    <row r="5640" spans="1:6" x14ac:dyDescent="0.25">
      <c r="A5640" t="s">
        <v>32</v>
      </c>
      <c r="B5640" t="s">
        <v>23</v>
      </c>
      <c r="C5640">
        <v>153.19999999999999</v>
      </c>
      <c r="D5640" s="1">
        <v>43040</v>
      </c>
      <c r="E5640" cm="1">
        <f t="array" ref="E5640">IF(AND(B5640="Housing",A5640="Rural"),"",
_xlfn.IFS(
NOT(ISBLANK(C5640)), C5640,
AND(NOT(ISBLANK(C5639)), B5639=B5640, NOT(ISBLANK(C5641)), B5641=B5640), AVERAGE(C5639,C5641),
AND(NOT(ISBLANK(C5639)), B5639=B5640, ISBLANK(C5641), NOT(ISBLANK(C5642)), B5642=B5640), C5639+(C5642-C5639)/3,
AND(ISBLANK(C5639), NOT(ISBLANK(C5638)), B5638=B5640, NOT(ISBLANK(C5641)), B5641=B5640), C5638+(C5641-C5638)*2/3,
TRUE, "Check Manually"
))</f>
        <v>153.19999999999999</v>
      </c>
      <c r="F5640" t="str">
        <f>_xlfn.XLOOKUP(B5640,Bucket_Map!A:A,Bucket_Map!B:B,"ERROR - CHECK NAME")</f>
        <v>Pan, Tobacco &amp; Intoxicants</v>
      </c>
    </row>
    <row r="5641" spans="1:6" x14ac:dyDescent="0.25">
      <c r="A5641" t="s">
        <v>32</v>
      </c>
      <c r="B5641" t="s">
        <v>23</v>
      </c>
      <c r="C5641">
        <v>154.19999999999999</v>
      </c>
      <c r="D5641" s="1">
        <v>43070</v>
      </c>
      <c r="E5641" cm="1">
        <f t="array" ref="E5641">IF(AND(B5641="Housing",A5641="Rural"),"",
_xlfn.IFS(
NOT(ISBLANK(C5641)), C5641,
AND(NOT(ISBLANK(C5640)), B5640=B5641, NOT(ISBLANK(C5642)), B5642=B5641), AVERAGE(C5640,C5642),
AND(NOT(ISBLANK(C5640)), B5640=B5641, ISBLANK(C5642), NOT(ISBLANK(C5643)), B5643=B5641), C5640+(C5643-C5640)/3,
AND(ISBLANK(C5640), NOT(ISBLANK(C5639)), B5639=B5641, NOT(ISBLANK(C5642)), B5642=B5641), C5639+(C5642-C5639)*2/3,
TRUE, "Check Manually"
))</f>
        <v>154.19999999999999</v>
      </c>
      <c r="F5641" t="str">
        <f>_xlfn.XLOOKUP(B5641,Bucket_Map!A:A,Bucket_Map!B:B,"ERROR - CHECK NAME")</f>
        <v>Pan, Tobacco &amp; Intoxicants</v>
      </c>
    </row>
    <row r="5642" spans="1:6" x14ac:dyDescent="0.25">
      <c r="A5642" t="s">
        <v>32</v>
      </c>
      <c r="B5642" t="s">
        <v>23</v>
      </c>
      <c r="C5642">
        <v>154.69999999999999</v>
      </c>
      <c r="D5642" s="1">
        <v>43101</v>
      </c>
      <c r="E5642" cm="1">
        <f t="array" ref="E5642">IF(AND(B5642="Housing",A5642="Rural"),"",
_xlfn.IFS(
NOT(ISBLANK(C5642)), C5642,
AND(NOT(ISBLANK(C5641)), B5641=B5642, NOT(ISBLANK(C5643)), B5643=B5642), AVERAGE(C5641,C5643),
AND(NOT(ISBLANK(C5641)), B5641=B5642, ISBLANK(C5643), NOT(ISBLANK(C5644)), B5644=B5642), C5641+(C5644-C5641)/3,
AND(ISBLANK(C5641), NOT(ISBLANK(C5640)), B5640=B5642, NOT(ISBLANK(C5643)), B5643=B5642), C5640+(C5643-C5640)*2/3,
TRUE, "Check Manually"
))</f>
        <v>154.69999999999999</v>
      </c>
      <c r="F5642" t="str">
        <f>_xlfn.XLOOKUP(B5642,Bucket_Map!A:A,Bucket_Map!B:B,"ERROR - CHECK NAME")</f>
        <v>Pan, Tobacco &amp; Intoxicants</v>
      </c>
    </row>
    <row r="5643" spans="1:6" x14ac:dyDescent="0.25">
      <c r="A5643" t="s">
        <v>32</v>
      </c>
      <c r="B5643" t="s">
        <v>23</v>
      </c>
      <c r="C5643">
        <v>154.9</v>
      </c>
      <c r="D5643" s="1">
        <v>43132</v>
      </c>
      <c r="E5643" cm="1">
        <f t="array" ref="E5643">IF(AND(B5643="Housing",A5643="Rural"),"",
_xlfn.IFS(
NOT(ISBLANK(C5643)), C5643,
AND(NOT(ISBLANK(C5642)), B5642=B5643, NOT(ISBLANK(C5644)), B5644=B5643), AVERAGE(C5642,C5644),
AND(NOT(ISBLANK(C5642)), B5642=B5643, ISBLANK(C5644), NOT(ISBLANK(C5645)), B5645=B5643), C5642+(C5645-C5642)/3,
AND(ISBLANK(C5642), NOT(ISBLANK(C5641)), B5641=B5643, NOT(ISBLANK(C5644)), B5644=B5643), C5641+(C5644-C5641)*2/3,
TRUE, "Check Manually"
))</f>
        <v>154.9</v>
      </c>
      <c r="F5643" t="str">
        <f>_xlfn.XLOOKUP(B5643,Bucket_Map!A:A,Bucket_Map!B:B,"ERROR - CHECK NAME")</f>
        <v>Pan, Tobacco &amp; Intoxicants</v>
      </c>
    </row>
    <row r="5644" spans="1:6" x14ac:dyDescent="0.25">
      <c r="A5644" t="s">
        <v>32</v>
      </c>
      <c r="B5644" t="s">
        <v>23</v>
      </c>
      <c r="C5644">
        <v>156.30000000000001</v>
      </c>
      <c r="D5644" s="1">
        <v>43160</v>
      </c>
      <c r="E5644" cm="1">
        <f t="array" ref="E5644">IF(AND(B5644="Housing",A5644="Rural"),"",
_xlfn.IFS(
NOT(ISBLANK(C5644)), C5644,
AND(NOT(ISBLANK(C5643)), B5643=B5644, NOT(ISBLANK(C5645)), B5645=B5644), AVERAGE(C5643,C5645),
AND(NOT(ISBLANK(C5643)), B5643=B5644, ISBLANK(C5645), NOT(ISBLANK(C5646)), B5646=B5644), C5643+(C5646-C5643)/3,
AND(ISBLANK(C5643), NOT(ISBLANK(C5642)), B5642=B5644, NOT(ISBLANK(C5645)), B5645=B5644), C5642+(C5645-C5642)*2/3,
TRUE, "Check Manually"
))</f>
        <v>156.30000000000001</v>
      </c>
      <c r="F5644" t="str">
        <f>_xlfn.XLOOKUP(B5644,Bucket_Map!A:A,Bucket_Map!B:B,"ERROR - CHECK NAME")</f>
        <v>Pan, Tobacco &amp; Intoxicants</v>
      </c>
    </row>
    <row r="5645" spans="1:6" x14ac:dyDescent="0.25">
      <c r="A5645" t="s">
        <v>32</v>
      </c>
      <c r="B5645" t="s">
        <v>23</v>
      </c>
      <c r="C5645">
        <v>156.9</v>
      </c>
      <c r="D5645" s="1">
        <v>43191</v>
      </c>
      <c r="E5645" cm="1">
        <f t="array" ref="E5645">IF(AND(B5645="Housing",A5645="Rural"),"",
_xlfn.IFS(
NOT(ISBLANK(C5645)), C5645,
AND(NOT(ISBLANK(C5644)), B5644=B5645, NOT(ISBLANK(C5646)), B5646=B5645), AVERAGE(C5644,C5646),
AND(NOT(ISBLANK(C5644)), B5644=B5645, ISBLANK(C5646), NOT(ISBLANK(C5647)), B5647=B5645), C5644+(C5647-C5644)/3,
AND(ISBLANK(C5644), NOT(ISBLANK(C5643)), B5643=B5645, NOT(ISBLANK(C5646)), B5646=B5645), C5643+(C5646-C5643)*2/3,
TRUE, "Check Manually"
))</f>
        <v>156.9</v>
      </c>
      <c r="F5645" t="str">
        <f>_xlfn.XLOOKUP(B5645,Bucket_Map!A:A,Bucket_Map!B:B,"ERROR - CHECK NAME")</f>
        <v>Pan, Tobacco &amp; Intoxicants</v>
      </c>
    </row>
    <row r="5646" spans="1:6" x14ac:dyDescent="0.25">
      <c r="A5646" t="s">
        <v>32</v>
      </c>
      <c r="B5646" t="s">
        <v>23</v>
      </c>
      <c r="C5646">
        <v>157.9</v>
      </c>
      <c r="D5646" s="1">
        <v>43221</v>
      </c>
      <c r="E5646" cm="1">
        <f t="array" ref="E5646">IF(AND(B5646="Housing",A5646="Rural"),"",
_xlfn.IFS(
NOT(ISBLANK(C5646)), C5646,
AND(NOT(ISBLANK(C5645)), B5645=B5646, NOT(ISBLANK(C5647)), B5647=B5646), AVERAGE(C5645,C5647),
AND(NOT(ISBLANK(C5645)), B5645=B5646, ISBLANK(C5647), NOT(ISBLANK(C5648)), B5648=B5646), C5645+(C5648-C5645)/3,
AND(ISBLANK(C5645), NOT(ISBLANK(C5644)), B5644=B5646, NOT(ISBLANK(C5647)), B5647=B5646), C5644+(C5647-C5644)*2/3,
TRUE, "Check Manually"
))</f>
        <v>157.9</v>
      </c>
      <c r="F5646" t="str">
        <f>_xlfn.XLOOKUP(B5646,Bucket_Map!A:A,Bucket_Map!B:B,"ERROR - CHECK NAME")</f>
        <v>Pan, Tobacco &amp; Intoxicants</v>
      </c>
    </row>
    <row r="5647" spans="1:6" x14ac:dyDescent="0.25">
      <c r="A5647" t="s">
        <v>32</v>
      </c>
      <c r="B5647" t="s">
        <v>23</v>
      </c>
      <c r="C5647">
        <v>158.30000000000001</v>
      </c>
      <c r="D5647" s="1">
        <v>43252</v>
      </c>
      <c r="E5647" cm="1">
        <f t="array" ref="E5647">IF(AND(B5647="Housing",A5647="Rural"),"",
_xlfn.IFS(
NOT(ISBLANK(C5647)), C5647,
AND(NOT(ISBLANK(C5646)), B5646=B5647, NOT(ISBLANK(C5648)), B5648=B5647), AVERAGE(C5646,C5648),
AND(NOT(ISBLANK(C5646)), B5646=B5647, ISBLANK(C5648), NOT(ISBLANK(C5649)), B5649=B5647), C5646+(C5649-C5646)/3,
AND(ISBLANK(C5646), NOT(ISBLANK(C5645)), B5645=B5647, NOT(ISBLANK(C5648)), B5648=B5647), C5645+(C5648-C5645)*2/3,
TRUE, "Check Manually"
))</f>
        <v>158.30000000000001</v>
      </c>
      <c r="F5647" t="str">
        <f>_xlfn.XLOOKUP(B5647,Bucket_Map!A:A,Bucket_Map!B:B,"ERROR - CHECK NAME")</f>
        <v>Pan, Tobacco &amp; Intoxicants</v>
      </c>
    </row>
    <row r="5648" spans="1:6" x14ac:dyDescent="0.25">
      <c r="A5648" t="s">
        <v>32</v>
      </c>
      <c r="B5648" t="s">
        <v>23</v>
      </c>
      <c r="C5648">
        <v>157.5</v>
      </c>
      <c r="D5648" s="1">
        <v>43282</v>
      </c>
      <c r="E5648" cm="1">
        <f t="array" ref="E5648">IF(AND(B5648="Housing",A5648="Rural"),"",
_xlfn.IFS(
NOT(ISBLANK(C5648)), C5648,
AND(NOT(ISBLANK(C5647)), B5647=B5648, NOT(ISBLANK(C5649)), B5649=B5648), AVERAGE(C5647,C5649),
AND(NOT(ISBLANK(C5647)), B5647=B5648, ISBLANK(C5649), NOT(ISBLANK(C5650)), B5650=B5648), C5647+(C5650-C5647)/3,
AND(ISBLANK(C5647), NOT(ISBLANK(C5646)), B5646=B5648, NOT(ISBLANK(C5649)), B5649=B5648), C5646+(C5649-C5646)*2/3,
TRUE, "Check Manually"
))</f>
        <v>157.5</v>
      </c>
      <c r="F5648" t="str">
        <f>_xlfn.XLOOKUP(B5648,Bucket_Map!A:A,Bucket_Map!B:B,"ERROR - CHECK NAME")</f>
        <v>Pan, Tobacco &amp; Intoxicants</v>
      </c>
    </row>
    <row r="5649" spans="1:6" x14ac:dyDescent="0.25">
      <c r="A5649" t="s">
        <v>32</v>
      </c>
      <c r="B5649" t="s">
        <v>23</v>
      </c>
      <c r="C5649">
        <v>157.9</v>
      </c>
      <c r="D5649" s="1">
        <v>43313</v>
      </c>
      <c r="E5649" cm="1">
        <f t="array" ref="E5649">IF(AND(B5649="Housing",A5649="Rural"),"",
_xlfn.IFS(
NOT(ISBLANK(C5649)), C5649,
AND(NOT(ISBLANK(C5648)), B5648=B5649, NOT(ISBLANK(C5650)), B5650=B5649), AVERAGE(C5648,C5650),
AND(NOT(ISBLANK(C5648)), B5648=B5649, ISBLANK(C5650), NOT(ISBLANK(C5651)), B5651=B5649), C5648+(C5651-C5648)/3,
AND(ISBLANK(C5648), NOT(ISBLANK(C5647)), B5647=B5649, NOT(ISBLANK(C5650)), B5650=B5649), C5647+(C5650-C5647)*2/3,
TRUE, "Check Manually"
))</f>
        <v>157.9</v>
      </c>
      <c r="F5649" t="str">
        <f>_xlfn.XLOOKUP(B5649,Bucket_Map!A:A,Bucket_Map!B:B,"ERROR - CHECK NAME")</f>
        <v>Pan, Tobacco &amp; Intoxicants</v>
      </c>
    </row>
    <row r="5650" spans="1:6" x14ac:dyDescent="0.25">
      <c r="A5650" t="s">
        <v>32</v>
      </c>
      <c r="B5650" t="s">
        <v>23</v>
      </c>
      <c r="C5650">
        <v>159.19999999999999</v>
      </c>
      <c r="D5650" s="1">
        <v>43344</v>
      </c>
      <c r="E5650" cm="1">
        <f t="array" ref="E5650">IF(AND(B5650="Housing",A5650="Rural"),"",
_xlfn.IFS(
NOT(ISBLANK(C5650)), C5650,
AND(NOT(ISBLANK(C5649)), B5649=B5650, NOT(ISBLANK(C5651)), B5651=B5650), AVERAGE(C5649,C5651),
AND(NOT(ISBLANK(C5649)), B5649=B5650, ISBLANK(C5651), NOT(ISBLANK(C5652)), B5652=B5650), C5649+(C5652-C5649)/3,
AND(ISBLANK(C5649), NOT(ISBLANK(C5648)), B5648=B5650, NOT(ISBLANK(C5651)), B5651=B5650), C5648+(C5651-C5648)*2/3,
TRUE, "Check Manually"
))</f>
        <v>159.19999999999999</v>
      </c>
      <c r="F5650" t="str">
        <f>_xlfn.XLOOKUP(B5650,Bucket_Map!A:A,Bucket_Map!B:B,"ERROR - CHECK NAME")</f>
        <v>Pan, Tobacco &amp; Intoxicants</v>
      </c>
    </row>
    <row r="5651" spans="1:6" x14ac:dyDescent="0.25">
      <c r="A5651" t="s">
        <v>32</v>
      </c>
      <c r="B5651" t="s">
        <v>23</v>
      </c>
      <c r="C5651">
        <v>162.6</v>
      </c>
      <c r="D5651" s="1">
        <v>43374</v>
      </c>
      <c r="E5651" cm="1">
        <f t="array" ref="E5651">IF(AND(B5651="Housing",A5651="Rural"),"",
_xlfn.IFS(
NOT(ISBLANK(C5651)), C5651,
AND(NOT(ISBLANK(C5650)), B5650=B5651, NOT(ISBLANK(C5652)), B5652=B5651), AVERAGE(C5650,C5652),
AND(NOT(ISBLANK(C5650)), B5650=B5651, ISBLANK(C5652), NOT(ISBLANK(C5653)), B5653=B5651), C5650+(C5653-C5650)/3,
AND(ISBLANK(C5650), NOT(ISBLANK(C5649)), B5649=B5651, NOT(ISBLANK(C5652)), B5652=B5651), C5649+(C5652-C5649)*2/3,
TRUE, "Check Manually"
))</f>
        <v>162.6</v>
      </c>
      <c r="F5651" t="str">
        <f>_xlfn.XLOOKUP(B5651,Bucket_Map!A:A,Bucket_Map!B:B,"ERROR - CHECK NAME")</f>
        <v>Pan, Tobacco &amp; Intoxicants</v>
      </c>
    </row>
    <row r="5652" spans="1:6" x14ac:dyDescent="0.25">
      <c r="A5652" t="s">
        <v>32</v>
      </c>
      <c r="B5652" t="s">
        <v>23</v>
      </c>
      <c r="C5652">
        <v>162.6</v>
      </c>
      <c r="D5652" s="1">
        <v>43405</v>
      </c>
      <c r="E5652" cm="1">
        <f t="array" ref="E5652">IF(AND(B5652="Housing",A5652="Rural"),"",
_xlfn.IFS(
NOT(ISBLANK(C5652)), C5652,
AND(NOT(ISBLANK(C5651)), B5651=B5652, NOT(ISBLANK(C5653)), B5653=B5652), AVERAGE(C5651,C5653),
AND(NOT(ISBLANK(C5651)), B5651=B5652, ISBLANK(C5653), NOT(ISBLANK(C5654)), B5654=B5652), C5651+(C5654-C5651)/3,
AND(ISBLANK(C5651), NOT(ISBLANK(C5650)), B5650=B5652, NOT(ISBLANK(C5653)), B5653=B5652), C5650+(C5653-C5650)*2/3,
TRUE, "Check Manually"
))</f>
        <v>162.6</v>
      </c>
      <c r="F5652" t="str">
        <f>_xlfn.XLOOKUP(B5652,Bucket_Map!A:A,Bucket_Map!B:B,"ERROR - CHECK NAME")</f>
        <v>Pan, Tobacco &amp; Intoxicants</v>
      </c>
    </row>
    <row r="5653" spans="1:6" x14ac:dyDescent="0.25">
      <c r="A5653" t="s">
        <v>32</v>
      </c>
      <c r="B5653" t="s">
        <v>23</v>
      </c>
      <c r="C5653">
        <v>163</v>
      </c>
      <c r="D5653" s="1">
        <v>43435</v>
      </c>
      <c r="E5653" cm="1">
        <f t="array" ref="E5653">IF(AND(B5653="Housing",A5653="Rural"),"",
_xlfn.IFS(
NOT(ISBLANK(C5653)), C5653,
AND(NOT(ISBLANK(C5652)), B5652=B5653, NOT(ISBLANK(C5654)), B5654=B5653), AVERAGE(C5652,C5654),
AND(NOT(ISBLANK(C5652)), B5652=B5653, ISBLANK(C5654), NOT(ISBLANK(C5655)), B5655=B5653), C5652+(C5655-C5652)/3,
AND(ISBLANK(C5652), NOT(ISBLANK(C5651)), B5651=B5653, NOT(ISBLANK(C5654)), B5654=B5653), C5651+(C5654-C5651)*2/3,
TRUE, "Check Manually"
))</f>
        <v>163</v>
      </c>
      <c r="F5653" t="str">
        <f>_xlfn.XLOOKUP(B5653,Bucket_Map!A:A,Bucket_Map!B:B,"ERROR - CHECK NAME")</f>
        <v>Pan, Tobacco &amp; Intoxicants</v>
      </c>
    </row>
    <row r="5654" spans="1:6" x14ac:dyDescent="0.25">
      <c r="A5654" t="s">
        <v>32</v>
      </c>
      <c r="B5654" t="s">
        <v>23</v>
      </c>
      <c r="C5654">
        <v>163.19999999999999</v>
      </c>
      <c r="D5654" s="1">
        <v>43466</v>
      </c>
      <c r="E5654" cm="1">
        <f t="array" ref="E5654">IF(AND(B5654="Housing",A5654="Rural"),"",
_xlfn.IFS(
NOT(ISBLANK(C5654)), C5654,
AND(NOT(ISBLANK(C5653)), B5653=B5654, NOT(ISBLANK(C5655)), B5655=B5654), AVERAGE(C5653,C5655),
AND(NOT(ISBLANK(C5653)), B5653=B5654, ISBLANK(C5655), NOT(ISBLANK(C5656)), B5656=B5654), C5653+(C5656-C5653)/3,
AND(ISBLANK(C5653), NOT(ISBLANK(C5652)), B5652=B5654, NOT(ISBLANK(C5655)), B5655=B5654), C5652+(C5655-C5652)*2/3,
TRUE, "Check Manually"
))</f>
        <v>163.19999999999999</v>
      </c>
      <c r="F5654" t="str">
        <f>_xlfn.XLOOKUP(B5654,Bucket_Map!A:A,Bucket_Map!B:B,"ERROR - CHECK NAME")</f>
        <v>Pan, Tobacco &amp; Intoxicants</v>
      </c>
    </row>
    <row r="5655" spans="1:6" x14ac:dyDescent="0.25">
      <c r="A5655" t="s">
        <v>32</v>
      </c>
      <c r="B5655" t="s">
        <v>23</v>
      </c>
      <c r="C5655">
        <v>163.4</v>
      </c>
      <c r="D5655" s="1">
        <v>43497</v>
      </c>
      <c r="E5655" cm="1">
        <f t="array" ref="E5655">IF(AND(B5655="Housing",A5655="Rural"),"",
_xlfn.IFS(
NOT(ISBLANK(C5655)), C5655,
AND(NOT(ISBLANK(C5654)), B5654=B5655, NOT(ISBLANK(C5656)), B5656=B5655), AVERAGE(C5654,C5656),
AND(NOT(ISBLANK(C5654)), B5654=B5655, ISBLANK(C5656), NOT(ISBLANK(C5657)), B5657=B5655), C5654+(C5657-C5654)/3,
AND(ISBLANK(C5654), NOT(ISBLANK(C5653)), B5653=B5655, NOT(ISBLANK(C5656)), B5656=B5655), C5653+(C5656-C5653)*2/3,
TRUE, "Check Manually"
))</f>
        <v>163.4</v>
      </c>
      <c r="F5655" t="str">
        <f>_xlfn.XLOOKUP(B5655,Bucket_Map!A:A,Bucket_Map!B:B,"ERROR - CHECK NAME")</f>
        <v>Pan, Tobacco &amp; Intoxicants</v>
      </c>
    </row>
    <row r="5656" spans="1:6" x14ac:dyDescent="0.25">
      <c r="A5656" t="s">
        <v>32</v>
      </c>
      <c r="B5656" t="s">
        <v>23</v>
      </c>
      <c r="C5656">
        <v>163.5</v>
      </c>
      <c r="D5656" s="1">
        <v>43525</v>
      </c>
      <c r="E5656" cm="1">
        <f t="array" ref="E5656">IF(AND(B5656="Housing",A5656="Rural"),"",
_xlfn.IFS(
NOT(ISBLANK(C5656)), C5656,
AND(NOT(ISBLANK(C5655)), B5655=B5656, NOT(ISBLANK(C5657)), B5657=B5656), AVERAGE(C5655,C5657),
AND(NOT(ISBLANK(C5655)), B5655=B5656, ISBLANK(C5657), NOT(ISBLANK(C5658)), B5658=B5656), C5655+(C5658-C5655)/3,
AND(ISBLANK(C5655), NOT(ISBLANK(C5654)), B5654=B5656, NOT(ISBLANK(C5657)), B5657=B5656), C5654+(C5657-C5654)*2/3,
TRUE, "Check Manually"
))</f>
        <v>163.5</v>
      </c>
      <c r="F5656" t="str">
        <f>_xlfn.XLOOKUP(B5656,Bucket_Map!A:A,Bucket_Map!B:B,"ERROR - CHECK NAME")</f>
        <v>Pan, Tobacco &amp; Intoxicants</v>
      </c>
    </row>
    <row r="5657" spans="1:6" x14ac:dyDescent="0.25">
      <c r="A5657" t="s">
        <v>32</v>
      </c>
      <c r="B5657" t="s">
        <v>23</v>
      </c>
      <c r="C5657">
        <v>164.1</v>
      </c>
      <c r="D5657" s="1">
        <v>43586</v>
      </c>
      <c r="E5657" cm="1">
        <f t="array" ref="E5657">IF(AND(B5657="Housing",A5657="Rural"),"",
_xlfn.IFS(
NOT(ISBLANK(C5657)), C5657,
AND(NOT(ISBLANK(C5656)), B5656=B5657, NOT(ISBLANK(C5658)), B5658=B5657), AVERAGE(C5656,C5658),
AND(NOT(ISBLANK(C5656)), B5656=B5657, ISBLANK(C5658), NOT(ISBLANK(C5659)), B5659=B5657), C5656+(C5659-C5656)/3,
AND(ISBLANK(C5656), NOT(ISBLANK(C5655)), B5655=B5657, NOT(ISBLANK(C5658)), B5658=B5657), C5655+(C5658-C5655)*2/3,
TRUE, "Check Manually"
))</f>
        <v>164.1</v>
      </c>
      <c r="F5657" t="str">
        <f>_xlfn.XLOOKUP(B5657,Bucket_Map!A:A,Bucket_Map!B:B,"ERROR - CHECK NAME")</f>
        <v>Pan, Tobacco &amp; Intoxicants</v>
      </c>
    </row>
    <row r="5658" spans="1:6" x14ac:dyDescent="0.25">
      <c r="A5658" t="s">
        <v>32</v>
      </c>
      <c r="B5658" t="s">
        <v>23</v>
      </c>
      <c r="C5658">
        <v>164.9</v>
      </c>
      <c r="D5658" s="1">
        <v>43617</v>
      </c>
      <c r="E5658" cm="1">
        <f t="array" ref="E5658">IF(AND(B5658="Housing",A5658="Rural"),"",
_xlfn.IFS(
NOT(ISBLANK(C5658)), C5658,
AND(NOT(ISBLANK(C5657)), B5657=B5658, NOT(ISBLANK(C5659)), B5659=B5658), AVERAGE(C5657,C5659),
AND(NOT(ISBLANK(C5657)), B5657=B5658, ISBLANK(C5659), NOT(ISBLANK(C5660)), B5660=B5658), C5657+(C5660-C5657)/3,
AND(ISBLANK(C5657), NOT(ISBLANK(C5656)), B5656=B5658, NOT(ISBLANK(C5659)), B5659=B5658), C5656+(C5659-C5656)*2/3,
TRUE, "Check Manually"
))</f>
        <v>164.9</v>
      </c>
      <c r="F5658" t="str">
        <f>_xlfn.XLOOKUP(B5658,Bucket_Map!A:A,Bucket_Map!B:B,"ERROR - CHECK NAME")</f>
        <v>Pan, Tobacco &amp; Intoxicants</v>
      </c>
    </row>
    <row r="5659" spans="1:6" x14ac:dyDescent="0.25">
      <c r="A5659" t="s">
        <v>32</v>
      </c>
      <c r="B5659" t="s">
        <v>23</v>
      </c>
      <c r="C5659">
        <v>165.2</v>
      </c>
      <c r="D5659" s="1">
        <v>43647</v>
      </c>
      <c r="E5659" cm="1">
        <f t="array" ref="E5659">IF(AND(B5659="Housing",A5659="Rural"),"",
_xlfn.IFS(
NOT(ISBLANK(C5659)), C5659,
AND(NOT(ISBLANK(C5658)), B5658=B5659, NOT(ISBLANK(C5660)), B5660=B5659), AVERAGE(C5658,C5660),
AND(NOT(ISBLANK(C5658)), B5658=B5659, ISBLANK(C5660), NOT(ISBLANK(C5661)), B5661=B5659), C5658+(C5661-C5658)/3,
AND(ISBLANK(C5658), NOT(ISBLANK(C5657)), B5657=B5659, NOT(ISBLANK(C5660)), B5660=B5659), C5657+(C5660-C5657)*2/3,
TRUE, "Check Manually"
))</f>
        <v>165.2</v>
      </c>
      <c r="F5659" t="str">
        <f>_xlfn.XLOOKUP(B5659,Bucket_Map!A:A,Bucket_Map!B:B,"ERROR - CHECK NAME")</f>
        <v>Pan, Tobacco &amp; Intoxicants</v>
      </c>
    </row>
    <row r="5660" spans="1:6" x14ac:dyDescent="0.25">
      <c r="A5660" t="s">
        <v>32</v>
      </c>
      <c r="B5660" t="s">
        <v>23</v>
      </c>
      <c r="C5660">
        <v>165.8</v>
      </c>
      <c r="D5660" s="1">
        <v>43678</v>
      </c>
      <c r="E5660" cm="1">
        <f t="array" ref="E5660">IF(AND(B5660="Housing",A5660="Rural"),"",
_xlfn.IFS(
NOT(ISBLANK(C5660)), C5660,
AND(NOT(ISBLANK(C5659)), B5659=B5660, NOT(ISBLANK(C5661)), B5661=B5660), AVERAGE(C5659,C5661),
AND(NOT(ISBLANK(C5659)), B5659=B5660, ISBLANK(C5661), NOT(ISBLANK(C5662)), B5662=B5660), C5659+(C5662-C5659)/3,
AND(ISBLANK(C5659), NOT(ISBLANK(C5658)), B5658=B5660, NOT(ISBLANK(C5661)), B5661=B5660), C5658+(C5661-C5658)*2/3,
TRUE, "Check Manually"
))</f>
        <v>165.8</v>
      </c>
      <c r="F5660" t="str">
        <f>_xlfn.XLOOKUP(B5660,Bucket_Map!A:A,Bucket_Map!B:B,"ERROR - CHECK NAME")</f>
        <v>Pan, Tobacco &amp; Intoxicants</v>
      </c>
    </row>
    <row r="5661" spans="1:6" x14ac:dyDescent="0.25">
      <c r="A5661" t="s">
        <v>32</v>
      </c>
      <c r="B5661" t="s">
        <v>23</v>
      </c>
      <c r="C5661">
        <v>166.5</v>
      </c>
      <c r="D5661" s="1">
        <v>43709</v>
      </c>
      <c r="E5661" cm="1">
        <f t="array" ref="E5661">IF(AND(B5661="Housing",A5661="Rural"),"",
_xlfn.IFS(
NOT(ISBLANK(C5661)), C5661,
AND(NOT(ISBLANK(C5660)), B5660=B5661, NOT(ISBLANK(C5662)), B5662=B5661), AVERAGE(C5660,C5662),
AND(NOT(ISBLANK(C5660)), B5660=B5661, ISBLANK(C5662), NOT(ISBLANK(C5663)), B5663=B5661), C5660+(C5663-C5660)/3,
AND(ISBLANK(C5660), NOT(ISBLANK(C5659)), B5659=B5661, NOT(ISBLANK(C5662)), B5662=B5661), C5659+(C5662-C5659)*2/3,
TRUE, "Check Manually"
))</f>
        <v>166.5</v>
      </c>
      <c r="F5661" t="str">
        <f>_xlfn.XLOOKUP(B5661,Bucket_Map!A:A,Bucket_Map!B:B,"ERROR - CHECK NAME")</f>
        <v>Pan, Tobacco &amp; Intoxicants</v>
      </c>
    </row>
    <row r="5662" spans="1:6" x14ac:dyDescent="0.25">
      <c r="A5662" t="s">
        <v>32</v>
      </c>
      <c r="B5662" t="s">
        <v>23</v>
      </c>
      <c r="C5662">
        <v>167.1</v>
      </c>
      <c r="D5662" s="1">
        <v>43739</v>
      </c>
      <c r="E5662" cm="1">
        <f t="array" ref="E5662">IF(AND(B5662="Housing",A5662="Rural"),"",
_xlfn.IFS(
NOT(ISBLANK(C5662)), C5662,
AND(NOT(ISBLANK(C5661)), B5661=B5662, NOT(ISBLANK(C5663)), B5663=B5662), AVERAGE(C5661,C5663),
AND(NOT(ISBLANK(C5661)), B5661=B5662, ISBLANK(C5663), NOT(ISBLANK(C5664)), B5664=B5662), C5661+(C5664-C5661)/3,
AND(ISBLANK(C5661), NOT(ISBLANK(C5660)), B5660=B5662, NOT(ISBLANK(C5663)), B5663=B5662), C5660+(C5663-C5660)*2/3,
TRUE, "Check Manually"
))</f>
        <v>167.1</v>
      </c>
      <c r="F5662" t="str">
        <f>_xlfn.XLOOKUP(B5662,Bucket_Map!A:A,Bucket_Map!B:B,"ERROR - CHECK NAME")</f>
        <v>Pan, Tobacco &amp; Intoxicants</v>
      </c>
    </row>
    <row r="5663" spans="1:6" x14ac:dyDescent="0.25">
      <c r="A5663" t="s">
        <v>32</v>
      </c>
      <c r="B5663" t="s">
        <v>23</v>
      </c>
      <c r="C5663">
        <v>167.9</v>
      </c>
      <c r="D5663" s="1">
        <v>43770</v>
      </c>
      <c r="E5663" cm="1">
        <f t="array" ref="E5663">IF(AND(B5663="Housing",A5663="Rural"),"",
_xlfn.IFS(
NOT(ISBLANK(C5663)), C5663,
AND(NOT(ISBLANK(C5662)), B5662=B5663, NOT(ISBLANK(C5664)), B5664=B5663), AVERAGE(C5662,C5664),
AND(NOT(ISBLANK(C5662)), B5662=B5663, ISBLANK(C5664), NOT(ISBLANK(C5665)), B5665=B5663), C5662+(C5665-C5662)/3,
AND(ISBLANK(C5662), NOT(ISBLANK(C5661)), B5661=B5663, NOT(ISBLANK(C5664)), B5664=B5663), C5661+(C5664-C5661)*2/3,
TRUE, "Check Manually"
))</f>
        <v>167.9</v>
      </c>
      <c r="F5663" t="str">
        <f>_xlfn.XLOOKUP(B5663,Bucket_Map!A:A,Bucket_Map!B:B,"ERROR - CHECK NAME")</f>
        <v>Pan, Tobacco &amp; Intoxicants</v>
      </c>
    </row>
    <row r="5664" spans="1:6" x14ac:dyDescent="0.25">
      <c r="A5664" t="s">
        <v>32</v>
      </c>
      <c r="B5664" t="s">
        <v>23</v>
      </c>
      <c r="C5664">
        <v>168.5</v>
      </c>
      <c r="D5664" s="1">
        <v>43800</v>
      </c>
      <c r="E5664" cm="1">
        <f t="array" ref="E5664">IF(AND(B5664="Housing",A5664="Rural"),"",
_xlfn.IFS(
NOT(ISBLANK(C5664)), C5664,
AND(NOT(ISBLANK(C5663)), B5663=B5664, NOT(ISBLANK(C5665)), B5665=B5664), AVERAGE(C5663,C5665),
AND(NOT(ISBLANK(C5663)), B5663=B5664, ISBLANK(C5665), NOT(ISBLANK(C5666)), B5666=B5664), C5663+(C5666-C5663)/3,
AND(ISBLANK(C5663), NOT(ISBLANK(C5662)), B5662=B5664, NOT(ISBLANK(C5665)), B5665=B5664), C5662+(C5665-C5662)*2/3,
TRUE, "Check Manually"
))</f>
        <v>168.5</v>
      </c>
      <c r="F5664" t="str">
        <f>_xlfn.XLOOKUP(B5664,Bucket_Map!A:A,Bucket_Map!B:B,"ERROR - CHECK NAME")</f>
        <v>Pan, Tobacco &amp; Intoxicants</v>
      </c>
    </row>
    <row r="5665" spans="1:6" x14ac:dyDescent="0.25">
      <c r="A5665" t="s">
        <v>32</v>
      </c>
      <c r="B5665" t="s">
        <v>23</v>
      </c>
      <c r="C5665">
        <v>169.2</v>
      </c>
      <c r="D5665" s="1">
        <v>43831</v>
      </c>
      <c r="E5665" cm="1">
        <f t="array" ref="E5665">IF(AND(B5665="Housing",A5665="Rural"),"",
_xlfn.IFS(
NOT(ISBLANK(C5665)), C5665,
AND(NOT(ISBLANK(C5664)), B5664=B5665, NOT(ISBLANK(C5666)), B5666=B5665), AVERAGE(C5664,C5666),
AND(NOT(ISBLANK(C5664)), B5664=B5665, ISBLANK(C5666), NOT(ISBLANK(C5667)), B5667=B5665), C5664+(C5667-C5664)/3,
AND(ISBLANK(C5664), NOT(ISBLANK(C5663)), B5663=B5665, NOT(ISBLANK(C5666)), B5666=B5665), C5663+(C5666-C5663)*2/3,
TRUE, "Check Manually"
))</f>
        <v>169.2</v>
      </c>
      <c r="F5665" t="str">
        <f>_xlfn.XLOOKUP(B5665,Bucket_Map!A:A,Bucket_Map!B:B,"ERROR - CHECK NAME")</f>
        <v>Pan, Tobacco &amp; Intoxicants</v>
      </c>
    </row>
    <row r="5666" spans="1:6" x14ac:dyDescent="0.25">
      <c r="A5666" t="s">
        <v>32</v>
      </c>
      <c r="B5666" t="s">
        <v>23</v>
      </c>
      <c r="C5666">
        <v>170.1</v>
      </c>
      <c r="D5666" s="1">
        <v>43862</v>
      </c>
      <c r="E5666" cm="1">
        <f t="array" ref="E5666">IF(AND(B5666="Housing",A5666="Rural"),"",
_xlfn.IFS(
NOT(ISBLANK(C5666)), C5666,
AND(NOT(ISBLANK(C5665)), B5665=B5666, NOT(ISBLANK(C5667)), B5667=B5666), AVERAGE(C5665,C5667),
AND(NOT(ISBLANK(C5665)), B5665=B5666, ISBLANK(C5667), NOT(ISBLANK(C5668)), B5668=B5666), C5665+(C5668-C5665)/3,
AND(ISBLANK(C5665), NOT(ISBLANK(C5664)), B5664=B5666, NOT(ISBLANK(C5667)), B5667=B5666), C5664+(C5667-C5664)*2/3,
TRUE, "Check Manually"
))</f>
        <v>170.1</v>
      </c>
      <c r="F5666" t="str">
        <f>_xlfn.XLOOKUP(B5666,Bucket_Map!A:A,Bucket_Map!B:B,"ERROR - CHECK NAME")</f>
        <v>Pan, Tobacco &amp; Intoxicants</v>
      </c>
    </row>
    <row r="5667" spans="1:6" x14ac:dyDescent="0.25">
      <c r="A5667" t="s">
        <v>32</v>
      </c>
      <c r="B5667" t="s">
        <v>23</v>
      </c>
      <c r="C5667">
        <v>171.2</v>
      </c>
      <c r="D5667" s="1">
        <v>43891</v>
      </c>
      <c r="E5667" cm="1">
        <f t="array" ref="E5667">IF(AND(B5667="Housing",A5667="Rural"),"",
_xlfn.IFS(
NOT(ISBLANK(C5667)), C5667,
AND(NOT(ISBLANK(C5666)), B5666=B5667, NOT(ISBLANK(C5668)), B5668=B5667), AVERAGE(C5666,C5668),
AND(NOT(ISBLANK(C5666)), B5666=B5667, ISBLANK(C5668), NOT(ISBLANK(C5669)), B5669=B5667), C5666+(C5669-C5666)/3,
AND(ISBLANK(C5666), NOT(ISBLANK(C5665)), B5665=B5667, NOT(ISBLANK(C5668)), B5668=B5667), C5665+(C5668-C5665)*2/3,
TRUE, "Check Manually"
))</f>
        <v>171.2</v>
      </c>
      <c r="F5667" t="str">
        <f>_xlfn.XLOOKUP(B5667,Bucket_Map!A:A,Bucket_Map!B:B,"ERROR - CHECK NAME")</f>
        <v>Pan, Tobacco &amp; Intoxicants</v>
      </c>
    </row>
    <row r="5668" spans="1:6" x14ac:dyDescent="0.25">
      <c r="A5668" t="s">
        <v>32</v>
      </c>
      <c r="B5668" t="s">
        <v>23</v>
      </c>
      <c r="D5668" s="1">
        <v>43922</v>
      </c>
      <c r="E5668" cm="1">
        <f t="array" ref="E5668">IF(AND(B5668="Housing",A5668="Rural"),"",
_xlfn.IFS(
NOT(ISBLANK(C5668)), C5668,
AND(NOT(ISBLANK(C5667)), B5667=B5668, NOT(ISBLANK(C5669)), B5669=B5668), AVERAGE(C5667,C5669),
AND(NOT(ISBLANK(C5667)), B5667=B5668, ISBLANK(C5669), NOT(ISBLANK(C5670)), B5670=B5668), C5667+(C5670-C5667)/3,
AND(ISBLANK(C5667), NOT(ISBLANK(C5666)), B5666=B5668, NOT(ISBLANK(C5669)), B5669=B5668), C5666+(C5669-C5666)*2/3,
TRUE, "Check Manually"
))</f>
        <v>175.29999999999998</v>
      </c>
      <c r="F5668" t="str">
        <f>_xlfn.XLOOKUP(B5668,Bucket_Map!A:A,Bucket_Map!B:B,"ERROR - CHECK NAME")</f>
        <v>Pan, Tobacco &amp; Intoxicants</v>
      </c>
    </row>
    <row r="5669" spans="1:6" x14ac:dyDescent="0.25">
      <c r="A5669" t="s">
        <v>32</v>
      </c>
      <c r="B5669" t="s">
        <v>23</v>
      </c>
      <c r="D5669" s="1">
        <v>43952</v>
      </c>
      <c r="E5669" cm="1">
        <f t="array" ref="E5669">IF(AND(B5669="Housing",A5669="Rural"),"",
_xlfn.IFS(
NOT(ISBLANK(C5669)), C5669,
AND(NOT(ISBLANK(C5668)), B5668=B5669, NOT(ISBLANK(C5670)), B5670=B5669), AVERAGE(C5668,C5670),
AND(NOT(ISBLANK(C5668)), B5668=B5669, ISBLANK(C5670), NOT(ISBLANK(C5671)), B5671=B5669), C5668+(C5671-C5668)/3,
AND(ISBLANK(C5668), NOT(ISBLANK(C5667)), B5667=B5669, NOT(ISBLANK(C5670)), B5670=B5669), C5667+(C5670-C5667)*2/3,
TRUE, "Check Manually"
))</f>
        <v>179.4</v>
      </c>
      <c r="F5669" t="str">
        <f>_xlfn.XLOOKUP(B5669,Bucket_Map!A:A,Bucket_Map!B:B,"ERROR - CHECK NAME")</f>
        <v>Pan, Tobacco &amp; Intoxicants</v>
      </c>
    </row>
    <row r="5670" spans="1:6" x14ac:dyDescent="0.25">
      <c r="A5670" t="s">
        <v>32</v>
      </c>
      <c r="B5670" t="s">
        <v>23</v>
      </c>
      <c r="C5670">
        <v>183.5</v>
      </c>
      <c r="D5670" s="1">
        <v>43983</v>
      </c>
      <c r="E5670" cm="1">
        <f t="array" ref="E5670">IF(AND(B5670="Housing",A5670="Rural"),"",
_xlfn.IFS(
NOT(ISBLANK(C5670)), C5670,
AND(NOT(ISBLANK(C5669)), B5669=B5670, NOT(ISBLANK(C5671)), B5671=B5670), AVERAGE(C5669,C5671),
AND(NOT(ISBLANK(C5669)), B5669=B5670, ISBLANK(C5671), NOT(ISBLANK(C5672)), B5672=B5670), C5669+(C5672-C5669)/3,
AND(ISBLANK(C5669), NOT(ISBLANK(C5668)), B5668=B5670, NOT(ISBLANK(C5671)), B5671=B5670), C5668+(C5671-C5668)*2/3,
TRUE, "Check Manually"
))</f>
        <v>183.5</v>
      </c>
      <c r="F5670" t="str">
        <f>_xlfn.XLOOKUP(B5670,Bucket_Map!A:A,Bucket_Map!B:B,"ERROR - CHECK NAME")</f>
        <v>Pan, Tobacco &amp; Intoxicants</v>
      </c>
    </row>
    <row r="5671" spans="1:6" x14ac:dyDescent="0.25">
      <c r="A5671" t="s">
        <v>32</v>
      </c>
      <c r="B5671" t="s">
        <v>23</v>
      </c>
      <c r="C5671">
        <v>183.5</v>
      </c>
      <c r="D5671" s="1">
        <v>44013</v>
      </c>
      <c r="E5671" cm="1">
        <f t="array" ref="E5671">IF(AND(B5671="Housing",A5671="Rural"),"",
_xlfn.IFS(
NOT(ISBLANK(C5671)), C5671,
AND(NOT(ISBLANK(C5670)), B5670=B5671, NOT(ISBLANK(C5672)), B5672=B5671), AVERAGE(C5670,C5672),
AND(NOT(ISBLANK(C5670)), B5670=B5671, ISBLANK(C5672), NOT(ISBLANK(C5673)), B5673=B5671), C5670+(C5673-C5670)/3,
AND(ISBLANK(C5670), NOT(ISBLANK(C5669)), B5669=B5671, NOT(ISBLANK(C5672)), B5672=B5671), C5669+(C5672-C5669)*2/3,
TRUE, "Check Manually"
))</f>
        <v>183.5</v>
      </c>
      <c r="F5671" t="str">
        <f>_xlfn.XLOOKUP(B5671,Bucket_Map!A:A,Bucket_Map!B:B,"ERROR - CHECK NAME")</f>
        <v>Pan, Tobacco &amp; Intoxicants</v>
      </c>
    </row>
    <row r="5672" spans="1:6" x14ac:dyDescent="0.25">
      <c r="A5672" t="s">
        <v>32</v>
      </c>
      <c r="B5672" t="s">
        <v>23</v>
      </c>
      <c r="C5672">
        <v>182.6</v>
      </c>
      <c r="D5672" s="1">
        <v>44044</v>
      </c>
      <c r="E5672" cm="1">
        <f t="array" ref="E5672">IF(AND(B5672="Housing",A5672="Rural"),"",
_xlfn.IFS(
NOT(ISBLANK(C5672)), C5672,
AND(NOT(ISBLANK(C5671)), B5671=B5672, NOT(ISBLANK(C5673)), B5673=B5672), AVERAGE(C5671,C5673),
AND(NOT(ISBLANK(C5671)), B5671=B5672, ISBLANK(C5673), NOT(ISBLANK(C5674)), B5674=B5672), C5671+(C5674-C5671)/3,
AND(ISBLANK(C5671), NOT(ISBLANK(C5670)), B5670=B5672, NOT(ISBLANK(C5673)), B5673=B5672), C5670+(C5673-C5670)*2/3,
TRUE, "Check Manually"
))</f>
        <v>182.6</v>
      </c>
      <c r="F5672" t="str">
        <f>_xlfn.XLOOKUP(B5672,Bucket_Map!A:A,Bucket_Map!B:B,"ERROR - CHECK NAME")</f>
        <v>Pan, Tobacco &amp; Intoxicants</v>
      </c>
    </row>
    <row r="5673" spans="1:6" x14ac:dyDescent="0.25">
      <c r="A5673" t="s">
        <v>32</v>
      </c>
      <c r="B5673" t="s">
        <v>23</v>
      </c>
      <c r="C5673">
        <v>184.4</v>
      </c>
      <c r="D5673" s="1">
        <v>44075</v>
      </c>
      <c r="E5673" cm="1">
        <f t="array" ref="E5673">IF(AND(B5673="Housing",A5673="Rural"),"",
_xlfn.IFS(
NOT(ISBLANK(C5673)), C5673,
AND(NOT(ISBLANK(C5672)), B5672=B5673, NOT(ISBLANK(C5674)), B5674=B5673), AVERAGE(C5672,C5674),
AND(NOT(ISBLANK(C5672)), B5672=B5673, ISBLANK(C5674), NOT(ISBLANK(C5675)), B5675=B5673), C5672+(C5675-C5672)/3,
AND(ISBLANK(C5672), NOT(ISBLANK(C5671)), B5671=B5673, NOT(ISBLANK(C5674)), B5674=B5673), C5671+(C5674-C5671)*2/3,
TRUE, "Check Manually"
))</f>
        <v>184.4</v>
      </c>
      <c r="F5673" t="str">
        <f>_xlfn.XLOOKUP(B5673,Bucket_Map!A:A,Bucket_Map!B:B,"ERROR - CHECK NAME")</f>
        <v>Pan, Tobacco &amp; Intoxicants</v>
      </c>
    </row>
    <row r="5674" spans="1:6" x14ac:dyDescent="0.25">
      <c r="A5674" t="s">
        <v>32</v>
      </c>
      <c r="B5674" t="s">
        <v>23</v>
      </c>
      <c r="C5674">
        <v>184.3</v>
      </c>
      <c r="D5674" s="1">
        <v>44105</v>
      </c>
      <c r="E5674" cm="1">
        <f t="array" ref="E5674">IF(AND(B5674="Housing",A5674="Rural"),"",
_xlfn.IFS(
NOT(ISBLANK(C5674)), C5674,
AND(NOT(ISBLANK(C5673)), B5673=B5674, NOT(ISBLANK(C5675)), B5675=B5674), AVERAGE(C5673,C5675),
AND(NOT(ISBLANK(C5673)), B5673=B5674, ISBLANK(C5675), NOT(ISBLANK(C5676)), B5676=B5674), C5673+(C5676-C5673)/3,
AND(ISBLANK(C5673), NOT(ISBLANK(C5672)), B5672=B5674, NOT(ISBLANK(C5675)), B5675=B5674), C5672+(C5675-C5672)*2/3,
TRUE, "Check Manually"
))</f>
        <v>184.3</v>
      </c>
      <c r="F5674" t="str">
        <f>_xlfn.XLOOKUP(B5674,Bucket_Map!A:A,Bucket_Map!B:B,"ERROR - CHECK NAME")</f>
        <v>Pan, Tobacco &amp; Intoxicants</v>
      </c>
    </row>
    <row r="5675" spans="1:6" x14ac:dyDescent="0.25">
      <c r="A5675" t="s">
        <v>32</v>
      </c>
      <c r="B5675" t="s">
        <v>23</v>
      </c>
      <c r="C5675">
        <v>184.8</v>
      </c>
      <c r="D5675" s="1">
        <v>44136</v>
      </c>
      <c r="E5675" cm="1">
        <f t="array" ref="E5675">IF(AND(B5675="Housing",A5675="Rural"),"",
_xlfn.IFS(
NOT(ISBLANK(C5675)), C5675,
AND(NOT(ISBLANK(C5674)), B5674=B5675, NOT(ISBLANK(C5676)), B5676=B5675), AVERAGE(C5674,C5676),
AND(NOT(ISBLANK(C5674)), B5674=B5675, ISBLANK(C5676), NOT(ISBLANK(C5677)), B5677=B5675), C5674+(C5677-C5674)/3,
AND(ISBLANK(C5674), NOT(ISBLANK(C5673)), B5673=B5675, NOT(ISBLANK(C5676)), B5676=B5675), C5673+(C5676-C5673)*2/3,
TRUE, "Check Manually"
))</f>
        <v>184.8</v>
      </c>
      <c r="F5675" t="str">
        <f>_xlfn.XLOOKUP(B5675,Bucket_Map!A:A,Bucket_Map!B:B,"ERROR - CHECK NAME")</f>
        <v>Pan, Tobacco &amp; Intoxicants</v>
      </c>
    </row>
    <row r="5676" spans="1:6" x14ac:dyDescent="0.25">
      <c r="A5676" t="s">
        <v>32</v>
      </c>
      <c r="B5676" t="s">
        <v>23</v>
      </c>
      <c r="C5676">
        <v>185.4</v>
      </c>
      <c r="D5676" s="1">
        <v>44166</v>
      </c>
      <c r="E5676" cm="1">
        <f t="array" ref="E5676">IF(AND(B5676="Housing",A5676="Rural"),"",
_xlfn.IFS(
NOT(ISBLANK(C5676)), C5676,
AND(NOT(ISBLANK(C5675)), B5675=B5676, NOT(ISBLANK(C5677)), B5677=B5676), AVERAGE(C5675,C5677),
AND(NOT(ISBLANK(C5675)), B5675=B5676, ISBLANK(C5677), NOT(ISBLANK(C5678)), B5678=B5676), C5675+(C5678-C5675)/3,
AND(ISBLANK(C5675), NOT(ISBLANK(C5674)), B5674=B5676, NOT(ISBLANK(C5677)), B5677=B5676), C5674+(C5677-C5674)*2/3,
TRUE, "Check Manually"
))</f>
        <v>185.4</v>
      </c>
      <c r="F5676" t="str">
        <f>_xlfn.XLOOKUP(B5676,Bucket_Map!A:A,Bucket_Map!B:B,"ERROR - CHECK NAME")</f>
        <v>Pan, Tobacco &amp; Intoxicants</v>
      </c>
    </row>
    <row r="5677" spans="1:6" x14ac:dyDescent="0.25">
      <c r="A5677" t="s">
        <v>32</v>
      </c>
      <c r="B5677" t="s">
        <v>23</v>
      </c>
      <c r="C5677">
        <v>186.5</v>
      </c>
      <c r="D5677" s="1">
        <v>44197</v>
      </c>
      <c r="E5677" cm="1">
        <f t="array" ref="E5677">IF(AND(B5677="Housing",A5677="Rural"),"",
_xlfn.IFS(
NOT(ISBLANK(C5677)), C5677,
AND(NOT(ISBLANK(C5676)), B5676=B5677, NOT(ISBLANK(C5678)), B5678=B5677), AVERAGE(C5676,C5678),
AND(NOT(ISBLANK(C5676)), B5676=B5677, ISBLANK(C5678), NOT(ISBLANK(C5679)), B5679=B5677), C5676+(C5679-C5676)/3,
AND(ISBLANK(C5676), NOT(ISBLANK(C5675)), B5675=B5677, NOT(ISBLANK(C5678)), B5678=B5677), C5675+(C5678-C5675)*2/3,
TRUE, "Check Manually"
))</f>
        <v>186.5</v>
      </c>
      <c r="F5677" t="str">
        <f>_xlfn.XLOOKUP(B5677,Bucket_Map!A:A,Bucket_Map!B:B,"ERROR - CHECK NAME")</f>
        <v>Pan, Tobacco &amp; Intoxicants</v>
      </c>
    </row>
    <row r="5678" spans="1:6" x14ac:dyDescent="0.25">
      <c r="A5678" t="s">
        <v>32</v>
      </c>
      <c r="B5678" t="s">
        <v>23</v>
      </c>
      <c r="C5678">
        <v>188.3</v>
      </c>
      <c r="D5678" s="1">
        <v>44228</v>
      </c>
      <c r="E5678" cm="1">
        <f t="array" ref="E5678">IF(AND(B5678="Housing",A5678="Rural"),"",
_xlfn.IFS(
NOT(ISBLANK(C5678)), C5678,
AND(NOT(ISBLANK(C5677)), B5677=B5678, NOT(ISBLANK(C5679)), B5679=B5678), AVERAGE(C5677,C5679),
AND(NOT(ISBLANK(C5677)), B5677=B5678, ISBLANK(C5679), NOT(ISBLANK(C5680)), B5680=B5678), C5677+(C5680-C5677)/3,
AND(ISBLANK(C5677), NOT(ISBLANK(C5676)), B5676=B5678, NOT(ISBLANK(C5679)), B5679=B5678), C5676+(C5679-C5676)*2/3,
TRUE, "Check Manually"
))</f>
        <v>188.3</v>
      </c>
      <c r="F5678" t="str">
        <f>_xlfn.XLOOKUP(B5678,Bucket_Map!A:A,Bucket_Map!B:B,"ERROR - CHECK NAME")</f>
        <v>Pan, Tobacco &amp; Intoxicants</v>
      </c>
    </row>
    <row r="5679" spans="1:6" x14ac:dyDescent="0.25">
      <c r="A5679" t="s">
        <v>32</v>
      </c>
      <c r="B5679" t="s">
        <v>23</v>
      </c>
      <c r="C5679">
        <v>188.1</v>
      </c>
      <c r="D5679" s="1">
        <v>44256</v>
      </c>
      <c r="E5679" cm="1">
        <f t="array" ref="E5679">IF(AND(B5679="Housing",A5679="Rural"),"",
_xlfn.IFS(
NOT(ISBLANK(C5679)), C5679,
AND(NOT(ISBLANK(C5678)), B5678=B5679, NOT(ISBLANK(C5680)), B5680=B5679), AVERAGE(C5678,C5680),
AND(NOT(ISBLANK(C5678)), B5678=B5679, ISBLANK(C5680), NOT(ISBLANK(C5681)), B5681=B5679), C5678+(C5681-C5678)/3,
AND(ISBLANK(C5678), NOT(ISBLANK(C5677)), B5677=B5679, NOT(ISBLANK(C5680)), B5680=B5679), C5677+(C5680-C5677)*2/3,
TRUE, "Check Manually"
))</f>
        <v>188.1</v>
      </c>
      <c r="F5679" t="str">
        <f>_xlfn.XLOOKUP(B5679,Bucket_Map!A:A,Bucket_Map!B:B,"ERROR - CHECK NAME")</f>
        <v>Pan, Tobacco &amp; Intoxicants</v>
      </c>
    </row>
    <row r="5680" spans="1:6" x14ac:dyDescent="0.25">
      <c r="A5680" t="s">
        <v>32</v>
      </c>
      <c r="B5680" t="s">
        <v>23</v>
      </c>
      <c r="C5680">
        <v>188.8</v>
      </c>
      <c r="D5680" s="1">
        <v>44287</v>
      </c>
      <c r="E5680" cm="1">
        <f t="array" ref="E5680">IF(AND(B5680="Housing",A5680="Rural"),"",
_xlfn.IFS(
NOT(ISBLANK(C5680)), C5680,
AND(NOT(ISBLANK(C5679)), B5679=B5680, NOT(ISBLANK(C5681)), B5681=B5680), AVERAGE(C5679,C5681),
AND(NOT(ISBLANK(C5679)), B5679=B5680, ISBLANK(C5681), NOT(ISBLANK(C5682)), B5682=B5680), C5679+(C5682-C5679)/3,
AND(ISBLANK(C5679), NOT(ISBLANK(C5678)), B5678=B5680, NOT(ISBLANK(C5681)), B5681=B5680), C5678+(C5681-C5678)*2/3,
TRUE, "Check Manually"
))</f>
        <v>188.8</v>
      </c>
      <c r="F5680" t="str">
        <f>_xlfn.XLOOKUP(B5680,Bucket_Map!A:A,Bucket_Map!B:B,"ERROR - CHECK NAME")</f>
        <v>Pan, Tobacco &amp; Intoxicants</v>
      </c>
    </row>
    <row r="5681" spans="1:6" x14ac:dyDescent="0.25">
      <c r="A5681" t="s">
        <v>32</v>
      </c>
      <c r="B5681" t="s">
        <v>23</v>
      </c>
      <c r="C5681">
        <v>191.9</v>
      </c>
      <c r="D5681" s="1">
        <v>44317</v>
      </c>
      <c r="E5681" cm="1">
        <f t="array" ref="E5681">IF(AND(B5681="Housing",A5681="Rural"),"",
_xlfn.IFS(
NOT(ISBLANK(C5681)), C5681,
AND(NOT(ISBLANK(C5680)), B5680=B5681, NOT(ISBLANK(C5682)), B5682=B5681), AVERAGE(C5680,C5682),
AND(NOT(ISBLANK(C5680)), B5680=B5681, ISBLANK(C5682), NOT(ISBLANK(C5683)), B5683=B5681), C5680+(C5683-C5680)/3,
AND(ISBLANK(C5680), NOT(ISBLANK(C5679)), B5679=B5681, NOT(ISBLANK(C5682)), B5682=B5681), C5679+(C5682-C5679)*2/3,
TRUE, "Check Manually"
))</f>
        <v>191.9</v>
      </c>
      <c r="F5681" t="str">
        <f>_xlfn.XLOOKUP(B5681,Bucket_Map!A:A,Bucket_Map!B:B,"ERROR - CHECK NAME")</f>
        <v>Pan, Tobacco &amp; Intoxicants</v>
      </c>
    </row>
    <row r="5682" spans="1:6" x14ac:dyDescent="0.25">
      <c r="A5682" t="s">
        <v>32</v>
      </c>
      <c r="B5682" t="s">
        <v>23</v>
      </c>
      <c r="C5682">
        <v>190.8</v>
      </c>
      <c r="D5682" s="1">
        <v>44348</v>
      </c>
      <c r="E5682" cm="1">
        <f t="array" ref="E5682">IF(AND(B5682="Housing",A5682="Rural"),"",
_xlfn.IFS(
NOT(ISBLANK(C5682)), C5682,
AND(NOT(ISBLANK(C5681)), B5681=B5682, NOT(ISBLANK(C5683)), B5683=B5682), AVERAGE(C5681,C5683),
AND(NOT(ISBLANK(C5681)), B5681=B5682, ISBLANK(C5683), NOT(ISBLANK(C5684)), B5684=B5682), C5681+(C5684-C5681)/3,
AND(ISBLANK(C5681), NOT(ISBLANK(C5680)), B5680=B5682, NOT(ISBLANK(C5683)), B5683=B5682), C5680+(C5683-C5680)*2/3,
TRUE, "Check Manually"
))</f>
        <v>190.8</v>
      </c>
      <c r="F5682" t="str">
        <f>_xlfn.XLOOKUP(B5682,Bucket_Map!A:A,Bucket_Map!B:B,"ERROR - CHECK NAME")</f>
        <v>Pan, Tobacco &amp; Intoxicants</v>
      </c>
    </row>
    <row r="5683" spans="1:6" x14ac:dyDescent="0.25">
      <c r="A5683" t="s">
        <v>32</v>
      </c>
      <c r="B5683" t="s">
        <v>23</v>
      </c>
      <c r="C5683">
        <v>191.2</v>
      </c>
      <c r="D5683" s="1">
        <v>44378</v>
      </c>
      <c r="E5683" cm="1">
        <f t="array" ref="E5683">IF(AND(B5683="Housing",A5683="Rural"),"",
_xlfn.IFS(
NOT(ISBLANK(C5683)), C5683,
AND(NOT(ISBLANK(C5682)), B5682=B5683, NOT(ISBLANK(C5684)), B5684=B5683), AVERAGE(C5682,C5684),
AND(NOT(ISBLANK(C5682)), B5682=B5683, ISBLANK(C5684), NOT(ISBLANK(C5685)), B5685=B5683), C5682+(C5685-C5682)/3,
AND(ISBLANK(C5682), NOT(ISBLANK(C5681)), B5681=B5683, NOT(ISBLANK(C5684)), B5684=B5683), C5681+(C5684-C5681)*2/3,
TRUE, "Check Manually"
))</f>
        <v>191.2</v>
      </c>
      <c r="F5683" t="str">
        <f>_xlfn.XLOOKUP(B5683,Bucket_Map!A:A,Bucket_Map!B:B,"ERROR - CHECK NAME")</f>
        <v>Pan, Tobacco &amp; Intoxicants</v>
      </c>
    </row>
    <row r="5684" spans="1:6" x14ac:dyDescent="0.25">
      <c r="A5684" t="s">
        <v>32</v>
      </c>
      <c r="B5684" t="s">
        <v>23</v>
      </c>
      <c r="C5684">
        <v>192.1</v>
      </c>
      <c r="D5684" s="1">
        <v>44409</v>
      </c>
      <c r="E5684" cm="1">
        <f t="array" ref="E5684">IF(AND(B5684="Housing",A5684="Rural"),"",
_xlfn.IFS(
NOT(ISBLANK(C5684)), C5684,
AND(NOT(ISBLANK(C5683)), B5683=B5684, NOT(ISBLANK(C5685)), B5685=B5684), AVERAGE(C5683,C5685),
AND(NOT(ISBLANK(C5683)), B5683=B5684, ISBLANK(C5685), NOT(ISBLANK(C5686)), B5686=B5684), C5683+(C5686-C5683)/3,
AND(ISBLANK(C5683), NOT(ISBLANK(C5682)), B5682=B5684, NOT(ISBLANK(C5685)), B5685=B5684), C5682+(C5685-C5682)*2/3,
TRUE, "Check Manually"
))</f>
        <v>192.1</v>
      </c>
      <c r="F5684" t="str">
        <f>_xlfn.XLOOKUP(B5684,Bucket_Map!A:A,Bucket_Map!B:B,"ERROR - CHECK NAME")</f>
        <v>Pan, Tobacco &amp; Intoxicants</v>
      </c>
    </row>
    <row r="5685" spans="1:6" x14ac:dyDescent="0.25">
      <c r="A5685" t="s">
        <v>32</v>
      </c>
      <c r="B5685" t="s">
        <v>23</v>
      </c>
      <c r="C5685">
        <v>192.1</v>
      </c>
      <c r="D5685" s="1">
        <v>44440</v>
      </c>
      <c r="E5685" cm="1">
        <f t="array" ref="E5685">IF(AND(B5685="Housing",A5685="Rural"),"",
_xlfn.IFS(
NOT(ISBLANK(C5685)), C5685,
AND(NOT(ISBLANK(C5684)), B5684=B5685, NOT(ISBLANK(C5686)), B5686=B5685), AVERAGE(C5684,C5686),
AND(NOT(ISBLANK(C5684)), B5684=B5685, ISBLANK(C5686), NOT(ISBLANK(C5687)), B5687=B5685), C5684+(C5687-C5684)/3,
AND(ISBLANK(C5684), NOT(ISBLANK(C5683)), B5683=B5685, NOT(ISBLANK(C5686)), B5686=B5685), C5683+(C5686-C5683)*2/3,
TRUE, "Check Manually"
))</f>
        <v>192.1</v>
      </c>
      <c r="F5685" t="str">
        <f>_xlfn.XLOOKUP(B5685,Bucket_Map!A:A,Bucket_Map!B:B,"ERROR - CHECK NAME")</f>
        <v>Pan, Tobacco &amp; Intoxicants</v>
      </c>
    </row>
    <row r="5686" spans="1:6" x14ac:dyDescent="0.25">
      <c r="A5686" t="s">
        <v>32</v>
      </c>
      <c r="B5686" t="s">
        <v>23</v>
      </c>
      <c r="C5686">
        <v>192.7</v>
      </c>
      <c r="D5686" s="1">
        <v>44470</v>
      </c>
      <c r="E5686" cm="1">
        <f t="array" ref="E5686">IF(AND(B5686="Housing",A5686="Rural"),"",
_xlfn.IFS(
NOT(ISBLANK(C5686)), C5686,
AND(NOT(ISBLANK(C5685)), B5685=B5686, NOT(ISBLANK(C5687)), B5687=B5686), AVERAGE(C5685,C5687),
AND(NOT(ISBLANK(C5685)), B5685=B5686, ISBLANK(C5687), NOT(ISBLANK(C5688)), B5688=B5686), C5685+(C5688-C5685)/3,
AND(ISBLANK(C5685), NOT(ISBLANK(C5684)), B5684=B5686, NOT(ISBLANK(C5687)), B5687=B5686), C5684+(C5687-C5684)*2/3,
TRUE, "Check Manually"
))</f>
        <v>192.7</v>
      </c>
      <c r="F5686" t="str">
        <f>_xlfn.XLOOKUP(B5686,Bucket_Map!A:A,Bucket_Map!B:B,"ERROR - CHECK NAME")</f>
        <v>Pan, Tobacco &amp; Intoxicants</v>
      </c>
    </row>
    <row r="5687" spans="1:6" x14ac:dyDescent="0.25">
      <c r="A5687" t="s">
        <v>32</v>
      </c>
      <c r="B5687" t="s">
        <v>23</v>
      </c>
      <c r="C5687">
        <v>192.9</v>
      </c>
      <c r="D5687" s="1">
        <v>44501</v>
      </c>
      <c r="E5687" cm="1">
        <f t="array" ref="E5687">IF(AND(B5687="Housing",A5687="Rural"),"",
_xlfn.IFS(
NOT(ISBLANK(C5687)), C5687,
AND(NOT(ISBLANK(C5686)), B5686=B5687, NOT(ISBLANK(C5688)), B5688=B5687), AVERAGE(C5686,C5688),
AND(NOT(ISBLANK(C5686)), B5686=B5687, ISBLANK(C5688), NOT(ISBLANK(C5689)), B5689=B5687), C5686+(C5689-C5686)/3,
AND(ISBLANK(C5686), NOT(ISBLANK(C5685)), B5685=B5687, NOT(ISBLANK(C5688)), B5688=B5687), C5685+(C5688-C5685)*2/3,
TRUE, "Check Manually"
))</f>
        <v>192.9</v>
      </c>
      <c r="F5687" t="str">
        <f>_xlfn.XLOOKUP(B5687,Bucket_Map!A:A,Bucket_Map!B:B,"ERROR - CHECK NAME")</f>
        <v>Pan, Tobacco &amp; Intoxicants</v>
      </c>
    </row>
    <row r="5688" spans="1:6" x14ac:dyDescent="0.25">
      <c r="A5688" t="s">
        <v>32</v>
      </c>
      <c r="B5688" t="s">
        <v>23</v>
      </c>
      <c r="C5688">
        <v>192.4</v>
      </c>
      <c r="D5688" s="1">
        <v>44531</v>
      </c>
      <c r="E5688" cm="1">
        <f t="array" ref="E5688">IF(AND(B5688="Housing",A5688="Rural"),"",
_xlfn.IFS(
NOT(ISBLANK(C5688)), C5688,
AND(NOT(ISBLANK(C5687)), B5687=B5688, NOT(ISBLANK(C5689)), B5689=B5688), AVERAGE(C5687,C5689),
AND(NOT(ISBLANK(C5687)), B5687=B5688, ISBLANK(C5689), NOT(ISBLANK(C5690)), B5690=B5688), C5687+(C5690-C5687)/3,
AND(ISBLANK(C5687), NOT(ISBLANK(C5686)), B5686=B5688, NOT(ISBLANK(C5689)), B5689=B5688), C5686+(C5689-C5686)*2/3,
TRUE, "Check Manually"
))</f>
        <v>192.4</v>
      </c>
      <c r="F5688" t="str">
        <f>_xlfn.XLOOKUP(B5688,Bucket_Map!A:A,Bucket_Map!B:B,"ERROR - CHECK NAME")</f>
        <v>Pan, Tobacco &amp; Intoxicants</v>
      </c>
    </row>
    <row r="5689" spans="1:6" x14ac:dyDescent="0.25">
      <c r="A5689" t="s">
        <v>32</v>
      </c>
      <c r="B5689" t="s">
        <v>23</v>
      </c>
      <c r="C5689">
        <v>192.2</v>
      </c>
      <c r="D5689" s="1">
        <v>44562</v>
      </c>
      <c r="E5689" cm="1">
        <f t="array" ref="E5689">IF(AND(B5689="Housing",A5689="Rural"),"",
_xlfn.IFS(
NOT(ISBLANK(C5689)), C5689,
AND(NOT(ISBLANK(C5688)), B5688=B5689, NOT(ISBLANK(C5690)), B5690=B5689), AVERAGE(C5688,C5690),
AND(NOT(ISBLANK(C5688)), B5688=B5689, ISBLANK(C5690), NOT(ISBLANK(C5691)), B5691=B5689), C5688+(C5691-C5688)/3,
AND(ISBLANK(C5688), NOT(ISBLANK(C5687)), B5687=B5689, NOT(ISBLANK(C5690)), B5690=B5689), C5687+(C5690-C5687)*2/3,
TRUE, "Check Manually"
))</f>
        <v>192.2</v>
      </c>
      <c r="F5689" t="str">
        <f>_xlfn.XLOOKUP(B5689,Bucket_Map!A:A,Bucket_Map!B:B,"ERROR - CHECK NAME")</f>
        <v>Pan, Tobacco &amp; Intoxicants</v>
      </c>
    </row>
    <row r="5690" spans="1:6" x14ac:dyDescent="0.25">
      <c r="A5690" t="s">
        <v>32</v>
      </c>
      <c r="B5690" t="s">
        <v>23</v>
      </c>
      <c r="C5690">
        <v>192.8</v>
      </c>
      <c r="D5690" s="1">
        <v>44593</v>
      </c>
      <c r="E5690" cm="1">
        <f t="array" ref="E5690">IF(AND(B5690="Housing",A5690="Rural"),"",
_xlfn.IFS(
NOT(ISBLANK(C5690)), C5690,
AND(NOT(ISBLANK(C5689)), B5689=B5690, NOT(ISBLANK(C5691)), B5691=B5690), AVERAGE(C5689,C5691),
AND(NOT(ISBLANK(C5689)), B5689=B5690, ISBLANK(C5691), NOT(ISBLANK(C5692)), B5692=B5690), C5689+(C5692-C5689)/3,
AND(ISBLANK(C5689), NOT(ISBLANK(C5688)), B5688=B5690, NOT(ISBLANK(C5691)), B5691=B5690), C5688+(C5691-C5688)*2/3,
TRUE, "Check Manually"
))</f>
        <v>192.8</v>
      </c>
      <c r="F5690" t="str">
        <f>_xlfn.XLOOKUP(B5690,Bucket_Map!A:A,Bucket_Map!B:B,"ERROR - CHECK NAME")</f>
        <v>Pan, Tobacco &amp; Intoxicants</v>
      </c>
    </row>
    <row r="5691" spans="1:6" x14ac:dyDescent="0.25">
      <c r="A5691" t="s">
        <v>32</v>
      </c>
      <c r="B5691" t="s">
        <v>23</v>
      </c>
      <c r="C5691">
        <v>193.7</v>
      </c>
      <c r="D5691" s="1">
        <v>44621</v>
      </c>
      <c r="E5691" cm="1">
        <f t="array" ref="E5691">IF(AND(B5691="Housing",A5691="Rural"),"",
_xlfn.IFS(
NOT(ISBLANK(C5691)), C5691,
AND(NOT(ISBLANK(C5690)), B5690=B5691, NOT(ISBLANK(C5692)), B5692=B5691), AVERAGE(C5690,C5692),
AND(NOT(ISBLANK(C5690)), B5690=B5691, ISBLANK(C5692), NOT(ISBLANK(C5693)), B5693=B5691), C5690+(C5693-C5690)/3,
AND(ISBLANK(C5690), NOT(ISBLANK(C5689)), B5689=B5691, NOT(ISBLANK(C5692)), B5692=B5691), C5689+(C5692-C5689)*2/3,
TRUE, "Check Manually"
))</f>
        <v>193.7</v>
      </c>
      <c r="F5691" t="str">
        <f>_xlfn.XLOOKUP(B5691,Bucket_Map!A:A,Bucket_Map!B:B,"ERROR - CHECK NAME")</f>
        <v>Pan, Tobacco &amp; Intoxicants</v>
      </c>
    </row>
    <row r="5692" spans="1:6" x14ac:dyDescent="0.25">
      <c r="A5692" t="s">
        <v>32</v>
      </c>
      <c r="B5692" t="s">
        <v>23</v>
      </c>
      <c r="C5692">
        <v>193.9</v>
      </c>
      <c r="D5692" s="1">
        <v>44652</v>
      </c>
      <c r="E5692" cm="1">
        <f t="array" ref="E5692">IF(AND(B5692="Housing",A5692="Rural"),"",
_xlfn.IFS(
NOT(ISBLANK(C5692)), C5692,
AND(NOT(ISBLANK(C5691)), B5691=B5692, NOT(ISBLANK(C5693)), B5693=B5692), AVERAGE(C5691,C5693),
AND(NOT(ISBLANK(C5691)), B5691=B5692, ISBLANK(C5693), NOT(ISBLANK(C5694)), B5694=B5692), C5691+(C5694-C5691)/3,
AND(ISBLANK(C5691), NOT(ISBLANK(C5690)), B5690=B5692, NOT(ISBLANK(C5693)), B5693=B5692), C5690+(C5693-C5690)*2/3,
TRUE, "Check Manually"
))</f>
        <v>193.9</v>
      </c>
      <c r="F5692" t="str">
        <f>_xlfn.XLOOKUP(B5692,Bucket_Map!A:A,Bucket_Map!B:B,"ERROR - CHECK NAME")</f>
        <v>Pan, Tobacco &amp; Intoxicants</v>
      </c>
    </row>
    <row r="5693" spans="1:6" x14ac:dyDescent="0.25">
      <c r="A5693" t="s">
        <v>32</v>
      </c>
      <c r="B5693" t="s">
        <v>23</v>
      </c>
      <c r="C5693">
        <v>194.1</v>
      </c>
      <c r="D5693" s="1">
        <v>44682</v>
      </c>
      <c r="E5693" cm="1">
        <f t="array" ref="E5693">IF(AND(B5693="Housing",A5693="Rural"),"",
_xlfn.IFS(
NOT(ISBLANK(C5693)), C5693,
AND(NOT(ISBLANK(C5692)), B5692=B5693, NOT(ISBLANK(C5694)), B5694=B5693), AVERAGE(C5692,C5694),
AND(NOT(ISBLANK(C5692)), B5692=B5693, ISBLANK(C5694), NOT(ISBLANK(C5695)), B5695=B5693), C5692+(C5695-C5692)/3,
AND(ISBLANK(C5692), NOT(ISBLANK(C5691)), B5691=B5693, NOT(ISBLANK(C5694)), B5694=B5693), C5691+(C5694-C5691)*2/3,
TRUE, "Check Manually"
))</f>
        <v>194.1</v>
      </c>
      <c r="F5693" t="str">
        <f>_xlfn.XLOOKUP(B5693,Bucket_Map!A:A,Bucket_Map!B:B,"ERROR - CHECK NAME")</f>
        <v>Pan, Tobacco &amp; Intoxicants</v>
      </c>
    </row>
    <row r="5694" spans="1:6" x14ac:dyDescent="0.25">
      <c r="A5694" t="s">
        <v>32</v>
      </c>
      <c r="B5694" t="s">
        <v>23</v>
      </c>
      <c r="C5694">
        <v>194.3</v>
      </c>
      <c r="D5694" s="1">
        <v>44713</v>
      </c>
      <c r="E5694" cm="1">
        <f t="array" ref="E5694">IF(AND(B5694="Housing",A5694="Rural"),"",
_xlfn.IFS(
NOT(ISBLANK(C5694)), C5694,
AND(NOT(ISBLANK(C5693)), B5693=B5694, NOT(ISBLANK(C5695)), B5695=B5694), AVERAGE(C5693,C5695),
AND(NOT(ISBLANK(C5693)), B5693=B5694, ISBLANK(C5695), NOT(ISBLANK(C5696)), B5696=B5694), C5693+(C5696-C5693)/3,
AND(ISBLANK(C5693), NOT(ISBLANK(C5692)), B5692=B5694, NOT(ISBLANK(C5695)), B5695=B5694), C5692+(C5695-C5692)*2/3,
TRUE, "Check Manually"
))</f>
        <v>194.3</v>
      </c>
      <c r="F5694" t="str">
        <f>_xlfn.XLOOKUP(B5694,Bucket_Map!A:A,Bucket_Map!B:B,"ERROR - CHECK NAME")</f>
        <v>Pan, Tobacco &amp; Intoxicants</v>
      </c>
    </row>
    <row r="5695" spans="1:6" x14ac:dyDescent="0.25">
      <c r="A5695" t="s">
        <v>32</v>
      </c>
      <c r="B5695" t="s">
        <v>23</v>
      </c>
      <c r="C5695">
        <v>194.6</v>
      </c>
      <c r="D5695" s="1">
        <v>44743</v>
      </c>
      <c r="E5695" cm="1">
        <f t="array" ref="E5695">IF(AND(B5695="Housing",A5695="Rural"),"",
_xlfn.IFS(
NOT(ISBLANK(C5695)), C5695,
AND(NOT(ISBLANK(C5694)), B5694=B5695, NOT(ISBLANK(C5696)), B5696=B5695), AVERAGE(C5694,C5696),
AND(NOT(ISBLANK(C5694)), B5694=B5695, ISBLANK(C5696), NOT(ISBLANK(C5697)), B5697=B5695), C5694+(C5697-C5694)/3,
AND(ISBLANK(C5694), NOT(ISBLANK(C5693)), B5693=B5695, NOT(ISBLANK(C5696)), B5696=B5695), C5693+(C5696-C5693)*2/3,
TRUE, "Check Manually"
))</f>
        <v>194.6</v>
      </c>
      <c r="F5695" t="str">
        <f>_xlfn.XLOOKUP(B5695,Bucket_Map!A:A,Bucket_Map!B:B,"ERROR - CHECK NAME")</f>
        <v>Pan, Tobacco &amp; Intoxicants</v>
      </c>
    </row>
    <row r="5696" spans="1:6" x14ac:dyDescent="0.25">
      <c r="A5696" t="s">
        <v>32</v>
      </c>
      <c r="B5696" t="s">
        <v>23</v>
      </c>
      <c r="C5696">
        <v>195</v>
      </c>
      <c r="D5696" s="1">
        <v>44774</v>
      </c>
      <c r="E5696" cm="1">
        <f t="array" ref="E5696">IF(AND(B5696="Housing",A5696="Rural"),"",
_xlfn.IFS(
NOT(ISBLANK(C5696)), C5696,
AND(NOT(ISBLANK(C5695)), B5695=B5696, NOT(ISBLANK(C5697)), B5697=B5696), AVERAGE(C5695,C5697),
AND(NOT(ISBLANK(C5695)), B5695=B5696, ISBLANK(C5697), NOT(ISBLANK(C5698)), B5698=B5696), C5695+(C5698-C5695)/3,
AND(ISBLANK(C5695), NOT(ISBLANK(C5694)), B5694=B5696, NOT(ISBLANK(C5697)), B5697=B5696), C5694+(C5697-C5694)*2/3,
TRUE, "Check Manually"
))</f>
        <v>195</v>
      </c>
      <c r="F5696" t="str">
        <f>_xlfn.XLOOKUP(B5696,Bucket_Map!A:A,Bucket_Map!B:B,"ERROR - CHECK NAME")</f>
        <v>Pan, Tobacco &amp; Intoxicants</v>
      </c>
    </row>
    <row r="5697" spans="1:6" x14ac:dyDescent="0.25">
      <c r="A5697" t="s">
        <v>32</v>
      </c>
      <c r="B5697" t="s">
        <v>23</v>
      </c>
      <c r="C5697">
        <v>195.9</v>
      </c>
      <c r="D5697" s="1">
        <v>44805</v>
      </c>
      <c r="E5697" cm="1">
        <f t="array" ref="E5697">IF(AND(B5697="Housing",A5697="Rural"),"",
_xlfn.IFS(
NOT(ISBLANK(C5697)), C5697,
AND(NOT(ISBLANK(C5696)), B5696=B5697, NOT(ISBLANK(C5698)), B5698=B5697), AVERAGE(C5696,C5698),
AND(NOT(ISBLANK(C5696)), B5696=B5697, ISBLANK(C5698), NOT(ISBLANK(C5699)), B5699=B5697), C5696+(C5699-C5696)/3,
AND(ISBLANK(C5696), NOT(ISBLANK(C5695)), B5695=B5697, NOT(ISBLANK(C5698)), B5698=B5697), C5695+(C5698-C5695)*2/3,
TRUE, "Check Manually"
))</f>
        <v>195.9</v>
      </c>
      <c r="F5697" t="str">
        <f>_xlfn.XLOOKUP(B5697,Bucket_Map!A:A,Bucket_Map!B:B,"ERROR - CHECK NAME")</f>
        <v>Pan, Tobacco &amp; Intoxicants</v>
      </c>
    </row>
    <row r="5698" spans="1:6" x14ac:dyDescent="0.25">
      <c r="A5698" t="s">
        <v>32</v>
      </c>
      <c r="B5698" t="s">
        <v>23</v>
      </c>
      <c r="C5698">
        <v>196.3</v>
      </c>
      <c r="D5698" s="1">
        <v>44835</v>
      </c>
      <c r="E5698" cm="1">
        <f t="array" ref="E5698">IF(AND(B5698="Housing",A5698="Rural"),"",
_xlfn.IFS(
NOT(ISBLANK(C5698)), C5698,
AND(NOT(ISBLANK(C5697)), B5697=B5698, NOT(ISBLANK(C5699)), B5699=B5698), AVERAGE(C5697,C5699),
AND(NOT(ISBLANK(C5697)), B5697=B5698, ISBLANK(C5699), NOT(ISBLANK(C5700)), B5700=B5698), C5697+(C5700-C5697)/3,
AND(ISBLANK(C5697), NOT(ISBLANK(C5696)), B5696=B5698, NOT(ISBLANK(C5699)), B5699=B5698), C5696+(C5699-C5696)*2/3,
TRUE, "Check Manually"
))</f>
        <v>196.3</v>
      </c>
      <c r="F5698" t="str">
        <f>_xlfn.XLOOKUP(B5698,Bucket_Map!A:A,Bucket_Map!B:B,"ERROR - CHECK NAME")</f>
        <v>Pan, Tobacco &amp; Intoxicants</v>
      </c>
    </row>
    <row r="5699" spans="1:6" x14ac:dyDescent="0.25">
      <c r="A5699" t="s">
        <v>32</v>
      </c>
      <c r="B5699" t="s">
        <v>23</v>
      </c>
      <c r="C5699">
        <v>196.9</v>
      </c>
      <c r="D5699" s="1">
        <v>44866</v>
      </c>
      <c r="E5699" cm="1">
        <f t="array" ref="E5699">IF(AND(B5699="Housing",A5699="Rural"),"",
_xlfn.IFS(
NOT(ISBLANK(C5699)), C5699,
AND(NOT(ISBLANK(C5698)), B5698=B5699, NOT(ISBLANK(C5700)), B5700=B5699), AVERAGE(C5698,C5700),
AND(NOT(ISBLANK(C5698)), B5698=B5699, ISBLANK(C5700), NOT(ISBLANK(C5701)), B5701=B5699), C5698+(C5701-C5698)/3,
AND(ISBLANK(C5698), NOT(ISBLANK(C5697)), B5697=B5699, NOT(ISBLANK(C5700)), B5700=B5699), C5697+(C5700-C5697)*2/3,
TRUE, "Check Manually"
))</f>
        <v>196.9</v>
      </c>
      <c r="F5699" t="str">
        <f>_xlfn.XLOOKUP(B5699,Bucket_Map!A:A,Bucket_Map!B:B,"ERROR - CHECK NAME")</f>
        <v>Pan, Tobacco &amp; Intoxicants</v>
      </c>
    </row>
    <row r="5700" spans="1:6" x14ac:dyDescent="0.25">
      <c r="A5700" t="s">
        <v>32</v>
      </c>
      <c r="B5700" t="s">
        <v>23</v>
      </c>
      <c r="C5700">
        <v>197.3</v>
      </c>
      <c r="D5700" s="1">
        <v>44896</v>
      </c>
      <c r="E5700" cm="1">
        <f t="array" ref="E5700">IF(AND(B5700="Housing",A5700="Rural"),"",
_xlfn.IFS(
NOT(ISBLANK(C5700)), C5700,
AND(NOT(ISBLANK(C5699)), B5699=B5700, NOT(ISBLANK(C5701)), B5701=B5700), AVERAGE(C5699,C5701),
AND(NOT(ISBLANK(C5699)), B5699=B5700, ISBLANK(C5701), NOT(ISBLANK(C5702)), B5702=B5700), C5699+(C5702-C5699)/3,
AND(ISBLANK(C5699), NOT(ISBLANK(C5698)), B5698=B5700, NOT(ISBLANK(C5701)), B5701=B5700), C5698+(C5701-C5698)*2/3,
TRUE, "Check Manually"
))</f>
        <v>197.3</v>
      </c>
      <c r="F5700" t="str">
        <f>_xlfn.XLOOKUP(B5700,Bucket_Map!A:A,Bucket_Map!B:B,"ERROR - CHECK NAME")</f>
        <v>Pan, Tobacco &amp; Intoxicants</v>
      </c>
    </row>
    <row r="5701" spans="1:6" x14ac:dyDescent="0.25">
      <c r="A5701" t="s">
        <v>32</v>
      </c>
      <c r="B5701" t="s">
        <v>23</v>
      </c>
      <c r="C5701">
        <v>198.2</v>
      </c>
      <c r="D5701" s="1">
        <v>44927</v>
      </c>
      <c r="E5701" cm="1">
        <f t="array" ref="E5701">IF(AND(B5701="Housing",A5701="Rural"),"",
_xlfn.IFS(
NOT(ISBLANK(C5701)), C5701,
AND(NOT(ISBLANK(C5700)), B5700=B5701, NOT(ISBLANK(C5702)), B5702=B5701), AVERAGE(C5700,C5702),
AND(NOT(ISBLANK(C5700)), B5700=B5701, ISBLANK(C5702), NOT(ISBLANK(C5703)), B5703=B5701), C5700+(C5703-C5700)/3,
AND(ISBLANK(C5700), NOT(ISBLANK(C5699)), B5699=B5701, NOT(ISBLANK(C5702)), B5702=B5701), C5699+(C5702-C5699)*2/3,
TRUE, "Check Manually"
))</f>
        <v>198.2</v>
      </c>
      <c r="F5701" t="str">
        <f>_xlfn.XLOOKUP(B5701,Bucket_Map!A:A,Bucket_Map!B:B,"ERROR - CHECK NAME")</f>
        <v>Pan, Tobacco &amp; Intoxicants</v>
      </c>
    </row>
    <row r="5702" spans="1:6" x14ac:dyDescent="0.25">
      <c r="A5702" t="s">
        <v>32</v>
      </c>
      <c r="B5702" t="s">
        <v>23</v>
      </c>
      <c r="C5702">
        <v>199.5</v>
      </c>
      <c r="D5702" s="1">
        <v>44958</v>
      </c>
      <c r="E5702" cm="1">
        <f t="array" ref="E5702">IF(AND(B5702="Housing",A5702="Rural"),"",
_xlfn.IFS(
NOT(ISBLANK(C5702)), C5702,
AND(NOT(ISBLANK(C5701)), B5701=B5702, NOT(ISBLANK(C5703)), B5703=B5702), AVERAGE(C5701,C5703),
AND(NOT(ISBLANK(C5701)), B5701=B5702, ISBLANK(C5703), NOT(ISBLANK(C5704)), B5704=B5702), C5701+(C5704-C5701)/3,
AND(ISBLANK(C5701), NOT(ISBLANK(C5700)), B5700=B5702, NOT(ISBLANK(C5703)), B5703=B5702), C5700+(C5703-C5700)*2/3,
TRUE, "Check Manually"
))</f>
        <v>199.5</v>
      </c>
      <c r="F5702" t="str">
        <f>_xlfn.XLOOKUP(B5702,Bucket_Map!A:A,Bucket_Map!B:B,"ERROR - CHECK NAME")</f>
        <v>Pan, Tobacco &amp; Intoxicants</v>
      </c>
    </row>
    <row r="5703" spans="1:6" x14ac:dyDescent="0.25">
      <c r="A5703" t="s">
        <v>32</v>
      </c>
      <c r="B5703" t="s">
        <v>23</v>
      </c>
      <c r="C5703">
        <v>199.5</v>
      </c>
      <c r="D5703" s="1">
        <v>44986</v>
      </c>
      <c r="E5703" cm="1">
        <f t="array" ref="E5703">IF(AND(B5703="Housing",A5703="Rural"),"",
_xlfn.IFS(
NOT(ISBLANK(C5703)), C5703,
AND(NOT(ISBLANK(C5702)), B5702=B5703, NOT(ISBLANK(C5704)), B5704=B5703), AVERAGE(C5702,C5704),
AND(NOT(ISBLANK(C5702)), B5702=B5703, ISBLANK(C5704), NOT(ISBLANK(C5705)), B5705=B5703), C5702+(C5705-C5702)/3,
AND(ISBLANK(C5702), NOT(ISBLANK(C5701)), B5701=B5703, NOT(ISBLANK(C5704)), B5704=B5703), C5701+(C5704-C5701)*2/3,
TRUE, "Check Manually"
))</f>
        <v>199.5</v>
      </c>
      <c r="F5703" t="str">
        <f>_xlfn.XLOOKUP(B5703,Bucket_Map!A:A,Bucket_Map!B:B,"ERROR - CHECK NAME")</f>
        <v>Pan, Tobacco &amp; Intoxicants</v>
      </c>
    </row>
    <row r="5704" spans="1:6" x14ac:dyDescent="0.25">
      <c r="A5704" t="s">
        <v>32</v>
      </c>
      <c r="B5704" t="s">
        <v>23</v>
      </c>
      <c r="C5704">
        <v>200.6</v>
      </c>
      <c r="D5704" s="1">
        <v>45017</v>
      </c>
      <c r="E5704" cm="1">
        <f t="array" ref="E5704">IF(AND(B5704="Housing",A5704="Rural"),"",
_xlfn.IFS(
NOT(ISBLANK(C5704)), C5704,
AND(NOT(ISBLANK(C5703)), B5703=B5704, NOT(ISBLANK(C5705)), B5705=B5704), AVERAGE(C5703,C5705),
AND(NOT(ISBLANK(C5703)), B5703=B5704, ISBLANK(C5705), NOT(ISBLANK(C5706)), B5706=B5704), C5703+(C5706-C5703)/3,
AND(ISBLANK(C5703), NOT(ISBLANK(C5702)), B5702=B5704, NOT(ISBLANK(C5705)), B5705=B5704), C5702+(C5705-C5702)*2/3,
TRUE, "Check Manually"
))</f>
        <v>200.6</v>
      </c>
      <c r="F5704" t="str">
        <f>_xlfn.XLOOKUP(B5704,Bucket_Map!A:A,Bucket_Map!B:B,"ERROR - CHECK NAME")</f>
        <v>Pan, Tobacco &amp; Intoxicants</v>
      </c>
    </row>
    <row r="5705" spans="1:6" x14ac:dyDescent="0.25">
      <c r="A5705" t="s">
        <v>32</v>
      </c>
      <c r="B5705" t="s">
        <v>23</v>
      </c>
      <c r="C5705">
        <v>201</v>
      </c>
      <c r="D5705" s="1">
        <v>45047</v>
      </c>
      <c r="E5705" cm="1">
        <f t="array" ref="E5705">IF(AND(B5705="Housing",A5705="Rural"),"",
_xlfn.IFS(
NOT(ISBLANK(C5705)), C5705,
AND(NOT(ISBLANK(C5704)), B5704=B5705, NOT(ISBLANK(C5706)), B5706=B5705), AVERAGE(C5704,C5706),
AND(NOT(ISBLANK(C5704)), B5704=B5705, ISBLANK(C5706), NOT(ISBLANK(C5707)), B5707=B5705), C5704+(C5707-C5704)/3,
AND(ISBLANK(C5704), NOT(ISBLANK(C5703)), B5703=B5705, NOT(ISBLANK(C5706)), B5706=B5705), C5703+(C5706-C5703)*2/3,
TRUE, "Check Manually"
))</f>
        <v>201</v>
      </c>
      <c r="F5705" t="str">
        <f>_xlfn.XLOOKUP(B5705,Bucket_Map!A:A,Bucket_Map!B:B,"ERROR - CHECK NAME")</f>
        <v>Pan, Tobacco &amp; Intoxicants</v>
      </c>
    </row>
    <row r="5706" spans="1:6" x14ac:dyDescent="0.25">
      <c r="A5706" t="s">
        <v>32</v>
      </c>
      <c r="B5706" t="s">
        <v>24</v>
      </c>
      <c r="C5706">
        <v>104.5</v>
      </c>
      <c r="D5706" s="1">
        <v>41275</v>
      </c>
      <c r="E5706" cm="1">
        <f t="array" ref="E5706">IF(AND(B5706="Housing",A5706="Rural"),"",
_xlfn.IFS(
NOT(ISBLANK(C5706)), C5706,
AND(NOT(ISBLANK(C5705)), B5705=B5706, NOT(ISBLANK(C5707)), B5707=B5706), AVERAGE(C5705,C5707),
AND(NOT(ISBLANK(C5705)), B5705=B5706, ISBLANK(C5707), NOT(ISBLANK(C5708)), B5708=B5706), C5705+(C5708-C5705)/3,
AND(ISBLANK(C5705), NOT(ISBLANK(C5704)), B5704=B5706, NOT(ISBLANK(C5707)), B5707=B5706), C5704+(C5707-C5704)*2/3,
TRUE, "Check Manually"
))</f>
        <v>104.5</v>
      </c>
      <c r="F5706" t="str">
        <f>_xlfn.XLOOKUP(B5706,Bucket_Map!A:A,Bucket_Map!B:B,"ERROR - CHECK NAME")</f>
        <v>Personal Care &amp; Effects</v>
      </c>
    </row>
    <row r="5707" spans="1:6" x14ac:dyDescent="0.25">
      <c r="A5707" t="s">
        <v>32</v>
      </c>
      <c r="B5707" t="s">
        <v>24</v>
      </c>
      <c r="C5707">
        <v>104.5</v>
      </c>
      <c r="D5707" s="1">
        <v>41306</v>
      </c>
      <c r="E5707" cm="1">
        <f t="array" ref="E5707">IF(AND(B5707="Housing",A5707="Rural"),"",
_xlfn.IFS(
NOT(ISBLANK(C5707)), C5707,
AND(NOT(ISBLANK(C5706)), B5706=B5707, NOT(ISBLANK(C5708)), B5708=B5707), AVERAGE(C5706,C5708),
AND(NOT(ISBLANK(C5706)), B5706=B5707, ISBLANK(C5708), NOT(ISBLANK(C5709)), B5709=B5707), C5706+(C5709-C5706)/3,
AND(ISBLANK(C5706), NOT(ISBLANK(C5705)), B5705=B5707, NOT(ISBLANK(C5708)), B5708=B5707), C5705+(C5708-C5705)*2/3,
TRUE, "Check Manually"
))</f>
        <v>104.5</v>
      </c>
      <c r="F5707" t="str">
        <f>_xlfn.XLOOKUP(B5707,Bucket_Map!A:A,Bucket_Map!B:B,"ERROR - CHECK NAME")</f>
        <v>Personal Care &amp; Effects</v>
      </c>
    </row>
    <row r="5708" spans="1:6" x14ac:dyDescent="0.25">
      <c r="A5708" t="s">
        <v>32</v>
      </c>
      <c r="B5708" t="s">
        <v>24</v>
      </c>
      <c r="C5708">
        <v>104.3</v>
      </c>
      <c r="D5708" s="1">
        <v>41334</v>
      </c>
      <c r="E5708" cm="1">
        <f t="array" ref="E5708">IF(AND(B5708="Housing",A5708="Rural"),"",
_xlfn.IFS(
NOT(ISBLANK(C5708)), C5708,
AND(NOT(ISBLANK(C5707)), B5707=B5708, NOT(ISBLANK(C5709)), B5709=B5708), AVERAGE(C5707,C5709),
AND(NOT(ISBLANK(C5707)), B5707=B5708, ISBLANK(C5709), NOT(ISBLANK(C5710)), B5710=B5708), C5707+(C5710-C5707)/3,
AND(ISBLANK(C5707), NOT(ISBLANK(C5706)), B5706=B5708, NOT(ISBLANK(C5709)), B5709=B5708), C5706+(C5709-C5706)*2/3,
TRUE, "Check Manually"
))</f>
        <v>104.3</v>
      </c>
      <c r="F5708" t="str">
        <f>_xlfn.XLOOKUP(B5708,Bucket_Map!A:A,Bucket_Map!B:B,"ERROR - CHECK NAME")</f>
        <v>Personal Care &amp; Effects</v>
      </c>
    </row>
    <row r="5709" spans="1:6" x14ac:dyDescent="0.25">
      <c r="A5709" t="s">
        <v>32</v>
      </c>
      <c r="B5709" t="s">
        <v>24</v>
      </c>
      <c r="C5709">
        <v>102.9</v>
      </c>
      <c r="D5709" s="1">
        <v>41365</v>
      </c>
      <c r="E5709" cm="1">
        <f t="array" ref="E5709">IF(AND(B5709="Housing",A5709="Rural"),"",
_xlfn.IFS(
NOT(ISBLANK(C5709)), C5709,
AND(NOT(ISBLANK(C5708)), B5708=B5709, NOT(ISBLANK(C5710)), B5710=B5709), AVERAGE(C5708,C5710),
AND(NOT(ISBLANK(C5708)), B5708=B5709, ISBLANK(C5710), NOT(ISBLANK(C5711)), B5711=B5709), C5708+(C5711-C5708)/3,
AND(ISBLANK(C5708), NOT(ISBLANK(C5707)), B5707=B5709, NOT(ISBLANK(C5710)), B5710=B5709), C5707+(C5710-C5707)*2/3,
TRUE, "Check Manually"
))</f>
        <v>102.9</v>
      </c>
      <c r="F5709" t="str">
        <f>_xlfn.XLOOKUP(B5709,Bucket_Map!A:A,Bucket_Map!B:B,"ERROR - CHECK NAME")</f>
        <v>Personal Care &amp; Effects</v>
      </c>
    </row>
    <row r="5710" spans="1:6" x14ac:dyDescent="0.25">
      <c r="A5710" t="s">
        <v>32</v>
      </c>
      <c r="B5710" t="s">
        <v>24</v>
      </c>
      <c r="C5710">
        <v>102.3</v>
      </c>
      <c r="D5710" s="1">
        <v>41395</v>
      </c>
      <c r="E5710" cm="1">
        <f t="array" ref="E5710">IF(AND(B5710="Housing",A5710="Rural"),"",
_xlfn.IFS(
NOT(ISBLANK(C5710)), C5710,
AND(NOT(ISBLANK(C5709)), B5709=B5710, NOT(ISBLANK(C5711)), B5711=B5710), AVERAGE(C5709,C5711),
AND(NOT(ISBLANK(C5709)), B5709=B5710, ISBLANK(C5711), NOT(ISBLANK(C5712)), B5712=B5710), C5709+(C5712-C5709)/3,
AND(ISBLANK(C5709), NOT(ISBLANK(C5708)), B5708=B5710, NOT(ISBLANK(C5711)), B5711=B5710), C5708+(C5711-C5708)*2/3,
TRUE, "Check Manually"
))</f>
        <v>102.3</v>
      </c>
      <c r="F5710" t="str">
        <f>_xlfn.XLOOKUP(B5710,Bucket_Map!A:A,Bucket_Map!B:B,"ERROR - CHECK NAME")</f>
        <v>Personal Care &amp; Effects</v>
      </c>
    </row>
    <row r="5711" spans="1:6" x14ac:dyDescent="0.25">
      <c r="A5711" t="s">
        <v>32</v>
      </c>
      <c r="B5711" t="s">
        <v>24</v>
      </c>
      <c r="C5711">
        <v>102.8</v>
      </c>
      <c r="D5711" s="1">
        <v>41426</v>
      </c>
      <c r="E5711" cm="1">
        <f t="array" ref="E5711">IF(AND(B5711="Housing",A5711="Rural"),"",
_xlfn.IFS(
NOT(ISBLANK(C5711)), C5711,
AND(NOT(ISBLANK(C5710)), B5710=B5711, NOT(ISBLANK(C5712)), B5712=B5711), AVERAGE(C5710,C5712),
AND(NOT(ISBLANK(C5710)), B5710=B5711, ISBLANK(C5712), NOT(ISBLANK(C5713)), B5713=B5711), C5710+(C5713-C5710)/3,
AND(ISBLANK(C5710), NOT(ISBLANK(C5709)), B5709=B5711, NOT(ISBLANK(C5712)), B5712=B5711), C5709+(C5712-C5709)*2/3,
TRUE, "Check Manually"
))</f>
        <v>102.8</v>
      </c>
      <c r="F5711" t="str">
        <f>_xlfn.XLOOKUP(B5711,Bucket_Map!A:A,Bucket_Map!B:B,"ERROR - CHECK NAME")</f>
        <v>Personal Care &amp; Effects</v>
      </c>
    </row>
    <row r="5712" spans="1:6" x14ac:dyDescent="0.25">
      <c r="A5712" t="s">
        <v>32</v>
      </c>
      <c r="B5712" t="s">
        <v>24</v>
      </c>
      <c r="C5712">
        <v>102.8</v>
      </c>
      <c r="D5712" s="1">
        <v>41456</v>
      </c>
      <c r="E5712" cm="1">
        <f t="array" ref="E5712">IF(AND(B5712="Housing",A5712="Rural"),"",
_xlfn.IFS(
NOT(ISBLANK(C5712)), C5712,
AND(NOT(ISBLANK(C5711)), B5711=B5712, NOT(ISBLANK(C5713)), B5713=B5712), AVERAGE(C5711,C5713),
AND(NOT(ISBLANK(C5711)), B5711=B5712, ISBLANK(C5713), NOT(ISBLANK(C5714)), B5714=B5712), C5711+(C5714-C5711)/3,
AND(ISBLANK(C5711), NOT(ISBLANK(C5710)), B5710=B5712, NOT(ISBLANK(C5713)), B5713=B5712), C5710+(C5713-C5710)*2/3,
TRUE, "Check Manually"
))</f>
        <v>102.8</v>
      </c>
      <c r="F5712" t="str">
        <f>_xlfn.XLOOKUP(B5712,Bucket_Map!A:A,Bucket_Map!B:B,"ERROR - CHECK NAME")</f>
        <v>Personal Care &amp; Effects</v>
      </c>
    </row>
    <row r="5713" spans="1:6" x14ac:dyDescent="0.25">
      <c r="A5713" t="s">
        <v>32</v>
      </c>
      <c r="B5713" t="s">
        <v>24</v>
      </c>
      <c r="C5713">
        <v>105.4</v>
      </c>
      <c r="D5713" s="1">
        <v>41487</v>
      </c>
      <c r="E5713" cm="1">
        <f t="array" ref="E5713">IF(AND(B5713="Housing",A5713="Rural"),"",
_xlfn.IFS(
NOT(ISBLANK(C5713)), C5713,
AND(NOT(ISBLANK(C5712)), B5712=B5713, NOT(ISBLANK(C5714)), B5714=B5713), AVERAGE(C5712,C5714),
AND(NOT(ISBLANK(C5712)), B5712=B5713, ISBLANK(C5714), NOT(ISBLANK(C5715)), B5715=B5713), C5712+(C5715-C5712)/3,
AND(ISBLANK(C5712), NOT(ISBLANK(C5711)), B5711=B5713, NOT(ISBLANK(C5714)), B5714=B5713), C5711+(C5714-C5711)*2/3,
TRUE, "Check Manually"
))</f>
        <v>105.4</v>
      </c>
      <c r="F5713" t="str">
        <f>_xlfn.XLOOKUP(B5713,Bucket_Map!A:A,Bucket_Map!B:B,"ERROR - CHECK NAME")</f>
        <v>Personal Care &amp; Effects</v>
      </c>
    </row>
    <row r="5714" spans="1:6" x14ac:dyDescent="0.25">
      <c r="A5714" t="s">
        <v>32</v>
      </c>
      <c r="B5714" t="s">
        <v>24</v>
      </c>
      <c r="C5714">
        <v>106.8</v>
      </c>
      <c r="D5714" s="1">
        <v>41518</v>
      </c>
      <c r="E5714" cm="1">
        <f t="array" ref="E5714">IF(AND(B5714="Housing",A5714="Rural"),"",
_xlfn.IFS(
NOT(ISBLANK(C5714)), C5714,
AND(NOT(ISBLANK(C5713)), B5713=B5714, NOT(ISBLANK(C5715)), B5715=B5714), AVERAGE(C5713,C5715),
AND(NOT(ISBLANK(C5713)), B5713=B5714, ISBLANK(C5715), NOT(ISBLANK(C5716)), B5716=B5714), C5713+(C5716-C5713)/3,
AND(ISBLANK(C5713), NOT(ISBLANK(C5712)), B5712=B5714, NOT(ISBLANK(C5715)), B5715=B5714), C5712+(C5715-C5712)*2/3,
TRUE, "Check Manually"
))</f>
        <v>106.8</v>
      </c>
      <c r="F5714" t="str">
        <f>_xlfn.XLOOKUP(B5714,Bucket_Map!A:A,Bucket_Map!B:B,"ERROR - CHECK NAME")</f>
        <v>Personal Care &amp; Effects</v>
      </c>
    </row>
    <row r="5715" spans="1:6" x14ac:dyDescent="0.25">
      <c r="A5715" t="s">
        <v>32</v>
      </c>
      <c r="B5715" t="s">
        <v>24</v>
      </c>
      <c r="C5715">
        <v>107.4</v>
      </c>
      <c r="D5715" s="1">
        <v>41548</v>
      </c>
      <c r="E5715" cm="1">
        <f t="array" ref="E5715">IF(AND(B5715="Housing",A5715="Rural"),"",
_xlfn.IFS(
NOT(ISBLANK(C5715)), C5715,
AND(NOT(ISBLANK(C5714)), B5714=B5715, NOT(ISBLANK(C5716)), B5716=B5715), AVERAGE(C5714,C5716),
AND(NOT(ISBLANK(C5714)), B5714=B5715, ISBLANK(C5716), NOT(ISBLANK(C5717)), B5717=B5715), C5714+(C5717-C5714)/3,
AND(ISBLANK(C5714), NOT(ISBLANK(C5713)), B5713=B5715, NOT(ISBLANK(C5716)), B5716=B5715), C5713+(C5716-C5713)*2/3,
TRUE, "Check Manually"
))</f>
        <v>107.4</v>
      </c>
      <c r="F5715" t="str">
        <f>_xlfn.XLOOKUP(B5715,Bucket_Map!A:A,Bucket_Map!B:B,"ERROR - CHECK NAME")</f>
        <v>Personal Care &amp; Effects</v>
      </c>
    </row>
    <row r="5716" spans="1:6" x14ac:dyDescent="0.25">
      <c r="A5716" t="s">
        <v>32</v>
      </c>
      <c r="B5716" t="s">
        <v>24</v>
      </c>
      <c r="C5716">
        <v>108.1</v>
      </c>
      <c r="D5716" s="1">
        <v>41579</v>
      </c>
      <c r="E5716" cm="1">
        <f t="array" ref="E5716">IF(AND(B5716="Housing",A5716="Rural"),"",
_xlfn.IFS(
NOT(ISBLANK(C5716)), C5716,
AND(NOT(ISBLANK(C5715)), B5715=B5716, NOT(ISBLANK(C5717)), B5717=B5716), AVERAGE(C5715,C5717),
AND(NOT(ISBLANK(C5715)), B5715=B5716, ISBLANK(C5717), NOT(ISBLANK(C5718)), B5718=B5716), C5715+(C5718-C5715)/3,
AND(ISBLANK(C5715), NOT(ISBLANK(C5714)), B5714=B5716, NOT(ISBLANK(C5717)), B5717=B5716), C5714+(C5717-C5714)*2/3,
TRUE, "Check Manually"
))</f>
        <v>108.1</v>
      </c>
      <c r="F5716" t="str">
        <f>_xlfn.XLOOKUP(B5716,Bucket_Map!A:A,Bucket_Map!B:B,"ERROR - CHECK NAME")</f>
        <v>Personal Care &amp; Effects</v>
      </c>
    </row>
    <row r="5717" spans="1:6" x14ac:dyDescent="0.25">
      <c r="A5717" t="s">
        <v>32</v>
      </c>
      <c r="B5717" t="s">
        <v>24</v>
      </c>
      <c r="C5717">
        <v>107.9</v>
      </c>
      <c r="D5717" s="1">
        <v>41609</v>
      </c>
      <c r="E5717" cm="1">
        <f t="array" ref="E5717">IF(AND(B5717="Housing",A5717="Rural"),"",
_xlfn.IFS(
NOT(ISBLANK(C5717)), C5717,
AND(NOT(ISBLANK(C5716)), B5716=B5717, NOT(ISBLANK(C5718)), B5718=B5717), AVERAGE(C5716,C5718),
AND(NOT(ISBLANK(C5716)), B5716=B5717, ISBLANK(C5718), NOT(ISBLANK(C5719)), B5719=B5717), C5716+(C5719-C5716)/3,
AND(ISBLANK(C5716), NOT(ISBLANK(C5715)), B5715=B5717, NOT(ISBLANK(C5718)), B5718=B5717), C5715+(C5718-C5715)*2/3,
TRUE, "Check Manually"
))</f>
        <v>107.9</v>
      </c>
      <c r="F5717" t="str">
        <f>_xlfn.XLOOKUP(B5717,Bucket_Map!A:A,Bucket_Map!B:B,"ERROR - CHECK NAME")</f>
        <v>Personal Care &amp; Effects</v>
      </c>
    </row>
    <row r="5718" spans="1:6" x14ac:dyDescent="0.25">
      <c r="A5718" t="s">
        <v>32</v>
      </c>
      <c r="B5718" t="s">
        <v>24</v>
      </c>
      <c r="C5718">
        <v>108.2</v>
      </c>
      <c r="D5718" s="1">
        <v>41640</v>
      </c>
      <c r="E5718" cm="1">
        <f t="array" ref="E5718">IF(AND(B5718="Housing",A5718="Rural"),"",
_xlfn.IFS(
NOT(ISBLANK(C5718)), C5718,
AND(NOT(ISBLANK(C5717)), B5717=B5718, NOT(ISBLANK(C5719)), B5719=B5718), AVERAGE(C5717,C5719),
AND(NOT(ISBLANK(C5717)), B5717=B5718, ISBLANK(C5719), NOT(ISBLANK(C5720)), B5720=B5718), C5717+(C5720-C5717)/3,
AND(ISBLANK(C5717), NOT(ISBLANK(C5716)), B5716=B5718, NOT(ISBLANK(C5719)), B5719=B5718), C5716+(C5719-C5716)*2/3,
TRUE, "Check Manually"
))</f>
        <v>108.2</v>
      </c>
      <c r="F5718" t="str">
        <f>_xlfn.XLOOKUP(B5718,Bucket_Map!A:A,Bucket_Map!B:B,"ERROR - CHECK NAME")</f>
        <v>Personal Care &amp; Effects</v>
      </c>
    </row>
    <row r="5719" spans="1:6" x14ac:dyDescent="0.25">
      <c r="A5719" t="s">
        <v>32</v>
      </c>
      <c r="B5719" t="s">
        <v>24</v>
      </c>
      <c r="C5719">
        <v>108.7</v>
      </c>
      <c r="D5719" s="1">
        <v>41671</v>
      </c>
      <c r="E5719" cm="1">
        <f t="array" ref="E5719">IF(AND(B5719="Housing",A5719="Rural"),"",
_xlfn.IFS(
NOT(ISBLANK(C5719)), C5719,
AND(NOT(ISBLANK(C5718)), B5718=B5719, NOT(ISBLANK(C5720)), B5720=B5719), AVERAGE(C5718,C5720),
AND(NOT(ISBLANK(C5718)), B5718=B5719, ISBLANK(C5720), NOT(ISBLANK(C5721)), B5721=B5719), C5718+(C5721-C5718)/3,
AND(ISBLANK(C5718), NOT(ISBLANK(C5717)), B5717=B5719, NOT(ISBLANK(C5720)), B5720=B5719), C5717+(C5720-C5717)*2/3,
TRUE, "Check Manually"
))</f>
        <v>108.7</v>
      </c>
      <c r="F5719" t="str">
        <f>_xlfn.XLOOKUP(B5719,Bucket_Map!A:A,Bucket_Map!B:B,"ERROR - CHECK NAME")</f>
        <v>Personal Care &amp; Effects</v>
      </c>
    </row>
    <row r="5720" spans="1:6" x14ac:dyDescent="0.25">
      <c r="A5720" t="s">
        <v>32</v>
      </c>
      <c r="B5720" t="s">
        <v>24</v>
      </c>
      <c r="C5720">
        <v>109</v>
      </c>
      <c r="D5720" s="1">
        <v>41699</v>
      </c>
      <c r="E5720" cm="1">
        <f t="array" ref="E5720">IF(AND(B5720="Housing",A5720="Rural"),"",
_xlfn.IFS(
NOT(ISBLANK(C5720)), C5720,
AND(NOT(ISBLANK(C5719)), B5719=B5720, NOT(ISBLANK(C5721)), B5721=B5720), AVERAGE(C5719,C5721),
AND(NOT(ISBLANK(C5719)), B5719=B5720, ISBLANK(C5721), NOT(ISBLANK(C5722)), B5722=B5720), C5719+(C5722-C5719)/3,
AND(ISBLANK(C5719), NOT(ISBLANK(C5718)), B5718=B5720, NOT(ISBLANK(C5721)), B5721=B5720), C5718+(C5721-C5718)*2/3,
TRUE, "Check Manually"
))</f>
        <v>109</v>
      </c>
      <c r="F5720" t="str">
        <f>_xlfn.XLOOKUP(B5720,Bucket_Map!A:A,Bucket_Map!B:B,"ERROR - CHECK NAME")</f>
        <v>Personal Care &amp; Effects</v>
      </c>
    </row>
    <row r="5721" spans="1:6" x14ac:dyDescent="0.25">
      <c r="A5721" t="s">
        <v>32</v>
      </c>
      <c r="B5721" t="s">
        <v>24</v>
      </c>
      <c r="C5721">
        <v>109</v>
      </c>
      <c r="D5721" s="1">
        <v>41730</v>
      </c>
      <c r="E5721" cm="1">
        <f t="array" ref="E5721">IF(AND(B5721="Housing",A5721="Rural"),"",
_xlfn.IFS(
NOT(ISBLANK(C5721)), C5721,
AND(NOT(ISBLANK(C5720)), B5720=B5721, NOT(ISBLANK(C5722)), B5722=B5721), AVERAGE(C5720,C5722),
AND(NOT(ISBLANK(C5720)), B5720=B5721, ISBLANK(C5722), NOT(ISBLANK(C5723)), B5723=B5721), C5720+(C5723-C5720)/3,
AND(ISBLANK(C5720), NOT(ISBLANK(C5719)), B5719=B5721, NOT(ISBLANK(C5722)), B5722=B5721), C5719+(C5722-C5719)*2/3,
TRUE, "Check Manually"
))</f>
        <v>109</v>
      </c>
      <c r="F5721" t="str">
        <f>_xlfn.XLOOKUP(B5721,Bucket_Map!A:A,Bucket_Map!B:B,"ERROR - CHECK NAME")</f>
        <v>Personal Care &amp; Effects</v>
      </c>
    </row>
    <row r="5722" spans="1:6" x14ac:dyDescent="0.25">
      <c r="A5722" t="s">
        <v>32</v>
      </c>
      <c r="B5722" t="s">
        <v>24</v>
      </c>
      <c r="C5722">
        <v>109.1</v>
      </c>
      <c r="D5722" s="1">
        <v>41760</v>
      </c>
      <c r="E5722" cm="1">
        <f t="array" ref="E5722">IF(AND(B5722="Housing",A5722="Rural"),"",
_xlfn.IFS(
NOT(ISBLANK(C5722)), C5722,
AND(NOT(ISBLANK(C5721)), B5721=B5722, NOT(ISBLANK(C5723)), B5723=B5722), AVERAGE(C5721,C5723),
AND(NOT(ISBLANK(C5721)), B5721=B5722, ISBLANK(C5723), NOT(ISBLANK(C5724)), B5724=B5722), C5721+(C5724-C5721)/3,
AND(ISBLANK(C5721), NOT(ISBLANK(C5720)), B5720=B5722, NOT(ISBLANK(C5723)), B5723=B5722), C5720+(C5723-C5720)*2/3,
TRUE, "Check Manually"
))</f>
        <v>109.1</v>
      </c>
      <c r="F5722" t="str">
        <f>_xlfn.XLOOKUP(B5722,Bucket_Map!A:A,Bucket_Map!B:B,"ERROR - CHECK NAME")</f>
        <v>Personal Care &amp; Effects</v>
      </c>
    </row>
    <row r="5723" spans="1:6" x14ac:dyDescent="0.25">
      <c r="A5723" t="s">
        <v>32</v>
      </c>
      <c r="B5723" t="s">
        <v>24</v>
      </c>
      <c r="C5723">
        <v>108.3</v>
      </c>
      <c r="D5723" s="1">
        <v>41791</v>
      </c>
      <c r="E5723" cm="1">
        <f t="array" ref="E5723">IF(AND(B5723="Housing",A5723="Rural"),"",
_xlfn.IFS(
NOT(ISBLANK(C5723)), C5723,
AND(NOT(ISBLANK(C5722)), B5722=B5723, NOT(ISBLANK(C5724)), B5724=B5723), AVERAGE(C5722,C5724),
AND(NOT(ISBLANK(C5722)), B5722=B5723, ISBLANK(C5724), NOT(ISBLANK(C5725)), B5725=B5723), C5722+(C5725-C5722)/3,
AND(ISBLANK(C5722), NOT(ISBLANK(C5721)), B5721=B5723, NOT(ISBLANK(C5724)), B5724=B5723), C5721+(C5724-C5721)*2/3,
TRUE, "Check Manually"
))</f>
        <v>108.3</v>
      </c>
      <c r="F5723" t="str">
        <f>_xlfn.XLOOKUP(B5723,Bucket_Map!A:A,Bucket_Map!B:B,"ERROR - CHECK NAME")</f>
        <v>Personal Care &amp; Effects</v>
      </c>
    </row>
    <row r="5724" spans="1:6" x14ac:dyDescent="0.25">
      <c r="A5724" t="s">
        <v>32</v>
      </c>
      <c r="B5724" t="s">
        <v>24</v>
      </c>
      <c r="C5724">
        <v>109.2</v>
      </c>
      <c r="D5724" s="1">
        <v>41821</v>
      </c>
      <c r="E5724" cm="1">
        <f t="array" ref="E5724">IF(AND(B5724="Housing",A5724="Rural"),"",
_xlfn.IFS(
NOT(ISBLANK(C5724)), C5724,
AND(NOT(ISBLANK(C5723)), B5723=B5724, NOT(ISBLANK(C5725)), B5725=B5724), AVERAGE(C5723,C5725),
AND(NOT(ISBLANK(C5723)), B5723=B5724, ISBLANK(C5725), NOT(ISBLANK(C5726)), B5726=B5724), C5723+(C5726-C5723)/3,
AND(ISBLANK(C5723), NOT(ISBLANK(C5722)), B5722=B5724, NOT(ISBLANK(C5725)), B5725=B5724), C5722+(C5725-C5722)*2/3,
TRUE, "Check Manually"
))</f>
        <v>109.2</v>
      </c>
      <c r="F5724" t="str">
        <f>_xlfn.XLOOKUP(B5724,Bucket_Map!A:A,Bucket_Map!B:B,"ERROR - CHECK NAME")</f>
        <v>Personal Care &amp; Effects</v>
      </c>
    </row>
    <row r="5725" spans="1:6" x14ac:dyDescent="0.25">
      <c r="A5725" t="s">
        <v>32</v>
      </c>
      <c r="B5725" t="s">
        <v>24</v>
      </c>
      <c r="C5725">
        <v>109.9</v>
      </c>
      <c r="D5725" s="1">
        <v>41852</v>
      </c>
      <c r="E5725" cm="1">
        <f t="array" ref="E5725">IF(AND(B5725="Housing",A5725="Rural"),"",
_xlfn.IFS(
NOT(ISBLANK(C5725)), C5725,
AND(NOT(ISBLANK(C5724)), B5724=B5725, NOT(ISBLANK(C5726)), B5726=B5725), AVERAGE(C5724,C5726),
AND(NOT(ISBLANK(C5724)), B5724=B5725, ISBLANK(C5726), NOT(ISBLANK(C5727)), B5727=B5725), C5724+(C5727-C5724)/3,
AND(ISBLANK(C5724), NOT(ISBLANK(C5723)), B5723=B5725, NOT(ISBLANK(C5726)), B5726=B5725), C5723+(C5726-C5723)*2/3,
TRUE, "Check Manually"
))</f>
        <v>109.9</v>
      </c>
      <c r="F5725" t="str">
        <f>_xlfn.XLOOKUP(B5725,Bucket_Map!A:A,Bucket_Map!B:B,"ERROR - CHECK NAME")</f>
        <v>Personal Care &amp; Effects</v>
      </c>
    </row>
    <row r="5726" spans="1:6" x14ac:dyDescent="0.25">
      <c r="A5726" t="s">
        <v>32</v>
      </c>
      <c r="B5726" t="s">
        <v>24</v>
      </c>
      <c r="C5726">
        <v>109.5</v>
      </c>
      <c r="D5726" s="1">
        <v>41883</v>
      </c>
      <c r="E5726" cm="1">
        <f t="array" ref="E5726">IF(AND(B5726="Housing",A5726="Rural"),"",
_xlfn.IFS(
NOT(ISBLANK(C5726)), C5726,
AND(NOT(ISBLANK(C5725)), B5725=B5726, NOT(ISBLANK(C5727)), B5727=B5726), AVERAGE(C5725,C5727),
AND(NOT(ISBLANK(C5725)), B5725=B5726, ISBLANK(C5727), NOT(ISBLANK(C5728)), B5728=B5726), C5725+(C5728-C5725)/3,
AND(ISBLANK(C5725), NOT(ISBLANK(C5724)), B5724=B5726, NOT(ISBLANK(C5727)), B5727=B5726), C5724+(C5727-C5724)*2/3,
TRUE, "Check Manually"
))</f>
        <v>109.5</v>
      </c>
      <c r="F5726" t="str">
        <f>_xlfn.XLOOKUP(B5726,Bucket_Map!A:A,Bucket_Map!B:B,"ERROR - CHECK NAME")</f>
        <v>Personal Care &amp; Effects</v>
      </c>
    </row>
    <row r="5727" spans="1:6" x14ac:dyDescent="0.25">
      <c r="A5727" t="s">
        <v>32</v>
      </c>
      <c r="B5727" t="s">
        <v>24</v>
      </c>
      <c r="C5727">
        <v>109.6</v>
      </c>
      <c r="D5727" s="1">
        <v>41913</v>
      </c>
      <c r="E5727" cm="1">
        <f t="array" ref="E5727">IF(AND(B5727="Housing",A5727="Rural"),"",
_xlfn.IFS(
NOT(ISBLANK(C5727)), C5727,
AND(NOT(ISBLANK(C5726)), B5726=B5727, NOT(ISBLANK(C5728)), B5728=B5727), AVERAGE(C5726,C5728),
AND(NOT(ISBLANK(C5726)), B5726=B5727, ISBLANK(C5728), NOT(ISBLANK(C5729)), B5729=B5727), C5726+(C5729-C5726)/3,
AND(ISBLANK(C5726), NOT(ISBLANK(C5725)), B5725=B5727, NOT(ISBLANK(C5728)), B5728=B5727), C5725+(C5728-C5725)*2/3,
TRUE, "Check Manually"
))</f>
        <v>109.6</v>
      </c>
      <c r="F5727" t="str">
        <f>_xlfn.XLOOKUP(B5727,Bucket_Map!A:A,Bucket_Map!B:B,"ERROR - CHECK NAME")</f>
        <v>Personal Care &amp; Effects</v>
      </c>
    </row>
    <row r="5728" spans="1:6" x14ac:dyDescent="0.25">
      <c r="A5728" t="s">
        <v>32</v>
      </c>
      <c r="B5728" t="s">
        <v>24</v>
      </c>
      <c r="C5728">
        <v>109.1</v>
      </c>
      <c r="D5728" s="1">
        <v>41944</v>
      </c>
      <c r="E5728" cm="1">
        <f t="array" ref="E5728">IF(AND(B5728="Housing",A5728="Rural"),"",
_xlfn.IFS(
NOT(ISBLANK(C5728)), C5728,
AND(NOT(ISBLANK(C5727)), B5727=B5728, NOT(ISBLANK(C5729)), B5729=B5728), AVERAGE(C5727,C5729),
AND(NOT(ISBLANK(C5727)), B5727=B5728, ISBLANK(C5729), NOT(ISBLANK(C5730)), B5730=B5728), C5727+(C5730-C5727)/3,
AND(ISBLANK(C5727), NOT(ISBLANK(C5726)), B5726=B5728, NOT(ISBLANK(C5729)), B5729=B5728), C5726+(C5729-C5726)*2/3,
TRUE, "Check Manually"
))</f>
        <v>109.1</v>
      </c>
      <c r="F5728" t="str">
        <f>_xlfn.XLOOKUP(B5728,Bucket_Map!A:A,Bucket_Map!B:B,"ERROR - CHECK NAME")</f>
        <v>Personal Care &amp; Effects</v>
      </c>
    </row>
    <row r="5729" spans="1:6" x14ac:dyDescent="0.25">
      <c r="A5729" t="s">
        <v>32</v>
      </c>
      <c r="B5729" t="s">
        <v>24</v>
      </c>
      <c r="C5729">
        <v>109.8</v>
      </c>
      <c r="D5729" s="1">
        <v>41974</v>
      </c>
      <c r="E5729" cm="1">
        <f t="array" ref="E5729">IF(AND(B5729="Housing",A5729="Rural"),"",
_xlfn.IFS(
NOT(ISBLANK(C5729)), C5729,
AND(NOT(ISBLANK(C5728)), B5728=B5729, NOT(ISBLANK(C5730)), B5730=B5729), AVERAGE(C5728,C5730),
AND(NOT(ISBLANK(C5728)), B5728=B5729, ISBLANK(C5730), NOT(ISBLANK(C5731)), B5731=B5729), C5728+(C5731-C5728)/3,
AND(ISBLANK(C5728), NOT(ISBLANK(C5727)), B5727=B5729, NOT(ISBLANK(C5730)), B5730=B5729), C5727+(C5730-C5727)*2/3,
TRUE, "Check Manually"
))</f>
        <v>109.8</v>
      </c>
      <c r="F5729" t="str">
        <f>_xlfn.XLOOKUP(B5729,Bucket_Map!A:A,Bucket_Map!B:B,"ERROR - CHECK NAME")</f>
        <v>Personal Care &amp; Effects</v>
      </c>
    </row>
    <row r="5730" spans="1:6" x14ac:dyDescent="0.25">
      <c r="A5730" t="s">
        <v>32</v>
      </c>
      <c r="B5730" t="s">
        <v>24</v>
      </c>
      <c r="C5730">
        <v>110.7</v>
      </c>
      <c r="D5730" s="1">
        <v>42005</v>
      </c>
      <c r="E5730" cm="1">
        <f t="array" ref="E5730">IF(AND(B5730="Housing",A5730="Rural"),"",
_xlfn.IFS(
NOT(ISBLANK(C5730)), C5730,
AND(NOT(ISBLANK(C5729)), B5729=B5730, NOT(ISBLANK(C5731)), B5731=B5730), AVERAGE(C5729,C5731),
AND(NOT(ISBLANK(C5729)), B5729=B5730, ISBLANK(C5731), NOT(ISBLANK(C5732)), B5732=B5730), C5729+(C5732-C5729)/3,
AND(ISBLANK(C5729), NOT(ISBLANK(C5728)), B5728=B5730, NOT(ISBLANK(C5731)), B5731=B5730), C5728+(C5731-C5728)*2/3,
TRUE, "Check Manually"
))</f>
        <v>110.7</v>
      </c>
      <c r="F5730" t="str">
        <f>_xlfn.XLOOKUP(B5730,Bucket_Map!A:A,Bucket_Map!B:B,"ERROR - CHECK NAME")</f>
        <v>Personal Care &amp; Effects</v>
      </c>
    </row>
    <row r="5731" spans="1:6" x14ac:dyDescent="0.25">
      <c r="A5731" t="s">
        <v>32</v>
      </c>
      <c r="B5731" t="s">
        <v>24</v>
      </c>
      <c r="C5731">
        <v>111.2</v>
      </c>
      <c r="D5731" s="1">
        <v>42036</v>
      </c>
      <c r="E5731" cm="1">
        <f t="array" ref="E5731">IF(AND(B5731="Housing",A5731="Rural"),"",
_xlfn.IFS(
NOT(ISBLANK(C5731)), C5731,
AND(NOT(ISBLANK(C5730)), B5730=B5731, NOT(ISBLANK(C5732)), B5732=B5731), AVERAGE(C5730,C5732),
AND(NOT(ISBLANK(C5730)), B5730=B5731, ISBLANK(C5732), NOT(ISBLANK(C5733)), B5733=B5731), C5730+(C5733-C5730)/3,
AND(ISBLANK(C5730), NOT(ISBLANK(C5729)), B5729=B5731, NOT(ISBLANK(C5732)), B5732=B5731), C5729+(C5732-C5729)*2/3,
TRUE, "Check Manually"
))</f>
        <v>111.2</v>
      </c>
      <c r="F5731" t="str">
        <f>_xlfn.XLOOKUP(B5731,Bucket_Map!A:A,Bucket_Map!B:B,"ERROR - CHECK NAME")</f>
        <v>Personal Care &amp; Effects</v>
      </c>
    </row>
    <row r="5732" spans="1:6" x14ac:dyDescent="0.25">
      <c r="A5732" t="s">
        <v>32</v>
      </c>
      <c r="B5732" t="s">
        <v>24</v>
      </c>
      <c r="C5732">
        <v>111</v>
      </c>
      <c r="D5732" s="1">
        <v>42064</v>
      </c>
      <c r="E5732" cm="1">
        <f t="array" ref="E5732">IF(AND(B5732="Housing",A5732="Rural"),"",
_xlfn.IFS(
NOT(ISBLANK(C5732)), C5732,
AND(NOT(ISBLANK(C5731)), B5731=B5732, NOT(ISBLANK(C5733)), B5733=B5732), AVERAGE(C5731,C5733),
AND(NOT(ISBLANK(C5731)), B5731=B5732, ISBLANK(C5733), NOT(ISBLANK(C5734)), B5734=B5732), C5731+(C5734-C5731)/3,
AND(ISBLANK(C5731), NOT(ISBLANK(C5730)), B5730=B5732, NOT(ISBLANK(C5733)), B5733=B5732), C5730+(C5733-C5730)*2/3,
TRUE, "Check Manually"
))</f>
        <v>111</v>
      </c>
      <c r="F5732" t="str">
        <f>_xlfn.XLOOKUP(B5732,Bucket_Map!A:A,Bucket_Map!B:B,"ERROR - CHECK NAME")</f>
        <v>Personal Care &amp; Effects</v>
      </c>
    </row>
    <row r="5733" spans="1:6" x14ac:dyDescent="0.25">
      <c r="A5733" t="s">
        <v>32</v>
      </c>
      <c r="B5733" t="s">
        <v>24</v>
      </c>
      <c r="C5733">
        <v>111.7</v>
      </c>
      <c r="D5733" s="1">
        <v>42095</v>
      </c>
      <c r="E5733" cm="1">
        <f t="array" ref="E5733">IF(AND(B5733="Housing",A5733="Rural"),"",
_xlfn.IFS(
NOT(ISBLANK(C5733)), C5733,
AND(NOT(ISBLANK(C5732)), B5732=B5733, NOT(ISBLANK(C5734)), B5734=B5733), AVERAGE(C5732,C5734),
AND(NOT(ISBLANK(C5732)), B5732=B5733, ISBLANK(C5734), NOT(ISBLANK(C5735)), B5735=B5733), C5732+(C5735-C5732)/3,
AND(ISBLANK(C5732), NOT(ISBLANK(C5731)), B5731=B5733, NOT(ISBLANK(C5734)), B5734=B5733), C5731+(C5734-C5731)*2/3,
TRUE, "Check Manually"
))</f>
        <v>111.7</v>
      </c>
      <c r="F5733" t="str">
        <f>_xlfn.XLOOKUP(B5733,Bucket_Map!A:A,Bucket_Map!B:B,"ERROR - CHECK NAME")</f>
        <v>Personal Care &amp; Effects</v>
      </c>
    </row>
    <row r="5734" spans="1:6" x14ac:dyDescent="0.25">
      <c r="A5734" t="s">
        <v>32</v>
      </c>
      <c r="B5734" t="s">
        <v>24</v>
      </c>
      <c r="C5734">
        <v>112.3</v>
      </c>
      <c r="D5734" s="1">
        <v>42125</v>
      </c>
      <c r="E5734" cm="1">
        <f t="array" ref="E5734">IF(AND(B5734="Housing",A5734="Rural"),"",
_xlfn.IFS(
NOT(ISBLANK(C5734)), C5734,
AND(NOT(ISBLANK(C5733)), B5733=B5734, NOT(ISBLANK(C5735)), B5735=B5734), AVERAGE(C5733,C5735),
AND(NOT(ISBLANK(C5733)), B5733=B5734, ISBLANK(C5735), NOT(ISBLANK(C5736)), B5736=B5734), C5733+(C5736-C5733)/3,
AND(ISBLANK(C5733), NOT(ISBLANK(C5732)), B5732=B5734, NOT(ISBLANK(C5735)), B5735=B5734), C5732+(C5735-C5732)*2/3,
TRUE, "Check Manually"
))</f>
        <v>112.3</v>
      </c>
      <c r="F5734" t="str">
        <f>_xlfn.XLOOKUP(B5734,Bucket_Map!A:A,Bucket_Map!B:B,"ERROR - CHECK NAME")</f>
        <v>Personal Care &amp; Effects</v>
      </c>
    </row>
    <row r="5735" spans="1:6" x14ac:dyDescent="0.25">
      <c r="A5735" t="s">
        <v>32</v>
      </c>
      <c r="B5735" t="s">
        <v>24</v>
      </c>
      <c r="C5735">
        <v>112.8</v>
      </c>
      <c r="D5735" s="1">
        <v>42156</v>
      </c>
      <c r="E5735" cm="1">
        <f t="array" ref="E5735">IF(AND(B5735="Housing",A5735="Rural"),"",
_xlfn.IFS(
NOT(ISBLANK(C5735)), C5735,
AND(NOT(ISBLANK(C5734)), B5734=B5735, NOT(ISBLANK(C5736)), B5736=B5735), AVERAGE(C5734,C5736),
AND(NOT(ISBLANK(C5734)), B5734=B5735, ISBLANK(C5736), NOT(ISBLANK(C5737)), B5737=B5735), C5734+(C5737-C5734)/3,
AND(ISBLANK(C5734), NOT(ISBLANK(C5733)), B5733=B5735, NOT(ISBLANK(C5736)), B5736=B5735), C5733+(C5736-C5733)*2/3,
TRUE, "Check Manually"
))</f>
        <v>112.8</v>
      </c>
      <c r="F5735" t="str">
        <f>_xlfn.XLOOKUP(B5735,Bucket_Map!A:A,Bucket_Map!B:B,"ERROR - CHECK NAME")</f>
        <v>Personal Care &amp; Effects</v>
      </c>
    </row>
    <row r="5736" spans="1:6" x14ac:dyDescent="0.25">
      <c r="A5736" t="s">
        <v>32</v>
      </c>
      <c r="B5736" t="s">
        <v>24</v>
      </c>
      <c r="C5736">
        <v>112.3</v>
      </c>
      <c r="D5736" s="1">
        <v>42186</v>
      </c>
      <c r="E5736" cm="1">
        <f t="array" ref="E5736">IF(AND(B5736="Housing",A5736="Rural"),"",
_xlfn.IFS(
NOT(ISBLANK(C5736)), C5736,
AND(NOT(ISBLANK(C5735)), B5735=B5736, NOT(ISBLANK(C5737)), B5737=B5736), AVERAGE(C5735,C5737),
AND(NOT(ISBLANK(C5735)), B5735=B5736, ISBLANK(C5737), NOT(ISBLANK(C5738)), B5738=B5736), C5735+(C5738-C5735)/3,
AND(ISBLANK(C5735), NOT(ISBLANK(C5734)), B5734=B5736, NOT(ISBLANK(C5737)), B5737=B5736), C5734+(C5737-C5734)*2/3,
TRUE, "Check Manually"
))</f>
        <v>112.3</v>
      </c>
      <c r="F5736" t="str">
        <f>_xlfn.XLOOKUP(B5736,Bucket_Map!A:A,Bucket_Map!B:B,"ERROR - CHECK NAME")</f>
        <v>Personal Care &amp; Effects</v>
      </c>
    </row>
    <row r="5737" spans="1:6" x14ac:dyDescent="0.25">
      <c r="A5737" t="s">
        <v>32</v>
      </c>
      <c r="B5737" t="s">
        <v>24</v>
      </c>
      <c r="C5737">
        <v>112.3</v>
      </c>
      <c r="D5737" s="1">
        <v>42217</v>
      </c>
      <c r="E5737" cm="1">
        <f t="array" ref="E5737">IF(AND(B5737="Housing",A5737="Rural"),"",
_xlfn.IFS(
NOT(ISBLANK(C5737)), C5737,
AND(NOT(ISBLANK(C5736)), B5736=B5737, NOT(ISBLANK(C5738)), B5738=B5737), AVERAGE(C5736,C5738),
AND(NOT(ISBLANK(C5736)), B5736=B5737, ISBLANK(C5738), NOT(ISBLANK(C5739)), B5739=B5737), C5736+(C5739-C5736)/3,
AND(ISBLANK(C5736), NOT(ISBLANK(C5735)), B5735=B5737, NOT(ISBLANK(C5738)), B5738=B5737), C5735+(C5738-C5735)*2/3,
TRUE, "Check Manually"
))</f>
        <v>112.3</v>
      </c>
      <c r="F5737" t="str">
        <f>_xlfn.XLOOKUP(B5737,Bucket_Map!A:A,Bucket_Map!B:B,"ERROR - CHECK NAME")</f>
        <v>Personal Care &amp; Effects</v>
      </c>
    </row>
    <row r="5738" spans="1:6" x14ac:dyDescent="0.25">
      <c r="A5738" t="s">
        <v>32</v>
      </c>
      <c r="B5738" t="s">
        <v>24</v>
      </c>
      <c r="C5738">
        <v>113.4</v>
      </c>
      <c r="D5738" s="1">
        <v>42248</v>
      </c>
      <c r="E5738" cm="1">
        <f t="array" ref="E5738">IF(AND(B5738="Housing",A5738="Rural"),"",
_xlfn.IFS(
NOT(ISBLANK(C5738)), C5738,
AND(NOT(ISBLANK(C5737)), B5737=B5738, NOT(ISBLANK(C5739)), B5739=B5738), AVERAGE(C5737,C5739),
AND(NOT(ISBLANK(C5737)), B5737=B5738, ISBLANK(C5739), NOT(ISBLANK(C5740)), B5740=B5738), C5737+(C5740-C5737)/3,
AND(ISBLANK(C5737), NOT(ISBLANK(C5736)), B5736=B5738, NOT(ISBLANK(C5739)), B5739=B5738), C5736+(C5739-C5736)*2/3,
TRUE, "Check Manually"
))</f>
        <v>113.4</v>
      </c>
      <c r="F5738" t="str">
        <f>_xlfn.XLOOKUP(B5738,Bucket_Map!A:A,Bucket_Map!B:B,"ERROR - CHECK NAME")</f>
        <v>Personal Care &amp; Effects</v>
      </c>
    </row>
    <row r="5739" spans="1:6" x14ac:dyDescent="0.25">
      <c r="A5739" t="s">
        <v>32</v>
      </c>
      <c r="B5739" t="s">
        <v>24</v>
      </c>
      <c r="C5739">
        <v>113.9</v>
      </c>
      <c r="D5739" s="1">
        <v>42278</v>
      </c>
      <c r="E5739" cm="1">
        <f t="array" ref="E5739">IF(AND(B5739="Housing",A5739="Rural"),"",
_xlfn.IFS(
NOT(ISBLANK(C5739)), C5739,
AND(NOT(ISBLANK(C5738)), B5738=B5739, NOT(ISBLANK(C5740)), B5740=B5739), AVERAGE(C5738,C5740),
AND(NOT(ISBLANK(C5738)), B5738=B5739, ISBLANK(C5740), NOT(ISBLANK(C5741)), B5741=B5739), C5738+(C5741-C5738)/3,
AND(ISBLANK(C5738), NOT(ISBLANK(C5737)), B5737=B5739, NOT(ISBLANK(C5740)), B5740=B5739), C5737+(C5740-C5737)*2/3,
TRUE, "Check Manually"
))</f>
        <v>113.9</v>
      </c>
      <c r="F5739" t="str">
        <f>_xlfn.XLOOKUP(B5739,Bucket_Map!A:A,Bucket_Map!B:B,"ERROR - CHECK NAME")</f>
        <v>Personal Care &amp; Effects</v>
      </c>
    </row>
    <row r="5740" spans="1:6" x14ac:dyDescent="0.25">
      <c r="A5740" t="s">
        <v>32</v>
      </c>
      <c r="B5740" t="s">
        <v>24</v>
      </c>
      <c r="C5740">
        <v>113.8</v>
      </c>
      <c r="D5740" s="1">
        <v>42309</v>
      </c>
      <c r="E5740" cm="1">
        <f t="array" ref="E5740">IF(AND(B5740="Housing",A5740="Rural"),"",
_xlfn.IFS(
NOT(ISBLANK(C5740)), C5740,
AND(NOT(ISBLANK(C5739)), B5739=B5740, NOT(ISBLANK(C5741)), B5741=B5740), AVERAGE(C5739,C5741),
AND(NOT(ISBLANK(C5739)), B5739=B5740, ISBLANK(C5741), NOT(ISBLANK(C5742)), B5742=B5740), C5739+(C5742-C5739)/3,
AND(ISBLANK(C5739), NOT(ISBLANK(C5738)), B5738=B5740, NOT(ISBLANK(C5741)), B5741=B5740), C5738+(C5741-C5738)*2/3,
TRUE, "Check Manually"
))</f>
        <v>113.8</v>
      </c>
      <c r="F5740" t="str">
        <f>_xlfn.XLOOKUP(B5740,Bucket_Map!A:A,Bucket_Map!B:B,"ERROR - CHECK NAME")</f>
        <v>Personal Care &amp; Effects</v>
      </c>
    </row>
    <row r="5741" spans="1:6" x14ac:dyDescent="0.25">
      <c r="A5741" t="s">
        <v>32</v>
      </c>
      <c r="B5741" t="s">
        <v>24</v>
      </c>
      <c r="C5741">
        <v>113.7</v>
      </c>
      <c r="D5741" s="1">
        <v>42339</v>
      </c>
      <c r="E5741" cm="1">
        <f t="array" ref="E5741">IF(AND(B5741="Housing",A5741="Rural"),"",
_xlfn.IFS(
NOT(ISBLANK(C5741)), C5741,
AND(NOT(ISBLANK(C5740)), B5740=B5741, NOT(ISBLANK(C5742)), B5742=B5741), AVERAGE(C5740,C5742),
AND(NOT(ISBLANK(C5740)), B5740=B5741, ISBLANK(C5742), NOT(ISBLANK(C5743)), B5743=B5741), C5740+(C5743-C5740)/3,
AND(ISBLANK(C5740), NOT(ISBLANK(C5739)), B5739=B5741, NOT(ISBLANK(C5742)), B5742=B5741), C5739+(C5742-C5739)*2/3,
TRUE, "Check Manually"
))</f>
        <v>113.7</v>
      </c>
      <c r="F5741" t="str">
        <f>_xlfn.XLOOKUP(B5741,Bucket_Map!A:A,Bucket_Map!B:B,"ERROR - CHECK NAME")</f>
        <v>Personal Care &amp; Effects</v>
      </c>
    </row>
    <row r="5742" spans="1:6" x14ac:dyDescent="0.25">
      <c r="A5742" t="s">
        <v>32</v>
      </c>
      <c r="B5742" t="s">
        <v>24</v>
      </c>
      <c r="C5742">
        <v>114.5</v>
      </c>
      <c r="D5742" s="1">
        <v>42370</v>
      </c>
      <c r="E5742" cm="1">
        <f t="array" ref="E5742">IF(AND(B5742="Housing",A5742="Rural"),"",
_xlfn.IFS(
NOT(ISBLANK(C5742)), C5742,
AND(NOT(ISBLANK(C5741)), B5741=B5742, NOT(ISBLANK(C5743)), B5743=B5742), AVERAGE(C5741,C5743),
AND(NOT(ISBLANK(C5741)), B5741=B5742, ISBLANK(C5743), NOT(ISBLANK(C5744)), B5744=B5742), C5741+(C5744-C5741)/3,
AND(ISBLANK(C5741), NOT(ISBLANK(C5740)), B5740=B5742, NOT(ISBLANK(C5743)), B5743=B5742), C5740+(C5743-C5740)*2/3,
TRUE, "Check Manually"
))</f>
        <v>114.5</v>
      </c>
      <c r="F5742" t="str">
        <f>_xlfn.XLOOKUP(B5742,Bucket_Map!A:A,Bucket_Map!B:B,"ERROR - CHECK NAME")</f>
        <v>Personal Care &amp; Effects</v>
      </c>
    </row>
    <row r="5743" spans="1:6" x14ac:dyDescent="0.25">
      <c r="A5743" t="s">
        <v>32</v>
      </c>
      <c r="B5743" t="s">
        <v>24</v>
      </c>
      <c r="C5743">
        <v>116.6</v>
      </c>
      <c r="D5743" s="1">
        <v>42401</v>
      </c>
      <c r="E5743" cm="1">
        <f t="array" ref="E5743">IF(AND(B5743="Housing",A5743="Rural"),"",
_xlfn.IFS(
NOT(ISBLANK(C5743)), C5743,
AND(NOT(ISBLANK(C5742)), B5742=B5743, NOT(ISBLANK(C5744)), B5744=B5743), AVERAGE(C5742,C5744),
AND(NOT(ISBLANK(C5742)), B5742=B5743, ISBLANK(C5744), NOT(ISBLANK(C5745)), B5745=B5743), C5742+(C5745-C5742)/3,
AND(ISBLANK(C5742), NOT(ISBLANK(C5741)), B5741=B5743, NOT(ISBLANK(C5744)), B5744=B5743), C5741+(C5744-C5741)*2/3,
TRUE, "Check Manually"
))</f>
        <v>116.6</v>
      </c>
      <c r="F5743" t="str">
        <f>_xlfn.XLOOKUP(B5743,Bucket_Map!A:A,Bucket_Map!B:B,"ERROR - CHECK NAME")</f>
        <v>Personal Care &amp; Effects</v>
      </c>
    </row>
    <row r="5744" spans="1:6" x14ac:dyDescent="0.25">
      <c r="A5744" t="s">
        <v>32</v>
      </c>
      <c r="B5744" t="s">
        <v>24</v>
      </c>
      <c r="C5744">
        <v>117.3</v>
      </c>
      <c r="D5744" s="1">
        <v>42430</v>
      </c>
      <c r="E5744" cm="1">
        <f t="array" ref="E5744">IF(AND(B5744="Housing",A5744="Rural"),"",
_xlfn.IFS(
NOT(ISBLANK(C5744)), C5744,
AND(NOT(ISBLANK(C5743)), B5743=B5744, NOT(ISBLANK(C5745)), B5745=B5744), AVERAGE(C5743,C5745),
AND(NOT(ISBLANK(C5743)), B5743=B5744, ISBLANK(C5745), NOT(ISBLANK(C5746)), B5746=B5744), C5743+(C5746-C5743)/3,
AND(ISBLANK(C5743), NOT(ISBLANK(C5742)), B5742=B5744, NOT(ISBLANK(C5745)), B5745=B5744), C5742+(C5745-C5742)*2/3,
TRUE, "Check Manually"
))</f>
        <v>117.3</v>
      </c>
      <c r="F5744" t="str">
        <f>_xlfn.XLOOKUP(B5744,Bucket_Map!A:A,Bucket_Map!B:B,"ERROR - CHECK NAME")</f>
        <v>Personal Care &amp; Effects</v>
      </c>
    </row>
    <row r="5745" spans="1:6" x14ac:dyDescent="0.25">
      <c r="A5745" t="s">
        <v>32</v>
      </c>
      <c r="B5745" t="s">
        <v>24</v>
      </c>
      <c r="C5745">
        <v>118.1</v>
      </c>
      <c r="D5745" s="1">
        <v>42461</v>
      </c>
      <c r="E5745" cm="1">
        <f t="array" ref="E5745">IF(AND(B5745="Housing",A5745="Rural"),"",
_xlfn.IFS(
NOT(ISBLANK(C5745)), C5745,
AND(NOT(ISBLANK(C5744)), B5744=B5745, NOT(ISBLANK(C5746)), B5746=B5745), AVERAGE(C5744,C5746),
AND(NOT(ISBLANK(C5744)), B5744=B5745, ISBLANK(C5746), NOT(ISBLANK(C5747)), B5747=B5745), C5744+(C5747-C5744)/3,
AND(ISBLANK(C5744), NOT(ISBLANK(C5743)), B5743=B5745, NOT(ISBLANK(C5746)), B5746=B5745), C5743+(C5746-C5743)*2/3,
TRUE, "Check Manually"
))</f>
        <v>118.1</v>
      </c>
      <c r="F5745" t="str">
        <f>_xlfn.XLOOKUP(B5745,Bucket_Map!A:A,Bucket_Map!B:B,"ERROR - CHECK NAME")</f>
        <v>Personal Care &amp; Effects</v>
      </c>
    </row>
    <row r="5746" spans="1:6" x14ac:dyDescent="0.25">
      <c r="A5746" t="s">
        <v>32</v>
      </c>
      <c r="B5746" t="s">
        <v>24</v>
      </c>
      <c r="C5746">
        <v>119.2</v>
      </c>
      <c r="D5746" s="1">
        <v>42491</v>
      </c>
      <c r="E5746" cm="1">
        <f t="array" ref="E5746">IF(AND(B5746="Housing",A5746="Rural"),"",
_xlfn.IFS(
NOT(ISBLANK(C5746)), C5746,
AND(NOT(ISBLANK(C5745)), B5745=B5746, NOT(ISBLANK(C5747)), B5747=B5746), AVERAGE(C5745,C5747),
AND(NOT(ISBLANK(C5745)), B5745=B5746, ISBLANK(C5747), NOT(ISBLANK(C5748)), B5748=B5746), C5745+(C5748-C5745)/3,
AND(ISBLANK(C5745), NOT(ISBLANK(C5744)), B5744=B5746, NOT(ISBLANK(C5747)), B5747=B5746), C5744+(C5747-C5744)*2/3,
TRUE, "Check Manually"
))</f>
        <v>119.2</v>
      </c>
      <c r="F5746" t="str">
        <f>_xlfn.XLOOKUP(B5746,Bucket_Map!A:A,Bucket_Map!B:B,"ERROR - CHECK NAME")</f>
        <v>Personal Care &amp; Effects</v>
      </c>
    </row>
    <row r="5747" spans="1:6" x14ac:dyDescent="0.25">
      <c r="A5747" t="s">
        <v>32</v>
      </c>
      <c r="B5747" t="s">
        <v>24</v>
      </c>
      <c r="C5747">
        <v>119.4</v>
      </c>
      <c r="D5747" s="1">
        <v>42522</v>
      </c>
      <c r="E5747" cm="1">
        <f t="array" ref="E5747">IF(AND(B5747="Housing",A5747="Rural"),"",
_xlfn.IFS(
NOT(ISBLANK(C5747)), C5747,
AND(NOT(ISBLANK(C5746)), B5746=B5747, NOT(ISBLANK(C5748)), B5748=B5747), AVERAGE(C5746,C5748),
AND(NOT(ISBLANK(C5746)), B5746=B5747, ISBLANK(C5748), NOT(ISBLANK(C5749)), B5749=B5747), C5746+(C5749-C5746)/3,
AND(ISBLANK(C5746), NOT(ISBLANK(C5745)), B5745=B5747, NOT(ISBLANK(C5748)), B5748=B5747), C5745+(C5748-C5745)*2/3,
TRUE, "Check Manually"
))</f>
        <v>119.4</v>
      </c>
      <c r="F5747" t="str">
        <f>_xlfn.XLOOKUP(B5747,Bucket_Map!A:A,Bucket_Map!B:B,"ERROR - CHECK NAME")</f>
        <v>Personal Care &amp; Effects</v>
      </c>
    </row>
    <row r="5748" spans="1:6" x14ac:dyDescent="0.25">
      <c r="A5748" t="s">
        <v>32</v>
      </c>
      <c r="B5748" t="s">
        <v>24</v>
      </c>
      <c r="C5748">
        <v>120.5</v>
      </c>
      <c r="D5748" s="1">
        <v>42552</v>
      </c>
      <c r="E5748" cm="1">
        <f t="array" ref="E5748">IF(AND(B5748="Housing",A5748="Rural"),"",
_xlfn.IFS(
NOT(ISBLANK(C5748)), C5748,
AND(NOT(ISBLANK(C5747)), B5747=B5748, NOT(ISBLANK(C5749)), B5749=B5748), AVERAGE(C5747,C5749),
AND(NOT(ISBLANK(C5747)), B5747=B5748, ISBLANK(C5749), NOT(ISBLANK(C5750)), B5750=B5748), C5747+(C5750-C5747)/3,
AND(ISBLANK(C5747), NOT(ISBLANK(C5746)), B5746=B5748, NOT(ISBLANK(C5749)), B5749=B5748), C5746+(C5749-C5746)*2/3,
TRUE, "Check Manually"
))</f>
        <v>120.5</v>
      </c>
      <c r="F5748" t="str">
        <f>_xlfn.XLOOKUP(B5748,Bucket_Map!A:A,Bucket_Map!B:B,"ERROR - CHECK NAME")</f>
        <v>Personal Care &amp; Effects</v>
      </c>
    </row>
    <row r="5749" spans="1:6" x14ac:dyDescent="0.25">
      <c r="A5749" t="s">
        <v>32</v>
      </c>
      <c r="B5749" t="s">
        <v>24</v>
      </c>
      <c r="C5749">
        <v>121.5</v>
      </c>
      <c r="D5749" s="1">
        <v>42583</v>
      </c>
      <c r="E5749" cm="1">
        <f t="array" ref="E5749">IF(AND(B5749="Housing",A5749="Rural"),"",
_xlfn.IFS(
NOT(ISBLANK(C5749)), C5749,
AND(NOT(ISBLANK(C5748)), B5748=B5749, NOT(ISBLANK(C5750)), B5750=B5749), AVERAGE(C5748,C5750),
AND(NOT(ISBLANK(C5748)), B5748=B5749, ISBLANK(C5750), NOT(ISBLANK(C5751)), B5751=B5749), C5748+(C5751-C5748)/3,
AND(ISBLANK(C5748), NOT(ISBLANK(C5747)), B5747=B5749, NOT(ISBLANK(C5750)), B5750=B5749), C5747+(C5750-C5747)*2/3,
TRUE, "Check Manually"
))</f>
        <v>121.5</v>
      </c>
      <c r="F5749" t="str">
        <f>_xlfn.XLOOKUP(B5749,Bucket_Map!A:A,Bucket_Map!B:B,"ERROR - CHECK NAME")</f>
        <v>Personal Care &amp; Effects</v>
      </c>
    </row>
    <row r="5750" spans="1:6" x14ac:dyDescent="0.25">
      <c r="A5750" t="s">
        <v>32</v>
      </c>
      <c r="B5750" t="s">
        <v>24</v>
      </c>
      <c r="C5750">
        <v>122.1</v>
      </c>
      <c r="D5750" s="1">
        <v>42614</v>
      </c>
      <c r="E5750" cm="1">
        <f t="array" ref="E5750">IF(AND(B5750="Housing",A5750="Rural"),"",
_xlfn.IFS(
NOT(ISBLANK(C5750)), C5750,
AND(NOT(ISBLANK(C5749)), B5749=B5750, NOT(ISBLANK(C5751)), B5751=B5750), AVERAGE(C5749,C5751),
AND(NOT(ISBLANK(C5749)), B5749=B5750, ISBLANK(C5751), NOT(ISBLANK(C5752)), B5752=B5750), C5749+(C5752-C5749)/3,
AND(ISBLANK(C5749), NOT(ISBLANK(C5748)), B5748=B5750, NOT(ISBLANK(C5751)), B5751=B5750), C5748+(C5751-C5748)*2/3,
TRUE, "Check Manually"
))</f>
        <v>122.1</v>
      </c>
      <c r="F5750" t="str">
        <f>_xlfn.XLOOKUP(B5750,Bucket_Map!A:A,Bucket_Map!B:B,"ERROR - CHECK NAME")</f>
        <v>Personal Care &amp; Effects</v>
      </c>
    </row>
    <row r="5751" spans="1:6" x14ac:dyDescent="0.25">
      <c r="A5751" t="s">
        <v>32</v>
      </c>
      <c r="B5751" t="s">
        <v>24</v>
      </c>
      <c r="C5751">
        <v>122.1</v>
      </c>
      <c r="D5751" s="1">
        <v>42644</v>
      </c>
      <c r="E5751" cm="1">
        <f t="array" ref="E5751">IF(AND(B5751="Housing",A5751="Rural"),"",
_xlfn.IFS(
NOT(ISBLANK(C5751)), C5751,
AND(NOT(ISBLANK(C5750)), B5750=B5751, NOT(ISBLANK(C5752)), B5752=B5751), AVERAGE(C5750,C5752),
AND(NOT(ISBLANK(C5750)), B5750=B5751, ISBLANK(C5752), NOT(ISBLANK(C5753)), B5753=B5751), C5750+(C5753-C5750)/3,
AND(ISBLANK(C5750), NOT(ISBLANK(C5749)), B5749=B5751, NOT(ISBLANK(C5752)), B5752=B5751), C5749+(C5752-C5749)*2/3,
TRUE, "Check Manually"
))</f>
        <v>122.1</v>
      </c>
      <c r="F5751" t="str">
        <f>_xlfn.XLOOKUP(B5751,Bucket_Map!A:A,Bucket_Map!B:B,"ERROR - CHECK NAME")</f>
        <v>Personal Care &amp; Effects</v>
      </c>
    </row>
    <row r="5752" spans="1:6" x14ac:dyDescent="0.25">
      <c r="A5752" t="s">
        <v>32</v>
      </c>
      <c r="B5752" t="s">
        <v>24</v>
      </c>
      <c r="C5752">
        <v>122.6</v>
      </c>
      <c r="D5752" s="1">
        <v>42675</v>
      </c>
      <c r="E5752" cm="1">
        <f t="array" ref="E5752">IF(AND(B5752="Housing",A5752="Rural"),"",
_xlfn.IFS(
NOT(ISBLANK(C5752)), C5752,
AND(NOT(ISBLANK(C5751)), B5751=B5752, NOT(ISBLANK(C5753)), B5753=B5752), AVERAGE(C5751,C5753),
AND(NOT(ISBLANK(C5751)), B5751=B5752, ISBLANK(C5753), NOT(ISBLANK(C5754)), B5754=B5752), C5751+(C5754-C5751)/3,
AND(ISBLANK(C5751), NOT(ISBLANK(C5750)), B5750=B5752, NOT(ISBLANK(C5753)), B5753=B5752), C5750+(C5753-C5750)*2/3,
TRUE, "Check Manually"
))</f>
        <v>122.6</v>
      </c>
      <c r="F5752" t="str">
        <f>_xlfn.XLOOKUP(B5752,Bucket_Map!A:A,Bucket_Map!B:B,"ERROR - CHECK NAME")</f>
        <v>Personal Care &amp; Effects</v>
      </c>
    </row>
    <row r="5753" spans="1:6" x14ac:dyDescent="0.25">
      <c r="A5753" t="s">
        <v>32</v>
      </c>
      <c r="B5753" t="s">
        <v>24</v>
      </c>
      <c r="C5753">
        <v>121.1</v>
      </c>
      <c r="D5753" s="1">
        <v>42705</v>
      </c>
      <c r="E5753" cm="1">
        <f t="array" ref="E5753">IF(AND(B5753="Housing",A5753="Rural"),"",
_xlfn.IFS(
NOT(ISBLANK(C5753)), C5753,
AND(NOT(ISBLANK(C5752)), B5752=B5753, NOT(ISBLANK(C5754)), B5754=B5753), AVERAGE(C5752,C5754),
AND(NOT(ISBLANK(C5752)), B5752=B5753, ISBLANK(C5754), NOT(ISBLANK(C5755)), B5755=B5753), C5752+(C5755-C5752)/3,
AND(ISBLANK(C5752), NOT(ISBLANK(C5751)), B5751=B5753, NOT(ISBLANK(C5754)), B5754=B5753), C5751+(C5754-C5751)*2/3,
TRUE, "Check Manually"
))</f>
        <v>121.1</v>
      </c>
      <c r="F5753" t="str">
        <f>_xlfn.XLOOKUP(B5753,Bucket_Map!A:A,Bucket_Map!B:B,"ERROR - CHECK NAME")</f>
        <v>Personal Care &amp; Effects</v>
      </c>
    </row>
    <row r="5754" spans="1:6" x14ac:dyDescent="0.25">
      <c r="A5754" t="s">
        <v>32</v>
      </c>
      <c r="B5754" t="s">
        <v>24</v>
      </c>
      <c r="C5754">
        <v>121.7</v>
      </c>
      <c r="D5754" s="1">
        <v>42736</v>
      </c>
      <c r="E5754" cm="1">
        <f t="array" ref="E5754">IF(AND(B5754="Housing",A5754="Rural"),"",
_xlfn.IFS(
NOT(ISBLANK(C5754)), C5754,
AND(NOT(ISBLANK(C5753)), B5753=B5754, NOT(ISBLANK(C5755)), B5755=B5754), AVERAGE(C5753,C5755),
AND(NOT(ISBLANK(C5753)), B5753=B5754, ISBLANK(C5755), NOT(ISBLANK(C5756)), B5756=B5754), C5753+(C5756-C5753)/3,
AND(ISBLANK(C5753), NOT(ISBLANK(C5752)), B5752=B5754, NOT(ISBLANK(C5755)), B5755=B5754), C5752+(C5755-C5752)*2/3,
TRUE, "Check Manually"
))</f>
        <v>121.7</v>
      </c>
      <c r="F5754" t="str">
        <f>_xlfn.XLOOKUP(B5754,Bucket_Map!A:A,Bucket_Map!B:B,"ERROR - CHECK NAME")</f>
        <v>Personal Care &amp; Effects</v>
      </c>
    </row>
    <row r="5755" spans="1:6" x14ac:dyDescent="0.25">
      <c r="A5755" t="s">
        <v>32</v>
      </c>
      <c r="B5755" t="s">
        <v>24</v>
      </c>
      <c r="C5755">
        <v>122.6</v>
      </c>
      <c r="D5755" s="1">
        <v>42767</v>
      </c>
      <c r="E5755" cm="1">
        <f t="array" ref="E5755">IF(AND(B5755="Housing",A5755="Rural"),"",
_xlfn.IFS(
NOT(ISBLANK(C5755)), C5755,
AND(NOT(ISBLANK(C5754)), B5754=B5755, NOT(ISBLANK(C5756)), B5756=B5755), AVERAGE(C5754,C5756),
AND(NOT(ISBLANK(C5754)), B5754=B5755, ISBLANK(C5756), NOT(ISBLANK(C5757)), B5757=B5755), C5754+(C5757-C5754)/3,
AND(ISBLANK(C5754), NOT(ISBLANK(C5753)), B5753=B5755, NOT(ISBLANK(C5756)), B5756=B5755), C5753+(C5756-C5753)*2/3,
TRUE, "Check Manually"
))</f>
        <v>122.6</v>
      </c>
      <c r="F5755" t="str">
        <f>_xlfn.XLOOKUP(B5755,Bucket_Map!A:A,Bucket_Map!B:B,"ERROR - CHECK NAME")</f>
        <v>Personal Care &amp; Effects</v>
      </c>
    </row>
    <row r="5756" spans="1:6" x14ac:dyDescent="0.25">
      <c r="A5756" t="s">
        <v>32</v>
      </c>
      <c r="B5756" t="s">
        <v>24</v>
      </c>
      <c r="C5756">
        <v>122.6</v>
      </c>
      <c r="D5756" s="1">
        <v>42795</v>
      </c>
      <c r="E5756" cm="1">
        <f t="array" ref="E5756">IF(AND(B5756="Housing",A5756="Rural"),"",
_xlfn.IFS(
NOT(ISBLANK(C5756)), C5756,
AND(NOT(ISBLANK(C5755)), B5755=B5756, NOT(ISBLANK(C5757)), B5757=B5756), AVERAGE(C5755,C5757),
AND(NOT(ISBLANK(C5755)), B5755=B5756, ISBLANK(C5757), NOT(ISBLANK(C5758)), B5758=B5756), C5755+(C5758-C5755)/3,
AND(ISBLANK(C5755), NOT(ISBLANK(C5754)), B5754=B5756, NOT(ISBLANK(C5757)), B5757=B5756), C5754+(C5757-C5754)*2/3,
TRUE, "Check Manually"
))</f>
        <v>122.6</v>
      </c>
      <c r="F5756" t="str">
        <f>_xlfn.XLOOKUP(B5756,Bucket_Map!A:A,Bucket_Map!B:B,"ERROR - CHECK NAME")</f>
        <v>Personal Care &amp; Effects</v>
      </c>
    </row>
    <row r="5757" spans="1:6" x14ac:dyDescent="0.25">
      <c r="A5757" t="s">
        <v>32</v>
      </c>
      <c r="B5757" t="s">
        <v>24</v>
      </c>
      <c r="C5757">
        <v>123.1</v>
      </c>
      <c r="D5757" s="1">
        <v>42826</v>
      </c>
      <c r="E5757" cm="1">
        <f t="array" ref="E5757">IF(AND(B5757="Housing",A5757="Rural"),"",
_xlfn.IFS(
NOT(ISBLANK(C5757)), C5757,
AND(NOT(ISBLANK(C5756)), B5756=B5757, NOT(ISBLANK(C5758)), B5758=B5757), AVERAGE(C5756,C5758),
AND(NOT(ISBLANK(C5756)), B5756=B5757, ISBLANK(C5758), NOT(ISBLANK(C5759)), B5759=B5757), C5756+(C5759-C5756)/3,
AND(ISBLANK(C5756), NOT(ISBLANK(C5755)), B5755=B5757, NOT(ISBLANK(C5758)), B5758=B5757), C5755+(C5758-C5755)*2/3,
TRUE, "Check Manually"
))</f>
        <v>123.1</v>
      </c>
      <c r="F5757" t="str">
        <f>_xlfn.XLOOKUP(B5757,Bucket_Map!A:A,Bucket_Map!B:B,"ERROR - CHECK NAME")</f>
        <v>Personal Care &amp; Effects</v>
      </c>
    </row>
    <row r="5758" spans="1:6" x14ac:dyDescent="0.25">
      <c r="A5758" t="s">
        <v>32</v>
      </c>
      <c r="B5758" t="s">
        <v>24</v>
      </c>
      <c r="C5758">
        <v>123</v>
      </c>
      <c r="D5758" s="1">
        <v>42856</v>
      </c>
      <c r="E5758" cm="1">
        <f t="array" ref="E5758">IF(AND(B5758="Housing",A5758="Rural"),"",
_xlfn.IFS(
NOT(ISBLANK(C5758)), C5758,
AND(NOT(ISBLANK(C5757)), B5757=B5758, NOT(ISBLANK(C5759)), B5759=B5758), AVERAGE(C5757,C5759),
AND(NOT(ISBLANK(C5757)), B5757=B5758, ISBLANK(C5759), NOT(ISBLANK(C5760)), B5760=B5758), C5757+(C5760-C5757)/3,
AND(ISBLANK(C5757), NOT(ISBLANK(C5756)), B5756=B5758, NOT(ISBLANK(C5759)), B5759=B5758), C5756+(C5759-C5756)*2/3,
TRUE, "Check Manually"
))</f>
        <v>123</v>
      </c>
      <c r="F5758" t="str">
        <f>_xlfn.XLOOKUP(B5758,Bucket_Map!A:A,Bucket_Map!B:B,"ERROR - CHECK NAME")</f>
        <v>Personal Care &amp; Effects</v>
      </c>
    </row>
    <row r="5759" spans="1:6" x14ac:dyDescent="0.25">
      <c r="A5759" t="s">
        <v>32</v>
      </c>
      <c r="B5759" t="s">
        <v>24</v>
      </c>
      <c r="C5759">
        <v>123.4</v>
      </c>
      <c r="D5759" s="1">
        <v>42887</v>
      </c>
      <c r="E5759" cm="1">
        <f t="array" ref="E5759">IF(AND(B5759="Housing",A5759="Rural"),"",
_xlfn.IFS(
NOT(ISBLANK(C5759)), C5759,
AND(NOT(ISBLANK(C5758)), B5758=B5759, NOT(ISBLANK(C5760)), B5760=B5759), AVERAGE(C5758,C5760),
AND(NOT(ISBLANK(C5758)), B5758=B5759, ISBLANK(C5760), NOT(ISBLANK(C5761)), B5761=B5759), C5758+(C5761-C5758)/3,
AND(ISBLANK(C5758), NOT(ISBLANK(C5757)), B5757=B5759, NOT(ISBLANK(C5760)), B5760=B5759), C5757+(C5760-C5757)*2/3,
TRUE, "Check Manually"
))</f>
        <v>123.4</v>
      </c>
      <c r="F5759" t="str">
        <f>_xlfn.XLOOKUP(B5759,Bucket_Map!A:A,Bucket_Map!B:B,"ERROR - CHECK NAME")</f>
        <v>Personal Care &amp; Effects</v>
      </c>
    </row>
    <row r="5760" spans="1:6" x14ac:dyDescent="0.25">
      <c r="A5760" t="s">
        <v>32</v>
      </c>
      <c r="B5760" t="s">
        <v>24</v>
      </c>
      <c r="C5760">
        <v>123.6</v>
      </c>
      <c r="D5760" s="1">
        <v>42917</v>
      </c>
      <c r="E5760" cm="1">
        <f t="array" ref="E5760">IF(AND(B5760="Housing",A5760="Rural"),"",
_xlfn.IFS(
NOT(ISBLANK(C5760)), C5760,
AND(NOT(ISBLANK(C5759)), B5759=B5760, NOT(ISBLANK(C5761)), B5761=B5760), AVERAGE(C5759,C5761),
AND(NOT(ISBLANK(C5759)), B5759=B5760, ISBLANK(C5761), NOT(ISBLANK(C5762)), B5762=B5760), C5759+(C5762-C5759)/3,
AND(ISBLANK(C5759), NOT(ISBLANK(C5758)), B5758=B5760, NOT(ISBLANK(C5761)), B5761=B5760), C5758+(C5761-C5758)*2/3,
TRUE, "Check Manually"
))</f>
        <v>123.6</v>
      </c>
      <c r="F5760" t="str">
        <f>_xlfn.XLOOKUP(B5760,Bucket_Map!A:A,Bucket_Map!B:B,"ERROR - CHECK NAME")</f>
        <v>Personal Care &amp; Effects</v>
      </c>
    </row>
    <row r="5761" spans="1:6" x14ac:dyDescent="0.25">
      <c r="A5761" t="s">
        <v>32</v>
      </c>
      <c r="B5761" t="s">
        <v>24</v>
      </c>
      <c r="C5761">
        <v>124.5</v>
      </c>
      <c r="D5761" s="1">
        <v>42948</v>
      </c>
      <c r="E5761" cm="1">
        <f t="array" ref="E5761">IF(AND(B5761="Housing",A5761="Rural"),"",
_xlfn.IFS(
NOT(ISBLANK(C5761)), C5761,
AND(NOT(ISBLANK(C5760)), B5760=B5761, NOT(ISBLANK(C5762)), B5762=B5761), AVERAGE(C5760,C5762),
AND(NOT(ISBLANK(C5760)), B5760=B5761, ISBLANK(C5762), NOT(ISBLANK(C5763)), B5763=B5761), C5760+(C5763-C5760)/3,
AND(ISBLANK(C5760), NOT(ISBLANK(C5759)), B5759=B5761, NOT(ISBLANK(C5762)), B5762=B5761), C5759+(C5762-C5759)*2/3,
TRUE, "Check Manually"
))</f>
        <v>124.5</v>
      </c>
      <c r="F5761" t="str">
        <f>_xlfn.XLOOKUP(B5761,Bucket_Map!A:A,Bucket_Map!B:B,"ERROR - CHECK NAME")</f>
        <v>Personal Care &amp; Effects</v>
      </c>
    </row>
    <row r="5762" spans="1:6" x14ac:dyDescent="0.25">
      <c r="A5762" t="s">
        <v>32</v>
      </c>
      <c r="B5762" t="s">
        <v>24</v>
      </c>
      <c r="C5762">
        <v>125.7</v>
      </c>
      <c r="D5762" s="1">
        <v>42979</v>
      </c>
      <c r="E5762" cm="1">
        <f t="array" ref="E5762">IF(AND(B5762="Housing",A5762="Rural"),"",
_xlfn.IFS(
NOT(ISBLANK(C5762)), C5762,
AND(NOT(ISBLANK(C5761)), B5761=B5762, NOT(ISBLANK(C5763)), B5763=B5762), AVERAGE(C5761,C5763),
AND(NOT(ISBLANK(C5761)), B5761=B5762, ISBLANK(C5763), NOT(ISBLANK(C5764)), B5764=B5762), C5761+(C5764-C5761)/3,
AND(ISBLANK(C5761), NOT(ISBLANK(C5760)), B5760=B5762, NOT(ISBLANK(C5763)), B5763=B5762), C5760+(C5763-C5760)*2/3,
TRUE, "Check Manually"
))</f>
        <v>125.7</v>
      </c>
      <c r="F5762" t="str">
        <f>_xlfn.XLOOKUP(B5762,Bucket_Map!A:A,Bucket_Map!B:B,"ERROR - CHECK NAME")</f>
        <v>Personal Care &amp; Effects</v>
      </c>
    </row>
    <row r="5763" spans="1:6" x14ac:dyDescent="0.25">
      <c r="A5763" t="s">
        <v>32</v>
      </c>
      <c r="B5763" t="s">
        <v>24</v>
      </c>
      <c r="C5763">
        <v>126.2</v>
      </c>
      <c r="D5763" s="1">
        <v>43009</v>
      </c>
      <c r="E5763" cm="1">
        <f t="array" ref="E5763">IF(AND(B5763="Housing",A5763="Rural"),"",
_xlfn.IFS(
NOT(ISBLANK(C5763)), C5763,
AND(NOT(ISBLANK(C5762)), B5762=B5763, NOT(ISBLANK(C5764)), B5764=B5763), AVERAGE(C5762,C5764),
AND(NOT(ISBLANK(C5762)), B5762=B5763, ISBLANK(C5764), NOT(ISBLANK(C5765)), B5765=B5763), C5762+(C5765-C5762)/3,
AND(ISBLANK(C5762), NOT(ISBLANK(C5761)), B5761=B5763, NOT(ISBLANK(C5764)), B5764=B5763), C5761+(C5764-C5761)*2/3,
TRUE, "Check Manually"
))</f>
        <v>126.2</v>
      </c>
      <c r="F5763" t="str">
        <f>_xlfn.XLOOKUP(B5763,Bucket_Map!A:A,Bucket_Map!B:B,"ERROR - CHECK NAME")</f>
        <v>Personal Care &amp; Effects</v>
      </c>
    </row>
    <row r="5764" spans="1:6" x14ac:dyDescent="0.25">
      <c r="A5764" t="s">
        <v>32</v>
      </c>
      <c r="B5764" t="s">
        <v>24</v>
      </c>
      <c r="C5764">
        <v>126.8</v>
      </c>
      <c r="D5764" s="1">
        <v>43040</v>
      </c>
      <c r="E5764" cm="1">
        <f t="array" ref="E5764">IF(AND(B5764="Housing",A5764="Rural"),"",
_xlfn.IFS(
NOT(ISBLANK(C5764)), C5764,
AND(NOT(ISBLANK(C5763)), B5763=B5764, NOT(ISBLANK(C5765)), B5765=B5764), AVERAGE(C5763,C5765),
AND(NOT(ISBLANK(C5763)), B5763=B5764, ISBLANK(C5765), NOT(ISBLANK(C5766)), B5766=B5764), C5763+(C5766-C5763)/3,
AND(ISBLANK(C5763), NOT(ISBLANK(C5762)), B5762=B5764, NOT(ISBLANK(C5765)), B5765=B5764), C5762+(C5765-C5762)*2/3,
TRUE, "Check Manually"
))</f>
        <v>126.8</v>
      </c>
      <c r="F5764" t="str">
        <f>_xlfn.XLOOKUP(B5764,Bucket_Map!A:A,Bucket_Map!B:B,"ERROR - CHECK NAME")</f>
        <v>Personal Care &amp; Effects</v>
      </c>
    </row>
    <row r="5765" spans="1:6" x14ac:dyDescent="0.25">
      <c r="A5765" t="s">
        <v>32</v>
      </c>
      <c r="B5765" t="s">
        <v>24</v>
      </c>
      <c r="C5765">
        <v>126.5</v>
      </c>
      <c r="D5765" s="1">
        <v>43070</v>
      </c>
      <c r="E5765" cm="1">
        <f t="array" ref="E5765">IF(AND(B5765="Housing",A5765="Rural"),"",
_xlfn.IFS(
NOT(ISBLANK(C5765)), C5765,
AND(NOT(ISBLANK(C5764)), B5764=B5765, NOT(ISBLANK(C5766)), B5766=B5765), AVERAGE(C5764,C5766),
AND(NOT(ISBLANK(C5764)), B5764=B5765, ISBLANK(C5766), NOT(ISBLANK(C5767)), B5767=B5765), C5764+(C5767-C5764)/3,
AND(ISBLANK(C5764), NOT(ISBLANK(C5763)), B5763=B5765, NOT(ISBLANK(C5766)), B5766=B5765), C5763+(C5766-C5763)*2/3,
TRUE, "Check Manually"
))</f>
        <v>126.5</v>
      </c>
      <c r="F5765" t="str">
        <f>_xlfn.XLOOKUP(B5765,Bucket_Map!A:A,Bucket_Map!B:B,"ERROR - CHECK NAME")</f>
        <v>Personal Care &amp; Effects</v>
      </c>
    </row>
    <row r="5766" spans="1:6" x14ac:dyDescent="0.25">
      <c r="A5766" t="s">
        <v>32</v>
      </c>
      <c r="B5766" t="s">
        <v>24</v>
      </c>
      <c r="C5766">
        <v>127.3</v>
      </c>
      <c r="D5766" s="1">
        <v>43101</v>
      </c>
      <c r="E5766" cm="1">
        <f t="array" ref="E5766">IF(AND(B5766="Housing",A5766="Rural"),"",
_xlfn.IFS(
NOT(ISBLANK(C5766)), C5766,
AND(NOT(ISBLANK(C5765)), B5765=B5766, NOT(ISBLANK(C5767)), B5767=B5766), AVERAGE(C5765,C5767),
AND(NOT(ISBLANK(C5765)), B5765=B5766, ISBLANK(C5767), NOT(ISBLANK(C5768)), B5768=B5766), C5765+(C5768-C5765)/3,
AND(ISBLANK(C5765), NOT(ISBLANK(C5764)), B5764=B5766, NOT(ISBLANK(C5767)), B5767=B5766), C5764+(C5767-C5764)*2/3,
TRUE, "Check Manually"
))</f>
        <v>127.3</v>
      </c>
      <c r="F5766" t="str">
        <f>_xlfn.XLOOKUP(B5766,Bucket_Map!A:A,Bucket_Map!B:B,"ERROR - CHECK NAME")</f>
        <v>Personal Care &amp; Effects</v>
      </c>
    </row>
    <row r="5767" spans="1:6" x14ac:dyDescent="0.25">
      <c r="A5767" t="s">
        <v>32</v>
      </c>
      <c r="B5767" t="s">
        <v>24</v>
      </c>
      <c r="C5767">
        <v>127.7</v>
      </c>
      <c r="D5767" s="1">
        <v>43132</v>
      </c>
      <c r="E5767" cm="1">
        <f t="array" ref="E5767">IF(AND(B5767="Housing",A5767="Rural"),"",
_xlfn.IFS(
NOT(ISBLANK(C5767)), C5767,
AND(NOT(ISBLANK(C5766)), B5766=B5767, NOT(ISBLANK(C5768)), B5768=B5767), AVERAGE(C5766,C5768),
AND(NOT(ISBLANK(C5766)), B5766=B5767, ISBLANK(C5768), NOT(ISBLANK(C5769)), B5769=B5767), C5766+(C5769-C5766)/3,
AND(ISBLANK(C5766), NOT(ISBLANK(C5765)), B5765=B5767, NOT(ISBLANK(C5768)), B5768=B5767), C5765+(C5768-C5765)*2/3,
TRUE, "Check Manually"
))</f>
        <v>127.7</v>
      </c>
      <c r="F5767" t="str">
        <f>_xlfn.XLOOKUP(B5767,Bucket_Map!A:A,Bucket_Map!B:B,"ERROR - CHECK NAME")</f>
        <v>Personal Care &amp; Effects</v>
      </c>
    </row>
    <row r="5768" spans="1:6" x14ac:dyDescent="0.25">
      <c r="A5768" t="s">
        <v>32</v>
      </c>
      <c r="B5768" t="s">
        <v>24</v>
      </c>
      <c r="C5768">
        <v>128.19999999999999</v>
      </c>
      <c r="D5768" s="1">
        <v>43160</v>
      </c>
      <c r="E5768" cm="1">
        <f t="array" ref="E5768">IF(AND(B5768="Housing",A5768="Rural"),"",
_xlfn.IFS(
NOT(ISBLANK(C5768)), C5768,
AND(NOT(ISBLANK(C5767)), B5767=B5768, NOT(ISBLANK(C5769)), B5769=B5768), AVERAGE(C5767,C5769),
AND(NOT(ISBLANK(C5767)), B5767=B5768, ISBLANK(C5769), NOT(ISBLANK(C5770)), B5770=B5768), C5767+(C5770-C5767)/3,
AND(ISBLANK(C5767), NOT(ISBLANK(C5766)), B5766=B5768, NOT(ISBLANK(C5769)), B5769=B5768), C5766+(C5769-C5766)*2/3,
TRUE, "Check Manually"
))</f>
        <v>128.19999999999999</v>
      </c>
      <c r="F5768" t="str">
        <f>_xlfn.XLOOKUP(B5768,Bucket_Map!A:A,Bucket_Map!B:B,"ERROR - CHECK NAME")</f>
        <v>Personal Care &amp; Effects</v>
      </c>
    </row>
    <row r="5769" spans="1:6" x14ac:dyDescent="0.25">
      <c r="A5769" t="s">
        <v>32</v>
      </c>
      <c r="B5769" t="s">
        <v>24</v>
      </c>
      <c r="C5769">
        <v>129.19999999999999</v>
      </c>
      <c r="D5769" s="1">
        <v>43191</v>
      </c>
      <c r="E5769" cm="1">
        <f t="array" ref="E5769">IF(AND(B5769="Housing",A5769="Rural"),"",
_xlfn.IFS(
NOT(ISBLANK(C5769)), C5769,
AND(NOT(ISBLANK(C5768)), B5768=B5769, NOT(ISBLANK(C5770)), B5770=B5769), AVERAGE(C5768,C5770),
AND(NOT(ISBLANK(C5768)), B5768=B5769, ISBLANK(C5770), NOT(ISBLANK(C5771)), B5771=B5769), C5768+(C5771-C5768)/3,
AND(ISBLANK(C5768), NOT(ISBLANK(C5767)), B5767=B5769, NOT(ISBLANK(C5770)), B5770=B5769), C5767+(C5770-C5767)*2/3,
TRUE, "Check Manually"
))</f>
        <v>129.19999999999999</v>
      </c>
      <c r="F5769" t="str">
        <f>_xlfn.XLOOKUP(B5769,Bucket_Map!A:A,Bucket_Map!B:B,"ERROR - CHECK NAME")</f>
        <v>Personal Care &amp; Effects</v>
      </c>
    </row>
    <row r="5770" spans="1:6" x14ac:dyDescent="0.25">
      <c r="A5770" t="s">
        <v>32</v>
      </c>
      <c r="B5770" t="s">
        <v>24</v>
      </c>
      <c r="C5770">
        <v>129.9</v>
      </c>
      <c r="D5770" s="1">
        <v>43221</v>
      </c>
      <c r="E5770" cm="1">
        <f t="array" ref="E5770">IF(AND(B5770="Housing",A5770="Rural"),"",
_xlfn.IFS(
NOT(ISBLANK(C5770)), C5770,
AND(NOT(ISBLANK(C5769)), B5769=B5770, NOT(ISBLANK(C5771)), B5771=B5770), AVERAGE(C5769,C5771),
AND(NOT(ISBLANK(C5769)), B5769=B5770, ISBLANK(C5771), NOT(ISBLANK(C5772)), B5772=B5770), C5769+(C5772-C5769)/3,
AND(ISBLANK(C5769), NOT(ISBLANK(C5768)), B5768=B5770, NOT(ISBLANK(C5771)), B5771=B5770), C5768+(C5771-C5768)*2/3,
TRUE, "Check Manually"
))</f>
        <v>129.9</v>
      </c>
      <c r="F5770" t="str">
        <f>_xlfn.XLOOKUP(B5770,Bucket_Map!A:A,Bucket_Map!B:B,"ERROR - CHECK NAME")</f>
        <v>Personal Care &amp; Effects</v>
      </c>
    </row>
    <row r="5771" spans="1:6" x14ac:dyDescent="0.25">
      <c r="A5771" t="s">
        <v>32</v>
      </c>
      <c r="B5771" t="s">
        <v>24</v>
      </c>
      <c r="C5771">
        <v>130.1</v>
      </c>
      <c r="D5771" s="1">
        <v>43252</v>
      </c>
      <c r="E5771" cm="1">
        <f t="array" ref="E5771">IF(AND(B5771="Housing",A5771="Rural"),"",
_xlfn.IFS(
NOT(ISBLANK(C5771)), C5771,
AND(NOT(ISBLANK(C5770)), B5770=B5771, NOT(ISBLANK(C5772)), B5772=B5771), AVERAGE(C5770,C5772),
AND(NOT(ISBLANK(C5770)), B5770=B5771, ISBLANK(C5772), NOT(ISBLANK(C5773)), B5773=B5771), C5770+(C5773-C5770)/3,
AND(ISBLANK(C5770), NOT(ISBLANK(C5769)), B5769=B5771, NOT(ISBLANK(C5772)), B5772=B5771), C5769+(C5772-C5769)*2/3,
TRUE, "Check Manually"
))</f>
        <v>130.1</v>
      </c>
      <c r="F5771" t="str">
        <f>_xlfn.XLOOKUP(B5771,Bucket_Map!A:A,Bucket_Map!B:B,"ERROR - CHECK NAME")</f>
        <v>Personal Care &amp; Effects</v>
      </c>
    </row>
    <row r="5772" spans="1:6" x14ac:dyDescent="0.25">
      <c r="A5772" t="s">
        <v>32</v>
      </c>
      <c r="B5772" t="s">
        <v>24</v>
      </c>
      <c r="C5772">
        <v>130.1</v>
      </c>
      <c r="D5772" s="1">
        <v>43282</v>
      </c>
      <c r="E5772" cm="1">
        <f t="array" ref="E5772">IF(AND(B5772="Housing",A5772="Rural"),"",
_xlfn.IFS(
NOT(ISBLANK(C5772)), C5772,
AND(NOT(ISBLANK(C5771)), B5771=B5772, NOT(ISBLANK(C5773)), B5773=B5772), AVERAGE(C5771,C5773),
AND(NOT(ISBLANK(C5771)), B5771=B5772, ISBLANK(C5773), NOT(ISBLANK(C5774)), B5774=B5772), C5771+(C5774-C5771)/3,
AND(ISBLANK(C5771), NOT(ISBLANK(C5770)), B5770=B5772, NOT(ISBLANK(C5773)), B5773=B5772), C5770+(C5773-C5770)*2/3,
TRUE, "Check Manually"
))</f>
        <v>130.1</v>
      </c>
      <c r="F5772" t="str">
        <f>_xlfn.XLOOKUP(B5772,Bucket_Map!A:A,Bucket_Map!B:B,"ERROR - CHECK NAME")</f>
        <v>Personal Care &amp; Effects</v>
      </c>
    </row>
    <row r="5773" spans="1:6" x14ac:dyDescent="0.25">
      <c r="A5773" t="s">
        <v>32</v>
      </c>
      <c r="B5773" t="s">
        <v>24</v>
      </c>
      <c r="C5773">
        <v>130.1</v>
      </c>
      <c r="D5773" s="1">
        <v>43313</v>
      </c>
      <c r="E5773" cm="1">
        <f t="array" ref="E5773">IF(AND(B5773="Housing",A5773="Rural"),"",
_xlfn.IFS(
NOT(ISBLANK(C5773)), C5773,
AND(NOT(ISBLANK(C5772)), B5772=B5773, NOT(ISBLANK(C5774)), B5774=B5773), AVERAGE(C5772,C5774),
AND(NOT(ISBLANK(C5772)), B5772=B5773, ISBLANK(C5774), NOT(ISBLANK(C5775)), B5775=B5773), C5772+(C5775-C5772)/3,
AND(ISBLANK(C5772), NOT(ISBLANK(C5771)), B5771=B5773, NOT(ISBLANK(C5774)), B5774=B5773), C5771+(C5774-C5771)*2/3,
TRUE, "Check Manually"
))</f>
        <v>130.1</v>
      </c>
      <c r="F5773" t="str">
        <f>_xlfn.XLOOKUP(B5773,Bucket_Map!A:A,Bucket_Map!B:B,"ERROR - CHECK NAME")</f>
        <v>Personal Care &amp; Effects</v>
      </c>
    </row>
    <row r="5774" spans="1:6" x14ac:dyDescent="0.25">
      <c r="A5774" t="s">
        <v>32</v>
      </c>
      <c r="B5774" t="s">
        <v>24</v>
      </c>
      <c r="C5774">
        <v>130.9</v>
      </c>
      <c r="D5774" s="1">
        <v>43344</v>
      </c>
      <c r="E5774" cm="1">
        <f t="array" ref="E5774">IF(AND(B5774="Housing",A5774="Rural"),"",
_xlfn.IFS(
NOT(ISBLANK(C5774)), C5774,
AND(NOT(ISBLANK(C5773)), B5773=B5774, NOT(ISBLANK(C5775)), B5775=B5774), AVERAGE(C5773,C5775),
AND(NOT(ISBLANK(C5773)), B5773=B5774, ISBLANK(C5775), NOT(ISBLANK(C5776)), B5776=B5774), C5773+(C5776-C5773)/3,
AND(ISBLANK(C5773), NOT(ISBLANK(C5772)), B5772=B5774, NOT(ISBLANK(C5775)), B5775=B5774), C5772+(C5775-C5772)*2/3,
TRUE, "Check Manually"
))</f>
        <v>130.9</v>
      </c>
      <c r="F5774" t="str">
        <f>_xlfn.XLOOKUP(B5774,Bucket_Map!A:A,Bucket_Map!B:B,"ERROR - CHECK NAME")</f>
        <v>Personal Care &amp; Effects</v>
      </c>
    </row>
    <row r="5775" spans="1:6" x14ac:dyDescent="0.25">
      <c r="A5775" t="s">
        <v>32</v>
      </c>
      <c r="B5775" t="s">
        <v>24</v>
      </c>
      <c r="C5775">
        <v>132</v>
      </c>
      <c r="D5775" s="1">
        <v>43374</v>
      </c>
      <c r="E5775" cm="1">
        <f t="array" ref="E5775">IF(AND(B5775="Housing",A5775="Rural"),"",
_xlfn.IFS(
NOT(ISBLANK(C5775)), C5775,
AND(NOT(ISBLANK(C5774)), B5774=B5775, NOT(ISBLANK(C5776)), B5776=B5775), AVERAGE(C5774,C5776),
AND(NOT(ISBLANK(C5774)), B5774=B5775, ISBLANK(C5776), NOT(ISBLANK(C5777)), B5777=B5775), C5774+(C5777-C5774)/3,
AND(ISBLANK(C5774), NOT(ISBLANK(C5773)), B5773=B5775, NOT(ISBLANK(C5776)), B5776=B5775), C5773+(C5776-C5773)*2/3,
TRUE, "Check Manually"
))</f>
        <v>132</v>
      </c>
      <c r="F5775" t="str">
        <f>_xlfn.XLOOKUP(B5775,Bucket_Map!A:A,Bucket_Map!B:B,"ERROR - CHECK NAME")</f>
        <v>Personal Care &amp; Effects</v>
      </c>
    </row>
    <row r="5776" spans="1:6" x14ac:dyDescent="0.25">
      <c r="A5776" t="s">
        <v>32</v>
      </c>
      <c r="B5776" t="s">
        <v>24</v>
      </c>
      <c r="C5776">
        <v>132</v>
      </c>
      <c r="D5776" s="1">
        <v>43405</v>
      </c>
      <c r="E5776" cm="1">
        <f t="array" ref="E5776">IF(AND(B5776="Housing",A5776="Rural"),"",
_xlfn.IFS(
NOT(ISBLANK(C5776)), C5776,
AND(NOT(ISBLANK(C5775)), B5775=B5776, NOT(ISBLANK(C5777)), B5777=B5776), AVERAGE(C5775,C5777),
AND(NOT(ISBLANK(C5775)), B5775=B5776, ISBLANK(C5777), NOT(ISBLANK(C5778)), B5778=B5776), C5775+(C5778-C5775)/3,
AND(ISBLANK(C5775), NOT(ISBLANK(C5774)), B5774=B5776, NOT(ISBLANK(C5777)), B5777=B5776), C5774+(C5777-C5774)*2/3,
TRUE, "Check Manually"
))</f>
        <v>132</v>
      </c>
      <c r="F5776" t="str">
        <f>_xlfn.XLOOKUP(B5776,Bucket_Map!A:A,Bucket_Map!B:B,"ERROR - CHECK NAME")</f>
        <v>Personal Care &amp; Effects</v>
      </c>
    </row>
    <row r="5777" spans="1:6" x14ac:dyDescent="0.25">
      <c r="A5777" t="s">
        <v>32</v>
      </c>
      <c r="B5777" t="s">
        <v>24</v>
      </c>
      <c r="C5777">
        <v>132.19999999999999</v>
      </c>
      <c r="D5777" s="1">
        <v>43435</v>
      </c>
      <c r="E5777" cm="1">
        <f t="array" ref="E5777">IF(AND(B5777="Housing",A5777="Rural"),"",
_xlfn.IFS(
NOT(ISBLANK(C5777)), C5777,
AND(NOT(ISBLANK(C5776)), B5776=B5777, NOT(ISBLANK(C5778)), B5778=B5777), AVERAGE(C5776,C5778),
AND(NOT(ISBLANK(C5776)), B5776=B5777, ISBLANK(C5778), NOT(ISBLANK(C5779)), B5779=B5777), C5776+(C5779-C5776)/3,
AND(ISBLANK(C5776), NOT(ISBLANK(C5775)), B5775=B5777, NOT(ISBLANK(C5778)), B5778=B5777), C5775+(C5778-C5775)*2/3,
TRUE, "Check Manually"
))</f>
        <v>132.19999999999999</v>
      </c>
      <c r="F5777" t="str">
        <f>_xlfn.XLOOKUP(B5777,Bucket_Map!A:A,Bucket_Map!B:B,"ERROR - CHECK NAME")</f>
        <v>Personal Care &amp; Effects</v>
      </c>
    </row>
    <row r="5778" spans="1:6" x14ac:dyDescent="0.25">
      <c r="A5778" t="s">
        <v>32</v>
      </c>
      <c r="B5778" t="s">
        <v>24</v>
      </c>
      <c r="C5778">
        <v>132.80000000000001</v>
      </c>
      <c r="D5778" s="1">
        <v>43466</v>
      </c>
      <c r="E5778" cm="1">
        <f t="array" ref="E5778">IF(AND(B5778="Housing",A5778="Rural"),"",
_xlfn.IFS(
NOT(ISBLANK(C5778)), C5778,
AND(NOT(ISBLANK(C5777)), B5777=B5778, NOT(ISBLANK(C5779)), B5779=B5778), AVERAGE(C5777,C5779),
AND(NOT(ISBLANK(C5777)), B5777=B5778, ISBLANK(C5779), NOT(ISBLANK(C5780)), B5780=B5778), C5777+(C5780-C5777)/3,
AND(ISBLANK(C5777), NOT(ISBLANK(C5776)), B5776=B5778, NOT(ISBLANK(C5779)), B5779=B5778), C5776+(C5779-C5776)*2/3,
TRUE, "Check Manually"
))</f>
        <v>132.80000000000001</v>
      </c>
      <c r="F5778" t="str">
        <f>_xlfn.XLOOKUP(B5778,Bucket_Map!A:A,Bucket_Map!B:B,"ERROR - CHECK NAME")</f>
        <v>Personal Care &amp; Effects</v>
      </c>
    </row>
    <row r="5779" spans="1:6" x14ac:dyDescent="0.25">
      <c r="A5779" t="s">
        <v>32</v>
      </c>
      <c r="B5779" t="s">
        <v>24</v>
      </c>
      <c r="C5779">
        <v>134.1</v>
      </c>
      <c r="D5779" s="1">
        <v>43497</v>
      </c>
      <c r="E5779" cm="1">
        <f t="array" ref="E5779">IF(AND(B5779="Housing",A5779="Rural"),"",
_xlfn.IFS(
NOT(ISBLANK(C5779)), C5779,
AND(NOT(ISBLANK(C5778)), B5778=B5779, NOT(ISBLANK(C5780)), B5780=B5779), AVERAGE(C5778,C5780),
AND(NOT(ISBLANK(C5778)), B5778=B5779, ISBLANK(C5780), NOT(ISBLANK(C5781)), B5781=B5779), C5778+(C5781-C5778)/3,
AND(ISBLANK(C5778), NOT(ISBLANK(C5777)), B5777=B5779, NOT(ISBLANK(C5780)), B5780=B5779), C5777+(C5780-C5777)*2/3,
TRUE, "Check Manually"
))</f>
        <v>134.1</v>
      </c>
      <c r="F5779" t="str">
        <f>_xlfn.XLOOKUP(B5779,Bucket_Map!A:A,Bucket_Map!B:B,"ERROR - CHECK NAME")</f>
        <v>Personal Care &amp; Effects</v>
      </c>
    </row>
    <row r="5780" spans="1:6" x14ac:dyDescent="0.25">
      <c r="A5780" t="s">
        <v>32</v>
      </c>
      <c r="B5780" t="s">
        <v>24</v>
      </c>
      <c r="C5780">
        <v>133.4</v>
      </c>
      <c r="D5780" s="1">
        <v>43525</v>
      </c>
      <c r="E5780" cm="1">
        <f t="array" ref="E5780">IF(AND(B5780="Housing",A5780="Rural"),"",
_xlfn.IFS(
NOT(ISBLANK(C5780)), C5780,
AND(NOT(ISBLANK(C5779)), B5779=B5780, NOT(ISBLANK(C5781)), B5781=B5780), AVERAGE(C5779,C5781),
AND(NOT(ISBLANK(C5779)), B5779=B5780, ISBLANK(C5781), NOT(ISBLANK(C5782)), B5782=B5780), C5779+(C5782-C5779)/3,
AND(ISBLANK(C5779), NOT(ISBLANK(C5778)), B5778=B5780, NOT(ISBLANK(C5781)), B5781=B5780), C5778+(C5781-C5778)*2/3,
TRUE, "Check Manually"
))</f>
        <v>133.4</v>
      </c>
      <c r="F5780" t="str">
        <f>_xlfn.XLOOKUP(B5780,Bucket_Map!A:A,Bucket_Map!B:B,"ERROR - CHECK NAME")</f>
        <v>Personal Care &amp; Effects</v>
      </c>
    </row>
    <row r="5781" spans="1:6" x14ac:dyDescent="0.25">
      <c r="A5781" t="s">
        <v>32</v>
      </c>
      <c r="B5781" t="s">
        <v>24</v>
      </c>
      <c r="C5781">
        <v>133.4</v>
      </c>
      <c r="D5781" s="1">
        <v>43586</v>
      </c>
      <c r="E5781" cm="1">
        <f t="array" ref="E5781">IF(AND(B5781="Housing",A5781="Rural"),"",
_xlfn.IFS(
NOT(ISBLANK(C5781)), C5781,
AND(NOT(ISBLANK(C5780)), B5780=B5781, NOT(ISBLANK(C5782)), B5782=B5781), AVERAGE(C5780,C5782),
AND(NOT(ISBLANK(C5780)), B5780=B5781, ISBLANK(C5782), NOT(ISBLANK(C5783)), B5783=B5781), C5780+(C5783-C5780)/3,
AND(ISBLANK(C5780), NOT(ISBLANK(C5779)), B5779=B5781, NOT(ISBLANK(C5782)), B5782=B5781), C5779+(C5782-C5779)*2/3,
TRUE, "Check Manually"
))</f>
        <v>133.4</v>
      </c>
      <c r="F5781" t="str">
        <f>_xlfn.XLOOKUP(B5781,Bucket_Map!A:A,Bucket_Map!B:B,"ERROR - CHECK NAME")</f>
        <v>Personal Care &amp; Effects</v>
      </c>
    </row>
    <row r="5782" spans="1:6" x14ac:dyDescent="0.25">
      <c r="A5782" t="s">
        <v>32</v>
      </c>
      <c r="B5782" t="s">
        <v>24</v>
      </c>
      <c r="C5782">
        <v>134.30000000000001</v>
      </c>
      <c r="D5782" s="1">
        <v>43617</v>
      </c>
      <c r="E5782" cm="1">
        <f t="array" ref="E5782">IF(AND(B5782="Housing",A5782="Rural"),"",
_xlfn.IFS(
NOT(ISBLANK(C5782)), C5782,
AND(NOT(ISBLANK(C5781)), B5781=B5782, NOT(ISBLANK(C5783)), B5783=B5782), AVERAGE(C5781,C5783),
AND(NOT(ISBLANK(C5781)), B5781=B5782, ISBLANK(C5783), NOT(ISBLANK(C5784)), B5784=B5782), C5781+(C5784-C5781)/3,
AND(ISBLANK(C5781), NOT(ISBLANK(C5780)), B5780=B5782, NOT(ISBLANK(C5783)), B5783=B5782), C5780+(C5783-C5780)*2/3,
TRUE, "Check Manually"
))</f>
        <v>134.30000000000001</v>
      </c>
      <c r="F5782" t="str">
        <f>_xlfn.XLOOKUP(B5782,Bucket_Map!A:A,Bucket_Map!B:B,"ERROR - CHECK NAME")</f>
        <v>Personal Care &amp; Effects</v>
      </c>
    </row>
    <row r="5783" spans="1:6" x14ac:dyDescent="0.25">
      <c r="A5783" t="s">
        <v>32</v>
      </c>
      <c r="B5783" t="s">
        <v>24</v>
      </c>
      <c r="C5783">
        <v>135.69999999999999</v>
      </c>
      <c r="D5783" s="1">
        <v>43647</v>
      </c>
      <c r="E5783" cm="1">
        <f t="array" ref="E5783">IF(AND(B5783="Housing",A5783="Rural"),"",
_xlfn.IFS(
NOT(ISBLANK(C5783)), C5783,
AND(NOT(ISBLANK(C5782)), B5782=B5783, NOT(ISBLANK(C5784)), B5784=B5783), AVERAGE(C5782,C5784),
AND(NOT(ISBLANK(C5782)), B5782=B5783, ISBLANK(C5784), NOT(ISBLANK(C5785)), B5785=B5783), C5782+(C5785-C5782)/3,
AND(ISBLANK(C5782), NOT(ISBLANK(C5781)), B5781=B5783, NOT(ISBLANK(C5784)), B5784=B5783), C5781+(C5784-C5781)*2/3,
TRUE, "Check Manually"
))</f>
        <v>135.69999999999999</v>
      </c>
      <c r="F5783" t="str">
        <f>_xlfn.XLOOKUP(B5783,Bucket_Map!A:A,Bucket_Map!B:B,"ERROR - CHECK NAME")</f>
        <v>Personal Care &amp; Effects</v>
      </c>
    </row>
    <row r="5784" spans="1:6" x14ac:dyDescent="0.25">
      <c r="A5784" t="s">
        <v>32</v>
      </c>
      <c r="B5784" t="s">
        <v>24</v>
      </c>
      <c r="C5784">
        <v>138.4</v>
      </c>
      <c r="D5784" s="1">
        <v>43678</v>
      </c>
      <c r="E5784" cm="1">
        <f t="array" ref="E5784">IF(AND(B5784="Housing",A5784="Rural"),"",
_xlfn.IFS(
NOT(ISBLANK(C5784)), C5784,
AND(NOT(ISBLANK(C5783)), B5783=B5784, NOT(ISBLANK(C5785)), B5785=B5784), AVERAGE(C5783,C5785),
AND(NOT(ISBLANK(C5783)), B5783=B5784, ISBLANK(C5785), NOT(ISBLANK(C5786)), B5786=B5784), C5783+(C5786-C5783)/3,
AND(ISBLANK(C5783), NOT(ISBLANK(C5782)), B5782=B5784, NOT(ISBLANK(C5785)), B5785=B5784), C5782+(C5785-C5782)*2/3,
TRUE, "Check Manually"
))</f>
        <v>138.4</v>
      </c>
      <c r="F5784" t="str">
        <f>_xlfn.XLOOKUP(B5784,Bucket_Map!A:A,Bucket_Map!B:B,"ERROR - CHECK NAME")</f>
        <v>Personal Care &amp; Effects</v>
      </c>
    </row>
    <row r="5785" spans="1:6" x14ac:dyDescent="0.25">
      <c r="A5785" t="s">
        <v>32</v>
      </c>
      <c r="B5785" t="s">
        <v>24</v>
      </c>
      <c r="C5785">
        <v>139.69999999999999</v>
      </c>
      <c r="D5785" s="1">
        <v>43709</v>
      </c>
      <c r="E5785" cm="1">
        <f t="array" ref="E5785">IF(AND(B5785="Housing",A5785="Rural"),"",
_xlfn.IFS(
NOT(ISBLANK(C5785)), C5785,
AND(NOT(ISBLANK(C5784)), B5784=B5785, NOT(ISBLANK(C5786)), B5786=B5785), AVERAGE(C5784,C5786),
AND(NOT(ISBLANK(C5784)), B5784=B5785, ISBLANK(C5786), NOT(ISBLANK(C5787)), B5787=B5785), C5784+(C5787-C5784)/3,
AND(ISBLANK(C5784), NOT(ISBLANK(C5783)), B5783=B5785, NOT(ISBLANK(C5786)), B5786=B5785), C5783+(C5786-C5783)*2/3,
TRUE, "Check Manually"
))</f>
        <v>139.69999999999999</v>
      </c>
      <c r="F5785" t="str">
        <f>_xlfn.XLOOKUP(B5785,Bucket_Map!A:A,Bucket_Map!B:B,"ERROR - CHECK NAME")</f>
        <v>Personal Care &amp; Effects</v>
      </c>
    </row>
    <row r="5786" spans="1:6" x14ac:dyDescent="0.25">
      <c r="A5786" t="s">
        <v>32</v>
      </c>
      <c r="B5786" t="s">
        <v>24</v>
      </c>
      <c r="C5786">
        <v>140</v>
      </c>
      <c r="D5786" s="1">
        <v>43739</v>
      </c>
      <c r="E5786" cm="1">
        <f t="array" ref="E5786">IF(AND(B5786="Housing",A5786="Rural"),"",
_xlfn.IFS(
NOT(ISBLANK(C5786)), C5786,
AND(NOT(ISBLANK(C5785)), B5785=B5786, NOT(ISBLANK(C5787)), B5787=B5786), AVERAGE(C5785,C5787),
AND(NOT(ISBLANK(C5785)), B5785=B5786, ISBLANK(C5787), NOT(ISBLANK(C5788)), B5788=B5786), C5785+(C5788-C5785)/3,
AND(ISBLANK(C5785), NOT(ISBLANK(C5784)), B5784=B5786, NOT(ISBLANK(C5787)), B5787=B5786), C5784+(C5787-C5784)*2/3,
TRUE, "Check Manually"
))</f>
        <v>140</v>
      </c>
      <c r="F5786" t="str">
        <f>_xlfn.XLOOKUP(B5786,Bucket_Map!A:A,Bucket_Map!B:B,"ERROR - CHECK NAME")</f>
        <v>Personal Care &amp; Effects</v>
      </c>
    </row>
    <row r="5787" spans="1:6" x14ac:dyDescent="0.25">
      <c r="A5787" t="s">
        <v>32</v>
      </c>
      <c r="B5787" t="s">
        <v>24</v>
      </c>
      <c r="C5787">
        <v>140.30000000000001</v>
      </c>
      <c r="D5787" s="1">
        <v>43770</v>
      </c>
      <c r="E5787" cm="1">
        <f t="array" ref="E5787">IF(AND(B5787="Housing",A5787="Rural"),"",
_xlfn.IFS(
NOT(ISBLANK(C5787)), C5787,
AND(NOT(ISBLANK(C5786)), B5786=B5787, NOT(ISBLANK(C5788)), B5788=B5787), AVERAGE(C5786,C5788),
AND(NOT(ISBLANK(C5786)), B5786=B5787, ISBLANK(C5788), NOT(ISBLANK(C5789)), B5789=B5787), C5786+(C5789-C5786)/3,
AND(ISBLANK(C5786), NOT(ISBLANK(C5785)), B5785=B5787, NOT(ISBLANK(C5788)), B5788=B5787), C5785+(C5788-C5785)*2/3,
TRUE, "Check Manually"
))</f>
        <v>140.30000000000001</v>
      </c>
      <c r="F5787" t="str">
        <f>_xlfn.XLOOKUP(B5787,Bucket_Map!A:A,Bucket_Map!B:B,"ERROR - CHECK NAME")</f>
        <v>Personal Care &amp; Effects</v>
      </c>
    </row>
    <row r="5788" spans="1:6" x14ac:dyDescent="0.25">
      <c r="A5788" t="s">
        <v>32</v>
      </c>
      <c r="B5788" t="s">
        <v>24</v>
      </c>
      <c r="C5788">
        <v>140.4</v>
      </c>
      <c r="D5788" s="1">
        <v>43800</v>
      </c>
      <c r="E5788" cm="1">
        <f t="array" ref="E5788">IF(AND(B5788="Housing",A5788="Rural"),"",
_xlfn.IFS(
NOT(ISBLANK(C5788)), C5788,
AND(NOT(ISBLANK(C5787)), B5787=B5788, NOT(ISBLANK(C5789)), B5789=B5788), AVERAGE(C5787,C5789),
AND(NOT(ISBLANK(C5787)), B5787=B5788, ISBLANK(C5789), NOT(ISBLANK(C5790)), B5790=B5788), C5787+(C5790-C5787)/3,
AND(ISBLANK(C5787), NOT(ISBLANK(C5786)), B5786=B5788, NOT(ISBLANK(C5789)), B5789=B5788), C5786+(C5789-C5786)*2/3,
TRUE, "Check Manually"
))</f>
        <v>140.4</v>
      </c>
      <c r="F5788" t="str">
        <f>_xlfn.XLOOKUP(B5788,Bucket_Map!A:A,Bucket_Map!B:B,"ERROR - CHECK NAME")</f>
        <v>Personal Care &amp; Effects</v>
      </c>
    </row>
    <row r="5789" spans="1:6" x14ac:dyDescent="0.25">
      <c r="A5789" t="s">
        <v>32</v>
      </c>
      <c r="B5789" t="s">
        <v>24</v>
      </c>
      <c r="C5789">
        <v>142.30000000000001</v>
      </c>
      <c r="D5789" s="1">
        <v>43831</v>
      </c>
      <c r="E5789" cm="1">
        <f t="array" ref="E5789">IF(AND(B5789="Housing",A5789="Rural"),"",
_xlfn.IFS(
NOT(ISBLANK(C5789)), C5789,
AND(NOT(ISBLANK(C5788)), B5788=B5789, NOT(ISBLANK(C5790)), B5790=B5789), AVERAGE(C5788,C5790),
AND(NOT(ISBLANK(C5788)), B5788=B5789, ISBLANK(C5790), NOT(ISBLANK(C5791)), B5791=B5789), C5788+(C5791-C5788)/3,
AND(ISBLANK(C5788), NOT(ISBLANK(C5787)), B5787=B5789, NOT(ISBLANK(C5790)), B5790=B5789), C5787+(C5790-C5787)*2/3,
TRUE, "Check Manually"
))</f>
        <v>142.30000000000001</v>
      </c>
      <c r="F5789" t="str">
        <f>_xlfn.XLOOKUP(B5789,Bucket_Map!A:A,Bucket_Map!B:B,"ERROR - CHECK NAME")</f>
        <v>Personal Care &amp; Effects</v>
      </c>
    </row>
    <row r="5790" spans="1:6" x14ac:dyDescent="0.25">
      <c r="A5790" t="s">
        <v>32</v>
      </c>
      <c r="B5790" t="s">
        <v>24</v>
      </c>
      <c r="C5790">
        <v>143.4</v>
      </c>
      <c r="D5790" s="1">
        <v>43862</v>
      </c>
      <c r="E5790" cm="1">
        <f t="array" ref="E5790">IF(AND(B5790="Housing",A5790="Rural"),"",
_xlfn.IFS(
NOT(ISBLANK(C5790)), C5790,
AND(NOT(ISBLANK(C5789)), B5789=B5790, NOT(ISBLANK(C5791)), B5791=B5790), AVERAGE(C5789,C5791),
AND(NOT(ISBLANK(C5789)), B5789=B5790, ISBLANK(C5791), NOT(ISBLANK(C5792)), B5792=B5790), C5789+(C5792-C5789)/3,
AND(ISBLANK(C5789), NOT(ISBLANK(C5788)), B5788=B5790, NOT(ISBLANK(C5791)), B5791=B5790), C5788+(C5791-C5788)*2/3,
TRUE, "Check Manually"
))</f>
        <v>143.4</v>
      </c>
      <c r="F5790" t="str">
        <f>_xlfn.XLOOKUP(B5790,Bucket_Map!A:A,Bucket_Map!B:B,"ERROR - CHECK NAME")</f>
        <v>Personal Care &amp; Effects</v>
      </c>
    </row>
    <row r="5791" spans="1:6" x14ac:dyDescent="0.25">
      <c r="A5791" t="s">
        <v>32</v>
      </c>
      <c r="B5791" t="s">
        <v>24</v>
      </c>
      <c r="C5791">
        <v>145.19999999999999</v>
      </c>
      <c r="D5791" s="1">
        <v>43891</v>
      </c>
      <c r="E5791" cm="1">
        <f t="array" ref="E5791">IF(AND(B5791="Housing",A5791="Rural"),"",
_xlfn.IFS(
NOT(ISBLANK(C5791)), C5791,
AND(NOT(ISBLANK(C5790)), B5790=B5791, NOT(ISBLANK(C5792)), B5792=B5791), AVERAGE(C5790,C5792),
AND(NOT(ISBLANK(C5790)), B5790=B5791, ISBLANK(C5792), NOT(ISBLANK(C5793)), B5793=B5791), C5790+(C5793-C5790)/3,
AND(ISBLANK(C5790), NOT(ISBLANK(C5789)), B5789=B5791, NOT(ISBLANK(C5792)), B5792=B5791), C5789+(C5792-C5789)*2/3,
TRUE, "Check Manually"
))</f>
        <v>145.19999999999999</v>
      </c>
      <c r="F5791" t="str">
        <f>_xlfn.XLOOKUP(B5791,Bucket_Map!A:A,Bucket_Map!B:B,"ERROR - CHECK NAME")</f>
        <v>Personal Care &amp; Effects</v>
      </c>
    </row>
    <row r="5792" spans="1:6" x14ac:dyDescent="0.25">
      <c r="A5792" t="s">
        <v>32</v>
      </c>
      <c r="B5792" t="s">
        <v>24</v>
      </c>
      <c r="D5792" s="1">
        <v>43922</v>
      </c>
      <c r="E5792" cm="1">
        <f t="array" ref="E5792">IF(AND(B5792="Housing",A5792="Rural"),"",
_xlfn.IFS(
NOT(ISBLANK(C5792)), C5792,
AND(NOT(ISBLANK(C5791)), B5791=B5792, NOT(ISBLANK(C5793)), B5793=B5792), AVERAGE(C5791,C5793),
AND(NOT(ISBLANK(C5791)), B5791=B5792, ISBLANK(C5793), NOT(ISBLANK(C5794)), B5794=B5792), C5791+(C5794-C5791)/3,
AND(ISBLANK(C5791), NOT(ISBLANK(C5790)), B5790=B5792, NOT(ISBLANK(C5793)), B5793=B5792), C5790+(C5793-C5790)*2/3,
TRUE, "Check Manually"
))</f>
        <v>147.33333333333331</v>
      </c>
      <c r="F5792" t="str">
        <f>_xlfn.XLOOKUP(B5792,Bucket_Map!A:A,Bucket_Map!B:B,"ERROR - CHECK NAME")</f>
        <v>Personal Care &amp; Effects</v>
      </c>
    </row>
    <row r="5793" spans="1:6" x14ac:dyDescent="0.25">
      <c r="A5793" t="s">
        <v>32</v>
      </c>
      <c r="B5793" t="s">
        <v>24</v>
      </c>
      <c r="D5793" s="1">
        <v>43952</v>
      </c>
      <c r="E5793" cm="1">
        <f t="array" ref="E5793">IF(AND(B5793="Housing",A5793="Rural"),"",
_xlfn.IFS(
NOT(ISBLANK(C5793)), C5793,
AND(NOT(ISBLANK(C5792)), B5792=B5793, NOT(ISBLANK(C5794)), B5794=B5793), AVERAGE(C5792,C5794),
AND(NOT(ISBLANK(C5792)), B5792=B5793, ISBLANK(C5794), NOT(ISBLANK(C5795)), B5795=B5793), C5792+(C5795-C5792)/3,
AND(ISBLANK(C5792), NOT(ISBLANK(C5791)), B5791=B5793, NOT(ISBLANK(C5794)), B5794=B5793), C5791+(C5794-C5791)*2/3,
TRUE, "Check Manually"
))</f>
        <v>149.46666666666667</v>
      </c>
      <c r="F5793" t="str">
        <f>_xlfn.XLOOKUP(B5793,Bucket_Map!A:A,Bucket_Map!B:B,"ERROR - CHECK NAME")</f>
        <v>Personal Care &amp; Effects</v>
      </c>
    </row>
    <row r="5794" spans="1:6" x14ac:dyDescent="0.25">
      <c r="A5794" t="s">
        <v>32</v>
      </c>
      <c r="B5794" t="s">
        <v>24</v>
      </c>
      <c r="C5794">
        <v>151.6</v>
      </c>
      <c r="D5794" s="1">
        <v>43983</v>
      </c>
      <c r="E5794" cm="1">
        <f t="array" ref="E5794">IF(AND(B5794="Housing",A5794="Rural"),"",
_xlfn.IFS(
NOT(ISBLANK(C5794)), C5794,
AND(NOT(ISBLANK(C5793)), B5793=B5794, NOT(ISBLANK(C5795)), B5795=B5794), AVERAGE(C5793,C5795),
AND(NOT(ISBLANK(C5793)), B5793=B5794, ISBLANK(C5795), NOT(ISBLANK(C5796)), B5796=B5794), C5793+(C5796-C5793)/3,
AND(ISBLANK(C5793), NOT(ISBLANK(C5792)), B5792=B5794, NOT(ISBLANK(C5795)), B5795=B5794), C5792+(C5795-C5792)*2/3,
TRUE, "Check Manually"
))</f>
        <v>151.6</v>
      </c>
      <c r="F5794" t="str">
        <f>_xlfn.XLOOKUP(B5794,Bucket_Map!A:A,Bucket_Map!B:B,"ERROR - CHECK NAME")</f>
        <v>Personal Care &amp; Effects</v>
      </c>
    </row>
    <row r="5795" spans="1:6" x14ac:dyDescent="0.25">
      <c r="A5795" t="s">
        <v>32</v>
      </c>
      <c r="B5795" t="s">
        <v>24</v>
      </c>
      <c r="C5795">
        <v>151.6</v>
      </c>
      <c r="D5795" s="1">
        <v>44013</v>
      </c>
      <c r="E5795" cm="1">
        <f t="array" ref="E5795">IF(AND(B5795="Housing",A5795="Rural"),"",
_xlfn.IFS(
NOT(ISBLANK(C5795)), C5795,
AND(NOT(ISBLANK(C5794)), B5794=B5795, NOT(ISBLANK(C5796)), B5796=B5795), AVERAGE(C5794,C5796),
AND(NOT(ISBLANK(C5794)), B5794=B5795, ISBLANK(C5796), NOT(ISBLANK(C5797)), B5797=B5795), C5794+(C5797-C5794)/3,
AND(ISBLANK(C5794), NOT(ISBLANK(C5793)), B5793=B5795, NOT(ISBLANK(C5796)), B5796=B5795), C5793+(C5796-C5793)*2/3,
TRUE, "Check Manually"
))</f>
        <v>151.6</v>
      </c>
      <c r="F5795" t="str">
        <f>_xlfn.XLOOKUP(B5795,Bucket_Map!A:A,Bucket_Map!B:B,"ERROR - CHECK NAME")</f>
        <v>Personal Care &amp; Effects</v>
      </c>
    </row>
    <row r="5796" spans="1:6" x14ac:dyDescent="0.25">
      <c r="A5796" t="s">
        <v>32</v>
      </c>
      <c r="B5796" t="s">
        <v>24</v>
      </c>
      <c r="C5796">
        <v>154.30000000000001</v>
      </c>
      <c r="D5796" s="1">
        <v>44044</v>
      </c>
      <c r="E5796" cm="1">
        <f t="array" ref="E5796">IF(AND(B5796="Housing",A5796="Rural"),"",
_xlfn.IFS(
NOT(ISBLANK(C5796)), C5796,
AND(NOT(ISBLANK(C5795)), B5795=B5796, NOT(ISBLANK(C5797)), B5797=B5796), AVERAGE(C5795,C5797),
AND(NOT(ISBLANK(C5795)), B5795=B5796, ISBLANK(C5797), NOT(ISBLANK(C5798)), B5798=B5796), C5795+(C5798-C5795)/3,
AND(ISBLANK(C5795), NOT(ISBLANK(C5794)), B5794=B5796, NOT(ISBLANK(C5797)), B5797=B5796), C5794+(C5797-C5794)*2/3,
TRUE, "Check Manually"
))</f>
        <v>154.30000000000001</v>
      </c>
      <c r="F5796" t="str">
        <f>_xlfn.XLOOKUP(B5796,Bucket_Map!A:A,Bucket_Map!B:B,"ERROR - CHECK NAME")</f>
        <v>Personal Care &amp; Effects</v>
      </c>
    </row>
    <row r="5797" spans="1:6" x14ac:dyDescent="0.25">
      <c r="A5797" t="s">
        <v>32</v>
      </c>
      <c r="B5797" t="s">
        <v>24</v>
      </c>
      <c r="C5797">
        <v>158.4</v>
      </c>
      <c r="D5797" s="1">
        <v>44075</v>
      </c>
      <c r="E5797" cm="1">
        <f t="array" ref="E5797">IF(AND(B5797="Housing",A5797="Rural"),"",
_xlfn.IFS(
NOT(ISBLANK(C5797)), C5797,
AND(NOT(ISBLANK(C5796)), B5796=B5797, NOT(ISBLANK(C5798)), B5798=B5797), AVERAGE(C5796,C5798),
AND(NOT(ISBLANK(C5796)), B5796=B5797, ISBLANK(C5798), NOT(ISBLANK(C5799)), B5799=B5797), C5796+(C5799-C5796)/3,
AND(ISBLANK(C5796), NOT(ISBLANK(C5795)), B5795=B5797, NOT(ISBLANK(C5798)), B5798=B5797), C5795+(C5798-C5795)*2/3,
TRUE, "Check Manually"
))</f>
        <v>158.4</v>
      </c>
      <c r="F5797" t="str">
        <f>_xlfn.XLOOKUP(B5797,Bucket_Map!A:A,Bucket_Map!B:B,"ERROR - CHECK NAME")</f>
        <v>Personal Care &amp; Effects</v>
      </c>
    </row>
    <row r="5798" spans="1:6" x14ac:dyDescent="0.25">
      <c r="A5798" t="s">
        <v>32</v>
      </c>
      <c r="B5798" t="s">
        <v>24</v>
      </c>
      <c r="C5798">
        <v>157</v>
      </c>
      <c r="D5798" s="1">
        <v>44105</v>
      </c>
      <c r="E5798" cm="1">
        <f t="array" ref="E5798">IF(AND(B5798="Housing",A5798="Rural"),"",
_xlfn.IFS(
NOT(ISBLANK(C5798)), C5798,
AND(NOT(ISBLANK(C5797)), B5797=B5798, NOT(ISBLANK(C5799)), B5799=B5798), AVERAGE(C5797,C5799),
AND(NOT(ISBLANK(C5797)), B5797=B5798, ISBLANK(C5799), NOT(ISBLANK(C5800)), B5800=B5798), C5797+(C5800-C5797)/3,
AND(ISBLANK(C5797), NOT(ISBLANK(C5796)), B5796=B5798, NOT(ISBLANK(C5799)), B5799=B5798), C5796+(C5799-C5796)*2/3,
TRUE, "Check Manually"
))</f>
        <v>157</v>
      </c>
      <c r="F5798" t="str">
        <f>_xlfn.XLOOKUP(B5798,Bucket_Map!A:A,Bucket_Map!B:B,"ERROR - CHECK NAME")</f>
        <v>Personal Care &amp; Effects</v>
      </c>
    </row>
    <row r="5799" spans="1:6" x14ac:dyDescent="0.25">
      <c r="A5799" t="s">
        <v>32</v>
      </c>
      <c r="B5799" t="s">
        <v>24</v>
      </c>
      <c r="C5799">
        <v>156.9</v>
      </c>
      <c r="D5799" s="1">
        <v>44136</v>
      </c>
      <c r="E5799" cm="1">
        <f t="array" ref="E5799">IF(AND(B5799="Housing",A5799="Rural"),"",
_xlfn.IFS(
NOT(ISBLANK(C5799)), C5799,
AND(NOT(ISBLANK(C5798)), B5798=B5799, NOT(ISBLANK(C5800)), B5800=B5799), AVERAGE(C5798,C5800),
AND(NOT(ISBLANK(C5798)), B5798=B5799, ISBLANK(C5800), NOT(ISBLANK(C5801)), B5801=B5799), C5798+(C5801-C5798)/3,
AND(ISBLANK(C5798), NOT(ISBLANK(C5797)), B5797=B5799, NOT(ISBLANK(C5800)), B5800=B5799), C5797+(C5800-C5797)*2/3,
TRUE, "Check Manually"
))</f>
        <v>156.9</v>
      </c>
      <c r="F5799" t="str">
        <f>_xlfn.XLOOKUP(B5799,Bucket_Map!A:A,Bucket_Map!B:B,"ERROR - CHECK NAME")</f>
        <v>Personal Care &amp; Effects</v>
      </c>
    </row>
    <row r="5800" spans="1:6" x14ac:dyDescent="0.25">
      <c r="A5800" t="s">
        <v>32</v>
      </c>
      <c r="B5800" t="s">
        <v>24</v>
      </c>
      <c r="C5800">
        <v>157.1</v>
      </c>
      <c r="D5800" s="1">
        <v>44166</v>
      </c>
      <c r="E5800" cm="1">
        <f t="array" ref="E5800">IF(AND(B5800="Housing",A5800="Rural"),"",
_xlfn.IFS(
NOT(ISBLANK(C5800)), C5800,
AND(NOT(ISBLANK(C5799)), B5799=B5800, NOT(ISBLANK(C5801)), B5801=B5800), AVERAGE(C5799,C5801),
AND(NOT(ISBLANK(C5799)), B5799=B5800, ISBLANK(C5801), NOT(ISBLANK(C5802)), B5802=B5800), C5799+(C5802-C5799)/3,
AND(ISBLANK(C5799), NOT(ISBLANK(C5798)), B5798=B5800, NOT(ISBLANK(C5801)), B5801=B5800), C5798+(C5801-C5798)*2/3,
TRUE, "Check Manually"
))</f>
        <v>157.1</v>
      </c>
      <c r="F5800" t="str">
        <f>_xlfn.XLOOKUP(B5800,Bucket_Map!A:A,Bucket_Map!B:B,"ERROR - CHECK NAME")</f>
        <v>Personal Care &amp; Effects</v>
      </c>
    </row>
    <row r="5801" spans="1:6" x14ac:dyDescent="0.25">
      <c r="A5801" t="s">
        <v>32</v>
      </c>
      <c r="B5801" t="s">
        <v>24</v>
      </c>
      <c r="C5801">
        <v>156.80000000000001</v>
      </c>
      <c r="D5801" s="1">
        <v>44197</v>
      </c>
      <c r="E5801" cm="1">
        <f t="array" ref="E5801">IF(AND(B5801="Housing",A5801="Rural"),"",
_xlfn.IFS(
NOT(ISBLANK(C5801)), C5801,
AND(NOT(ISBLANK(C5800)), B5800=B5801, NOT(ISBLANK(C5802)), B5802=B5801), AVERAGE(C5800,C5802),
AND(NOT(ISBLANK(C5800)), B5800=B5801, ISBLANK(C5802), NOT(ISBLANK(C5803)), B5803=B5801), C5800+(C5803-C5800)/3,
AND(ISBLANK(C5800), NOT(ISBLANK(C5799)), B5799=B5801, NOT(ISBLANK(C5802)), B5802=B5801), C5799+(C5802-C5799)*2/3,
TRUE, "Check Manually"
))</f>
        <v>156.80000000000001</v>
      </c>
      <c r="F5801" t="str">
        <f>_xlfn.XLOOKUP(B5801,Bucket_Map!A:A,Bucket_Map!B:B,"ERROR - CHECK NAME")</f>
        <v>Personal Care &amp; Effects</v>
      </c>
    </row>
    <row r="5802" spans="1:6" x14ac:dyDescent="0.25">
      <c r="A5802" t="s">
        <v>32</v>
      </c>
      <c r="B5802" t="s">
        <v>24</v>
      </c>
      <c r="C5802">
        <v>155.80000000000001</v>
      </c>
      <c r="D5802" s="1">
        <v>44228</v>
      </c>
      <c r="E5802" cm="1">
        <f t="array" ref="E5802">IF(AND(B5802="Housing",A5802="Rural"),"",
_xlfn.IFS(
NOT(ISBLANK(C5802)), C5802,
AND(NOT(ISBLANK(C5801)), B5801=B5802, NOT(ISBLANK(C5803)), B5803=B5802), AVERAGE(C5801,C5803),
AND(NOT(ISBLANK(C5801)), B5801=B5802, ISBLANK(C5803), NOT(ISBLANK(C5804)), B5804=B5802), C5801+(C5804-C5801)/3,
AND(ISBLANK(C5801), NOT(ISBLANK(C5800)), B5800=B5802, NOT(ISBLANK(C5803)), B5803=B5802), C5800+(C5803-C5800)*2/3,
TRUE, "Check Manually"
))</f>
        <v>155.80000000000001</v>
      </c>
      <c r="F5802" t="str">
        <f>_xlfn.XLOOKUP(B5802,Bucket_Map!A:A,Bucket_Map!B:B,"ERROR - CHECK NAME")</f>
        <v>Personal Care &amp; Effects</v>
      </c>
    </row>
    <row r="5803" spans="1:6" x14ac:dyDescent="0.25">
      <c r="A5803" t="s">
        <v>32</v>
      </c>
      <c r="B5803" t="s">
        <v>24</v>
      </c>
      <c r="C5803">
        <v>153.80000000000001</v>
      </c>
      <c r="D5803" s="1">
        <v>44256</v>
      </c>
      <c r="E5803" cm="1">
        <f t="array" ref="E5803">IF(AND(B5803="Housing",A5803="Rural"),"",
_xlfn.IFS(
NOT(ISBLANK(C5803)), C5803,
AND(NOT(ISBLANK(C5802)), B5802=B5803, NOT(ISBLANK(C5804)), B5804=B5803), AVERAGE(C5802,C5804),
AND(NOT(ISBLANK(C5802)), B5802=B5803, ISBLANK(C5804), NOT(ISBLANK(C5805)), B5805=B5803), C5802+(C5805-C5802)/3,
AND(ISBLANK(C5802), NOT(ISBLANK(C5801)), B5801=B5803, NOT(ISBLANK(C5804)), B5804=B5803), C5801+(C5804-C5801)*2/3,
TRUE, "Check Manually"
))</f>
        <v>153.80000000000001</v>
      </c>
      <c r="F5803" t="str">
        <f>_xlfn.XLOOKUP(B5803,Bucket_Map!A:A,Bucket_Map!B:B,"ERROR - CHECK NAME")</f>
        <v>Personal Care &amp; Effects</v>
      </c>
    </row>
    <row r="5804" spans="1:6" x14ac:dyDescent="0.25">
      <c r="A5804" t="s">
        <v>32</v>
      </c>
      <c r="B5804" t="s">
        <v>24</v>
      </c>
      <c r="C5804">
        <v>155.4</v>
      </c>
      <c r="D5804" s="1">
        <v>44287</v>
      </c>
      <c r="E5804" cm="1">
        <f t="array" ref="E5804">IF(AND(B5804="Housing",A5804="Rural"),"",
_xlfn.IFS(
NOT(ISBLANK(C5804)), C5804,
AND(NOT(ISBLANK(C5803)), B5803=B5804, NOT(ISBLANK(C5805)), B5805=B5804), AVERAGE(C5803,C5805),
AND(NOT(ISBLANK(C5803)), B5803=B5804, ISBLANK(C5805), NOT(ISBLANK(C5806)), B5806=B5804), C5803+(C5806-C5803)/3,
AND(ISBLANK(C5803), NOT(ISBLANK(C5802)), B5802=B5804, NOT(ISBLANK(C5805)), B5805=B5804), C5802+(C5805-C5802)*2/3,
TRUE, "Check Manually"
))</f>
        <v>155.4</v>
      </c>
      <c r="F5804" t="str">
        <f>_xlfn.XLOOKUP(B5804,Bucket_Map!A:A,Bucket_Map!B:B,"ERROR - CHECK NAME")</f>
        <v>Personal Care &amp; Effects</v>
      </c>
    </row>
    <row r="5805" spans="1:6" x14ac:dyDescent="0.25">
      <c r="A5805" t="s">
        <v>32</v>
      </c>
      <c r="B5805" t="s">
        <v>24</v>
      </c>
      <c r="C5805">
        <v>158.6</v>
      </c>
      <c r="D5805" s="1">
        <v>44317</v>
      </c>
      <c r="E5805" cm="1">
        <f t="array" ref="E5805">IF(AND(B5805="Housing",A5805="Rural"),"",
_xlfn.IFS(
NOT(ISBLANK(C5805)), C5805,
AND(NOT(ISBLANK(C5804)), B5804=B5805, NOT(ISBLANK(C5806)), B5806=B5805), AVERAGE(C5804,C5806),
AND(NOT(ISBLANK(C5804)), B5804=B5805, ISBLANK(C5806), NOT(ISBLANK(C5807)), B5807=B5805), C5804+(C5807-C5804)/3,
AND(ISBLANK(C5804), NOT(ISBLANK(C5803)), B5803=B5805, NOT(ISBLANK(C5806)), B5806=B5805), C5803+(C5806-C5803)*2/3,
TRUE, "Check Manually"
))</f>
        <v>158.6</v>
      </c>
      <c r="F5805" t="str">
        <f>_xlfn.XLOOKUP(B5805,Bucket_Map!A:A,Bucket_Map!B:B,"ERROR - CHECK NAME")</f>
        <v>Personal Care &amp; Effects</v>
      </c>
    </row>
    <row r="5806" spans="1:6" x14ac:dyDescent="0.25">
      <c r="A5806" t="s">
        <v>32</v>
      </c>
      <c r="B5806" t="s">
        <v>24</v>
      </c>
      <c r="C5806">
        <v>158.80000000000001</v>
      </c>
      <c r="D5806" s="1">
        <v>44348</v>
      </c>
      <c r="E5806" cm="1">
        <f t="array" ref="E5806">IF(AND(B5806="Housing",A5806="Rural"),"",
_xlfn.IFS(
NOT(ISBLANK(C5806)), C5806,
AND(NOT(ISBLANK(C5805)), B5805=B5806, NOT(ISBLANK(C5807)), B5807=B5806), AVERAGE(C5805,C5807),
AND(NOT(ISBLANK(C5805)), B5805=B5806, ISBLANK(C5807), NOT(ISBLANK(C5808)), B5808=B5806), C5805+(C5808-C5805)/3,
AND(ISBLANK(C5805), NOT(ISBLANK(C5804)), B5804=B5806, NOT(ISBLANK(C5807)), B5807=B5806), C5804+(C5807-C5804)*2/3,
TRUE, "Check Manually"
))</f>
        <v>158.80000000000001</v>
      </c>
      <c r="F5806" t="str">
        <f>_xlfn.XLOOKUP(B5806,Bucket_Map!A:A,Bucket_Map!B:B,"ERROR - CHECK NAME")</f>
        <v>Personal Care &amp; Effects</v>
      </c>
    </row>
    <row r="5807" spans="1:6" x14ac:dyDescent="0.25">
      <c r="A5807" t="s">
        <v>32</v>
      </c>
      <c r="B5807" t="s">
        <v>24</v>
      </c>
      <c r="C5807">
        <v>160.1</v>
      </c>
      <c r="D5807" s="1">
        <v>44378</v>
      </c>
      <c r="E5807" cm="1">
        <f t="array" ref="E5807">IF(AND(B5807="Housing",A5807="Rural"),"",
_xlfn.IFS(
NOT(ISBLANK(C5807)), C5807,
AND(NOT(ISBLANK(C5806)), B5806=B5807, NOT(ISBLANK(C5808)), B5808=B5807), AVERAGE(C5806,C5808),
AND(NOT(ISBLANK(C5806)), B5806=B5807, ISBLANK(C5808), NOT(ISBLANK(C5809)), B5809=B5807), C5806+(C5809-C5806)/3,
AND(ISBLANK(C5806), NOT(ISBLANK(C5805)), B5805=B5807, NOT(ISBLANK(C5808)), B5808=B5807), C5805+(C5808-C5805)*2/3,
TRUE, "Check Manually"
))</f>
        <v>160.1</v>
      </c>
      <c r="F5807" t="str">
        <f>_xlfn.XLOOKUP(B5807,Bucket_Map!A:A,Bucket_Map!B:B,"ERROR - CHECK NAME")</f>
        <v>Personal Care &amp; Effects</v>
      </c>
    </row>
    <row r="5808" spans="1:6" x14ac:dyDescent="0.25">
      <c r="A5808" t="s">
        <v>32</v>
      </c>
      <c r="B5808" t="s">
        <v>24</v>
      </c>
      <c r="C5808">
        <v>160</v>
      </c>
      <c r="D5808" s="1">
        <v>44409</v>
      </c>
      <c r="E5808" cm="1">
        <f t="array" ref="E5808">IF(AND(B5808="Housing",A5808="Rural"),"",
_xlfn.IFS(
NOT(ISBLANK(C5808)), C5808,
AND(NOT(ISBLANK(C5807)), B5807=B5808, NOT(ISBLANK(C5809)), B5809=B5808), AVERAGE(C5807,C5809),
AND(NOT(ISBLANK(C5807)), B5807=B5808, ISBLANK(C5809), NOT(ISBLANK(C5810)), B5810=B5808), C5807+(C5810-C5807)/3,
AND(ISBLANK(C5807), NOT(ISBLANK(C5806)), B5806=B5808, NOT(ISBLANK(C5809)), B5809=B5808), C5806+(C5809-C5806)*2/3,
TRUE, "Check Manually"
))</f>
        <v>160</v>
      </c>
      <c r="F5808" t="str">
        <f>_xlfn.XLOOKUP(B5808,Bucket_Map!A:A,Bucket_Map!B:B,"ERROR - CHECK NAME")</f>
        <v>Personal Care &amp; Effects</v>
      </c>
    </row>
    <row r="5809" spans="1:6" x14ac:dyDescent="0.25">
      <c r="A5809" t="s">
        <v>32</v>
      </c>
      <c r="B5809" t="s">
        <v>24</v>
      </c>
      <c r="C5809">
        <v>160</v>
      </c>
      <c r="D5809" s="1">
        <v>44440</v>
      </c>
      <c r="E5809" cm="1">
        <f t="array" ref="E5809">IF(AND(B5809="Housing",A5809="Rural"),"",
_xlfn.IFS(
NOT(ISBLANK(C5809)), C5809,
AND(NOT(ISBLANK(C5808)), B5808=B5809, NOT(ISBLANK(C5810)), B5810=B5809), AVERAGE(C5808,C5810),
AND(NOT(ISBLANK(C5808)), B5808=B5809, ISBLANK(C5810), NOT(ISBLANK(C5811)), B5811=B5809), C5808+(C5811-C5808)/3,
AND(ISBLANK(C5808), NOT(ISBLANK(C5807)), B5807=B5809, NOT(ISBLANK(C5810)), B5810=B5809), C5807+(C5810-C5807)*2/3,
TRUE, "Check Manually"
))</f>
        <v>160</v>
      </c>
      <c r="F5809" t="str">
        <f>_xlfn.XLOOKUP(B5809,Bucket_Map!A:A,Bucket_Map!B:B,"ERROR - CHECK NAME")</f>
        <v>Personal Care &amp; Effects</v>
      </c>
    </row>
    <row r="5810" spans="1:6" x14ac:dyDescent="0.25">
      <c r="A5810" t="s">
        <v>32</v>
      </c>
      <c r="B5810" t="s">
        <v>24</v>
      </c>
      <c r="C5810">
        <v>160.80000000000001</v>
      </c>
      <c r="D5810" s="1">
        <v>44470</v>
      </c>
      <c r="E5810" cm="1">
        <f t="array" ref="E5810">IF(AND(B5810="Housing",A5810="Rural"),"",
_xlfn.IFS(
NOT(ISBLANK(C5810)), C5810,
AND(NOT(ISBLANK(C5809)), B5809=B5810, NOT(ISBLANK(C5811)), B5811=B5810), AVERAGE(C5809,C5811),
AND(NOT(ISBLANK(C5809)), B5809=B5810, ISBLANK(C5811), NOT(ISBLANK(C5812)), B5812=B5810), C5809+(C5812-C5809)/3,
AND(ISBLANK(C5809), NOT(ISBLANK(C5808)), B5808=B5810, NOT(ISBLANK(C5811)), B5811=B5810), C5808+(C5811-C5808)*2/3,
TRUE, "Check Manually"
))</f>
        <v>160.80000000000001</v>
      </c>
      <c r="F5810" t="str">
        <f>_xlfn.XLOOKUP(B5810,Bucket_Map!A:A,Bucket_Map!B:B,"ERROR - CHECK NAME")</f>
        <v>Personal Care &amp; Effects</v>
      </c>
    </row>
    <row r="5811" spans="1:6" x14ac:dyDescent="0.25">
      <c r="A5811" t="s">
        <v>32</v>
      </c>
      <c r="B5811" t="s">
        <v>24</v>
      </c>
      <c r="C5811">
        <v>162.19999999999999</v>
      </c>
      <c r="D5811" s="1">
        <v>44501</v>
      </c>
      <c r="E5811" cm="1">
        <f t="array" ref="E5811">IF(AND(B5811="Housing",A5811="Rural"),"",
_xlfn.IFS(
NOT(ISBLANK(C5811)), C5811,
AND(NOT(ISBLANK(C5810)), B5810=B5811, NOT(ISBLANK(C5812)), B5812=B5811), AVERAGE(C5810,C5812),
AND(NOT(ISBLANK(C5810)), B5810=B5811, ISBLANK(C5812), NOT(ISBLANK(C5813)), B5813=B5811), C5810+(C5813-C5810)/3,
AND(ISBLANK(C5810), NOT(ISBLANK(C5809)), B5809=B5811, NOT(ISBLANK(C5812)), B5812=B5811), C5809+(C5812-C5809)*2/3,
TRUE, "Check Manually"
))</f>
        <v>162.19999999999999</v>
      </c>
      <c r="F5811" t="str">
        <f>_xlfn.XLOOKUP(B5811,Bucket_Map!A:A,Bucket_Map!B:B,"ERROR - CHECK NAME")</f>
        <v>Personal Care &amp; Effects</v>
      </c>
    </row>
    <row r="5812" spans="1:6" x14ac:dyDescent="0.25">
      <c r="A5812" t="s">
        <v>32</v>
      </c>
      <c r="B5812" t="s">
        <v>24</v>
      </c>
      <c r="C5812">
        <v>162.6</v>
      </c>
      <c r="D5812" s="1">
        <v>44531</v>
      </c>
      <c r="E5812" cm="1">
        <f t="array" ref="E5812">IF(AND(B5812="Housing",A5812="Rural"),"",
_xlfn.IFS(
NOT(ISBLANK(C5812)), C5812,
AND(NOT(ISBLANK(C5811)), B5811=B5812, NOT(ISBLANK(C5813)), B5813=B5812), AVERAGE(C5811,C5813),
AND(NOT(ISBLANK(C5811)), B5811=B5812, ISBLANK(C5813), NOT(ISBLANK(C5814)), B5814=B5812), C5811+(C5814-C5811)/3,
AND(ISBLANK(C5811), NOT(ISBLANK(C5810)), B5810=B5812, NOT(ISBLANK(C5813)), B5813=B5812), C5810+(C5813-C5810)*2/3,
TRUE, "Check Manually"
))</f>
        <v>162.6</v>
      </c>
      <c r="F5812" t="str">
        <f>_xlfn.XLOOKUP(B5812,Bucket_Map!A:A,Bucket_Map!B:B,"ERROR - CHECK NAME")</f>
        <v>Personal Care &amp; Effects</v>
      </c>
    </row>
    <row r="5813" spans="1:6" x14ac:dyDescent="0.25">
      <c r="A5813" t="s">
        <v>32</v>
      </c>
      <c r="B5813" t="s">
        <v>24</v>
      </c>
      <c r="C5813">
        <v>163</v>
      </c>
      <c r="D5813" s="1">
        <v>44562</v>
      </c>
      <c r="E5813" cm="1">
        <f t="array" ref="E5813">IF(AND(B5813="Housing",A5813="Rural"),"",
_xlfn.IFS(
NOT(ISBLANK(C5813)), C5813,
AND(NOT(ISBLANK(C5812)), B5812=B5813, NOT(ISBLANK(C5814)), B5814=B5813), AVERAGE(C5812,C5814),
AND(NOT(ISBLANK(C5812)), B5812=B5813, ISBLANK(C5814), NOT(ISBLANK(C5815)), B5815=B5813), C5812+(C5815-C5812)/3,
AND(ISBLANK(C5812), NOT(ISBLANK(C5811)), B5811=B5813, NOT(ISBLANK(C5814)), B5814=B5813), C5811+(C5814-C5811)*2/3,
TRUE, "Check Manually"
))</f>
        <v>163</v>
      </c>
      <c r="F5813" t="str">
        <f>_xlfn.XLOOKUP(B5813,Bucket_Map!A:A,Bucket_Map!B:B,"ERROR - CHECK NAME")</f>
        <v>Personal Care &amp; Effects</v>
      </c>
    </row>
    <row r="5814" spans="1:6" x14ac:dyDescent="0.25">
      <c r="A5814" t="s">
        <v>32</v>
      </c>
      <c r="B5814" t="s">
        <v>24</v>
      </c>
      <c r="C5814">
        <v>164.4</v>
      </c>
      <c r="D5814" s="1">
        <v>44593</v>
      </c>
      <c r="E5814" cm="1">
        <f t="array" ref="E5814">IF(AND(B5814="Housing",A5814="Rural"),"",
_xlfn.IFS(
NOT(ISBLANK(C5814)), C5814,
AND(NOT(ISBLANK(C5813)), B5813=B5814, NOT(ISBLANK(C5815)), B5815=B5814), AVERAGE(C5813,C5815),
AND(NOT(ISBLANK(C5813)), B5813=B5814, ISBLANK(C5815), NOT(ISBLANK(C5816)), B5816=B5814), C5813+(C5816-C5813)/3,
AND(ISBLANK(C5813), NOT(ISBLANK(C5812)), B5812=B5814, NOT(ISBLANK(C5815)), B5815=B5814), C5812+(C5815-C5812)*2/3,
TRUE, "Check Manually"
))</f>
        <v>164.4</v>
      </c>
      <c r="F5814" t="str">
        <f>_xlfn.XLOOKUP(B5814,Bucket_Map!A:A,Bucket_Map!B:B,"ERROR - CHECK NAME")</f>
        <v>Personal Care &amp; Effects</v>
      </c>
    </row>
    <row r="5815" spans="1:6" x14ac:dyDescent="0.25">
      <c r="A5815" t="s">
        <v>32</v>
      </c>
      <c r="B5815" t="s">
        <v>24</v>
      </c>
      <c r="C5815">
        <v>167.2</v>
      </c>
      <c r="D5815" s="1">
        <v>44621</v>
      </c>
      <c r="E5815" cm="1">
        <f t="array" ref="E5815">IF(AND(B5815="Housing",A5815="Rural"),"",
_xlfn.IFS(
NOT(ISBLANK(C5815)), C5815,
AND(NOT(ISBLANK(C5814)), B5814=B5815, NOT(ISBLANK(C5816)), B5816=B5815), AVERAGE(C5814,C5816),
AND(NOT(ISBLANK(C5814)), B5814=B5815, ISBLANK(C5816), NOT(ISBLANK(C5817)), B5817=B5815), C5814+(C5817-C5814)/3,
AND(ISBLANK(C5814), NOT(ISBLANK(C5813)), B5813=B5815, NOT(ISBLANK(C5816)), B5816=B5815), C5813+(C5816-C5813)*2/3,
TRUE, "Check Manually"
))</f>
        <v>167.2</v>
      </c>
      <c r="F5815" t="str">
        <f>_xlfn.XLOOKUP(B5815,Bucket_Map!A:A,Bucket_Map!B:B,"ERROR - CHECK NAME")</f>
        <v>Personal Care &amp; Effects</v>
      </c>
    </row>
    <row r="5816" spans="1:6" x14ac:dyDescent="0.25">
      <c r="A5816" t="s">
        <v>32</v>
      </c>
      <c r="B5816" t="s">
        <v>24</v>
      </c>
      <c r="C5816">
        <v>168.8</v>
      </c>
      <c r="D5816" s="1">
        <v>44652</v>
      </c>
      <c r="E5816" cm="1">
        <f t="array" ref="E5816">IF(AND(B5816="Housing",A5816="Rural"),"",
_xlfn.IFS(
NOT(ISBLANK(C5816)), C5816,
AND(NOT(ISBLANK(C5815)), B5815=B5816, NOT(ISBLANK(C5817)), B5817=B5816), AVERAGE(C5815,C5817),
AND(NOT(ISBLANK(C5815)), B5815=B5816, ISBLANK(C5817), NOT(ISBLANK(C5818)), B5818=B5816), C5815+(C5818-C5815)/3,
AND(ISBLANK(C5815), NOT(ISBLANK(C5814)), B5814=B5816, NOT(ISBLANK(C5817)), B5817=B5816), C5814+(C5817-C5814)*2/3,
TRUE, "Check Manually"
))</f>
        <v>168.8</v>
      </c>
      <c r="F5816" t="str">
        <f>_xlfn.XLOOKUP(B5816,Bucket_Map!A:A,Bucket_Map!B:B,"ERROR - CHECK NAME")</f>
        <v>Personal Care &amp; Effects</v>
      </c>
    </row>
    <row r="5817" spans="1:6" x14ac:dyDescent="0.25">
      <c r="A5817" t="s">
        <v>32</v>
      </c>
      <c r="B5817" t="s">
        <v>24</v>
      </c>
      <c r="C5817">
        <v>168.4</v>
      </c>
      <c r="D5817" s="1">
        <v>44682</v>
      </c>
      <c r="E5817" cm="1">
        <f t="array" ref="E5817">IF(AND(B5817="Housing",A5817="Rural"),"",
_xlfn.IFS(
NOT(ISBLANK(C5817)), C5817,
AND(NOT(ISBLANK(C5816)), B5816=B5817, NOT(ISBLANK(C5818)), B5818=B5817), AVERAGE(C5816,C5818),
AND(NOT(ISBLANK(C5816)), B5816=B5817, ISBLANK(C5818), NOT(ISBLANK(C5819)), B5819=B5817), C5816+(C5819-C5816)/3,
AND(ISBLANK(C5816), NOT(ISBLANK(C5815)), B5815=B5817, NOT(ISBLANK(C5818)), B5818=B5817), C5815+(C5818-C5815)*2/3,
TRUE, "Check Manually"
))</f>
        <v>168.4</v>
      </c>
      <c r="F5817" t="str">
        <f>_xlfn.XLOOKUP(B5817,Bucket_Map!A:A,Bucket_Map!B:B,"ERROR - CHECK NAME")</f>
        <v>Personal Care &amp; Effects</v>
      </c>
    </row>
    <row r="5818" spans="1:6" x14ac:dyDescent="0.25">
      <c r="A5818" t="s">
        <v>32</v>
      </c>
      <c r="B5818" t="s">
        <v>24</v>
      </c>
      <c r="C5818">
        <v>169.4</v>
      </c>
      <c r="D5818" s="1">
        <v>44713</v>
      </c>
      <c r="E5818" cm="1">
        <f t="array" ref="E5818">IF(AND(B5818="Housing",A5818="Rural"),"",
_xlfn.IFS(
NOT(ISBLANK(C5818)), C5818,
AND(NOT(ISBLANK(C5817)), B5817=B5818, NOT(ISBLANK(C5819)), B5819=B5818), AVERAGE(C5817,C5819),
AND(NOT(ISBLANK(C5817)), B5817=B5818, ISBLANK(C5819), NOT(ISBLANK(C5820)), B5820=B5818), C5817+(C5820-C5817)/3,
AND(ISBLANK(C5817), NOT(ISBLANK(C5816)), B5816=B5818, NOT(ISBLANK(C5819)), B5819=B5818), C5816+(C5819-C5816)*2/3,
TRUE, "Check Manually"
))</f>
        <v>169.4</v>
      </c>
      <c r="F5818" t="str">
        <f>_xlfn.XLOOKUP(B5818,Bucket_Map!A:A,Bucket_Map!B:B,"ERROR - CHECK NAME")</f>
        <v>Personal Care &amp; Effects</v>
      </c>
    </row>
    <row r="5819" spans="1:6" x14ac:dyDescent="0.25">
      <c r="A5819" t="s">
        <v>32</v>
      </c>
      <c r="B5819" t="s">
        <v>24</v>
      </c>
      <c r="C5819">
        <v>169.7</v>
      </c>
      <c r="D5819" s="1">
        <v>44743</v>
      </c>
      <c r="E5819" cm="1">
        <f t="array" ref="E5819">IF(AND(B5819="Housing",A5819="Rural"),"",
_xlfn.IFS(
NOT(ISBLANK(C5819)), C5819,
AND(NOT(ISBLANK(C5818)), B5818=B5819, NOT(ISBLANK(C5820)), B5820=B5819), AVERAGE(C5818,C5820),
AND(NOT(ISBLANK(C5818)), B5818=B5819, ISBLANK(C5820), NOT(ISBLANK(C5821)), B5821=B5819), C5818+(C5821-C5818)/3,
AND(ISBLANK(C5818), NOT(ISBLANK(C5817)), B5817=B5819, NOT(ISBLANK(C5820)), B5820=B5819), C5817+(C5820-C5817)*2/3,
TRUE, "Check Manually"
))</f>
        <v>169.7</v>
      </c>
      <c r="F5819" t="str">
        <f>_xlfn.XLOOKUP(B5819,Bucket_Map!A:A,Bucket_Map!B:B,"ERROR - CHECK NAME")</f>
        <v>Personal Care &amp; Effects</v>
      </c>
    </row>
    <row r="5820" spans="1:6" x14ac:dyDescent="0.25">
      <c r="A5820" t="s">
        <v>32</v>
      </c>
      <c r="B5820" t="s">
        <v>24</v>
      </c>
      <c r="C5820">
        <v>171.2</v>
      </c>
      <c r="D5820" s="1">
        <v>44774</v>
      </c>
      <c r="E5820" cm="1">
        <f t="array" ref="E5820">IF(AND(B5820="Housing",A5820="Rural"),"",
_xlfn.IFS(
NOT(ISBLANK(C5820)), C5820,
AND(NOT(ISBLANK(C5819)), B5819=B5820, NOT(ISBLANK(C5821)), B5821=B5820), AVERAGE(C5819,C5821),
AND(NOT(ISBLANK(C5819)), B5819=B5820, ISBLANK(C5821), NOT(ISBLANK(C5822)), B5822=B5820), C5819+(C5822-C5819)/3,
AND(ISBLANK(C5819), NOT(ISBLANK(C5818)), B5818=B5820, NOT(ISBLANK(C5821)), B5821=B5820), C5818+(C5821-C5818)*2/3,
TRUE, "Check Manually"
))</f>
        <v>171.2</v>
      </c>
      <c r="F5820" t="str">
        <f>_xlfn.XLOOKUP(B5820,Bucket_Map!A:A,Bucket_Map!B:B,"ERROR - CHECK NAME")</f>
        <v>Personal Care &amp; Effects</v>
      </c>
    </row>
    <row r="5821" spans="1:6" x14ac:dyDescent="0.25">
      <c r="A5821" t="s">
        <v>32</v>
      </c>
      <c r="B5821" t="s">
        <v>24</v>
      </c>
      <c r="C5821">
        <v>170.9</v>
      </c>
      <c r="D5821" s="1">
        <v>44805</v>
      </c>
      <c r="E5821" cm="1">
        <f t="array" ref="E5821">IF(AND(B5821="Housing",A5821="Rural"),"",
_xlfn.IFS(
NOT(ISBLANK(C5821)), C5821,
AND(NOT(ISBLANK(C5820)), B5820=B5821, NOT(ISBLANK(C5822)), B5822=B5821), AVERAGE(C5820,C5822),
AND(NOT(ISBLANK(C5820)), B5820=B5821, ISBLANK(C5822), NOT(ISBLANK(C5823)), B5823=B5821), C5820+(C5823-C5820)/3,
AND(ISBLANK(C5820), NOT(ISBLANK(C5819)), B5819=B5821, NOT(ISBLANK(C5822)), B5822=B5821), C5819+(C5822-C5819)*2/3,
TRUE, "Check Manually"
))</f>
        <v>170.9</v>
      </c>
      <c r="F5821" t="str">
        <f>_xlfn.XLOOKUP(B5821,Bucket_Map!A:A,Bucket_Map!B:B,"ERROR - CHECK NAME")</f>
        <v>Personal Care &amp; Effects</v>
      </c>
    </row>
    <row r="5822" spans="1:6" x14ac:dyDescent="0.25">
      <c r="A5822" t="s">
        <v>32</v>
      </c>
      <c r="B5822" t="s">
        <v>24</v>
      </c>
      <c r="C5822">
        <v>172.1</v>
      </c>
      <c r="D5822" s="1">
        <v>44835</v>
      </c>
      <c r="E5822" cm="1">
        <f t="array" ref="E5822">IF(AND(B5822="Housing",A5822="Rural"),"",
_xlfn.IFS(
NOT(ISBLANK(C5822)), C5822,
AND(NOT(ISBLANK(C5821)), B5821=B5822, NOT(ISBLANK(C5823)), B5823=B5822), AVERAGE(C5821,C5823),
AND(NOT(ISBLANK(C5821)), B5821=B5822, ISBLANK(C5823), NOT(ISBLANK(C5824)), B5824=B5822), C5821+(C5824-C5821)/3,
AND(ISBLANK(C5821), NOT(ISBLANK(C5820)), B5820=B5822, NOT(ISBLANK(C5823)), B5823=B5822), C5820+(C5823-C5820)*2/3,
TRUE, "Check Manually"
))</f>
        <v>172.1</v>
      </c>
      <c r="F5822" t="str">
        <f>_xlfn.XLOOKUP(B5822,Bucket_Map!A:A,Bucket_Map!B:B,"ERROR - CHECK NAME")</f>
        <v>Personal Care &amp; Effects</v>
      </c>
    </row>
    <row r="5823" spans="1:6" x14ac:dyDescent="0.25">
      <c r="A5823" t="s">
        <v>32</v>
      </c>
      <c r="B5823" t="s">
        <v>24</v>
      </c>
      <c r="C5823">
        <v>173.6</v>
      </c>
      <c r="D5823" s="1">
        <v>44866</v>
      </c>
      <c r="E5823" cm="1">
        <f t="array" ref="E5823">IF(AND(B5823="Housing",A5823="Rural"),"",
_xlfn.IFS(
NOT(ISBLANK(C5823)), C5823,
AND(NOT(ISBLANK(C5822)), B5822=B5823, NOT(ISBLANK(C5824)), B5824=B5823), AVERAGE(C5822,C5824),
AND(NOT(ISBLANK(C5822)), B5822=B5823, ISBLANK(C5824), NOT(ISBLANK(C5825)), B5825=B5823), C5822+(C5825-C5822)/3,
AND(ISBLANK(C5822), NOT(ISBLANK(C5821)), B5821=B5823, NOT(ISBLANK(C5824)), B5824=B5823), C5821+(C5824-C5821)*2/3,
TRUE, "Check Manually"
))</f>
        <v>173.6</v>
      </c>
      <c r="F5823" t="str">
        <f>_xlfn.XLOOKUP(B5823,Bucket_Map!A:A,Bucket_Map!B:B,"ERROR - CHECK NAME")</f>
        <v>Personal Care &amp; Effects</v>
      </c>
    </row>
    <row r="5824" spans="1:6" x14ac:dyDescent="0.25">
      <c r="A5824" t="s">
        <v>32</v>
      </c>
      <c r="B5824" t="s">
        <v>24</v>
      </c>
      <c r="C5824">
        <v>175.8</v>
      </c>
      <c r="D5824" s="1">
        <v>44896</v>
      </c>
      <c r="E5824" cm="1">
        <f t="array" ref="E5824">IF(AND(B5824="Housing",A5824="Rural"),"",
_xlfn.IFS(
NOT(ISBLANK(C5824)), C5824,
AND(NOT(ISBLANK(C5823)), B5823=B5824, NOT(ISBLANK(C5825)), B5825=B5824), AVERAGE(C5823,C5825),
AND(NOT(ISBLANK(C5823)), B5823=B5824, ISBLANK(C5825), NOT(ISBLANK(C5826)), B5826=B5824), C5823+(C5826-C5823)/3,
AND(ISBLANK(C5823), NOT(ISBLANK(C5822)), B5822=B5824, NOT(ISBLANK(C5825)), B5825=B5824), C5822+(C5825-C5822)*2/3,
TRUE, "Check Manually"
))</f>
        <v>175.8</v>
      </c>
      <c r="F5824" t="str">
        <f>_xlfn.XLOOKUP(B5824,Bucket_Map!A:A,Bucket_Map!B:B,"ERROR - CHECK NAME")</f>
        <v>Personal Care &amp; Effects</v>
      </c>
    </row>
    <row r="5825" spans="1:6" x14ac:dyDescent="0.25">
      <c r="A5825" t="s">
        <v>32</v>
      </c>
      <c r="B5825" t="s">
        <v>24</v>
      </c>
      <c r="C5825">
        <v>178.6</v>
      </c>
      <c r="D5825" s="1">
        <v>44927</v>
      </c>
      <c r="E5825" cm="1">
        <f t="array" ref="E5825">IF(AND(B5825="Housing",A5825="Rural"),"",
_xlfn.IFS(
NOT(ISBLANK(C5825)), C5825,
AND(NOT(ISBLANK(C5824)), B5824=B5825, NOT(ISBLANK(C5826)), B5826=B5825), AVERAGE(C5824,C5826),
AND(NOT(ISBLANK(C5824)), B5824=B5825, ISBLANK(C5826), NOT(ISBLANK(C5827)), B5827=B5825), C5824+(C5827-C5824)/3,
AND(ISBLANK(C5824), NOT(ISBLANK(C5823)), B5823=B5825, NOT(ISBLANK(C5826)), B5826=B5825), C5823+(C5826-C5823)*2/3,
TRUE, "Check Manually"
))</f>
        <v>178.6</v>
      </c>
      <c r="F5825" t="str">
        <f>_xlfn.XLOOKUP(B5825,Bucket_Map!A:A,Bucket_Map!B:B,"ERROR - CHECK NAME")</f>
        <v>Personal Care &amp; Effects</v>
      </c>
    </row>
    <row r="5826" spans="1:6" x14ac:dyDescent="0.25">
      <c r="A5826" t="s">
        <v>32</v>
      </c>
      <c r="B5826" t="s">
        <v>24</v>
      </c>
      <c r="C5826">
        <v>181</v>
      </c>
      <c r="D5826" s="1">
        <v>44958</v>
      </c>
      <c r="E5826" cm="1">
        <f t="array" ref="E5826">IF(AND(B5826="Housing",A5826="Rural"),"",
_xlfn.IFS(
NOT(ISBLANK(C5826)), C5826,
AND(NOT(ISBLANK(C5825)), B5825=B5826, NOT(ISBLANK(C5827)), B5827=B5826), AVERAGE(C5825,C5827),
AND(NOT(ISBLANK(C5825)), B5825=B5826, ISBLANK(C5827), NOT(ISBLANK(C5828)), B5828=B5826), C5825+(C5828-C5825)/3,
AND(ISBLANK(C5825), NOT(ISBLANK(C5824)), B5824=B5826, NOT(ISBLANK(C5827)), B5827=B5826), C5824+(C5827-C5824)*2/3,
TRUE, "Check Manually"
))</f>
        <v>181</v>
      </c>
      <c r="F5826" t="str">
        <f>_xlfn.XLOOKUP(B5826,Bucket_Map!A:A,Bucket_Map!B:B,"ERROR - CHECK NAME")</f>
        <v>Personal Care &amp; Effects</v>
      </c>
    </row>
    <row r="5827" spans="1:6" x14ac:dyDescent="0.25">
      <c r="A5827" t="s">
        <v>32</v>
      </c>
      <c r="B5827" t="s">
        <v>24</v>
      </c>
      <c r="C5827">
        <v>181</v>
      </c>
      <c r="D5827" s="1">
        <v>44986</v>
      </c>
      <c r="E5827" cm="1">
        <f t="array" ref="E5827">IF(AND(B5827="Housing",A5827="Rural"),"",
_xlfn.IFS(
NOT(ISBLANK(C5827)), C5827,
AND(NOT(ISBLANK(C5826)), B5826=B5827, NOT(ISBLANK(C5828)), B5828=B5827), AVERAGE(C5826,C5828),
AND(NOT(ISBLANK(C5826)), B5826=B5827, ISBLANK(C5828), NOT(ISBLANK(C5829)), B5829=B5827), C5826+(C5829-C5826)/3,
AND(ISBLANK(C5826), NOT(ISBLANK(C5825)), B5825=B5827, NOT(ISBLANK(C5828)), B5828=B5827), C5825+(C5828-C5825)*2/3,
TRUE, "Check Manually"
))</f>
        <v>181</v>
      </c>
      <c r="F5827" t="str">
        <f>_xlfn.XLOOKUP(B5827,Bucket_Map!A:A,Bucket_Map!B:B,"ERROR - CHECK NAME")</f>
        <v>Personal Care &amp; Effects</v>
      </c>
    </row>
    <row r="5828" spans="1:6" x14ac:dyDescent="0.25">
      <c r="A5828" t="s">
        <v>32</v>
      </c>
      <c r="B5828" t="s">
        <v>24</v>
      </c>
      <c r="C5828">
        <v>184</v>
      </c>
      <c r="D5828" s="1">
        <v>45017</v>
      </c>
      <c r="E5828" cm="1">
        <f t="array" ref="E5828">IF(AND(B5828="Housing",A5828="Rural"),"",
_xlfn.IFS(
NOT(ISBLANK(C5828)), C5828,
AND(NOT(ISBLANK(C5827)), B5827=B5828, NOT(ISBLANK(C5829)), B5829=B5828), AVERAGE(C5827,C5829),
AND(NOT(ISBLANK(C5827)), B5827=B5828, ISBLANK(C5829), NOT(ISBLANK(C5830)), B5830=B5828), C5827+(C5830-C5827)/3,
AND(ISBLANK(C5827), NOT(ISBLANK(C5826)), B5826=B5828, NOT(ISBLANK(C5829)), B5829=B5828), C5826+(C5829-C5826)*2/3,
TRUE, "Check Manually"
))</f>
        <v>184</v>
      </c>
      <c r="F5828" t="str">
        <f>_xlfn.XLOOKUP(B5828,Bucket_Map!A:A,Bucket_Map!B:B,"ERROR - CHECK NAME")</f>
        <v>Personal Care &amp; Effects</v>
      </c>
    </row>
    <row r="5829" spans="1:6" x14ac:dyDescent="0.25">
      <c r="A5829" t="s">
        <v>32</v>
      </c>
      <c r="B5829" t="s">
        <v>24</v>
      </c>
      <c r="C5829">
        <v>185.2</v>
      </c>
      <c r="D5829" s="1">
        <v>45047</v>
      </c>
      <c r="E5829" cm="1">
        <f t="array" ref="E5829">IF(AND(B5829="Housing",A5829="Rural"),"",
_xlfn.IFS(
NOT(ISBLANK(C5829)), C5829,
AND(NOT(ISBLANK(C5828)), B5828=B5829, NOT(ISBLANK(C5830)), B5830=B5829), AVERAGE(C5828,C5830),
AND(NOT(ISBLANK(C5828)), B5828=B5829, ISBLANK(C5830), NOT(ISBLANK(C5831)), B5831=B5829), C5828+(C5831-C5828)/3,
AND(ISBLANK(C5828), NOT(ISBLANK(C5827)), B5827=B5829, NOT(ISBLANK(C5830)), B5830=B5829), C5827+(C5830-C5827)*2/3,
TRUE, "Check Manually"
))</f>
        <v>185.2</v>
      </c>
      <c r="F5829" t="str">
        <f>_xlfn.XLOOKUP(B5829,Bucket_Map!A:A,Bucket_Map!B:B,"ERROR - CHECK NAME")</f>
        <v>Personal Care &amp; Effects</v>
      </c>
    </row>
    <row r="5830" spans="1:6" x14ac:dyDescent="0.25">
      <c r="A5830" t="s">
        <v>32</v>
      </c>
      <c r="B5830" t="s">
        <v>25</v>
      </c>
      <c r="C5830">
        <v>107.3</v>
      </c>
      <c r="D5830" s="1">
        <v>41275</v>
      </c>
      <c r="E5830" cm="1">
        <f t="array" ref="E5830">IF(AND(B5830="Housing",A5830="Rural"),"",
_xlfn.IFS(
NOT(ISBLANK(C5830)), C5830,
AND(NOT(ISBLANK(C5829)), B5829=B5830, NOT(ISBLANK(C5831)), B5831=B5830), AVERAGE(C5829,C5831),
AND(NOT(ISBLANK(C5829)), B5829=B5830, ISBLANK(C5831), NOT(ISBLANK(C5832)), B5832=B5830), C5829+(C5832-C5829)/3,
AND(ISBLANK(C5829), NOT(ISBLANK(C5828)), B5828=B5830, NOT(ISBLANK(C5831)), B5831=B5830), C5828+(C5831-C5828)*2/3,
TRUE, "Check Manually"
))</f>
        <v>107.3</v>
      </c>
      <c r="F5830" t="str">
        <f>_xlfn.XLOOKUP(B5830,Bucket_Map!A:A,Bucket_Map!B:B,"ERROR - CHECK NAME")</f>
        <v>Food &amp; Beverages</v>
      </c>
    </row>
    <row r="5831" spans="1:6" x14ac:dyDescent="0.25">
      <c r="A5831" t="s">
        <v>32</v>
      </c>
      <c r="B5831" t="s">
        <v>25</v>
      </c>
      <c r="C5831">
        <v>108.3</v>
      </c>
      <c r="D5831" s="1">
        <v>41306</v>
      </c>
      <c r="E5831" cm="1">
        <f t="array" ref="E5831">IF(AND(B5831="Housing",A5831="Rural"),"",
_xlfn.IFS(
NOT(ISBLANK(C5831)), C5831,
AND(NOT(ISBLANK(C5830)), B5830=B5831, NOT(ISBLANK(C5832)), B5832=B5831), AVERAGE(C5830,C5832),
AND(NOT(ISBLANK(C5830)), B5830=B5831, ISBLANK(C5832), NOT(ISBLANK(C5833)), B5833=B5831), C5830+(C5833-C5830)/3,
AND(ISBLANK(C5830), NOT(ISBLANK(C5829)), B5829=B5831, NOT(ISBLANK(C5832)), B5832=B5831), C5829+(C5832-C5829)*2/3,
TRUE, "Check Manually"
))</f>
        <v>108.3</v>
      </c>
      <c r="F5831" t="str">
        <f>_xlfn.XLOOKUP(B5831,Bucket_Map!A:A,Bucket_Map!B:B,"ERROR - CHECK NAME")</f>
        <v>Food &amp; Beverages</v>
      </c>
    </row>
    <row r="5832" spans="1:6" x14ac:dyDescent="0.25">
      <c r="A5832" t="s">
        <v>32</v>
      </c>
      <c r="B5832" t="s">
        <v>25</v>
      </c>
      <c r="C5832">
        <v>108.9</v>
      </c>
      <c r="D5832" s="1">
        <v>41334</v>
      </c>
      <c r="E5832" cm="1">
        <f t="array" ref="E5832">IF(AND(B5832="Housing",A5832="Rural"),"",
_xlfn.IFS(
NOT(ISBLANK(C5832)), C5832,
AND(NOT(ISBLANK(C5831)), B5831=B5832, NOT(ISBLANK(C5833)), B5833=B5832), AVERAGE(C5831,C5833),
AND(NOT(ISBLANK(C5831)), B5831=B5832, ISBLANK(C5833), NOT(ISBLANK(C5834)), B5834=B5832), C5831+(C5834-C5831)/3,
AND(ISBLANK(C5831), NOT(ISBLANK(C5830)), B5830=B5832, NOT(ISBLANK(C5833)), B5833=B5832), C5830+(C5833-C5830)*2/3,
TRUE, "Check Manually"
))</f>
        <v>108.9</v>
      </c>
      <c r="F5832" t="str">
        <f>_xlfn.XLOOKUP(B5832,Bucket_Map!A:A,Bucket_Map!B:B,"ERROR - CHECK NAME")</f>
        <v>Food &amp; Beverages</v>
      </c>
    </row>
    <row r="5833" spans="1:6" x14ac:dyDescent="0.25">
      <c r="A5833" t="s">
        <v>32</v>
      </c>
      <c r="B5833" t="s">
        <v>25</v>
      </c>
      <c r="C5833">
        <v>109.6</v>
      </c>
      <c r="D5833" s="1">
        <v>41365</v>
      </c>
      <c r="E5833" cm="1">
        <f t="array" ref="E5833">IF(AND(B5833="Housing",A5833="Rural"),"",
_xlfn.IFS(
NOT(ISBLANK(C5833)), C5833,
AND(NOT(ISBLANK(C5832)), B5832=B5833, NOT(ISBLANK(C5834)), B5834=B5833), AVERAGE(C5832,C5834),
AND(NOT(ISBLANK(C5832)), B5832=B5833, ISBLANK(C5834), NOT(ISBLANK(C5835)), B5835=B5833), C5832+(C5835-C5832)/3,
AND(ISBLANK(C5832), NOT(ISBLANK(C5831)), B5831=B5833, NOT(ISBLANK(C5834)), B5834=B5833), C5831+(C5834-C5831)*2/3,
TRUE, "Check Manually"
))</f>
        <v>109.6</v>
      </c>
      <c r="F5833" t="str">
        <f>_xlfn.XLOOKUP(B5833,Bucket_Map!A:A,Bucket_Map!B:B,"ERROR - CHECK NAME")</f>
        <v>Food &amp; Beverages</v>
      </c>
    </row>
    <row r="5834" spans="1:6" x14ac:dyDescent="0.25">
      <c r="A5834" t="s">
        <v>32</v>
      </c>
      <c r="B5834" t="s">
        <v>25</v>
      </c>
      <c r="C5834">
        <v>110.5</v>
      </c>
      <c r="D5834" s="1">
        <v>41395</v>
      </c>
      <c r="E5834" cm="1">
        <f t="array" ref="E5834">IF(AND(B5834="Housing",A5834="Rural"),"",
_xlfn.IFS(
NOT(ISBLANK(C5834)), C5834,
AND(NOT(ISBLANK(C5833)), B5833=B5834, NOT(ISBLANK(C5835)), B5835=B5834), AVERAGE(C5833,C5835),
AND(NOT(ISBLANK(C5833)), B5833=B5834, ISBLANK(C5835), NOT(ISBLANK(C5836)), B5836=B5834), C5833+(C5836-C5833)/3,
AND(ISBLANK(C5833), NOT(ISBLANK(C5832)), B5832=B5834, NOT(ISBLANK(C5835)), B5835=B5834), C5832+(C5835-C5832)*2/3,
TRUE, "Check Manually"
))</f>
        <v>110.5</v>
      </c>
      <c r="F5834" t="str">
        <f>_xlfn.XLOOKUP(B5834,Bucket_Map!A:A,Bucket_Map!B:B,"ERROR - CHECK NAME")</f>
        <v>Food &amp; Beverages</v>
      </c>
    </row>
    <row r="5835" spans="1:6" x14ac:dyDescent="0.25">
      <c r="A5835" t="s">
        <v>32</v>
      </c>
      <c r="B5835" t="s">
        <v>25</v>
      </c>
      <c r="C5835">
        <v>111.6</v>
      </c>
      <c r="D5835" s="1">
        <v>41426</v>
      </c>
      <c r="E5835" cm="1">
        <f t="array" ref="E5835">IF(AND(B5835="Housing",A5835="Rural"),"",
_xlfn.IFS(
NOT(ISBLANK(C5835)), C5835,
AND(NOT(ISBLANK(C5834)), B5834=B5835, NOT(ISBLANK(C5836)), B5836=B5835), AVERAGE(C5834,C5836),
AND(NOT(ISBLANK(C5834)), B5834=B5835, ISBLANK(C5836), NOT(ISBLANK(C5837)), B5837=B5835), C5834+(C5837-C5834)/3,
AND(ISBLANK(C5834), NOT(ISBLANK(C5833)), B5833=B5835, NOT(ISBLANK(C5836)), B5836=B5835), C5833+(C5836-C5833)*2/3,
TRUE, "Check Manually"
))</f>
        <v>111.6</v>
      </c>
      <c r="F5835" t="str">
        <f>_xlfn.XLOOKUP(B5835,Bucket_Map!A:A,Bucket_Map!B:B,"ERROR - CHECK NAME")</f>
        <v>Food &amp; Beverages</v>
      </c>
    </row>
    <row r="5836" spans="1:6" x14ac:dyDescent="0.25">
      <c r="A5836" t="s">
        <v>32</v>
      </c>
      <c r="B5836" t="s">
        <v>25</v>
      </c>
      <c r="C5836">
        <v>112.6</v>
      </c>
      <c r="D5836" s="1">
        <v>41456</v>
      </c>
      <c r="E5836" cm="1">
        <f t="array" ref="E5836">IF(AND(B5836="Housing",A5836="Rural"),"",
_xlfn.IFS(
NOT(ISBLANK(C5836)), C5836,
AND(NOT(ISBLANK(C5835)), B5835=B5836, NOT(ISBLANK(C5837)), B5837=B5836), AVERAGE(C5835,C5837),
AND(NOT(ISBLANK(C5835)), B5835=B5836, ISBLANK(C5837), NOT(ISBLANK(C5838)), B5838=B5836), C5835+(C5838-C5835)/3,
AND(ISBLANK(C5835), NOT(ISBLANK(C5834)), B5834=B5836, NOT(ISBLANK(C5837)), B5837=B5836), C5834+(C5837-C5834)*2/3,
TRUE, "Check Manually"
))</f>
        <v>112.6</v>
      </c>
      <c r="F5836" t="str">
        <f>_xlfn.XLOOKUP(B5836,Bucket_Map!A:A,Bucket_Map!B:B,"ERROR - CHECK NAME")</f>
        <v>Food &amp; Beverages</v>
      </c>
    </row>
    <row r="5837" spans="1:6" x14ac:dyDescent="0.25">
      <c r="A5837" t="s">
        <v>32</v>
      </c>
      <c r="B5837" t="s">
        <v>25</v>
      </c>
      <c r="C5837">
        <v>113.4</v>
      </c>
      <c r="D5837" s="1">
        <v>41487</v>
      </c>
      <c r="E5837" cm="1">
        <f t="array" ref="E5837">IF(AND(B5837="Housing",A5837="Rural"),"",
_xlfn.IFS(
NOT(ISBLANK(C5837)), C5837,
AND(NOT(ISBLANK(C5836)), B5836=B5837, NOT(ISBLANK(C5838)), B5838=B5837), AVERAGE(C5836,C5838),
AND(NOT(ISBLANK(C5836)), B5836=B5837, ISBLANK(C5838), NOT(ISBLANK(C5839)), B5839=B5837), C5836+(C5839-C5836)/3,
AND(ISBLANK(C5836), NOT(ISBLANK(C5835)), B5835=B5837, NOT(ISBLANK(C5838)), B5838=B5837), C5835+(C5838-C5835)*2/3,
TRUE, "Check Manually"
))</f>
        <v>113.4</v>
      </c>
      <c r="F5837" t="str">
        <f>_xlfn.XLOOKUP(B5837,Bucket_Map!A:A,Bucket_Map!B:B,"ERROR - CHECK NAME")</f>
        <v>Food &amp; Beverages</v>
      </c>
    </row>
    <row r="5838" spans="1:6" x14ac:dyDescent="0.25">
      <c r="A5838" t="s">
        <v>32</v>
      </c>
      <c r="B5838" t="s">
        <v>25</v>
      </c>
      <c r="C5838">
        <v>114.6</v>
      </c>
      <c r="D5838" s="1">
        <v>41518</v>
      </c>
      <c r="E5838" cm="1">
        <f t="array" ref="E5838">IF(AND(B5838="Housing",A5838="Rural"),"",
_xlfn.IFS(
NOT(ISBLANK(C5838)), C5838,
AND(NOT(ISBLANK(C5837)), B5837=B5838, NOT(ISBLANK(C5839)), B5839=B5838), AVERAGE(C5837,C5839),
AND(NOT(ISBLANK(C5837)), B5837=B5838, ISBLANK(C5839), NOT(ISBLANK(C5840)), B5840=B5838), C5837+(C5840-C5837)/3,
AND(ISBLANK(C5837), NOT(ISBLANK(C5836)), B5836=B5838, NOT(ISBLANK(C5839)), B5839=B5838), C5836+(C5839-C5836)*2/3,
TRUE, "Check Manually"
))</f>
        <v>114.6</v>
      </c>
      <c r="F5838" t="str">
        <f>_xlfn.XLOOKUP(B5838,Bucket_Map!A:A,Bucket_Map!B:B,"ERROR - CHECK NAME")</f>
        <v>Food &amp; Beverages</v>
      </c>
    </row>
    <row r="5839" spans="1:6" x14ac:dyDescent="0.25">
      <c r="A5839" t="s">
        <v>32</v>
      </c>
      <c r="B5839" t="s">
        <v>25</v>
      </c>
      <c r="C5839">
        <v>115.4</v>
      </c>
      <c r="D5839" s="1">
        <v>41548</v>
      </c>
      <c r="E5839" cm="1">
        <f t="array" ref="E5839">IF(AND(B5839="Housing",A5839="Rural"),"",
_xlfn.IFS(
NOT(ISBLANK(C5839)), C5839,
AND(NOT(ISBLANK(C5838)), B5838=B5839, NOT(ISBLANK(C5840)), B5840=B5839), AVERAGE(C5838,C5840),
AND(NOT(ISBLANK(C5838)), B5838=B5839, ISBLANK(C5840), NOT(ISBLANK(C5841)), B5841=B5839), C5838+(C5841-C5838)/3,
AND(ISBLANK(C5838), NOT(ISBLANK(C5837)), B5837=B5839, NOT(ISBLANK(C5840)), B5840=B5839), C5837+(C5840-C5837)*2/3,
TRUE, "Check Manually"
))</f>
        <v>115.4</v>
      </c>
      <c r="F5839" t="str">
        <f>_xlfn.XLOOKUP(B5839,Bucket_Map!A:A,Bucket_Map!B:B,"ERROR - CHECK NAME")</f>
        <v>Food &amp; Beverages</v>
      </c>
    </row>
    <row r="5840" spans="1:6" x14ac:dyDescent="0.25">
      <c r="A5840" t="s">
        <v>32</v>
      </c>
      <c r="B5840" t="s">
        <v>25</v>
      </c>
      <c r="C5840">
        <v>116.5</v>
      </c>
      <c r="D5840" s="1">
        <v>41579</v>
      </c>
      <c r="E5840" cm="1">
        <f t="array" ref="E5840">IF(AND(B5840="Housing",A5840="Rural"),"",
_xlfn.IFS(
NOT(ISBLANK(C5840)), C5840,
AND(NOT(ISBLANK(C5839)), B5839=B5840, NOT(ISBLANK(C5841)), B5841=B5840), AVERAGE(C5839,C5841),
AND(NOT(ISBLANK(C5839)), B5839=B5840, ISBLANK(C5841), NOT(ISBLANK(C5842)), B5842=B5840), C5839+(C5842-C5839)/3,
AND(ISBLANK(C5839), NOT(ISBLANK(C5838)), B5838=B5840, NOT(ISBLANK(C5841)), B5841=B5840), C5838+(C5841-C5838)*2/3,
TRUE, "Check Manually"
))</f>
        <v>116.5</v>
      </c>
      <c r="F5840" t="str">
        <f>_xlfn.XLOOKUP(B5840,Bucket_Map!A:A,Bucket_Map!B:B,"ERROR - CHECK NAME")</f>
        <v>Food &amp; Beverages</v>
      </c>
    </row>
    <row r="5841" spans="1:6" x14ac:dyDescent="0.25">
      <c r="A5841" t="s">
        <v>32</v>
      </c>
      <c r="B5841" t="s">
        <v>25</v>
      </c>
      <c r="C5841">
        <v>117.4</v>
      </c>
      <c r="D5841" s="1">
        <v>41609</v>
      </c>
      <c r="E5841" cm="1">
        <f t="array" ref="E5841">IF(AND(B5841="Housing",A5841="Rural"),"",
_xlfn.IFS(
NOT(ISBLANK(C5841)), C5841,
AND(NOT(ISBLANK(C5840)), B5840=B5841, NOT(ISBLANK(C5842)), B5842=B5841), AVERAGE(C5840,C5842),
AND(NOT(ISBLANK(C5840)), B5840=B5841, ISBLANK(C5842), NOT(ISBLANK(C5843)), B5843=B5841), C5840+(C5843-C5840)/3,
AND(ISBLANK(C5840), NOT(ISBLANK(C5839)), B5839=B5841, NOT(ISBLANK(C5842)), B5842=B5841), C5839+(C5842-C5839)*2/3,
TRUE, "Check Manually"
))</f>
        <v>117.4</v>
      </c>
      <c r="F5841" t="str">
        <f>_xlfn.XLOOKUP(B5841,Bucket_Map!A:A,Bucket_Map!B:B,"ERROR - CHECK NAME")</f>
        <v>Food &amp; Beverages</v>
      </c>
    </row>
    <row r="5842" spans="1:6" x14ac:dyDescent="0.25">
      <c r="A5842" t="s">
        <v>32</v>
      </c>
      <c r="B5842" t="s">
        <v>25</v>
      </c>
      <c r="C5842">
        <v>118.1</v>
      </c>
      <c r="D5842" s="1">
        <v>41640</v>
      </c>
      <c r="E5842" cm="1">
        <f t="array" ref="E5842">IF(AND(B5842="Housing",A5842="Rural"),"",
_xlfn.IFS(
NOT(ISBLANK(C5842)), C5842,
AND(NOT(ISBLANK(C5841)), B5841=B5842, NOT(ISBLANK(C5843)), B5843=B5842), AVERAGE(C5841,C5843),
AND(NOT(ISBLANK(C5841)), B5841=B5842, ISBLANK(C5843), NOT(ISBLANK(C5844)), B5844=B5842), C5841+(C5844-C5841)/3,
AND(ISBLANK(C5841), NOT(ISBLANK(C5840)), B5840=B5842, NOT(ISBLANK(C5843)), B5843=B5842), C5840+(C5843-C5840)*2/3,
TRUE, "Check Manually"
))</f>
        <v>118.1</v>
      </c>
      <c r="F5842" t="str">
        <f>_xlfn.XLOOKUP(B5842,Bucket_Map!A:A,Bucket_Map!B:B,"ERROR - CHECK NAME")</f>
        <v>Food &amp; Beverages</v>
      </c>
    </row>
    <row r="5843" spans="1:6" x14ac:dyDescent="0.25">
      <c r="A5843" t="s">
        <v>32</v>
      </c>
      <c r="B5843" t="s">
        <v>25</v>
      </c>
      <c r="C5843">
        <v>118.8</v>
      </c>
      <c r="D5843" s="1">
        <v>41671</v>
      </c>
      <c r="E5843" cm="1">
        <f t="array" ref="E5843">IF(AND(B5843="Housing",A5843="Rural"),"",
_xlfn.IFS(
NOT(ISBLANK(C5843)), C5843,
AND(NOT(ISBLANK(C5842)), B5842=B5843, NOT(ISBLANK(C5844)), B5844=B5843), AVERAGE(C5842,C5844),
AND(NOT(ISBLANK(C5842)), B5842=B5843, ISBLANK(C5844), NOT(ISBLANK(C5845)), B5845=B5843), C5842+(C5845-C5842)/3,
AND(ISBLANK(C5842), NOT(ISBLANK(C5841)), B5841=B5843, NOT(ISBLANK(C5844)), B5844=B5843), C5841+(C5844-C5841)*2/3,
TRUE, "Check Manually"
))</f>
        <v>118.8</v>
      </c>
      <c r="F5843" t="str">
        <f>_xlfn.XLOOKUP(B5843,Bucket_Map!A:A,Bucket_Map!B:B,"ERROR - CHECK NAME")</f>
        <v>Food &amp; Beverages</v>
      </c>
    </row>
    <row r="5844" spans="1:6" x14ac:dyDescent="0.25">
      <c r="A5844" t="s">
        <v>32</v>
      </c>
      <c r="B5844" t="s">
        <v>25</v>
      </c>
      <c r="C5844">
        <v>119.3</v>
      </c>
      <c r="D5844" s="1">
        <v>41699</v>
      </c>
      <c r="E5844" cm="1">
        <f t="array" ref="E5844">IF(AND(B5844="Housing",A5844="Rural"),"",
_xlfn.IFS(
NOT(ISBLANK(C5844)), C5844,
AND(NOT(ISBLANK(C5843)), B5843=B5844, NOT(ISBLANK(C5845)), B5845=B5844), AVERAGE(C5843,C5845),
AND(NOT(ISBLANK(C5843)), B5843=B5844, ISBLANK(C5845), NOT(ISBLANK(C5846)), B5846=B5844), C5843+(C5846-C5843)/3,
AND(ISBLANK(C5843), NOT(ISBLANK(C5842)), B5842=B5844, NOT(ISBLANK(C5845)), B5845=B5844), C5842+(C5845-C5842)*2/3,
TRUE, "Check Manually"
))</f>
        <v>119.3</v>
      </c>
      <c r="F5844" t="str">
        <f>_xlfn.XLOOKUP(B5844,Bucket_Map!A:A,Bucket_Map!B:B,"ERROR - CHECK NAME")</f>
        <v>Food &amp; Beverages</v>
      </c>
    </row>
    <row r="5845" spans="1:6" x14ac:dyDescent="0.25">
      <c r="A5845" t="s">
        <v>32</v>
      </c>
      <c r="B5845" t="s">
        <v>25</v>
      </c>
      <c r="C5845">
        <v>119.8</v>
      </c>
      <c r="D5845" s="1">
        <v>41730</v>
      </c>
      <c r="E5845" cm="1">
        <f t="array" ref="E5845">IF(AND(B5845="Housing",A5845="Rural"),"",
_xlfn.IFS(
NOT(ISBLANK(C5845)), C5845,
AND(NOT(ISBLANK(C5844)), B5844=B5845, NOT(ISBLANK(C5846)), B5846=B5845), AVERAGE(C5844,C5846),
AND(NOT(ISBLANK(C5844)), B5844=B5845, ISBLANK(C5846), NOT(ISBLANK(C5847)), B5847=B5845), C5844+(C5847-C5844)/3,
AND(ISBLANK(C5844), NOT(ISBLANK(C5843)), B5843=B5845, NOT(ISBLANK(C5846)), B5846=B5845), C5843+(C5846-C5843)*2/3,
TRUE, "Check Manually"
))</f>
        <v>119.8</v>
      </c>
      <c r="F5845" t="str">
        <f>_xlfn.XLOOKUP(B5845,Bucket_Map!A:A,Bucket_Map!B:B,"ERROR - CHECK NAME")</f>
        <v>Food &amp; Beverages</v>
      </c>
    </row>
    <row r="5846" spans="1:6" x14ac:dyDescent="0.25">
      <c r="A5846" t="s">
        <v>32</v>
      </c>
      <c r="B5846" t="s">
        <v>25</v>
      </c>
      <c r="C5846">
        <v>120.4</v>
      </c>
      <c r="D5846" s="1">
        <v>41760</v>
      </c>
      <c r="E5846" cm="1">
        <f t="array" ref="E5846">IF(AND(B5846="Housing",A5846="Rural"),"",
_xlfn.IFS(
NOT(ISBLANK(C5846)), C5846,
AND(NOT(ISBLANK(C5845)), B5845=B5846, NOT(ISBLANK(C5847)), B5847=B5846), AVERAGE(C5845,C5847),
AND(NOT(ISBLANK(C5845)), B5845=B5846, ISBLANK(C5847), NOT(ISBLANK(C5848)), B5848=B5846), C5845+(C5848-C5845)/3,
AND(ISBLANK(C5845), NOT(ISBLANK(C5844)), B5844=B5846, NOT(ISBLANK(C5847)), B5847=B5846), C5844+(C5847-C5844)*2/3,
TRUE, "Check Manually"
))</f>
        <v>120.4</v>
      </c>
      <c r="F5846" t="str">
        <f>_xlfn.XLOOKUP(B5846,Bucket_Map!A:A,Bucket_Map!B:B,"ERROR - CHECK NAME")</f>
        <v>Food &amp; Beverages</v>
      </c>
    </row>
    <row r="5847" spans="1:6" x14ac:dyDescent="0.25">
      <c r="A5847" t="s">
        <v>32</v>
      </c>
      <c r="B5847" t="s">
        <v>25</v>
      </c>
      <c r="C5847">
        <v>121.2</v>
      </c>
      <c r="D5847" s="1">
        <v>41791</v>
      </c>
      <c r="E5847" cm="1">
        <f t="array" ref="E5847">IF(AND(B5847="Housing",A5847="Rural"),"",
_xlfn.IFS(
NOT(ISBLANK(C5847)), C5847,
AND(NOT(ISBLANK(C5846)), B5846=B5847, NOT(ISBLANK(C5848)), B5848=B5847), AVERAGE(C5846,C5848),
AND(NOT(ISBLANK(C5846)), B5846=B5847, ISBLANK(C5848), NOT(ISBLANK(C5849)), B5849=B5847), C5846+(C5849-C5846)/3,
AND(ISBLANK(C5846), NOT(ISBLANK(C5845)), B5845=B5847, NOT(ISBLANK(C5848)), B5848=B5847), C5845+(C5848-C5845)*2/3,
TRUE, "Check Manually"
))</f>
        <v>121.2</v>
      </c>
      <c r="F5847" t="str">
        <f>_xlfn.XLOOKUP(B5847,Bucket_Map!A:A,Bucket_Map!B:B,"ERROR - CHECK NAME")</f>
        <v>Food &amp; Beverages</v>
      </c>
    </row>
    <row r="5848" spans="1:6" x14ac:dyDescent="0.25">
      <c r="A5848" t="s">
        <v>32</v>
      </c>
      <c r="B5848" t="s">
        <v>25</v>
      </c>
      <c r="C5848">
        <v>122.1</v>
      </c>
      <c r="D5848" s="1">
        <v>41821</v>
      </c>
      <c r="E5848" cm="1">
        <f t="array" ref="E5848">IF(AND(B5848="Housing",A5848="Rural"),"",
_xlfn.IFS(
NOT(ISBLANK(C5848)), C5848,
AND(NOT(ISBLANK(C5847)), B5847=B5848, NOT(ISBLANK(C5849)), B5849=B5848), AVERAGE(C5847,C5849),
AND(NOT(ISBLANK(C5847)), B5847=B5848, ISBLANK(C5849), NOT(ISBLANK(C5850)), B5850=B5848), C5847+(C5850-C5847)/3,
AND(ISBLANK(C5847), NOT(ISBLANK(C5846)), B5846=B5848, NOT(ISBLANK(C5849)), B5849=B5848), C5846+(C5849-C5846)*2/3,
TRUE, "Check Manually"
))</f>
        <v>122.1</v>
      </c>
      <c r="F5848" t="str">
        <f>_xlfn.XLOOKUP(B5848,Bucket_Map!A:A,Bucket_Map!B:B,"ERROR - CHECK NAME")</f>
        <v>Food &amp; Beverages</v>
      </c>
    </row>
    <row r="5849" spans="1:6" x14ac:dyDescent="0.25">
      <c r="A5849" t="s">
        <v>32</v>
      </c>
      <c r="B5849" t="s">
        <v>25</v>
      </c>
      <c r="C5849">
        <v>123.1</v>
      </c>
      <c r="D5849" s="1">
        <v>41852</v>
      </c>
      <c r="E5849" cm="1">
        <f t="array" ref="E5849">IF(AND(B5849="Housing",A5849="Rural"),"",
_xlfn.IFS(
NOT(ISBLANK(C5849)), C5849,
AND(NOT(ISBLANK(C5848)), B5848=B5849, NOT(ISBLANK(C5850)), B5850=B5849), AVERAGE(C5848,C5850),
AND(NOT(ISBLANK(C5848)), B5848=B5849, ISBLANK(C5850), NOT(ISBLANK(C5851)), B5851=B5849), C5848+(C5851-C5848)/3,
AND(ISBLANK(C5848), NOT(ISBLANK(C5847)), B5847=B5849, NOT(ISBLANK(C5850)), B5850=B5849), C5847+(C5850-C5847)*2/3,
TRUE, "Check Manually"
))</f>
        <v>123.1</v>
      </c>
      <c r="F5849" t="str">
        <f>_xlfn.XLOOKUP(B5849,Bucket_Map!A:A,Bucket_Map!B:B,"ERROR - CHECK NAME")</f>
        <v>Food &amp; Beverages</v>
      </c>
    </row>
    <row r="5850" spans="1:6" x14ac:dyDescent="0.25">
      <c r="A5850" t="s">
        <v>32</v>
      </c>
      <c r="B5850" t="s">
        <v>25</v>
      </c>
      <c r="C5850">
        <v>123.8</v>
      </c>
      <c r="D5850" s="1">
        <v>41883</v>
      </c>
      <c r="E5850" cm="1">
        <f t="array" ref="E5850">IF(AND(B5850="Housing",A5850="Rural"),"",
_xlfn.IFS(
NOT(ISBLANK(C5850)), C5850,
AND(NOT(ISBLANK(C5849)), B5849=B5850, NOT(ISBLANK(C5851)), B5851=B5850), AVERAGE(C5849,C5851),
AND(NOT(ISBLANK(C5849)), B5849=B5850, ISBLANK(C5851), NOT(ISBLANK(C5852)), B5852=B5850), C5849+(C5852-C5849)/3,
AND(ISBLANK(C5849), NOT(ISBLANK(C5848)), B5848=B5850, NOT(ISBLANK(C5851)), B5851=B5850), C5848+(C5851-C5848)*2/3,
TRUE, "Check Manually"
))</f>
        <v>123.8</v>
      </c>
      <c r="F5850" t="str">
        <f>_xlfn.XLOOKUP(B5850,Bucket_Map!A:A,Bucket_Map!B:B,"ERROR - CHECK NAME")</f>
        <v>Food &amp; Beverages</v>
      </c>
    </row>
    <row r="5851" spans="1:6" x14ac:dyDescent="0.25">
      <c r="A5851" t="s">
        <v>32</v>
      </c>
      <c r="B5851" t="s">
        <v>25</v>
      </c>
      <c r="C5851">
        <v>124.5</v>
      </c>
      <c r="D5851" s="1">
        <v>41913</v>
      </c>
      <c r="E5851" cm="1">
        <f t="array" ref="E5851">IF(AND(B5851="Housing",A5851="Rural"),"",
_xlfn.IFS(
NOT(ISBLANK(C5851)), C5851,
AND(NOT(ISBLANK(C5850)), B5850=B5851, NOT(ISBLANK(C5852)), B5852=B5851), AVERAGE(C5850,C5852),
AND(NOT(ISBLANK(C5850)), B5850=B5851, ISBLANK(C5852), NOT(ISBLANK(C5853)), B5853=B5851), C5850+(C5853-C5850)/3,
AND(ISBLANK(C5850), NOT(ISBLANK(C5849)), B5849=B5851, NOT(ISBLANK(C5852)), B5852=B5851), C5849+(C5852-C5849)*2/3,
TRUE, "Check Manually"
))</f>
        <v>124.5</v>
      </c>
      <c r="F5851" t="str">
        <f>_xlfn.XLOOKUP(B5851,Bucket_Map!A:A,Bucket_Map!B:B,"ERROR - CHECK NAME")</f>
        <v>Food &amp; Beverages</v>
      </c>
    </row>
    <row r="5852" spans="1:6" x14ac:dyDescent="0.25">
      <c r="A5852" t="s">
        <v>32</v>
      </c>
      <c r="B5852" t="s">
        <v>25</v>
      </c>
      <c r="C5852">
        <v>125.6</v>
      </c>
      <c r="D5852" s="1">
        <v>41944</v>
      </c>
      <c r="E5852" cm="1">
        <f t="array" ref="E5852">IF(AND(B5852="Housing",A5852="Rural"),"",
_xlfn.IFS(
NOT(ISBLANK(C5852)), C5852,
AND(NOT(ISBLANK(C5851)), B5851=B5852, NOT(ISBLANK(C5853)), B5853=B5852), AVERAGE(C5851,C5853),
AND(NOT(ISBLANK(C5851)), B5851=B5852, ISBLANK(C5853), NOT(ISBLANK(C5854)), B5854=B5852), C5851+(C5854-C5851)/3,
AND(ISBLANK(C5851), NOT(ISBLANK(C5850)), B5850=B5852, NOT(ISBLANK(C5853)), B5853=B5852), C5850+(C5853-C5850)*2/3,
TRUE, "Check Manually"
))</f>
        <v>125.6</v>
      </c>
      <c r="F5852" t="str">
        <f>_xlfn.XLOOKUP(B5852,Bucket_Map!A:A,Bucket_Map!B:B,"ERROR - CHECK NAME")</f>
        <v>Food &amp; Beverages</v>
      </c>
    </row>
    <row r="5853" spans="1:6" x14ac:dyDescent="0.25">
      <c r="A5853" t="s">
        <v>32</v>
      </c>
      <c r="B5853" t="s">
        <v>25</v>
      </c>
      <c r="C5853">
        <v>126.1</v>
      </c>
      <c r="D5853" s="1">
        <v>41974</v>
      </c>
      <c r="E5853" cm="1">
        <f t="array" ref="E5853">IF(AND(B5853="Housing",A5853="Rural"),"",
_xlfn.IFS(
NOT(ISBLANK(C5853)), C5853,
AND(NOT(ISBLANK(C5852)), B5852=B5853, NOT(ISBLANK(C5854)), B5854=B5853), AVERAGE(C5852,C5854),
AND(NOT(ISBLANK(C5852)), B5852=B5853, ISBLANK(C5854), NOT(ISBLANK(C5855)), B5855=B5853), C5852+(C5855-C5852)/3,
AND(ISBLANK(C5852), NOT(ISBLANK(C5851)), B5851=B5853, NOT(ISBLANK(C5854)), B5854=B5853), C5851+(C5854-C5851)*2/3,
TRUE, "Check Manually"
))</f>
        <v>126.1</v>
      </c>
      <c r="F5853" t="str">
        <f>_xlfn.XLOOKUP(B5853,Bucket_Map!A:A,Bucket_Map!B:B,"ERROR - CHECK NAME")</f>
        <v>Food &amp; Beverages</v>
      </c>
    </row>
    <row r="5854" spans="1:6" x14ac:dyDescent="0.25">
      <c r="A5854" t="s">
        <v>32</v>
      </c>
      <c r="B5854" t="s">
        <v>25</v>
      </c>
      <c r="C5854">
        <v>126.7</v>
      </c>
      <c r="D5854" s="1">
        <v>42005</v>
      </c>
      <c r="E5854" cm="1">
        <f t="array" ref="E5854">IF(AND(B5854="Housing",A5854="Rural"),"",
_xlfn.IFS(
NOT(ISBLANK(C5854)), C5854,
AND(NOT(ISBLANK(C5853)), B5853=B5854, NOT(ISBLANK(C5855)), B5855=B5854), AVERAGE(C5853,C5855),
AND(NOT(ISBLANK(C5853)), B5853=B5854, ISBLANK(C5855), NOT(ISBLANK(C5856)), B5856=B5854), C5853+(C5856-C5853)/3,
AND(ISBLANK(C5853), NOT(ISBLANK(C5852)), B5852=B5854, NOT(ISBLANK(C5855)), B5855=B5854), C5852+(C5855-C5852)*2/3,
TRUE, "Check Manually"
))</f>
        <v>126.7</v>
      </c>
      <c r="F5854" t="str">
        <f>_xlfn.XLOOKUP(B5854,Bucket_Map!A:A,Bucket_Map!B:B,"ERROR - CHECK NAME")</f>
        <v>Food &amp; Beverages</v>
      </c>
    </row>
    <row r="5855" spans="1:6" x14ac:dyDescent="0.25">
      <c r="A5855" t="s">
        <v>32</v>
      </c>
      <c r="B5855" t="s">
        <v>25</v>
      </c>
      <c r="C5855">
        <v>127.6</v>
      </c>
      <c r="D5855" s="1">
        <v>42036</v>
      </c>
      <c r="E5855" cm="1">
        <f t="array" ref="E5855">IF(AND(B5855="Housing",A5855="Rural"),"",
_xlfn.IFS(
NOT(ISBLANK(C5855)), C5855,
AND(NOT(ISBLANK(C5854)), B5854=B5855, NOT(ISBLANK(C5856)), B5856=B5855), AVERAGE(C5854,C5856),
AND(NOT(ISBLANK(C5854)), B5854=B5855, ISBLANK(C5856), NOT(ISBLANK(C5857)), B5857=B5855), C5854+(C5857-C5854)/3,
AND(ISBLANK(C5854), NOT(ISBLANK(C5853)), B5853=B5855, NOT(ISBLANK(C5856)), B5856=B5855), C5853+(C5856-C5853)*2/3,
TRUE, "Check Manually"
))</f>
        <v>127.6</v>
      </c>
      <c r="F5855" t="str">
        <f>_xlfn.XLOOKUP(B5855,Bucket_Map!A:A,Bucket_Map!B:B,"ERROR - CHECK NAME")</f>
        <v>Food &amp; Beverages</v>
      </c>
    </row>
    <row r="5856" spans="1:6" x14ac:dyDescent="0.25">
      <c r="A5856" t="s">
        <v>32</v>
      </c>
      <c r="B5856" t="s">
        <v>25</v>
      </c>
      <c r="C5856">
        <v>128.4</v>
      </c>
      <c r="D5856" s="1">
        <v>42064</v>
      </c>
      <c r="E5856" cm="1">
        <f t="array" ref="E5856">IF(AND(B5856="Housing",A5856="Rural"),"",
_xlfn.IFS(
NOT(ISBLANK(C5856)), C5856,
AND(NOT(ISBLANK(C5855)), B5855=B5856, NOT(ISBLANK(C5857)), B5857=B5856), AVERAGE(C5855,C5857),
AND(NOT(ISBLANK(C5855)), B5855=B5856, ISBLANK(C5857), NOT(ISBLANK(C5858)), B5858=B5856), C5855+(C5858-C5855)/3,
AND(ISBLANK(C5855), NOT(ISBLANK(C5854)), B5854=B5856, NOT(ISBLANK(C5857)), B5857=B5856), C5854+(C5857-C5854)*2/3,
TRUE, "Check Manually"
))</f>
        <v>128.4</v>
      </c>
      <c r="F5856" t="str">
        <f>_xlfn.XLOOKUP(B5856,Bucket_Map!A:A,Bucket_Map!B:B,"ERROR - CHECK NAME")</f>
        <v>Food &amp; Beverages</v>
      </c>
    </row>
    <row r="5857" spans="1:6" x14ac:dyDescent="0.25">
      <c r="A5857" t="s">
        <v>32</v>
      </c>
      <c r="B5857" t="s">
        <v>25</v>
      </c>
      <c r="C5857">
        <v>129.1</v>
      </c>
      <c r="D5857" s="1">
        <v>42095</v>
      </c>
      <c r="E5857" cm="1">
        <f t="array" ref="E5857">IF(AND(B5857="Housing",A5857="Rural"),"",
_xlfn.IFS(
NOT(ISBLANK(C5857)), C5857,
AND(NOT(ISBLANK(C5856)), B5856=B5857, NOT(ISBLANK(C5858)), B5858=B5857), AVERAGE(C5856,C5858),
AND(NOT(ISBLANK(C5856)), B5856=B5857, ISBLANK(C5858), NOT(ISBLANK(C5859)), B5859=B5857), C5856+(C5859-C5856)/3,
AND(ISBLANK(C5856), NOT(ISBLANK(C5855)), B5855=B5857, NOT(ISBLANK(C5858)), B5858=B5857), C5855+(C5858-C5855)*2/3,
TRUE, "Check Manually"
))</f>
        <v>129.1</v>
      </c>
      <c r="F5857" t="str">
        <f>_xlfn.XLOOKUP(B5857,Bucket_Map!A:A,Bucket_Map!B:B,"ERROR - CHECK NAME")</f>
        <v>Food &amp; Beverages</v>
      </c>
    </row>
    <row r="5858" spans="1:6" x14ac:dyDescent="0.25">
      <c r="A5858" t="s">
        <v>32</v>
      </c>
      <c r="B5858" t="s">
        <v>25</v>
      </c>
      <c r="C5858">
        <v>129.80000000000001</v>
      </c>
      <c r="D5858" s="1">
        <v>42125</v>
      </c>
      <c r="E5858" cm="1">
        <f t="array" ref="E5858">IF(AND(B5858="Housing",A5858="Rural"),"",
_xlfn.IFS(
NOT(ISBLANK(C5858)), C5858,
AND(NOT(ISBLANK(C5857)), B5857=B5858, NOT(ISBLANK(C5859)), B5859=B5858), AVERAGE(C5857,C5859),
AND(NOT(ISBLANK(C5857)), B5857=B5858, ISBLANK(C5859), NOT(ISBLANK(C5860)), B5860=B5858), C5857+(C5860-C5857)/3,
AND(ISBLANK(C5857), NOT(ISBLANK(C5856)), B5856=B5858, NOT(ISBLANK(C5859)), B5859=B5858), C5856+(C5859-C5856)*2/3,
TRUE, "Check Manually"
))</f>
        <v>129.80000000000001</v>
      </c>
      <c r="F5858" t="str">
        <f>_xlfn.XLOOKUP(B5858,Bucket_Map!A:A,Bucket_Map!B:B,"ERROR - CHECK NAME")</f>
        <v>Food &amp; Beverages</v>
      </c>
    </row>
    <row r="5859" spans="1:6" x14ac:dyDescent="0.25">
      <c r="A5859" t="s">
        <v>32</v>
      </c>
      <c r="B5859" t="s">
        <v>25</v>
      </c>
      <c r="C5859">
        <v>130.9</v>
      </c>
      <c r="D5859" s="1">
        <v>42156</v>
      </c>
      <c r="E5859" cm="1">
        <f t="array" ref="E5859">IF(AND(B5859="Housing",A5859="Rural"),"",
_xlfn.IFS(
NOT(ISBLANK(C5859)), C5859,
AND(NOT(ISBLANK(C5858)), B5858=B5859, NOT(ISBLANK(C5860)), B5860=B5859), AVERAGE(C5858,C5860),
AND(NOT(ISBLANK(C5858)), B5858=B5859, ISBLANK(C5860), NOT(ISBLANK(C5861)), B5861=B5859), C5858+(C5861-C5858)/3,
AND(ISBLANK(C5858), NOT(ISBLANK(C5857)), B5857=B5859, NOT(ISBLANK(C5860)), B5860=B5859), C5857+(C5860-C5857)*2/3,
TRUE, "Check Manually"
))</f>
        <v>130.9</v>
      </c>
      <c r="F5859" t="str">
        <f>_xlfn.XLOOKUP(B5859,Bucket_Map!A:A,Bucket_Map!B:B,"ERROR - CHECK NAME")</f>
        <v>Food &amp; Beverages</v>
      </c>
    </row>
    <row r="5860" spans="1:6" x14ac:dyDescent="0.25">
      <c r="A5860" t="s">
        <v>32</v>
      </c>
      <c r="B5860" t="s">
        <v>25</v>
      </c>
      <c r="C5860">
        <v>131.4</v>
      </c>
      <c r="D5860" s="1">
        <v>42186</v>
      </c>
      <c r="E5860" cm="1">
        <f t="array" ref="E5860">IF(AND(B5860="Housing",A5860="Rural"),"",
_xlfn.IFS(
NOT(ISBLANK(C5860)), C5860,
AND(NOT(ISBLANK(C5859)), B5859=B5860, NOT(ISBLANK(C5861)), B5861=B5860), AVERAGE(C5859,C5861),
AND(NOT(ISBLANK(C5859)), B5859=B5860, ISBLANK(C5861), NOT(ISBLANK(C5862)), B5862=B5860), C5859+(C5862-C5859)/3,
AND(ISBLANK(C5859), NOT(ISBLANK(C5858)), B5858=B5860, NOT(ISBLANK(C5861)), B5861=B5860), C5858+(C5861-C5858)*2/3,
TRUE, "Check Manually"
))</f>
        <v>131.4</v>
      </c>
      <c r="F5860" t="str">
        <f>_xlfn.XLOOKUP(B5860,Bucket_Map!A:A,Bucket_Map!B:B,"ERROR - CHECK NAME")</f>
        <v>Food &amp; Beverages</v>
      </c>
    </row>
    <row r="5861" spans="1:6" x14ac:dyDescent="0.25">
      <c r="A5861" t="s">
        <v>32</v>
      </c>
      <c r="B5861" t="s">
        <v>25</v>
      </c>
      <c r="C5861">
        <v>132.1</v>
      </c>
      <c r="D5861" s="1">
        <v>42217</v>
      </c>
      <c r="E5861" cm="1">
        <f t="array" ref="E5861">IF(AND(B5861="Housing",A5861="Rural"),"",
_xlfn.IFS(
NOT(ISBLANK(C5861)), C5861,
AND(NOT(ISBLANK(C5860)), B5860=B5861, NOT(ISBLANK(C5862)), B5862=B5861), AVERAGE(C5860,C5862),
AND(NOT(ISBLANK(C5860)), B5860=B5861, ISBLANK(C5862), NOT(ISBLANK(C5863)), B5863=B5861), C5860+(C5863-C5860)/3,
AND(ISBLANK(C5860), NOT(ISBLANK(C5859)), B5859=B5861, NOT(ISBLANK(C5862)), B5862=B5861), C5859+(C5862-C5859)*2/3,
TRUE, "Check Manually"
))</f>
        <v>132.1</v>
      </c>
      <c r="F5861" t="str">
        <f>_xlfn.XLOOKUP(B5861,Bucket_Map!A:A,Bucket_Map!B:B,"ERROR - CHECK NAME")</f>
        <v>Food &amp; Beverages</v>
      </c>
    </row>
    <row r="5862" spans="1:6" x14ac:dyDescent="0.25">
      <c r="A5862" t="s">
        <v>32</v>
      </c>
      <c r="B5862" t="s">
        <v>25</v>
      </c>
      <c r="C5862">
        <v>132.5</v>
      </c>
      <c r="D5862" s="1">
        <v>42248</v>
      </c>
      <c r="E5862" cm="1">
        <f t="array" ref="E5862">IF(AND(B5862="Housing",A5862="Rural"),"",
_xlfn.IFS(
NOT(ISBLANK(C5862)), C5862,
AND(NOT(ISBLANK(C5861)), B5861=B5862, NOT(ISBLANK(C5863)), B5863=B5862), AVERAGE(C5861,C5863),
AND(NOT(ISBLANK(C5861)), B5861=B5862, ISBLANK(C5863), NOT(ISBLANK(C5864)), B5864=B5862), C5861+(C5864-C5861)/3,
AND(ISBLANK(C5861), NOT(ISBLANK(C5860)), B5860=B5862, NOT(ISBLANK(C5863)), B5863=B5862), C5860+(C5863-C5860)*2/3,
TRUE, "Check Manually"
))</f>
        <v>132.5</v>
      </c>
      <c r="F5862" t="str">
        <f>_xlfn.XLOOKUP(B5862,Bucket_Map!A:A,Bucket_Map!B:B,"ERROR - CHECK NAME")</f>
        <v>Food &amp; Beverages</v>
      </c>
    </row>
    <row r="5863" spans="1:6" x14ac:dyDescent="0.25">
      <c r="A5863" t="s">
        <v>32</v>
      </c>
      <c r="B5863" t="s">
        <v>25</v>
      </c>
      <c r="C5863">
        <v>133</v>
      </c>
      <c r="D5863" s="1">
        <v>42278</v>
      </c>
      <c r="E5863" cm="1">
        <f t="array" ref="E5863">IF(AND(B5863="Housing",A5863="Rural"),"",
_xlfn.IFS(
NOT(ISBLANK(C5863)), C5863,
AND(NOT(ISBLANK(C5862)), B5862=B5863, NOT(ISBLANK(C5864)), B5864=B5863), AVERAGE(C5862,C5864),
AND(NOT(ISBLANK(C5862)), B5862=B5863, ISBLANK(C5864), NOT(ISBLANK(C5865)), B5865=B5863), C5862+(C5865-C5862)/3,
AND(ISBLANK(C5862), NOT(ISBLANK(C5861)), B5861=B5863, NOT(ISBLANK(C5864)), B5864=B5863), C5861+(C5864-C5861)*2/3,
TRUE, "Check Manually"
))</f>
        <v>133</v>
      </c>
      <c r="F5863" t="str">
        <f>_xlfn.XLOOKUP(B5863,Bucket_Map!A:A,Bucket_Map!B:B,"ERROR - CHECK NAME")</f>
        <v>Food &amp; Beverages</v>
      </c>
    </row>
    <row r="5864" spans="1:6" x14ac:dyDescent="0.25">
      <c r="A5864" t="s">
        <v>32</v>
      </c>
      <c r="B5864" t="s">
        <v>25</v>
      </c>
      <c r="C5864">
        <v>134</v>
      </c>
      <c r="D5864" s="1">
        <v>42309</v>
      </c>
      <c r="E5864" cm="1">
        <f t="array" ref="E5864">IF(AND(B5864="Housing",A5864="Rural"),"",
_xlfn.IFS(
NOT(ISBLANK(C5864)), C5864,
AND(NOT(ISBLANK(C5863)), B5863=B5864, NOT(ISBLANK(C5865)), B5865=B5864), AVERAGE(C5863,C5865),
AND(NOT(ISBLANK(C5863)), B5863=B5864, ISBLANK(C5865), NOT(ISBLANK(C5866)), B5866=B5864), C5863+(C5866-C5863)/3,
AND(ISBLANK(C5863), NOT(ISBLANK(C5862)), B5862=B5864, NOT(ISBLANK(C5865)), B5865=B5864), C5862+(C5865-C5862)*2/3,
TRUE, "Check Manually"
))</f>
        <v>134</v>
      </c>
      <c r="F5864" t="str">
        <f>_xlfn.XLOOKUP(B5864,Bucket_Map!A:A,Bucket_Map!B:B,"ERROR - CHECK NAME")</f>
        <v>Food &amp; Beverages</v>
      </c>
    </row>
    <row r="5865" spans="1:6" x14ac:dyDescent="0.25">
      <c r="A5865" t="s">
        <v>32</v>
      </c>
      <c r="B5865" t="s">
        <v>25</v>
      </c>
      <c r="C5865">
        <v>134.69999999999999</v>
      </c>
      <c r="D5865" s="1">
        <v>42339</v>
      </c>
      <c r="E5865" cm="1">
        <f t="array" ref="E5865">IF(AND(B5865="Housing",A5865="Rural"),"",
_xlfn.IFS(
NOT(ISBLANK(C5865)), C5865,
AND(NOT(ISBLANK(C5864)), B5864=B5865, NOT(ISBLANK(C5866)), B5866=B5865), AVERAGE(C5864,C5866),
AND(NOT(ISBLANK(C5864)), B5864=B5865, ISBLANK(C5866), NOT(ISBLANK(C5867)), B5867=B5865), C5864+(C5867-C5864)/3,
AND(ISBLANK(C5864), NOT(ISBLANK(C5863)), B5863=B5865, NOT(ISBLANK(C5866)), B5866=B5865), C5863+(C5866-C5863)*2/3,
TRUE, "Check Manually"
))</f>
        <v>134.69999999999999</v>
      </c>
      <c r="F5865" t="str">
        <f>_xlfn.XLOOKUP(B5865,Bucket_Map!A:A,Bucket_Map!B:B,"ERROR - CHECK NAME")</f>
        <v>Food &amp; Beverages</v>
      </c>
    </row>
    <row r="5866" spans="1:6" x14ac:dyDescent="0.25">
      <c r="A5866" t="s">
        <v>32</v>
      </c>
      <c r="B5866" t="s">
        <v>25</v>
      </c>
      <c r="C5866">
        <v>135.30000000000001</v>
      </c>
      <c r="D5866" s="1">
        <v>42370</v>
      </c>
      <c r="E5866" cm="1">
        <f t="array" ref="E5866">IF(AND(B5866="Housing",A5866="Rural"),"",
_xlfn.IFS(
NOT(ISBLANK(C5866)), C5866,
AND(NOT(ISBLANK(C5865)), B5865=B5866, NOT(ISBLANK(C5867)), B5867=B5866), AVERAGE(C5865,C5867),
AND(NOT(ISBLANK(C5865)), B5865=B5866, ISBLANK(C5867), NOT(ISBLANK(C5868)), B5868=B5866), C5865+(C5868-C5865)/3,
AND(ISBLANK(C5865), NOT(ISBLANK(C5864)), B5864=B5866, NOT(ISBLANK(C5867)), B5867=B5866), C5864+(C5867-C5864)*2/3,
TRUE, "Check Manually"
))</f>
        <v>135.30000000000001</v>
      </c>
      <c r="F5866" t="str">
        <f>_xlfn.XLOOKUP(B5866,Bucket_Map!A:A,Bucket_Map!B:B,"ERROR - CHECK NAME")</f>
        <v>Food &amp; Beverages</v>
      </c>
    </row>
    <row r="5867" spans="1:6" x14ac:dyDescent="0.25">
      <c r="A5867" t="s">
        <v>32</v>
      </c>
      <c r="B5867" t="s">
        <v>25</v>
      </c>
      <c r="C5867">
        <v>135.80000000000001</v>
      </c>
      <c r="D5867" s="1">
        <v>42401</v>
      </c>
      <c r="E5867" cm="1">
        <f t="array" ref="E5867">IF(AND(B5867="Housing",A5867="Rural"),"",
_xlfn.IFS(
NOT(ISBLANK(C5867)), C5867,
AND(NOT(ISBLANK(C5866)), B5866=B5867, NOT(ISBLANK(C5868)), B5868=B5867), AVERAGE(C5866,C5868),
AND(NOT(ISBLANK(C5866)), B5866=B5867, ISBLANK(C5868), NOT(ISBLANK(C5869)), B5869=B5867), C5866+(C5869-C5866)/3,
AND(ISBLANK(C5866), NOT(ISBLANK(C5865)), B5865=B5867, NOT(ISBLANK(C5868)), B5868=B5867), C5865+(C5868-C5865)*2/3,
TRUE, "Check Manually"
))</f>
        <v>135.80000000000001</v>
      </c>
      <c r="F5867" t="str">
        <f>_xlfn.XLOOKUP(B5867,Bucket_Map!A:A,Bucket_Map!B:B,"ERROR - CHECK NAME")</f>
        <v>Food &amp; Beverages</v>
      </c>
    </row>
    <row r="5868" spans="1:6" x14ac:dyDescent="0.25">
      <c r="A5868" t="s">
        <v>32</v>
      </c>
      <c r="B5868" t="s">
        <v>25</v>
      </c>
      <c r="C5868">
        <v>136.30000000000001</v>
      </c>
      <c r="D5868" s="1">
        <v>42430</v>
      </c>
      <c r="E5868" cm="1">
        <f t="array" ref="E5868">IF(AND(B5868="Housing",A5868="Rural"),"",
_xlfn.IFS(
NOT(ISBLANK(C5868)), C5868,
AND(NOT(ISBLANK(C5867)), B5867=B5868, NOT(ISBLANK(C5869)), B5869=B5868), AVERAGE(C5867,C5869),
AND(NOT(ISBLANK(C5867)), B5867=B5868, ISBLANK(C5869), NOT(ISBLANK(C5870)), B5870=B5868), C5867+(C5870-C5867)/3,
AND(ISBLANK(C5867), NOT(ISBLANK(C5866)), B5866=B5868, NOT(ISBLANK(C5869)), B5869=B5868), C5866+(C5869-C5866)*2/3,
TRUE, "Check Manually"
))</f>
        <v>136.30000000000001</v>
      </c>
      <c r="F5868" t="str">
        <f>_xlfn.XLOOKUP(B5868,Bucket_Map!A:A,Bucket_Map!B:B,"ERROR - CHECK NAME")</f>
        <v>Food &amp; Beverages</v>
      </c>
    </row>
    <row r="5869" spans="1:6" x14ac:dyDescent="0.25">
      <c r="A5869" t="s">
        <v>32</v>
      </c>
      <c r="B5869" t="s">
        <v>25</v>
      </c>
      <c r="C5869">
        <v>136.69999999999999</v>
      </c>
      <c r="D5869" s="1">
        <v>42461</v>
      </c>
      <c r="E5869" cm="1">
        <f t="array" ref="E5869">IF(AND(B5869="Housing",A5869="Rural"),"",
_xlfn.IFS(
NOT(ISBLANK(C5869)), C5869,
AND(NOT(ISBLANK(C5868)), B5868=B5869, NOT(ISBLANK(C5870)), B5870=B5869), AVERAGE(C5868,C5870),
AND(NOT(ISBLANK(C5868)), B5868=B5869, ISBLANK(C5870), NOT(ISBLANK(C5871)), B5871=B5869), C5868+(C5871-C5868)/3,
AND(ISBLANK(C5868), NOT(ISBLANK(C5867)), B5867=B5869, NOT(ISBLANK(C5870)), B5870=B5869), C5867+(C5870-C5867)*2/3,
TRUE, "Check Manually"
))</f>
        <v>136.69999999999999</v>
      </c>
      <c r="F5869" t="str">
        <f>_xlfn.XLOOKUP(B5869,Bucket_Map!A:A,Bucket_Map!B:B,"ERROR - CHECK NAME")</f>
        <v>Food &amp; Beverages</v>
      </c>
    </row>
    <row r="5870" spans="1:6" x14ac:dyDescent="0.25">
      <c r="A5870" t="s">
        <v>32</v>
      </c>
      <c r="B5870" t="s">
        <v>25</v>
      </c>
      <c r="C5870">
        <v>137.4</v>
      </c>
      <c r="D5870" s="1">
        <v>42491</v>
      </c>
      <c r="E5870" cm="1">
        <f t="array" ref="E5870">IF(AND(B5870="Housing",A5870="Rural"),"",
_xlfn.IFS(
NOT(ISBLANK(C5870)), C5870,
AND(NOT(ISBLANK(C5869)), B5869=B5870, NOT(ISBLANK(C5871)), B5871=B5870), AVERAGE(C5869,C5871),
AND(NOT(ISBLANK(C5869)), B5869=B5870, ISBLANK(C5871), NOT(ISBLANK(C5872)), B5872=B5870), C5869+(C5872-C5869)/3,
AND(ISBLANK(C5869), NOT(ISBLANK(C5868)), B5868=B5870, NOT(ISBLANK(C5871)), B5871=B5870), C5868+(C5871-C5868)*2/3,
TRUE, "Check Manually"
))</f>
        <v>137.4</v>
      </c>
      <c r="F5870" t="str">
        <f>_xlfn.XLOOKUP(B5870,Bucket_Map!A:A,Bucket_Map!B:B,"ERROR - CHECK NAME")</f>
        <v>Food &amp; Beverages</v>
      </c>
    </row>
    <row r="5871" spans="1:6" x14ac:dyDescent="0.25">
      <c r="A5871" t="s">
        <v>32</v>
      </c>
      <c r="B5871" t="s">
        <v>25</v>
      </c>
      <c r="C5871">
        <v>138.1</v>
      </c>
      <c r="D5871" s="1">
        <v>42522</v>
      </c>
      <c r="E5871" cm="1">
        <f t="array" ref="E5871">IF(AND(B5871="Housing",A5871="Rural"),"",
_xlfn.IFS(
NOT(ISBLANK(C5871)), C5871,
AND(NOT(ISBLANK(C5870)), B5870=B5871, NOT(ISBLANK(C5872)), B5872=B5871), AVERAGE(C5870,C5872),
AND(NOT(ISBLANK(C5870)), B5870=B5871, ISBLANK(C5872), NOT(ISBLANK(C5873)), B5873=B5871), C5870+(C5873-C5870)/3,
AND(ISBLANK(C5870), NOT(ISBLANK(C5869)), B5869=B5871, NOT(ISBLANK(C5872)), B5872=B5871), C5869+(C5872-C5869)*2/3,
TRUE, "Check Manually"
))</f>
        <v>138.1</v>
      </c>
      <c r="F5871" t="str">
        <f>_xlfn.XLOOKUP(B5871,Bucket_Map!A:A,Bucket_Map!B:B,"ERROR - CHECK NAME")</f>
        <v>Food &amp; Beverages</v>
      </c>
    </row>
    <row r="5872" spans="1:6" x14ac:dyDescent="0.25">
      <c r="A5872" t="s">
        <v>32</v>
      </c>
      <c r="B5872" t="s">
        <v>25</v>
      </c>
      <c r="C5872">
        <v>138.80000000000001</v>
      </c>
      <c r="D5872" s="1">
        <v>42552</v>
      </c>
      <c r="E5872" cm="1">
        <f t="array" ref="E5872">IF(AND(B5872="Housing",A5872="Rural"),"",
_xlfn.IFS(
NOT(ISBLANK(C5872)), C5872,
AND(NOT(ISBLANK(C5871)), B5871=B5872, NOT(ISBLANK(C5873)), B5873=B5872), AVERAGE(C5871,C5873),
AND(NOT(ISBLANK(C5871)), B5871=B5872, ISBLANK(C5873), NOT(ISBLANK(C5874)), B5874=B5872), C5871+(C5874-C5871)/3,
AND(ISBLANK(C5871), NOT(ISBLANK(C5870)), B5870=B5872, NOT(ISBLANK(C5873)), B5873=B5872), C5870+(C5873-C5870)*2/3,
TRUE, "Check Manually"
))</f>
        <v>138.80000000000001</v>
      </c>
      <c r="F5872" t="str">
        <f>_xlfn.XLOOKUP(B5872,Bucket_Map!A:A,Bucket_Map!B:B,"ERROR - CHECK NAME")</f>
        <v>Food &amp; Beverages</v>
      </c>
    </row>
    <row r="5873" spans="1:6" x14ac:dyDescent="0.25">
      <c r="A5873" t="s">
        <v>32</v>
      </c>
      <c r="B5873" t="s">
        <v>25</v>
      </c>
      <c r="C5873">
        <v>139.5</v>
      </c>
      <c r="D5873" s="1">
        <v>42583</v>
      </c>
      <c r="E5873" cm="1">
        <f t="array" ref="E5873">IF(AND(B5873="Housing",A5873="Rural"),"",
_xlfn.IFS(
NOT(ISBLANK(C5873)), C5873,
AND(NOT(ISBLANK(C5872)), B5872=B5873, NOT(ISBLANK(C5874)), B5874=B5873), AVERAGE(C5872,C5874),
AND(NOT(ISBLANK(C5872)), B5872=B5873, ISBLANK(C5874), NOT(ISBLANK(C5875)), B5875=B5873), C5872+(C5875-C5872)/3,
AND(ISBLANK(C5872), NOT(ISBLANK(C5871)), B5871=B5873, NOT(ISBLANK(C5874)), B5874=B5873), C5871+(C5874-C5871)*2/3,
TRUE, "Check Manually"
))</f>
        <v>139.5</v>
      </c>
      <c r="F5873" t="str">
        <f>_xlfn.XLOOKUP(B5873,Bucket_Map!A:A,Bucket_Map!B:B,"ERROR - CHECK NAME")</f>
        <v>Food &amp; Beverages</v>
      </c>
    </row>
    <row r="5874" spans="1:6" x14ac:dyDescent="0.25">
      <c r="A5874" t="s">
        <v>32</v>
      </c>
      <c r="B5874" t="s">
        <v>25</v>
      </c>
      <c r="C5874">
        <v>140.19999999999999</v>
      </c>
      <c r="D5874" s="1">
        <v>42614</v>
      </c>
      <c r="E5874" cm="1">
        <f t="array" ref="E5874">IF(AND(B5874="Housing",A5874="Rural"),"",
_xlfn.IFS(
NOT(ISBLANK(C5874)), C5874,
AND(NOT(ISBLANK(C5873)), B5873=B5874, NOT(ISBLANK(C5875)), B5875=B5874), AVERAGE(C5873,C5875),
AND(NOT(ISBLANK(C5873)), B5873=B5874, ISBLANK(C5875), NOT(ISBLANK(C5876)), B5876=B5874), C5873+(C5876-C5873)/3,
AND(ISBLANK(C5873), NOT(ISBLANK(C5872)), B5872=B5874, NOT(ISBLANK(C5875)), B5875=B5874), C5872+(C5875-C5872)*2/3,
TRUE, "Check Manually"
))</f>
        <v>140.19999999999999</v>
      </c>
      <c r="F5874" t="str">
        <f>_xlfn.XLOOKUP(B5874,Bucket_Map!A:A,Bucket_Map!B:B,"ERROR - CHECK NAME")</f>
        <v>Food &amp; Beverages</v>
      </c>
    </row>
    <row r="5875" spans="1:6" x14ac:dyDescent="0.25">
      <c r="A5875" t="s">
        <v>32</v>
      </c>
      <c r="B5875" t="s">
        <v>25</v>
      </c>
      <c r="C5875">
        <v>141.1</v>
      </c>
      <c r="D5875" s="1">
        <v>42644</v>
      </c>
      <c r="E5875" cm="1">
        <f t="array" ref="E5875">IF(AND(B5875="Housing",A5875="Rural"),"",
_xlfn.IFS(
NOT(ISBLANK(C5875)), C5875,
AND(NOT(ISBLANK(C5874)), B5874=B5875, NOT(ISBLANK(C5876)), B5876=B5875), AVERAGE(C5874,C5876),
AND(NOT(ISBLANK(C5874)), B5874=B5875, ISBLANK(C5876), NOT(ISBLANK(C5877)), B5877=B5875), C5874+(C5877-C5874)/3,
AND(ISBLANK(C5874), NOT(ISBLANK(C5873)), B5873=B5875, NOT(ISBLANK(C5876)), B5876=B5875), C5873+(C5876-C5873)*2/3,
TRUE, "Check Manually"
))</f>
        <v>141.1</v>
      </c>
      <c r="F5875" t="str">
        <f>_xlfn.XLOOKUP(B5875,Bucket_Map!A:A,Bucket_Map!B:B,"ERROR - CHECK NAME")</f>
        <v>Food &amp; Beverages</v>
      </c>
    </row>
    <row r="5876" spans="1:6" x14ac:dyDescent="0.25">
      <c r="A5876" t="s">
        <v>32</v>
      </c>
      <c r="B5876" t="s">
        <v>25</v>
      </c>
      <c r="C5876">
        <v>141.80000000000001</v>
      </c>
      <c r="D5876" s="1">
        <v>42675</v>
      </c>
      <c r="E5876" cm="1">
        <f t="array" ref="E5876">IF(AND(B5876="Housing",A5876="Rural"),"",
_xlfn.IFS(
NOT(ISBLANK(C5876)), C5876,
AND(NOT(ISBLANK(C5875)), B5875=B5876, NOT(ISBLANK(C5877)), B5877=B5876), AVERAGE(C5875,C5877),
AND(NOT(ISBLANK(C5875)), B5875=B5876, ISBLANK(C5877), NOT(ISBLANK(C5878)), B5878=B5876), C5875+(C5878-C5875)/3,
AND(ISBLANK(C5875), NOT(ISBLANK(C5874)), B5874=B5876, NOT(ISBLANK(C5877)), B5877=B5876), C5874+(C5877-C5874)*2/3,
TRUE, "Check Manually"
))</f>
        <v>141.80000000000001</v>
      </c>
      <c r="F5876" t="str">
        <f>_xlfn.XLOOKUP(B5876,Bucket_Map!A:A,Bucket_Map!B:B,"ERROR - CHECK NAME")</f>
        <v>Food &amp; Beverages</v>
      </c>
    </row>
    <row r="5877" spans="1:6" x14ac:dyDescent="0.25">
      <c r="A5877" t="s">
        <v>32</v>
      </c>
      <c r="B5877" t="s">
        <v>25</v>
      </c>
      <c r="C5877">
        <v>142.30000000000001</v>
      </c>
      <c r="D5877" s="1">
        <v>42705</v>
      </c>
      <c r="E5877" cm="1">
        <f t="array" ref="E5877">IF(AND(B5877="Housing",A5877="Rural"),"",
_xlfn.IFS(
NOT(ISBLANK(C5877)), C5877,
AND(NOT(ISBLANK(C5876)), B5876=B5877, NOT(ISBLANK(C5878)), B5878=B5877), AVERAGE(C5876,C5878),
AND(NOT(ISBLANK(C5876)), B5876=B5877, ISBLANK(C5878), NOT(ISBLANK(C5879)), B5879=B5877), C5876+(C5879-C5876)/3,
AND(ISBLANK(C5876), NOT(ISBLANK(C5875)), B5875=B5877, NOT(ISBLANK(C5878)), B5878=B5877), C5875+(C5878-C5875)*2/3,
TRUE, "Check Manually"
))</f>
        <v>142.30000000000001</v>
      </c>
      <c r="F5877" t="str">
        <f>_xlfn.XLOOKUP(B5877,Bucket_Map!A:A,Bucket_Map!B:B,"ERROR - CHECK NAME")</f>
        <v>Food &amp; Beverages</v>
      </c>
    </row>
    <row r="5878" spans="1:6" x14ac:dyDescent="0.25">
      <c r="A5878" t="s">
        <v>32</v>
      </c>
      <c r="B5878" t="s">
        <v>25</v>
      </c>
      <c r="C5878">
        <v>142.80000000000001</v>
      </c>
      <c r="D5878" s="1">
        <v>42736</v>
      </c>
      <c r="E5878" cm="1">
        <f t="array" ref="E5878">IF(AND(B5878="Housing",A5878="Rural"),"",
_xlfn.IFS(
NOT(ISBLANK(C5878)), C5878,
AND(NOT(ISBLANK(C5877)), B5877=B5878, NOT(ISBLANK(C5879)), B5879=B5878), AVERAGE(C5877,C5879),
AND(NOT(ISBLANK(C5877)), B5877=B5878, ISBLANK(C5879), NOT(ISBLANK(C5880)), B5880=B5878), C5877+(C5880-C5877)/3,
AND(ISBLANK(C5877), NOT(ISBLANK(C5876)), B5876=B5878, NOT(ISBLANK(C5879)), B5879=B5878), C5876+(C5879-C5876)*2/3,
TRUE, "Check Manually"
))</f>
        <v>142.80000000000001</v>
      </c>
      <c r="F5878" t="str">
        <f>_xlfn.XLOOKUP(B5878,Bucket_Map!A:A,Bucket_Map!B:B,"ERROR - CHECK NAME")</f>
        <v>Food &amp; Beverages</v>
      </c>
    </row>
    <row r="5879" spans="1:6" x14ac:dyDescent="0.25">
      <c r="A5879" t="s">
        <v>32</v>
      </c>
      <c r="B5879" t="s">
        <v>25</v>
      </c>
      <c r="C5879">
        <v>143.19999999999999</v>
      </c>
      <c r="D5879" s="1">
        <v>42767</v>
      </c>
      <c r="E5879" cm="1">
        <f t="array" ref="E5879">IF(AND(B5879="Housing",A5879="Rural"),"",
_xlfn.IFS(
NOT(ISBLANK(C5879)), C5879,
AND(NOT(ISBLANK(C5878)), B5878=B5879, NOT(ISBLANK(C5880)), B5880=B5879), AVERAGE(C5878,C5880),
AND(NOT(ISBLANK(C5878)), B5878=B5879, ISBLANK(C5880), NOT(ISBLANK(C5881)), B5881=B5879), C5878+(C5881-C5878)/3,
AND(ISBLANK(C5878), NOT(ISBLANK(C5877)), B5877=B5879, NOT(ISBLANK(C5880)), B5880=B5879), C5877+(C5880-C5877)*2/3,
TRUE, "Check Manually"
))</f>
        <v>143.19999999999999</v>
      </c>
      <c r="F5879" t="str">
        <f>_xlfn.XLOOKUP(B5879,Bucket_Map!A:A,Bucket_Map!B:B,"ERROR - CHECK NAME")</f>
        <v>Food &amp; Beverages</v>
      </c>
    </row>
    <row r="5880" spans="1:6" x14ac:dyDescent="0.25">
      <c r="A5880" t="s">
        <v>32</v>
      </c>
      <c r="B5880" t="s">
        <v>25</v>
      </c>
      <c r="C5880">
        <v>144</v>
      </c>
      <c r="D5880" s="1">
        <v>42795</v>
      </c>
      <c r="E5880" cm="1">
        <f t="array" ref="E5880">IF(AND(B5880="Housing",A5880="Rural"),"",
_xlfn.IFS(
NOT(ISBLANK(C5880)), C5880,
AND(NOT(ISBLANK(C5879)), B5879=B5880, NOT(ISBLANK(C5881)), B5881=B5880), AVERAGE(C5879,C5881),
AND(NOT(ISBLANK(C5879)), B5879=B5880, ISBLANK(C5881), NOT(ISBLANK(C5882)), B5882=B5880), C5879+(C5882-C5879)/3,
AND(ISBLANK(C5879), NOT(ISBLANK(C5878)), B5878=B5880, NOT(ISBLANK(C5881)), B5881=B5880), C5878+(C5881-C5878)*2/3,
TRUE, "Check Manually"
))</f>
        <v>144</v>
      </c>
      <c r="F5880" t="str">
        <f>_xlfn.XLOOKUP(B5880,Bucket_Map!A:A,Bucket_Map!B:B,"ERROR - CHECK NAME")</f>
        <v>Food &amp; Beverages</v>
      </c>
    </row>
    <row r="5881" spans="1:6" x14ac:dyDescent="0.25">
      <c r="A5881" t="s">
        <v>32</v>
      </c>
      <c r="B5881" t="s">
        <v>25</v>
      </c>
      <c r="C5881">
        <v>144.19999999999999</v>
      </c>
      <c r="D5881" s="1">
        <v>42826</v>
      </c>
      <c r="E5881" cm="1">
        <f t="array" ref="E5881">IF(AND(B5881="Housing",A5881="Rural"),"",
_xlfn.IFS(
NOT(ISBLANK(C5881)), C5881,
AND(NOT(ISBLANK(C5880)), B5880=B5881, NOT(ISBLANK(C5882)), B5882=B5881), AVERAGE(C5880,C5882),
AND(NOT(ISBLANK(C5880)), B5880=B5881, ISBLANK(C5882), NOT(ISBLANK(C5883)), B5883=B5881), C5880+(C5883-C5880)/3,
AND(ISBLANK(C5880), NOT(ISBLANK(C5879)), B5879=B5881, NOT(ISBLANK(C5882)), B5882=B5881), C5879+(C5882-C5879)*2/3,
TRUE, "Check Manually"
))</f>
        <v>144.19999999999999</v>
      </c>
      <c r="F5881" t="str">
        <f>_xlfn.XLOOKUP(B5881,Bucket_Map!A:A,Bucket_Map!B:B,"ERROR - CHECK NAME")</f>
        <v>Food &amp; Beverages</v>
      </c>
    </row>
    <row r="5882" spans="1:6" x14ac:dyDescent="0.25">
      <c r="A5882" t="s">
        <v>32</v>
      </c>
      <c r="B5882" t="s">
        <v>25</v>
      </c>
      <c r="C5882">
        <v>144.5</v>
      </c>
      <c r="D5882" s="1">
        <v>42856</v>
      </c>
      <c r="E5882" cm="1">
        <f t="array" ref="E5882">IF(AND(B5882="Housing",A5882="Rural"),"",
_xlfn.IFS(
NOT(ISBLANK(C5882)), C5882,
AND(NOT(ISBLANK(C5881)), B5881=B5882, NOT(ISBLANK(C5883)), B5883=B5882), AVERAGE(C5881,C5883),
AND(NOT(ISBLANK(C5881)), B5881=B5882, ISBLANK(C5883), NOT(ISBLANK(C5884)), B5884=B5882), C5881+(C5884-C5881)/3,
AND(ISBLANK(C5881), NOT(ISBLANK(C5880)), B5880=B5882, NOT(ISBLANK(C5883)), B5883=B5882), C5880+(C5883-C5880)*2/3,
TRUE, "Check Manually"
))</f>
        <v>144.5</v>
      </c>
      <c r="F5882" t="str">
        <f>_xlfn.XLOOKUP(B5882,Bucket_Map!A:A,Bucket_Map!B:B,"ERROR - CHECK NAME")</f>
        <v>Food &amp; Beverages</v>
      </c>
    </row>
    <row r="5883" spans="1:6" x14ac:dyDescent="0.25">
      <c r="A5883" t="s">
        <v>32</v>
      </c>
      <c r="B5883" t="s">
        <v>25</v>
      </c>
      <c r="C5883">
        <v>144.9</v>
      </c>
      <c r="D5883" s="1">
        <v>42887</v>
      </c>
      <c r="E5883" cm="1">
        <f t="array" ref="E5883">IF(AND(B5883="Housing",A5883="Rural"),"",
_xlfn.IFS(
NOT(ISBLANK(C5883)), C5883,
AND(NOT(ISBLANK(C5882)), B5882=B5883, NOT(ISBLANK(C5884)), B5884=B5883), AVERAGE(C5882,C5884),
AND(NOT(ISBLANK(C5882)), B5882=B5883, ISBLANK(C5884), NOT(ISBLANK(C5885)), B5885=B5883), C5882+(C5885-C5882)/3,
AND(ISBLANK(C5882), NOT(ISBLANK(C5881)), B5881=B5883, NOT(ISBLANK(C5884)), B5884=B5883), C5881+(C5884-C5881)*2/3,
TRUE, "Check Manually"
))</f>
        <v>144.9</v>
      </c>
      <c r="F5883" t="str">
        <f>_xlfn.XLOOKUP(B5883,Bucket_Map!A:A,Bucket_Map!B:B,"ERROR - CHECK NAME")</f>
        <v>Food &amp; Beverages</v>
      </c>
    </row>
    <row r="5884" spans="1:6" x14ac:dyDescent="0.25">
      <c r="A5884" t="s">
        <v>32</v>
      </c>
      <c r="B5884" t="s">
        <v>25</v>
      </c>
      <c r="C5884">
        <v>145.80000000000001</v>
      </c>
      <c r="D5884" s="1">
        <v>42917</v>
      </c>
      <c r="E5884" cm="1">
        <f t="array" ref="E5884">IF(AND(B5884="Housing",A5884="Rural"),"",
_xlfn.IFS(
NOT(ISBLANK(C5884)), C5884,
AND(NOT(ISBLANK(C5883)), B5883=B5884, NOT(ISBLANK(C5885)), B5885=B5884), AVERAGE(C5883,C5885),
AND(NOT(ISBLANK(C5883)), B5883=B5884, ISBLANK(C5885), NOT(ISBLANK(C5886)), B5886=B5884), C5883+(C5886-C5883)/3,
AND(ISBLANK(C5883), NOT(ISBLANK(C5882)), B5882=B5884, NOT(ISBLANK(C5885)), B5885=B5884), C5882+(C5885-C5882)*2/3,
TRUE, "Check Manually"
))</f>
        <v>145.80000000000001</v>
      </c>
      <c r="F5884" t="str">
        <f>_xlfn.XLOOKUP(B5884,Bucket_Map!A:A,Bucket_Map!B:B,"ERROR - CHECK NAME")</f>
        <v>Food &amp; Beverages</v>
      </c>
    </row>
    <row r="5885" spans="1:6" x14ac:dyDescent="0.25">
      <c r="A5885" t="s">
        <v>32</v>
      </c>
      <c r="B5885" t="s">
        <v>25</v>
      </c>
      <c r="C5885">
        <v>146.80000000000001</v>
      </c>
      <c r="D5885" s="1">
        <v>42948</v>
      </c>
      <c r="E5885" cm="1">
        <f t="array" ref="E5885">IF(AND(B5885="Housing",A5885="Rural"),"",
_xlfn.IFS(
NOT(ISBLANK(C5885)), C5885,
AND(NOT(ISBLANK(C5884)), B5884=B5885, NOT(ISBLANK(C5886)), B5886=B5885), AVERAGE(C5884,C5886),
AND(NOT(ISBLANK(C5884)), B5884=B5885, ISBLANK(C5886), NOT(ISBLANK(C5887)), B5887=B5885), C5884+(C5887-C5884)/3,
AND(ISBLANK(C5884), NOT(ISBLANK(C5883)), B5883=B5885, NOT(ISBLANK(C5886)), B5886=B5885), C5883+(C5886-C5883)*2/3,
TRUE, "Check Manually"
))</f>
        <v>146.80000000000001</v>
      </c>
      <c r="F5885" t="str">
        <f>_xlfn.XLOOKUP(B5885,Bucket_Map!A:A,Bucket_Map!B:B,"ERROR - CHECK NAME")</f>
        <v>Food &amp; Beverages</v>
      </c>
    </row>
    <row r="5886" spans="1:6" x14ac:dyDescent="0.25">
      <c r="A5886" t="s">
        <v>32</v>
      </c>
      <c r="B5886" t="s">
        <v>25</v>
      </c>
      <c r="C5886">
        <v>147.30000000000001</v>
      </c>
      <c r="D5886" s="1">
        <v>42979</v>
      </c>
      <c r="E5886" cm="1">
        <f t="array" ref="E5886">IF(AND(B5886="Housing",A5886="Rural"),"",
_xlfn.IFS(
NOT(ISBLANK(C5886)), C5886,
AND(NOT(ISBLANK(C5885)), B5885=B5886, NOT(ISBLANK(C5887)), B5887=B5886), AVERAGE(C5885,C5887),
AND(NOT(ISBLANK(C5885)), B5885=B5886, ISBLANK(C5887), NOT(ISBLANK(C5888)), B5888=B5886), C5885+(C5888-C5885)/3,
AND(ISBLANK(C5885), NOT(ISBLANK(C5884)), B5884=B5886, NOT(ISBLANK(C5887)), B5887=B5886), C5884+(C5887-C5884)*2/3,
TRUE, "Check Manually"
))</f>
        <v>147.30000000000001</v>
      </c>
      <c r="F5886" t="str">
        <f>_xlfn.XLOOKUP(B5886,Bucket_Map!A:A,Bucket_Map!B:B,"ERROR - CHECK NAME")</f>
        <v>Food &amp; Beverages</v>
      </c>
    </row>
    <row r="5887" spans="1:6" x14ac:dyDescent="0.25">
      <c r="A5887" t="s">
        <v>32</v>
      </c>
      <c r="B5887" t="s">
        <v>25</v>
      </c>
      <c r="C5887">
        <v>148.1</v>
      </c>
      <c r="D5887" s="1">
        <v>43009</v>
      </c>
      <c r="E5887" cm="1">
        <f t="array" ref="E5887">IF(AND(B5887="Housing",A5887="Rural"),"",
_xlfn.IFS(
NOT(ISBLANK(C5887)), C5887,
AND(NOT(ISBLANK(C5886)), B5886=B5887, NOT(ISBLANK(C5888)), B5888=B5887), AVERAGE(C5886,C5888),
AND(NOT(ISBLANK(C5886)), B5886=B5887, ISBLANK(C5888), NOT(ISBLANK(C5889)), B5889=B5887), C5886+(C5889-C5886)/3,
AND(ISBLANK(C5886), NOT(ISBLANK(C5885)), B5885=B5887, NOT(ISBLANK(C5888)), B5888=B5887), C5885+(C5888-C5885)*2/3,
TRUE, "Check Manually"
))</f>
        <v>148.1</v>
      </c>
      <c r="F5887" t="str">
        <f>_xlfn.XLOOKUP(B5887,Bucket_Map!A:A,Bucket_Map!B:B,"ERROR - CHECK NAME")</f>
        <v>Food &amp; Beverages</v>
      </c>
    </row>
    <row r="5888" spans="1:6" x14ac:dyDescent="0.25">
      <c r="A5888" t="s">
        <v>32</v>
      </c>
      <c r="B5888" t="s">
        <v>25</v>
      </c>
      <c r="C5888">
        <v>148.9</v>
      </c>
      <c r="D5888" s="1">
        <v>43040</v>
      </c>
      <c r="E5888" cm="1">
        <f t="array" ref="E5888">IF(AND(B5888="Housing",A5888="Rural"),"",
_xlfn.IFS(
NOT(ISBLANK(C5888)), C5888,
AND(NOT(ISBLANK(C5887)), B5887=B5888, NOT(ISBLANK(C5889)), B5889=B5888), AVERAGE(C5887,C5889),
AND(NOT(ISBLANK(C5887)), B5887=B5888, ISBLANK(C5889), NOT(ISBLANK(C5890)), B5890=B5888), C5887+(C5890-C5887)/3,
AND(ISBLANK(C5887), NOT(ISBLANK(C5886)), B5886=B5888, NOT(ISBLANK(C5889)), B5889=B5888), C5886+(C5889-C5886)*2/3,
TRUE, "Check Manually"
))</f>
        <v>148.9</v>
      </c>
      <c r="F5888" t="str">
        <f>_xlfn.XLOOKUP(B5888,Bucket_Map!A:A,Bucket_Map!B:B,"ERROR - CHECK NAME")</f>
        <v>Food &amp; Beverages</v>
      </c>
    </row>
    <row r="5889" spans="1:6" x14ac:dyDescent="0.25">
      <c r="A5889" t="s">
        <v>32</v>
      </c>
      <c r="B5889" t="s">
        <v>25</v>
      </c>
      <c r="C5889">
        <v>149</v>
      </c>
      <c r="D5889" s="1">
        <v>43070</v>
      </c>
      <c r="E5889" cm="1">
        <f t="array" ref="E5889">IF(AND(B5889="Housing",A5889="Rural"),"",
_xlfn.IFS(
NOT(ISBLANK(C5889)), C5889,
AND(NOT(ISBLANK(C5888)), B5888=B5889, NOT(ISBLANK(C5890)), B5890=B5889), AVERAGE(C5888,C5890),
AND(NOT(ISBLANK(C5888)), B5888=B5889, ISBLANK(C5890), NOT(ISBLANK(C5891)), B5891=B5889), C5888+(C5891-C5888)/3,
AND(ISBLANK(C5888), NOT(ISBLANK(C5887)), B5887=B5889, NOT(ISBLANK(C5890)), B5890=B5889), C5887+(C5890-C5887)*2/3,
TRUE, "Check Manually"
))</f>
        <v>149</v>
      </c>
      <c r="F5889" t="str">
        <f>_xlfn.XLOOKUP(B5889,Bucket_Map!A:A,Bucket_Map!B:B,"ERROR - CHECK NAME")</f>
        <v>Food &amp; Beverages</v>
      </c>
    </row>
    <row r="5890" spans="1:6" x14ac:dyDescent="0.25">
      <c r="A5890" t="s">
        <v>32</v>
      </c>
      <c r="B5890" t="s">
        <v>25</v>
      </c>
      <c r="C5890">
        <v>149.5</v>
      </c>
      <c r="D5890" s="1">
        <v>43101</v>
      </c>
      <c r="E5890" cm="1">
        <f t="array" ref="E5890">IF(AND(B5890="Housing",A5890="Rural"),"",
_xlfn.IFS(
NOT(ISBLANK(C5890)), C5890,
AND(NOT(ISBLANK(C5889)), B5889=B5890, NOT(ISBLANK(C5891)), B5891=B5890), AVERAGE(C5889,C5891),
AND(NOT(ISBLANK(C5889)), B5889=B5890, ISBLANK(C5891), NOT(ISBLANK(C5892)), B5892=B5890), C5889+(C5892-C5889)/3,
AND(ISBLANK(C5889), NOT(ISBLANK(C5888)), B5888=B5890, NOT(ISBLANK(C5891)), B5891=B5890), C5888+(C5891-C5888)*2/3,
TRUE, "Check Manually"
))</f>
        <v>149.5</v>
      </c>
      <c r="F5890" t="str">
        <f>_xlfn.XLOOKUP(B5890,Bucket_Map!A:A,Bucket_Map!B:B,"ERROR - CHECK NAME")</f>
        <v>Food &amp; Beverages</v>
      </c>
    </row>
    <row r="5891" spans="1:6" x14ac:dyDescent="0.25">
      <c r="A5891" t="s">
        <v>32</v>
      </c>
      <c r="B5891" t="s">
        <v>25</v>
      </c>
      <c r="C5891">
        <v>149.6</v>
      </c>
      <c r="D5891" s="1">
        <v>43132</v>
      </c>
      <c r="E5891" cm="1">
        <f t="array" ref="E5891">IF(AND(B5891="Housing",A5891="Rural"),"",
_xlfn.IFS(
NOT(ISBLANK(C5891)), C5891,
AND(NOT(ISBLANK(C5890)), B5890=B5891, NOT(ISBLANK(C5892)), B5892=B5891), AVERAGE(C5890,C5892),
AND(NOT(ISBLANK(C5890)), B5890=B5891, ISBLANK(C5892), NOT(ISBLANK(C5893)), B5893=B5891), C5890+(C5893-C5890)/3,
AND(ISBLANK(C5890), NOT(ISBLANK(C5889)), B5889=B5891, NOT(ISBLANK(C5892)), B5892=B5891), C5889+(C5892-C5889)*2/3,
TRUE, "Check Manually"
))</f>
        <v>149.6</v>
      </c>
      <c r="F5891" t="str">
        <f>_xlfn.XLOOKUP(B5891,Bucket_Map!A:A,Bucket_Map!B:B,"ERROR - CHECK NAME")</f>
        <v>Food &amp; Beverages</v>
      </c>
    </row>
    <row r="5892" spans="1:6" x14ac:dyDescent="0.25">
      <c r="A5892" t="s">
        <v>32</v>
      </c>
      <c r="B5892" t="s">
        <v>25</v>
      </c>
      <c r="C5892">
        <v>150.4</v>
      </c>
      <c r="D5892" s="1">
        <v>43160</v>
      </c>
      <c r="E5892" cm="1">
        <f t="array" ref="E5892">IF(AND(B5892="Housing",A5892="Rural"),"",
_xlfn.IFS(
NOT(ISBLANK(C5892)), C5892,
AND(NOT(ISBLANK(C5891)), B5891=B5892, NOT(ISBLANK(C5893)), B5893=B5892), AVERAGE(C5891,C5893),
AND(NOT(ISBLANK(C5891)), B5891=B5892, ISBLANK(C5893), NOT(ISBLANK(C5894)), B5894=B5892), C5891+(C5894-C5891)/3,
AND(ISBLANK(C5891), NOT(ISBLANK(C5890)), B5890=B5892, NOT(ISBLANK(C5893)), B5893=B5892), C5890+(C5893-C5890)*2/3,
TRUE, "Check Manually"
))</f>
        <v>150.4</v>
      </c>
      <c r="F5892" t="str">
        <f>_xlfn.XLOOKUP(B5892,Bucket_Map!A:A,Bucket_Map!B:B,"ERROR - CHECK NAME")</f>
        <v>Food &amp; Beverages</v>
      </c>
    </row>
    <row r="5893" spans="1:6" x14ac:dyDescent="0.25">
      <c r="A5893" t="s">
        <v>32</v>
      </c>
      <c r="B5893" t="s">
        <v>25</v>
      </c>
      <c r="C5893">
        <v>151.19999999999999</v>
      </c>
      <c r="D5893" s="1">
        <v>43191</v>
      </c>
      <c r="E5893" cm="1">
        <f t="array" ref="E5893">IF(AND(B5893="Housing",A5893="Rural"),"",
_xlfn.IFS(
NOT(ISBLANK(C5893)), C5893,
AND(NOT(ISBLANK(C5892)), B5892=B5893, NOT(ISBLANK(C5894)), B5894=B5893), AVERAGE(C5892,C5894),
AND(NOT(ISBLANK(C5892)), B5892=B5893, ISBLANK(C5894), NOT(ISBLANK(C5895)), B5895=B5893), C5892+(C5895-C5892)/3,
AND(ISBLANK(C5892), NOT(ISBLANK(C5891)), B5891=B5893, NOT(ISBLANK(C5894)), B5894=B5893), C5891+(C5894-C5891)*2/3,
TRUE, "Check Manually"
))</f>
        <v>151.19999999999999</v>
      </c>
      <c r="F5893" t="str">
        <f>_xlfn.XLOOKUP(B5893,Bucket_Map!A:A,Bucket_Map!B:B,"ERROR - CHECK NAME")</f>
        <v>Food &amp; Beverages</v>
      </c>
    </row>
    <row r="5894" spans="1:6" x14ac:dyDescent="0.25">
      <c r="A5894" t="s">
        <v>32</v>
      </c>
      <c r="B5894" t="s">
        <v>25</v>
      </c>
      <c r="C5894">
        <v>151.69999999999999</v>
      </c>
      <c r="D5894" s="1">
        <v>43221</v>
      </c>
      <c r="E5894" cm="1">
        <f t="array" ref="E5894">IF(AND(B5894="Housing",A5894="Rural"),"",
_xlfn.IFS(
NOT(ISBLANK(C5894)), C5894,
AND(NOT(ISBLANK(C5893)), B5893=B5894, NOT(ISBLANK(C5895)), B5895=B5894), AVERAGE(C5893,C5895),
AND(NOT(ISBLANK(C5893)), B5893=B5894, ISBLANK(C5895), NOT(ISBLANK(C5896)), B5896=B5894), C5893+(C5896-C5893)/3,
AND(ISBLANK(C5893), NOT(ISBLANK(C5892)), B5892=B5894, NOT(ISBLANK(C5895)), B5895=B5894), C5892+(C5895-C5892)*2/3,
TRUE, "Check Manually"
))</f>
        <v>151.69999999999999</v>
      </c>
      <c r="F5894" t="str">
        <f>_xlfn.XLOOKUP(B5894,Bucket_Map!A:A,Bucket_Map!B:B,"ERROR - CHECK NAME")</f>
        <v>Food &amp; Beverages</v>
      </c>
    </row>
    <row r="5895" spans="1:6" x14ac:dyDescent="0.25">
      <c r="A5895" t="s">
        <v>32</v>
      </c>
      <c r="B5895" t="s">
        <v>25</v>
      </c>
      <c r="C5895">
        <v>151.80000000000001</v>
      </c>
      <c r="D5895" s="1">
        <v>43252</v>
      </c>
      <c r="E5895" cm="1">
        <f t="array" ref="E5895">IF(AND(B5895="Housing",A5895="Rural"),"",
_xlfn.IFS(
NOT(ISBLANK(C5895)), C5895,
AND(NOT(ISBLANK(C5894)), B5894=B5895, NOT(ISBLANK(C5896)), B5896=B5895), AVERAGE(C5894,C5896),
AND(NOT(ISBLANK(C5894)), B5894=B5895, ISBLANK(C5896), NOT(ISBLANK(C5897)), B5897=B5895), C5894+(C5897-C5894)/3,
AND(ISBLANK(C5894), NOT(ISBLANK(C5893)), B5893=B5895, NOT(ISBLANK(C5896)), B5896=B5895), C5893+(C5896-C5893)*2/3,
TRUE, "Check Manually"
))</f>
        <v>151.80000000000001</v>
      </c>
      <c r="F5895" t="str">
        <f>_xlfn.XLOOKUP(B5895,Bucket_Map!A:A,Bucket_Map!B:B,"ERROR - CHECK NAME")</f>
        <v>Food &amp; Beverages</v>
      </c>
    </row>
    <row r="5896" spans="1:6" x14ac:dyDescent="0.25">
      <c r="A5896" t="s">
        <v>32</v>
      </c>
      <c r="B5896" t="s">
        <v>25</v>
      </c>
      <c r="C5896">
        <v>152.30000000000001</v>
      </c>
      <c r="D5896" s="1">
        <v>43282</v>
      </c>
      <c r="E5896" cm="1">
        <f t="array" ref="E5896">IF(AND(B5896="Housing",A5896="Rural"),"",
_xlfn.IFS(
NOT(ISBLANK(C5896)), C5896,
AND(NOT(ISBLANK(C5895)), B5895=B5896, NOT(ISBLANK(C5897)), B5897=B5896), AVERAGE(C5895,C5897),
AND(NOT(ISBLANK(C5895)), B5895=B5896, ISBLANK(C5897), NOT(ISBLANK(C5898)), B5898=B5896), C5895+(C5898-C5895)/3,
AND(ISBLANK(C5895), NOT(ISBLANK(C5894)), B5894=B5896, NOT(ISBLANK(C5897)), B5897=B5896), C5894+(C5897-C5894)*2/3,
TRUE, "Check Manually"
))</f>
        <v>152.30000000000001</v>
      </c>
      <c r="F5896" t="str">
        <f>_xlfn.XLOOKUP(B5896,Bucket_Map!A:A,Bucket_Map!B:B,"ERROR - CHECK NAME")</f>
        <v>Food &amp; Beverages</v>
      </c>
    </row>
    <row r="5897" spans="1:6" x14ac:dyDescent="0.25">
      <c r="A5897" t="s">
        <v>32</v>
      </c>
      <c r="B5897" t="s">
        <v>25</v>
      </c>
      <c r="C5897">
        <v>153</v>
      </c>
      <c r="D5897" s="1">
        <v>43313</v>
      </c>
      <c r="E5897" cm="1">
        <f t="array" ref="E5897">IF(AND(B5897="Housing",A5897="Rural"),"",
_xlfn.IFS(
NOT(ISBLANK(C5897)), C5897,
AND(NOT(ISBLANK(C5896)), B5896=B5897, NOT(ISBLANK(C5898)), B5898=B5897), AVERAGE(C5896,C5898),
AND(NOT(ISBLANK(C5896)), B5896=B5897, ISBLANK(C5898), NOT(ISBLANK(C5899)), B5899=B5897), C5896+(C5899-C5896)/3,
AND(ISBLANK(C5896), NOT(ISBLANK(C5895)), B5895=B5897, NOT(ISBLANK(C5898)), B5898=B5897), C5895+(C5898-C5895)*2/3,
TRUE, "Check Manually"
))</f>
        <v>153</v>
      </c>
      <c r="F5897" t="str">
        <f>_xlfn.XLOOKUP(B5897,Bucket_Map!A:A,Bucket_Map!B:B,"ERROR - CHECK NAME")</f>
        <v>Food &amp; Beverages</v>
      </c>
    </row>
    <row r="5898" spans="1:6" x14ac:dyDescent="0.25">
      <c r="A5898" t="s">
        <v>32</v>
      </c>
      <c r="B5898" t="s">
        <v>25</v>
      </c>
      <c r="C5898">
        <v>153.80000000000001</v>
      </c>
      <c r="D5898" s="1">
        <v>43344</v>
      </c>
      <c r="E5898" cm="1">
        <f t="array" ref="E5898">IF(AND(B5898="Housing",A5898="Rural"),"",
_xlfn.IFS(
NOT(ISBLANK(C5898)), C5898,
AND(NOT(ISBLANK(C5897)), B5897=B5898, NOT(ISBLANK(C5899)), B5899=B5898), AVERAGE(C5897,C5899),
AND(NOT(ISBLANK(C5897)), B5897=B5898, ISBLANK(C5899), NOT(ISBLANK(C5900)), B5900=B5898), C5897+(C5900-C5897)/3,
AND(ISBLANK(C5897), NOT(ISBLANK(C5896)), B5896=B5898, NOT(ISBLANK(C5899)), B5899=B5898), C5896+(C5899-C5896)*2/3,
TRUE, "Check Manually"
))</f>
        <v>153.80000000000001</v>
      </c>
      <c r="F5898" t="str">
        <f>_xlfn.XLOOKUP(B5898,Bucket_Map!A:A,Bucket_Map!B:B,"ERROR - CHECK NAME")</f>
        <v>Food &amp; Beverages</v>
      </c>
    </row>
    <row r="5899" spans="1:6" x14ac:dyDescent="0.25">
      <c r="A5899" t="s">
        <v>32</v>
      </c>
      <c r="B5899" t="s">
        <v>25</v>
      </c>
      <c r="C5899">
        <v>154.5</v>
      </c>
      <c r="D5899" s="1">
        <v>43374</v>
      </c>
      <c r="E5899" cm="1">
        <f t="array" ref="E5899">IF(AND(B5899="Housing",A5899="Rural"),"",
_xlfn.IFS(
NOT(ISBLANK(C5899)), C5899,
AND(NOT(ISBLANK(C5898)), B5898=B5899, NOT(ISBLANK(C5900)), B5900=B5899), AVERAGE(C5898,C5900),
AND(NOT(ISBLANK(C5898)), B5898=B5899, ISBLANK(C5900), NOT(ISBLANK(C5901)), B5901=B5899), C5898+(C5901-C5898)/3,
AND(ISBLANK(C5898), NOT(ISBLANK(C5897)), B5897=B5899, NOT(ISBLANK(C5900)), B5900=B5899), C5897+(C5900-C5897)*2/3,
TRUE, "Check Manually"
))</f>
        <v>154.5</v>
      </c>
      <c r="F5899" t="str">
        <f>_xlfn.XLOOKUP(B5899,Bucket_Map!A:A,Bucket_Map!B:B,"ERROR - CHECK NAME")</f>
        <v>Food &amp; Beverages</v>
      </c>
    </row>
    <row r="5900" spans="1:6" x14ac:dyDescent="0.25">
      <c r="A5900" t="s">
        <v>32</v>
      </c>
      <c r="B5900" t="s">
        <v>25</v>
      </c>
      <c r="C5900">
        <v>154.5</v>
      </c>
      <c r="D5900" s="1">
        <v>43405</v>
      </c>
      <c r="E5900" cm="1">
        <f t="array" ref="E5900">IF(AND(B5900="Housing",A5900="Rural"),"",
_xlfn.IFS(
NOT(ISBLANK(C5900)), C5900,
AND(NOT(ISBLANK(C5899)), B5899=B5900, NOT(ISBLANK(C5901)), B5901=B5900), AVERAGE(C5899,C5901),
AND(NOT(ISBLANK(C5899)), B5899=B5900, ISBLANK(C5901), NOT(ISBLANK(C5902)), B5902=B5900), C5899+(C5902-C5899)/3,
AND(ISBLANK(C5899), NOT(ISBLANK(C5898)), B5898=B5900, NOT(ISBLANK(C5901)), B5901=B5900), C5898+(C5901-C5898)*2/3,
TRUE, "Check Manually"
))</f>
        <v>154.5</v>
      </c>
      <c r="F5900" t="str">
        <f>_xlfn.XLOOKUP(B5900,Bucket_Map!A:A,Bucket_Map!B:B,"ERROR - CHECK NAME")</f>
        <v>Food &amp; Beverages</v>
      </c>
    </row>
    <row r="5901" spans="1:6" x14ac:dyDescent="0.25">
      <c r="A5901" t="s">
        <v>32</v>
      </c>
      <c r="B5901" t="s">
        <v>25</v>
      </c>
      <c r="C5901">
        <v>154.6</v>
      </c>
      <c r="D5901" s="1">
        <v>43435</v>
      </c>
      <c r="E5901" cm="1">
        <f t="array" ref="E5901">IF(AND(B5901="Housing",A5901="Rural"),"",
_xlfn.IFS(
NOT(ISBLANK(C5901)), C5901,
AND(NOT(ISBLANK(C5900)), B5900=B5901, NOT(ISBLANK(C5902)), B5902=B5901), AVERAGE(C5900,C5902),
AND(NOT(ISBLANK(C5900)), B5900=B5901, ISBLANK(C5902), NOT(ISBLANK(C5903)), B5903=B5901), C5900+(C5903-C5900)/3,
AND(ISBLANK(C5900), NOT(ISBLANK(C5899)), B5899=B5901, NOT(ISBLANK(C5902)), B5902=B5901), C5899+(C5902-C5899)*2/3,
TRUE, "Check Manually"
))</f>
        <v>154.6</v>
      </c>
      <c r="F5901" t="str">
        <f>_xlfn.XLOOKUP(B5901,Bucket_Map!A:A,Bucket_Map!B:B,"ERROR - CHECK NAME")</f>
        <v>Food &amp; Beverages</v>
      </c>
    </row>
    <row r="5902" spans="1:6" x14ac:dyDescent="0.25">
      <c r="A5902" t="s">
        <v>32</v>
      </c>
      <c r="B5902" t="s">
        <v>25</v>
      </c>
      <c r="C5902">
        <v>154.6</v>
      </c>
      <c r="D5902" s="1">
        <v>43466</v>
      </c>
      <c r="E5902" cm="1">
        <f t="array" ref="E5902">IF(AND(B5902="Housing",A5902="Rural"),"",
_xlfn.IFS(
NOT(ISBLANK(C5902)), C5902,
AND(NOT(ISBLANK(C5901)), B5901=B5902, NOT(ISBLANK(C5903)), B5903=B5902), AVERAGE(C5901,C5903),
AND(NOT(ISBLANK(C5901)), B5901=B5902, ISBLANK(C5903), NOT(ISBLANK(C5904)), B5904=B5902), C5901+(C5904-C5901)/3,
AND(ISBLANK(C5901), NOT(ISBLANK(C5900)), B5900=B5902, NOT(ISBLANK(C5903)), B5903=B5902), C5900+(C5903-C5900)*2/3,
TRUE, "Check Manually"
))</f>
        <v>154.6</v>
      </c>
      <c r="F5902" t="str">
        <f>_xlfn.XLOOKUP(B5902,Bucket_Map!A:A,Bucket_Map!B:B,"ERROR - CHECK NAME")</f>
        <v>Food &amp; Beverages</v>
      </c>
    </row>
    <row r="5903" spans="1:6" x14ac:dyDescent="0.25">
      <c r="A5903" t="s">
        <v>32</v>
      </c>
      <c r="B5903" t="s">
        <v>25</v>
      </c>
      <c r="C5903">
        <v>154.9</v>
      </c>
      <c r="D5903" s="1">
        <v>43497</v>
      </c>
      <c r="E5903" cm="1">
        <f t="array" ref="E5903">IF(AND(B5903="Housing",A5903="Rural"),"",
_xlfn.IFS(
NOT(ISBLANK(C5903)), C5903,
AND(NOT(ISBLANK(C5902)), B5902=B5903, NOT(ISBLANK(C5904)), B5904=B5903), AVERAGE(C5902,C5904),
AND(NOT(ISBLANK(C5902)), B5902=B5903, ISBLANK(C5904), NOT(ISBLANK(C5905)), B5905=B5903), C5902+(C5905-C5902)/3,
AND(ISBLANK(C5902), NOT(ISBLANK(C5901)), B5901=B5903, NOT(ISBLANK(C5904)), B5904=B5903), C5901+(C5904-C5901)*2/3,
TRUE, "Check Manually"
))</f>
        <v>154.9</v>
      </c>
      <c r="F5903" t="str">
        <f>_xlfn.XLOOKUP(B5903,Bucket_Map!A:A,Bucket_Map!B:B,"ERROR - CHECK NAME")</f>
        <v>Food &amp; Beverages</v>
      </c>
    </row>
    <row r="5904" spans="1:6" x14ac:dyDescent="0.25">
      <c r="A5904" t="s">
        <v>32</v>
      </c>
      <c r="B5904" t="s">
        <v>25</v>
      </c>
      <c r="C5904">
        <v>155.19999999999999</v>
      </c>
      <c r="D5904" s="1">
        <v>43525</v>
      </c>
      <c r="E5904" cm="1">
        <f t="array" ref="E5904">IF(AND(B5904="Housing",A5904="Rural"),"",
_xlfn.IFS(
NOT(ISBLANK(C5904)), C5904,
AND(NOT(ISBLANK(C5903)), B5903=B5904, NOT(ISBLANK(C5905)), B5905=B5904), AVERAGE(C5903,C5905),
AND(NOT(ISBLANK(C5903)), B5903=B5904, ISBLANK(C5905), NOT(ISBLANK(C5906)), B5906=B5904), C5903+(C5906-C5903)/3,
AND(ISBLANK(C5903), NOT(ISBLANK(C5902)), B5902=B5904, NOT(ISBLANK(C5905)), B5905=B5904), C5902+(C5905-C5902)*2/3,
TRUE, "Check Manually"
))</f>
        <v>155.19999999999999</v>
      </c>
      <c r="F5904" t="str">
        <f>_xlfn.XLOOKUP(B5904,Bucket_Map!A:A,Bucket_Map!B:B,"ERROR - CHECK NAME")</f>
        <v>Food &amp; Beverages</v>
      </c>
    </row>
    <row r="5905" spans="1:6" x14ac:dyDescent="0.25">
      <c r="A5905" t="s">
        <v>32</v>
      </c>
      <c r="B5905" t="s">
        <v>25</v>
      </c>
      <c r="C5905">
        <v>155.5</v>
      </c>
      <c r="D5905" s="1">
        <v>43586</v>
      </c>
      <c r="E5905" cm="1">
        <f t="array" ref="E5905">IF(AND(B5905="Housing",A5905="Rural"),"",
_xlfn.IFS(
NOT(ISBLANK(C5905)), C5905,
AND(NOT(ISBLANK(C5904)), B5904=B5905, NOT(ISBLANK(C5906)), B5906=B5905), AVERAGE(C5904,C5906),
AND(NOT(ISBLANK(C5904)), B5904=B5905, ISBLANK(C5906), NOT(ISBLANK(C5907)), B5907=B5905), C5904+(C5907-C5904)/3,
AND(ISBLANK(C5904), NOT(ISBLANK(C5903)), B5903=B5905, NOT(ISBLANK(C5906)), B5906=B5905), C5903+(C5906-C5903)*2/3,
TRUE, "Check Manually"
))</f>
        <v>155.5</v>
      </c>
      <c r="F5905" t="str">
        <f>_xlfn.XLOOKUP(B5905,Bucket_Map!A:A,Bucket_Map!B:B,"ERROR - CHECK NAME")</f>
        <v>Food &amp; Beverages</v>
      </c>
    </row>
    <row r="5906" spans="1:6" x14ac:dyDescent="0.25">
      <c r="A5906" t="s">
        <v>32</v>
      </c>
      <c r="B5906" t="s">
        <v>25</v>
      </c>
      <c r="C5906">
        <v>155.9</v>
      </c>
      <c r="D5906" s="1">
        <v>43617</v>
      </c>
      <c r="E5906" cm="1">
        <f t="array" ref="E5906">IF(AND(B5906="Housing",A5906="Rural"),"",
_xlfn.IFS(
NOT(ISBLANK(C5906)), C5906,
AND(NOT(ISBLANK(C5905)), B5905=B5906, NOT(ISBLANK(C5907)), B5907=B5906), AVERAGE(C5905,C5907),
AND(NOT(ISBLANK(C5905)), B5905=B5906, ISBLANK(C5907), NOT(ISBLANK(C5908)), B5908=B5906), C5905+(C5908-C5905)/3,
AND(ISBLANK(C5905), NOT(ISBLANK(C5904)), B5904=B5906, NOT(ISBLANK(C5907)), B5907=B5906), C5904+(C5907-C5904)*2/3,
TRUE, "Check Manually"
))</f>
        <v>155.9</v>
      </c>
      <c r="F5906" t="str">
        <f>_xlfn.XLOOKUP(B5906,Bucket_Map!A:A,Bucket_Map!B:B,"ERROR - CHECK NAME")</f>
        <v>Food &amp; Beverages</v>
      </c>
    </row>
    <row r="5907" spans="1:6" x14ac:dyDescent="0.25">
      <c r="A5907" t="s">
        <v>32</v>
      </c>
      <c r="B5907" t="s">
        <v>25</v>
      </c>
      <c r="C5907">
        <v>156.19999999999999</v>
      </c>
      <c r="D5907" s="1">
        <v>43647</v>
      </c>
      <c r="E5907" cm="1">
        <f t="array" ref="E5907">IF(AND(B5907="Housing",A5907="Rural"),"",
_xlfn.IFS(
NOT(ISBLANK(C5907)), C5907,
AND(NOT(ISBLANK(C5906)), B5906=B5907, NOT(ISBLANK(C5908)), B5908=B5907), AVERAGE(C5906,C5908),
AND(NOT(ISBLANK(C5906)), B5906=B5907, ISBLANK(C5908), NOT(ISBLANK(C5909)), B5909=B5907), C5906+(C5909-C5906)/3,
AND(ISBLANK(C5906), NOT(ISBLANK(C5905)), B5905=B5907, NOT(ISBLANK(C5908)), B5908=B5907), C5905+(C5908-C5905)*2/3,
TRUE, "Check Manually"
))</f>
        <v>156.19999999999999</v>
      </c>
      <c r="F5907" t="str">
        <f>_xlfn.XLOOKUP(B5907,Bucket_Map!A:A,Bucket_Map!B:B,"ERROR - CHECK NAME")</f>
        <v>Food &amp; Beverages</v>
      </c>
    </row>
    <row r="5908" spans="1:6" x14ac:dyDescent="0.25">
      <c r="A5908" t="s">
        <v>32</v>
      </c>
      <c r="B5908" t="s">
        <v>25</v>
      </c>
      <c r="C5908">
        <v>156.6</v>
      </c>
      <c r="D5908" s="1">
        <v>43678</v>
      </c>
      <c r="E5908" cm="1">
        <f t="array" ref="E5908">IF(AND(B5908="Housing",A5908="Rural"),"",
_xlfn.IFS(
NOT(ISBLANK(C5908)), C5908,
AND(NOT(ISBLANK(C5907)), B5907=B5908, NOT(ISBLANK(C5909)), B5909=B5908), AVERAGE(C5907,C5909),
AND(NOT(ISBLANK(C5907)), B5907=B5908, ISBLANK(C5909), NOT(ISBLANK(C5910)), B5910=B5908), C5907+(C5910-C5907)/3,
AND(ISBLANK(C5907), NOT(ISBLANK(C5906)), B5906=B5908, NOT(ISBLANK(C5909)), B5909=B5908), C5906+(C5909-C5906)*2/3,
TRUE, "Check Manually"
))</f>
        <v>156.6</v>
      </c>
      <c r="F5908" t="str">
        <f>_xlfn.XLOOKUP(B5908,Bucket_Map!A:A,Bucket_Map!B:B,"ERROR - CHECK NAME")</f>
        <v>Food &amp; Beverages</v>
      </c>
    </row>
    <row r="5909" spans="1:6" x14ac:dyDescent="0.25">
      <c r="A5909" t="s">
        <v>32</v>
      </c>
      <c r="B5909" t="s">
        <v>25</v>
      </c>
      <c r="C5909">
        <v>156.80000000000001</v>
      </c>
      <c r="D5909" s="1">
        <v>43709</v>
      </c>
      <c r="E5909" cm="1">
        <f t="array" ref="E5909">IF(AND(B5909="Housing",A5909="Rural"),"",
_xlfn.IFS(
NOT(ISBLANK(C5909)), C5909,
AND(NOT(ISBLANK(C5908)), B5908=B5909, NOT(ISBLANK(C5910)), B5910=B5909), AVERAGE(C5908,C5910),
AND(NOT(ISBLANK(C5908)), B5908=B5909, ISBLANK(C5910), NOT(ISBLANK(C5911)), B5911=B5909), C5908+(C5911-C5908)/3,
AND(ISBLANK(C5908), NOT(ISBLANK(C5907)), B5907=B5909, NOT(ISBLANK(C5910)), B5910=B5909), C5907+(C5910-C5907)*2/3,
TRUE, "Check Manually"
))</f>
        <v>156.80000000000001</v>
      </c>
      <c r="F5909" t="str">
        <f>_xlfn.XLOOKUP(B5909,Bucket_Map!A:A,Bucket_Map!B:B,"ERROR - CHECK NAME")</f>
        <v>Food &amp; Beverages</v>
      </c>
    </row>
    <row r="5910" spans="1:6" x14ac:dyDescent="0.25">
      <c r="A5910" t="s">
        <v>32</v>
      </c>
      <c r="B5910" t="s">
        <v>25</v>
      </c>
      <c r="C5910">
        <v>157.1</v>
      </c>
      <c r="D5910" s="1">
        <v>43739</v>
      </c>
      <c r="E5910" cm="1">
        <f t="array" ref="E5910">IF(AND(B5910="Housing",A5910="Rural"),"",
_xlfn.IFS(
NOT(ISBLANK(C5910)), C5910,
AND(NOT(ISBLANK(C5909)), B5909=B5910, NOT(ISBLANK(C5911)), B5911=B5910), AVERAGE(C5909,C5911),
AND(NOT(ISBLANK(C5909)), B5909=B5910, ISBLANK(C5911), NOT(ISBLANK(C5912)), B5912=B5910), C5909+(C5912-C5909)/3,
AND(ISBLANK(C5909), NOT(ISBLANK(C5908)), B5908=B5910, NOT(ISBLANK(C5911)), B5911=B5910), C5908+(C5911-C5908)*2/3,
TRUE, "Check Manually"
))</f>
        <v>157.1</v>
      </c>
      <c r="F5910" t="str">
        <f>_xlfn.XLOOKUP(B5910,Bucket_Map!A:A,Bucket_Map!B:B,"ERROR - CHECK NAME")</f>
        <v>Food &amp; Beverages</v>
      </c>
    </row>
    <row r="5911" spans="1:6" x14ac:dyDescent="0.25">
      <c r="A5911" t="s">
        <v>32</v>
      </c>
      <c r="B5911" t="s">
        <v>25</v>
      </c>
      <c r="C5911">
        <v>157.5</v>
      </c>
      <c r="D5911" s="1">
        <v>43770</v>
      </c>
      <c r="E5911" cm="1">
        <f t="array" ref="E5911">IF(AND(B5911="Housing",A5911="Rural"),"",
_xlfn.IFS(
NOT(ISBLANK(C5911)), C5911,
AND(NOT(ISBLANK(C5910)), B5910=B5911, NOT(ISBLANK(C5912)), B5912=B5911), AVERAGE(C5910,C5912),
AND(NOT(ISBLANK(C5910)), B5910=B5911, ISBLANK(C5912), NOT(ISBLANK(C5913)), B5913=B5911), C5910+(C5913-C5910)/3,
AND(ISBLANK(C5910), NOT(ISBLANK(C5909)), B5909=B5911, NOT(ISBLANK(C5912)), B5912=B5911), C5909+(C5912-C5909)*2/3,
TRUE, "Check Manually"
))</f>
        <v>157.5</v>
      </c>
      <c r="F5911" t="str">
        <f>_xlfn.XLOOKUP(B5911,Bucket_Map!A:A,Bucket_Map!B:B,"ERROR - CHECK NAME")</f>
        <v>Food &amp; Beverages</v>
      </c>
    </row>
    <row r="5912" spans="1:6" x14ac:dyDescent="0.25">
      <c r="A5912" t="s">
        <v>32</v>
      </c>
      <c r="B5912" t="s">
        <v>25</v>
      </c>
      <c r="C5912">
        <v>158</v>
      </c>
      <c r="D5912" s="1">
        <v>43800</v>
      </c>
      <c r="E5912" cm="1">
        <f t="array" ref="E5912">IF(AND(B5912="Housing",A5912="Rural"),"",
_xlfn.IFS(
NOT(ISBLANK(C5912)), C5912,
AND(NOT(ISBLANK(C5911)), B5911=B5912, NOT(ISBLANK(C5913)), B5913=B5912), AVERAGE(C5911,C5913),
AND(NOT(ISBLANK(C5911)), B5911=B5912, ISBLANK(C5913), NOT(ISBLANK(C5914)), B5914=B5912), C5911+(C5914-C5911)/3,
AND(ISBLANK(C5911), NOT(ISBLANK(C5910)), B5910=B5912, NOT(ISBLANK(C5913)), B5913=B5912), C5910+(C5913-C5910)*2/3,
TRUE, "Check Manually"
))</f>
        <v>158</v>
      </c>
      <c r="F5912" t="str">
        <f>_xlfn.XLOOKUP(B5912,Bucket_Map!A:A,Bucket_Map!B:B,"ERROR - CHECK NAME")</f>
        <v>Food &amp; Beverages</v>
      </c>
    </row>
    <row r="5913" spans="1:6" x14ac:dyDescent="0.25">
      <c r="A5913" t="s">
        <v>32</v>
      </c>
      <c r="B5913" t="s">
        <v>25</v>
      </c>
      <c r="C5913">
        <v>158.6</v>
      </c>
      <c r="D5913" s="1">
        <v>43831</v>
      </c>
      <c r="E5913" cm="1">
        <f t="array" ref="E5913">IF(AND(B5913="Housing",A5913="Rural"),"",
_xlfn.IFS(
NOT(ISBLANK(C5913)), C5913,
AND(NOT(ISBLANK(C5912)), B5912=B5913, NOT(ISBLANK(C5914)), B5914=B5913), AVERAGE(C5912,C5914),
AND(NOT(ISBLANK(C5912)), B5912=B5913, ISBLANK(C5914), NOT(ISBLANK(C5915)), B5915=B5913), C5912+(C5915-C5912)/3,
AND(ISBLANK(C5912), NOT(ISBLANK(C5911)), B5911=B5913, NOT(ISBLANK(C5914)), B5914=B5913), C5911+(C5914-C5911)*2/3,
TRUE, "Check Manually"
))</f>
        <v>158.6</v>
      </c>
      <c r="F5913" t="str">
        <f>_xlfn.XLOOKUP(B5913,Bucket_Map!A:A,Bucket_Map!B:B,"ERROR - CHECK NAME")</f>
        <v>Food &amp; Beverages</v>
      </c>
    </row>
    <row r="5914" spans="1:6" x14ac:dyDescent="0.25">
      <c r="A5914" t="s">
        <v>32</v>
      </c>
      <c r="B5914" t="s">
        <v>25</v>
      </c>
      <c r="C5914">
        <v>159.1</v>
      </c>
      <c r="D5914" s="1">
        <v>43862</v>
      </c>
      <c r="E5914" cm="1">
        <f t="array" ref="E5914">IF(AND(B5914="Housing",A5914="Rural"),"",
_xlfn.IFS(
NOT(ISBLANK(C5914)), C5914,
AND(NOT(ISBLANK(C5913)), B5913=B5914, NOT(ISBLANK(C5915)), B5915=B5914), AVERAGE(C5913,C5915),
AND(NOT(ISBLANK(C5913)), B5913=B5914, ISBLANK(C5915), NOT(ISBLANK(C5916)), B5916=B5914), C5913+(C5916-C5913)/3,
AND(ISBLANK(C5913), NOT(ISBLANK(C5912)), B5912=B5914, NOT(ISBLANK(C5915)), B5915=B5914), C5912+(C5915-C5912)*2/3,
TRUE, "Check Manually"
))</f>
        <v>159.1</v>
      </c>
      <c r="F5914" t="str">
        <f>_xlfn.XLOOKUP(B5914,Bucket_Map!A:A,Bucket_Map!B:B,"ERROR - CHECK NAME")</f>
        <v>Food &amp; Beverages</v>
      </c>
    </row>
    <row r="5915" spans="1:6" x14ac:dyDescent="0.25">
      <c r="A5915" t="s">
        <v>32</v>
      </c>
      <c r="B5915" t="s">
        <v>25</v>
      </c>
      <c r="C5915">
        <v>159.6</v>
      </c>
      <c r="D5915" s="1">
        <v>43891</v>
      </c>
      <c r="E5915" cm="1">
        <f t="array" ref="E5915">IF(AND(B5915="Housing",A5915="Rural"),"",
_xlfn.IFS(
NOT(ISBLANK(C5915)), C5915,
AND(NOT(ISBLANK(C5914)), B5914=B5915, NOT(ISBLANK(C5916)), B5916=B5915), AVERAGE(C5914,C5916),
AND(NOT(ISBLANK(C5914)), B5914=B5915, ISBLANK(C5916), NOT(ISBLANK(C5917)), B5917=B5915), C5914+(C5917-C5914)/3,
AND(ISBLANK(C5914), NOT(ISBLANK(C5913)), B5913=B5915, NOT(ISBLANK(C5916)), B5916=B5915), C5913+(C5916-C5913)*2/3,
TRUE, "Check Manually"
))</f>
        <v>159.6</v>
      </c>
      <c r="F5915" t="str">
        <f>_xlfn.XLOOKUP(B5915,Bucket_Map!A:A,Bucket_Map!B:B,"ERROR - CHECK NAME")</f>
        <v>Food &amp; Beverages</v>
      </c>
    </row>
    <row r="5916" spans="1:6" x14ac:dyDescent="0.25">
      <c r="A5916" t="s">
        <v>32</v>
      </c>
      <c r="B5916" t="s">
        <v>25</v>
      </c>
      <c r="D5916" s="1">
        <v>43922</v>
      </c>
      <c r="E5916" cm="1">
        <f t="array" ref="E5916">IF(AND(B5916="Housing",A5916="Rural"),"",
_xlfn.IFS(
NOT(ISBLANK(C5916)), C5916,
AND(NOT(ISBLANK(C5915)), B5915=B5916, NOT(ISBLANK(C5917)), B5917=B5916), AVERAGE(C5915,C5917),
AND(NOT(ISBLANK(C5915)), B5915=B5916, ISBLANK(C5917), NOT(ISBLANK(C5918)), B5918=B5916), C5915+(C5918-C5915)/3,
AND(ISBLANK(C5915), NOT(ISBLANK(C5914)), B5914=B5916, NOT(ISBLANK(C5917)), B5917=B5916), C5914+(C5917-C5914)*2/3,
TRUE, "Check Manually"
))</f>
        <v>160.33333333333334</v>
      </c>
      <c r="F5916" t="str">
        <f>_xlfn.XLOOKUP(B5916,Bucket_Map!A:A,Bucket_Map!B:B,"ERROR - CHECK NAME")</f>
        <v>Food &amp; Beverages</v>
      </c>
    </row>
    <row r="5917" spans="1:6" x14ac:dyDescent="0.25">
      <c r="A5917" t="s">
        <v>32</v>
      </c>
      <c r="B5917" t="s">
        <v>25</v>
      </c>
      <c r="D5917" s="1">
        <v>43952</v>
      </c>
      <c r="E5917" cm="1">
        <f t="array" ref="E5917">IF(AND(B5917="Housing",A5917="Rural"),"",
_xlfn.IFS(
NOT(ISBLANK(C5917)), C5917,
AND(NOT(ISBLANK(C5916)), B5916=B5917, NOT(ISBLANK(C5918)), B5918=B5917), AVERAGE(C5916,C5918),
AND(NOT(ISBLANK(C5916)), B5916=B5917, ISBLANK(C5918), NOT(ISBLANK(C5919)), B5919=B5917), C5916+(C5919-C5916)/3,
AND(ISBLANK(C5916), NOT(ISBLANK(C5915)), B5915=B5917, NOT(ISBLANK(C5918)), B5918=B5917), C5915+(C5918-C5915)*2/3,
TRUE, "Check Manually"
))</f>
        <v>161.06666666666666</v>
      </c>
      <c r="F5917" t="str">
        <f>_xlfn.XLOOKUP(B5917,Bucket_Map!A:A,Bucket_Map!B:B,"ERROR - CHECK NAME")</f>
        <v>Food &amp; Beverages</v>
      </c>
    </row>
    <row r="5918" spans="1:6" x14ac:dyDescent="0.25">
      <c r="A5918" t="s">
        <v>32</v>
      </c>
      <c r="B5918" t="s">
        <v>25</v>
      </c>
      <c r="C5918">
        <v>161.80000000000001</v>
      </c>
      <c r="D5918" s="1">
        <v>43983</v>
      </c>
      <c r="E5918" cm="1">
        <f t="array" ref="E5918">IF(AND(B5918="Housing",A5918="Rural"),"",
_xlfn.IFS(
NOT(ISBLANK(C5918)), C5918,
AND(NOT(ISBLANK(C5917)), B5917=B5918, NOT(ISBLANK(C5919)), B5919=B5918), AVERAGE(C5917,C5919),
AND(NOT(ISBLANK(C5917)), B5917=B5918, ISBLANK(C5919), NOT(ISBLANK(C5920)), B5920=B5918), C5917+(C5920-C5917)/3,
AND(ISBLANK(C5917), NOT(ISBLANK(C5916)), B5916=B5918, NOT(ISBLANK(C5919)), B5919=B5918), C5916+(C5919-C5916)*2/3,
TRUE, "Check Manually"
))</f>
        <v>161.80000000000001</v>
      </c>
      <c r="F5918" t="str">
        <f>_xlfn.XLOOKUP(B5918,Bucket_Map!A:A,Bucket_Map!B:B,"ERROR - CHECK NAME")</f>
        <v>Food &amp; Beverages</v>
      </c>
    </row>
    <row r="5919" spans="1:6" x14ac:dyDescent="0.25">
      <c r="A5919" t="s">
        <v>32</v>
      </c>
      <c r="B5919" t="s">
        <v>25</v>
      </c>
      <c r="C5919">
        <v>161.80000000000001</v>
      </c>
      <c r="D5919" s="1">
        <v>44013</v>
      </c>
      <c r="E5919" cm="1">
        <f t="array" ref="E5919">IF(AND(B5919="Housing",A5919="Rural"),"",
_xlfn.IFS(
NOT(ISBLANK(C5919)), C5919,
AND(NOT(ISBLANK(C5918)), B5918=B5919, NOT(ISBLANK(C5920)), B5920=B5919), AVERAGE(C5918,C5920),
AND(NOT(ISBLANK(C5918)), B5918=B5919, ISBLANK(C5920), NOT(ISBLANK(C5921)), B5921=B5919), C5918+(C5921-C5918)/3,
AND(ISBLANK(C5918), NOT(ISBLANK(C5917)), B5917=B5919, NOT(ISBLANK(C5920)), B5920=B5919), C5917+(C5920-C5917)*2/3,
TRUE, "Check Manually"
))</f>
        <v>161.80000000000001</v>
      </c>
      <c r="F5919" t="str">
        <f>_xlfn.XLOOKUP(B5919,Bucket_Map!A:A,Bucket_Map!B:B,"ERROR - CHECK NAME")</f>
        <v>Food &amp; Beverages</v>
      </c>
    </row>
    <row r="5920" spans="1:6" x14ac:dyDescent="0.25">
      <c r="A5920" t="s">
        <v>32</v>
      </c>
      <c r="B5920" t="s">
        <v>25</v>
      </c>
      <c r="C5920">
        <v>162.30000000000001</v>
      </c>
      <c r="D5920" s="1">
        <v>44044</v>
      </c>
      <c r="E5920" cm="1">
        <f t="array" ref="E5920">IF(AND(B5920="Housing",A5920="Rural"),"",
_xlfn.IFS(
NOT(ISBLANK(C5920)), C5920,
AND(NOT(ISBLANK(C5919)), B5919=B5920, NOT(ISBLANK(C5921)), B5921=B5920), AVERAGE(C5919,C5921),
AND(NOT(ISBLANK(C5919)), B5919=B5920, ISBLANK(C5921), NOT(ISBLANK(C5922)), B5922=B5920), C5919+(C5922-C5919)/3,
AND(ISBLANK(C5919), NOT(ISBLANK(C5918)), B5918=B5920, NOT(ISBLANK(C5921)), B5921=B5920), C5918+(C5921-C5918)*2/3,
TRUE, "Check Manually"
))</f>
        <v>162.30000000000001</v>
      </c>
      <c r="F5920" t="str">
        <f>_xlfn.XLOOKUP(B5920,Bucket_Map!A:A,Bucket_Map!B:B,"ERROR - CHECK NAME")</f>
        <v>Food &amp; Beverages</v>
      </c>
    </row>
    <row r="5921" spans="1:6" x14ac:dyDescent="0.25">
      <c r="A5921" t="s">
        <v>32</v>
      </c>
      <c r="B5921" t="s">
        <v>25</v>
      </c>
      <c r="C5921">
        <v>162.9</v>
      </c>
      <c r="D5921" s="1">
        <v>44075</v>
      </c>
      <c r="E5921" cm="1">
        <f t="array" ref="E5921">IF(AND(B5921="Housing",A5921="Rural"),"",
_xlfn.IFS(
NOT(ISBLANK(C5921)), C5921,
AND(NOT(ISBLANK(C5920)), B5920=B5921, NOT(ISBLANK(C5922)), B5922=B5921), AVERAGE(C5920,C5922),
AND(NOT(ISBLANK(C5920)), B5920=B5921, ISBLANK(C5922), NOT(ISBLANK(C5923)), B5923=B5921), C5920+(C5923-C5920)/3,
AND(ISBLANK(C5920), NOT(ISBLANK(C5919)), B5919=B5921, NOT(ISBLANK(C5922)), B5922=B5921), C5919+(C5922-C5919)*2/3,
TRUE, "Check Manually"
))</f>
        <v>162.9</v>
      </c>
      <c r="F5921" t="str">
        <f>_xlfn.XLOOKUP(B5921,Bucket_Map!A:A,Bucket_Map!B:B,"ERROR - CHECK NAME")</f>
        <v>Food &amp; Beverages</v>
      </c>
    </row>
    <row r="5922" spans="1:6" x14ac:dyDescent="0.25">
      <c r="A5922" t="s">
        <v>32</v>
      </c>
      <c r="B5922" t="s">
        <v>25</v>
      </c>
      <c r="C5922">
        <v>163.19999999999999</v>
      </c>
      <c r="D5922" s="1">
        <v>44105</v>
      </c>
      <c r="E5922" cm="1">
        <f t="array" ref="E5922">IF(AND(B5922="Housing",A5922="Rural"),"",
_xlfn.IFS(
NOT(ISBLANK(C5922)), C5922,
AND(NOT(ISBLANK(C5921)), B5921=B5922, NOT(ISBLANK(C5923)), B5923=B5922), AVERAGE(C5921,C5923),
AND(NOT(ISBLANK(C5921)), B5921=B5922, ISBLANK(C5923), NOT(ISBLANK(C5924)), B5924=B5922), C5921+(C5924-C5921)/3,
AND(ISBLANK(C5921), NOT(ISBLANK(C5920)), B5920=B5922, NOT(ISBLANK(C5923)), B5923=B5922), C5920+(C5923-C5920)*2/3,
TRUE, "Check Manually"
))</f>
        <v>163.19999999999999</v>
      </c>
      <c r="F5922" t="str">
        <f>_xlfn.XLOOKUP(B5922,Bucket_Map!A:A,Bucket_Map!B:B,"ERROR - CHECK NAME")</f>
        <v>Food &amp; Beverages</v>
      </c>
    </row>
    <row r="5923" spans="1:6" x14ac:dyDescent="0.25">
      <c r="A5923" t="s">
        <v>32</v>
      </c>
      <c r="B5923" t="s">
        <v>25</v>
      </c>
      <c r="C5923">
        <v>163.80000000000001</v>
      </c>
      <c r="D5923" s="1">
        <v>44136</v>
      </c>
      <c r="E5923" cm="1">
        <f t="array" ref="E5923">IF(AND(B5923="Housing",A5923="Rural"),"",
_xlfn.IFS(
NOT(ISBLANK(C5923)), C5923,
AND(NOT(ISBLANK(C5922)), B5922=B5923, NOT(ISBLANK(C5924)), B5924=B5923), AVERAGE(C5922,C5924),
AND(NOT(ISBLANK(C5922)), B5922=B5923, ISBLANK(C5924), NOT(ISBLANK(C5925)), B5925=B5923), C5922+(C5925-C5922)/3,
AND(ISBLANK(C5922), NOT(ISBLANK(C5921)), B5921=B5923, NOT(ISBLANK(C5924)), B5924=B5923), C5921+(C5924-C5921)*2/3,
TRUE, "Check Manually"
))</f>
        <v>163.80000000000001</v>
      </c>
      <c r="F5923" t="str">
        <f>_xlfn.XLOOKUP(B5923,Bucket_Map!A:A,Bucket_Map!B:B,"ERROR - CHECK NAME")</f>
        <v>Food &amp; Beverages</v>
      </c>
    </row>
    <row r="5924" spans="1:6" x14ac:dyDescent="0.25">
      <c r="A5924" t="s">
        <v>32</v>
      </c>
      <c r="B5924" t="s">
        <v>25</v>
      </c>
      <c r="C5924">
        <v>164.8</v>
      </c>
      <c r="D5924" s="1">
        <v>44166</v>
      </c>
      <c r="E5924" cm="1">
        <f t="array" ref="E5924">IF(AND(B5924="Housing",A5924="Rural"),"",
_xlfn.IFS(
NOT(ISBLANK(C5924)), C5924,
AND(NOT(ISBLANK(C5923)), B5923=B5924, NOT(ISBLANK(C5925)), B5925=B5924), AVERAGE(C5923,C5925),
AND(NOT(ISBLANK(C5923)), B5923=B5924, ISBLANK(C5925), NOT(ISBLANK(C5926)), B5926=B5924), C5923+(C5926-C5923)/3,
AND(ISBLANK(C5923), NOT(ISBLANK(C5922)), B5922=B5924, NOT(ISBLANK(C5925)), B5925=B5924), C5922+(C5925-C5922)*2/3,
TRUE, "Check Manually"
))</f>
        <v>164.8</v>
      </c>
      <c r="F5924" t="str">
        <f>_xlfn.XLOOKUP(B5924,Bucket_Map!A:A,Bucket_Map!B:B,"ERROR - CHECK NAME")</f>
        <v>Food &amp; Beverages</v>
      </c>
    </row>
    <row r="5925" spans="1:6" x14ac:dyDescent="0.25">
      <c r="A5925" t="s">
        <v>32</v>
      </c>
      <c r="B5925" t="s">
        <v>25</v>
      </c>
      <c r="C5925">
        <v>165.6</v>
      </c>
      <c r="D5925" s="1">
        <v>44197</v>
      </c>
      <c r="E5925" cm="1">
        <f t="array" ref="E5925">IF(AND(B5925="Housing",A5925="Rural"),"",
_xlfn.IFS(
NOT(ISBLANK(C5925)), C5925,
AND(NOT(ISBLANK(C5924)), B5924=B5925, NOT(ISBLANK(C5926)), B5926=B5925), AVERAGE(C5924,C5926),
AND(NOT(ISBLANK(C5924)), B5924=B5925, ISBLANK(C5926), NOT(ISBLANK(C5927)), B5927=B5925), C5924+(C5927-C5924)/3,
AND(ISBLANK(C5924), NOT(ISBLANK(C5923)), B5923=B5925, NOT(ISBLANK(C5926)), B5926=B5925), C5923+(C5926-C5923)*2/3,
TRUE, "Check Manually"
))</f>
        <v>165.6</v>
      </c>
      <c r="F5925" t="str">
        <f>_xlfn.XLOOKUP(B5925,Bucket_Map!A:A,Bucket_Map!B:B,"ERROR - CHECK NAME")</f>
        <v>Food &amp; Beverages</v>
      </c>
    </row>
    <row r="5926" spans="1:6" x14ac:dyDescent="0.25">
      <c r="A5926" t="s">
        <v>32</v>
      </c>
      <c r="B5926" t="s">
        <v>25</v>
      </c>
      <c r="C5926">
        <v>167.5</v>
      </c>
      <c r="D5926" s="1">
        <v>44228</v>
      </c>
      <c r="E5926" cm="1">
        <f t="array" ref="E5926">IF(AND(B5926="Housing",A5926="Rural"),"",
_xlfn.IFS(
NOT(ISBLANK(C5926)), C5926,
AND(NOT(ISBLANK(C5925)), B5925=B5926, NOT(ISBLANK(C5927)), B5927=B5926), AVERAGE(C5925,C5927),
AND(NOT(ISBLANK(C5925)), B5925=B5926, ISBLANK(C5927), NOT(ISBLANK(C5928)), B5928=B5926), C5925+(C5928-C5925)/3,
AND(ISBLANK(C5925), NOT(ISBLANK(C5924)), B5924=B5926, NOT(ISBLANK(C5927)), B5927=B5926), C5924+(C5927-C5924)*2/3,
TRUE, "Check Manually"
))</f>
        <v>167.5</v>
      </c>
      <c r="F5926" t="str">
        <f>_xlfn.XLOOKUP(B5926,Bucket_Map!A:A,Bucket_Map!B:B,"ERROR - CHECK NAME")</f>
        <v>Food &amp; Beverages</v>
      </c>
    </row>
    <row r="5927" spans="1:6" x14ac:dyDescent="0.25">
      <c r="A5927" t="s">
        <v>32</v>
      </c>
      <c r="B5927" t="s">
        <v>25</v>
      </c>
      <c r="C5927">
        <v>168.2</v>
      </c>
      <c r="D5927" s="1">
        <v>44256</v>
      </c>
      <c r="E5927" cm="1">
        <f t="array" ref="E5927">IF(AND(B5927="Housing",A5927="Rural"),"",
_xlfn.IFS(
NOT(ISBLANK(C5927)), C5927,
AND(NOT(ISBLANK(C5926)), B5926=B5927, NOT(ISBLANK(C5928)), B5928=B5927), AVERAGE(C5926,C5928),
AND(NOT(ISBLANK(C5926)), B5926=B5927, ISBLANK(C5928), NOT(ISBLANK(C5929)), B5929=B5927), C5926+(C5929-C5926)/3,
AND(ISBLANK(C5926), NOT(ISBLANK(C5925)), B5925=B5927, NOT(ISBLANK(C5928)), B5928=B5927), C5925+(C5928-C5925)*2/3,
TRUE, "Check Manually"
))</f>
        <v>168.2</v>
      </c>
      <c r="F5927" t="str">
        <f>_xlfn.XLOOKUP(B5927,Bucket_Map!A:A,Bucket_Map!B:B,"ERROR - CHECK NAME")</f>
        <v>Food &amp; Beverages</v>
      </c>
    </row>
    <row r="5928" spans="1:6" x14ac:dyDescent="0.25">
      <c r="A5928" t="s">
        <v>32</v>
      </c>
      <c r="B5928" t="s">
        <v>25</v>
      </c>
      <c r="C5928">
        <v>168.9</v>
      </c>
      <c r="D5928" s="1">
        <v>44287</v>
      </c>
      <c r="E5928" cm="1">
        <f t="array" ref="E5928">IF(AND(B5928="Housing",A5928="Rural"),"",
_xlfn.IFS(
NOT(ISBLANK(C5928)), C5928,
AND(NOT(ISBLANK(C5927)), B5927=B5928, NOT(ISBLANK(C5929)), B5929=B5928), AVERAGE(C5927,C5929),
AND(NOT(ISBLANK(C5927)), B5927=B5928, ISBLANK(C5929), NOT(ISBLANK(C5930)), B5930=B5928), C5927+(C5930-C5927)/3,
AND(ISBLANK(C5927), NOT(ISBLANK(C5926)), B5926=B5928, NOT(ISBLANK(C5929)), B5929=B5928), C5926+(C5929-C5926)*2/3,
TRUE, "Check Manually"
))</f>
        <v>168.9</v>
      </c>
      <c r="F5928" t="str">
        <f>_xlfn.XLOOKUP(B5928,Bucket_Map!A:A,Bucket_Map!B:B,"ERROR - CHECK NAME")</f>
        <v>Food &amp; Beverages</v>
      </c>
    </row>
    <row r="5929" spans="1:6" x14ac:dyDescent="0.25">
      <c r="A5929" t="s">
        <v>32</v>
      </c>
      <c r="B5929" t="s">
        <v>25</v>
      </c>
      <c r="C5929">
        <v>170.4</v>
      </c>
      <c r="D5929" s="1">
        <v>44317</v>
      </c>
      <c r="E5929" cm="1">
        <f t="array" ref="E5929">IF(AND(B5929="Housing",A5929="Rural"),"",
_xlfn.IFS(
NOT(ISBLANK(C5929)), C5929,
AND(NOT(ISBLANK(C5928)), B5928=B5929, NOT(ISBLANK(C5930)), B5930=B5929), AVERAGE(C5928,C5930),
AND(NOT(ISBLANK(C5928)), B5928=B5929, ISBLANK(C5930), NOT(ISBLANK(C5931)), B5931=B5929), C5928+(C5931-C5928)/3,
AND(ISBLANK(C5928), NOT(ISBLANK(C5927)), B5927=B5929, NOT(ISBLANK(C5930)), B5930=B5929), C5927+(C5930-C5927)*2/3,
TRUE, "Check Manually"
))</f>
        <v>170.4</v>
      </c>
      <c r="F5929" t="str">
        <f>_xlfn.XLOOKUP(B5929,Bucket_Map!A:A,Bucket_Map!B:B,"ERROR - CHECK NAME")</f>
        <v>Food &amp; Beverages</v>
      </c>
    </row>
    <row r="5930" spans="1:6" x14ac:dyDescent="0.25">
      <c r="A5930" t="s">
        <v>32</v>
      </c>
      <c r="B5930" t="s">
        <v>25</v>
      </c>
      <c r="C5930">
        <v>172.4</v>
      </c>
      <c r="D5930" s="1">
        <v>44348</v>
      </c>
      <c r="E5930" cm="1">
        <f t="array" ref="E5930">IF(AND(B5930="Housing",A5930="Rural"),"",
_xlfn.IFS(
NOT(ISBLANK(C5930)), C5930,
AND(NOT(ISBLANK(C5929)), B5929=B5930, NOT(ISBLANK(C5931)), B5931=B5930), AVERAGE(C5929,C5931),
AND(NOT(ISBLANK(C5929)), B5929=B5930, ISBLANK(C5931), NOT(ISBLANK(C5932)), B5932=B5930), C5929+(C5932-C5929)/3,
AND(ISBLANK(C5929), NOT(ISBLANK(C5928)), B5928=B5930, NOT(ISBLANK(C5931)), B5931=B5930), C5928+(C5931-C5928)*2/3,
TRUE, "Check Manually"
))</f>
        <v>172.4</v>
      </c>
      <c r="F5930" t="str">
        <f>_xlfn.XLOOKUP(B5930,Bucket_Map!A:A,Bucket_Map!B:B,"ERROR - CHECK NAME")</f>
        <v>Food &amp; Beverages</v>
      </c>
    </row>
    <row r="5931" spans="1:6" x14ac:dyDescent="0.25">
      <c r="A5931" t="s">
        <v>32</v>
      </c>
      <c r="B5931" t="s">
        <v>25</v>
      </c>
      <c r="C5931">
        <v>172.2</v>
      </c>
      <c r="D5931" s="1">
        <v>44378</v>
      </c>
      <c r="E5931" cm="1">
        <f t="array" ref="E5931">IF(AND(B5931="Housing",A5931="Rural"),"",
_xlfn.IFS(
NOT(ISBLANK(C5931)), C5931,
AND(NOT(ISBLANK(C5930)), B5930=B5931, NOT(ISBLANK(C5932)), B5932=B5931), AVERAGE(C5930,C5932),
AND(NOT(ISBLANK(C5930)), B5930=B5931, ISBLANK(C5932), NOT(ISBLANK(C5933)), B5933=B5931), C5930+(C5933-C5930)/3,
AND(ISBLANK(C5930), NOT(ISBLANK(C5929)), B5929=B5931, NOT(ISBLANK(C5932)), B5932=B5931), C5929+(C5932-C5929)*2/3,
TRUE, "Check Manually"
))</f>
        <v>172.2</v>
      </c>
      <c r="F5931" t="str">
        <f>_xlfn.XLOOKUP(B5931,Bucket_Map!A:A,Bucket_Map!B:B,"ERROR - CHECK NAME")</f>
        <v>Food &amp; Beverages</v>
      </c>
    </row>
    <row r="5932" spans="1:6" x14ac:dyDescent="0.25">
      <c r="A5932" t="s">
        <v>32</v>
      </c>
      <c r="B5932" t="s">
        <v>25</v>
      </c>
      <c r="C5932">
        <v>173.9</v>
      </c>
      <c r="D5932" s="1">
        <v>44409</v>
      </c>
      <c r="E5932" cm="1">
        <f t="array" ref="E5932">IF(AND(B5932="Housing",A5932="Rural"),"",
_xlfn.IFS(
NOT(ISBLANK(C5932)), C5932,
AND(NOT(ISBLANK(C5931)), B5931=B5932, NOT(ISBLANK(C5933)), B5933=B5932), AVERAGE(C5931,C5933),
AND(NOT(ISBLANK(C5931)), B5931=B5932, ISBLANK(C5933), NOT(ISBLANK(C5934)), B5934=B5932), C5931+(C5934-C5931)/3,
AND(ISBLANK(C5931), NOT(ISBLANK(C5930)), B5930=B5932, NOT(ISBLANK(C5933)), B5933=B5932), C5930+(C5933-C5930)*2/3,
TRUE, "Check Manually"
))</f>
        <v>173.9</v>
      </c>
      <c r="F5932" t="str">
        <f>_xlfn.XLOOKUP(B5932,Bucket_Map!A:A,Bucket_Map!B:B,"ERROR - CHECK NAME")</f>
        <v>Food &amp; Beverages</v>
      </c>
    </row>
    <row r="5933" spans="1:6" x14ac:dyDescent="0.25">
      <c r="A5933" t="s">
        <v>32</v>
      </c>
      <c r="B5933" t="s">
        <v>25</v>
      </c>
      <c r="C5933">
        <v>173.9</v>
      </c>
      <c r="D5933" s="1">
        <v>44440</v>
      </c>
      <c r="E5933" cm="1">
        <f t="array" ref="E5933">IF(AND(B5933="Housing",A5933="Rural"),"",
_xlfn.IFS(
NOT(ISBLANK(C5933)), C5933,
AND(NOT(ISBLANK(C5932)), B5932=B5933, NOT(ISBLANK(C5934)), B5934=B5933), AVERAGE(C5932,C5934),
AND(NOT(ISBLANK(C5932)), B5932=B5933, ISBLANK(C5934), NOT(ISBLANK(C5935)), B5935=B5933), C5932+(C5935-C5932)/3,
AND(ISBLANK(C5932), NOT(ISBLANK(C5931)), B5931=B5933, NOT(ISBLANK(C5934)), B5934=B5933), C5931+(C5934-C5931)*2/3,
TRUE, "Check Manually"
))</f>
        <v>173.9</v>
      </c>
      <c r="F5933" t="str">
        <f>_xlfn.XLOOKUP(B5933,Bucket_Map!A:A,Bucket_Map!B:B,"ERROR - CHECK NAME")</f>
        <v>Food &amp; Beverages</v>
      </c>
    </row>
    <row r="5934" spans="1:6" x14ac:dyDescent="0.25">
      <c r="A5934" t="s">
        <v>32</v>
      </c>
      <c r="B5934" t="s">
        <v>25</v>
      </c>
      <c r="C5934">
        <v>174.7</v>
      </c>
      <c r="D5934" s="1">
        <v>44470</v>
      </c>
      <c r="E5934" cm="1">
        <f t="array" ref="E5934">IF(AND(B5934="Housing",A5934="Rural"),"",
_xlfn.IFS(
NOT(ISBLANK(C5934)), C5934,
AND(NOT(ISBLANK(C5933)), B5933=B5934, NOT(ISBLANK(C5935)), B5935=B5934), AVERAGE(C5933,C5935),
AND(NOT(ISBLANK(C5933)), B5933=B5934, ISBLANK(C5935), NOT(ISBLANK(C5936)), B5936=B5934), C5933+(C5936-C5933)/3,
AND(ISBLANK(C5933), NOT(ISBLANK(C5932)), B5932=B5934, NOT(ISBLANK(C5935)), B5935=B5934), C5932+(C5935-C5932)*2/3,
TRUE, "Check Manually"
))</f>
        <v>174.7</v>
      </c>
      <c r="F5934" t="str">
        <f>_xlfn.XLOOKUP(B5934,Bucket_Map!A:A,Bucket_Map!B:B,"ERROR - CHECK NAME")</f>
        <v>Food &amp; Beverages</v>
      </c>
    </row>
    <row r="5935" spans="1:6" x14ac:dyDescent="0.25">
      <c r="A5935" t="s">
        <v>32</v>
      </c>
      <c r="B5935" t="s">
        <v>25</v>
      </c>
      <c r="C5935">
        <v>175.5</v>
      </c>
      <c r="D5935" s="1">
        <v>44501</v>
      </c>
      <c r="E5935" cm="1">
        <f t="array" ref="E5935">IF(AND(B5935="Housing",A5935="Rural"),"",
_xlfn.IFS(
NOT(ISBLANK(C5935)), C5935,
AND(NOT(ISBLANK(C5934)), B5934=B5935, NOT(ISBLANK(C5936)), B5936=B5935), AVERAGE(C5934,C5936),
AND(NOT(ISBLANK(C5934)), B5934=B5935, ISBLANK(C5936), NOT(ISBLANK(C5937)), B5937=B5935), C5934+(C5937-C5934)/3,
AND(ISBLANK(C5934), NOT(ISBLANK(C5933)), B5933=B5935, NOT(ISBLANK(C5936)), B5936=B5935), C5933+(C5936-C5933)*2/3,
TRUE, "Check Manually"
))</f>
        <v>175.5</v>
      </c>
      <c r="F5935" t="str">
        <f>_xlfn.XLOOKUP(B5935,Bucket_Map!A:A,Bucket_Map!B:B,"ERROR - CHECK NAME")</f>
        <v>Food &amp; Beverages</v>
      </c>
    </row>
    <row r="5936" spans="1:6" x14ac:dyDescent="0.25">
      <c r="A5936" t="s">
        <v>32</v>
      </c>
      <c r="B5936" t="s">
        <v>25</v>
      </c>
      <c r="C5936">
        <v>176.5</v>
      </c>
      <c r="D5936" s="1">
        <v>44531</v>
      </c>
      <c r="E5936" cm="1">
        <f t="array" ref="E5936">IF(AND(B5936="Housing",A5936="Rural"),"",
_xlfn.IFS(
NOT(ISBLANK(C5936)), C5936,
AND(NOT(ISBLANK(C5935)), B5935=B5936, NOT(ISBLANK(C5937)), B5937=B5936), AVERAGE(C5935,C5937),
AND(NOT(ISBLANK(C5935)), B5935=B5936, ISBLANK(C5937), NOT(ISBLANK(C5938)), B5938=B5936), C5935+(C5938-C5935)/3,
AND(ISBLANK(C5935), NOT(ISBLANK(C5934)), B5934=B5936, NOT(ISBLANK(C5937)), B5937=B5936), C5934+(C5937-C5934)*2/3,
TRUE, "Check Manually"
))</f>
        <v>176.5</v>
      </c>
      <c r="F5936" t="str">
        <f>_xlfn.XLOOKUP(B5936,Bucket_Map!A:A,Bucket_Map!B:B,"ERROR - CHECK NAME")</f>
        <v>Food &amp; Beverages</v>
      </c>
    </row>
    <row r="5937" spans="1:6" x14ac:dyDescent="0.25">
      <c r="A5937" t="s">
        <v>32</v>
      </c>
      <c r="B5937" t="s">
        <v>25</v>
      </c>
      <c r="C5937">
        <v>177.3</v>
      </c>
      <c r="D5937" s="1">
        <v>44562</v>
      </c>
      <c r="E5937" cm="1">
        <f t="array" ref="E5937">IF(AND(B5937="Housing",A5937="Rural"),"",
_xlfn.IFS(
NOT(ISBLANK(C5937)), C5937,
AND(NOT(ISBLANK(C5936)), B5936=B5937, NOT(ISBLANK(C5938)), B5938=B5937), AVERAGE(C5936,C5938),
AND(NOT(ISBLANK(C5936)), B5936=B5937, ISBLANK(C5938), NOT(ISBLANK(C5939)), B5939=B5937), C5936+(C5939-C5936)/3,
AND(ISBLANK(C5936), NOT(ISBLANK(C5935)), B5935=B5937, NOT(ISBLANK(C5938)), B5938=B5937), C5935+(C5938-C5935)*2/3,
TRUE, "Check Manually"
))</f>
        <v>177.3</v>
      </c>
      <c r="F5937" t="str">
        <f>_xlfn.XLOOKUP(B5937,Bucket_Map!A:A,Bucket_Map!B:B,"ERROR - CHECK NAME")</f>
        <v>Food &amp; Beverages</v>
      </c>
    </row>
    <row r="5938" spans="1:6" x14ac:dyDescent="0.25">
      <c r="A5938" t="s">
        <v>32</v>
      </c>
      <c r="B5938" t="s">
        <v>25</v>
      </c>
      <c r="C5938">
        <v>178</v>
      </c>
      <c r="D5938" s="1">
        <v>44593</v>
      </c>
      <c r="E5938" cm="1">
        <f t="array" ref="E5938">IF(AND(B5938="Housing",A5938="Rural"),"",
_xlfn.IFS(
NOT(ISBLANK(C5938)), C5938,
AND(NOT(ISBLANK(C5937)), B5937=B5938, NOT(ISBLANK(C5939)), B5939=B5938), AVERAGE(C5937,C5939),
AND(NOT(ISBLANK(C5937)), B5937=B5938, ISBLANK(C5939), NOT(ISBLANK(C5940)), B5940=B5938), C5937+(C5940-C5937)/3,
AND(ISBLANK(C5937), NOT(ISBLANK(C5936)), B5936=B5938, NOT(ISBLANK(C5939)), B5939=B5938), C5936+(C5939-C5936)*2/3,
TRUE, "Check Manually"
))</f>
        <v>178</v>
      </c>
      <c r="F5938" t="str">
        <f>_xlfn.XLOOKUP(B5938,Bucket_Map!A:A,Bucket_Map!B:B,"ERROR - CHECK NAME")</f>
        <v>Food &amp; Beverages</v>
      </c>
    </row>
    <row r="5939" spans="1:6" x14ac:dyDescent="0.25">
      <c r="A5939" t="s">
        <v>32</v>
      </c>
      <c r="B5939" t="s">
        <v>25</v>
      </c>
      <c r="C5939">
        <v>179.3</v>
      </c>
      <c r="D5939" s="1">
        <v>44621</v>
      </c>
      <c r="E5939" cm="1">
        <f t="array" ref="E5939">IF(AND(B5939="Housing",A5939="Rural"),"",
_xlfn.IFS(
NOT(ISBLANK(C5939)), C5939,
AND(NOT(ISBLANK(C5938)), B5938=B5939, NOT(ISBLANK(C5940)), B5940=B5939), AVERAGE(C5938,C5940),
AND(NOT(ISBLANK(C5938)), B5938=B5939, ISBLANK(C5940), NOT(ISBLANK(C5941)), B5941=B5939), C5938+(C5941-C5938)/3,
AND(ISBLANK(C5938), NOT(ISBLANK(C5937)), B5937=B5939, NOT(ISBLANK(C5940)), B5940=B5939), C5937+(C5940-C5937)*2/3,
TRUE, "Check Manually"
))</f>
        <v>179.3</v>
      </c>
      <c r="F5939" t="str">
        <f>_xlfn.XLOOKUP(B5939,Bucket_Map!A:A,Bucket_Map!B:B,"ERROR - CHECK NAME")</f>
        <v>Food &amp; Beverages</v>
      </c>
    </row>
    <row r="5940" spans="1:6" x14ac:dyDescent="0.25">
      <c r="A5940" t="s">
        <v>32</v>
      </c>
      <c r="B5940" t="s">
        <v>25</v>
      </c>
      <c r="C5940">
        <v>180.9</v>
      </c>
      <c r="D5940" s="1">
        <v>44652</v>
      </c>
      <c r="E5940" cm="1">
        <f t="array" ref="E5940">IF(AND(B5940="Housing",A5940="Rural"),"",
_xlfn.IFS(
NOT(ISBLANK(C5940)), C5940,
AND(NOT(ISBLANK(C5939)), B5939=B5940, NOT(ISBLANK(C5941)), B5941=B5940), AVERAGE(C5939,C5941),
AND(NOT(ISBLANK(C5939)), B5939=B5940, ISBLANK(C5941), NOT(ISBLANK(C5942)), B5942=B5940), C5939+(C5942-C5939)/3,
AND(ISBLANK(C5939), NOT(ISBLANK(C5938)), B5938=B5940, NOT(ISBLANK(C5941)), B5941=B5940), C5938+(C5941-C5938)*2/3,
TRUE, "Check Manually"
))</f>
        <v>180.9</v>
      </c>
      <c r="F5940" t="str">
        <f>_xlfn.XLOOKUP(B5940,Bucket_Map!A:A,Bucket_Map!B:B,"ERROR - CHECK NAME")</f>
        <v>Food &amp; Beverages</v>
      </c>
    </row>
    <row r="5941" spans="1:6" x14ac:dyDescent="0.25">
      <c r="A5941" t="s">
        <v>32</v>
      </c>
      <c r="B5941" t="s">
        <v>25</v>
      </c>
      <c r="C5941">
        <v>182.5</v>
      </c>
      <c r="D5941" s="1">
        <v>44682</v>
      </c>
      <c r="E5941" cm="1">
        <f t="array" ref="E5941">IF(AND(B5941="Housing",A5941="Rural"),"",
_xlfn.IFS(
NOT(ISBLANK(C5941)), C5941,
AND(NOT(ISBLANK(C5940)), B5940=B5941, NOT(ISBLANK(C5942)), B5942=B5941), AVERAGE(C5940,C5942),
AND(NOT(ISBLANK(C5940)), B5940=B5941, ISBLANK(C5942), NOT(ISBLANK(C5943)), B5943=B5941), C5940+(C5943-C5940)/3,
AND(ISBLANK(C5940), NOT(ISBLANK(C5939)), B5939=B5941, NOT(ISBLANK(C5942)), B5942=B5941), C5939+(C5942-C5939)*2/3,
TRUE, "Check Manually"
))</f>
        <v>182.5</v>
      </c>
      <c r="F5941" t="str">
        <f>_xlfn.XLOOKUP(B5941,Bucket_Map!A:A,Bucket_Map!B:B,"ERROR - CHECK NAME")</f>
        <v>Food &amp; Beverages</v>
      </c>
    </row>
    <row r="5942" spans="1:6" x14ac:dyDescent="0.25">
      <c r="A5942" t="s">
        <v>32</v>
      </c>
      <c r="B5942" t="s">
        <v>25</v>
      </c>
      <c r="C5942">
        <v>183.9</v>
      </c>
      <c r="D5942" s="1">
        <v>44713</v>
      </c>
      <c r="E5942" cm="1">
        <f t="array" ref="E5942">IF(AND(B5942="Housing",A5942="Rural"),"",
_xlfn.IFS(
NOT(ISBLANK(C5942)), C5942,
AND(NOT(ISBLANK(C5941)), B5941=B5942, NOT(ISBLANK(C5943)), B5943=B5942), AVERAGE(C5941,C5943),
AND(NOT(ISBLANK(C5941)), B5941=B5942, ISBLANK(C5943), NOT(ISBLANK(C5944)), B5944=B5942), C5941+(C5944-C5941)/3,
AND(ISBLANK(C5941), NOT(ISBLANK(C5940)), B5940=B5942, NOT(ISBLANK(C5943)), B5943=B5942), C5940+(C5943-C5940)*2/3,
TRUE, "Check Manually"
))</f>
        <v>183.9</v>
      </c>
      <c r="F5942" t="str">
        <f>_xlfn.XLOOKUP(B5942,Bucket_Map!A:A,Bucket_Map!B:B,"ERROR - CHECK NAME")</f>
        <v>Food &amp; Beverages</v>
      </c>
    </row>
    <row r="5943" spans="1:6" x14ac:dyDescent="0.25">
      <c r="A5943" t="s">
        <v>32</v>
      </c>
      <c r="B5943" t="s">
        <v>25</v>
      </c>
      <c r="C5943">
        <v>185.2</v>
      </c>
      <c r="D5943" s="1">
        <v>44743</v>
      </c>
      <c r="E5943" cm="1">
        <f t="array" ref="E5943">IF(AND(B5943="Housing",A5943="Rural"),"",
_xlfn.IFS(
NOT(ISBLANK(C5943)), C5943,
AND(NOT(ISBLANK(C5942)), B5942=B5943, NOT(ISBLANK(C5944)), B5944=B5943), AVERAGE(C5942,C5944),
AND(NOT(ISBLANK(C5942)), B5942=B5943, ISBLANK(C5944), NOT(ISBLANK(C5945)), B5945=B5943), C5942+(C5945-C5942)/3,
AND(ISBLANK(C5942), NOT(ISBLANK(C5941)), B5941=B5943, NOT(ISBLANK(C5944)), B5944=B5943), C5941+(C5944-C5941)*2/3,
TRUE, "Check Manually"
))</f>
        <v>185.2</v>
      </c>
      <c r="F5943" t="str">
        <f>_xlfn.XLOOKUP(B5943,Bucket_Map!A:A,Bucket_Map!B:B,"ERROR - CHECK NAME")</f>
        <v>Food &amp; Beverages</v>
      </c>
    </row>
    <row r="5944" spans="1:6" x14ac:dyDescent="0.25">
      <c r="A5944" t="s">
        <v>32</v>
      </c>
      <c r="B5944" t="s">
        <v>25</v>
      </c>
      <c r="C5944">
        <v>186.3</v>
      </c>
      <c r="D5944" s="1">
        <v>44774</v>
      </c>
      <c r="E5944" cm="1">
        <f t="array" ref="E5944">IF(AND(B5944="Housing",A5944="Rural"),"",
_xlfn.IFS(
NOT(ISBLANK(C5944)), C5944,
AND(NOT(ISBLANK(C5943)), B5943=B5944, NOT(ISBLANK(C5945)), B5945=B5944), AVERAGE(C5943,C5945),
AND(NOT(ISBLANK(C5943)), B5943=B5944, ISBLANK(C5945), NOT(ISBLANK(C5946)), B5946=B5944), C5943+(C5946-C5943)/3,
AND(ISBLANK(C5943), NOT(ISBLANK(C5942)), B5942=B5944, NOT(ISBLANK(C5945)), B5945=B5944), C5942+(C5945-C5942)*2/3,
TRUE, "Check Manually"
))</f>
        <v>186.3</v>
      </c>
      <c r="F5944" t="str">
        <f>_xlfn.XLOOKUP(B5944,Bucket_Map!A:A,Bucket_Map!B:B,"ERROR - CHECK NAME")</f>
        <v>Food &amp; Beverages</v>
      </c>
    </row>
    <row r="5945" spans="1:6" x14ac:dyDescent="0.25">
      <c r="A5945" t="s">
        <v>32</v>
      </c>
      <c r="B5945" t="s">
        <v>25</v>
      </c>
      <c r="C5945">
        <v>187.4</v>
      </c>
      <c r="D5945" s="1">
        <v>44805</v>
      </c>
      <c r="E5945" cm="1">
        <f t="array" ref="E5945">IF(AND(B5945="Housing",A5945="Rural"),"",
_xlfn.IFS(
NOT(ISBLANK(C5945)), C5945,
AND(NOT(ISBLANK(C5944)), B5944=B5945, NOT(ISBLANK(C5946)), B5946=B5945), AVERAGE(C5944,C5946),
AND(NOT(ISBLANK(C5944)), B5944=B5945, ISBLANK(C5946), NOT(ISBLANK(C5947)), B5947=B5945), C5944+(C5947-C5944)/3,
AND(ISBLANK(C5944), NOT(ISBLANK(C5943)), B5943=B5945, NOT(ISBLANK(C5946)), B5946=B5945), C5943+(C5946-C5943)*2/3,
TRUE, "Check Manually"
))</f>
        <v>187.4</v>
      </c>
      <c r="F5945" t="str">
        <f>_xlfn.XLOOKUP(B5945,Bucket_Map!A:A,Bucket_Map!B:B,"ERROR - CHECK NAME")</f>
        <v>Food &amp; Beverages</v>
      </c>
    </row>
    <row r="5946" spans="1:6" x14ac:dyDescent="0.25">
      <c r="A5946" t="s">
        <v>32</v>
      </c>
      <c r="B5946" t="s">
        <v>25</v>
      </c>
      <c r="C5946">
        <v>188.3</v>
      </c>
      <c r="D5946" s="1">
        <v>44835</v>
      </c>
      <c r="E5946" cm="1">
        <f t="array" ref="E5946">IF(AND(B5946="Housing",A5946="Rural"),"",
_xlfn.IFS(
NOT(ISBLANK(C5946)), C5946,
AND(NOT(ISBLANK(C5945)), B5945=B5946, NOT(ISBLANK(C5947)), B5947=B5946), AVERAGE(C5945,C5947),
AND(NOT(ISBLANK(C5945)), B5945=B5946, ISBLANK(C5947), NOT(ISBLANK(C5948)), B5948=B5946), C5945+(C5948-C5945)/3,
AND(ISBLANK(C5945), NOT(ISBLANK(C5944)), B5944=B5946, NOT(ISBLANK(C5947)), B5947=B5946), C5944+(C5947-C5944)*2/3,
TRUE, "Check Manually"
))</f>
        <v>188.3</v>
      </c>
      <c r="F5946" t="str">
        <f>_xlfn.XLOOKUP(B5946,Bucket_Map!A:A,Bucket_Map!B:B,"ERROR - CHECK NAME")</f>
        <v>Food &amp; Beverages</v>
      </c>
    </row>
    <row r="5947" spans="1:6" x14ac:dyDescent="0.25">
      <c r="A5947" t="s">
        <v>32</v>
      </c>
      <c r="B5947" t="s">
        <v>25</v>
      </c>
      <c r="C5947">
        <v>189.5</v>
      </c>
      <c r="D5947" s="1">
        <v>44866</v>
      </c>
      <c r="E5947" cm="1">
        <f t="array" ref="E5947">IF(AND(B5947="Housing",A5947="Rural"),"",
_xlfn.IFS(
NOT(ISBLANK(C5947)), C5947,
AND(NOT(ISBLANK(C5946)), B5946=B5947, NOT(ISBLANK(C5948)), B5948=B5947), AVERAGE(C5946,C5948),
AND(NOT(ISBLANK(C5946)), B5946=B5947, ISBLANK(C5948), NOT(ISBLANK(C5949)), B5949=B5947), C5946+(C5949-C5946)/3,
AND(ISBLANK(C5946), NOT(ISBLANK(C5945)), B5945=B5947, NOT(ISBLANK(C5948)), B5948=B5947), C5945+(C5948-C5945)*2/3,
TRUE, "Check Manually"
))</f>
        <v>189.5</v>
      </c>
      <c r="F5947" t="str">
        <f>_xlfn.XLOOKUP(B5947,Bucket_Map!A:A,Bucket_Map!B:B,"ERROR - CHECK NAME")</f>
        <v>Food &amp; Beverages</v>
      </c>
    </row>
    <row r="5948" spans="1:6" x14ac:dyDescent="0.25">
      <c r="A5948" t="s">
        <v>32</v>
      </c>
      <c r="B5948" t="s">
        <v>25</v>
      </c>
      <c r="C5948">
        <v>190.3</v>
      </c>
      <c r="D5948" s="1">
        <v>44896</v>
      </c>
      <c r="E5948" cm="1">
        <f t="array" ref="E5948">IF(AND(B5948="Housing",A5948="Rural"),"",
_xlfn.IFS(
NOT(ISBLANK(C5948)), C5948,
AND(NOT(ISBLANK(C5947)), B5947=B5948, NOT(ISBLANK(C5949)), B5949=B5948), AVERAGE(C5947,C5949),
AND(NOT(ISBLANK(C5947)), B5947=B5948, ISBLANK(C5949), NOT(ISBLANK(C5950)), B5950=B5948), C5947+(C5950-C5947)/3,
AND(ISBLANK(C5947), NOT(ISBLANK(C5946)), B5946=B5948, NOT(ISBLANK(C5949)), B5949=B5948), C5946+(C5949-C5946)*2/3,
TRUE, "Check Manually"
))</f>
        <v>190.3</v>
      </c>
      <c r="F5948" t="str">
        <f>_xlfn.XLOOKUP(B5948,Bucket_Map!A:A,Bucket_Map!B:B,"ERROR - CHECK NAME")</f>
        <v>Food &amp; Beverages</v>
      </c>
    </row>
    <row r="5949" spans="1:6" x14ac:dyDescent="0.25">
      <c r="A5949" t="s">
        <v>32</v>
      </c>
      <c r="B5949" t="s">
        <v>25</v>
      </c>
      <c r="C5949">
        <v>191.2</v>
      </c>
      <c r="D5949" s="1">
        <v>44927</v>
      </c>
      <c r="E5949" cm="1">
        <f t="array" ref="E5949">IF(AND(B5949="Housing",A5949="Rural"),"",
_xlfn.IFS(
NOT(ISBLANK(C5949)), C5949,
AND(NOT(ISBLANK(C5948)), B5948=B5949, NOT(ISBLANK(C5950)), B5950=B5949), AVERAGE(C5948,C5950),
AND(NOT(ISBLANK(C5948)), B5948=B5949, ISBLANK(C5950), NOT(ISBLANK(C5951)), B5951=B5949), C5948+(C5951-C5948)/3,
AND(ISBLANK(C5948), NOT(ISBLANK(C5947)), B5947=B5949, NOT(ISBLANK(C5950)), B5950=B5949), C5947+(C5950-C5947)*2/3,
TRUE, "Check Manually"
))</f>
        <v>191.2</v>
      </c>
      <c r="F5949" t="str">
        <f>_xlfn.XLOOKUP(B5949,Bucket_Map!A:A,Bucket_Map!B:B,"ERROR - CHECK NAME")</f>
        <v>Food &amp; Beverages</v>
      </c>
    </row>
    <row r="5950" spans="1:6" x14ac:dyDescent="0.25">
      <c r="A5950" t="s">
        <v>32</v>
      </c>
      <c r="B5950" t="s">
        <v>25</v>
      </c>
      <c r="C5950">
        <v>193</v>
      </c>
      <c r="D5950" s="1">
        <v>44958</v>
      </c>
      <c r="E5950" cm="1">
        <f t="array" ref="E5950">IF(AND(B5950="Housing",A5950="Rural"),"",
_xlfn.IFS(
NOT(ISBLANK(C5950)), C5950,
AND(NOT(ISBLANK(C5949)), B5949=B5950, NOT(ISBLANK(C5951)), B5951=B5950), AVERAGE(C5949,C5951),
AND(NOT(ISBLANK(C5949)), B5949=B5950, ISBLANK(C5951), NOT(ISBLANK(C5952)), B5952=B5950), C5949+(C5952-C5949)/3,
AND(ISBLANK(C5949), NOT(ISBLANK(C5948)), B5948=B5950, NOT(ISBLANK(C5951)), B5951=B5950), C5948+(C5951-C5948)*2/3,
TRUE, "Check Manually"
))</f>
        <v>193</v>
      </c>
      <c r="F5950" t="str">
        <f>_xlfn.XLOOKUP(B5950,Bucket_Map!A:A,Bucket_Map!B:B,"ERROR - CHECK NAME")</f>
        <v>Food &amp; Beverages</v>
      </c>
    </row>
    <row r="5951" spans="1:6" x14ac:dyDescent="0.25">
      <c r="A5951" t="s">
        <v>32</v>
      </c>
      <c r="B5951" t="s">
        <v>25</v>
      </c>
      <c r="C5951">
        <v>193</v>
      </c>
      <c r="D5951" s="1">
        <v>44986</v>
      </c>
      <c r="E5951" cm="1">
        <f t="array" ref="E5951">IF(AND(B5951="Housing",A5951="Rural"),"",
_xlfn.IFS(
NOT(ISBLANK(C5951)), C5951,
AND(NOT(ISBLANK(C5950)), B5950=B5951, NOT(ISBLANK(C5952)), B5952=B5951), AVERAGE(C5950,C5952),
AND(NOT(ISBLANK(C5950)), B5950=B5951, ISBLANK(C5952), NOT(ISBLANK(C5953)), B5953=B5951), C5950+(C5953-C5950)/3,
AND(ISBLANK(C5950), NOT(ISBLANK(C5949)), B5949=B5951, NOT(ISBLANK(C5952)), B5952=B5951), C5949+(C5952-C5949)*2/3,
TRUE, "Check Manually"
))</f>
        <v>193</v>
      </c>
      <c r="F5951" t="str">
        <f>_xlfn.XLOOKUP(B5951,Bucket_Map!A:A,Bucket_Map!B:B,"ERROR - CHECK NAME")</f>
        <v>Food &amp; Beverages</v>
      </c>
    </row>
    <row r="5952" spans="1:6" x14ac:dyDescent="0.25">
      <c r="A5952" t="s">
        <v>32</v>
      </c>
      <c r="B5952" t="s">
        <v>25</v>
      </c>
      <c r="C5952">
        <v>193.5</v>
      </c>
      <c r="D5952" s="1">
        <v>45017</v>
      </c>
      <c r="E5952" cm="1">
        <f t="array" ref="E5952">IF(AND(B5952="Housing",A5952="Rural"),"",
_xlfn.IFS(
NOT(ISBLANK(C5952)), C5952,
AND(NOT(ISBLANK(C5951)), B5951=B5952, NOT(ISBLANK(C5953)), B5953=B5952), AVERAGE(C5951,C5953),
AND(NOT(ISBLANK(C5951)), B5951=B5952, ISBLANK(C5953), NOT(ISBLANK(C5954)), B5954=B5952), C5951+(C5954-C5951)/3,
AND(ISBLANK(C5951), NOT(ISBLANK(C5950)), B5950=B5952, NOT(ISBLANK(C5953)), B5953=B5952), C5950+(C5953-C5950)*2/3,
TRUE, "Check Manually"
))</f>
        <v>193.5</v>
      </c>
      <c r="F5952" t="str">
        <f>_xlfn.XLOOKUP(B5952,Bucket_Map!A:A,Bucket_Map!B:B,"ERROR - CHECK NAME")</f>
        <v>Food &amp; Beverages</v>
      </c>
    </row>
    <row r="5953" spans="1:6" x14ac:dyDescent="0.25">
      <c r="A5953" t="s">
        <v>32</v>
      </c>
      <c r="B5953" t="s">
        <v>25</v>
      </c>
      <c r="C5953">
        <v>194.2</v>
      </c>
      <c r="D5953" s="1">
        <v>45047</v>
      </c>
      <c r="E5953" cm="1">
        <f t="array" ref="E5953">IF(AND(B5953="Housing",A5953="Rural"),"",
_xlfn.IFS(
NOT(ISBLANK(C5953)), C5953,
AND(NOT(ISBLANK(C5952)), B5952=B5953, NOT(ISBLANK(C5954)), B5954=B5953), AVERAGE(C5952,C5954),
AND(NOT(ISBLANK(C5952)), B5952=B5953, ISBLANK(C5954), NOT(ISBLANK(C5955)), B5955=B5953), C5952+(C5955-C5952)/3,
AND(ISBLANK(C5952), NOT(ISBLANK(C5951)), B5951=B5953, NOT(ISBLANK(C5954)), B5954=B5953), C5951+(C5954-C5951)*2/3,
TRUE, "Check Manually"
))</f>
        <v>194.2</v>
      </c>
      <c r="F5953" t="str">
        <f>_xlfn.XLOOKUP(B5953,Bucket_Map!A:A,Bucket_Map!B:B,"ERROR - CHECK NAME")</f>
        <v>Food &amp; Beverages</v>
      </c>
    </row>
    <row r="5954" spans="1:6" x14ac:dyDescent="0.25">
      <c r="A5954" t="s">
        <v>32</v>
      </c>
      <c r="B5954" t="s">
        <v>26</v>
      </c>
      <c r="C5954">
        <v>106</v>
      </c>
      <c r="D5954" s="1">
        <v>41275</v>
      </c>
      <c r="E5954" cm="1">
        <f t="array" ref="E5954">IF(AND(B5954="Housing",A5954="Rural"),"",
_xlfn.IFS(
NOT(ISBLANK(C5954)), C5954,
AND(NOT(ISBLANK(C5953)), B5953=B5954, NOT(ISBLANK(C5955)), B5955=B5954), AVERAGE(C5953,C5955),
AND(NOT(ISBLANK(C5953)), B5953=B5954, ISBLANK(C5955), NOT(ISBLANK(C5956)), B5956=B5954), C5953+(C5956-C5953)/3,
AND(ISBLANK(C5953), NOT(ISBLANK(C5952)), B5952=B5954, NOT(ISBLANK(C5955)), B5955=B5954), C5952+(C5955-C5952)*2/3,
TRUE, "Check Manually"
))</f>
        <v>106</v>
      </c>
      <c r="F5954" t="str">
        <f>_xlfn.XLOOKUP(B5954,Bucket_Map!A:A,Bucket_Map!B:B,"ERROR - CHECK NAME")</f>
        <v>Food &amp; Beverages</v>
      </c>
    </row>
    <row r="5955" spans="1:6" x14ac:dyDescent="0.25">
      <c r="A5955" t="s">
        <v>32</v>
      </c>
      <c r="B5955" t="s">
        <v>26</v>
      </c>
      <c r="C5955">
        <v>105.3</v>
      </c>
      <c r="D5955" s="1">
        <v>41306</v>
      </c>
      <c r="E5955" cm="1">
        <f t="array" ref="E5955">IF(AND(B5955="Housing",A5955="Rural"),"",
_xlfn.IFS(
NOT(ISBLANK(C5955)), C5955,
AND(NOT(ISBLANK(C5954)), B5954=B5955, NOT(ISBLANK(C5956)), B5956=B5955), AVERAGE(C5954,C5956),
AND(NOT(ISBLANK(C5954)), B5954=B5955, ISBLANK(C5956), NOT(ISBLANK(C5957)), B5957=B5955), C5954+(C5957-C5954)/3,
AND(ISBLANK(C5954), NOT(ISBLANK(C5953)), B5953=B5955, NOT(ISBLANK(C5956)), B5956=B5955), C5953+(C5956-C5953)*2/3,
TRUE, "Check Manually"
))</f>
        <v>105.3</v>
      </c>
      <c r="F5955" t="str">
        <f>_xlfn.XLOOKUP(B5955,Bucket_Map!A:A,Bucket_Map!B:B,"ERROR - CHECK NAME")</f>
        <v>Food &amp; Beverages</v>
      </c>
    </row>
    <row r="5956" spans="1:6" x14ac:dyDescent="0.25">
      <c r="A5956" t="s">
        <v>32</v>
      </c>
      <c r="B5956" t="s">
        <v>26</v>
      </c>
      <c r="C5956">
        <v>105</v>
      </c>
      <c r="D5956" s="1">
        <v>41334</v>
      </c>
      <c r="E5956" cm="1">
        <f t="array" ref="E5956">IF(AND(B5956="Housing",A5956="Rural"),"",
_xlfn.IFS(
NOT(ISBLANK(C5956)), C5956,
AND(NOT(ISBLANK(C5955)), B5955=B5956, NOT(ISBLANK(C5957)), B5957=B5956), AVERAGE(C5955,C5957),
AND(NOT(ISBLANK(C5955)), B5955=B5956, ISBLANK(C5957), NOT(ISBLANK(C5958)), B5958=B5956), C5955+(C5958-C5955)/3,
AND(ISBLANK(C5955), NOT(ISBLANK(C5954)), B5954=B5956, NOT(ISBLANK(C5957)), B5957=B5956), C5954+(C5957-C5954)*2/3,
TRUE, "Check Manually"
))</f>
        <v>105</v>
      </c>
      <c r="F5956" t="str">
        <f>_xlfn.XLOOKUP(B5956,Bucket_Map!A:A,Bucket_Map!B:B,"ERROR - CHECK NAME")</f>
        <v>Food &amp; Beverages</v>
      </c>
    </row>
    <row r="5957" spans="1:6" x14ac:dyDescent="0.25">
      <c r="A5957" t="s">
        <v>32</v>
      </c>
      <c r="B5957" t="s">
        <v>26</v>
      </c>
      <c r="C5957">
        <v>105.3</v>
      </c>
      <c r="D5957" s="1">
        <v>41365</v>
      </c>
      <c r="E5957" cm="1">
        <f t="array" ref="E5957">IF(AND(B5957="Housing",A5957="Rural"),"",
_xlfn.IFS(
NOT(ISBLANK(C5957)), C5957,
AND(NOT(ISBLANK(C5956)), B5956=B5957, NOT(ISBLANK(C5958)), B5958=B5957), AVERAGE(C5956,C5958),
AND(NOT(ISBLANK(C5956)), B5956=B5957, ISBLANK(C5958), NOT(ISBLANK(C5959)), B5959=B5957), C5956+(C5959-C5956)/3,
AND(ISBLANK(C5956), NOT(ISBLANK(C5955)), B5955=B5957, NOT(ISBLANK(C5958)), B5958=B5957), C5955+(C5958-C5955)*2/3,
TRUE, "Check Manually"
))</f>
        <v>105.3</v>
      </c>
      <c r="F5957" t="str">
        <f>_xlfn.XLOOKUP(B5957,Bucket_Map!A:A,Bucket_Map!B:B,"ERROR - CHECK NAME")</f>
        <v>Food &amp; Beverages</v>
      </c>
    </row>
    <row r="5958" spans="1:6" x14ac:dyDescent="0.25">
      <c r="A5958" t="s">
        <v>32</v>
      </c>
      <c r="B5958" t="s">
        <v>26</v>
      </c>
      <c r="C5958">
        <v>105.8</v>
      </c>
      <c r="D5958" s="1">
        <v>41395</v>
      </c>
      <c r="E5958" cm="1">
        <f t="array" ref="E5958">IF(AND(B5958="Housing",A5958="Rural"),"",
_xlfn.IFS(
NOT(ISBLANK(C5958)), C5958,
AND(NOT(ISBLANK(C5957)), B5957=B5958, NOT(ISBLANK(C5959)), B5959=B5958), AVERAGE(C5957,C5959),
AND(NOT(ISBLANK(C5957)), B5957=B5958, ISBLANK(C5959), NOT(ISBLANK(C5960)), B5960=B5958), C5957+(C5960-C5957)/3,
AND(ISBLANK(C5957), NOT(ISBLANK(C5956)), B5956=B5958, NOT(ISBLANK(C5959)), B5959=B5958), C5956+(C5959-C5956)*2/3,
TRUE, "Check Manually"
))</f>
        <v>105.8</v>
      </c>
      <c r="F5958" t="str">
        <f>_xlfn.XLOOKUP(B5958,Bucket_Map!A:A,Bucket_Map!B:B,"ERROR - CHECK NAME")</f>
        <v>Food &amp; Beverages</v>
      </c>
    </row>
    <row r="5959" spans="1:6" x14ac:dyDescent="0.25">
      <c r="A5959" t="s">
        <v>32</v>
      </c>
      <c r="B5959" t="s">
        <v>26</v>
      </c>
      <c r="C5959">
        <v>106.3</v>
      </c>
      <c r="D5959" s="1">
        <v>41426</v>
      </c>
      <c r="E5959" cm="1">
        <f t="array" ref="E5959">IF(AND(B5959="Housing",A5959="Rural"),"",
_xlfn.IFS(
NOT(ISBLANK(C5959)), C5959,
AND(NOT(ISBLANK(C5958)), B5958=B5959, NOT(ISBLANK(C5960)), B5960=B5959), AVERAGE(C5958,C5960),
AND(NOT(ISBLANK(C5958)), B5958=B5959, ISBLANK(C5960), NOT(ISBLANK(C5961)), B5961=B5959), C5958+(C5961-C5958)/3,
AND(ISBLANK(C5958), NOT(ISBLANK(C5957)), B5957=B5959, NOT(ISBLANK(C5960)), B5960=B5959), C5957+(C5960-C5957)*2/3,
TRUE, "Check Manually"
))</f>
        <v>106.3</v>
      </c>
      <c r="F5959" t="str">
        <f>_xlfn.XLOOKUP(B5959,Bucket_Map!A:A,Bucket_Map!B:B,"ERROR - CHECK NAME")</f>
        <v>Food &amp; Beverages</v>
      </c>
    </row>
    <row r="5960" spans="1:6" x14ac:dyDescent="0.25">
      <c r="A5960" t="s">
        <v>32</v>
      </c>
      <c r="B5960" t="s">
        <v>26</v>
      </c>
      <c r="C5960">
        <v>106.4</v>
      </c>
      <c r="D5960" s="1">
        <v>41456</v>
      </c>
      <c r="E5960" cm="1">
        <f t="array" ref="E5960">IF(AND(B5960="Housing",A5960="Rural"),"",
_xlfn.IFS(
NOT(ISBLANK(C5960)), C5960,
AND(NOT(ISBLANK(C5959)), B5959=B5960, NOT(ISBLANK(C5961)), B5961=B5960), AVERAGE(C5959,C5961),
AND(NOT(ISBLANK(C5959)), B5959=B5960, ISBLANK(C5961), NOT(ISBLANK(C5962)), B5962=B5960), C5959+(C5962-C5959)/3,
AND(ISBLANK(C5959), NOT(ISBLANK(C5958)), B5958=B5960, NOT(ISBLANK(C5961)), B5961=B5960), C5958+(C5961-C5958)*2/3,
TRUE, "Check Manually"
))</f>
        <v>106.4</v>
      </c>
      <c r="F5960" t="str">
        <f>_xlfn.XLOOKUP(B5960,Bucket_Map!A:A,Bucket_Map!B:B,"ERROR - CHECK NAME")</f>
        <v>Food &amp; Beverages</v>
      </c>
    </row>
    <row r="5961" spans="1:6" x14ac:dyDescent="0.25">
      <c r="A5961" t="s">
        <v>32</v>
      </c>
      <c r="B5961" t="s">
        <v>26</v>
      </c>
      <c r="C5961">
        <v>106.5</v>
      </c>
      <c r="D5961" s="1">
        <v>41487</v>
      </c>
      <c r="E5961" cm="1">
        <f t="array" ref="E5961">IF(AND(B5961="Housing",A5961="Rural"),"",
_xlfn.IFS(
NOT(ISBLANK(C5961)), C5961,
AND(NOT(ISBLANK(C5960)), B5960=B5961, NOT(ISBLANK(C5962)), B5962=B5961), AVERAGE(C5960,C5962),
AND(NOT(ISBLANK(C5960)), B5960=B5961, ISBLANK(C5962), NOT(ISBLANK(C5963)), B5963=B5961), C5960+(C5963-C5960)/3,
AND(ISBLANK(C5960), NOT(ISBLANK(C5959)), B5959=B5961, NOT(ISBLANK(C5962)), B5962=B5961), C5959+(C5962-C5959)*2/3,
TRUE, "Check Manually"
))</f>
        <v>106.5</v>
      </c>
      <c r="F5961" t="str">
        <f>_xlfn.XLOOKUP(B5961,Bucket_Map!A:A,Bucket_Map!B:B,"ERROR - CHECK NAME")</f>
        <v>Food &amp; Beverages</v>
      </c>
    </row>
    <row r="5962" spans="1:6" x14ac:dyDescent="0.25">
      <c r="A5962" t="s">
        <v>32</v>
      </c>
      <c r="B5962" t="s">
        <v>26</v>
      </c>
      <c r="C5962">
        <v>107.1</v>
      </c>
      <c r="D5962" s="1">
        <v>41518</v>
      </c>
      <c r="E5962" cm="1">
        <f t="array" ref="E5962">IF(AND(B5962="Housing",A5962="Rural"),"",
_xlfn.IFS(
NOT(ISBLANK(C5962)), C5962,
AND(NOT(ISBLANK(C5961)), B5961=B5962, NOT(ISBLANK(C5963)), B5963=B5962), AVERAGE(C5961,C5963),
AND(NOT(ISBLANK(C5961)), B5961=B5962, ISBLANK(C5963), NOT(ISBLANK(C5964)), B5964=B5962), C5961+(C5964-C5961)/3,
AND(ISBLANK(C5961), NOT(ISBLANK(C5960)), B5960=B5962, NOT(ISBLANK(C5963)), B5963=B5962), C5960+(C5963-C5960)*2/3,
TRUE, "Check Manually"
))</f>
        <v>107.1</v>
      </c>
      <c r="F5962" t="str">
        <f>_xlfn.XLOOKUP(B5962,Bucket_Map!A:A,Bucket_Map!B:B,"ERROR - CHECK NAME")</f>
        <v>Food &amp; Beverages</v>
      </c>
    </row>
    <row r="5963" spans="1:6" x14ac:dyDescent="0.25">
      <c r="A5963" t="s">
        <v>32</v>
      </c>
      <c r="B5963" t="s">
        <v>26</v>
      </c>
      <c r="C5963">
        <v>107.3</v>
      </c>
      <c r="D5963" s="1">
        <v>41548</v>
      </c>
      <c r="E5963" cm="1">
        <f t="array" ref="E5963">IF(AND(B5963="Housing",A5963="Rural"),"",
_xlfn.IFS(
NOT(ISBLANK(C5963)), C5963,
AND(NOT(ISBLANK(C5962)), B5962=B5963, NOT(ISBLANK(C5964)), B5964=B5963), AVERAGE(C5962,C5964),
AND(NOT(ISBLANK(C5962)), B5962=B5963, ISBLANK(C5964), NOT(ISBLANK(C5965)), B5965=B5963), C5962+(C5965-C5962)/3,
AND(ISBLANK(C5962), NOT(ISBLANK(C5961)), B5961=B5963, NOT(ISBLANK(C5964)), B5964=B5963), C5961+(C5964-C5961)*2/3,
TRUE, "Check Manually"
))</f>
        <v>107.3</v>
      </c>
      <c r="F5963" t="str">
        <f>_xlfn.XLOOKUP(B5963,Bucket_Map!A:A,Bucket_Map!B:B,"ERROR - CHECK NAME")</f>
        <v>Food &amp; Beverages</v>
      </c>
    </row>
    <row r="5964" spans="1:6" x14ac:dyDescent="0.25">
      <c r="A5964" t="s">
        <v>32</v>
      </c>
      <c r="B5964" t="s">
        <v>26</v>
      </c>
      <c r="C5964">
        <v>108.2</v>
      </c>
      <c r="D5964" s="1">
        <v>41579</v>
      </c>
      <c r="E5964" cm="1">
        <f t="array" ref="E5964">IF(AND(B5964="Housing",A5964="Rural"),"",
_xlfn.IFS(
NOT(ISBLANK(C5964)), C5964,
AND(NOT(ISBLANK(C5963)), B5963=B5964, NOT(ISBLANK(C5965)), B5965=B5964), AVERAGE(C5963,C5965),
AND(NOT(ISBLANK(C5963)), B5963=B5964, ISBLANK(C5965), NOT(ISBLANK(C5966)), B5966=B5964), C5963+(C5966-C5963)/3,
AND(ISBLANK(C5963), NOT(ISBLANK(C5962)), B5962=B5964, NOT(ISBLANK(C5965)), B5965=B5964), C5962+(C5965-C5962)*2/3,
TRUE, "Check Manually"
))</f>
        <v>108.2</v>
      </c>
      <c r="F5964" t="str">
        <f>_xlfn.XLOOKUP(B5964,Bucket_Map!A:A,Bucket_Map!B:B,"ERROR - CHECK NAME")</f>
        <v>Food &amp; Beverages</v>
      </c>
    </row>
    <row r="5965" spans="1:6" x14ac:dyDescent="0.25">
      <c r="A5965" t="s">
        <v>32</v>
      </c>
      <c r="B5965" t="s">
        <v>26</v>
      </c>
      <c r="C5965">
        <v>108.7</v>
      </c>
      <c r="D5965" s="1">
        <v>41609</v>
      </c>
      <c r="E5965" cm="1">
        <f t="array" ref="E5965">IF(AND(B5965="Housing",A5965="Rural"),"",
_xlfn.IFS(
NOT(ISBLANK(C5965)), C5965,
AND(NOT(ISBLANK(C5964)), B5964=B5965, NOT(ISBLANK(C5966)), B5966=B5965), AVERAGE(C5964,C5966),
AND(NOT(ISBLANK(C5964)), B5964=B5965, ISBLANK(C5966), NOT(ISBLANK(C5967)), B5967=B5965), C5964+(C5967-C5964)/3,
AND(ISBLANK(C5964), NOT(ISBLANK(C5963)), B5963=B5965, NOT(ISBLANK(C5966)), B5966=B5965), C5963+(C5966-C5963)*2/3,
TRUE, "Check Manually"
))</f>
        <v>108.7</v>
      </c>
      <c r="F5965" t="str">
        <f>_xlfn.XLOOKUP(B5965,Bucket_Map!A:A,Bucket_Map!B:B,"ERROR - CHECK NAME")</f>
        <v>Food &amp; Beverages</v>
      </c>
    </row>
    <row r="5966" spans="1:6" x14ac:dyDescent="0.25">
      <c r="A5966" t="s">
        <v>32</v>
      </c>
      <c r="B5966" t="s">
        <v>26</v>
      </c>
      <c r="C5966">
        <v>108.9</v>
      </c>
      <c r="D5966" s="1">
        <v>41640</v>
      </c>
      <c r="E5966" cm="1">
        <f t="array" ref="E5966">IF(AND(B5966="Housing",A5966="Rural"),"",
_xlfn.IFS(
NOT(ISBLANK(C5966)), C5966,
AND(NOT(ISBLANK(C5965)), B5965=B5966, NOT(ISBLANK(C5967)), B5967=B5966), AVERAGE(C5965,C5967),
AND(NOT(ISBLANK(C5965)), B5965=B5966, ISBLANK(C5967), NOT(ISBLANK(C5968)), B5968=B5966), C5965+(C5968-C5965)/3,
AND(ISBLANK(C5965), NOT(ISBLANK(C5964)), B5964=B5966, NOT(ISBLANK(C5967)), B5967=B5966), C5964+(C5967-C5964)*2/3,
TRUE, "Check Manually"
))</f>
        <v>108.9</v>
      </c>
      <c r="F5966" t="str">
        <f>_xlfn.XLOOKUP(B5966,Bucket_Map!A:A,Bucket_Map!B:B,"ERROR - CHECK NAME")</f>
        <v>Food &amp; Beverages</v>
      </c>
    </row>
    <row r="5967" spans="1:6" x14ac:dyDescent="0.25">
      <c r="A5967" t="s">
        <v>32</v>
      </c>
      <c r="B5967" t="s">
        <v>26</v>
      </c>
      <c r="C5967">
        <v>109.3</v>
      </c>
      <c r="D5967" s="1">
        <v>41671</v>
      </c>
      <c r="E5967" cm="1">
        <f t="array" ref="E5967">IF(AND(B5967="Housing",A5967="Rural"),"",
_xlfn.IFS(
NOT(ISBLANK(C5967)), C5967,
AND(NOT(ISBLANK(C5966)), B5966=B5967, NOT(ISBLANK(C5968)), B5968=B5967), AVERAGE(C5966,C5968),
AND(NOT(ISBLANK(C5966)), B5966=B5967, ISBLANK(C5968), NOT(ISBLANK(C5969)), B5969=B5967), C5966+(C5969-C5966)/3,
AND(ISBLANK(C5966), NOT(ISBLANK(C5965)), B5965=B5967, NOT(ISBLANK(C5968)), B5968=B5967), C5965+(C5968-C5965)*2/3,
TRUE, "Check Manually"
))</f>
        <v>109.3</v>
      </c>
      <c r="F5967" t="str">
        <f>_xlfn.XLOOKUP(B5967,Bucket_Map!A:A,Bucket_Map!B:B,"ERROR - CHECK NAME")</f>
        <v>Food &amp; Beverages</v>
      </c>
    </row>
    <row r="5968" spans="1:6" x14ac:dyDescent="0.25">
      <c r="A5968" t="s">
        <v>32</v>
      </c>
      <c r="B5968" t="s">
        <v>26</v>
      </c>
      <c r="C5968">
        <v>109.8</v>
      </c>
      <c r="D5968" s="1">
        <v>41699</v>
      </c>
      <c r="E5968" cm="1">
        <f t="array" ref="E5968">IF(AND(B5968="Housing",A5968="Rural"),"",
_xlfn.IFS(
NOT(ISBLANK(C5968)), C5968,
AND(NOT(ISBLANK(C5967)), B5967=B5968, NOT(ISBLANK(C5969)), B5969=B5968), AVERAGE(C5967,C5969),
AND(NOT(ISBLANK(C5967)), B5967=B5968, ISBLANK(C5969), NOT(ISBLANK(C5970)), B5970=B5968), C5967+(C5970-C5967)/3,
AND(ISBLANK(C5967), NOT(ISBLANK(C5966)), B5966=B5968, NOT(ISBLANK(C5969)), B5969=B5968), C5966+(C5969-C5966)*2/3,
TRUE, "Check Manually"
))</f>
        <v>109.8</v>
      </c>
      <c r="F5968" t="str">
        <f>_xlfn.XLOOKUP(B5968,Bucket_Map!A:A,Bucket_Map!B:B,"ERROR - CHECK NAME")</f>
        <v>Food &amp; Beverages</v>
      </c>
    </row>
    <row r="5969" spans="1:6" x14ac:dyDescent="0.25">
      <c r="A5969" t="s">
        <v>32</v>
      </c>
      <c r="B5969" t="s">
        <v>26</v>
      </c>
      <c r="C5969">
        <v>111</v>
      </c>
      <c r="D5969" s="1">
        <v>41730</v>
      </c>
      <c r="E5969" cm="1">
        <f t="array" ref="E5969">IF(AND(B5969="Housing",A5969="Rural"),"",
_xlfn.IFS(
NOT(ISBLANK(C5969)), C5969,
AND(NOT(ISBLANK(C5968)), B5968=B5969, NOT(ISBLANK(C5970)), B5970=B5969), AVERAGE(C5968,C5970),
AND(NOT(ISBLANK(C5968)), B5968=B5969, ISBLANK(C5970), NOT(ISBLANK(C5971)), B5971=B5969), C5968+(C5971-C5968)/3,
AND(ISBLANK(C5968), NOT(ISBLANK(C5967)), B5967=B5969, NOT(ISBLANK(C5970)), B5970=B5969), C5967+(C5970-C5967)*2/3,
TRUE, "Check Manually"
))</f>
        <v>111</v>
      </c>
      <c r="F5969" t="str">
        <f>_xlfn.XLOOKUP(B5969,Bucket_Map!A:A,Bucket_Map!B:B,"ERROR - CHECK NAME")</f>
        <v>Food &amp; Beverages</v>
      </c>
    </row>
    <row r="5970" spans="1:6" x14ac:dyDescent="0.25">
      <c r="A5970" t="s">
        <v>32</v>
      </c>
      <c r="B5970" t="s">
        <v>26</v>
      </c>
      <c r="C5970">
        <v>111.9</v>
      </c>
      <c r="D5970" s="1">
        <v>41760</v>
      </c>
      <c r="E5970" cm="1">
        <f t="array" ref="E5970">IF(AND(B5970="Housing",A5970="Rural"),"",
_xlfn.IFS(
NOT(ISBLANK(C5970)), C5970,
AND(NOT(ISBLANK(C5969)), B5969=B5970, NOT(ISBLANK(C5971)), B5971=B5970), AVERAGE(C5969,C5971),
AND(NOT(ISBLANK(C5969)), B5969=B5970, ISBLANK(C5971), NOT(ISBLANK(C5972)), B5972=B5970), C5969+(C5972-C5969)/3,
AND(ISBLANK(C5969), NOT(ISBLANK(C5968)), B5968=B5970, NOT(ISBLANK(C5971)), B5971=B5970), C5968+(C5971-C5968)*2/3,
TRUE, "Check Manually"
))</f>
        <v>111.9</v>
      </c>
      <c r="F5970" t="str">
        <f>_xlfn.XLOOKUP(B5970,Bucket_Map!A:A,Bucket_Map!B:B,"ERROR - CHECK NAME")</f>
        <v>Food &amp; Beverages</v>
      </c>
    </row>
    <row r="5971" spans="1:6" x14ac:dyDescent="0.25">
      <c r="A5971" t="s">
        <v>32</v>
      </c>
      <c r="B5971" t="s">
        <v>26</v>
      </c>
      <c r="C5971">
        <v>112.4</v>
      </c>
      <c r="D5971" s="1">
        <v>41791</v>
      </c>
      <c r="E5971" cm="1">
        <f t="array" ref="E5971">IF(AND(B5971="Housing",A5971="Rural"),"",
_xlfn.IFS(
NOT(ISBLANK(C5971)), C5971,
AND(NOT(ISBLANK(C5970)), B5970=B5971, NOT(ISBLANK(C5972)), B5972=B5971), AVERAGE(C5970,C5972),
AND(NOT(ISBLANK(C5970)), B5970=B5971, ISBLANK(C5972), NOT(ISBLANK(C5973)), B5973=B5971), C5970+(C5973-C5970)/3,
AND(ISBLANK(C5970), NOT(ISBLANK(C5969)), B5969=B5971, NOT(ISBLANK(C5972)), B5972=B5971), C5969+(C5972-C5969)*2/3,
TRUE, "Check Manually"
))</f>
        <v>112.4</v>
      </c>
      <c r="F5971" t="str">
        <f>_xlfn.XLOOKUP(B5971,Bucket_Map!A:A,Bucket_Map!B:B,"ERROR - CHECK NAME")</f>
        <v>Food &amp; Beverages</v>
      </c>
    </row>
    <row r="5972" spans="1:6" x14ac:dyDescent="0.25">
      <c r="A5972" t="s">
        <v>32</v>
      </c>
      <c r="B5972" t="s">
        <v>26</v>
      </c>
      <c r="C5972">
        <v>113.2</v>
      </c>
      <c r="D5972" s="1">
        <v>41821</v>
      </c>
      <c r="E5972" cm="1">
        <f t="array" ref="E5972">IF(AND(B5972="Housing",A5972="Rural"),"",
_xlfn.IFS(
NOT(ISBLANK(C5972)), C5972,
AND(NOT(ISBLANK(C5971)), B5971=B5972, NOT(ISBLANK(C5973)), B5973=B5972), AVERAGE(C5971,C5973),
AND(NOT(ISBLANK(C5971)), B5971=B5972, ISBLANK(C5973), NOT(ISBLANK(C5974)), B5974=B5972), C5971+(C5974-C5971)/3,
AND(ISBLANK(C5971), NOT(ISBLANK(C5970)), B5970=B5972, NOT(ISBLANK(C5973)), B5973=B5972), C5970+(C5973-C5970)*2/3,
TRUE, "Check Manually"
))</f>
        <v>113.2</v>
      </c>
      <c r="F5972" t="str">
        <f>_xlfn.XLOOKUP(B5972,Bucket_Map!A:A,Bucket_Map!B:B,"ERROR - CHECK NAME")</f>
        <v>Food &amp; Beverages</v>
      </c>
    </row>
    <row r="5973" spans="1:6" x14ac:dyDescent="0.25">
      <c r="A5973" t="s">
        <v>32</v>
      </c>
      <c r="B5973" t="s">
        <v>26</v>
      </c>
      <c r="C5973">
        <v>114.5</v>
      </c>
      <c r="D5973" s="1">
        <v>41852</v>
      </c>
      <c r="E5973" cm="1">
        <f t="array" ref="E5973">IF(AND(B5973="Housing",A5973="Rural"),"",
_xlfn.IFS(
NOT(ISBLANK(C5973)), C5973,
AND(NOT(ISBLANK(C5972)), B5972=B5973, NOT(ISBLANK(C5974)), B5974=B5973), AVERAGE(C5972,C5974),
AND(NOT(ISBLANK(C5972)), B5972=B5973, ISBLANK(C5974), NOT(ISBLANK(C5975)), B5975=B5973), C5972+(C5975-C5972)/3,
AND(ISBLANK(C5972), NOT(ISBLANK(C5971)), B5971=B5973, NOT(ISBLANK(C5974)), B5974=B5973), C5971+(C5974-C5971)*2/3,
TRUE, "Check Manually"
))</f>
        <v>114.5</v>
      </c>
      <c r="F5973" t="str">
        <f>_xlfn.XLOOKUP(B5973,Bucket_Map!A:A,Bucket_Map!B:B,"ERROR - CHECK NAME")</f>
        <v>Food &amp; Beverages</v>
      </c>
    </row>
    <row r="5974" spans="1:6" x14ac:dyDescent="0.25">
      <c r="A5974" t="s">
        <v>32</v>
      </c>
      <c r="B5974" t="s">
        <v>26</v>
      </c>
      <c r="C5974">
        <v>115.6</v>
      </c>
      <c r="D5974" s="1">
        <v>41883</v>
      </c>
      <c r="E5974" cm="1">
        <f t="array" ref="E5974">IF(AND(B5974="Housing",A5974="Rural"),"",
_xlfn.IFS(
NOT(ISBLANK(C5974)), C5974,
AND(NOT(ISBLANK(C5973)), B5973=B5974, NOT(ISBLANK(C5975)), B5975=B5974), AVERAGE(C5973,C5975),
AND(NOT(ISBLANK(C5973)), B5973=B5974, ISBLANK(C5975), NOT(ISBLANK(C5976)), B5976=B5974), C5973+(C5976-C5973)/3,
AND(ISBLANK(C5973), NOT(ISBLANK(C5972)), B5972=B5974, NOT(ISBLANK(C5975)), B5975=B5974), C5972+(C5975-C5972)*2/3,
TRUE, "Check Manually"
))</f>
        <v>115.6</v>
      </c>
      <c r="F5974" t="str">
        <f>_xlfn.XLOOKUP(B5974,Bucket_Map!A:A,Bucket_Map!B:B,"ERROR - CHECK NAME")</f>
        <v>Food &amp; Beverages</v>
      </c>
    </row>
    <row r="5975" spans="1:6" x14ac:dyDescent="0.25">
      <c r="A5975" t="s">
        <v>32</v>
      </c>
      <c r="B5975" t="s">
        <v>26</v>
      </c>
      <c r="C5975">
        <v>116.1</v>
      </c>
      <c r="D5975" s="1">
        <v>41913</v>
      </c>
      <c r="E5975" cm="1">
        <f t="array" ref="E5975">IF(AND(B5975="Housing",A5975="Rural"),"",
_xlfn.IFS(
NOT(ISBLANK(C5975)), C5975,
AND(NOT(ISBLANK(C5974)), B5974=B5975, NOT(ISBLANK(C5976)), B5976=B5975), AVERAGE(C5974,C5976),
AND(NOT(ISBLANK(C5974)), B5974=B5975, ISBLANK(C5976), NOT(ISBLANK(C5977)), B5977=B5975), C5974+(C5977-C5974)/3,
AND(ISBLANK(C5974), NOT(ISBLANK(C5973)), B5973=B5975, NOT(ISBLANK(C5976)), B5976=B5975), C5973+(C5976-C5973)*2/3,
TRUE, "Check Manually"
))</f>
        <v>116.1</v>
      </c>
      <c r="F5975" t="str">
        <f>_xlfn.XLOOKUP(B5975,Bucket_Map!A:A,Bucket_Map!B:B,"ERROR - CHECK NAME")</f>
        <v>Food &amp; Beverages</v>
      </c>
    </row>
    <row r="5976" spans="1:6" x14ac:dyDescent="0.25">
      <c r="A5976" t="s">
        <v>32</v>
      </c>
      <c r="B5976" t="s">
        <v>26</v>
      </c>
      <c r="C5976">
        <v>117.2</v>
      </c>
      <c r="D5976" s="1">
        <v>41944</v>
      </c>
      <c r="E5976" cm="1">
        <f t="array" ref="E5976">IF(AND(B5976="Housing",A5976="Rural"),"",
_xlfn.IFS(
NOT(ISBLANK(C5976)), C5976,
AND(NOT(ISBLANK(C5975)), B5975=B5976, NOT(ISBLANK(C5977)), B5977=B5976), AVERAGE(C5975,C5977),
AND(NOT(ISBLANK(C5975)), B5975=B5976, ISBLANK(C5977), NOT(ISBLANK(C5978)), B5978=B5976), C5975+(C5978-C5975)/3,
AND(ISBLANK(C5975), NOT(ISBLANK(C5974)), B5974=B5976, NOT(ISBLANK(C5977)), B5977=B5976), C5974+(C5977-C5974)*2/3,
TRUE, "Check Manually"
))</f>
        <v>117.2</v>
      </c>
      <c r="F5976" t="str">
        <f>_xlfn.XLOOKUP(B5976,Bucket_Map!A:A,Bucket_Map!B:B,"ERROR - CHECK NAME")</f>
        <v>Food &amp; Beverages</v>
      </c>
    </row>
    <row r="5977" spans="1:6" x14ac:dyDescent="0.25">
      <c r="A5977" t="s">
        <v>32</v>
      </c>
      <c r="B5977" t="s">
        <v>26</v>
      </c>
      <c r="C5977">
        <v>117.6</v>
      </c>
      <c r="D5977" s="1">
        <v>41974</v>
      </c>
      <c r="E5977" cm="1">
        <f t="array" ref="E5977">IF(AND(B5977="Housing",A5977="Rural"),"",
_xlfn.IFS(
NOT(ISBLANK(C5977)), C5977,
AND(NOT(ISBLANK(C5976)), B5976=B5977, NOT(ISBLANK(C5978)), B5978=B5977), AVERAGE(C5976,C5978),
AND(NOT(ISBLANK(C5976)), B5976=B5977, ISBLANK(C5978), NOT(ISBLANK(C5979)), B5979=B5977), C5976+(C5979-C5976)/3,
AND(ISBLANK(C5976), NOT(ISBLANK(C5975)), B5975=B5977, NOT(ISBLANK(C5978)), B5978=B5977), C5975+(C5978-C5975)*2/3,
TRUE, "Check Manually"
))</f>
        <v>117.6</v>
      </c>
      <c r="F5977" t="str">
        <f>_xlfn.XLOOKUP(B5977,Bucket_Map!A:A,Bucket_Map!B:B,"ERROR - CHECK NAME")</f>
        <v>Food &amp; Beverages</v>
      </c>
    </row>
    <row r="5978" spans="1:6" x14ac:dyDescent="0.25">
      <c r="A5978" t="s">
        <v>32</v>
      </c>
      <c r="B5978" t="s">
        <v>26</v>
      </c>
      <c r="C5978">
        <v>119.1</v>
      </c>
      <c r="D5978" s="1">
        <v>42005</v>
      </c>
      <c r="E5978" cm="1">
        <f t="array" ref="E5978">IF(AND(B5978="Housing",A5978="Rural"),"",
_xlfn.IFS(
NOT(ISBLANK(C5978)), C5978,
AND(NOT(ISBLANK(C5977)), B5977=B5978, NOT(ISBLANK(C5979)), B5979=B5978), AVERAGE(C5977,C5979),
AND(NOT(ISBLANK(C5977)), B5977=B5978, ISBLANK(C5979), NOT(ISBLANK(C5980)), B5980=B5978), C5977+(C5980-C5977)/3,
AND(ISBLANK(C5977), NOT(ISBLANK(C5976)), B5976=B5978, NOT(ISBLANK(C5979)), B5979=B5978), C5976+(C5979-C5976)*2/3,
TRUE, "Check Manually"
))</f>
        <v>119.1</v>
      </c>
      <c r="F5978" t="str">
        <f>_xlfn.XLOOKUP(B5978,Bucket_Map!A:A,Bucket_Map!B:B,"ERROR - CHECK NAME")</f>
        <v>Food &amp; Beverages</v>
      </c>
    </row>
    <row r="5979" spans="1:6" x14ac:dyDescent="0.25">
      <c r="A5979" t="s">
        <v>32</v>
      </c>
      <c r="B5979" t="s">
        <v>26</v>
      </c>
      <c r="C5979">
        <v>120.9</v>
      </c>
      <c r="D5979" s="1">
        <v>42036</v>
      </c>
      <c r="E5979" cm="1">
        <f t="array" ref="E5979">IF(AND(B5979="Housing",A5979="Rural"),"",
_xlfn.IFS(
NOT(ISBLANK(C5979)), C5979,
AND(NOT(ISBLANK(C5978)), B5978=B5979, NOT(ISBLANK(C5980)), B5980=B5979), AVERAGE(C5978,C5980),
AND(NOT(ISBLANK(C5978)), B5978=B5979, ISBLANK(C5980), NOT(ISBLANK(C5981)), B5981=B5979), C5978+(C5981-C5978)/3,
AND(ISBLANK(C5978), NOT(ISBLANK(C5977)), B5977=B5979, NOT(ISBLANK(C5980)), B5980=B5979), C5977+(C5980-C5977)*2/3,
TRUE, "Check Manually"
))</f>
        <v>120.9</v>
      </c>
      <c r="F5979" t="str">
        <f>_xlfn.XLOOKUP(B5979,Bucket_Map!A:A,Bucket_Map!B:B,"ERROR - CHECK NAME")</f>
        <v>Food &amp; Beverages</v>
      </c>
    </row>
    <row r="5980" spans="1:6" x14ac:dyDescent="0.25">
      <c r="A5980" t="s">
        <v>32</v>
      </c>
      <c r="B5980" t="s">
        <v>26</v>
      </c>
      <c r="C5980">
        <v>122.4</v>
      </c>
      <c r="D5980" s="1">
        <v>42064</v>
      </c>
      <c r="E5980" cm="1">
        <f t="array" ref="E5980">IF(AND(B5980="Housing",A5980="Rural"),"",
_xlfn.IFS(
NOT(ISBLANK(C5980)), C5980,
AND(NOT(ISBLANK(C5979)), B5979=B5980, NOT(ISBLANK(C5981)), B5981=B5980), AVERAGE(C5979,C5981),
AND(NOT(ISBLANK(C5979)), B5979=B5980, ISBLANK(C5981), NOT(ISBLANK(C5982)), B5982=B5980), C5979+(C5982-C5979)/3,
AND(ISBLANK(C5979), NOT(ISBLANK(C5978)), B5978=B5980, NOT(ISBLANK(C5981)), B5981=B5980), C5978+(C5981-C5978)*2/3,
TRUE, "Check Manually"
))</f>
        <v>122.4</v>
      </c>
      <c r="F5980" t="str">
        <f>_xlfn.XLOOKUP(B5980,Bucket_Map!A:A,Bucket_Map!B:B,"ERROR - CHECK NAME")</f>
        <v>Food &amp; Beverages</v>
      </c>
    </row>
    <row r="5981" spans="1:6" x14ac:dyDescent="0.25">
      <c r="A5981" t="s">
        <v>32</v>
      </c>
      <c r="B5981" t="s">
        <v>26</v>
      </c>
      <c r="C5981">
        <v>124.8</v>
      </c>
      <c r="D5981" s="1">
        <v>42095</v>
      </c>
      <c r="E5981" cm="1">
        <f t="array" ref="E5981">IF(AND(B5981="Housing",A5981="Rural"),"",
_xlfn.IFS(
NOT(ISBLANK(C5981)), C5981,
AND(NOT(ISBLANK(C5980)), B5980=B5981, NOT(ISBLANK(C5982)), B5982=B5981), AVERAGE(C5980,C5982),
AND(NOT(ISBLANK(C5980)), B5980=B5981, ISBLANK(C5982), NOT(ISBLANK(C5983)), B5983=B5981), C5980+(C5983-C5980)/3,
AND(ISBLANK(C5980), NOT(ISBLANK(C5979)), B5979=B5981, NOT(ISBLANK(C5982)), B5982=B5981), C5979+(C5982-C5979)*2/3,
TRUE, "Check Manually"
))</f>
        <v>124.8</v>
      </c>
      <c r="F5981" t="str">
        <f>_xlfn.XLOOKUP(B5981,Bucket_Map!A:A,Bucket_Map!B:B,"ERROR - CHECK NAME")</f>
        <v>Food &amp; Beverages</v>
      </c>
    </row>
    <row r="5982" spans="1:6" x14ac:dyDescent="0.25">
      <c r="A5982" t="s">
        <v>32</v>
      </c>
      <c r="B5982" t="s">
        <v>26</v>
      </c>
      <c r="C5982">
        <v>130.5</v>
      </c>
      <c r="D5982" s="1">
        <v>42125</v>
      </c>
      <c r="E5982" cm="1">
        <f t="array" ref="E5982">IF(AND(B5982="Housing",A5982="Rural"),"",
_xlfn.IFS(
NOT(ISBLANK(C5982)), C5982,
AND(NOT(ISBLANK(C5981)), B5981=B5982, NOT(ISBLANK(C5983)), B5983=B5982), AVERAGE(C5981,C5983),
AND(NOT(ISBLANK(C5981)), B5981=B5982, ISBLANK(C5983), NOT(ISBLANK(C5984)), B5984=B5982), C5981+(C5984-C5981)/3,
AND(ISBLANK(C5981), NOT(ISBLANK(C5980)), B5980=B5982, NOT(ISBLANK(C5983)), B5983=B5982), C5980+(C5983-C5980)*2/3,
TRUE, "Check Manually"
))</f>
        <v>130.5</v>
      </c>
      <c r="F5982" t="str">
        <f>_xlfn.XLOOKUP(B5982,Bucket_Map!A:A,Bucket_Map!B:B,"ERROR - CHECK NAME")</f>
        <v>Food &amp; Beverages</v>
      </c>
    </row>
    <row r="5983" spans="1:6" x14ac:dyDescent="0.25">
      <c r="A5983" t="s">
        <v>32</v>
      </c>
      <c r="B5983" t="s">
        <v>26</v>
      </c>
      <c r="C5983">
        <v>137.4</v>
      </c>
      <c r="D5983" s="1">
        <v>42156</v>
      </c>
      <c r="E5983" cm="1">
        <f t="array" ref="E5983">IF(AND(B5983="Housing",A5983="Rural"),"",
_xlfn.IFS(
NOT(ISBLANK(C5983)), C5983,
AND(NOT(ISBLANK(C5982)), B5982=B5983, NOT(ISBLANK(C5984)), B5984=B5983), AVERAGE(C5982,C5984),
AND(NOT(ISBLANK(C5982)), B5982=B5983, ISBLANK(C5984), NOT(ISBLANK(C5985)), B5985=B5983), C5982+(C5985-C5982)/3,
AND(ISBLANK(C5982), NOT(ISBLANK(C5981)), B5981=B5983, NOT(ISBLANK(C5984)), B5984=B5983), C5981+(C5984-C5981)*2/3,
TRUE, "Check Manually"
))</f>
        <v>137.4</v>
      </c>
      <c r="F5983" t="str">
        <f>_xlfn.XLOOKUP(B5983,Bucket_Map!A:A,Bucket_Map!B:B,"ERROR - CHECK NAME")</f>
        <v>Food &amp; Beverages</v>
      </c>
    </row>
    <row r="5984" spans="1:6" x14ac:dyDescent="0.25">
      <c r="A5984" t="s">
        <v>32</v>
      </c>
      <c r="B5984" t="s">
        <v>26</v>
      </c>
      <c r="C5984">
        <v>139.1</v>
      </c>
      <c r="D5984" s="1">
        <v>42186</v>
      </c>
      <c r="E5984" cm="1">
        <f t="array" ref="E5984">IF(AND(B5984="Housing",A5984="Rural"),"",
_xlfn.IFS(
NOT(ISBLANK(C5984)), C5984,
AND(NOT(ISBLANK(C5983)), B5983=B5984, NOT(ISBLANK(C5985)), B5985=B5984), AVERAGE(C5983,C5985),
AND(NOT(ISBLANK(C5983)), B5983=B5984, ISBLANK(C5985), NOT(ISBLANK(C5986)), B5986=B5984), C5983+(C5986-C5983)/3,
AND(ISBLANK(C5983), NOT(ISBLANK(C5982)), B5982=B5984, NOT(ISBLANK(C5985)), B5985=B5984), C5982+(C5985-C5982)*2/3,
TRUE, "Check Manually"
))</f>
        <v>139.1</v>
      </c>
      <c r="F5984" t="str">
        <f>_xlfn.XLOOKUP(B5984,Bucket_Map!A:A,Bucket_Map!B:B,"ERROR - CHECK NAME")</f>
        <v>Food &amp; Beverages</v>
      </c>
    </row>
    <row r="5985" spans="1:6" x14ac:dyDescent="0.25">
      <c r="A5985" t="s">
        <v>32</v>
      </c>
      <c r="B5985" t="s">
        <v>26</v>
      </c>
      <c r="C5985">
        <v>144</v>
      </c>
      <c r="D5985" s="1">
        <v>42217</v>
      </c>
      <c r="E5985" cm="1">
        <f t="array" ref="E5985">IF(AND(B5985="Housing",A5985="Rural"),"",
_xlfn.IFS(
NOT(ISBLANK(C5985)), C5985,
AND(NOT(ISBLANK(C5984)), B5984=B5985, NOT(ISBLANK(C5986)), B5986=B5985), AVERAGE(C5984,C5986),
AND(NOT(ISBLANK(C5984)), B5984=B5985, ISBLANK(C5986), NOT(ISBLANK(C5987)), B5987=B5985), C5984+(C5987-C5984)/3,
AND(ISBLANK(C5984), NOT(ISBLANK(C5983)), B5983=B5985, NOT(ISBLANK(C5986)), B5986=B5985), C5983+(C5986-C5983)*2/3,
TRUE, "Check Manually"
))</f>
        <v>144</v>
      </c>
      <c r="F5985" t="str">
        <f>_xlfn.XLOOKUP(B5985,Bucket_Map!A:A,Bucket_Map!B:B,"ERROR - CHECK NAME")</f>
        <v>Food &amp; Beverages</v>
      </c>
    </row>
    <row r="5986" spans="1:6" x14ac:dyDescent="0.25">
      <c r="A5986" t="s">
        <v>32</v>
      </c>
      <c r="B5986" t="s">
        <v>26</v>
      </c>
      <c r="C5986">
        <v>150</v>
      </c>
      <c r="D5986" s="1">
        <v>42248</v>
      </c>
      <c r="E5986" cm="1">
        <f t="array" ref="E5986">IF(AND(B5986="Housing",A5986="Rural"),"",
_xlfn.IFS(
NOT(ISBLANK(C5986)), C5986,
AND(NOT(ISBLANK(C5985)), B5985=B5986, NOT(ISBLANK(C5987)), B5987=B5986), AVERAGE(C5985,C5987),
AND(NOT(ISBLANK(C5985)), B5985=B5986, ISBLANK(C5987), NOT(ISBLANK(C5988)), B5988=B5986), C5985+(C5988-C5985)/3,
AND(ISBLANK(C5985), NOT(ISBLANK(C5984)), B5984=B5986, NOT(ISBLANK(C5987)), B5987=B5986), C5984+(C5987-C5984)*2/3,
TRUE, "Check Manually"
))</f>
        <v>150</v>
      </c>
      <c r="F5986" t="str">
        <f>_xlfn.XLOOKUP(B5986,Bucket_Map!A:A,Bucket_Map!B:B,"ERROR - CHECK NAME")</f>
        <v>Food &amp; Beverages</v>
      </c>
    </row>
    <row r="5987" spans="1:6" x14ac:dyDescent="0.25">
      <c r="A5987" t="s">
        <v>32</v>
      </c>
      <c r="B5987" t="s">
        <v>26</v>
      </c>
      <c r="C5987">
        <v>165.3</v>
      </c>
      <c r="D5987" s="1">
        <v>42278</v>
      </c>
      <c r="E5987" cm="1">
        <f t="array" ref="E5987">IF(AND(B5987="Housing",A5987="Rural"),"",
_xlfn.IFS(
NOT(ISBLANK(C5987)), C5987,
AND(NOT(ISBLANK(C5986)), B5986=B5987, NOT(ISBLANK(C5988)), B5988=B5987), AVERAGE(C5986,C5988),
AND(NOT(ISBLANK(C5986)), B5986=B5987, ISBLANK(C5988), NOT(ISBLANK(C5989)), B5989=B5987), C5986+(C5989-C5986)/3,
AND(ISBLANK(C5986), NOT(ISBLANK(C5985)), B5985=B5987, NOT(ISBLANK(C5988)), B5988=B5987), C5985+(C5988-C5985)*2/3,
TRUE, "Check Manually"
))</f>
        <v>165.3</v>
      </c>
      <c r="F5987" t="str">
        <f>_xlfn.XLOOKUP(B5987,Bucket_Map!A:A,Bucket_Map!B:B,"ERROR - CHECK NAME")</f>
        <v>Food &amp; Beverages</v>
      </c>
    </row>
    <row r="5988" spans="1:6" x14ac:dyDescent="0.25">
      <c r="A5988" t="s">
        <v>32</v>
      </c>
      <c r="B5988" t="s">
        <v>26</v>
      </c>
      <c r="C5988">
        <v>171.2</v>
      </c>
      <c r="D5988" s="1">
        <v>42309</v>
      </c>
      <c r="E5988" cm="1">
        <f t="array" ref="E5988">IF(AND(B5988="Housing",A5988="Rural"),"",
_xlfn.IFS(
NOT(ISBLANK(C5988)), C5988,
AND(NOT(ISBLANK(C5987)), B5987=B5988, NOT(ISBLANK(C5989)), B5989=B5988), AVERAGE(C5987,C5989),
AND(NOT(ISBLANK(C5987)), B5987=B5988, ISBLANK(C5989), NOT(ISBLANK(C5990)), B5990=B5988), C5987+(C5990-C5987)/3,
AND(ISBLANK(C5987), NOT(ISBLANK(C5986)), B5986=B5988, NOT(ISBLANK(C5989)), B5989=B5988), C5986+(C5989-C5986)*2/3,
TRUE, "Check Manually"
))</f>
        <v>171.2</v>
      </c>
      <c r="F5988" t="str">
        <f>_xlfn.XLOOKUP(B5988,Bucket_Map!A:A,Bucket_Map!B:B,"ERROR - CHECK NAME")</f>
        <v>Food &amp; Beverages</v>
      </c>
    </row>
    <row r="5989" spans="1:6" x14ac:dyDescent="0.25">
      <c r="A5989" t="s">
        <v>32</v>
      </c>
      <c r="B5989" t="s">
        <v>26</v>
      </c>
      <c r="C5989">
        <v>171.5</v>
      </c>
      <c r="D5989" s="1">
        <v>42339</v>
      </c>
      <c r="E5989" cm="1">
        <f t="array" ref="E5989">IF(AND(B5989="Housing",A5989="Rural"),"",
_xlfn.IFS(
NOT(ISBLANK(C5989)), C5989,
AND(NOT(ISBLANK(C5988)), B5988=B5989, NOT(ISBLANK(C5990)), B5990=B5989), AVERAGE(C5988,C5990),
AND(NOT(ISBLANK(C5988)), B5988=B5989, ISBLANK(C5990), NOT(ISBLANK(C5991)), B5991=B5989), C5988+(C5991-C5988)/3,
AND(ISBLANK(C5988), NOT(ISBLANK(C5987)), B5987=B5989, NOT(ISBLANK(C5990)), B5990=B5989), C5987+(C5990-C5987)*2/3,
TRUE, "Check Manually"
))</f>
        <v>171.5</v>
      </c>
      <c r="F5989" t="str">
        <f>_xlfn.XLOOKUP(B5989,Bucket_Map!A:A,Bucket_Map!B:B,"ERROR - CHECK NAME")</f>
        <v>Food &amp; Beverages</v>
      </c>
    </row>
    <row r="5990" spans="1:6" x14ac:dyDescent="0.25">
      <c r="A5990" t="s">
        <v>32</v>
      </c>
      <c r="B5990" t="s">
        <v>26</v>
      </c>
      <c r="C5990">
        <v>170.7</v>
      </c>
      <c r="D5990" s="1">
        <v>42370</v>
      </c>
      <c r="E5990" cm="1">
        <f t="array" ref="E5990">IF(AND(B5990="Housing",A5990="Rural"),"",
_xlfn.IFS(
NOT(ISBLANK(C5990)), C5990,
AND(NOT(ISBLANK(C5989)), B5989=B5990, NOT(ISBLANK(C5991)), B5991=B5990), AVERAGE(C5989,C5991),
AND(NOT(ISBLANK(C5989)), B5989=B5990, ISBLANK(C5991), NOT(ISBLANK(C5992)), B5992=B5990), C5989+(C5992-C5989)/3,
AND(ISBLANK(C5989), NOT(ISBLANK(C5988)), B5988=B5990, NOT(ISBLANK(C5991)), B5991=B5990), C5988+(C5991-C5988)*2/3,
TRUE, "Check Manually"
))</f>
        <v>170.7</v>
      </c>
      <c r="F5990" t="str">
        <f>_xlfn.XLOOKUP(B5990,Bucket_Map!A:A,Bucket_Map!B:B,"ERROR - CHECK NAME")</f>
        <v>Food &amp; Beverages</v>
      </c>
    </row>
    <row r="5991" spans="1:6" x14ac:dyDescent="0.25">
      <c r="A5991" t="s">
        <v>32</v>
      </c>
      <c r="B5991" t="s">
        <v>26</v>
      </c>
      <c r="C5991">
        <v>167.4</v>
      </c>
      <c r="D5991" s="1">
        <v>42401</v>
      </c>
      <c r="E5991" cm="1">
        <f t="array" ref="E5991">IF(AND(B5991="Housing",A5991="Rural"),"",
_xlfn.IFS(
NOT(ISBLANK(C5991)), C5991,
AND(NOT(ISBLANK(C5990)), B5990=B5991, NOT(ISBLANK(C5992)), B5992=B5991), AVERAGE(C5990,C5992),
AND(NOT(ISBLANK(C5990)), B5990=B5991, ISBLANK(C5992), NOT(ISBLANK(C5993)), B5993=B5991), C5990+(C5993-C5990)/3,
AND(ISBLANK(C5990), NOT(ISBLANK(C5989)), B5989=B5991, NOT(ISBLANK(C5992)), B5992=B5991), C5989+(C5992-C5989)*2/3,
TRUE, "Check Manually"
))</f>
        <v>167.4</v>
      </c>
      <c r="F5991" t="str">
        <f>_xlfn.XLOOKUP(B5991,Bucket_Map!A:A,Bucket_Map!B:B,"ERROR - CHECK NAME")</f>
        <v>Food &amp; Beverages</v>
      </c>
    </row>
    <row r="5992" spans="1:6" x14ac:dyDescent="0.25">
      <c r="A5992" t="s">
        <v>32</v>
      </c>
      <c r="B5992" t="s">
        <v>26</v>
      </c>
      <c r="C5992">
        <v>164.3</v>
      </c>
      <c r="D5992" s="1">
        <v>42430</v>
      </c>
      <c r="E5992" cm="1">
        <f t="array" ref="E5992">IF(AND(B5992="Housing",A5992="Rural"),"",
_xlfn.IFS(
NOT(ISBLANK(C5992)), C5992,
AND(NOT(ISBLANK(C5991)), B5991=B5992, NOT(ISBLANK(C5993)), B5993=B5992), AVERAGE(C5991,C5993),
AND(NOT(ISBLANK(C5991)), B5991=B5992, ISBLANK(C5993), NOT(ISBLANK(C5994)), B5994=B5992), C5991+(C5994-C5991)/3,
AND(ISBLANK(C5991), NOT(ISBLANK(C5990)), B5990=B5992, NOT(ISBLANK(C5993)), B5993=B5992), C5990+(C5993-C5990)*2/3,
TRUE, "Check Manually"
))</f>
        <v>164.3</v>
      </c>
      <c r="F5992" t="str">
        <f>_xlfn.XLOOKUP(B5992,Bucket_Map!A:A,Bucket_Map!B:B,"ERROR - CHECK NAME")</f>
        <v>Food &amp; Beverages</v>
      </c>
    </row>
    <row r="5993" spans="1:6" x14ac:dyDescent="0.25">
      <c r="A5993" t="s">
        <v>32</v>
      </c>
      <c r="B5993" t="s">
        <v>26</v>
      </c>
      <c r="C5993">
        <v>167.5</v>
      </c>
      <c r="D5993" s="1">
        <v>42461</v>
      </c>
      <c r="E5993" cm="1">
        <f t="array" ref="E5993">IF(AND(B5993="Housing",A5993="Rural"),"",
_xlfn.IFS(
NOT(ISBLANK(C5993)), C5993,
AND(NOT(ISBLANK(C5992)), B5992=B5993, NOT(ISBLANK(C5994)), B5994=B5993), AVERAGE(C5992,C5994),
AND(NOT(ISBLANK(C5992)), B5992=B5993, ISBLANK(C5994), NOT(ISBLANK(C5995)), B5995=B5993), C5992+(C5995-C5992)/3,
AND(ISBLANK(C5992), NOT(ISBLANK(C5991)), B5991=B5993, NOT(ISBLANK(C5994)), B5994=B5993), C5991+(C5994-C5991)*2/3,
TRUE, "Check Manually"
))</f>
        <v>167.5</v>
      </c>
      <c r="F5993" t="str">
        <f>_xlfn.XLOOKUP(B5993,Bucket_Map!A:A,Bucket_Map!B:B,"ERROR - CHECK NAME")</f>
        <v>Food &amp; Beverages</v>
      </c>
    </row>
    <row r="5994" spans="1:6" x14ac:dyDescent="0.25">
      <c r="A5994" t="s">
        <v>32</v>
      </c>
      <c r="B5994" t="s">
        <v>26</v>
      </c>
      <c r="C5994">
        <v>171.7</v>
      </c>
      <c r="D5994" s="1">
        <v>42491</v>
      </c>
      <c r="E5994" cm="1">
        <f t="array" ref="E5994">IF(AND(B5994="Housing",A5994="Rural"),"",
_xlfn.IFS(
NOT(ISBLANK(C5994)), C5994,
AND(NOT(ISBLANK(C5993)), B5993=B5994, NOT(ISBLANK(C5995)), B5995=B5994), AVERAGE(C5993,C5995),
AND(NOT(ISBLANK(C5993)), B5993=B5994, ISBLANK(C5995), NOT(ISBLANK(C5996)), B5996=B5994), C5993+(C5996-C5993)/3,
AND(ISBLANK(C5993), NOT(ISBLANK(C5992)), B5992=B5994, NOT(ISBLANK(C5995)), B5995=B5994), C5992+(C5995-C5992)*2/3,
TRUE, "Check Manually"
))</f>
        <v>171.7</v>
      </c>
      <c r="F5994" t="str">
        <f>_xlfn.XLOOKUP(B5994,Bucket_Map!A:A,Bucket_Map!B:B,"ERROR - CHECK NAME")</f>
        <v>Food &amp; Beverages</v>
      </c>
    </row>
    <row r="5995" spans="1:6" x14ac:dyDescent="0.25">
      <c r="A5995" t="s">
        <v>32</v>
      </c>
      <c r="B5995" t="s">
        <v>26</v>
      </c>
      <c r="C5995">
        <v>174.3</v>
      </c>
      <c r="D5995" s="1">
        <v>42522</v>
      </c>
      <c r="E5995" cm="1">
        <f t="array" ref="E5995">IF(AND(B5995="Housing",A5995="Rural"),"",
_xlfn.IFS(
NOT(ISBLANK(C5995)), C5995,
AND(NOT(ISBLANK(C5994)), B5994=B5995, NOT(ISBLANK(C5996)), B5996=B5995), AVERAGE(C5994,C5996),
AND(NOT(ISBLANK(C5994)), B5994=B5995, ISBLANK(C5996), NOT(ISBLANK(C5997)), B5997=B5995), C5994+(C5997-C5994)/3,
AND(ISBLANK(C5994), NOT(ISBLANK(C5993)), B5993=B5995, NOT(ISBLANK(C5996)), B5996=B5995), C5993+(C5996-C5993)*2/3,
TRUE, "Check Manually"
))</f>
        <v>174.3</v>
      </c>
      <c r="F5995" t="str">
        <f>_xlfn.XLOOKUP(B5995,Bucket_Map!A:A,Bucket_Map!B:B,"ERROR - CHECK NAME")</f>
        <v>Food &amp; Beverages</v>
      </c>
    </row>
    <row r="5996" spans="1:6" x14ac:dyDescent="0.25">
      <c r="A5996" t="s">
        <v>32</v>
      </c>
      <c r="B5996" t="s">
        <v>26</v>
      </c>
      <c r="C5996">
        <v>177.4</v>
      </c>
      <c r="D5996" s="1">
        <v>42552</v>
      </c>
      <c r="E5996" cm="1">
        <f t="array" ref="E5996">IF(AND(B5996="Housing",A5996="Rural"),"",
_xlfn.IFS(
NOT(ISBLANK(C5996)), C5996,
AND(NOT(ISBLANK(C5995)), B5995=B5996, NOT(ISBLANK(C5997)), B5997=B5996), AVERAGE(C5995,C5997),
AND(NOT(ISBLANK(C5995)), B5995=B5996, ISBLANK(C5997), NOT(ISBLANK(C5998)), B5998=B5996), C5995+(C5998-C5995)/3,
AND(ISBLANK(C5995), NOT(ISBLANK(C5994)), B5994=B5996, NOT(ISBLANK(C5997)), B5997=B5996), C5994+(C5997-C5994)*2/3,
TRUE, "Check Manually"
))</f>
        <v>177.4</v>
      </c>
      <c r="F5996" t="str">
        <f>_xlfn.XLOOKUP(B5996,Bucket_Map!A:A,Bucket_Map!B:B,"ERROR - CHECK NAME")</f>
        <v>Food &amp; Beverages</v>
      </c>
    </row>
    <row r="5997" spans="1:6" x14ac:dyDescent="0.25">
      <c r="A5997" t="s">
        <v>32</v>
      </c>
      <c r="B5997" t="s">
        <v>26</v>
      </c>
      <c r="C5997">
        <v>175.6</v>
      </c>
      <c r="D5997" s="1">
        <v>42583</v>
      </c>
      <c r="E5997" cm="1">
        <f t="array" ref="E5997">IF(AND(B5997="Housing",A5997="Rural"),"",
_xlfn.IFS(
NOT(ISBLANK(C5997)), C5997,
AND(NOT(ISBLANK(C5996)), B5996=B5997, NOT(ISBLANK(C5998)), B5998=B5997), AVERAGE(C5996,C5998),
AND(NOT(ISBLANK(C5996)), B5996=B5997, ISBLANK(C5998), NOT(ISBLANK(C5999)), B5999=B5997), C5996+(C5999-C5996)/3,
AND(ISBLANK(C5996), NOT(ISBLANK(C5995)), B5995=B5997, NOT(ISBLANK(C5998)), B5998=B5997), C5995+(C5998-C5995)*2/3,
TRUE, "Check Manually"
))</f>
        <v>175.6</v>
      </c>
      <c r="F5997" t="str">
        <f>_xlfn.XLOOKUP(B5997,Bucket_Map!A:A,Bucket_Map!B:B,"ERROR - CHECK NAME")</f>
        <v>Food &amp; Beverages</v>
      </c>
    </row>
    <row r="5998" spans="1:6" x14ac:dyDescent="0.25">
      <c r="A5998" t="s">
        <v>32</v>
      </c>
      <c r="B5998" t="s">
        <v>26</v>
      </c>
      <c r="C5998">
        <v>171.5</v>
      </c>
      <c r="D5998" s="1">
        <v>42614</v>
      </c>
      <c r="E5998" cm="1">
        <f t="array" ref="E5998">IF(AND(B5998="Housing",A5998="Rural"),"",
_xlfn.IFS(
NOT(ISBLANK(C5998)), C5998,
AND(NOT(ISBLANK(C5997)), B5997=B5998, NOT(ISBLANK(C5999)), B5999=B5998), AVERAGE(C5997,C5999),
AND(NOT(ISBLANK(C5997)), B5997=B5998, ISBLANK(C5999), NOT(ISBLANK(C6000)), B6000=B5998), C5997+(C6000-C5997)/3,
AND(ISBLANK(C5997), NOT(ISBLANK(C5996)), B5996=B5998, NOT(ISBLANK(C5999)), B5999=B5998), C5996+(C5999-C5996)*2/3,
TRUE, "Check Manually"
))</f>
        <v>171.5</v>
      </c>
      <c r="F5998" t="str">
        <f>_xlfn.XLOOKUP(B5998,Bucket_Map!A:A,Bucket_Map!B:B,"ERROR - CHECK NAME")</f>
        <v>Food &amp; Beverages</v>
      </c>
    </row>
    <row r="5999" spans="1:6" x14ac:dyDescent="0.25">
      <c r="A5999" t="s">
        <v>32</v>
      </c>
      <c r="B5999" t="s">
        <v>26</v>
      </c>
      <c r="C5999">
        <v>172.1</v>
      </c>
      <c r="D5999" s="1">
        <v>42644</v>
      </c>
      <c r="E5999" cm="1">
        <f t="array" ref="E5999">IF(AND(B5999="Housing",A5999="Rural"),"",
_xlfn.IFS(
NOT(ISBLANK(C5999)), C5999,
AND(NOT(ISBLANK(C5998)), B5998=B5999, NOT(ISBLANK(C6000)), B6000=B5999), AVERAGE(C5998,C6000),
AND(NOT(ISBLANK(C5998)), B5998=B5999, ISBLANK(C6000), NOT(ISBLANK(C6001)), B6001=B5999), C5998+(C6001-C5998)/3,
AND(ISBLANK(C5998), NOT(ISBLANK(C5997)), B5997=B5999, NOT(ISBLANK(C6000)), B6000=B5999), C5997+(C6000-C5997)*2/3,
TRUE, "Check Manually"
))</f>
        <v>172.1</v>
      </c>
      <c r="F5999" t="str">
        <f>_xlfn.XLOOKUP(B5999,Bucket_Map!A:A,Bucket_Map!B:B,"ERROR - CHECK NAME")</f>
        <v>Food &amp; Beverages</v>
      </c>
    </row>
    <row r="6000" spans="1:6" x14ac:dyDescent="0.25">
      <c r="A6000" t="s">
        <v>32</v>
      </c>
      <c r="B6000" t="s">
        <v>26</v>
      </c>
      <c r="C6000">
        <v>171.7</v>
      </c>
      <c r="D6000" s="1">
        <v>42675</v>
      </c>
      <c r="E6000" cm="1">
        <f t="array" ref="E6000">IF(AND(B6000="Housing",A6000="Rural"),"",
_xlfn.IFS(
NOT(ISBLANK(C6000)), C6000,
AND(NOT(ISBLANK(C5999)), B5999=B6000, NOT(ISBLANK(C6001)), B6001=B6000), AVERAGE(C5999,C6001),
AND(NOT(ISBLANK(C5999)), B5999=B6000, ISBLANK(C6001), NOT(ISBLANK(C6002)), B6002=B6000), C5999+(C6002-C5999)/3,
AND(ISBLANK(C5999), NOT(ISBLANK(C5998)), B5998=B6000, NOT(ISBLANK(C6001)), B6001=B6000), C5998+(C6001-C5998)*2/3,
TRUE, "Check Manually"
))</f>
        <v>171.7</v>
      </c>
      <c r="F6000" t="str">
        <f>_xlfn.XLOOKUP(B6000,Bucket_Map!A:A,Bucket_Map!B:B,"ERROR - CHECK NAME")</f>
        <v>Food &amp; Beverages</v>
      </c>
    </row>
    <row r="6001" spans="1:6" x14ac:dyDescent="0.25">
      <c r="A6001" t="s">
        <v>32</v>
      </c>
      <c r="B6001" t="s">
        <v>26</v>
      </c>
      <c r="C6001">
        <v>168.7</v>
      </c>
      <c r="D6001" s="1">
        <v>42705</v>
      </c>
      <c r="E6001" cm="1">
        <f t="array" ref="E6001">IF(AND(B6001="Housing",A6001="Rural"),"",
_xlfn.IFS(
NOT(ISBLANK(C6001)), C6001,
AND(NOT(ISBLANK(C6000)), B6000=B6001, NOT(ISBLANK(C6002)), B6002=B6001), AVERAGE(C6000,C6002),
AND(NOT(ISBLANK(C6000)), B6000=B6001, ISBLANK(C6002), NOT(ISBLANK(C6003)), B6003=B6001), C6000+(C6003-C6000)/3,
AND(ISBLANK(C6000), NOT(ISBLANK(C5999)), B5999=B6001, NOT(ISBLANK(C6002)), B6002=B6001), C5999+(C6002-C5999)*2/3,
TRUE, "Check Manually"
))</f>
        <v>168.7</v>
      </c>
      <c r="F6001" t="str">
        <f>_xlfn.XLOOKUP(B6001,Bucket_Map!A:A,Bucket_Map!B:B,"ERROR - CHECK NAME")</f>
        <v>Food &amp; Beverages</v>
      </c>
    </row>
    <row r="6002" spans="1:6" x14ac:dyDescent="0.25">
      <c r="A6002" t="s">
        <v>32</v>
      </c>
      <c r="B6002" t="s">
        <v>26</v>
      </c>
      <c r="C6002">
        <v>159.5</v>
      </c>
      <c r="D6002" s="1">
        <v>42736</v>
      </c>
      <c r="E6002" cm="1">
        <f t="array" ref="E6002">IF(AND(B6002="Housing",A6002="Rural"),"",
_xlfn.IFS(
NOT(ISBLANK(C6002)), C6002,
AND(NOT(ISBLANK(C6001)), B6001=B6002, NOT(ISBLANK(C6003)), B6003=B6002), AVERAGE(C6001,C6003),
AND(NOT(ISBLANK(C6001)), B6001=B6002, ISBLANK(C6003), NOT(ISBLANK(C6004)), B6004=B6002), C6001+(C6004-C6001)/3,
AND(ISBLANK(C6001), NOT(ISBLANK(C6000)), B6000=B6002, NOT(ISBLANK(C6003)), B6003=B6002), C6000+(C6003-C6000)*2/3,
TRUE, "Check Manually"
))</f>
        <v>159.5</v>
      </c>
      <c r="F6002" t="str">
        <f>_xlfn.XLOOKUP(B6002,Bucket_Map!A:A,Bucket_Map!B:B,"ERROR - CHECK NAME")</f>
        <v>Food &amp; Beverages</v>
      </c>
    </row>
    <row r="6003" spans="1:6" x14ac:dyDescent="0.25">
      <c r="A6003" t="s">
        <v>32</v>
      </c>
      <c r="B6003" t="s">
        <v>26</v>
      </c>
      <c r="C6003">
        <v>152.19999999999999</v>
      </c>
      <c r="D6003" s="1">
        <v>42767</v>
      </c>
      <c r="E6003" cm="1">
        <f t="array" ref="E6003">IF(AND(B6003="Housing",A6003="Rural"),"",
_xlfn.IFS(
NOT(ISBLANK(C6003)), C6003,
AND(NOT(ISBLANK(C6002)), B6002=B6003, NOT(ISBLANK(C6004)), B6004=B6003), AVERAGE(C6002,C6004),
AND(NOT(ISBLANK(C6002)), B6002=B6003, ISBLANK(C6004), NOT(ISBLANK(C6005)), B6005=B6003), C6002+(C6005-C6002)/3,
AND(ISBLANK(C6002), NOT(ISBLANK(C6001)), B6001=B6003, NOT(ISBLANK(C6004)), B6004=B6003), C6001+(C6004-C6001)*2/3,
TRUE, "Check Manually"
))</f>
        <v>152.19999999999999</v>
      </c>
      <c r="F6003" t="str">
        <f>_xlfn.XLOOKUP(B6003,Bucket_Map!A:A,Bucket_Map!B:B,"ERROR - CHECK NAME")</f>
        <v>Food &amp; Beverages</v>
      </c>
    </row>
    <row r="6004" spans="1:6" x14ac:dyDescent="0.25">
      <c r="A6004" t="s">
        <v>32</v>
      </c>
      <c r="B6004" t="s">
        <v>26</v>
      </c>
      <c r="C6004">
        <v>143.9</v>
      </c>
      <c r="D6004" s="1">
        <v>42795</v>
      </c>
      <c r="E6004" cm="1">
        <f t="array" ref="E6004">IF(AND(B6004="Housing",A6004="Rural"),"",
_xlfn.IFS(
NOT(ISBLANK(C6004)), C6004,
AND(NOT(ISBLANK(C6003)), B6003=B6004, NOT(ISBLANK(C6005)), B6005=B6004), AVERAGE(C6003,C6005),
AND(NOT(ISBLANK(C6003)), B6003=B6004, ISBLANK(C6005), NOT(ISBLANK(C6006)), B6006=B6004), C6003+(C6006-C6003)/3,
AND(ISBLANK(C6003), NOT(ISBLANK(C6002)), B6002=B6004, NOT(ISBLANK(C6005)), B6005=B6004), C6002+(C6005-C6002)*2/3,
TRUE, "Check Manually"
))</f>
        <v>143.9</v>
      </c>
      <c r="F6004" t="str">
        <f>_xlfn.XLOOKUP(B6004,Bucket_Map!A:A,Bucket_Map!B:B,"ERROR - CHECK NAME")</f>
        <v>Food &amp; Beverages</v>
      </c>
    </row>
    <row r="6005" spans="1:6" x14ac:dyDescent="0.25">
      <c r="A6005" t="s">
        <v>32</v>
      </c>
      <c r="B6005" t="s">
        <v>26</v>
      </c>
      <c r="C6005">
        <v>140.9</v>
      </c>
      <c r="D6005" s="1">
        <v>42826</v>
      </c>
      <c r="E6005" cm="1">
        <f t="array" ref="E6005">IF(AND(B6005="Housing",A6005="Rural"),"",
_xlfn.IFS(
NOT(ISBLANK(C6005)), C6005,
AND(NOT(ISBLANK(C6004)), B6004=B6005, NOT(ISBLANK(C6006)), B6006=B6005), AVERAGE(C6004,C6006),
AND(NOT(ISBLANK(C6004)), B6004=B6005, ISBLANK(C6006), NOT(ISBLANK(C6007)), B6007=B6005), C6004+(C6007-C6004)/3,
AND(ISBLANK(C6004), NOT(ISBLANK(C6003)), B6003=B6005, NOT(ISBLANK(C6006)), B6006=B6005), C6003+(C6006-C6003)*2/3,
TRUE, "Check Manually"
))</f>
        <v>140.9</v>
      </c>
      <c r="F6005" t="str">
        <f>_xlfn.XLOOKUP(B6005,Bucket_Map!A:A,Bucket_Map!B:B,"ERROR - CHECK NAME")</f>
        <v>Food &amp; Beverages</v>
      </c>
    </row>
    <row r="6006" spans="1:6" x14ac:dyDescent="0.25">
      <c r="A6006" t="s">
        <v>32</v>
      </c>
      <c r="B6006" t="s">
        <v>26</v>
      </c>
      <c r="C6006">
        <v>138.30000000000001</v>
      </c>
      <c r="D6006" s="1">
        <v>42856</v>
      </c>
      <c r="E6006" cm="1">
        <f t="array" ref="E6006">IF(AND(B6006="Housing",A6006="Rural"),"",
_xlfn.IFS(
NOT(ISBLANK(C6006)), C6006,
AND(NOT(ISBLANK(C6005)), B6005=B6006, NOT(ISBLANK(C6007)), B6007=B6006), AVERAGE(C6005,C6007),
AND(NOT(ISBLANK(C6005)), B6005=B6006, ISBLANK(C6007), NOT(ISBLANK(C6008)), B6008=B6006), C6005+(C6008-C6005)/3,
AND(ISBLANK(C6005), NOT(ISBLANK(C6004)), B6004=B6006, NOT(ISBLANK(C6007)), B6007=B6006), C6004+(C6007-C6004)*2/3,
TRUE, "Check Manually"
))</f>
        <v>138.30000000000001</v>
      </c>
      <c r="F6006" t="str">
        <f>_xlfn.XLOOKUP(B6006,Bucket_Map!A:A,Bucket_Map!B:B,"ERROR - CHECK NAME")</f>
        <v>Food &amp; Beverages</v>
      </c>
    </row>
    <row r="6007" spans="1:6" x14ac:dyDescent="0.25">
      <c r="A6007" t="s">
        <v>32</v>
      </c>
      <c r="B6007" t="s">
        <v>26</v>
      </c>
      <c r="C6007">
        <v>136.19999999999999</v>
      </c>
      <c r="D6007" s="1">
        <v>42887</v>
      </c>
      <c r="E6007" cm="1">
        <f t="array" ref="E6007">IF(AND(B6007="Housing",A6007="Rural"),"",
_xlfn.IFS(
NOT(ISBLANK(C6007)), C6007,
AND(NOT(ISBLANK(C6006)), B6006=B6007, NOT(ISBLANK(C6008)), B6008=B6007), AVERAGE(C6006,C6008),
AND(NOT(ISBLANK(C6006)), B6006=B6007, ISBLANK(C6008), NOT(ISBLANK(C6009)), B6009=B6007), C6006+(C6009-C6006)/3,
AND(ISBLANK(C6006), NOT(ISBLANK(C6005)), B6005=B6007, NOT(ISBLANK(C6008)), B6008=B6007), C6005+(C6008-C6005)*2/3,
TRUE, "Check Manually"
))</f>
        <v>136.19999999999999</v>
      </c>
      <c r="F6007" t="str">
        <f>_xlfn.XLOOKUP(B6007,Bucket_Map!A:A,Bucket_Map!B:B,"ERROR - CHECK NAME")</f>
        <v>Food &amp; Beverages</v>
      </c>
    </row>
    <row r="6008" spans="1:6" x14ac:dyDescent="0.25">
      <c r="A6008" t="s">
        <v>32</v>
      </c>
      <c r="B6008" t="s">
        <v>26</v>
      </c>
      <c r="C6008">
        <v>133.6</v>
      </c>
      <c r="D6008" s="1">
        <v>42917</v>
      </c>
      <c r="E6008" cm="1">
        <f t="array" ref="E6008">IF(AND(B6008="Housing",A6008="Rural"),"",
_xlfn.IFS(
NOT(ISBLANK(C6008)), C6008,
AND(NOT(ISBLANK(C6007)), B6007=B6008, NOT(ISBLANK(C6009)), B6009=B6008), AVERAGE(C6007,C6009),
AND(NOT(ISBLANK(C6007)), B6007=B6008, ISBLANK(C6009), NOT(ISBLANK(C6010)), B6010=B6008), C6007+(C6010-C6007)/3,
AND(ISBLANK(C6007), NOT(ISBLANK(C6006)), B6006=B6008, NOT(ISBLANK(C6009)), B6009=B6008), C6006+(C6009-C6006)*2/3,
TRUE, "Check Manually"
))</f>
        <v>133.6</v>
      </c>
      <c r="F6008" t="str">
        <f>_xlfn.XLOOKUP(B6008,Bucket_Map!A:A,Bucket_Map!B:B,"ERROR - CHECK NAME")</f>
        <v>Food &amp; Beverages</v>
      </c>
    </row>
    <row r="6009" spans="1:6" x14ac:dyDescent="0.25">
      <c r="A6009" t="s">
        <v>32</v>
      </c>
      <c r="B6009" t="s">
        <v>26</v>
      </c>
      <c r="C6009">
        <v>132.69999999999999</v>
      </c>
      <c r="D6009" s="1">
        <v>42948</v>
      </c>
      <c r="E6009" cm="1">
        <f t="array" ref="E6009">IF(AND(B6009="Housing",A6009="Rural"),"",
_xlfn.IFS(
NOT(ISBLANK(C6009)), C6009,
AND(NOT(ISBLANK(C6008)), B6008=B6009, NOT(ISBLANK(C6010)), B6010=B6009), AVERAGE(C6008,C6010),
AND(NOT(ISBLANK(C6008)), B6008=B6009, ISBLANK(C6010), NOT(ISBLANK(C6011)), B6011=B6009), C6008+(C6011-C6008)/3,
AND(ISBLANK(C6008), NOT(ISBLANK(C6007)), B6007=B6009, NOT(ISBLANK(C6010)), B6010=B6009), C6007+(C6010-C6007)*2/3,
TRUE, "Check Manually"
))</f>
        <v>132.69999999999999</v>
      </c>
      <c r="F6009" t="str">
        <f>_xlfn.XLOOKUP(B6009,Bucket_Map!A:A,Bucket_Map!B:B,"ERROR - CHECK NAME")</f>
        <v>Food &amp; Beverages</v>
      </c>
    </row>
    <row r="6010" spans="1:6" x14ac:dyDescent="0.25">
      <c r="A6010" t="s">
        <v>32</v>
      </c>
      <c r="B6010" t="s">
        <v>26</v>
      </c>
      <c r="C6010">
        <v>132.9</v>
      </c>
      <c r="D6010" s="1">
        <v>42979</v>
      </c>
      <c r="E6010" cm="1">
        <f t="array" ref="E6010">IF(AND(B6010="Housing",A6010="Rural"),"",
_xlfn.IFS(
NOT(ISBLANK(C6010)), C6010,
AND(NOT(ISBLANK(C6009)), B6009=B6010, NOT(ISBLANK(C6011)), B6011=B6010), AVERAGE(C6009,C6011),
AND(NOT(ISBLANK(C6009)), B6009=B6010, ISBLANK(C6011), NOT(ISBLANK(C6012)), B6012=B6010), C6009+(C6012-C6009)/3,
AND(ISBLANK(C6009), NOT(ISBLANK(C6008)), B6008=B6010, NOT(ISBLANK(C6011)), B6011=B6010), C6008+(C6011-C6008)*2/3,
TRUE, "Check Manually"
))</f>
        <v>132.9</v>
      </c>
      <c r="F6010" t="str">
        <f>_xlfn.XLOOKUP(B6010,Bucket_Map!A:A,Bucket_Map!B:B,"ERROR - CHECK NAME")</f>
        <v>Food &amp; Beverages</v>
      </c>
    </row>
    <row r="6011" spans="1:6" x14ac:dyDescent="0.25">
      <c r="A6011" t="s">
        <v>32</v>
      </c>
      <c r="B6011" t="s">
        <v>26</v>
      </c>
      <c r="C6011">
        <v>132.30000000000001</v>
      </c>
      <c r="D6011" s="1">
        <v>43009</v>
      </c>
      <c r="E6011" cm="1">
        <f t="array" ref="E6011">IF(AND(B6011="Housing",A6011="Rural"),"",
_xlfn.IFS(
NOT(ISBLANK(C6011)), C6011,
AND(NOT(ISBLANK(C6010)), B6010=B6011, NOT(ISBLANK(C6012)), B6012=B6011), AVERAGE(C6010,C6012),
AND(NOT(ISBLANK(C6010)), B6010=B6011, ISBLANK(C6012), NOT(ISBLANK(C6013)), B6013=B6011), C6010+(C6013-C6010)/3,
AND(ISBLANK(C6010), NOT(ISBLANK(C6009)), B6009=B6011, NOT(ISBLANK(C6012)), B6012=B6011), C6009+(C6012-C6009)*2/3,
TRUE, "Check Manually"
))</f>
        <v>132.30000000000001</v>
      </c>
      <c r="F6011" t="str">
        <f>_xlfn.XLOOKUP(B6011,Bucket_Map!A:A,Bucket_Map!B:B,"ERROR - CHECK NAME")</f>
        <v>Food &amp; Beverages</v>
      </c>
    </row>
    <row r="6012" spans="1:6" x14ac:dyDescent="0.25">
      <c r="A6012" t="s">
        <v>32</v>
      </c>
      <c r="B6012" t="s">
        <v>26</v>
      </c>
      <c r="C6012">
        <v>131.19999999999999</v>
      </c>
      <c r="D6012" s="1">
        <v>43040</v>
      </c>
      <c r="E6012" cm="1">
        <f t="array" ref="E6012">IF(AND(B6012="Housing",A6012="Rural"),"",
_xlfn.IFS(
NOT(ISBLANK(C6012)), C6012,
AND(NOT(ISBLANK(C6011)), B6011=B6012, NOT(ISBLANK(C6013)), B6013=B6012), AVERAGE(C6011,C6013),
AND(NOT(ISBLANK(C6011)), B6011=B6012, ISBLANK(C6013), NOT(ISBLANK(C6014)), B6014=B6012), C6011+(C6014-C6011)/3,
AND(ISBLANK(C6011), NOT(ISBLANK(C6010)), B6010=B6012, NOT(ISBLANK(C6013)), B6013=B6012), C6010+(C6013-C6010)*2/3,
TRUE, "Check Manually"
))</f>
        <v>131.19999999999999</v>
      </c>
      <c r="F6012" t="str">
        <f>_xlfn.XLOOKUP(B6012,Bucket_Map!A:A,Bucket_Map!B:B,"ERROR - CHECK NAME")</f>
        <v>Food &amp; Beverages</v>
      </c>
    </row>
    <row r="6013" spans="1:6" x14ac:dyDescent="0.25">
      <c r="A6013" t="s">
        <v>32</v>
      </c>
      <c r="B6013" t="s">
        <v>26</v>
      </c>
      <c r="C6013">
        <v>129.1</v>
      </c>
      <c r="D6013" s="1">
        <v>43070</v>
      </c>
      <c r="E6013" cm="1">
        <f t="array" ref="E6013">IF(AND(B6013="Housing",A6013="Rural"),"",
_xlfn.IFS(
NOT(ISBLANK(C6013)), C6013,
AND(NOT(ISBLANK(C6012)), B6012=B6013, NOT(ISBLANK(C6014)), B6014=B6013), AVERAGE(C6012,C6014),
AND(NOT(ISBLANK(C6012)), B6012=B6013, ISBLANK(C6014), NOT(ISBLANK(C6015)), B6015=B6013), C6012+(C6015-C6012)/3,
AND(ISBLANK(C6012), NOT(ISBLANK(C6011)), B6011=B6013, NOT(ISBLANK(C6014)), B6014=B6013), C6011+(C6014-C6011)*2/3,
TRUE, "Check Manually"
))</f>
        <v>129.1</v>
      </c>
      <c r="F6013" t="str">
        <f>_xlfn.XLOOKUP(B6013,Bucket_Map!A:A,Bucket_Map!B:B,"ERROR - CHECK NAME")</f>
        <v>Food &amp; Beverages</v>
      </c>
    </row>
    <row r="6014" spans="1:6" x14ac:dyDescent="0.25">
      <c r="A6014" t="s">
        <v>32</v>
      </c>
      <c r="B6014" t="s">
        <v>26</v>
      </c>
      <c r="C6014">
        <v>127.3</v>
      </c>
      <c r="D6014" s="1">
        <v>43101</v>
      </c>
      <c r="E6014" cm="1">
        <f t="array" ref="E6014">IF(AND(B6014="Housing",A6014="Rural"),"",
_xlfn.IFS(
NOT(ISBLANK(C6014)), C6014,
AND(NOT(ISBLANK(C6013)), B6013=B6014, NOT(ISBLANK(C6015)), B6015=B6014), AVERAGE(C6013,C6015),
AND(NOT(ISBLANK(C6013)), B6013=B6014, ISBLANK(C6015), NOT(ISBLANK(C6016)), B6016=B6014), C6013+(C6016-C6013)/3,
AND(ISBLANK(C6013), NOT(ISBLANK(C6012)), B6012=B6014, NOT(ISBLANK(C6015)), B6015=B6014), C6012+(C6015-C6012)*2/3,
TRUE, "Check Manually"
))</f>
        <v>127.3</v>
      </c>
      <c r="F6014" t="str">
        <f>_xlfn.XLOOKUP(B6014,Bucket_Map!A:A,Bucket_Map!B:B,"ERROR - CHECK NAME")</f>
        <v>Food &amp; Beverages</v>
      </c>
    </row>
    <row r="6015" spans="1:6" x14ac:dyDescent="0.25">
      <c r="A6015" t="s">
        <v>32</v>
      </c>
      <c r="B6015" t="s">
        <v>26</v>
      </c>
      <c r="C6015">
        <v>125.8</v>
      </c>
      <c r="D6015" s="1">
        <v>43132</v>
      </c>
      <c r="E6015" cm="1">
        <f t="array" ref="E6015">IF(AND(B6015="Housing",A6015="Rural"),"",
_xlfn.IFS(
NOT(ISBLANK(C6015)), C6015,
AND(NOT(ISBLANK(C6014)), B6014=B6015, NOT(ISBLANK(C6016)), B6016=B6015), AVERAGE(C6014,C6016),
AND(NOT(ISBLANK(C6014)), B6014=B6015, ISBLANK(C6016), NOT(ISBLANK(C6017)), B6017=B6015), C6014+(C6017-C6014)/3,
AND(ISBLANK(C6014), NOT(ISBLANK(C6013)), B6013=B6015, NOT(ISBLANK(C6016)), B6016=B6015), C6013+(C6016-C6013)*2/3,
TRUE, "Check Manually"
))</f>
        <v>125.8</v>
      </c>
      <c r="F6015" t="str">
        <f>_xlfn.XLOOKUP(B6015,Bucket_Map!A:A,Bucket_Map!B:B,"ERROR - CHECK NAME")</f>
        <v>Food &amp; Beverages</v>
      </c>
    </row>
    <row r="6016" spans="1:6" x14ac:dyDescent="0.25">
      <c r="A6016" t="s">
        <v>32</v>
      </c>
      <c r="B6016" t="s">
        <v>26</v>
      </c>
      <c r="C6016">
        <v>124.6</v>
      </c>
      <c r="D6016" s="1">
        <v>43160</v>
      </c>
      <c r="E6016" cm="1">
        <f t="array" ref="E6016">IF(AND(B6016="Housing",A6016="Rural"),"",
_xlfn.IFS(
NOT(ISBLANK(C6016)), C6016,
AND(NOT(ISBLANK(C6015)), B6015=B6016, NOT(ISBLANK(C6017)), B6017=B6016), AVERAGE(C6015,C6017),
AND(NOT(ISBLANK(C6015)), B6015=B6016, ISBLANK(C6017), NOT(ISBLANK(C6018)), B6018=B6016), C6015+(C6018-C6015)/3,
AND(ISBLANK(C6015), NOT(ISBLANK(C6014)), B6014=B6016, NOT(ISBLANK(C6017)), B6017=B6016), C6014+(C6017-C6014)*2/3,
TRUE, "Check Manually"
))</f>
        <v>124.6</v>
      </c>
      <c r="F6016" t="str">
        <f>_xlfn.XLOOKUP(B6016,Bucket_Map!A:A,Bucket_Map!B:B,"ERROR - CHECK NAME")</f>
        <v>Food &amp; Beverages</v>
      </c>
    </row>
    <row r="6017" spans="1:6" x14ac:dyDescent="0.25">
      <c r="A6017" t="s">
        <v>32</v>
      </c>
      <c r="B6017" t="s">
        <v>26</v>
      </c>
      <c r="C6017">
        <v>123.5</v>
      </c>
      <c r="D6017" s="1">
        <v>43191</v>
      </c>
      <c r="E6017" cm="1">
        <f t="array" ref="E6017">IF(AND(B6017="Housing",A6017="Rural"),"",
_xlfn.IFS(
NOT(ISBLANK(C6017)), C6017,
AND(NOT(ISBLANK(C6016)), B6016=B6017, NOT(ISBLANK(C6018)), B6018=B6017), AVERAGE(C6016,C6018),
AND(NOT(ISBLANK(C6016)), B6016=B6017, ISBLANK(C6018), NOT(ISBLANK(C6019)), B6019=B6017), C6016+(C6019-C6016)/3,
AND(ISBLANK(C6016), NOT(ISBLANK(C6015)), B6015=B6017, NOT(ISBLANK(C6018)), B6018=B6017), C6015+(C6018-C6015)*2/3,
TRUE, "Check Manually"
))</f>
        <v>123.5</v>
      </c>
      <c r="F6017" t="str">
        <f>_xlfn.XLOOKUP(B6017,Bucket_Map!A:A,Bucket_Map!B:B,"ERROR - CHECK NAME")</f>
        <v>Food &amp; Beverages</v>
      </c>
    </row>
    <row r="6018" spans="1:6" x14ac:dyDescent="0.25">
      <c r="A6018" t="s">
        <v>32</v>
      </c>
      <c r="B6018" t="s">
        <v>26</v>
      </c>
      <c r="C6018">
        <v>122.3</v>
      </c>
      <c r="D6018" s="1">
        <v>43221</v>
      </c>
      <c r="E6018" cm="1">
        <f t="array" ref="E6018">IF(AND(B6018="Housing",A6018="Rural"),"",
_xlfn.IFS(
NOT(ISBLANK(C6018)), C6018,
AND(NOT(ISBLANK(C6017)), B6017=B6018, NOT(ISBLANK(C6019)), B6019=B6018), AVERAGE(C6017,C6019),
AND(NOT(ISBLANK(C6017)), B6017=B6018, ISBLANK(C6019), NOT(ISBLANK(C6020)), B6020=B6018), C6017+(C6020-C6017)/3,
AND(ISBLANK(C6017), NOT(ISBLANK(C6016)), B6016=B6018, NOT(ISBLANK(C6019)), B6019=B6018), C6016+(C6019-C6016)*2/3,
TRUE, "Check Manually"
))</f>
        <v>122.3</v>
      </c>
      <c r="F6018" t="str">
        <f>_xlfn.XLOOKUP(B6018,Bucket_Map!A:A,Bucket_Map!B:B,"ERROR - CHECK NAME")</f>
        <v>Food &amp; Beverages</v>
      </c>
    </row>
    <row r="6019" spans="1:6" x14ac:dyDescent="0.25">
      <c r="A6019" t="s">
        <v>32</v>
      </c>
      <c r="B6019" t="s">
        <v>26</v>
      </c>
      <c r="C6019">
        <v>121.4</v>
      </c>
      <c r="D6019" s="1">
        <v>43252</v>
      </c>
      <c r="E6019" cm="1">
        <f t="array" ref="E6019">IF(AND(B6019="Housing",A6019="Rural"),"",
_xlfn.IFS(
NOT(ISBLANK(C6019)), C6019,
AND(NOT(ISBLANK(C6018)), B6018=B6019, NOT(ISBLANK(C6020)), B6020=B6019), AVERAGE(C6018,C6020),
AND(NOT(ISBLANK(C6018)), B6018=B6019, ISBLANK(C6020), NOT(ISBLANK(C6021)), B6021=B6019), C6018+(C6021-C6018)/3,
AND(ISBLANK(C6018), NOT(ISBLANK(C6017)), B6017=B6019, NOT(ISBLANK(C6020)), B6020=B6019), C6017+(C6020-C6017)*2/3,
TRUE, "Check Manually"
))</f>
        <v>121.4</v>
      </c>
      <c r="F6019" t="str">
        <f>_xlfn.XLOOKUP(B6019,Bucket_Map!A:A,Bucket_Map!B:B,"ERROR - CHECK NAME")</f>
        <v>Food &amp; Beverages</v>
      </c>
    </row>
    <row r="6020" spans="1:6" x14ac:dyDescent="0.25">
      <c r="A6020" t="s">
        <v>32</v>
      </c>
      <c r="B6020" t="s">
        <v>26</v>
      </c>
      <c r="C6020">
        <v>121.7</v>
      </c>
      <c r="D6020" s="1">
        <v>43282</v>
      </c>
      <c r="E6020" cm="1">
        <f t="array" ref="E6020">IF(AND(B6020="Housing",A6020="Rural"),"",
_xlfn.IFS(
NOT(ISBLANK(C6020)), C6020,
AND(NOT(ISBLANK(C6019)), B6019=B6020, NOT(ISBLANK(C6021)), B6021=B6020), AVERAGE(C6019,C6021),
AND(NOT(ISBLANK(C6019)), B6019=B6020, ISBLANK(C6021), NOT(ISBLANK(C6022)), B6022=B6020), C6019+(C6022-C6019)/3,
AND(ISBLANK(C6019), NOT(ISBLANK(C6018)), B6018=B6020, NOT(ISBLANK(C6021)), B6021=B6020), C6018+(C6021-C6018)*2/3,
TRUE, "Check Manually"
))</f>
        <v>121.7</v>
      </c>
      <c r="F6020" t="str">
        <f>_xlfn.XLOOKUP(B6020,Bucket_Map!A:A,Bucket_Map!B:B,"ERROR - CHECK NAME")</f>
        <v>Food &amp; Beverages</v>
      </c>
    </row>
    <row r="6021" spans="1:6" x14ac:dyDescent="0.25">
      <c r="A6021" t="s">
        <v>32</v>
      </c>
      <c r="B6021" t="s">
        <v>26</v>
      </c>
      <c r="C6021">
        <v>122.4</v>
      </c>
      <c r="D6021" s="1">
        <v>43313</v>
      </c>
      <c r="E6021" cm="1">
        <f t="array" ref="E6021">IF(AND(B6021="Housing",A6021="Rural"),"",
_xlfn.IFS(
NOT(ISBLANK(C6021)), C6021,
AND(NOT(ISBLANK(C6020)), B6020=B6021, NOT(ISBLANK(C6022)), B6022=B6021), AVERAGE(C6020,C6022),
AND(NOT(ISBLANK(C6020)), B6020=B6021, ISBLANK(C6022), NOT(ISBLANK(C6023)), B6023=B6021), C6020+(C6023-C6020)/3,
AND(ISBLANK(C6020), NOT(ISBLANK(C6019)), B6019=B6021, NOT(ISBLANK(C6022)), B6022=B6021), C6019+(C6022-C6019)*2/3,
TRUE, "Check Manually"
))</f>
        <v>122.4</v>
      </c>
      <c r="F6021" t="str">
        <f>_xlfn.XLOOKUP(B6021,Bucket_Map!A:A,Bucket_Map!B:B,"ERROR - CHECK NAME")</f>
        <v>Food &amp; Beverages</v>
      </c>
    </row>
    <row r="6022" spans="1:6" x14ac:dyDescent="0.25">
      <c r="A6022" t="s">
        <v>32</v>
      </c>
      <c r="B6022" t="s">
        <v>26</v>
      </c>
      <c r="C6022">
        <v>121.4</v>
      </c>
      <c r="D6022" s="1">
        <v>43344</v>
      </c>
      <c r="E6022" cm="1">
        <f t="array" ref="E6022">IF(AND(B6022="Housing",A6022="Rural"),"",
_xlfn.IFS(
NOT(ISBLANK(C6022)), C6022,
AND(NOT(ISBLANK(C6021)), B6021=B6022, NOT(ISBLANK(C6023)), B6023=B6022), AVERAGE(C6021,C6023),
AND(NOT(ISBLANK(C6021)), B6021=B6022, ISBLANK(C6023), NOT(ISBLANK(C6024)), B6024=B6022), C6021+(C6024-C6021)/3,
AND(ISBLANK(C6021), NOT(ISBLANK(C6020)), B6020=B6022, NOT(ISBLANK(C6023)), B6023=B6022), C6020+(C6023-C6020)*2/3,
TRUE, "Check Manually"
))</f>
        <v>121.4</v>
      </c>
      <c r="F6022" t="str">
        <f>_xlfn.XLOOKUP(B6022,Bucket_Map!A:A,Bucket_Map!B:B,"ERROR - CHECK NAME")</f>
        <v>Food &amp; Beverages</v>
      </c>
    </row>
    <row r="6023" spans="1:6" x14ac:dyDescent="0.25">
      <c r="A6023" t="s">
        <v>32</v>
      </c>
      <c r="B6023" t="s">
        <v>26</v>
      </c>
      <c r="C6023">
        <v>119.1</v>
      </c>
      <c r="D6023" s="1">
        <v>43374</v>
      </c>
      <c r="E6023" cm="1">
        <f t="array" ref="E6023">IF(AND(B6023="Housing",A6023="Rural"),"",
_xlfn.IFS(
NOT(ISBLANK(C6023)), C6023,
AND(NOT(ISBLANK(C6022)), B6022=B6023, NOT(ISBLANK(C6024)), B6024=B6023), AVERAGE(C6022,C6024),
AND(NOT(ISBLANK(C6022)), B6022=B6023, ISBLANK(C6024), NOT(ISBLANK(C6025)), B6025=B6023), C6022+(C6025-C6022)/3,
AND(ISBLANK(C6022), NOT(ISBLANK(C6021)), B6021=B6023, NOT(ISBLANK(C6024)), B6024=B6023), C6021+(C6024-C6021)*2/3,
TRUE, "Check Manually"
))</f>
        <v>119.1</v>
      </c>
      <c r="F6023" t="str">
        <f>_xlfn.XLOOKUP(B6023,Bucket_Map!A:A,Bucket_Map!B:B,"ERROR - CHECK NAME")</f>
        <v>Food &amp; Beverages</v>
      </c>
    </row>
    <row r="6024" spans="1:6" x14ac:dyDescent="0.25">
      <c r="A6024" t="s">
        <v>32</v>
      </c>
      <c r="B6024" t="s">
        <v>26</v>
      </c>
      <c r="C6024">
        <v>119.1</v>
      </c>
      <c r="D6024" s="1">
        <v>43405</v>
      </c>
      <c r="E6024" cm="1">
        <f t="array" ref="E6024">IF(AND(B6024="Housing",A6024="Rural"),"",
_xlfn.IFS(
NOT(ISBLANK(C6024)), C6024,
AND(NOT(ISBLANK(C6023)), B6023=B6024, NOT(ISBLANK(C6025)), B6025=B6024), AVERAGE(C6023,C6025),
AND(NOT(ISBLANK(C6023)), B6023=B6024, ISBLANK(C6025), NOT(ISBLANK(C6026)), B6026=B6024), C6023+(C6026-C6023)/3,
AND(ISBLANK(C6023), NOT(ISBLANK(C6022)), B6022=B6024, NOT(ISBLANK(C6025)), B6025=B6024), C6022+(C6025-C6022)*2/3,
TRUE, "Check Manually"
))</f>
        <v>119.1</v>
      </c>
      <c r="F6024" t="str">
        <f>_xlfn.XLOOKUP(B6024,Bucket_Map!A:A,Bucket_Map!B:B,"ERROR - CHECK NAME")</f>
        <v>Food &amp; Beverages</v>
      </c>
    </row>
    <row r="6025" spans="1:6" x14ac:dyDescent="0.25">
      <c r="A6025" t="s">
        <v>32</v>
      </c>
      <c r="B6025" t="s">
        <v>26</v>
      </c>
      <c r="C6025">
        <v>119.8</v>
      </c>
      <c r="D6025" s="1">
        <v>43435</v>
      </c>
      <c r="E6025" cm="1">
        <f t="array" ref="E6025">IF(AND(B6025="Housing",A6025="Rural"),"",
_xlfn.IFS(
NOT(ISBLANK(C6025)), C6025,
AND(NOT(ISBLANK(C6024)), B6024=B6025, NOT(ISBLANK(C6026)), B6026=B6025), AVERAGE(C6024,C6026),
AND(NOT(ISBLANK(C6024)), B6024=B6025, ISBLANK(C6026), NOT(ISBLANK(C6027)), B6027=B6025), C6024+(C6027-C6024)/3,
AND(ISBLANK(C6024), NOT(ISBLANK(C6023)), B6023=B6025, NOT(ISBLANK(C6026)), B6026=B6025), C6023+(C6026-C6023)*2/3,
TRUE, "Check Manually"
))</f>
        <v>119.8</v>
      </c>
      <c r="F6025" t="str">
        <f>_xlfn.XLOOKUP(B6025,Bucket_Map!A:A,Bucket_Map!B:B,"ERROR - CHECK NAME")</f>
        <v>Food &amp; Beverages</v>
      </c>
    </row>
    <row r="6026" spans="1:6" x14ac:dyDescent="0.25">
      <c r="A6026" t="s">
        <v>32</v>
      </c>
      <c r="B6026" t="s">
        <v>26</v>
      </c>
      <c r="C6026">
        <v>120.3</v>
      </c>
      <c r="D6026" s="1">
        <v>43466</v>
      </c>
      <c r="E6026" cm="1">
        <f t="array" ref="E6026">IF(AND(B6026="Housing",A6026="Rural"),"",
_xlfn.IFS(
NOT(ISBLANK(C6026)), C6026,
AND(NOT(ISBLANK(C6025)), B6025=B6026, NOT(ISBLANK(C6027)), B6027=B6026), AVERAGE(C6025,C6027),
AND(NOT(ISBLANK(C6025)), B6025=B6026, ISBLANK(C6027), NOT(ISBLANK(C6028)), B6028=B6026), C6025+(C6028-C6025)/3,
AND(ISBLANK(C6025), NOT(ISBLANK(C6024)), B6024=B6026, NOT(ISBLANK(C6027)), B6027=B6026), C6024+(C6027-C6024)*2/3,
TRUE, "Check Manually"
))</f>
        <v>120.3</v>
      </c>
      <c r="F6026" t="str">
        <f>_xlfn.XLOOKUP(B6026,Bucket_Map!A:A,Bucket_Map!B:B,"ERROR - CHECK NAME")</f>
        <v>Food &amp; Beverages</v>
      </c>
    </row>
    <row r="6027" spans="1:6" x14ac:dyDescent="0.25">
      <c r="A6027" t="s">
        <v>32</v>
      </c>
      <c r="B6027" t="s">
        <v>26</v>
      </c>
      <c r="C6027">
        <v>121</v>
      </c>
      <c r="D6027" s="1">
        <v>43497</v>
      </c>
      <c r="E6027" cm="1">
        <f t="array" ref="E6027">IF(AND(B6027="Housing",A6027="Rural"),"",
_xlfn.IFS(
NOT(ISBLANK(C6027)), C6027,
AND(NOT(ISBLANK(C6026)), B6026=B6027, NOT(ISBLANK(C6028)), B6028=B6027), AVERAGE(C6026,C6028),
AND(NOT(ISBLANK(C6026)), B6026=B6027, ISBLANK(C6028), NOT(ISBLANK(C6029)), B6029=B6027), C6026+(C6029-C6026)/3,
AND(ISBLANK(C6026), NOT(ISBLANK(C6025)), B6025=B6027, NOT(ISBLANK(C6028)), B6028=B6027), C6025+(C6028-C6025)*2/3,
TRUE, "Check Manually"
))</f>
        <v>121</v>
      </c>
      <c r="F6027" t="str">
        <f>_xlfn.XLOOKUP(B6027,Bucket_Map!A:A,Bucket_Map!B:B,"ERROR - CHECK NAME")</f>
        <v>Food &amp; Beverages</v>
      </c>
    </row>
    <row r="6028" spans="1:6" x14ac:dyDescent="0.25">
      <c r="A6028" t="s">
        <v>32</v>
      </c>
      <c r="B6028" t="s">
        <v>26</v>
      </c>
      <c r="C6028">
        <v>121.8</v>
      </c>
      <c r="D6028" s="1">
        <v>43525</v>
      </c>
      <c r="E6028" cm="1">
        <f t="array" ref="E6028">IF(AND(B6028="Housing",A6028="Rural"),"",
_xlfn.IFS(
NOT(ISBLANK(C6028)), C6028,
AND(NOT(ISBLANK(C6027)), B6027=B6028, NOT(ISBLANK(C6029)), B6029=B6028), AVERAGE(C6027,C6029),
AND(NOT(ISBLANK(C6027)), B6027=B6028, ISBLANK(C6029), NOT(ISBLANK(C6030)), B6030=B6028), C6027+(C6030-C6027)/3,
AND(ISBLANK(C6027), NOT(ISBLANK(C6026)), B6026=B6028, NOT(ISBLANK(C6029)), B6029=B6028), C6026+(C6029-C6026)*2/3,
TRUE, "Check Manually"
))</f>
        <v>121.8</v>
      </c>
      <c r="F6028" t="str">
        <f>_xlfn.XLOOKUP(B6028,Bucket_Map!A:A,Bucket_Map!B:B,"ERROR - CHECK NAME")</f>
        <v>Food &amp; Beverages</v>
      </c>
    </row>
    <row r="6029" spans="1:6" x14ac:dyDescent="0.25">
      <c r="A6029" t="s">
        <v>32</v>
      </c>
      <c r="B6029" t="s">
        <v>26</v>
      </c>
      <c r="C6029">
        <v>124.9</v>
      </c>
      <c r="D6029" s="1">
        <v>43586</v>
      </c>
      <c r="E6029" cm="1">
        <f t="array" ref="E6029">IF(AND(B6029="Housing",A6029="Rural"),"",
_xlfn.IFS(
NOT(ISBLANK(C6029)), C6029,
AND(NOT(ISBLANK(C6028)), B6028=B6029, NOT(ISBLANK(C6030)), B6030=B6029), AVERAGE(C6028,C6030),
AND(NOT(ISBLANK(C6028)), B6028=B6029, ISBLANK(C6030), NOT(ISBLANK(C6031)), B6031=B6029), C6028+(C6031-C6028)/3,
AND(ISBLANK(C6028), NOT(ISBLANK(C6027)), B6027=B6029, NOT(ISBLANK(C6030)), B6030=B6029), C6027+(C6030-C6027)*2/3,
TRUE, "Check Manually"
))</f>
        <v>124.9</v>
      </c>
      <c r="F6029" t="str">
        <f>_xlfn.XLOOKUP(B6029,Bucket_Map!A:A,Bucket_Map!B:B,"ERROR - CHECK NAME")</f>
        <v>Food &amp; Beverages</v>
      </c>
    </row>
    <row r="6030" spans="1:6" x14ac:dyDescent="0.25">
      <c r="A6030" t="s">
        <v>32</v>
      </c>
      <c r="B6030" t="s">
        <v>26</v>
      </c>
      <c r="C6030">
        <v>128.30000000000001</v>
      </c>
      <c r="D6030" s="1">
        <v>43617</v>
      </c>
      <c r="E6030" cm="1">
        <f t="array" ref="E6030">IF(AND(B6030="Housing",A6030="Rural"),"",
_xlfn.IFS(
NOT(ISBLANK(C6030)), C6030,
AND(NOT(ISBLANK(C6029)), B6029=B6030, NOT(ISBLANK(C6031)), B6031=B6030), AVERAGE(C6029,C6031),
AND(NOT(ISBLANK(C6029)), B6029=B6030, ISBLANK(C6031), NOT(ISBLANK(C6032)), B6032=B6030), C6029+(C6032-C6029)/3,
AND(ISBLANK(C6029), NOT(ISBLANK(C6028)), B6028=B6030, NOT(ISBLANK(C6031)), B6031=B6030), C6028+(C6031-C6028)*2/3,
TRUE, "Check Manually"
))</f>
        <v>128.30000000000001</v>
      </c>
      <c r="F6030" t="str">
        <f>_xlfn.XLOOKUP(B6030,Bucket_Map!A:A,Bucket_Map!B:B,"ERROR - CHECK NAME")</f>
        <v>Food &amp; Beverages</v>
      </c>
    </row>
    <row r="6031" spans="1:6" x14ac:dyDescent="0.25">
      <c r="A6031" t="s">
        <v>32</v>
      </c>
      <c r="B6031" t="s">
        <v>26</v>
      </c>
      <c r="C6031">
        <v>130</v>
      </c>
      <c r="D6031" s="1">
        <v>43647</v>
      </c>
      <c r="E6031" cm="1">
        <f t="array" ref="E6031">IF(AND(B6031="Housing",A6031="Rural"),"",
_xlfn.IFS(
NOT(ISBLANK(C6031)), C6031,
AND(NOT(ISBLANK(C6030)), B6030=B6031, NOT(ISBLANK(C6032)), B6032=B6031), AVERAGE(C6030,C6032),
AND(NOT(ISBLANK(C6030)), B6030=B6031, ISBLANK(C6032), NOT(ISBLANK(C6033)), B6033=B6031), C6030+(C6033-C6030)/3,
AND(ISBLANK(C6030), NOT(ISBLANK(C6029)), B6029=B6031, NOT(ISBLANK(C6032)), B6032=B6031), C6029+(C6032-C6029)*2/3,
TRUE, "Check Manually"
))</f>
        <v>130</v>
      </c>
      <c r="F6031" t="str">
        <f>_xlfn.XLOOKUP(B6031,Bucket_Map!A:A,Bucket_Map!B:B,"ERROR - CHECK NAME")</f>
        <v>Food &amp; Beverages</v>
      </c>
    </row>
    <row r="6032" spans="1:6" x14ac:dyDescent="0.25">
      <c r="A6032" t="s">
        <v>32</v>
      </c>
      <c r="B6032" t="s">
        <v>26</v>
      </c>
      <c r="C6032">
        <v>130.9</v>
      </c>
      <c r="D6032" s="1">
        <v>43678</v>
      </c>
      <c r="E6032" cm="1">
        <f t="array" ref="E6032">IF(AND(B6032="Housing",A6032="Rural"),"",
_xlfn.IFS(
NOT(ISBLANK(C6032)), C6032,
AND(NOT(ISBLANK(C6031)), B6031=B6032, NOT(ISBLANK(C6033)), B6033=B6032), AVERAGE(C6031,C6033),
AND(NOT(ISBLANK(C6031)), B6031=B6032, ISBLANK(C6033), NOT(ISBLANK(C6034)), B6034=B6032), C6031+(C6034-C6031)/3,
AND(ISBLANK(C6031), NOT(ISBLANK(C6030)), B6030=B6032, NOT(ISBLANK(C6033)), B6033=B6032), C6030+(C6033-C6030)*2/3,
TRUE, "Check Manually"
))</f>
        <v>130.9</v>
      </c>
      <c r="F6032" t="str">
        <f>_xlfn.XLOOKUP(B6032,Bucket_Map!A:A,Bucket_Map!B:B,"ERROR - CHECK NAME")</f>
        <v>Food &amp; Beverages</v>
      </c>
    </row>
    <row r="6033" spans="1:6" x14ac:dyDescent="0.25">
      <c r="A6033" t="s">
        <v>32</v>
      </c>
      <c r="B6033" t="s">
        <v>26</v>
      </c>
      <c r="C6033">
        <v>131.6</v>
      </c>
      <c r="D6033" s="1">
        <v>43709</v>
      </c>
      <c r="E6033" cm="1">
        <f t="array" ref="E6033">IF(AND(B6033="Housing",A6033="Rural"),"",
_xlfn.IFS(
NOT(ISBLANK(C6033)), C6033,
AND(NOT(ISBLANK(C6032)), B6032=B6033, NOT(ISBLANK(C6034)), B6034=B6033), AVERAGE(C6032,C6034),
AND(NOT(ISBLANK(C6032)), B6032=B6033, ISBLANK(C6034), NOT(ISBLANK(C6035)), B6035=B6033), C6032+(C6035-C6032)/3,
AND(ISBLANK(C6032), NOT(ISBLANK(C6031)), B6031=B6033, NOT(ISBLANK(C6034)), B6034=B6033), C6031+(C6034-C6031)*2/3,
TRUE, "Check Manually"
))</f>
        <v>131.6</v>
      </c>
      <c r="F6033" t="str">
        <f>_xlfn.XLOOKUP(B6033,Bucket_Map!A:A,Bucket_Map!B:B,"ERROR - CHECK NAME")</f>
        <v>Food &amp; Beverages</v>
      </c>
    </row>
    <row r="6034" spans="1:6" x14ac:dyDescent="0.25">
      <c r="A6034" t="s">
        <v>32</v>
      </c>
      <c r="B6034" t="s">
        <v>26</v>
      </c>
      <c r="C6034">
        <v>132.5</v>
      </c>
      <c r="D6034" s="1">
        <v>43739</v>
      </c>
      <c r="E6034" cm="1">
        <f t="array" ref="E6034">IF(AND(B6034="Housing",A6034="Rural"),"",
_xlfn.IFS(
NOT(ISBLANK(C6034)), C6034,
AND(NOT(ISBLANK(C6033)), B6033=B6034, NOT(ISBLANK(C6035)), B6035=B6034), AVERAGE(C6033,C6035),
AND(NOT(ISBLANK(C6033)), B6033=B6034, ISBLANK(C6035), NOT(ISBLANK(C6036)), B6036=B6034), C6033+(C6036-C6033)/3,
AND(ISBLANK(C6033), NOT(ISBLANK(C6032)), B6032=B6034, NOT(ISBLANK(C6035)), B6035=B6034), C6032+(C6035-C6032)*2/3,
TRUE, "Check Manually"
))</f>
        <v>132.5</v>
      </c>
      <c r="F6034" t="str">
        <f>_xlfn.XLOOKUP(B6034,Bucket_Map!A:A,Bucket_Map!B:B,"ERROR - CHECK NAME")</f>
        <v>Food &amp; Beverages</v>
      </c>
    </row>
    <row r="6035" spans="1:6" x14ac:dyDescent="0.25">
      <c r="A6035" t="s">
        <v>32</v>
      </c>
      <c r="B6035" t="s">
        <v>26</v>
      </c>
      <c r="C6035">
        <v>135.69999999999999</v>
      </c>
      <c r="D6035" s="1">
        <v>43770</v>
      </c>
      <c r="E6035" cm="1">
        <f t="array" ref="E6035">IF(AND(B6035="Housing",A6035="Rural"),"",
_xlfn.IFS(
NOT(ISBLANK(C6035)), C6035,
AND(NOT(ISBLANK(C6034)), B6034=B6035, NOT(ISBLANK(C6036)), B6036=B6035), AVERAGE(C6034,C6036),
AND(NOT(ISBLANK(C6034)), B6034=B6035, ISBLANK(C6036), NOT(ISBLANK(C6037)), B6037=B6035), C6034+(C6037-C6034)/3,
AND(ISBLANK(C6034), NOT(ISBLANK(C6033)), B6033=B6035, NOT(ISBLANK(C6036)), B6036=B6035), C6033+(C6036-C6033)*2/3,
TRUE, "Check Manually"
))</f>
        <v>135.69999999999999</v>
      </c>
      <c r="F6035" t="str">
        <f>_xlfn.XLOOKUP(B6035,Bucket_Map!A:A,Bucket_Map!B:B,"ERROR - CHECK NAME")</f>
        <v>Food &amp; Beverages</v>
      </c>
    </row>
    <row r="6036" spans="1:6" x14ac:dyDescent="0.25">
      <c r="A6036" t="s">
        <v>32</v>
      </c>
      <c r="B6036" t="s">
        <v>26</v>
      </c>
      <c r="C6036">
        <v>138.30000000000001</v>
      </c>
      <c r="D6036" s="1">
        <v>43800</v>
      </c>
      <c r="E6036" cm="1">
        <f t="array" ref="E6036">IF(AND(B6036="Housing",A6036="Rural"),"",
_xlfn.IFS(
NOT(ISBLANK(C6036)), C6036,
AND(NOT(ISBLANK(C6035)), B6035=B6036, NOT(ISBLANK(C6037)), B6037=B6036), AVERAGE(C6035,C6037),
AND(NOT(ISBLANK(C6035)), B6035=B6036, ISBLANK(C6037), NOT(ISBLANK(C6038)), B6038=B6036), C6035+(C6038-C6035)/3,
AND(ISBLANK(C6035), NOT(ISBLANK(C6034)), B6034=B6036, NOT(ISBLANK(C6037)), B6037=B6036), C6034+(C6037-C6034)*2/3,
TRUE, "Check Manually"
))</f>
        <v>138.30000000000001</v>
      </c>
      <c r="F6036" t="str">
        <f>_xlfn.XLOOKUP(B6036,Bucket_Map!A:A,Bucket_Map!B:B,"ERROR - CHECK NAME")</f>
        <v>Food &amp; Beverages</v>
      </c>
    </row>
    <row r="6037" spans="1:6" x14ac:dyDescent="0.25">
      <c r="A6037" t="s">
        <v>32</v>
      </c>
      <c r="B6037" t="s">
        <v>26</v>
      </c>
      <c r="C6037">
        <v>140.4</v>
      </c>
      <c r="D6037" s="1">
        <v>43831</v>
      </c>
      <c r="E6037" cm="1">
        <f t="array" ref="E6037">IF(AND(B6037="Housing",A6037="Rural"),"",
_xlfn.IFS(
NOT(ISBLANK(C6037)), C6037,
AND(NOT(ISBLANK(C6036)), B6036=B6037, NOT(ISBLANK(C6038)), B6038=B6037), AVERAGE(C6036,C6038),
AND(NOT(ISBLANK(C6036)), B6036=B6037, ISBLANK(C6038), NOT(ISBLANK(C6039)), B6039=B6037), C6036+(C6039-C6036)/3,
AND(ISBLANK(C6036), NOT(ISBLANK(C6035)), B6035=B6037, NOT(ISBLANK(C6038)), B6038=B6037), C6035+(C6038-C6035)*2/3,
TRUE, "Check Manually"
))</f>
        <v>140.4</v>
      </c>
      <c r="F6037" t="str">
        <f>_xlfn.XLOOKUP(B6037,Bucket_Map!A:A,Bucket_Map!B:B,"ERROR - CHECK NAME")</f>
        <v>Food &amp; Beverages</v>
      </c>
    </row>
    <row r="6038" spans="1:6" x14ac:dyDescent="0.25">
      <c r="A6038" t="s">
        <v>32</v>
      </c>
      <c r="B6038" t="s">
        <v>26</v>
      </c>
      <c r="C6038">
        <v>141.1</v>
      </c>
      <c r="D6038" s="1">
        <v>43862</v>
      </c>
      <c r="E6038" cm="1">
        <f t="array" ref="E6038">IF(AND(B6038="Housing",A6038="Rural"),"",
_xlfn.IFS(
NOT(ISBLANK(C6038)), C6038,
AND(NOT(ISBLANK(C6037)), B6037=B6038, NOT(ISBLANK(C6039)), B6039=B6038), AVERAGE(C6037,C6039),
AND(NOT(ISBLANK(C6037)), B6037=B6038, ISBLANK(C6039), NOT(ISBLANK(C6040)), B6040=B6038), C6037+(C6040-C6037)/3,
AND(ISBLANK(C6037), NOT(ISBLANK(C6036)), B6036=B6038, NOT(ISBLANK(C6039)), B6039=B6038), C6036+(C6039-C6036)*2/3,
TRUE, "Check Manually"
))</f>
        <v>141.1</v>
      </c>
      <c r="F6038" t="str">
        <f>_xlfn.XLOOKUP(B6038,Bucket_Map!A:A,Bucket_Map!B:B,"ERROR - CHECK NAME")</f>
        <v>Food &amp; Beverages</v>
      </c>
    </row>
    <row r="6039" spans="1:6" x14ac:dyDescent="0.25">
      <c r="A6039" t="s">
        <v>32</v>
      </c>
      <c r="B6039" t="s">
        <v>26</v>
      </c>
      <c r="C6039">
        <v>141.1</v>
      </c>
      <c r="D6039" s="1">
        <v>43891</v>
      </c>
      <c r="E6039" cm="1">
        <f t="array" ref="E6039">IF(AND(B6039="Housing",A6039="Rural"),"",
_xlfn.IFS(
NOT(ISBLANK(C6039)), C6039,
AND(NOT(ISBLANK(C6038)), B6038=B6039, NOT(ISBLANK(C6040)), B6040=B6039), AVERAGE(C6038,C6040),
AND(NOT(ISBLANK(C6038)), B6038=B6039, ISBLANK(C6040), NOT(ISBLANK(C6041)), B6041=B6039), C6038+(C6041-C6038)/3,
AND(ISBLANK(C6038), NOT(ISBLANK(C6037)), B6037=B6039, NOT(ISBLANK(C6040)), B6040=B6039), C6037+(C6040-C6037)*2/3,
TRUE, "Check Manually"
))</f>
        <v>141.1</v>
      </c>
      <c r="F6039" t="str">
        <f>_xlfn.XLOOKUP(B6039,Bucket_Map!A:A,Bucket_Map!B:B,"ERROR - CHECK NAME")</f>
        <v>Food &amp; Beverages</v>
      </c>
    </row>
    <row r="6040" spans="1:6" x14ac:dyDescent="0.25">
      <c r="A6040" t="s">
        <v>32</v>
      </c>
      <c r="B6040" t="s">
        <v>26</v>
      </c>
      <c r="C6040">
        <v>150.4</v>
      </c>
      <c r="D6040" s="1">
        <v>43922</v>
      </c>
      <c r="E6040" cm="1">
        <f t="array" ref="E6040">IF(AND(B6040="Housing",A6040="Rural"),"",
_xlfn.IFS(
NOT(ISBLANK(C6040)), C6040,
AND(NOT(ISBLANK(C6039)), B6039=B6040, NOT(ISBLANK(C6041)), B6041=B6040), AVERAGE(C6039,C6041),
AND(NOT(ISBLANK(C6039)), B6039=B6040, ISBLANK(C6041), NOT(ISBLANK(C6042)), B6042=B6040), C6039+(C6042-C6039)/3,
AND(ISBLANK(C6039), NOT(ISBLANK(C6038)), B6038=B6040, NOT(ISBLANK(C6041)), B6041=B6040), C6038+(C6041-C6038)*2/3,
TRUE, "Check Manually"
))</f>
        <v>150.4</v>
      </c>
      <c r="F6040" t="str">
        <f>_xlfn.XLOOKUP(B6040,Bucket_Map!A:A,Bucket_Map!B:B,"ERROR - CHECK NAME")</f>
        <v>Food &amp; Beverages</v>
      </c>
    </row>
    <row r="6041" spans="1:6" x14ac:dyDescent="0.25">
      <c r="A6041" t="s">
        <v>32</v>
      </c>
      <c r="B6041" t="s">
        <v>26</v>
      </c>
      <c r="D6041" s="1">
        <v>43952</v>
      </c>
      <c r="E6041" cm="1">
        <f t="array" ref="E6041">IF(AND(B6041="Housing",A6041="Rural"),"",
_xlfn.IFS(
NOT(ISBLANK(C6041)), C6041,
AND(NOT(ISBLANK(C6040)), B6040=B6041, NOT(ISBLANK(C6042)), B6042=B6041), AVERAGE(C6040,C6042),
AND(NOT(ISBLANK(C6040)), B6040=B6041, ISBLANK(C6042), NOT(ISBLANK(C6043)), B6043=B6041), C6040+(C6043-C6040)/3,
AND(ISBLANK(C6040), NOT(ISBLANK(C6039)), B6039=B6041, NOT(ISBLANK(C6042)), B6042=B6041), C6039+(C6042-C6039)*2/3,
TRUE, "Check Manually"
))</f>
        <v>150.65</v>
      </c>
      <c r="F6041" t="str">
        <f>_xlfn.XLOOKUP(B6041,Bucket_Map!A:A,Bucket_Map!B:B,"ERROR - CHECK NAME")</f>
        <v>Food &amp; Beverages</v>
      </c>
    </row>
    <row r="6042" spans="1:6" x14ac:dyDescent="0.25">
      <c r="A6042" t="s">
        <v>32</v>
      </c>
      <c r="B6042" t="s">
        <v>26</v>
      </c>
      <c r="C6042">
        <v>150.9</v>
      </c>
      <c r="D6042" s="1">
        <v>43983</v>
      </c>
      <c r="E6042" cm="1">
        <f t="array" ref="E6042">IF(AND(B6042="Housing",A6042="Rural"),"",
_xlfn.IFS(
NOT(ISBLANK(C6042)), C6042,
AND(NOT(ISBLANK(C6041)), B6041=B6042, NOT(ISBLANK(C6043)), B6043=B6042), AVERAGE(C6041,C6043),
AND(NOT(ISBLANK(C6041)), B6041=B6042, ISBLANK(C6043), NOT(ISBLANK(C6044)), B6044=B6042), C6041+(C6044-C6041)/3,
AND(ISBLANK(C6041), NOT(ISBLANK(C6040)), B6040=B6042, NOT(ISBLANK(C6043)), B6043=B6042), C6040+(C6043-C6040)*2/3,
TRUE, "Check Manually"
))</f>
        <v>150.9</v>
      </c>
      <c r="F6042" t="str">
        <f>_xlfn.XLOOKUP(B6042,Bucket_Map!A:A,Bucket_Map!B:B,"ERROR - CHECK NAME")</f>
        <v>Food &amp; Beverages</v>
      </c>
    </row>
    <row r="6043" spans="1:6" x14ac:dyDescent="0.25">
      <c r="A6043" t="s">
        <v>32</v>
      </c>
      <c r="B6043" t="s">
        <v>26</v>
      </c>
      <c r="C6043">
        <v>150.9</v>
      </c>
      <c r="D6043" s="1">
        <v>44013</v>
      </c>
      <c r="E6043" cm="1">
        <f t="array" ref="E6043">IF(AND(B6043="Housing",A6043="Rural"),"",
_xlfn.IFS(
NOT(ISBLANK(C6043)), C6043,
AND(NOT(ISBLANK(C6042)), B6042=B6043, NOT(ISBLANK(C6044)), B6044=B6043), AVERAGE(C6042,C6044),
AND(NOT(ISBLANK(C6042)), B6042=B6043, ISBLANK(C6044), NOT(ISBLANK(C6045)), B6045=B6043), C6042+(C6045-C6042)/3,
AND(ISBLANK(C6042), NOT(ISBLANK(C6041)), B6041=B6043, NOT(ISBLANK(C6044)), B6044=B6043), C6041+(C6044-C6041)*2/3,
TRUE, "Check Manually"
))</f>
        <v>150.9</v>
      </c>
      <c r="F6043" t="str">
        <f>_xlfn.XLOOKUP(B6043,Bucket_Map!A:A,Bucket_Map!B:B,"ERROR - CHECK NAME")</f>
        <v>Food &amp; Beverages</v>
      </c>
    </row>
    <row r="6044" spans="1:6" x14ac:dyDescent="0.25">
      <c r="A6044" t="s">
        <v>32</v>
      </c>
      <c r="B6044" t="s">
        <v>26</v>
      </c>
      <c r="C6044">
        <v>150.4</v>
      </c>
      <c r="D6044" s="1">
        <v>44044</v>
      </c>
      <c r="E6044" cm="1">
        <f t="array" ref="E6044">IF(AND(B6044="Housing",A6044="Rural"),"",
_xlfn.IFS(
NOT(ISBLANK(C6044)), C6044,
AND(NOT(ISBLANK(C6043)), B6043=B6044, NOT(ISBLANK(C6045)), B6045=B6044), AVERAGE(C6043,C6045),
AND(NOT(ISBLANK(C6043)), B6043=B6044, ISBLANK(C6045), NOT(ISBLANK(C6046)), B6046=B6044), C6043+(C6046-C6043)/3,
AND(ISBLANK(C6043), NOT(ISBLANK(C6042)), B6042=B6044, NOT(ISBLANK(C6045)), B6045=B6044), C6042+(C6045-C6042)*2/3,
TRUE, "Check Manually"
))</f>
        <v>150.4</v>
      </c>
      <c r="F6044" t="str">
        <f>_xlfn.XLOOKUP(B6044,Bucket_Map!A:A,Bucket_Map!B:B,"ERROR - CHECK NAME")</f>
        <v>Food &amp; Beverages</v>
      </c>
    </row>
    <row r="6045" spans="1:6" x14ac:dyDescent="0.25">
      <c r="A6045" t="s">
        <v>32</v>
      </c>
      <c r="B6045" t="s">
        <v>26</v>
      </c>
      <c r="C6045">
        <v>149.80000000000001</v>
      </c>
      <c r="D6045" s="1">
        <v>44075</v>
      </c>
      <c r="E6045" cm="1">
        <f t="array" ref="E6045">IF(AND(B6045="Housing",A6045="Rural"),"",
_xlfn.IFS(
NOT(ISBLANK(C6045)), C6045,
AND(NOT(ISBLANK(C6044)), B6044=B6045, NOT(ISBLANK(C6046)), B6046=B6045), AVERAGE(C6044,C6046),
AND(NOT(ISBLANK(C6044)), B6044=B6045, ISBLANK(C6046), NOT(ISBLANK(C6047)), B6047=B6045), C6044+(C6047-C6044)/3,
AND(ISBLANK(C6044), NOT(ISBLANK(C6043)), B6043=B6045, NOT(ISBLANK(C6046)), B6046=B6045), C6043+(C6046-C6043)*2/3,
TRUE, "Check Manually"
))</f>
        <v>149.80000000000001</v>
      </c>
      <c r="F6045" t="str">
        <f>_xlfn.XLOOKUP(B6045,Bucket_Map!A:A,Bucket_Map!B:B,"ERROR - CHECK NAME")</f>
        <v>Food &amp; Beverages</v>
      </c>
    </row>
    <row r="6046" spans="1:6" x14ac:dyDescent="0.25">
      <c r="A6046" t="s">
        <v>32</v>
      </c>
      <c r="B6046" t="s">
        <v>26</v>
      </c>
      <c r="C6046">
        <v>150.9</v>
      </c>
      <c r="D6046" s="1">
        <v>44105</v>
      </c>
      <c r="E6046" cm="1">
        <f t="array" ref="E6046">IF(AND(B6046="Housing",A6046="Rural"),"",
_xlfn.IFS(
NOT(ISBLANK(C6046)), C6046,
AND(NOT(ISBLANK(C6045)), B6045=B6046, NOT(ISBLANK(C6047)), B6047=B6046), AVERAGE(C6045,C6047),
AND(NOT(ISBLANK(C6045)), B6045=B6046, ISBLANK(C6047), NOT(ISBLANK(C6048)), B6048=B6046), C6045+(C6048-C6045)/3,
AND(ISBLANK(C6045), NOT(ISBLANK(C6044)), B6044=B6046, NOT(ISBLANK(C6047)), B6047=B6046), C6044+(C6047-C6044)*2/3,
TRUE, "Check Manually"
))</f>
        <v>150.9</v>
      </c>
      <c r="F6046" t="str">
        <f>_xlfn.XLOOKUP(B6046,Bucket_Map!A:A,Bucket_Map!B:B,"ERROR - CHECK NAME")</f>
        <v>Food &amp; Beverages</v>
      </c>
    </row>
    <row r="6047" spans="1:6" x14ac:dyDescent="0.25">
      <c r="A6047" t="s">
        <v>32</v>
      </c>
      <c r="B6047" t="s">
        <v>26</v>
      </c>
      <c r="C6047">
        <v>156.80000000000001</v>
      </c>
      <c r="D6047" s="1">
        <v>44136</v>
      </c>
      <c r="E6047" cm="1">
        <f t="array" ref="E6047">IF(AND(B6047="Housing",A6047="Rural"),"",
_xlfn.IFS(
NOT(ISBLANK(C6047)), C6047,
AND(NOT(ISBLANK(C6046)), B6046=B6047, NOT(ISBLANK(C6048)), B6048=B6047), AVERAGE(C6046,C6048),
AND(NOT(ISBLANK(C6046)), B6046=B6047, ISBLANK(C6048), NOT(ISBLANK(C6049)), B6049=B6047), C6046+(C6049-C6046)/3,
AND(ISBLANK(C6046), NOT(ISBLANK(C6045)), B6045=B6047, NOT(ISBLANK(C6048)), B6048=B6047), C6045+(C6048-C6045)*2/3,
TRUE, "Check Manually"
))</f>
        <v>156.80000000000001</v>
      </c>
      <c r="F6047" t="str">
        <f>_xlfn.XLOOKUP(B6047,Bucket_Map!A:A,Bucket_Map!B:B,"ERROR - CHECK NAME")</f>
        <v>Food &amp; Beverages</v>
      </c>
    </row>
    <row r="6048" spans="1:6" x14ac:dyDescent="0.25">
      <c r="A6048" t="s">
        <v>32</v>
      </c>
      <c r="B6048" t="s">
        <v>26</v>
      </c>
      <c r="C6048">
        <v>160.19999999999999</v>
      </c>
      <c r="D6048" s="1">
        <v>44166</v>
      </c>
      <c r="E6048" cm="1">
        <f t="array" ref="E6048">IF(AND(B6048="Housing",A6048="Rural"),"",
_xlfn.IFS(
NOT(ISBLANK(C6048)), C6048,
AND(NOT(ISBLANK(C6047)), B6047=B6048, NOT(ISBLANK(C6049)), B6049=B6048), AVERAGE(C6047,C6049),
AND(NOT(ISBLANK(C6047)), B6047=B6048, ISBLANK(C6049), NOT(ISBLANK(C6050)), B6050=B6048), C6047+(C6050-C6047)/3,
AND(ISBLANK(C6047), NOT(ISBLANK(C6046)), B6046=B6048, NOT(ISBLANK(C6049)), B6049=B6048), C6046+(C6049-C6046)*2/3,
TRUE, "Check Manually"
))</f>
        <v>160.19999999999999</v>
      </c>
      <c r="F6048" t="str">
        <f>_xlfn.XLOOKUP(B6048,Bucket_Map!A:A,Bucket_Map!B:B,"ERROR - CHECK NAME")</f>
        <v>Food &amp; Beverages</v>
      </c>
    </row>
    <row r="6049" spans="1:6" x14ac:dyDescent="0.25">
      <c r="A6049" t="s">
        <v>32</v>
      </c>
      <c r="B6049" t="s">
        <v>26</v>
      </c>
      <c r="C6049">
        <v>160.4</v>
      </c>
      <c r="D6049" s="1">
        <v>44197</v>
      </c>
      <c r="E6049" cm="1">
        <f t="array" ref="E6049">IF(AND(B6049="Housing",A6049="Rural"),"",
_xlfn.IFS(
NOT(ISBLANK(C6049)), C6049,
AND(NOT(ISBLANK(C6048)), B6048=B6049, NOT(ISBLANK(C6050)), B6050=B6049), AVERAGE(C6048,C6050),
AND(NOT(ISBLANK(C6048)), B6048=B6049, ISBLANK(C6050), NOT(ISBLANK(C6051)), B6051=B6049), C6048+(C6051-C6048)/3,
AND(ISBLANK(C6048), NOT(ISBLANK(C6047)), B6047=B6049, NOT(ISBLANK(C6050)), B6050=B6049), C6047+(C6050-C6047)*2/3,
TRUE, "Check Manually"
))</f>
        <v>160.4</v>
      </c>
      <c r="F6049" t="str">
        <f>_xlfn.XLOOKUP(B6049,Bucket_Map!A:A,Bucket_Map!B:B,"ERROR - CHECK NAME")</f>
        <v>Food &amp; Beverages</v>
      </c>
    </row>
    <row r="6050" spans="1:6" x14ac:dyDescent="0.25">
      <c r="A6050" t="s">
        <v>32</v>
      </c>
      <c r="B6050" t="s">
        <v>26</v>
      </c>
      <c r="C6050">
        <v>158.80000000000001</v>
      </c>
      <c r="D6050" s="1">
        <v>44228</v>
      </c>
      <c r="E6050" cm="1">
        <f t="array" ref="E6050">IF(AND(B6050="Housing",A6050="Rural"),"",
_xlfn.IFS(
NOT(ISBLANK(C6050)), C6050,
AND(NOT(ISBLANK(C6049)), B6049=B6050, NOT(ISBLANK(C6051)), B6051=B6050), AVERAGE(C6049,C6051),
AND(NOT(ISBLANK(C6049)), B6049=B6050, ISBLANK(C6051), NOT(ISBLANK(C6052)), B6052=B6050), C6049+(C6052-C6049)/3,
AND(ISBLANK(C6049), NOT(ISBLANK(C6048)), B6048=B6050, NOT(ISBLANK(C6051)), B6051=B6050), C6048+(C6051-C6048)*2/3,
TRUE, "Check Manually"
))</f>
        <v>158.80000000000001</v>
      </c>
      <c r="F6050" t="str">
        <f>_xlfn.XLOOKUP(B6050,Bucket_Map!A:A,Bucket_Map!B:B,"ERROR - CHECK NAME")</f>
        <v>Food &amp; Beverages</v>
      </c>
    </row>
    <row r="6051" spans="1:6" x14ac:dyDescent="0.25">
      <c r="A6051" t="s">
        <v>32</v>
      </c>
      <c r="B6051" t="s">
        <v>26</v>
      </c>
      <c r="C6051">
        <v>159.80000000000001</v>
      </c>
      <c r="D6051" s="1">
        <v>44256</v>
      </c>
      <c r="E6051" cm="1">
        <f t="array" ref="E6051">IF(AND(B6051="Housing",A6051="Rural"),"",
_xlfn.IFS(
NOT(ISBLANK(C6051)), C6051,
AND(NOT(ISBLANK(C6050)), B6050=B6051, NOT(ISBLANK(C6052)), B6052=B6051), AVERAGE(C6050,C6052),
AND(NOT(ISBLANK(C6050)), B6050=B6051, ISBLANK(C6052), NOT(ISBLANK(C6053)), B6053=B6051), C6050+(C6053-C6050)/3,
AND(ISBLANK(C6050), NOT(ISBLANK(C6049)), B6049=B6051, NOT(ISBLANK(C6052)), B6052=B6051), C6049+(C6052-C6049)*2/3,
TRUE, "Check Manually"
))</f>
        <v>159.80000000000001</v>
      </c>
      <c r="F6051" t="str">
        <f>_xlfn.XLOOKUP(B6051,Bucket_Map!A:A,Bucket_Map!B:B,"ERROR - CHECK NAME")</f>
        <v>Food &amp; Beverages</v>
      </c>
    </row>
    <row r="6052" spans="1:6" x14ac:dyDescent="0.25">
      <c r="A6052" t="s">
        <v>32</v>
      </c>
      <c r="B6052" t="s">
        <v>26</v>
      </c>
      <c r="C6052">
        <v>161.69999999999999</v>
      </c>
      <c r="D6052" s="1">
        <v>44287</v>
      </c>
      <c r="E6052" cm="1">
        <f t="array" ref="E6052">IF(AND(B6052="Housing",A6052="Rural"),"",
_xlfn.IFS(
NOT(ISBLANK(C6052)), C6052,
AND(NOT(ISBLANK(C6051)), B6051=B6052, NOT(ISBLANK(C6053)), B6053=B6052), AVERAGE(C6051,C6053),
AND(NOT(ISBLANK(C6051)), B6051=B6052, ISBLANK(C6053), NOT(ISBLANK(C6054)), B6054=B6052), C6051+(C6054-C6051)/3,
AND(ISBLANK(C6051), NOT(ISBLANK(C6050)), B6050=B6052, NOT(ISBLANK(C6053)), B6053=B6052), C6050+(C6053-C6050)*2/3,
TRUE, "Check Manually"
))</f>
        <v>161.69999999999999</v>
      </c>
      <c r="F6052" t="str">
        <f>_xlfn.XLOOKUP(B6052,Bucket_Map!A:A,Bucket_Map!B:B,"ERROR - CHECK NAME")</f>
        <v>Food &amp; Beverages</v>
      </c>
    </row>
    <row r="6053" spans="1:6" x14ac:dyDescent="0.25">
      <c r="A6053" t="s">
        <v>32</v>
      </c>
      <c r="B6053" t="s">
        <v>26</v>
      </c>
      <c r="C6053">
        <v>165.4</v>
      </c>
      <c r="D6053" s="1">
        <v>44317</v>
      </c>
      <c r="E6053" cm="1">
        <f t="array" ref="E6053">IF(AND(B6053="Housing",A6053="Rural"),"",
_xlfn.IFS(
NOT(ISBLANK(C6053)), C6053,
AND(NOT(ISBLANK(C6052)), B6052=B6053, NOT(ISBLANK(C6054)), B6054=B6053), AVERAGE(C6052,C6054),
AND(NOT(ISBLANK(C6052)), B6052=B6053, ISBLANK(C6054), NOT(ISBLANK(C6055)), B6055=B6053), C6052+(C6055-C6052)/3,
AND(ISBLANK(C6052), NOT(ISBLANK(C6051)), B6051=B6053, NOT(ISBLANK(C6054)), B6054=B6053), C6051+(C6054-C6051)*2/3,
TRUE, "Check Manually"
))</f>
        <v>165.4</v>
      </c>
      <c r="F6053" t="str">
        <f>_xlfn.XLOOKUP(B6053,Bucket_Map!A:A,Bucket_Map!B:B,"ERROR - CHECK NAME")</f>
        <v>Food &amp; Beverages</v>
      </c>
    </row>
    <row r="6054" spans="1:6" x14ac:dyDescent="0.25">
      <c r="A6054" t="s">
        <v>32</v>
      </c>
      <c r="B6054" t="s">
        <v>26</v>
      </c>
      <c r="C6054">
        <v>166</v>
      </c>
      <c r="D6054" s="1">
        <v>44348</v>
      </c>
      <c r="E6054" cm="1">
        <f t="array" ref="E6054">IF(AND(B6054="Housing",A6054="Rural"),"",
_xlfn.IFS(
NOT(ISBLANK(C6054)), C6054,
AND(NOT(ISBLANK(C6053)), B6053=B6054, NOT(ISBLANK(C6055)), B6055=B6054), AVERAGE(C6053,C6055),
AND(NOT(ISBLANK(C6053)), B6053=B6054, ISBLANK(C6055), NOT(ISBLANK(C6056)), B6056=B6054), C6053+(C6056-C6053)/3,
AND(ISBLANK(C6053), NOT(ISBLANK(C6052)), B6052=B6054, NOT(ISBLANK(C6055)), B6055=B6054), C6052+(C6055-C6052)*2/3,
TRUE, "Check Manually"
))</f>
        <v>166</v>
      </c>
      <c r="F6054" t="str">
        <f>_xlfn.XLOOKUP(B6054,Bucket_Map!A:A,Bucket_Map!B:B,"ERROR - CHECK NAME")</f>
        <v>Food &amp; Beverages</v>
      </c>
    </row>
    <row r="6055" spans="1:6" x14ac:dyDescent="0.25">
      <c r="A6055" t="s">
        <v>32</v>
      </c>
      <c r="B6055" t="s">
        <v>26</v>
      </c>
      <c r="C6055">
        <v>164</v>
      </c>
      <c r="D6055" s="1">
        <v>44378</v>
      </c>
      <c r="E6055" cm="1">
        <f t="array" ref="E6055">IF(AND(B6055="Housing",A6055="Rural"),"",
_xlfn.IFS(
NOT(ISBLANK(C6055)), C6055,
AND(NOT(ISBLANK(C6054)), B6054=B6055, NOT(ISBLANK(C6056)), B6056=B6055), AVERAGE(C6054,C6056),
AND(NOT(ISBLANK(C6054)), B6054=B6055, ISBLANK(C6056), NOT(ISBLANK(C6057)), B6057=B6055), C6054+(C6057-C6054)/3,
AND(ISBLANK(C6054), NOT(ISBLANK(C6053)), B6053=B6055, NOT(ISBLANK(C6056)), B6056=B6055), C6053+(C6056-C6053)*2/3,
TRUE, "Check Manually"
))</f>
        <v>164</v>
      </c>
      <c r="F6055" t="str">
        <f>_xlfn.XLOOKUP(B6055,Bucket_Map!A:A,Bucket_Map!B:B,"ERROR - CHECK NAME")</f>
        <v>Food &amp; Beverages</v>
      </c>
    </row>
    <row r="6056" spans="1:6" x14ac:dyDescent="0.25">
      <c r="A6056" t="s">
        <v>32</v>
      </c>
      <c r="B6056" t="s">
        <v>26</v>
      </c>
      <c r="C6056">
        <v>164.1</v>
      </c>
      <c r="D6056" s="1">
        <v>44409</v>
      </c>
      <c r="E6056" cm="1">
        <f t="array" ref="E6056">IF(AND(B6056="Housing",A6056="Rural"),"",
_xlfn.IFS(
NOT(ISBLANK(C6056)), C6056,
AND(NOT(ISBLANK(C6055)), B6055=B6056, NOT(ISBLANK(C6057)), B6057=B6056), AVERAGE(C6055,C6057),
AND(NOT(ISBLANK(C6055)), B6055=B6056, ISBLANK(C6057), NOT(ISBLANK(C6058)), B6058=B6056), C6055+(C6058-C6055)/3,
AND(ISBLANK(C6055), NOT(ISBLANK(C6054)), B6054=B6056, NOT(ISBLANK(C6057)), B6057=B6056), C6054+(C6057-C6054)*2/3,
TRUE, "Check Manually"
))</f>
        <v>164.1</v>
      </c>
      <c r="F6056" t="str">
        <f>_xlfn.XLOOKUP(B6056,Bucket_Map!A:A,Bucket_Map!B:B,"ERROR - CHECK NAME")</f>
        <v>Food &amp; Beverages</v>
      </c>
    </row>
    <row r="6057" spans="1:6" x14ac:dyDescent="0.25">
      <c r="A6057" t="s">
        <v>32</v>
      </c>
      <c r="B6057" t="s">
        <v>26</v>
      </c>
      <c r="C6057">
        <v>164.1</v>
      </c>
      <c r="D6057" s="1">
        <v>44440</v>
      </c>
      <c r="E6057" cm="1">
        <f t="array" ref="E6057">IF(AND(B6057="Housing",A6057="Rural"),"",
_xlfn.IFS(
NOT(ISBLANK(C6057)), C6057,
AND(NOT(ISBLANK(C6056)), B6056=B6057, NOT(ISBLANK(C6058)), B6058=B6057), AVERAGE(C6056,C6058),
AND(NOT(ISBLANK(C6056)), B6056=B6057, ISBLANK(C6058), NOT(ISBLANK(C6059)), B6059=B6057), C6056+(C6059-C6056)/3,
AND(ISBLANK(C6056), NOT(ISBLANK(C6055)), B6055=B6057, NOT(ISBLANK(C6058)), B6058=B6057), C6055+(C6058-C6055)*2/3,
TRUE, "Check Manually"
))</f>
        <v>164.1</v>
      </c>
      <c r="F6057" t="str">
        <f>_xlfn.XLOOKUP(B6057,Bucket_Map!A:A,Bucket_Map!B:B,"ERROR - CHECK NAME")</f>
        <v>Food &amp; Beverages</v>
      </c>
    </row>
    <row r="6058" spans="1:6" x14ac:dyDescent="0.25">
      <c r="A6058" t="s">
        <v>32</v>
      </c>
      <c r="B6058" t="s">
        <v>26</v>
      </c>
      <c r="C6058">
        <v>165.2</v>
      </c>
      <c r="D6058" s="1">
        <v>44470</v>
      </c>
      <c r="E6058" cm="1">
        <f t="array" ref="E6058">IF(AND(B6058="Housing",A6058="Rural"),"",
_xlfn.IFS(
NOT(ISBLANK(C6058)), C6058,
AND(NOT(ISBLANK(C6057)), B6057=B6058, NOT(ISBLANK(C6059)), B6059=B6058), AVERAGE(C6057,C6059),
AND(NOT(ISBLANK(C6057)), B6057=B6058, ISBLANK(C6059), NOT(ISBLANK(C6060)), B6060=B6058), C6057+(C6060-C6057)/3,
AND(ISBLANK(C6057), NOT(ISBLANK(C6056)), B6056=B6058, NOT(ISBLANK(C6059)), B6059=B6058), C6056+(C6059-C6056)*2/3,
TRUE, "Check Manually"
))</f>
        <v>165.2</v>
      </c>
      <c r="F6058" t="str">
        <f>_xlfn.XLOOKUP(B6058,Bucket_Map!A:A,Bucket_Map!B:B,"ERROR - CHECK NAME")</f>
        <v>Food &amp; Beverages</v>
      </c>
    </row>
    <row r="6059" spans="1:6" x14ac:dyDescent="0.25">
      <c r="A6059" t="s">
        <v>32</v>
      </c>
      <c r="B6059" t="s">
        <v>26</v>
      </c>
      <c r="C6059">
        <v>165.3</v>
      </c>
      <c r="D6059" s="1">
        <v>44501</v>
      </c>
      <c r="E6059" cm="1">
        <f t="array" ref="E6059">IF(AND(B6059="Housing",A6059="Rural"),"",
_xlfn.IFS(
NOT(ISBLANK(C6059)), C6059,
AND(NOT(ISBLANK(C6058)), B6058=B6059, NOT(ISBLANK(C6060)), B6060=B6059), AVERAGE(C6058,C6060),
AND(NOT(ISBLANK(C6058)), B6058=B6059, ISBLANK(C6060), NOT(ISBLANK(C6061)), B6061=B6059), C6058+(C6061-C6058)/3,
AND(ISBLANK(C6058), NOT(ISBLANK(C6057)), B6057=B6059, NOT(ISBLANK(C6060)), B6060=B6059), C6057+(C6060-C6057)*2/3,
TRUE, "Check Manually"
))</f>
        <v>165.3</v>
      </c>
      <c r="F6059" t="str">
        <f>_xlfn.XLOOKUP(B6059,Bucket_Map!A:A,Bucket_Map!B:B,"ERROR - CHECK NAME")</f>
        <v>Food &amp; Beverages</v>
      </c>
    </row>
    <row r="6060" spans="1:6" x14ac:dyDescent="0.25">
      <c r="A6060" t="s">
        <v>32</v>
      </c>
      <c r="B6060" t="s">
        <v>26</v>
      </c>
      <c r="C6060">
        <v>164.4</v>
      </c>
      <c r="D6060" s="1">
        <v>44531</v>
      </c>
      <c r="E6060" cm="1">
        <f t="array" ref="E6060">IF(AND(B6060="Housing",A6060="Rural"),"",
_xlfn.IFS(
NOT(ISBLANK(C6060)), C6060,
AND(NOT(ISBLANK(C6059)), B6059=B6060, NOT(ISBLANK(C6061)), B6061=B6060), AVERAGE(C6059,C6061),
AND(NOT(ISBLANK(C6059)), B6059=B6060, ISBLANK(C6061), NOT(ISBLANK(C6062)), B6062=B6060), C6059+(C6062-C6059)/3,
AND(ISBLANK(C6059), NOT(ISBLANK(C6058)), B6058=B6060, NOT(ISBLANK(C6061)), B6061=B6060), C6058+(C6061-C6058)*2/3,
TRUE, "Check Manually"
))</f>
        <v>164.4</v>
      </c>
      <c r="F6060" t="str">
        <f>_xlfn.XLOOKUP(B6060,Bucket_Map!A:A,Bucket_Map!B:B,"ERROR - CHECK NAME")</f>
        <v>Food &amp; Beverages</v>
      </c>
    </row>
    <row r="6061" spans="1:6" x14ac:dyDescent="0.25">
      <c r="A6061" t="s">
        <v>32</v>
      </c>
      <c r="B6061" t="s">
        <v>26</v>
      </c>
      <c r="C6061">
        <v>163.9</v>
      </c>
      <c r="D6061" s="1">
        <v>44562</v>
      </c>
      <c r="E6061" cm="1">
        <f t="array" ref="E6061">IF(AND(B6061="Housing",A6061="Rural"),"",
_xlfn.IFS(
NOT(ISBLANK(C6061)), C6061,
AND(NOT(ISBLANK(C6060)), B6060=B6061, NOT(ISBLANK(C6062)), B6062=B6061), AVERAGE(C6060,C6062),
AND(NOT(ISBLANK(C6060)), B6060=B6061, ISBLANK(C6062), NOT(ISBLANK(C6063)), B6063=B6061), C6060+(C6063-C6060)/3,
AND(ISBLANK(C6060), NOT(ISBLANK(C6059)), B6059=B6061, NOT(ISBLANK(C6062)), B6062=B6061), C6059+(C6062-C6059)*2/3,
TRUE, "Check Manually"
))</f>
        <v>163.9</v>
      </c>
      <c r="F6061" t="str">
        <f>_xlfn.XLOOKUP(B6061,Bucket_Map!A:A,Bucket_Map!B:B,"ERROR - CHECK NAME")</f>
        <v>Food &amp; Beverages</v>
      </c>
    </row>
    <row r="6062" spans="1:6" x14ac:dyDescent="0.25">
      <c r="A6062" t="s">
        <v>32</v>
      </c>
      <c r="B6062" t="s">
        <v>26</v>
      </c>
      <c r="C6062">
        <v>163.69999999999999</v>
      </c>
      <c r="D6062" s="1">
        <v>44593</v>
      </c>
      <c r="E6062" cm="1">
        <f t="array" ref="E6062">IF(AND(B6062="Housing",A6062="Rural"),"",
_xlfn.IFS(
NOT(ISBLANK(C6062)), C6062,
AND(NOT(ISBLANK(C6061)), B6061=B6062, NOT(ISBLANK(C6063)), B6063=B6062), AVERAGE(C6061,C6063),
AND(NOT(ISBLANK(C6061)), B6061=B6062, ISBLANK(C6063), NOT(ISBLANK(C6064)), B6064=B6062), C6061+(C6064-C6061)/3,
AND(ISBLANK(C6061), NOT(ISBLANK(C6060)), B6060=B6062, NOT(ISBLANK(C6063)), B6063=B6062), C6060+(C6063-C6060)*2/3,
TRUE, "Check Manually"
))</f>
        <v>163.69999999999999</v>
      </c>
      <c r="F6062" t="str">
        <f>_xlfn.XLOOKUP(B6062,Bucket_Map!A:A,Bucket_Map!B:B,"ERROR - CHECK NAME")</f>
        <v>Food &amp; Beverages</v>
      </c>
    </row>
    <row r="6063" spans="1:6" x14ac:dyDescent="0.25">
      <c r="A6063" t="s">
        <v>32</v>
      </c>
      <c r="B6063" t="s">
        <v>26</v>
      </c>
      <c r="C6063">
        <v>163.9</v>
      </c>
      <c r="D6063" s="1">
        <v>44621</v>
      </c>
      <c r="E6063" cm="1">
        <f t="array" ref="E6063">IF(AND(B6063="Housing",A6063="Rural"),"",
_xlfn.IFS(
NOT(ISBLANK(C6063)), C6063,
AND(NOT(ISBLANK(C6062)), B6062=B6063, NOT(ISBLANK(C6064)), B6064=B6063), AVERAGE(C6062,C6064),
AND(NOT(ISBLANK(C6062)), B6062=B6063, ISBLANK(C6064), NOT(ISBLANK(C6065)), B6065=B6063), C6062+(C6065-C6062)/3,
AND(ISBLANK(C6062), NOT(ISBLANK(C6061)), B6061=B6063, NOT(ISBLANK(C6064)), B6064=B6063), C6061+(C6064-C6061)*2/3,
TRUE, "Check Manually"
))</f>
        <v>163.9</v>
      </c>
      <c r="F6063" t="str">
        <f>_xlfn.XLOOKUP(B6063,Bucket_Map!A:A,Bucket_Map!B:B,"ERROR - CHECK NAME")</f>
        <v>Food &amp; Beverages</v>
      </c>
    </row>
    <row r="6064" spans="1:6" x14ac:dyDescent="0.25">
      <c r="A6064" t="s">
        <v>32</v>
      </c>
      <c r="B6064" t="s">
        <v>26</v>
      </c>
      <c r="C6064">
        <v>164.7</v>
      </c>
      <c r="D6064" s="1">
        <v>44652</v>
      </c>
      <c r="E6064" cm="1">
        <f t="array" ref="E6064">IF(AND(B6064="Housing",A6064="Rural"),"",
_xlfn.IFS(
NOT(ISBLANK(C6064)), C6064,
AND(NOT(ISBLANK(C6063)), B6063=B6064, NOT(ISBLANK(C6065)), B6065=B6064), AVERAGE(C6063,C6065),
AND(NOT(ISBLANK(C6063)), B6063=B6064, ISBLANK(C6065), NOT(ISBLANK(C6066)), B6066=B6064), C6063+(C6066-C6063)/3,
AND(ISBLANK(C6063), NOT(ISBLANK(C6062)), B6062=B6064, NOT(ISBLANK(C6065)), B6065=B6064), C6062+(C6065-C6062)*2/3,
TRUE, "Check Manually"
))</f>
        <v>164.7</v>
      </c>
      <c r="F6064" t="str">
        <f>_xlfn.XLOOKUP(B6064,Bucket_Map!A:A,Bucket_Map!B:B,"ERROR - CHECK NAME")</f>
        <v>Food &amp; Beverages</v>
      </c>
    </row>
    <row r="6065" spans="1:6" x14ac:dyDescent="0.25">
      <c r="A6065" t="s">
        <v>32</v>
      </c>
      <c r="B6065" t="s">
        <v>26</v>
      </c>
      <c r="C6065">
        <v>164.7</v>
      </c>
      <c r="D6065" s="1">
        <v>44682</v>
      </c>
      <c r="E6065" cm="1">
        <f t="array" ref="E6065">IF(AND(B6065="Housing",A6065="Rural"),"",
_xlfn.IFS(
NOT(ISBLANK(C6065)), C6065,
AND(NOT(ISBLANK(C6064)), B6064=B6065, NOT(ISBLANK(C6066)), B6066=B6065), AVERAGE(C6064,C6066),
AND(NOT(ISBLANK(C6064)), B6064=B6065, ISBLANK(C6066), NOT(ISBLANK(C6067)), B6067=B6065), C6064+(C6067-C6064)/3,
AND(ISBLANK(C6064), NOT(ISBLANK(C6063)), B6063=B6065, NOT(ISBLANK(C6066)), B6066=B6065), C6063+(C6066-C6063)*2/3,
TRUE, "Check Manually"
))</f>
        <v>164.7</v>
      </c>
      <c r="F6065" t="str">
        <f>_xlfn.XLOOKUP(B6065,Bucket_Map!A:A,Bucket_Map!B:B,"ERROR - CHECK NAME")</f>
        <v>Food &amp; Beverages</v>
      </c>
    </row>
    <row r="6066" spans="1:6" x14ac:dyDescent="0.25">
      <c r="A6066" t="s">
        <v>32</v>
      </c>
      <c r="B6066" t="s">
        <v>26</v>
      </c>
      <c r="C6066">
        <v>164.3</v>
      </c>
      <c r="D6066" s="1">
        <v>44713</v>
      </c>
      <c r="E6066" cm="1">
        <f t="array" ref="E6066">IF(AND(B6066="Housing",A6066="Rural"),"",
_xlfn.IFS(
NOT(ISBLANK(C6066)), C6066,
AND(NOT(ISBLANK(C6065)), B6065=B6066, NOT(ISBLANK(C6067)), B6067=B6066), AVERAGE(C6065,C6067),
AND(NOT(ISBLANK(C6065)), B6065=B6066, ISBLANK(C6067), NOT(ISBLANK(C6068)), B6068=B6066), C6065+(C6068-C6065)/3,
AND(ISBLANK(C6065), NOT(ISBLANK(C6064)), B6064=B6066, NOT(ISBLANK(C6067)), B6067=B6066), C6064+(C6067-C6064)*2/3,
TRUE, "Check Manually"
))</f>
        <v>164.3</v>
      </c>
      <c r="F6066" t="str">
        <f>_xlfn.XLOOKUP(B6066,Bucket_Map!A:A,Bucket_Map!B:B,"ERROR - CHECK NAME")</f>
        <v>Food &amp; Beverages</v>
      </c>
    </row>
    <row r="6067" spans="1:6" x14ac:dyDescent="0.25">
      <c r="A6067" t="s">
        <v>32</v>
      </c>
      <c r="B6067" t="s">
        <v>26</v>
      </c>
      <c r="C6067">
        <v>164.3</v>
      </c>
      <c r="D6067" s="1">
        <v>44743</v>
      </c>
      <c r="E6067" cm="1">
        <f t="array" ref="E6067">IF(AND(B6067="Housing",A6067="Rural"),"",
_xlfn.IFS(
NOT(ISBLANK(C6067)), C6067,
AND(NOT(ISBLANK(C6066)), B6066=B6067, NOT(ISBLANK(C6068)), B6068=B6067), AVERAGE(C6066,C6068),
AND(NOT(ISBLANK(C6066)), B6066=B6067, ISBLANK(C6068), NOT(ISBLANK(C6069)), B6069=B6067), C6066+(C6069-C6066)/3,
AND(ISBLANK(C6066), NOT(ISBLANK(C6065)), B6065=B6067, NOT(ISBLANK(C6068)), B6068=B6067), C6065+(C6068-C6065)*2/3,
TRUE, "Check Manually"
))</f>
        <v>164.3</v>
      </c>
      <c r="F6067" t="str">
        <f>_xlfn.XLOOKUP(B6067,Bucket_Map!A:A,Bucket_Map!B:B,"ERROR - CHECK NAME")</f>
        <v>Food &amp; Beverages</v>
      </c>
    </row>
    <row r="6068" spans="1:6" x14ac:dyDescent="0.25">
      <c r="A6068" t="s">
        <v>32</v>
      </c>
      <c r="B6068" t="s">
        <v>26</v>
      </c>
      <c r="C6068">
        <v>167.2</v>
      </c>
      <c r="D6068" s="1">
        <v>44774</v>
      </c>
      <c r="E6068" cm="1">
        <f t="array" ref="E6068">IF(AND(B6068="Housing",A6068="Rural"),"",
_xlfn.IFS(
NOT(ISBLANK(C6068)), C6068,
AND(NOT(ISBLANK(C6067)), B6067=B6068, NOT(ISBLANK(C6069)), B6069=B6068), AVERAGE(C6067,C6069),
AND(NOT(ISBLANK(C6067)), B6067=B6068, ISBLANK(C6069), NOT(ISBLANK(C6070)), B6070=B6068), C6067+(C6070-C6067)/3,
AND(ISBLANK(C6067), NOT(ISBLANK(C6066)), B6066=B6068, NOT(ISBLANK(C6069)), B6069=B6068), C6066+(C6069-C6066)*2/3,
TRUE, "Check Manually"
))</f>
        <v>167.2</v>
      </c>
      <c r="F6068" t="str">
        <f>_xlfn.XLOOKUP(B6068,Bucket_Map!A:A,Bucket_Map!B:B,"ERROR - CHECK NAME")</f>
        <v>Food &amp; Beverages</v>
      </c>
    </row>
    <row r="6069" spans="1:6" x14ac:dyDescent="0.25">
      <c r="A6069" t="s">
        <v>32</v>
      </c>
      <c r="B6069" t="s">
        <v>26</v>
      </c>
      <c r="C6069">
        <v>169.1</v>
      </c>
      <c r="D6069" s="1">
        <v>44805</v>
      </c>
      <c r="E6069" cm="1">
        <f t="array" ref="E6069">IF(AND(B6069="Housing",A6069="Rural"),"",
_xlfn.IFS(
NOT(ISBLANK(C6069)), C6069,
AND(NOT(ISBLANK(C6068)), B6068=B6069, NOT(ISBLANK(C6070)), B6070=B6069), AVERAGE(C6068,C6070),
AND(NOT(ISBLANK(C6068)), B6068=B6069, ISBLANK(C6070), NOT(ISBLANK(C6071)), B6071=B6069), C6068+(C6071-C6068)/3,
AND(ISBLANK(C6068), NOT(ISBLANK(C6067)), B6067=B6069, NOT(ISBLANK(C6070)), B6070=B6069), C6067+(C6070-C6067)*2/3,
TRUE, "Check Manually"
))</f>
        <v>169.1</v>
      </c>
      <c r="F6069" t="str">
        <f>_xlfn.XLOOKUP(B6069,Bucket_Map!A:A,Bucket_Map!B:B,"ERROR - CHECK NAME")</f>
        <v>Food &amp; Beverages</v>
      </c>
    </row>
    <row r="6070" spans="1:6" x14ac:dyDescent="0.25">
      <c r="A6070" t="s">
        <v>32</v>
      </c>
      <c r="B6070" t="s">
        <v>26</v>
      </c>
      <c r="C6070">
        <v>169.8</v>
      </c>
      <c r="D6070" s="1">
        <v>44835</v>
      </c>
      <c r="E6070" cm="1">
        <f t="array" ref="E6070">IF(AND(B6070="Housing",A6070="Rural"),"",
_xlfn.IFS(
NOT(ISBLANK(C6070)), C6070,
AND(NOT(ISBLANK(C6069)), B6069=B6070, NOT(ISBLANK(C6071)), B6071=B6070), AVERAGE(C6069,C6071),
AND(NOT(ISBLANK(C6069)), B6069=B6070, ISBLANK(C6071), NOT(ISBLANK(C6072)), B6072=B6070), C6069+(C6072-C6069)/3,
AND(ISBLANK(C6069), NOT(ISBLANK(C6068)), B6068=B6070, NOT(ISBLANK(C6071)), B6071=B6070), C6068+(C6071-C6068)*2/3,
TRUE, "Check Manually"
))</f>
        <v>169.8</v>
      </c>
      <c r="F6070" t="str">
        <f>_xlfn.XLOOKUP(B6070,Bucket_Map!A:A,Bucket_Map!B:B,"ERROR - CHECK NAME")</f>
        <v>Food &amp; Beverages</v>
      </c>
    </row>
    <row r="6071" spans="1:6" x14ac:dyDescent="0.25">
      <c r="A6071" t="s">
        <v>32</v>
      </c>
      <c r="B6071" t="s">
        <v>26</v>
      </c>
      <c r="C6071">
        <v>170.5</v>
      </c>
      <c r="D6071" s="1">
        <v>44866</v>
      </c>
      <c r="E6071" cm="1">
        <f t="array" ref="E6071">IF(AND(B6071="Housing",A6071="Rural"),"",
_xlfn.IFS(
NOT(ISBLANK(C6071)), C6071,
AND(NOT(ISBLANK(C6070)), B6070=B6071, NOT(ISBLANK(C6072)), B6072=B6071), AVERAGE(C6070,C6072),
AND(NOT(ISBLANK(C6070)), B6070=B6071, ISBLANK(C6072), NOT(ISBLANK(C6073)), B6073=B6071), C6070+(C6073-C6070)/3,
AND(ISBLANK(C6070), NOT(ISBLANK(C6069)), B6069=B6071, NOT(ISBLANK(C6072)), B6072=B6071), C6069+(C6072-C6069)*2/3,
TRUE, "Check Manually"
))</f>
        <v>170.5</v>
      </c>
      <c r="F6071" t="str">
        <f>_xlfn.XLOOKUP(B6071,Bucket_Map!A:A,Bucket_Map!B:B,"ERROR - CHECK NAME")</f>
        <v>Food &amp; Beverages</v>
      </c>
    </row>
    <row r="6072" spans="1:6" x14ac:dyDescent="0.25">
      <c r="A6072" t="s">
        <v>32</v>
      </c>
      <c r="B6072" t="s">
        <v>26</v>
      </c>
      <c r="C6072">
        <v>170.8</v>
      </c>
      <c r="D6072" s="1">
        <v>44896</v>
      </c>
      <c r="E6072" cm="1">
        <f t="array" ref="E6072">IF(AND(B6072="Housing",A6072="Rural"),"",
_xlfn.IFS(
NOT(ISBLANK(C6072)), C6072,
AND(NOT(ISBLANK(C6071)), B6071=B6072, NOT(ISBLANK(C6073)), B6073=B6072), AVERAGE(C6071,C6073),
AND(NOT(ISBLANK(C6071)), B6071=B6072, ISBLANK(C6073), NOT(ISBLANK(C6074)), B6074=B6072), C6071+(C6074-C6071)/3,
AND(ISBLANK(C6071), NOT(ISBLANK(C6070)), B6070=B6072, NOT(ISBLANK(C6073)), B6073=B6072), C6070+(C6073-C6070)*2/3,
TRUE, "Check Manually"
))</f>
        <v>170.8</v>
      </c>
      <c r="F6072" t="str">
        <f>_xlfn.XLOOKUP(B6072,Bucket_Map!A:A,Bucket_Map!B:B,"ERROR - CHECK NAME")</f>
        <v>Food &amp; Beverages</v>
      </c>
    </row>
    <row r="6073" spans="1:6" x14ac:dyDescent="0.25">
      <c r="A6073" t="s">
        <v>32</v>
      </c>
      <c r="B6073" t="s">
        <v>26</v>
      </c>
      <c r="C6073">
        <v>170.9</v>
      </c>
      <c r="D6073" s="1">
        <v>44927</v>
      </c>
      <c r="E6073" cm="1">
        <f t="array" ref="E6073">IF(AND(B6073="Housing",A6073="Rural"),"",
_xlfn.IFS(
NOT(ISBLANK(C6073)), C6073,
AND(NOT(ISBLANK(C6072)), B6072=B6073, NOT(ISBLANK(C6074)), B6074=B6073), AVERAGE(C6072,C6074),
AND(NOT(ISBLANK(C6072)), B6072=B6073, ISBLANK(C6074), NOT(ISBLANK(C6075)), B6075=B6073), C6072+(C6075-C6072)/3,
AND(ISBLANK(C6072), NOT(ISBLANK(C6071)), B6071=B6073, NOT(ISBLANK(C6074)), B6074=B6073), C6071+(C6074-C6071)*2/3,
TRUE, "Check Manually"
))</f>
        <v>170.9</v>
      </c>
      <c r="F6073" t="str">
        <f>_xlfn.XLOOKUP(B6073,Bucket_Map!A:A,Bucket_Map!B:B,"ERROR - CHECK NAME")</f>
        <v>Food &amp; Beverages</v>
      </c>
    </row>
    <row r="6074" spans="1:6" x14ac:dyDescent="0.25">
      <c r="A6074" t="s">
        <v>32</v>
      </c>
      <c r="B6074" t="s">
        <v>26</v>
      </c>
      <c r="C6074">
        <v>171</v>
      </c>
      <c r="D6074" s="1">
        <v>44958</v>
      </c>
      <c r="E6074" cm="1">
        <f t="array" ref="E6074">IF(AND(B6074="Housing",A6074="Rural"),"",
_xlfn.IFS(
NOT(ISBLANK(C6074)), C6074,
AND(NOT(ISBLANK(C6073)), B6073=B6074, NOT(ISBLANK(C6075)), B6075=B6074), AVERAGE(C6073,C6075),
AND(NOT(ISBLANK(C6073)), B6073=B6074, ISBLANK(C6075), NOT(ISBLANK(C6076)), B6076=B6074), C6073+(C6076-C6073)/3,
AND(ISBLANK(C6073), NOT(ISBLANK(C6072)), B6072=B6074, NOT(ISBLANK(C6075)), B6075=B6074), C6072+(C6075-C6072)*2/3,
TRUE, "Check Manually"
))</f>
        <v>171</v>
      </c>
      <c r="F6074" t="str">
        <f>_xlfn.XLOOKUP(B6074,Bucket_Map!A:A,Bucket_Map!B:B,"ERROR - CHECK NAME")</f>
        <v>Food &amp; Beverages</v>
      </c>
    </row>
    <row r="6075" spans="1:6" x14ac:dyDescent="0.25">
      <c r="A6075" t="s">
        <v>32</v>
      </c>
      <c r="B6075" t="s">
        <v>26</v>
      </c>
      <c r="C6075">
        <v>171.1</v>
      </c>
      <c r="D6075" s="1">
        <v>44986</v>
      </c>
      <c r="E6075" cm="1">
        <f t="array" ref="E6075">IF(AND(B6075="Housing",A6075="Rural"),"",
_xlfn.IFS(
NOT(ISBLANK(C6075)), C6075,
AND(NOT(ISBLANK(C6074)), B6074=B6075, NOT(ISBLANK(C6076)), B6076=B6075), AVERAGE(C6074,C6076),
AND(NOT(ISBLANK(C6074)), B6074=B6075, ISBLANK(C6076), NOT(ISBLANK(C6077)), B6077=B6075), C6074+(C6077-C6074)/3,
AND(ISBLANK(C6074), NOT(ISBLANK(C6073)), B6073=B6075, NOT(ISBLANK(C6076)), B6076=B6075), C6073+(C6076-C6073)*2/3,
TRUE, "Check Manually"
))</f>
        <v>171.1</v>
      </c>
      <c r="F6075" t="str">
        <f>_xlfn.XLOOKUP(B6075,Bucket_Map!A:A,Bucket_Map!B:B,"ERROR - CHECK NAME")</f>
        <v>Food &amp; Beverages</v>
      </c>
    </row>
    <row r="6076" spans="1:6" x14ac:dyDescent="0.25">
      <c r="A6076" t="s">
        <v>32</v>
      </c>
      <c r="B6076" t="s">
        <v>26</v>
      </c>
      <c r="C6076">
        <v>173.4</v>
      </c>
      <c r="D6076" s="1">
        <v>45017</v>
      </c>
      <c r="E6076" cm="1">
        <f t="array" ref="E6076">IF(AND(B6076="Housing",A6076="Rural"),"",
_xlfn.IFS(
NOT(ISBLANK(C6076)), C6076,
AND(NOT(ISBLANK(C6075)), B6075=B6076, NOT(ISBLANK(C6077)), B6077=B6076), AVERAGE(C6075,C6077),
AND(NOT(ISBLANK(C6075)), B6075=B6076, ISBLANK(C6077), NOT(ISBLANK(C6078)), B6078=B6076), C6075+(C6078-C6075)/3,
AND(ISBLANK(C6075), NOT(ISBLANK(C6074)), B6074=B6076, NOT(ISBLANK(C6077)), B6077=B6076), C6074+(C6077-C6074)*2/3,
TRUE, "Check Manually"
))</f>
        <v>173.4</v>
      </c>
      <c r="F6076" t="str">
        <f>_xlfn.XLOOKUP(B6076,Bucket_Map!A:A,Bucket_Map!B:B,"ERROR - CHECK NAME")</f>
        <v>Food &amp; Beverages</v>
      </c>
    </row>
    <row r="6077" spans="1:6" x14ac:dyDescent="0.25">
      <c r="A6077" t="s">
        <v>32</v>
      </c>
      <c r="B6077" t="s">
        <v>26</v>
      </c>
      <c r="C6077">
        <v>175.6</v>
      </c>
      <c r="D6077" s="1">
        <v>45047</v>
      </c>
      <c r="E6077" cm="1">
        <f t="array" ref="E6077">IF(AND(B6077="Housing",A6077="Rural"),"",
_xlfn.IFS(
NOT(ISBLANK(C6077)), C6077,
AND(NOT(ISBLANK(C6076)), B6076=B6077, NOT(ISBLANK(C6078)), B6078=B6077), AVERAGE(C6076,C6078),
AND(NOT(ISBLANK(C6076)), B6076=B6077, ISBLANK(C6078), NOT(ISBLANK(C6079)), B6079=B6077), C6076+(C6079-C6076)/3,
AND(ISBLANK(C6076), NOT(ISBLANK(C6075)), B6075=B6077, NOT(ISBLANK(C6078)), B6078=B6077), C6075+(C6078-C6075)*2/3,
TRUE, "Check Manually"
))</f>
        <v>175.6</v>
      </c>
      <c r="F6077" t="str">
        <f>_xlfn.XLOOKUP(B6077,Bucket_Map!A:A,Bucket_Map!B:B,"ERROR - CHECK NAME")</f>
        <v>Food &amp; Beverages</v>
      </c>
    </row>
    <row r="6078" spans="1:6" x14ac:dyDescent="0.25">
      <c r="A6078" t="s">
        <v>32</v>
      </c>
      <c r="B6078" t="s">
        <v>27</v>
      </c>
      <c r="C6078">
        <v>103.1</v>
      </c>
      <c r="D6078" s="1">
        <v>41275</v>
      </c>
      <c r="E6078" cm="1">
        <f t="array" ref="E6078">IF(AND(B6078="Housing",A6078="Rural"),"",
_xlfn.IFS(
NOT(ISBLANK(C6078)), C6078,
AND(NOT(ISBLANK(C6077)), B6077=B6078, NOT(ISBLANK(C6079)), B6079=B6078), AVERAGE(C6077,C6079),
AND(NOT(ISBLANK(C6077)), B6077=B6078, ISBLANK(C6079), NOT(ISBLANK(C6080)), B6080=B6078), C6077+(C6080-C6077)/3,
AND(ISBLANK(C6077), NOT(ISBLANK(C6076)), B6076=B6078, NOT(ISBLANK(C6079)), B6079=B6078), C6076+(C6079-C6076)*2/3,
TRUE, "Check Manually"
))</f>
        <v>103.1</v>
      </c>
      <c r="F6078" t="str">
        <f>_xlfn.XLOOKUP(B6078,Bucket_Map!A:A,Bucket_Map!B:B,"ERROR - CHECK NAME")</f>
        <v>Recreation &amp; Amusement</v>
      </c>
    </row>
    <row r="6079" spans="1:6" x14ac:dyDescent="0.25">
      <c r="A6079" t="s">
        <v>32</v>
      </c>
      <c r="B6079" t="s">
        <v>27</v>
      </c>
      <c r="C6079">
        <v>103.6</v>
      </c>
      <c r="D6079" s="1">
        <v>41306</v>
      </c>
      <c r="E6079" cm="1">
        <f t="array" ref="E6079">IF(AND(B6079="Housing",A6079="Rural"),"",
_xlfn.IFS(
NOT(ISBLANK(C6079)), C6079,
AND(NOT(ISBLANK(C6078)), B6078=B6079, NOT(ISBLANK(C6080)), B6080=B6079), AVERAGE(C6078,C6080),
AND(NOT(ISBLANK(C6078)), B6078=B6079, ISBLANK(C6080), NOT(ISBLANK(C6081)), B6081=B6079), C6078+(C6081-C6078)/3,
AND(ISBLANK(C6078), NOT(ISBLANK(C6077)), B6077=B6079, NOT(ISBLANK(C6080)), B6080=B6079), C6077+(C6080-C6077)*2/3,
TRUE, "Check Manually"
))</f>
        <v>103.6</v>
      </c>
      <c r="F6079" t="str">
        <f>_xlfn.XLOOKUP(B6079,Bucket_Map!A:A,Bucket_Map!B:B,"ERROR - CHECK NAME")</f>
        <v>Recreation &amp; Amusement</v>
      </c>
    </row>
    <row r="6080" spans="1:6" x14ac:dyDescent="0.25">
      <c r="A6080" t="s">
        <v>32</v>
      </c>
      <c r="B6080" t="s">
        <v>27</v>
      </c>
      <c r="C6080">
        <v>103.7</v>
      </c>
      <c r="D6080" s="1">
        <v>41334</v>
      </c>
      <c r="E6080" cm="1">
        <f t="array" ref="E6080">IF(AND(B6080="Housing",A6080="Rural"),"",
_xlfn.IFS(
NOT(ISBLANK(C6080)), C6080,
AND(NOT(ISBLANK(C6079)), B6079=B6080, NOT(ISBLANK(C6081)), B6081=B6080), AVERAGE(C6079,C6081),
AND(NOT(ISBLANK(C6079)), B6079=B6080, ISBLANK(C6081), NOT(ISBLANK(C6082)), B6082=B6080), C6079+(C6082-C6079)/3,
AND(ISBLANK(C6079), NOT(ISBLANK(C6078)), B6078=B6080, NOT(ISBLANK(C6081)), B6081=B6080), C6078+(C6081-C6078)*2/3,
TRUE, "Check Manually"
))</f>
        <v>103.7</v>
      </c>
      <c r="F6080" t="str">
        <f>_xlfn.XLOOKUP(B6080,Bucket_Map!A:A,Bucket_Map!B:B,"ERROR - CHECK NAME")</f>
        <v>Recreation &amp; Amusement</v>
      </c>
    </row>
    <row r="6081" spans="1:6" x14ac:dyDescent="0.25">
      <c r="A6081" t="s">
        <v>32</v>
      </c>
      <c r="B6081" t="s">
        <v>27</v>
      </c>
      <c r="C6081">
        <v>104.2</v>
      </c>
      <c r="D6081" s="1">
        <v>41365</v>
      </c>
      <c r="E6081" cm="1">
        <f t="array" ref="E6081">IF(AND(B6081="Housing",A6081="Rural"),"",
_xlfn.IFS(
NOT(ISBLANK(C6081)), C6081,
AND(NOT(ISBLANK(C6080)), B6080=B6081, NOT(ISBLANK(C6082)), B6082=B6081), AVERAGE(C6080,C6082),
AND(NOT(ISBLANK(C6080)), B6080=B6081, ISBLANK(C6082), NOT(ISBLANK(C6083)), B6083=B6081), C6080+(C6083-C6080)/3,
AND(ISBLANK(C6080), NOT(ISBLANK(C6079)), B6079=B6081, NOT(ISBLANK(C6082)), B6082=B6081), C6079+(C6082-C6079)*2/3,
TRUE, "Check Manually"
))</f>
        <v>104.2</v>
      </c>
      <c r="F6081" t="str">
        <f>_xlfn.XLOOKUP(B6081,Bucket_Map!A:A,Bucket_Map!B:B,"ERROR - CHECK NAME")</f>
        <v>Recreation &amp; Amusement</v>
      </c>
    </row>
    <row r="6082" spans="1:6" x14ac:dyDescent="0.25">
      <c r="A6082" t="s">
        <v>32</v>
      </c>
      <c r="B6082" t="s">
        <v>27</v>
      </c>
      <c r="C6082">
        <v>104.8</v>
      </c>
      <c r="D6082" s="1">
        <v>41395</v>
      </c>
      <c r="E6082" cm="1">
        <f t="array" ref="E6082">IF(AND(B6082="Housing",A6082="Rural"),"",
_xlfn.IFS(
NOT(ISBLANK(C6082)), C6082,
AND(NOT(ISBLANK(C6081)), B6081=B6082, NOT(ISBLANK(C6083)), B6083=B6082), AVERAGE(C6081,C6083),
AND(NOT(ISBLANK(C6081)), B6081=B6082, ISBLANK(C6083), NOT(ISBLANK(C6084)), B6084=B6082), C6081+(C6084-C6081)/3,
AND(ISBLANK(C6081), NOT(ISBLANK(C6080)), B6080=B6082, NOT(ISBLANK(C6083)), B6083=B6082), C6080+(C6083-C6080)*2/3,
TRUE, "Check Manually"
))</f>
        <v>104.8</v>
      </c>
      <c r="F6082" t="str">
        <f>_xlfn.XLOOKUP(B6082,Bucket_Map!A:A,Bucket_Map!B:B,"ERROR - CHECK NAME")</f>
        <v>Recreation &amp; Amusement</v>
      </c>
    </row>
    <row r="6083" spans="1:6" x14ac:dyDescent="0.25">
      <c r="A6083" t="s">
        <v>32</v>
      </c>
      <c r="B6083" t="s">
        <v>27</v>
      </c>
      <c r="C6083">
        <v>105.4</v>
      </c>
      <c r="D6083" s="1">
        <v>41426</v>
      </c>
      <c r="E6083" cm="1">
        <f t="array" ref="E6083">IF(AND(B6083="Housing",A6083="Rural"),"",
_xlfn.IFS(
NOT(ISBLANK(C6083)), C6083,
AND(NOT(ISBLANK(C6082)), B6082=B6083, NOT(ISBLANK(C6084)), B6084=B6083), AVERAGE(C6082,C6084),
AND(NOT(ISBLANK(C6082)), B6082=B6083, ISBLANK(C6084), NOT(ISBLANK(C6085)), B6085=B6083), C6082+(C6085-C6082)/3,
AND(ISBLANK(C6082), NOT(ISBLANK(C6081)), B6081=B6083, NOT(ISBLANK(C6084)), B6084=B6083), C6081+(C6084-C6081)*2/3,
TRUE, "Check Manually"
))</f>
        <v>105.4</v>
      </c>
      <c r="F6083" t="str">
        <f>_xlfn.XLOOKUP(B6083,Bucket_Map!A:A,Bucket_Map!B:B,"ERROR - CHECK NAME")</f>
        <v>Recreation &amp; Amusement</v>
      </c>
    </row>
    <row r="6084" spans="1:6" x14ac:dyDescent="0.25">
      <c r="A6084" t="s">
        <v>32</v>
      </c>
      <c r="B6084" t="s">
        <v>27</v>
      </c>
      <c r="C6084">
        <v>106.1</v>
      </c>
      <c r="D6084" s="1">
        <v>41456</v>
      </c>
      <c r="E6084" cm="1">
        <f t="array" ref="E6084">IF(AND(B6084="Housing",A6084="Rural"),"",
_xlfn.IFS(
NOT(ISBLANK(C6084)), C6084,
AND(NOT(ISBLANK(C6083)), B6083=B6084, NOT(ISBLANK(C6085)), B6085=B6084), AVERAGE(C6083,C6085),
AND(NOT(ISBLANK(C6083)), B6083=B6084, ISBLANK(C6085), NOT(ISBLANK(C6086)), B6086=B6084), C6083+(C6086-C6083)/3,
AND(ISBLANK(C6083), NOT(ISBLANK(C6082)), B6082=B6084, NOT(ISBLANK(C6085)), B6085=B6084), C6082+(C6085-C6082)*2/3,
TRUE, "Check Manually"
))</f>
        <v>106.1</v>
      </c>
      <c r="F6084" t="str">
        <f>_xlfn.XLOOKUP(B6084,Bucket_Map!A:A,Bucket_Map!B:B,"ERROR - CHECK NAME")</f>
        <v>Recreation &amp; Amusement</v>
      </c>
    </row>
    <row r="6085" spans="1:6" x14ac:dyDescent="0.25">
      <c r="A6085" t="s">
        <v>32</v>
      </c>
      <c r="B6085" t="s">
        <v>27</v>
      </c>
      <c r="C6085">
        <v>106.6</v>
      </c>
      <c r="D6085" s="1">
        <v>41487</v>
      </c>
      <c r="E6085" cm="1">
        <f t="array" ref="E6085">IF(AND(B6085="Housing",A6085="Rural"),"",
_xlfn.IFS(
NOT(ISBLANK(C6085)), C6085,
AND(NOT(ISBLANK(C6084)), B6084=B6085, NOT(ISBLANK(C6086)), B6086=B6085), AVERAGE(C6084,C6086),
AND(NOT(ISBLANK(C6084)), B6084=B6085, ISBLANK(C6086), NOT(ISBLANK(C6087)), B6087=B6085), C6084+(C6087-C6084)/3,
AND(ISBLANK(C6084), NOT(ISBLANK(C6083)), B6083=B6085, NOT(ISBLANK(C6086)), B6086=B6085), C6083+(C6086-C6083)*2/3,
TRUE, "Check Manually"
))</f>
        <v>106.6</v>
      </c>
      <c r="F6085" t="str">
        <f>_xlfn.XLOOKUP(B6085,Bucket_Map!A:A,Bucket_Map!B:B,"ERROR - CHECK NAME")</f>
        <v>Recreation &amp; Amusement</v>
      </c>
    </row>
    <row r="6086" spans="1:6" x14ac:dyDescent="0.25">
      <c r="A6086" t="s">
        <v>32</v>
      </c>
      <c r="B6086" t="s">
        <v>27</v>
      </c>
      <c r="C6086">
        <v>107.5</v>
      </c>
      <c r="D6086" s="1">
        <v>41518</v>
      </c>
      <c r="E6086" cm="1">
        <f t="array" ref="E6086">IF(AND(B6086="Housing",A6086="Rural"),"",
_xlfn.IFS(
NOT(ISBLANK(C6086)), C6086,
AND(NOT(ISBLANK(C6085)), B6085=B6086, NOT(ISBLANK(C6087)), B6087=B6086), AVERAGE(C6085,C6087),
AND(NOT(ISBLANK(C6085)), B6085=B6086, ISBLANK(C6087), NOT(ISBLANK(C6088)), B6088=B6086), C6085+(C6088-C6085)/3,
AND(ISBLANK(C6085), NOT(ISBLANK(C6084)), B6084=B6086, NOT(ISBLANK(C6087)), B6087=B6086), C6084+(C6087-C6084)*2/3,
TRUE, "Check Manually"
))</f>
        <v>107.5</v>
      </c>
      <c r="F6086" t="str">
        <f>_xlfn.XLOOKUP(B6086,Bucket_Map!A:A,Bucket_Map!B:B,"ERROR - CHECK NAME")</f>
        <v>Recreation &amp; Amusement</v>
      </c>
    </row>
    <row r="6087" spans="1:6" x14ac:dyDescent="0.25">
      <c r="A6087" t="s">
        <v>32</v>
      </c>
      <c r="B6087" t="s">
        <v>27</v>
      </c>
      <c r="C6087">
        <v>108.1</v>
      </c>
      <c r="D6087" s="1">
        <v>41548</v>
      </c>
      <c r="E6087" cm="1">
        <f t="array" ref="E6087">IF(AND(B6087="Housing",A6087="Rural"),"",
_xlfn.IFS(
NOT(ISBLANK(C6087)), C6087,
AND(NOT(ISBLANK(C6086)), B6086=B6087, NOT(ISBLANK(C6088)), B6088=B6087), AVERAGE(C6086,C6088),
AND(NOT(ISBLANK(C6086)), B6086=B6087, ISBLANK(C6088), NOT(ISBLANK(C6089)), B6089=B6087), C6086+(C6089-C6086)/3,
AND(ISBLANK(C6086), NOT(ISBLANK(C6085)), B6085=B6087, NOT(ISBLANK(C6088)), B6088=B6087), C6085+(C6088-C6085)*2/3,
TRUE, "Check Manually"
))</f>
        <v>108.1</v>
      </c>
      <c r="F6087" t="str">
        <f>_xlfn.XLOOKUP(B6087,Bucket_Map!A:A,Bucket_Map!B:B,"ERROR - CHECK NAME")</f>
        <v>Recreation &amp; Amusement</v>
      </c>
    </row>
    <row r="6088" spans="1:6" x14ac:dyDescent="0.25">
      <c r="A6088" t="s">
        <v>32</v>
      </c>
      <c r="B6088" t="s">
        <v>27</v>
      </c>
      <c r="C6088">
        <v>108.6</v>
      </c>
      <c r="D6088" s="1">
        <v>41579</v>
      </c>
      <c r="E6088" cm="1">
        <f t="array" ref="E6088">IF(AND(B6088="Housing",A6088="Rural"),"",
_xlfn.IFS(
NOT(ISBLANK(C6088)), C6088,
AND(NOT(ISBLANK(C6087)), B6087=B6088, NOT(ISBLANK(C6089)), B6089=B6088), AVERAGE(C6087,C6089),
AND(NOT(ISBLANK(C6087)), B6087=B6088, ISBLANK(C6089), NOT(ISBLANK(C6090)), B6090=B6088), C6087+(C6090-C6087)/3,
AND(ISBLANK(C6087), NOT(ISBLANK(C6086)), B6086=B6088, NOT(ISBLANK(C6089)), B6089=B6088), C6086+(C6089-C6086)*2/3,
TRUE, "Check Manually"
))</f>
        <v>108.6</v>
      </c>
      <c r="F6088" t="str">
        <f>_xlfn.XLOOKUP(B6088,Bucket_Map!A:A,Bucket_Map!B:B,"ERROR - CHECK NAME")</f>
        <v>Recreation &amp; Amusement</v>
      </c>
    </row>
    <row r="6089" spans="1:6" x14ac:dyDescent="0.25">
      <c r="A6089" t="s">
        <v>32</v>
      </c>
      <c r="B6089" t="s">
        <v>27</v>
      </c>
      <c r="C6089">
        <v>109</v>
      </c>
      <c r="D6089" s="1">
        <v>41609</v>
      </c>
      <c r="E6089" cm="1">
        <f t="array" ref="E6089">IF(AND(B6089="Housing",A6089="Rural"),"",
_xlfn.IFS(
NOT(ISBLANK(C6089)), C6089,
AND(NOT(ISBLANK(C6088)), B6088=B6089, NOT(ISBLANK(C6090)), B6090=B6089), AVERAGE(C6088,C6090),
AND(NOT(ISBLANK(C6088)), B6088=B6089, ISBLANK(C6090), NOT(ISBLANK(C6091)), B6091=B6089), C6088+(C6091-C6088)/3,
AND(ISBLANK(C6088), NOT(ISBLANK(C6087)), B6087=B6089, NOT(ISBLANK(C6090)), B6090=B6089), C6087+(C6090-C6087)*2/3,
TRUE, "Check Manually"
))</f>
        <v>109</v>
      </c>
      <c r="F6089" t="str">
        <f>_xlfn.XLOOKUP(B6089,Bucket_Map!A:A,Bucket_Map!B:B,"ERROR - CHECK NAME")</f>
        <v>Recreation &amp; Amusement</v>
      </c>
    </row>
    <row r="6090" spans="1:6" x14ac:dyDescent="0.25">
      <c r="A6090" t="s">
        <v>32</v>
      </c>
      <c r="B6090" t="s">
        <v>27</v>
      </c>
      <c r="C6090">
        <v>109.7</v>
      </c>
      <c r="D6090" s="1">
        <v>41640</v>
      </c>
      <c r="E6090" cm="1">
        <f t="array" ref="E6090">IF(AND(B6090="Housing",A6090="Rural"),"",
_xlfn.IFS(
NOT(ISBLANK(C6090)), C6090,
AND(NOT(ISBLANK(C6089)), B6089=B6090, NOT(ISBLANK(C6091)), B6091=B6090), AVERAGE(C6089,C6091),
AND(NOT(ISBLANK(C6089)), B6089=B6090, ISBLANK(C6091), NOT(ISBLANK(C6092)), B6092=B6090), C6089+(C6092-C6089)/3,
AND(ISBLANK(C6089), NOT(ISBLANK(C6088)), B6088=B6090, NOT(ISBLANK(C6091)), B6091=B6090), C6088+(C6091-C6088)*2/3,
TRUE, "Check Manually"
))</f>
        <v>109.7</v>
      </c>
      <c r="F6090" t="str">
        <f>_xlfn.XLOOKUP(B6090,Bucket_Map!A:A,Bucket_Map!B:B,"ERROR - CHECK NAME")</f>
        <v>Recreation &amp; Amusement</v>
      </c>
    </row>
    <row r="6091" spans="1:6" x14ac:dyDescent="0.25">
      <c r="A6091" t="s">
        <v>32</v>
      </c>
      <c r="B6091" t="s">
        <v>27</v>
      </c>
      <c r="C6091">
        <v>110.1</v>
      </c>
      <c r="D6091" s="1">
        <v>41671</v>
      </c>
      <c r="E6091" cm="1">
        <f t="array" ref="E6091">IF(AND(B6091="Housing",A6091="Rural"),"",
_xlfn.IFS(
NOT(ISBLANK(C6091)), C6091,
AND(NOT(ISBLANK(C6090)), B6090=B6091, NOT(ISBLANK(C6092)), B6092=B6091), AVERAGE(C6090,C6092),
AND(NOT(ISBLANK(C6090)), B6090=B6091, ISBLANK(C6092), NOT(ISBLANK(C6093)), B6093=B6091), C6090+(C6093-C6090)/3,
AND(ISBLANK(C6090), NOT(ISBLANK(C6089)), B6089=B6091, NOT(ISBLANK(C6092)), B6092=B6091), C6089+(C6092-C6089)*2/3,
TRUE, "Check Manually"
))</f>
        <v>110.1</v>
      </c>
      <c r="F6091" t="str">
        <f>_xlfn.XLOOKUP(B6091,Bucket_Map!A:A,Bucket_Map!B:B,"ERROR - CHECK NAME")</f>
        <v>Recreation &amp; Amusement</v>
      </c>
    </row>
    <row r="6092" spans="1:6" x14ac:dyDescent="0.25">
      <c r="A6092" t="s">
        <v>32</v>
      </c>
      <c r="B6092" t="s">
        <v>27</v>
      </c>
      <c r="C6092">
        <v>110.6</v>
      </c>
      <c r="D6092" s="1">
        <v>41699</v>
      </c>
      <c r="E6092" cm="1">
        <f t="array" ref="E6092">IF(AND(B6092="Housing",A6092="Rural"),"",
_xlfn.IFS(
NOT(ISBLANK(C6092)), C6092,
AND(NOT(ISBLANK(C6091)), B6091=B6092, NOT(ISBLANK(C6093)), B6093=B6092), AVERAGE(C6091,C6093),
AND(NOT(ISBLANK(C6091)), B6091=B6092, ISBLANK(C6093), NOT(ISBLANK(C6094)), B6094=B6092), C6091+(C6094-C6091)/3,
AND(ISBLANK(C6091), NOT(ISBLANK(C6090)), B6090=B6092, NOT(ISBLANK(C6093)), B6093=B6092), C6090+(C6093-C6090)*2/3,
TRUE, "Check Manually"
))</f>
        <v>110.6</v>
      </c>
      <c r="F6092" t="str">
        <f>_xlfn.XLOOKUP(B6092,Bucket_Map!A:A,Bucket_Map!B:B,"ERROR - CHECK NAME")</f>
        <v>Recreation &amp; Amusement</v>
      </c>
    </row>
    <row r="6093" spans="1:6" x14ac:dyDescent="0.25">
      <c r="A6093" t="s">
        <v>32</v>
      </c>
      <c r="B6093" t="s">
        <v>27</v>
      </c>
      <c r="C6093">
        <v>110.9</v>
      </c>
      <c r="D6093" s="1">
        <v>41730</v>
      </c>
      <c r="E6093" cm="1">
        <f t="array" ref="E6093">IF(AND(B6093="Housing",A6093="Rural"),"",
_xlfn.IFS(
NOT(ISBLANK(C6093)), C6093,
AND(NOT(ISBLANK(C6092)), B6092=B6093, NOT(ISBLANK(C6094)), B6094=B6093), AVERAGE(C6092,C6094),
AND(NOT(ISBLANK(C6092)), B6092=B6093, ISBLANK(C6094), NOT(ISBLANK(C6095)), B6095=B6093), C6092+(C6095-C6092)/3,
AND(ISBLANK(C6092), NOT(ISBLANK(C6091)), B6091=B6093, NOT(ISBLANK(C6094)), B6094=B6093), C6091+(C6094-C6091)*2/3,
TRUE, "Check Manually"
))</f>
        <v>110.9</v>
      </c>
      <c r="F6093" t="str">
        <f>_xlfn.XLOOKUP(B6093,Bucket_Map!A:A,Bucket_Map!B:B,"ERROR - CHECK NAME")</f>
        <v>Recreation &amp; Amusement</v>
      </c>
    </row>
    <row r="6094" spans="1:6" x14ac:dyDescent="0.25">
      <c r="A6094" t="s">
        <v>32</v>
      </c>
      <c r="B6094" t="s">
        <v>27</v>
      </c>
      <c r="C6094">
        <v>111.2</v>
      </c>
      <c r="D6094" s="1">
        <v>41760</v>
      </c>
      <c r="E6094" cm="1">
        <f t="array" ref="E6094">IF(AND(B6094="Housing",A6094="Rural"),"",
_xlfn.IFS(
NOT(ISBLANK(C6094)), C6094,
AND(NOT(ISBLANK(C6093)), B6093=B6094, NOT(ISBLANK(C6095)), B6095=B6094), AVERAGE(C6093,C6095),
AND(NOT(ISBLANK(C6093)), B6093=B6094, ISBLANK(C6095), NOT(ISBLANK(C6096)), B6096=B6094), C6093+(C6096-C6093)/3,
AND(ISBLANK(C6093), NOT(ISBLANK(C6092)), B6092=B6094, NOT(ISBLANK(C6095)), B6095=B6094), C6092+(C6095-C6092)*2/3,
TRUE, "Check Manually"
))</f>
        <v>111.2</v>
      </c>
      <c r="F6094" t="str">
        <f>_xlfn.XLOOKUP(B6094,Bucket_Map!A:A,Bucket_Map!B:B,"ERROR - CHECK NAME")</f>
        <v>Recreation &amp; Amusement</v>
      </c>
    </row>
    <row r="6095" spans="1:6" x14ac:dyDescent="0.25">
      <c r="A6095" t="s">
        <v>32</v>
      </c>
      <c r="B6095" t="s">
        <v>27</v>
      </c>
      <c r="C6095">
        <v>111.6</v>
      </c>
      <c r="D6095" s="1">
        <v>41791</v>
      </c>
      <c r="E6095" cm="1">
        <f t="array" ref="E6095">IF(AND(B6095="Housing",A6095="Rural"),"",
_xlfn.IFS(
NOT(ISBLANK(C6095)), C6095,
AND(NOT(ISBLANK(C6094)), B6094=B6095, NOT(ISBLANK(C6096)), B6096=B6095), AVERAGE(C6094,C6096),
AND(NOT(ISBLANK(C6094)), B6094=B6095, ISBLANK(C6096), NOT(ISBLANK(C6097)), B6097=B6095), C6094+(C6097-C6094)/3,
AND(ISBLANK(C6094), NOT(ISBLANK(C6093)), B6093=B6095, NOT(ISBLANK(C6096)), B6096=B6095), C6093+(C6096-C6093)*2/3,
TRUE, "Check Manually"
))</f>
        <v>111.6</v>
      </c>
      <c r="F6095" t="str">
        <f>_xlfn.XLOOKUP(B6095,Bucket_Map!A:A,Bucket_Map!B:B,"ERROR - CHECK NAME")</f>
        <v>Recreation &amp; Amusement</v>
      </c>
    </row>
    <row r="6096" spans="1:6" x14ac:dyDescent="0.25">
      <c r="A6096" t="s">
        <v>32</v>
      </c>
      <c r="B6096" t="s">
        <v>27</v>
      </c>
      <c r="C6096">
        <v>112.1</v>
      </c>
      <c r="D6096" s="1">
        <v>41821</v>
      </c>
      <c r="E6096" cm="1">
        <f t="array" ref="E6096">IF(AND(B6096="Housing",A6096="Rural"),"",
_xlfn.IFS(
NOT(ISBLANK(C6096)), C6096,
AND(NOT(ISBLANK(C6095)), B6095=B6096, NOT(ISBLANK(C6097)), B6097=B6096), AVERAGE(C6095,C6097),
AND(NOT(ISBLANK(C6095)), B6095=B6096, ISBLANK(C6097), NOT(ISBLANK(C6098)), B6098=B6096), C6095+(C6098-C6095)/3,
AND(ISBLANK(C6095), NOT(ISBLANK(C6094)), B6094=B6096, NOT(ISBLANK(C6097)), B6097=B6096), C6094+(C6097-C6094)*2/3,
TRUE, "Check Manually"
))</f>
        <v>112.1</v>
      </c>
      <c r="F6096" t="str">
        <f>_xlfn.XLOOKUP(B6096,Bucket_Map!A:A,Bucket_Map!B:B,"ERROR - CHECK NAME")</f>
        <v>Recreation &amp; Amusement</v>
      </c>
    </row>
    <row r="6097" spans="1:6" x14ac:dyDescent="0.25">
      <c r="A6097" t="s">
        <v>32</v>
      </c>
      <c r="B6097" t="s">
        <v>27</v>
      </c>
      <c r="C6097">
        <v>112.6</v>
      </c>
      <c r="D6097" s="1">
        <v>41852</v>
      </c>
      <c r="E6097" cm="1">
        <f t="array" ref="E6097">IF(AND(B6097="Housing",A6097="Rural"),"",
_xlfn.IFS(
NOT(ISBLANK(C6097)), C6097,
AND(NOT(ISBLANK(C6096)), B6096=B6097, NOT(ISBLANK(C6098)), B6098=B6097), AVERAGE(C6096,C6098),
AND(NOT(ISBLANK(C6096)), B6096=B6097, ISBLANK(C6098), NOT(ISBLANK(C6099)), B6099=B6097), C6096+(C6099-C6096)/3,
AND(ISBLANK(C6096), NOT(ISBLANK(C6095)), B6095=B6097, NOT(ISBLANK(C6098)), B6098=B6097), C6095+(C6098-C6095)*2/3,
TRUE, "Check Manually"
))</f>
        <v>112.6</v>
      </c>
      <c r="F6097" t="str">
        <f>_xlfn.XLOOKUP(B6097,Bucket_Map!A:A,Bucket_Map!B:B,"ERROR - CHECK NAME")</f>
        <v>Recreation &amp; Amusement</v>
      </c>
    </row>
    <row r="6098" spans="1:6" x14ac:dyDescent="0.25">
      <c r="A6098" t="s">
        <v>32</v>
      </c>
      <c r="B6098" t="s">
        <v>27</v>
      </c>
      <c r="C6098">
        <v>113.1</v>
      </c>
      <c r="D6098" s="1">
        <v>41883</v>
      </c>
      <c r="E6098" cm="1">
        <f t="array" ref="E6098">IF(AND(B6098="Housing",A6098="Rural"),"",
_xlfn.IFS(
NOT(ISBLANK(C6098)), C6098,
AND(NOT(ISBLANK(C6097)), B6097=B6098, NOT(ISBLANK(C6099)), B6099=B6098), AVERAGE(C6097,C6099),
AND(NOT(ISBLANK(C6097)), B6097=B6098, ISBLANK(C6099), NOT(ISBLANK(C6100)), B6100=B6098), C6097+(C6100-C6097)/3,
AND(ISBLANK(C6097), NOT(ISBLANK(C6096)), B6096=B6098, NOT(ISBLANK(C6099)), B6099=B6098), C6096+(C6099-C6096)*2/3,
TRUE, "Check Manually"
))</f>
        <v>113.1</v>
      </c>
      <c r="F6098" t="str">
        <f>_xlfn.XLOOKUP(B6098,Bucket_Map!A:A,Bucket_Map!B:B,"ERROR - CHECK NAME")</f>
        <v>Recreation &amp; Amusement</v>
      </c>
    </row>
    <row r="6099" spans="1:6" x14ac:dyDescent="0.25">
      <c r="A6099" t="s">
        <v>32</v>
      </c>
      <c r="B6099" t="s">
        <v>27</v>
      </c>
      <c r="C6099">
        <v>113.3</v>
      </c>
      <c r="D6099" s="1">
        <v>41913</v>
      </c>
      <c r="E6099" cm="1">
        <f t="array" ref="E6099">IF(AND(B6099="Housing",A6099="Rural"),"",
_xlfn.IFS(
NOT(ISBLANK(C6099)), C6099,
AND(NOT(ISBLANK(C6098)), B6098=B6099, NOT(ISBLANK(C6100)), B6100=B6099), AVERAGE(C6098,C6100),
AND(NOT(ISBLANK(C6098)), B6098=B6099, ISBLANK(C6100), NOT(ISBLANK(C6101)), B6101=B6099), C6098+(C6101-C6098)/3,
AND(ISBLANK(C6098), NOT(ISBLANK(C6097)), B6097=B6099, NOT(ISBLANK(C6100)), B6100=B6099), C6097+(C6100-C6097)*2/3,
TRUE, "Check Manually"
))</f>
        <v>113.3</v>
      </c>
      <c r="F6099" t="str">
        <f>_xlfn.XLOOKUP(B6099,Bucket_Map!A:A,Bucket_Map!B:B,"ERROR - CHECK NAME")</f>
        <v>Recreation &amp; Amusement</v>
      </c>
    </row>
    <row r="6100" spans="1:6" x14ac:dyDescent="0.25">
      <c r="A6100" t="s">
        <v>32</v>
      </c>
      <c r="B6100" t="s">
        <v>27</v>
      </c>
      <c r="C6100">
        <v>113.7</v>
      </c>
      <c r="D6100" s="1">
        <v>41944</v>
      </c>
      <c r="E6100" cm="1">
        <f t="array" ref="E6100">IF(AND(B6100="Housing",A6100="Rural"),"",
_xlfn.IFS(
NOT(ISBLANK(C6100)), C6100,
AND(NOT(ISBLANK(C6099)), B6099=B6100, NOT(ISBLANK(C6101)), B6101=B6100), AVERAGE(C6099,C6101),
AND(NOT(ISBLANK(C6099)), B6099=B6100, ISBLANK(C6101), NOT(ISBLANK(C6102)), B6102=B6100), C6099+(C6102-C6099)/3,
AND(ISBLANK(C6099), NOT(ISBLANK(C6098)), B6098=B6100, NOT(ISBLANK(C6101)), B6101=B6100), C6098+(C6101-C6098)*2/3,
TRUE, "Check Manually"
))</f>
        <v>113.7</v>
      </c>
      <c r="F6100" t="str">
        <f>_xlfn.XLOOKUP(B6100,Bucket_Map!A:A,Bucket_Map!B:B,"ERROR - CHECK NAME")</f>
        <v>Recreation &amp; Amusement</v>
      </c>
    </row>
    <row r="6101" spans="1:6" x14ac:dyDescent="0.25">
      <c r="A6101" t="s">
        <v>32</v>
      </c>
      <c r="B6101" t="s">
        <v>27</v>
      </c>
      <c r="C6101">
        <v>113.9</v>
      </c>
      <c r="D6101" s="1">
        <v>41974</v>
      </c>
      <c r="E6101" cm="1">
        <f t="array" ref="E6101">IF(AND(B6101="Housing",A6101="Rural"),"",
_xlfn.IFS(
NOT(ISBLANK(C6101)), C6101,
AND(NOT(ISBLANK(C6100)), B6100=B6101, NOT(ISBLANK(C6102)), B6102=B6101), AVERAGE(C6100,C6102),
AND(NOT(ISBLANK(C6100)), B6100=B6101, ISBLANK(C6102), NOT(ISBLANK(C6103)), B6103=B6101), C6100+(C6103-C6100)/3,
AND(ISBLANK(C6100), NOT(ISBLANK(C6099)), B6099=B6101, NOT(ISBLANK(C6102)), B6102=B6101), C6099+(C6102-C6099)*2/3,
TRUE, "Check Manually"
))</f>
        <v>113.9</v>
      </c>
      <c r="F6101" t="str">
        <f>_xlfn.XLOOKUP(B6101,Bucket_Map!A:A,Bucket_Map!B:B,"ERROR - CHECK NAME")</f>
        <v>Recreation &amp; Amusement</v>
      </c>
    </row>
    <row r="6102" spans="1:6" x14ac:dyDescent="0.25">
      <c r="A6102" t="s">
        <v>32</v>
      </c>
      <c r="B6102" t="s">
        <v>27</v>
      </c>
      <c r="C6102">
        <v>114.3</v>
      </c>
      <c r="D6102" s="1">
        <v>42005</v>
      </c>
      <c r="E6102" cm="1">
        <f t="array" ref="E6102">IF(AND(B6102="Housing",A6102="Rural"),"",
_xlfn.IFS(
NOT(ISBLANK(C6102)), C6102,
AND(NOT(ISBLANK(C6101)), B6101=B6102, NOT(ISBLANK(C6103)), B6103=B6102), AVERAGE(C6101,C6103),
AND(NOT(ISBLANK(C6101)), B6101=B6102, ISBLANK(C6103), NOT(ISBLANK(C6104)), B6104=B6102), C6101+(C6104-C6101)/3,
AND(ISBLANK(C6101), NOT(ISBLANK(C6100)), B6100=B6102, NOT(ISBLANK(C6103)), B6103=B6102), C6100+(C6103-C6100)*2/3,
TRUE, "Check Manually"
))</f>
        <v>114.3</v>
      </c>
      <c r="F6102" t="str">
        <f>_xlfn.XLOOKUP(B6102,Bucket_Map!A:A,Bucket_Map!B:B,"ERROR - CHECK NAME")</f>
        <v>Recreation &amp; Amusement</v>
      </c>
    </row>
    <row r="6103" spans="1:6" x14ac:dyDescent="0.25">
      <c r="A6103" t="s">
        <v>32</v>
      </c>
      <c r="B6103" t="s">
        <v>27</v>
      </c>
      <c r="C6103">
        <v>114.9</v>
      </c>
      <c r="D6103" s="1">
        <v>42036</v>
      </c>
      <c r="E6103" cm="1">
        <f t="array" ref="E6103">IF(AND(B6103="Housing",A6103="Rural"),"",
_xlfn.IFS(
NOT(ISBLANK(C6103)), C6103,
AND(NOT(ISBLANK(C6102)), B6102=B6103, NOT(ISBLANK(C6104)), B6104=B6103), AVERAGE(C6102,C6104),
AND(NOT(ISBLANK(C6102)), B6102=B6103, ISBLANK(C6104), NOT(ISBLANK(C6105)), B6105=B6103), C6102+(C6105-C6102)/3,
AND(ISBLANK(C6102), NOT(ISBLANK(C6101)), B6101=B6103, NOT(ISBLANK(C6104)), B6104=B6103), C6101+(C6104-C6101)*2/3,
TRUE, "Check Manually"
))</f>
        <v>114.9</v>
      </c>
      <c r="F6103" t="str">
        <f>_xlfn.XLOOKUP(B6103,Bucket_Map!A:A,Bucket_Map!B:B,"ERROR - CHECK NAME")</f>
        <v>Recreation &amp; Amusement</v>
      </c>
    </row>
    <row r="6104" spans="1:6" x14ac:dyDescent="0.25">
      <c r="A6104" t="s">
        <v>32</v>
      </c>
      <c r="B6104" t="s">
        <v>27</v>
      </c>
      <c r="C6104">
        <v>115.4</v>
      </c>
      <c r="D6104" s="1">
        <v>42064</v>
      </c>
      <c r="E6104" cm="1">
        <f t="array" ref="E6104">IF(AND(B6104="Housing",A6104="Rural"),"",
_xlfn.IFS(
NOT(ISBLANK(C6104)), C6104,
AND(NOT(ISBLANK(C6103)), B6103=B6104, NOT(ISBLANK(C6105)), B6105=B6104), AVERAGE(C6103,C6105),
AND(NOT(ISBLANK(C6103)), B6103=B6104, ISBLANK(C6105), NOT(ISBLANK(C6106)), B6106=B6104), C6103+(C6106-C6103)/3,
AND(ISBLANK(C6103), NOT(ISBLANK(C6102)), B6102=B6104, NOT(ISBLANK(C6105)), B6105=B6104), C6102+(C6105-C6102)*2/3,
TRUE, "Check Manually"
))</f>
        <v>115.4</v>
      </c>
      <c r="F6104" t="str">
        <f>_xlfn.XLOOKUP(B6104,Bucket_Map!A:A,Bucket_Map!B:B,"ERROR - CHECK NAME")</f>
        <v>Recreation &amp; Amusement</v>
      </c>
    </row>
    <row r="6105" spans="1:6" x14ac:dyDescent="0.25">
      <c r="A6105" t="s">
        <v>32</v>
      </c>
      <c r="B6105" t="s">
        <v>27</v>
      </c>
      <c r="C6105">
        <v>115.9</v>
      </c>
      <c r="D6105" s="1">
        <v>42095</v>
      </c>
      <c r="E6105" cm="1">
        <f t="array" ref="E6105">IF(AND(B6105="Housing",A6105="Rural"),"",
_xlfn.IFS(
NOT(ISBLANK(C6105)), C6105,
AND(NOT(ISBLANK(C6104)), B6104=B6105, NOT(ISBLANK(C6106)), B6106=B6105), AVERAGE(C6104,C6106),
AND(NOT(ISBLANK(C6104)), B6104=B6105, ISBLANK(C6106), NOT(ISBLANK(C6107)), B6107=B6105), C6104+(C6107-C6104)/3,
AND(ISBLANK(C6104), NOT(ISBLANK(C6103)), B6103=B6105, NOT(ISBLANK(C6106)), B6106=B6105), C6103+(C6106-C6103)*2/3,
TRUE, "Check Manually"
))</f>
        <v>115.9</v>
      </c>
      <c r="F6105" t="str">
        <f>_xlfn.XLOOKUP(B6105,Bucket_Map!A:A,Bucket_Map!B:B,"ERROR - CHECK NAME")</f>
        <v>Recreation &amp; Amusement</v>
      </c>
    </row>
    <row r="6106" spans="1:6" x14ac:dyDescent="0.25">
      <c r="A6106" t="s">
        <v>32</v>
      </c>
      <c r="B6106" t="s">
        <v>27</v>
      </c>
      <c r="C6106">
        <v>116.3</v>
      </c>
      <c r="D6106" s="1">
        <v>42125</v>
      </c>
      <c r="E6106" cm="1">
        <f t="array" ref="E6106">IF(AND(B6106="Housing",A6106="Rural"),"",
_xlfn.IFS(
NOT(ISBLANK(C6106)), C6106,
AND(NOT(ISBLANK(C6105)), B6105=B6106, NOT(ISBLANK(C6107)), B6107=B6106), AVERAGE(C6105,C6107),
AND(NOT(ISBLANK(C6105)), B6105=B6106, ISBLANK(C6107), NOT(ISBLANK(C6108)), B6108=B6106), C6105+(C6108-C6105)/3,
AND(ISBLANK(C6105), NOT(ISBLANK(C6104)), B6104=B6106, NOT(ISBLANK(C6107)), B6107=B6106), C6104+(C6107-C6104)*2/3,
TRUE, "Check Manually"
))</f>
        <v>116.3</v>
      </c>
      <c r="F6106" t="str">
        <f>_xlfn.XLOOKUP(B6106,Bucket_Map!A:A,Bucket_Map!B:B,"ERROR - CHECK NAME")</f>
        <v>Recreation &amp; Amusement</v>
      </c>
    </row>
    <row r="6107" spans="1:6" x14ac:dyDescent="0.25">
      <c r="A6107" t="s">
        <v>32</v>
      </c>
      <c r="B6107" t="s">
        <v>27</v>
      </c>
      <c r="C6107">
        <v>116.9</v>
      </c>
      <c r="D6107" s="1">
        <v>42156</v>
      </c>
      <c r="E6107" cm="1">
        <f t="array" ref="E6107">IF(AND(B6107="Housing",A6107="Rural"),"",
_xlfn.IFS(
NOT(ISBLANK(C6107)), C6107,
AND(NOT(ISBLANK(C6106)), B6106=B6107, NOT(ISBLANK(C6108)), B6108=B6107), AVERAGE(C6106,C6108),
AND(NOT(ISBLANK(C6106)), B6106=B6107, ISBLANK(C6108), NOT(ISBLANK(C6109)), B6109=B6107), C6106+(C6109-C6106)/3,
AND(ISBLANK(C6106), NOT(ISBLANK(C6105)), B6105=B6107, NOT(ISBLANK(C6108)), B6108=B6107), C6105+(C6108-C6105)*2/3,
TRUE, "Check Manually"
))</f>
        <v>116.9</v>
      </c>
      <c r="F6107" t="str">
        <f>_xlfn.XLOOKUP(B6107,Bucket_Map!A:A,Bucket_Map!B:B,"ERROR - CHECK NAME")</f>
        <v>Recreation &amp; Amusement</v>
      </c>
    </row>
    <row r="6108" spans="1:6" x14ac:dyDescent="0.25">
      <c r="A6108" t="s">
        <v>32</v>
      </c>
      <c r="B6108" t="s">
        <v>27</v>
      </c>
      <c r="C6108">
        <v>117.2</v>
      </c>
      <c r="D6108" s="1">
        <v>42186</v>
      </c>
      <c r="E6108" cm="1">
        <f t="array" ref="E6108">IF(AND(B6108="Housing",A6108="Rural"),"",
_xlfn.IFS(
NOT(ISBLANK(C6108)), C6108,
AND(NOT(ISBLANK(C6107)), B6107=B6108, NOT(ISBLANK(C6109)), B6109=B6108), AVERAGE(C6107,C6109),
AND(NOT(ISBLANK(C6107)), B6107=B6108, ISBLANK(C6109), NOT(ISBLANK(C6110)), B6110=B6108), C6107+(C6110-C6107)/3,
AND(ISBLANK(C6107), NOT(ISBLANK(C6106)), B6106=B6108, NOT(ISBLANK(C6109)), B6109=B6108), C6106+(C6109-C6106)*2/3,
TRUE, "Check Manually"
))</f>
        <v>117.2</v>
      </c>
      <c r="F6108" t="str">
        <f>_xlfn.XLOOKUP(B6108,Bucket_Map!A:A,Bucket_Map!B:B,"ERROR - CHECK NAME")</f>
        <v>Recreation &amp; Amusement</v>
      </c>
    </row>
    <row r="6109" spans="1:6" x14ac:dyDescent="0.25">
      <c r="A6109" t="s">
        <v>32</v>
      </c>
      <c r="B6109" t="s">
        <v>27</v>
      </c>
      <c r="C6109">
        <v>117.8</v>
      </c>
      <c r="D6109" s="1">
        <v>42217</v>
      </c>
      <c r="E6109" cm="1">
        <f t="array" ref="E6109">IF(AND(B6109="Housing",A6109="Rural"),"",
_xlfn.IFS(
NOT(ISBLANK(C6109)), C6109,
AND(NOT(ISBLANK(C6108)), B6108=B6109, NOT(ISBLANK(C6110)), B6110=B6109), AVERAGE(C6108,C6110),
AND(NOT(ISBLANK(C6108)), B6108=B6109, ISBLANK(C6110), NOT(ISBLANK(C6111)), B6111=B6109), C6108+(C6111-C6108)/3,
AND(ISBLANK(C6108), NOT(ISBLANK(C6107)), B6107=B6109, NOT(ISBLANK(C6110)), B6110=B6109), C6107+(C6110-C6107)*2/3,
TRUE, "Check Manually"
))</f>
        <v>117.8</v>
      </c>
      <c r="F6109" t="str">
        <f>_xlfn.XLOOKUP(B6109,Bucket_Map!A:A,Bucket_Map!B:B,"ERROR - CHECK NAME")</f>
        <v>Recreation &amp; Amusement</v>
      </c>
    </row>
    <row r="6110" spans="1:6" x14ac:dyDescent="0.25">
      <c r="A6110" t="s">
        <v>32</v>
      </c>
      <c r="B6110" t="s">
        <v>27</v>
      </c>
      <c r="C6110">
        <v>118.3</v>
      </c>
      <c r="D6110" s="1">
        <v>42248</v>
      </c>
      <c r="E6110" cm="1">
        <f t="array" ref="E6110">IF(AND(B6110="Housing",A6110="Rural"),"",
_xlfn.IFS(
NOT(ISBLANK(C6110)), C6110,
AND(NOT(ISBLANK(C6109)), B6109=B6110, NOT(ISBLANK(C6111)), B6111=B6110), AVERAGE(C6109,C6111),
AND(NOT(ISBLANK(C6109)), B6109=B6110, ISBLANK(C6111), NOT(ISBLANK(C6112)), B6112=B6110), C6109+(C6112-C6109)/3,
AND(ISBLANK(C6109), NOT(ISBLANK(C6108)), B6108=B6110, NOT(ISBLANK(C6111)), B6111=B6110), C6108+(C6111-C6108)*2/3,
TRUE, "Check Manually"
))</f>
        <v>118.3</v>
      </c>
      <c r="F6110" t="str">
        <f>_xlfn.XLOOKUP(B6110,Bucket_Map!A:A,Bucket_Map!B:B,"ERROR - CHECK NAME")</f>
        <v>Recreation &amp; Amusement</v>
      </c>
    </row>
    <row r="6111" spans="1:6" x14ac:dyDescent="0.25">
      <c r="A6111" t="s">
        <v>32</v>
      </c>
      <c r="B6111" t="s">
        <v>27</v>
      </c>
      <c r="C6111">
        <v>118.7</v>
      </c>
      <c r="D6111" s="1">
        <v>42278</v>
      </c>
      <c r="E6111" cm="1">
        <f t="array" ref="E6111">IF(AND(B6111="Housing",A6111="Rural"),"",
_xlfn.IFS(
NOT(ISBLANK(C6111)), C6111,
AND(NOT(ISBLANK(C6110)), B6110=B6111, NOT(ISBLANK(C6112)), B6112=B6111), AVERAGE(C6110,C6112),
AND(NOT(ISBLANK(C6110)), B6110=B6111, ISBLANK(C6112), NOT(ISBLANK(C6113)), B6113=B6111), C6110+(C6113-C6110)/3,
AND(ISBLANK(C6110), NOT(ISBLANK(C6109)), B6109=B6111, NOT(ISBLANK(C6112)), B6112=B6111), C6109+(C6112-C6109)*2/3,
TRUE, "Check Manually"
))</f>
        <v>118.7</v>
      </c>
      <c r="F6111" t="str">
        <f>_xlfn.XLOOKUP(B6111,Bucket_Map!A:A,Bucket_Map!B:B,"ERROR - CHECK NAME")</f>
        <v>Recreation &amp; Amusement</v>
      </c>
    </row>
    <row r="6112" spans="1:6" x14ac:dyDescent="0.25">
      <c r="A6112" t="s">
        <v>32</v>
      </c>
      <c r="B6112" t="s">
        <v>27</v>
      </c>
      <c r="C6112">
        <v>119.2</v>
      </c>
      <c r="D6112" s="1">
        <v>42309</v>
      </c>
      <c r="E6112" cm="1">
        <f t="array" ref="E6112">IF(AND(B6112="Housing",A6112="Rural"),"",
_xlfn.IFS(
NOT(ISBLANK(C6112)), C6112,
AND(NOT(ISBLANK(C6111)), B6111=B6112, NOT(ISBLANK(C6113)), B6113=B6112), AVERAGE(C6111,C6113),
AND(NOT(ISBLANK(C6111)), B6111=B6112, ISBLANK(C6113), NOT(ISBLANK(C6114)), B6114=B6112), C6111+(C6114-C6111)/3,
AND(ISBLANK(C6111), NOT(ISBLANK(C6110)), B6110=B6112, NOT(ISBLANK(C6113)), B6113=B6112), C6110+(C6113-C6110)*2/3,
TRUE, "Check Manually"
))</f>
        <v>119.2</v>
      </c>
      <c r="F6112" t="str">
        <f>_xlfn.XLOOKUP(B6112,Bucket_Map!A:A,Bucket_Map!B:B,"ERROR - CHECK NAME")</f>
        <v>Recreation &amp; Amusement</v>
      </c>
    </row>
    <row r="6113" spans="1:6" x14ac:dyDescent="0.25">
      <c r="A6113" t="s">
        <v>32</v>
      </c>
      <c r="B6113" t="s">
        <v>27</v>
      </c>
      <c r="C6113">
        <v>119.6</v>
      </c>
      <c r="D6113" s="1">
        <v>42339</v>
      </c>
      <c r="E6113" cm="1">
        <f t="array" ref="E6113">IF(AND(B6113="Housing",A6113="Rural"),"",
_xlfn.IFS(
NOT(ISBLANK(C6113)), C6113,
AND(NOT(ISBLANK(C6112)), B6112=B6113, NOT(ISBLANK(C6114)), B6114=B6113), AVERAGE(C6112,C6114),
AND(NOT(ISBLANK(C6112)), B6112=B6113, ISBLANK(C6114), NOT(ISBLANK(C6115)), B6115=B6113), C6112+(C6115-C6112)/3,
AND(ISBLANK(C6112), NOT(ISBLANK(C6111)), B6111=B6113, NOT(ISBLANK(C6114)), B6114=B6113), C6111+(C6114-C6111)*2/3,
TRUE, "Check Manually"
))</f>
        <v>119.6</v>
      </c>
      <c r="F6113" t="str">
        <f>_xlfn.XLOOKUP(B6113,Bucket_Map!A:A,Bucket_Map!B:B,"ERROR - CHECK NAME")</f>
        <v>Recreation &amp; Amusement</v>
      </c>
    </row>
    <row r="6114" spans="1:6" x14ac:dyDescent="0.25">
      <c r="A6114" t="s">
        <v>32</v>
      </c>
      <c r="B6114" t="s">
        <v>27</v>
      </c>
      <c r="C6114">
        <v>119.8</v>
      </c>
      <c r="D6114" s="1">
        <v>42370</v>
      </c>
      <c r="E6114" cm="1">
        <f t="array" ref="E6114">IF(AND(B6114="Housing",A6114="Rural"),"",
_xlfn.IFS(
NOT(ISBLANK(C6114)), C6114,
AND(NOT(ISBLANK(C6113)), B6113=B6114, NOT(ISBLANK(C6115)), B6115=B6114), AVERAGE(C6113,C6115),
AND(NOT(ISBLANK(C6113)), B6113=B6114, ISBLANK(C6115), NOT(ISBLANK(C6116)), B6116=B6114), C6113+(C6116-C6113)/3,
AND(ISBLANK(C6113), NOT(ISBLANK(C6112)), B6112=B6114, NOT(ISBLANK(C6115)), B6115=B6114), C6112+(C6115-C6112)*2/3,
TRUE, "Check Manually"
))</f>
        <v>119.8</v>
      </c>
      <c r="F6114" t="str">
        <f>_xlfn.XLOOKUP(B6114,Bucket_Map!A:A,Bucket_Map!B:B,"ERROR - CHECK NAME")</f>
        <v>Recreation &amp; Amusement</v>
      </c>
    </row>
    <row r="6115" spans="1:6" x14ac:dyDescent="0.25">
      <c r="A6115" t="s">
        <v>32</v>
      </c>
      <c r="B6115" t="s">
        <v>27</v>
      </c>
      <c r="C6115">
        <v>120.3</v>
      </c>
      <c r="D6115" s="1">
        <v>42401</v>
      </c>
      <c r="E6115" cm="1">
        <f t="array" ref="E6115">IF(AND(B6115="Housing",A6115="Rural"),"",
_xlfn.IFS(
NOT(ISBLANK(C6115)), C6115,
AND(NOT(ISBLANK(C6114)), B6114=B6115, NOT(ISBLANK(C6116)), B6116=B6115), AVERAGE(C6114,C6116),
AND(NOT(ISBLANK(C6114)), B6114=B6115, ISBLANK(C6116), NOT(ISBLANK(C6117)), B6117=B6115), C6114+(C6117-C6114)/3,
AND(ISBLANK(C6114), NOT(ISBLANK(C6113)), B6113=B6115, NOT(ISBLANK(C6116)), B6116=B6115), C6113+(C6116-C6113)*2/3,
TRUE, "Check Manually"
))</f>
        <v>120.3</v>
      </c>
      <c r="F6115" t="str">
        <f>_xlfn.XLOOKUP(B6115,Bucket_Map!A:A,Bucket_Map!B:B,"ERROR - CHECK NAME")</f>
        <v>Recreation &amp; Amusement</v>
      </c>
    </row>
    <row r="6116" spans="1:6" x14ac:dyDescent="0.25">
      <c r="A6116" t="s">
        <v>32</v>
      </c>
      <c r="B6116" t="s">
        <v>27</v>
      </c>
      <c r="C6116">
        <v>120.6</v>
      </c>
      <c r="D6116" s="1">
        <v>42430</v>
      </c>
      <c r="E6116" cm="1">
        <f t="array" ref="E6116">IF(AND(B6116="Housing",A6116="Rural"),"",
_xlfn.IFS(
NOT(ISBLANK(C6116)), C6116,
AND(NOT(ISBLANK(C6115)), B6115=B6116, NOT(ISBLANK(C6117)), B6117=B6116), AVERAGE(C6115,C6117),
AND(NOT(ISBLANK(C6115)), B6115=B6116, ISBLANK(C6117), NOT(ISBLANK(C6118)), B6118=B6116), C6115+(C6118-C6115)/3,
AND(ISBLANK(C6115), NOT(ISBLANK(C6114)), B6114=B6116, NOT(ISBLANK(C6117)), B6117=B6116), C6114+(C6117-C6114)*2/3,
TRUE, "Check Manually"
))</f>
        <v>120.6</v>
      </c>
      <c r="F6116" t="str">
        <f>_xlfn.XLOOKUP(B6116,Bucket_Map!A:A,Bucket_Map!B:B,"ERROR - CHECK NAME")</f>
        <v>Recreation &amp; Amusement</v>
      </c>
    </row>
    <row r="6117" spans="1:6" x14ac:dyDescent="0.25">
      <c r="A6117" t="s">
        <v>32</v>
      </c>
      <c r="B6117" t="s">
        <v>27</v>
      </c>
      <c r="C6117">
        <v>121.1</v>
      </c>
      <c r="D6117" s="1">
        <v>42461</v>
      </c>
      <c r="E6117" cm="1">
        <f t="array" ref="E6117">IF(AND(B6117="Housing",A6117="Rural"),"",
_xlfn.IFS(
NOT(ISBLANK(C6117)), C6117,
AND(NOT(ISBLANK(C6116)), B6116=B6117, NOT(ISBLANK(C6118)), B6118=B6117), AVERAGE(C6116,C6118),
AND(NOT(ISBLANK(C6116)), B6116=B6117, ISBLANK(C6118), NOT(ISBLANK(C6119)), B6119=B6117), C6116+(C6119-C6116)/3,
AND(ISBLANK(C6116), NOT(ISBLANK(C6115)), B6115=B6117, NOT(ISBLANK(C6118)), B6118=B6117), C6115+(C6118-C6115)*2/3,
TRUE, "Check Manually"
))</f>
        <v>121.1</v>
      </c>
      <c r="F6117" t="str">
        <f>_xlfn.XLOOKUP(B6117,Bucket_Map!A:A,Bucket_Map!B:B,"ERROR - CHECK NAME")</f>
        <v>Recreation &amp; Amusement</v>
      </c>
    </row>
    <row r="6118" spans="1:6" x14ac:dyDescent="0.25">
      <c r="A6118" t="s">
        <v>32</v>
      </c>
      <c r="B6118" t="s">
        <v>27</v>
      </c>
      <c r="C6118">
        <v>121.5</v>
      </c>
      <c r="D6118" s="1">
        <v>42491</v>
      </c>
      <c r="E6118" cm="1">
        <f t="array" ref="E6118">IF(AND(B6118="Housing",A6118="Rural"),"",
_xlfn.IFS(
NOT(ISBLANK(C6118)), C6118,
AND(NOT(ISBLANK(C6117)), B6117=B6118, NOT(ISBLANK(C6119)), B6119=B6118), AVERAGE(C6117,C6119),
AND(NOT(ISBLANK(C6117)), B6117=B6118, ISBLANK(C6119), NOT(ISBLANK(C6120)), B6120=B6118), C6117+(C6120-C6117)/3,
AND(ISBLANK(C6117), NOT(ISBLANK(C6116)), B6116=B6118, NOT(ISBLANK(C6119)), B6119=B6118), C6116+(C6119-C6116)*2/3,
TRUE, "Check Manually"
))</f>
        <v>121.5</v>
      </c>
      <c r="F6118" t="str">
        <f>_xlfn.XLOOKUP(B6118,Bucket_Map!A:A,Bucket_Map!B:B,"ERROR - CHECK NAME")</f>
        <v>Recreation &amp; Amusement</v>
      </c>
    </row>
    <row r="6119" spans="1:6" x14ac:dyDescent="0.25">
      <c r="A6119" t="s">
        <v>32</v>
      </c>
      <c r="B6119" t="s">
        <v>27</v>
      </c>
      <c r="C6119">
        <v>121.7</v>
      </c>
      <c r="D6119" s="1">
        <v>42522</v>
      </c>
      <c r="E6119" cm="1">
        <f t="array" ref="E6119">IF(AND(B6119="Housing",A6119="Rural"),"",
_xlfn.IFS(
NOT(ISBLANK(C6119)), C6119,
AND(NOT(ISBLANK(C6118)), B6118=B6119, NOT(ISBLANK(C6120)), B6120=B6119), AVERAGE(C6118,C6120),
AND(NOT(ISBLANK(C6118)), B6118=B6119, ISBLANK(C6120), NOT(ISBLANK(C6121)), B6121=B6119), C6118+(C6121-C6118)/3,
AND(ISBLANK(C6118), NOT(ISBLANK(C6117)), B6117=B6119, NOT(ISBLANK(C6120)), B6120=B6119), C6117+(C6120-C6117)*2/3,
TRUE, "Check Manually"
))</f>
        <v>121.7</v>
      </c>
      <c r="F6119" t="str">
        <f>_xlfn.XLOOKUP(B6119,Bucket_Map!A:A,Bucket_Map!B:B,"ERROR - CHECK NAME")</f>
        <v>Recreation &amp; Amusement</v>
      </c>
    </row>
    <row r="6120" spans="1:6" x14ac:dyDescent="0.25">
      <c r="A6120" t="s">
        <v>32</v>
      </c>
      <c r="B6120" t="s">
        <v>27</v>
      </c>
      <c r="C6120">
        <v>122.4</v>
      </c>
      <c r="D6120" s="1">
        <v>42552</v>
      </c>
      <c r="E6120" cm="1">
        <f t="array" ref="E6120">IF(AND(B6120="Housing",A6120="Rural"),"",
_xlfn.IFS(
NOT(ISBLANK(C6120)), C6120,
AND(NOT(ISBLANK(C6119)), B6119=B6120, NOT(ISBLANK(C6121)), B6121=B6120), AVERAGE(C6119,C6121),
AND(NOT(ISBLANK(C6119)), B6119=B6120, ISBLANK(C6121), NOT(ISBLANK(C6122)), B6122=B6120), C6119+(C6122-C6119)/3,
AND(ISBLANK(C6119), NOT(ISBLANK(C6118)), B6118=B6120, NOT(ISBLANK(C6121)), B6121=B6120), C6118+(C6121-C6118)*2/3,
TRUE, "Check Manually"
))</f>
        <v>122.4</v>
      </c>
      <c r="F6120" t="str">
        <f>_xlfn.XLOOKUP(B6120,Bucket_Map!A:A,Bucket_Map!B:B,"ERROR - CHECK NAME")</f>
        <v>Recreation &amp; Amusement</v>
      </c>
    </row>
    <row r="6121" spans="1:6" x14ac:dyDescent="0.25">
      <c r="A6121" t="s">
        <v>32</v>
      </c>
      <c r="B6121" t="s">
        <v>27</v>
      </c>
      <c r="C6121">
        <v>122.7</v>
      </c>
      <c r="D6121" s="1">
        <v>42583</v>
      </c>
      <c r="E6121" cm="1">
        <f t="array" ref="E6121">IF(AND(B6121="Housing",A6121="Rural"),"",
_xlfn.IFS(
NOT(ISBLANK(C6121)), C6121,
AND(NOT(ISBLANK(C6120)), B6120=B6121, NOT(ISBLANK(C6122)), B6122=B6121), AVERAGE(C6120,C6122),
AND(NOT(ISBLANK(C6120)), B6120=B6121, ISBLANK(C6122), NOT(ISBLANK(C6123)), B6123=B6121), C6120+(C6123-C6120)/3,
AND(ISBLANK(C6120), NOT(ISBLANK(C6119)), B6119=B6121, NOT(ISBLANK(C6122)), B6122=B6121), C6119+(C6122-C6119)*2/3,
TRUE, "Check Manually"
))</f>
        <v>122.7</v>
      </c>
      <c r="F6121" t="str">
        <f>_xlfn.XLOOKUP(B6121,Bucket_Map!A:A,Bucket_Map!B:B,"ERROR - CHECK NAME")</f>
        <v>Recreation &amp; Amusement</v>
      </c>
    </row>
    <row r="6122" spans="1:6" x14ac:dyDescent="0.25">
      <c r="A6122" t="s">
        <v>32</v>
      </c>
      <c r="B6122" t="s">
        <v>27</v>
      </c>
      <c r="C6122">
        <v>122.9</v>
      </c>
      <c r="D6122" s="1">
        <v>42614</v>
      </c>
      <c r="E6122" cm="1">
        <f t="array" ref="E6122">IF(AND(B6122="Housing",A6122="Rural"),"",
_xlfn.IFS(
NOT(ISBLANK(C6122)), C6122,
AND(NOT(ISBLANK(C6121)), B6121=B6122, NOT(ISBLANK(C6123)), B6123=B6122), AVERAGE(C6121,C6123),
AND(NOT(ISBLANK(C6121)), B6121=B6122, ISBLANK(C6123), NOT(ISBLANK(C6124)), B6124=B6122), C6121+(C6124-C6121)/3,
AND(ISBLANK(C6121), NOT(ISBLANK(C6120)), B6120=B6122, NOT(ISBLANK(C6123)), B6123=B6122), C6120+(C6123-C6120)*2/3,
TRUE, "Check Manually"
))</f>
        <v>122.9</v>
      </c>
      <c r="F6122" t="str">
        <f>_xlfn.XLOOKUP(B6122,Bucket_Map!A:A,Bucket_Map!B:B,"ERROR - CHECK NAME")</f>
        <v>Recreation &amp; Amusement</v>
      </c>
    </row>
    <row r="6123" spans="1:6" x14ac:dyDescent="0.25">
      <c r="A6123" t="s">
        <v>32</v>
      </c>
      <c r="B6123" t="s">
        <v>27</v>
      </c>
      <c r="C6123">
        <v>123.5</v>
      </c>
      <c r="D6123" s="1">
        <v>42644</v>
      </c>
      <c r="E6123" cm="1">
        <f t="array" ref="E6123">IF(AND(B6123="Housing",A6123="Rural"),"",
_xlfn.IFS(
NOT(ISBLANK(C6123)), C6123,
AND(NOT(ISBLANK(C6122)), B6122=B6123, NOT(ISBLANK(C6124)), B6124=B6123), AVERAGE(C6122,C6124),
AND(NOT(ISBLANK(C6122)), B6122=B6123, ISBLANK(C6124), NOT(ISBLANK(C6125)), B6125=B6123), C6122+(C6125-C6122)/3,
AND(ISBLANK(C6122), NOT(ISBLANK(C6121)), B6121=B6123, NOT(ISBLANK(C6124)), B6124=B6123), C6121+(C6124-C6121)*2/3,
TRUE, "Check Manually"
))</f>
        <v>123.5</v>
      </c>
      <c r="F6123" t="str">
        <f>_xlfn.XLOOKUP(B6123,Bucket_Map!A:A,Bucket_Map!B:B,"ERROR - CHECK NAME")</f>
        <v>Recreation &amp; Amusement</v>
      </c>
    </row>
    <row r="6124" spans="1:6" x14ac:dyDescent="0.25">
      <c r="A6124" t="s">
        <v>32</v>
      </c>
      <c r="B6124" t="s">
        <v>27</v>
      </c>
      <c r="C6124">
        <v>124</v>
      </c>
      <c r="D6124" s="1">
        <v>42675</v>
      </c>
      <c r="E6124" cm="1">
        <f t="array" ref="E6124">IF(AND(B6124="Housing",A6124="Rural"),"",
_xlfn.IFS(
NOT(ISBLANK(C6124)), C6124,
AND(NOT(ISBLANK(C6123)), B6123=B6124, NOT(ISBLANK(C6125)), B6125=B6124), AVERAGE(C6123,C6125),
AND(NOT(ISBLANK(C6123)), B6123=B6124, ISBLANK(C6125), NOT(ISBLANK(C6126)), B6126=B6124), C6123+(C6126-C6123)/3,
AND(ISBLANK(C6123), NOT(ISBLANK(C6122)), B6122=B6124, NOT(ISBLANK(C6125)), B6125=B6124), C6122+(C6125-C6122)*2/3,
TRUE, "Check Manually"
))</f>
        <v>124</v>
      </c>
      <c r="F6124" t="str">
        <f>_xlfn.XLOOKUP(B6124,Bucket_Map!A:A,Bucket_Map!B:B,"ERROR - CHECK NAME")</f>
        <v>Recreation &amp; Amusement</v>
      </c>
    </row>
    <row r="6125" spans="1:6" x14ac:dyDescent="0.25">
      <c r="A6125" t="s">
        <v>32</v>
      </c>
      <c r="B6125" t="s">
        <v>27</v>
      </c>
      <c r="C6125">
        <v>124.2</v>
      </c>
      <c r="D6125" s="1">
        <v>42705</v>
      </c>
      <c r="E6125" cm="1">
        <f t="array" ref="E6125">IF(AND(B6125="Housing",A6125="Rural"),"",
_xlfn.IFS(
NOT(ISBLANK(C6125)), C6125,
AND(NOT(ISBLANK(C6124)), B6124=B6125, NOT(ISBLANK(C6126)), B6126=B6125), AVERAGE(C6124,C6126),
AND(NOT(ISBLANK(C6124)), B6124=B6125, ISBLANK(C6126), NOT(ISBLANK(C6127)), B6127=B6125), C6124+(C6127-C6124)/3,
AND(ISBLANK(C6124), NOT(ISBLANK(C6123)), B6123=B6125, NOT(ISBLANK(C6126)), B6126=B6125), C6123+(C6126-C6123)*2/3,
TRUE, "Check Manually"
))</f>
        <v>124.2</v>
      </c>
      <c r="F6125" t="str">
        <f>_xlfn.XLOOKUP(B6125,Bucket_Map!A:A,Bucket_Map!B:B,"ERROR - CHECK NAME")</f>
        <v>Recreation &amp; Amusement</v>
      </c>
    </row>
    <row r="6126" spans="1:6" x14ac:dyDescent="0.25">
      <c r="A6126" t="s">
        <v>32</v>
      </c>
      <c r="B6126" t="s">
        <v>27</v>
      </c>
      <c r="C6126">
        <v>124.2</v>
      </c>
      <c r="D6126" s="1">
        <v>42736</v>
      </c>
      <c r="E6126" cm="1">
        <f t="array" ref="E6126">IF(AND(B6126="Housing",A6126="Rural"),"",
_xlfn.IFS(
NOT(ISBLANK(C6126)), C6126,
AND(NOT(ISBLANK(C6125)), B6125=B6126, NOT(ISBLANK(C6127)), B6127=B6126), AVERAGE(C6125,C6127),
AND(NOT(ISBLANK(C6125)), B6125=B6126, ISBLANK(C6127), NOT(ISBLANK(C6128)), B6128=B6126), C6125+(C6128-C6125)/3,
AND(ISBLANK(C6125), NOT(ISBLANK(C6124)), B6124=B6126, NOT(ISBLANK(C6127)), B6127=B6126), C6124+(C6127-C6124)*2/3,
TRUE, "Check Manually"
))</f>
        <v>124.2</v>
      </c>
      <c r="F6126" t="str">
        <f>_xlfn.XLOOKUP(B6126,Bucket_Map!A:A,Bucket_Map!B:B,"ERROR - CHECK NAME")</f>
        <v>Recreation &amp; Amusement</v>
      </c>
    </row>
    <row r="6127" spans="1:6" x14ac:dyDescent="0.25">
      <c r="A6127" t="s">
        <v>32</v>
      </c>
      <c r="B6127" t="s">
        <v>27</v>
      </c>
      <c r="C6127">
        <v>124.6</v>
      </c>
      <c r="D6127" s="1">
        <v>42767</v>
      </c>
      <c r="E6127" cm="1">
        <f t="array" ref="E6127">IF(AND(B6127="Housing",A6127="Rural"),"",
_xlfn.IFS(
NOT(ISBLANK(C6127)), C6127,
AND(NOT(ISBLANK(C6126)), B6126=B6127, NOT(ISBLANK(C6128)), B6128=B6127), AVERAGE(C6126,C6128),
AND(NOT(ISBLANK(C6126)), B6126=B6127, ISBLANK(C6128), NOT(ISBLANK(C6129)), B6129=B6127), C6126+(C6129-C6126)/3,
AND(ISBLANK(C6126), NOT(ISBLANK(C6125)), B6125=B6127, NOT(ISBLANK(C6128)), B6128=B6127), C6125+(C6128-C6125)*2/3,
TRUE, "Check Manually"
))</f>
        <v>124.6</v>
      </c>
      <c r="F6127" t="str">
        <f>_xlfn.XLOOKUP(B6127,Bucket_Map!A:A,Bucket_Map!B:B,"ERROR - CHECK NAME")</f>
        <v>Recreation &amp; Amusement</v>
      </c>
    </row>
    <row r="6128" spans="1:6" x14ac:dyDescent="0.25">
      <c r="A6128" t="s">
        <v>32</v>
      </c>
      <c r="B6128" t="s">
        <v>27</v>
      </c>
      <c r="C6128">
        <v>125</v>
      </c>
      <c r="D6128" s="1">
        <v>42795</v>
      </c>
      <c r="E6128" cm="1">
        <f t="array" ref="E6128">IF(AND(B6128="Housing",A6128="Rural"),"",
_xlfn.IFS(
NOT(ISBLANK(C6128)), C6128,
AND(NOT(ISBLANK(C6127)), B6127=B6128, NOT(ISBLANK(C6129)), B6129=B6128), AVERAGE(C6127,C6129),
AND(NOT(ISBLANK(C6127)), B6127=B6128, ISBLANK(C6129), NOT(ISBLANK(C6130)), B6130=B6128), C6127+(C6130-C6127)/3,
AND(ISBLANK(C6127), NOT(ISBLANK(C6126)), B6126=B6128, NOT(ISBLANK(C6129)), B6129=B6128), C6126+(C6129-C6126)*2/3,
TRUE, "Check Manually"
))</f>
        <v>125</v>
      </c>
      <c r="F6128" t="str">
        <f>_xlfn.XLOOKUP(B6128,Bucket_Map!A:A,Bucket_Map!B:B,"ERROR - CHECK NAME")</f>
        <v>Recreation &amp; Amusement</v>
      </c>
    </row>
    <row r="6129" spans="1:6" x14ac:dyDescent="0.25">
      <c r="A6129" t="s">
        <v>32</v>
      </c>
      <c r="B6129" t="s">
        <v>27</v>
      </c>
      <c r="C6129">
        <v>125.1</v>
      </c>
      <c r="D6129" s="1">
        <v>42826</v>
      </c>
      <c r="E6129" cm="1">
        <f t="array" ref="E6129">IF(AND(B6129="Housing",A6129="Rural"),"",
_xlfn.IFS(
NOT(ISBLANK(C6129)), C6129,
AND(NOT(ISBLANK(C6128)), B6128=B6129, NOT(ISBLANK(C6130)), B6130=B6129), AVERAGE(C6128,C6130),
AND(NOT(ISBLANK(C6128)), B6128=B6129, ISBLANK(C6130), NOT(ISBLANK(C6131)), B6131=B6129), C6128+(C6131-C6128)/3,
AND(ISBLANK(C6128), NOT(ISBLANK(C6127)), B6127=B6129, NOT(ISBLANK(C6130)), B6130=B6129), C6127+(C6130-C6127)*2/3,
TRUE, "Check Manually"
))</f>
        <v>125.1</v>
      </c>
      <c r="F6129" t="str">
        <f>_xlfn.XLOOKUP(B6129,Bucket_Map!A:A,Bucket_Map!B:B,"ERROR - CHECK NAME")</f>
        <v>Recreation &amp; Amusement</v>
      </c>
    </row>
    <row r="6130" spans="1:6" x14ac:dyDescent="0.25">
      <c r="A6130" t="s">
        <v>32</v>
      </c>
      <c r="B6130" t="s">
        <v>27</v>
      </c>
      <c r="C6130">
        <v>125.7</v>
      </c>
      <c r="D6130" s="1">
        <v>42856</v>
      </c>
      <c r="E6130" cm="1">
        <f t="array" ref="E6130">IF(AND(B6130="Housing",A6130="Rural"),"",
_xlfn.IFS(
NOT(ISBLANK(C6130)), C6130,
AND(NOT(ISBLANK(C6129)), B6129=B6130, NOT(ISBLANK(C6131)), B6131=B6130), AVERAGE(C6129,C6131),
AND(NOT(ISBLANK(C6129)), B6129=B6130, ISBLANK(C6131), NOT(ISBLANK(C6132)), B6132=B6130), C6129+(C6132-C6129)/3,
AND(ISBLANK(C6129), NOT(ISBLANK(C6128)), B6128=B6130, NOT(ISBLANK(C6131)), B6131=B6130), C6128+(C6131-C6128)*2/3,
TRUE, "Check Manually"
))</f>
        <v>125.7</v>
      </c>
      <c r="F6130" t="str">
        <f>_xlfn.XLOOKUP(B6130,Bucket_Map!A:A,Bucket_Map!B:B,"ERROR - CHECK NAME")</f>
        <v>Recreation &amp; Amusement</v>
      </c>
    </row>
    <row r="6131" spans="1:6" x14ac:dyDescent="0.25">
      <c r="A6131" t="s">
        <v>32</v>
      </c>
      <c r="B6131" t="s">
        <v>27</v>
      </c>
      <c r="C6131">
        <v>125.9</v>
      </c>
      <c r="D6131" s="1">
        <v>42887</v>
      </c>
      <c r="E6131" cm="1">
        <f t="array" ref="E6131">IF(AND(B6131="Housing",A6131="Rural"),"",
_xlfn.IFS(
NOT(ISBLANK(C6131)), C6131,
AND(NOT(ISBLANK(C6130)), B6130=B6131, NOT(ISBLANK(C6132)), B6132=B6131), AVERAGE(C6130,C6132),
AND(NOT(ISBLANK(C6130)), B6130=B6131, ISBLANK(C6132), NOT(ISBLANK(C6133)), B6133=B6131), C6130+(C6133-C6130)/3,
AND(ISBLANK(C6130), NOT(ISBLANK(C6129)), B6129=B6131, NOT(ISBLANK(C6132)), B6132=B6131), C6129+(C6132-C6129)*2/3,
TRUE, "Check Manually"
))</f>
        <v>125.9</v>
      </c>
      <c r="F6131" t="str">
        <f>_xlfn.XLOOKUP(B6131,Bucket_Map!A:A,Bucket_Map!B:B,"ERROR - CHECK NAME")</f>
        <v>Recreation &amp; Amusement</v>
      </c>
    </row>
    <row r="6132" spans="1:6" x14ac:dyDescent="0.25">
      <c r="A6132" t="s">
        <v>32</v>
      </c>
      <c r="B6132" t="s">
        <v>27</v>
      </c>
      <c r="C6132">
        <v>126.6</v>
      </c>
      <c r="D6132" s="1">
        <v>42917</v>
      </c>
      <c r="E6132" cm="1">
        <f t="array" ref="E6132">IF(AND(B6132="Housing",A6132="Rural"),"",
_xlfn.IFS(
NOT(ISBLANK(C6132)), C6132,
AND(NOT(ISBLANK(C6131)), B6131=B6132, NOT(ISBLANK(C6133)), B6133=B6132), AVERAGE(C6131,C6133),
AND(NOT(ISBLANK(C6131)), B6131=B6132, ISBLANK(C6133), NOT(ISBLANK(C6134)), B6134=B6132), C6131+(C6134-C6131)/3,
AND(ISBLANK(C6131), NOT(ISBLANK(C6130)), B6130=B6132, NOT(ISBLANK(C6133)), B6133=B6132), C6130+(C6133-C6130)*2/3,
TRUE, "Check Manually"
))</f>
        <v>126.6</v>
      </c>
      <c r="F6132" t="str">
        <f>_xlfn.XLOOKUP(B6132,Bucket_Map!A:A,Bucket_Map!B:B,"ERROR - CHECK NAME")</f>
        <v>Recreation &amp; Amusement</v>
      </c>
    </row>
    <row r="6133" spans="1:6" x14ac:dyDescent="0.25">
      <c r="A6133" t="s">
        <v>32</v>
      </c>
      <c r="B6133" t="s">
        <v>27</v>
      </c>
      <c r="C6133">
        <v>127.3</v>
      </c>
      <c r="D6133" s="1">
        <v>42948</v>
      </c>
      <c r="E6133" cm="1">
        <f t="array" ref="E6133">IF(AND(B6133="Housing",A6133="Rural"),"",
_xlfn.IFS(
NOT(ISBLANK(C6133)), C6133,
AND(NOT(ISBLANK(C6132)), B6132=B6133, NOT(ISBLANK(C6134)), B6134=B6133), AVERAGE(C6132,C6134),
AND(NOT(ISBLANK(C6132)), B6132=B6133, ISBLANK(C6134), NOT(ISBLANK(C6135)), B6135=B6133), C6132+(C6135-C6132)/3,
AND(ISBLANK(C6132), NOT(ISBLANK(C6131)), B6131=B6133, NOT(ISBLANK(C6134)), B6134=B6133), C6131+(C6134-C6131)*2/3,
TRUE, "Check Manually"
))</f>
        <v>127.3</v>
      </c>
      <c r="F6133" t="str">
        <f>_xlfn.XLOOKUP(B6133,Bucket_Map!A:A,Bucket_Map!B:B,"ERROR - CHECK NAME")</f>
        <v>Recreation &amp; Amusement</v>
      </c>
    </row>
    <row r="6134" spans="1:6" x14ac:dyDescent="0.25">
      <c r="A6134" t="s">
        <v>32</v>
      </c>
      <c r="B6134" t="s">
        <v>27</v>
      </c>
      <c r="C6134">
        <v>127.9</v>
      </c>
      <c r="D6134" s="1">
        <v>42979</v>
      </c>
      <c r="E6134" cm="1">
        <f t="array" ref="E6134">IF(AND(B6134="Housing",A6134="Rural"),"",
_xlfn.IFS(
NOT(ISBLANK(C6134)), C6134,
AND(NOT(ISBLANK(C6133)), B6133=B6134, NOT(ISBLANK(C6135)), B6135=B6134), AVERAGE(C6133,C6135),
AND(NOT(ISBLANK(C6133)), B6133=B6134, ISBLANK(C6135), NOT(ISBLANK(C6136)), B6136=B6134), C6133+(C6136-C6133)/3,
AND(ISBLANK(C6133), NOT(ISBLANK(C6132)), B6132=B6134, NOT(ISBLANK(C6135)), B6135=B6134), C6132+(C6135-C6132)*2/3,
TRUE, "Check Manually"
))</f>
        <v>127.9</v>
      </c>
      <c r="F6134" t="str">
        <f>_xlfn.XLOOKUP(B6134,Bucket_Map!A:A,Bucket_Map!B:B,"ERROR - CHECK NAME")</f>
        <v>Recreation &amp; Amusement</v>
      </c>
    </row>
    <row r="6135" spans="1:6" x14ac:dyDescent="0.25">
      <c r="A6135" t="s">
        <v>32</v>
      </c>
      <c r="B6135" t="s">
        <v>27</v>
      </c>
      <c r="C6135">
        <v>128.4</v>
      </c>
      <c r="D6135" s="1">
        <v>43009</v>
      </c>
      <c r="E6135" cm="1">
        <f t="array" ref="E6135">IF(AND(B6135="Housing",A6135="Rural"),"",
_xlfn.IFS(
NOT(ISBLANK(C6135)), C6135,
AND(NOT(ISBLANK(C6134)), B6134=B6135, NOT(ISBLANK(C6136)), B6136=B6135), AVERAGE(C6134,C6136),
AND(NOT(ISBLANK(C6134)), B6134=B6135, ISBLANK(C6136), NOT(ISBLANK(C6137)), B6137=B6135), C6134+(C6137-C6134)/3,
AND(ISBLANK(C6134), NOT(ISBLANK(C6133)), B6133=B6135, NOT(ISBLANK(C6136)), B6136=B6135), C6133+(C6136-C6133)*2/3,
TRUE, "Check Manually"
))</f>
        <v>128.4</v>
      </c>
      <c r="F6135" t="str">
        <f>_xlfn.XLOOKUP(B6135,Bucket_Map!A:A,Bucket_Map!B:B,"ERROR - CHECK NAME")</f>
        <v>Recreation &amp; Amusement</v>
      </c>
    </row>
    <row r="6136" spans="1:6" x14ac:dyDescent="0.25">
      <c r="A6136" t="s">
        <v>32</v>
      </c>
      <c r="B6136" t="s">
        <v>27</v>
      </c>
      <c r="C6136">
        <v>128.9</v>
      </c>
      <c r="D6136" s="1">
        <v>43040</v>
      </c>
      <c r="E6136" cm="1">
        <f t="array" ref="E6136">IF(AND(B6136="Housing",A6136="Rural"),"",
_xlfn.IFS(
NOT(ISBLANK(C6136)), C6136,
AND(NOT(ISBLANK(C6135)), B6135=B6136, NOT(ISBLANK(C6137)), B6137=B6136), AVERAGE(C6135,C6137),
AND(NOT(ISBLANK(C6135)), B6135=B6136, ISBLANK(C6137), NOT(ISBLANK(C6138)), B6138=B6136), C6135+(C6138-C6135)/3,
AND(ISBLANK(C6135), NOT(ISBLANK(C6134)), B6134=B6136, NOT(ISBLANK(C6137)), B6137=B6136), C6134+(C6137-C6134)*2/3,
TRUE, "Check Manually"
))</f>
        <v>128.9</v>
      </c>
      <c r="F6136" t="str">
        <f>_xlfn.XLOOKUP(B6136,Bucket_Map!A:A,Bucket_Map!B:B,"ERROR - CHECK NAME")</f>
        <v>Recreation &amp; Amusement</v>
      </c>
    </row>
    <row r="6137" spans="1:6" x14ac:dyDescent="0.25">
      <c r="A6137" t="s">
        <v>32</v>
      </c>
      <c r="B6137" t="s">
        <v>27</v>
      </c>
      <c r="C6137">
        <v>129</v>
      </c>
      <c r="D6137" s="1">
        <v>43070</v>
      </c>
      <c r="E6137" cm="1">
        <f t="array" ref="E6137">IF(AND(B6137="Housing",A6137="Rural"),"",
_xlfn.IFS(
NOT(ISBLANK(C6137)), C6137,
AND(NOT(ISBLANK(C6136)), B6136=B6137, NOT(ISBLANK(C6138)), B6138=B6137), AVERAGE(C6136,C6138),
AND(NOT(ISBLANK(C6136)), B6136=B6137, ISBLANK(C6138), NOT(ISBLANK(C6139)), B6139=B6137), C6136+(C6139-C6136)/3,
AND(ISBLANK(C6136), NOT(ISBLANK(C6135)), B6135=B6137, NOT(ISBLANK(C6138)), B6138=B6137), C6135+(C6138-C6135)*2/3,
TRUE, "Check Manually"
))</f>
        <v>129</v>
      </c>
      <c r="F6137" t="str">
        <f>_xlfn.XLOOKUP(B6137,Bucket_Map!A:A,Bucket_Map!B:B,"ERROR - CHECK NAME")</f>
        <v>Recreation &amp; Amusement</v>
      </c>
    </row>
    <row r="6138" spans="1:6" x14ac:dyDescent="0.25">
      <c r="A6138" t="s">
        <v>32</v>
      </c>
      <c r="B6138" t="s">
        <v>27</v>
      </c>
      <c r="C6138">
        <v>129.69999999999999</v>
      </c>
      <c r="D6138" s="1">
        <v>43101</v>
      </c>
      <c r="E6138" cm="1">
        <f t="array" ref="E6138">IF(AND(B6138="Housing",A6138="Rural"),"",
_xlfn.IFS(
NOT(ISBLANK(C6138)), C6138,
AND(NOT(ISBLANK(C6137)), B6137=B6138, NOT(ISBLANK(C6139)), B6139=B6138), AVERAGE(C6137,C6139),
AND(NOT(ISBLANK(C6137)), B6137=B6138, ISBLANK(C6139), NOT(ISBLANK(C6140)), B6140=B6138), C6137+(C6140-C6137)/3,
AND(ISBLANK(C6137), NOT(ISBLANK(C6136)), B6136=B6138, NOT(ISBLANK(C6139)), B6139=B6138), C6136+(C6139-C6136)*2/3,
TRUE, "Check Manually"
))</f>
        <v>129.69999999999999</v>
      </c>
      <c r="F6138" t="str">
        <f>_xlfn.XLOOKUP(B6138,Bucket_Map!A:A,Bucket_Map!B:B,"ERROR - CHECK NAME")</f>
        <v>Recreation &amp; Amusement</v>
      </c>
    </row>
    <row r="6139" spans="1:6" x14ac:dyDescent="0.25">
      <c r="A6139" t="s">
        <v>32</v>
      </c>
      <c r="B6139" t="s">
        <v>27</v>
      </c>
      <c r="C6139">
        <v>129.9</v>
      </c>
      <c r="D6139" s="1">
        <v>43132</v>
      </c>
      <c r="E6139" cm="1">
        <f t="array" ref="E6139">IF(AND(B6139="Housing",A6139="Rural"),"",
_xlfn.IFS(
NOT(ISBLANK(C6139)), C6139,
AND(NOT(ISBLANK(C6138)), B6138=B6139, NOT(ISBLANK(C6140)), B6140=B6139), AVERAGE(C6138,C6140),
AND(NOT(ISBLANK(C6138)), B6138=B6139, ISBLANK(C6140), NOT(ISBLANK(C6141)), B6141=B6139), C6138+(C6141-C6138)/3,
AND(ISBLANK(C6138), NOT(ISBLANK(C6137)), B6137=B6139, NOT(ISBLANK(C6140)), B6140=B6139), C6137+(C6140-C6137)*2/3,
TRUE, "Check Manually"
))</f>
        <v>129.9</v>
      </c>
      <c r="F6139" t="str">
        <f>_xlfn.XLOOKUP(B6139,Bucket_Map!A:A,Bucket_Map!B:B,"ERROR - CHECK NAME")</f>
        <v>Recreation &amp; Amusement</v>
      </c>
    </row>
    <row r="6140" spans="1:6" x14ac:dyDescent="0.25">
      <c r="A6140" t="s">
        <v>32</v>
      </c>
      <c r="B6140" t="s">
        <v>27</v>
      </c>
      <c r="C6140">
        <v>130.4</v>
      </c>
      <c r="D6140" s="1">
        <v>43160</v>
      </c>
      <c r="E6140" cm="1">
        <f t="array" ref="E6140">IF(AND(B6140="Housing",A6140="Rural"),"",
_xlfn.IFS(
NOT(ISBLANK(C6140)), C6140,
AND(NOT(ISBLANK(C6139)), B6139=B6140, NOT(ISBLANK(C6141)), B6141=B6140), AVERAGE(C6139,C6141),
AND(NOT(ISBLANK(C6139)), B6139=B6140, ISBLANK(C6141), NOT(ISBLANK(C6142)), B6142=B6140), C6139+(C6142-C6139)/3,
AND(ISBLANK(C6139), NOT(ISBLANK(C6138)), B6138=B6140, NOT(ISBLANK(C6141)), B6141=B6140), C6138+(C6141-C6138)*2/3,
TRUE, "Check Manually"
))</f>
        <v>130.4</v>
      </c>
      <c r="F6140" t="str">
        <f>_xlfn.XLOOKUP(B6140,Bucket_Map!A:A,Bucket_Map!B:B,"ERROR - CHECK NAME")</f>
        <v>Recreation &amp; Amusement</v>
      </c>
    </row>
    <row r="6141" spans="1:6" x14ac:dyDescent="0.25">
      <c r="A6141" t="s">
        <v>32</v>
      </c>
      <c r="B6141" t="s">
        <v>27</v>
      </c>
      <c r="C6141">
        <v>131.30000000000001</v>
      </c>
      <c r="D6141" s="1">
        <v>43191</v>
      </c>
      <c r="E6141" cm="1">
        <f t="array" ref="E6141">IF(AND(B6141="Housing",A6141="Rural"),"",
_xlfn.IFS(
NOT(ISBLANK(C6141)), C6141,
AND(NOT(ISBLANK(C6140)), B6140=B6141, NOT(ISBLANK(C6142)), B6142=B6141), AVERAGE(C6140,C6142),
AND(NOT(ISBLANK(C6140)), B6140=B6141, ISBLANK(C6142), NOT(ISBLANK(C6143)), B6143=B6141), C6140+(C6143-C6140)/3,
AND(ISBLANK(C6140), NOT(ISBLANK(C6139)), B6139=B6141, NOT(ISBLANK(C6142)), B6142=B6141), C6139+(C6142-C6139)*2/3,
TRUE, "Check Manually"
))</f>
        <v>131.30000000000001</v>
      </c>
      <c r="F6141" t="str">
        <f>_xlfn.XLOOKUP(B6141,Bucket_Map!A:A,Bucket_Map!B:B,"ERROR - CHECK NAME")</f>
        <v>Recreation &amp; Amusement</v>
      </c>
    </row>
    <row r="6142" spans="1:6" x14ac:dyDescent="0.25">
      <c r="A6142" t="s">
        <v>32</v>
      </c>
      <c r="B6142" t="s">
        <v>27</v>
      </c>
      <c r="C6142">
        <v>131.80000000000001</v>
      </c>
      <c r="D6142" s="1">
        <v>43221</v>
      </c>
      <c r="E6142" cm="1">
        <f t="array" ref="E6142">IF(AND(B6142="Housing",A6142="Rural"),"",
_xlfn.IFS(
NOT(ISBLANK(C6142)), C6142,
AND(NOT(ISBLANK(C6141)), B6141=B6142, NOT(ISBLANK(C6143)), B6143=B6142), AVERAGE(C6141,C6143),
AND(NOT(ISBLANK(C6141)), B6141=B6142, ISBLANK(C6143), NOT(ISBLANK(C6144)), B6144=B6142), C6141+(C6144-C6141)/3,
AND(ISBLANK(C6141), NOT(ISBLANK(C6140)), B6140=B6142, NOT(ISBLANK(C6143)), B6143=B6142), C6140+(C6143-C6140)*2/3,
TRUE, "Check Manually"
))</f>
        <v>131.80000000000001</v>
      </c>
      <c r="F6142" t="str">
        <f>_xlfn.XLOOKUP(B6142,Bucket_Map!A:A,Bucket_Map!B:B,"ERROR - CHECK NAME")</f>
        <v>Recreation &amp; Amusement</v>
      </c>
    </row>
    <row r="6143" spans="1:6" x14ac:dyDescent="0.25">
      <c r="A6143" t="s">
        <v>32</v>
      </c>
      <c r="B6143" t="s">
        <v>27</v>
      </c>
      <c r="C6143">
        <v>132.6</v>
      </c>
      <c r="D6143" s="1">
        <v>43252</v>
      </c>
      <c r="E6143" cm="1">
        <f t="array" ref="E6143">IF(AND(B6143="Housing",A6143="Rural"),"",
_xlfn.IFS(
NOT(ISBLANK(C6143)), C6143,
AND(NOT(ISBLANK(C6142)), B6142=B6143, NOT(ISBLANK(C6144)), B6144=B6143), AVERAGE(C6142,C6144),
AND(NOT(ISBLANK(C6142)), B6142=B6143, ISBLANK(C6144), NOT(ISBLANK(C6145)), B6145=B6143), C6142+(C6145-C6142)/3,
AND(ISBLANK(C6142), NOT(ISBLANK(C6141)), B6141=B6143, NOT(ISBLANK(C6144)), B6144=B6143), C6141+(C6144-C6141)*2/3,
TRUE, "Check Manually"
))</f>
        <v>132.6</v>
      </c>
      <c r="F6143" t="str">
        <f>_xlfn.XLOOKUP(B6143,Bucket_Map!A:A,Bucket_Map!B:B,"ERROR - CHECK NAME")</f>
        <v>Recreation &amp; Amusement</v>
      </c>
    </row>
    <row r="6144" spans="1:6" x14ac:dyDescent="0.25">
      <c r="A6144" t="s">
        <v>32</v>
      </c>
      <c r="B6144" t="s">
        <v>27</v>
      </c>
      <c r="C6144">
        <v>133.1</v>
      </c>
      <c r="D6144" s="1">
        <v>43282</v>
      </c>
      <c r="E6144" cm="1">
        <f t="array" ref="E6144">IF(AND(B6144="Housing",A6144="Rural"),"",
_xlfn.IFS(
NOT(ISBLANK(C6144)), C6144,
AND(NOT(ISBLANK(C6143)), B6143=B6144, NOT(ISBLANK(C6145)), B6145=B6144), AVERAGE(C6143,C6145),
AND(NOT(ISBLANK(C6143)), B6143=B6144, ISBLANK(C6145), NOT(ISBLANK(C6146)), B6146=B6144), C6143+(C6146-C6143)/3,
AND(ISBLANK(C6143), NOT(ISBLANK(C6142)), B6142=B6144, NOT(ISBLANK(C6145)), B6145=B6144), C6142+(C6145-C6142)*2/3,
TRUE, "Check Manually"
))</f>
        <v>133.1</v>
      </c>
      <c r="F6144" t="str">
        <f>_xlfn.XLOOKUP(B6144,Bucket_Map!A:A,Bucket_Map!B:B,"ERROR - CHECK NAME")</f>
        <v>Recreation &amp; Amusement</v>
      </c>
    </row>
    <row r="6145" spans="1:6" x14ac:dyDescent="0.25">
      <c r="A6145" t="s">
        <v>32</v>
      </c>
      <c r="B6145" t="s">
        <v>27</v>
      </c>
      <c r="C6145">
        <v>133.6</v>
      </c>
      <c r="D6145" s="1">
        <v>43313</v>
      </c>
      <c r="E6145" cm="1">
        <f t="array" ref="E6145">IF(AND(B6145="Housing",A6145="Rural"),"",
_xlfn.IFS(
NOT(ISBLANK(C6145)), C6145,
AND(NOT(ISBLANK(C6144)), B6144=B6145, NOT(ISBLANK(C6146)), B6146=B6145), AVERAGE(C6144,C6146),
AND(NOT(ISBLANK(C6144)), B6144=B6145, ISBLANK(C6146), NOT(ISBLANK(C6147)), B6147=B6145), C6144+(C6147-C6144)/3,
AND(ISBLANK(C6144), NOT(ISBLANK(C6143)), B6143=B6145, NOT(ISBLANK(C6146)), B6146=B6145), C6143+(C6146-C6143)*2/3,
TRUE, "Check Manually"
))</f>
        <v>133.6</v>
      </c>
      <c r="F6145" t="str">
        <f>_xlfn.XLOOKUP(B6145,Bucket_Map!A:A,Bucket_Map!B:B,"ERROR - CHECK NAME")</f>
        <v>Recreation &amp; Amusement</v>
      </c>
    </row>
    <row r="6146" spans="1:6" x14ac:dyDescent="0.25">
      <c r="A6146" t="s">
        <v>32</v>
      </c>
      <c r="B6146" t="s">
        <v>27</v>
      </c>
      <c r="C6146">
        <v>134.5</v>
      </c>
      <c r="D6146" s="1">
        <v>43344</v>
      </c>
      <c r="E6146" cm="1">
        <f t="array" ref="E6146">IF(AND(B6146="Housing",A6146="Rural"),"",
_xlfn.IFS(
NOT(ISBLANK(C6146)), C6146,
AND(NOT(ISBLANK(C6145)), B6145=B6146, NOT(ISBLANK(C6147)), B6147=B6146), AVERAGE(C6145,C6147),
AND(NOT(ISBLANK(C6145)), B6145=B6146, ISBLANK(C6147), NOT(ISBLANK(C6148)), B6148=B6146), C6145+(C6148-C6145)/3,
AND(ISBLANK(C6145), NOT(ISBLANK(C6144)), B6144=B6146, NOT(ISBLANK(C6147)), B6147=B6146), C6144+(C6147-C6144)*2/3,
TRUE, "Check Manually"
))</f>
        <v>134.5</v>
      </c>
      <c r="F6146" t="str">
        <f>_xlfn.XLOOKUP(B6146,Bucket_Map!A:A,Bucket_Map!B:B,"ERROR - CHECK NAME")</f>
        <v>Recreation &amp; Amusement</v>
      </c>
    </row>
    <row r="6147" spans="1:6" x14ac:dyDescent="0.25">
      <c r="A6147" t="s">
        <v>32</v>
      </c>
      <c r="B6147" t="s">
        <v>27</v>
      </c>
      <c r="C6147">
        <v>136.5</v>
      </c>
      <c r="D6147" s="1">
        <v>43374</v>
      </c>
      <c r="E6147" cm="1">
        <f t="array" ref="E6147">IF(AND(B6147="Housing",A6147="Rural"),"",
_xlfn.IFS(
NOT(ISBLANK(C6147)), C6147,
AND(NOT(ISBLANK(C6146)), B6146=B6147, NOT(ISBLANK(C6148)), B6148=B6147), AVERAGE(C6146,C6148),
AND(NOT(ISBLANK(C6146)), B6146=B6147, ISBLANK(C6148), NOT(ISBLANK(C6149)), B6149=B6147), C6146+(C6149-C6146)/3,
AND(ISBLANK(C6146), NOT(ISBLANK(C6145)), B6145=B6147, NOT(ISBLANK(C6148)), B6148=B6147), C6145+(C6148-C6145)*2/3,
TRUE, "Check Manually"
))</f>
        <v>136.5</v>
      </c>
      <c r="F6147" t="str">
        <f>_xlfn.XLOOKUP(B6147,Bucket_Map!A:A,Bucket_Map!B:B,"ERROR - CHECK NAME")</f>
        <v>Recreation &amp; Amusement</v>
      </c>
    </row>
    <row r="6148" spans="1:6" x14ac:dyDescent="0.25">
      <c r="A6148" t="s">
        <v>32</v>
      </c>
      <c r="B6148" t="s">
        <v>27</v>
      </c>
      <c r="C6148">
        <v>136.5</v>
      </c>
      <c r="D6148" s="1">
        <v>43405</v>
      </c>
      <c r="E6148" cm="1">
        <f t="array" ref="E6148">IF(AND(B6148="Housing",A6148="Rural"),"",
_xlfn.IFS(
NOT(ISBLANK(C6148)), C6148,
AND(NOT(ISBLANK(C6147)), B6147=B6148, NOT(ISBLANK(C6149)), B6149=B6148), AVERAGE(C6147,C6149),
AND(NOT(ISBLANK(C6147)), B6147=B6148, ISBLANK(C6149), NOT(ISBLANK(C6150)), B6150=B6148), C6147+(C6150-C6147)/3,
AND(ISBLANK(C6147), NOT(ISBLANK(C6146)), B6146=B6148, NOT(ISBLANK(C6149)), B6149=B6148), C6146+(C6149-C6146)*2/3,
TRUE, "Check Manually"
))</f>
        <v>136.5</v>
      </c>
      <c r="F6148" t="str">
        <f>_xlfn.XLOOKUP(B6148,Bucket_Map!A:A,Bucket_Map!B:B,"ERROR - CHECK NAME")</f>
        <v>Recreation &amp; Amusement</v>
      </c>
    </row>
    <row r="6149" spans="1:6" x14ac:dyDescent="0.25">
      <c r="A6149" t="s">
        <v>32</v>
      </c>
      <c r="B6149" t="s">
        <v>27</v>
      </c>
      <c r="C6149">
        <v>136.80000000000001</v>
      </c>
      <c r="D6149" s="1">
        <v>43435</v>
      </c>
      <c r="E6149" cm="1">
        <f t="array" ref="E6149">IF(AND(B6149="Housing",A6149="Rural"),"",
_xlfn.IFS(
NOT(ISBLANK(C6149)), C6149,
AND(NOT(ISBLANK(C6148)), B6148=B6149, NOT(ISBLANK(C6150)), B6150=B6149), AVERAGE(C6148,C6150),
AND(NOT(ISBLANK(C6148)), B6148=B6149, ISBLANK(C6150), NOT(ISBLANK(C6151)), B6151=B6149), C6148+(C6151-C6148)/3,
AND(ISBLANK(C6148), NOT(ISBLANK(C6147)), B6147=B6149, NOT(ISBLANK(C6150)), B6150=B6149), C6147+(C6150-C6147)*2/3,
TRUE, "Check Manually"
))</f>
        <v>136.80000000000001</v>
      </c>
      <c r="F6149" t="str">
        <f>_xlfn.XLOOKUP(B6149,Bucket_Map!A:A,Bucket_Map!B:B,"ERROR - CHECK NAME")</f>
        <v>Recreation &amp; Amusement</v>
      </c>
    </row>
    <row r="6150" spans="1:6" x14ac:dyDescent="0.25">
      <c r="A6150" t="s">
        <v>32</v>
      </c>
      <c r="B6150" t="s">
        <v>27</v>
      </c>
      <c r="C6150">
        <v>136.69999999999999</v>
      </c>
      <c r="D6150" s="1">
        <v>43466</v>
      </c>
      <c r="E6150" cm="1">
        <f t="array" ref="E6150">IF(AND(B6150="Housing",A6150="Rural"),"",
_xlfn.IFS(
NOT(ISBLANK(C6150)), C6150,
AND(NOT(ISBLANK(C6149)), B6149=B6150, NOT(ISBLANK(C6151)), B6151=B6150), AVERAGE(C6149,C6151),
AND(NOT(ISBLANK(C6149)), B6149=B6150, ISBLANK(C6151), NOT(ISBLANK(C6152)), B6152=B6150), C6149+(C6152-C6149)/3,
AND(ISBLANK(C6149), NOT(ISBLANK(C6148)), B6148=B6150, NOT(ISBLANK(C6151)), B6151=B6150), C6148+(C6151-C6148)*2/3,
TRUE, "Check Manually"
))</f>
        <v>136.69999999999999</v>
      </c>
      <c r="F6150" t="str">
        <f>_xlfn.XLOOKUP(B6150,Bucket_Map!A:A,Bucket_Map!B:B,"ERROR - CHECK NAME")</f>
        <v>Recreation &amp; Amusement</v>
      </c>
    </row>
    <row r="6151" spans="1:6" x14ac:dyDescent="0.25">
      <c r="A6151" t="s">
        <v>32</v>
      </c>
      <c r="B6151" t="s">
        <v>27</v>
      </c>
      <c r="C6151">
        <v>137.1</v>
      </c>
      <c r="D6151" s="1">
        <v>43497</v>
      </c>
      <c r="E6151" cm="1">
        <f t="array" ref="E6151">IF(AND(B6151="Housing",A6151="Rural"),"",
_xlfn.IFS(
NOT(ISBLANK(C6151)), C6151,
AND(NOT(ISBLANK(C6150)), B6150=B6151, NOT(ISBLANK(C6152)), B6152=B6151), AVERAGE(C6150,C6152),
AND(NOT(ISBLANK(C6150)), B6150=B6151, ISBLANK(C6152), NOT(ISBLANK(C6153)), B6153=B6151), C6150+(C6153-C6150)/3,
AND(ISBLANK(C6150), NOT(ISBLANK(C6149)), B6149=B6151, NOT(ISBLANK(C6152)), B6152=B6151), C6149+(C6152-C6149)*2/3,
TRUE, "Check Manually"
))</f>
        <v>137.1</v>
      </c>
      <c r="F6151" t="str">
        <f>_xlfn.XLOOKUP(B6151,Bucket_Map!A:A,Bucket_Map!B:B,"ERROR - CHECK NAME")</f>
        <v>Recreation &amp; Amusement</v>
      </c>
    </row>
    <row r="6152" spans="1:6" x14ac:dyDescent="0.25">
      <c r="A6152" t="s">
        <v>32</v>
      </c>
      <c r="B6152" t="s">
        <v>27</v>
      </c>
      <c r="C6152">
        <v>137.69999999999999</v>
      </c>
      <c r="D6152" s="1">
        <v>43525</v>
      </c>
      <c r="E6152" cm="1">
        <f t="array" ref="E6152">IF(AND(B6152="Housing",A6152="Rural"),"",
_xlfn.IFS(
NOT(ISBLANK(C6152)), C6152,
AND(NOT(ISBLANK(C6151)), B6151=B6152, NOT(ISBLANK(C6153)), B6153=B6152), AVERAGE(C6151,C6153),
AND(NOT(ISBLANK(C6151)), B6151=B6152, ISBLANK(C6153), NOT(ISBLANK(C6154)), B6154=B6152), C6151+(C6154-C6151)/3,
AND(ISBLANK(C6151), NOT(ISBLANK(C6150)), B6150=B6152, NOT(ISBLANK(C6153)), B6153=B6152), C6150+(C6153-C6150)*2/3,
TRUE, "Check Manually"
))</f>
        <v>137.69999999999999</v>
      </c>
      <c r="F6152" t="str">
        <f>_xlfn.XLOOKUP(B6152,Bucket_Map!A:A,Bucket_Map!B:B,"ERROR - CHECK NAME")</f>
        <v>Recreation &amp; Amusement</v>
      </c>
    </row>
    <row r="6153" spans="1:6" x14ac:dyDescent="0.25">
      <c r="A6153" t="s">
        <v>32</v>
      </c>
      <c r="B6153" t="s">
        <v>27</v>
      </c>
      <c r="C6153">
        <v>139.19999999999999</v>
      </c>
      <c r="D6153" s="1">
        <v>43586</v>
      </c>
      <c r="E6153" cm="1">
        <f t="array" ref="E6153">IF(AND(B6153="Housing",A6153="Rural"),"",
_xlfn.IFS(
NOT(ISBLANK(C6153)), C6153,
AND(NOT(ISBLANK(C6152)), B6152=B6153, NOT(ISBLANK(C6154)), B6154=B6153), AVERAGE(C6152,C6154),
AND(NOT(ISBLANK(C6152)), B6152=B6153, ISBLANK(C6154), NOT(ISBLANK(C6155)), B6155=B6153), C6152+(C6155-C6152)/3,
AND(ISBLANK(C6152), NOT(ISBLANK(C6151)), B6151=B6153, NOT(ISBLANK(C6154)), B6154=B6153), C6151+(C6154-C6151)*2/3,
TRUE, "Check Manually"
))</f>
        <v>139.19999999999999</v>
      </c>
      <c r="F6153" t="str">
        <f>_xlfn.XLOOKUP(B6153,Bucket_Map!A:A,Bucket_Map!B:B,"ERROR - CHECK NAME")</f>
        <v>Recreation &amp; Amusement</v>
      </c>
    </row>
    <row r="6154" spans="1:6" x14ac:dyDescent="0.25">
      <c r="A6154" t="s">
        <v>32</v>
      </c>
      <c r="B6154" t="s">
        <v>27</v>
      </c>
      <c r="C6154">
        <v>139.6</v>
      </c>
      <c r="D6154" s="1">
        <v>43617</v>
      </c>
      <c r="E6154" cm="1">
        <f t="array" ref="E6154">IF(AND(B6154="Housing",A6154="Rural"),"",
_xlfn.IFS(
NOT(ISBLANK(C6154)), C6154,
AND(NOT(ISBLANK(C6153)), B6153=B6154, NOT(ISBLANK(C6155)), B6155=B6154), AVERAGE(C6153,C6155),
AND(NOT(ISBLANK(C6153)), B6153=B6154, ISBLANK(C6155), NOT(ISBLANK(C6156)), B6156=B6154), C6153+(C6156-C6153)/3,
AND(ISBLANK(C6153), NOT(ISBLANK(C6152)), B6152=B6154, NOT(ISBLANK(C6155)), B6155=B6154), C6152+(C6155-C6152)*2/3,
TRUE, "Check Manually"
))</f>
        <v>139.6</v>
      </c>
      <c r="F6154" t="str">
        <f>_xlfn.XLOOKUP(B6154,Bucket_Map!A:A,Bucket_Map!B:B,"ERROR - CHECK NAME")</f>
        <v>Recreation &amp; Amusement</v>
      </c>
    </row>
    <row r="6155" spans="1:6" x14ac:dyDescent="0.25">
      <c r="A6155" t="s">
        <v>32</v>
      </c>
      <c r="B6155" t="s">
        <v>27</v>
      </c>
      <c r="C6155">
        <v>140.5</v>
      </c>
      <c r="D6155" s="1">
        <v>43647</v>
      </c>
      <c r="E6155" cm="1">
        <f t="array" ref="E6155">IF(AND(B6155="Housing",A6155="Rural"),"",
_xlfn.IFS(
NOT(ISBLANK(C6155)), C6155,
AND(NOT(ISBLANK(C6154)), B6154=B6155, NOT(ISBLANK(C6156)), B6156=B6155), AVERAGE(C6154,C6156),
AND(NOT(ISBLANK(C6154)), B6154=B6155, ISBLANK(C6156), NOT(ISBLANK(C6157)), B6157=B6155), C6154+(C6157-C6154)/3,
AND(ISBLANK(C6154), NOT(ISBLANK(C6153)), B6153=B6155, NOT(ISBLANK(C6156)), B6156=B6155), C6153+(C6156-C6153)*2/3,
TRUE, "Check Manually"
))</f>
        <v>140.5</v>
      </c>
      <c r="F6155" t="str">
        <f>_xlfn.XLOOKUP(B6155,Bucket_Map!A:A,Bucket_Map!B:B,"ERROR - CHECK NAME")</f>
        <v>Recreation &amp; Amusement</v>
      </c>
    </row>
    <row r="6156" spans="1:6" x14ac:dyDescent="0.25">
      <c r="A6156" t="s">
        <v>32</v>
      </c>
      <c r="B6156" t="s">
        <v>27</v>
      </c>
      <c r="C6156">
        <v>140.9</v>
      </c>
      <c r="D6156" s="1">
        <v>43678</v>
      </c>
      <c r="E6156" cm="1">
        <f t="array" ref="E6156">IF(AND(B6156="Housing",A6156="Rural"),"",
_xlfn.IFS(
NOT(ISBLANK(C6156)), C6156,
AND(NOT(ISBLANK(C6155)), B6155=B6156, NOT(ISBLANK(C6157)), B6157=B6156), AVERAGE(C6155,C6157),
AND(NOT(ISBLANK(C6155)), B6155=B6156, ISBLANK(C6157), NOT(ISBLANK(C6158)), B6158=B6156), C6155+(C6158-C6155)/3,
AND(ISBLANK(C6155), NOT(ISBLANK(C6154)), B6154=B6156, NOT(ISBLANK(C6157)), B6157=B6156), C6154+(C6157-C6154)*2/3,
TRUE, "Check Manually"
))</f>
        <v>140.9</v>
      </c>
      <c r="F6156" t="str">
        <f>_xlfn.XLOOKUP(B6156,Bucket_Map!A:A,Bucket_Map!B:B,"ERROR - CHECK NAME")</f>
        <v>Recreation &amp; Amusement</v>
      </c>
    </row>
    <row r="6157" spans="1:6" x14ac:dyDescent="0.25">
      <c r="A6157" t="s">
        <v>32</v>
      </c>
      <c r="B6157" t="s">
        <v>27</v>
      </c>
      <c r="C6157">
        <v>141.30000000000001</v>
      </c>
      <c r="D6157" s="1">
        <v>43709</v>
      </c>
      <c r="E6157" cm="1">
        <f t="array" ref="E6157">IF(AND(B6157="Housing",A6157="Rural"),"",
_xlfn.IFS(
NOT(ISBLANK(C6157)), C6157,
AND(NOT(ISBLANK(C6156)), B6156=B6157, NOT(ISBLANK(C6158)), B6158=B6157), AVERAGE(C6156,C6158),
AND(NOT(ISBLANK(C6156)), B6156=B6157, ISBLANK(C6158), NOT(ISBLANK(C6159)), B6159=B6157), C6156+(C6159-C6156)/3,
AND(ISBLANK(C6156), NOT(ISBLANK(C6155)), B6155=B6157, NOT(ISBLANK(C6158)), B6158=B6157), C6155+(C6158-C6155)*2/3,
TRUE, "Check Manually"
))</f>
        <v>141.30000000000001</v>
      </c>
      <c r="F6157" t="str">
        <f>_xlfn.XLOOKUP(B6157,Bucket_Map!A:A,Bucket_Map!B:B,"ERROR - CHECK NAME")</f>
        <v>Recreation &amp; Amusement</v>
      </c>
    </row>
    <row r="6158" spans="1:6" x14ac:dyDescent="0.25">
      <c r="A6158" t="s">
        <v>32</v>
      </c>
      <c r="B6158" t="s">
        <v>27</v>
      </c>
      <c r="C6158">
        <v>141.69999999999999</v>
      </c>
      <c r="D6158" s="1">
        <v>43739</v>
      </c>
      <c r="E6158" cm="1">
        <f t="array" ref="E6158">IF(AND(B6158="Housing",A6158="Rural"),"",
_xlfn.IFS(
NOT(ISBLANK(C6158)), C6158,
AND(NOT(ISBLANK(C6157)), B6157=B6158, NOT(ISBLANK(C6159)), B6159=B6158), AVERAGE(C6157,C6159),
AND(NOT(ISBLANK(C6157)), B6157=B6158, ISBLANK(C6159), NOT(ISBLANK(C6160)), B6160=B6158), C6157+(C6160-C6157)/3,
AND(ISBLANK(C6157), NOT(ISBLANK(C6156)), B6156=B6158, NOT(ISBLANK(C6159)), B6159=B6158), C6156+(C6159-C6156)*2/3,
TRUE, "Check Manually"
))</f>
        <v>141.69999999999999</v>
      </c>
      <c r="F6158" t="str">
        <f>_xlfn.XLOOKUP(B6158,Bucket_Map!A:A,Bucket_Map!B:B,"ERROR - CHECK NAME")</f>
        <v>Recreation &amp; Amusement</v>
      </c>
    </row>
    <row r="6159" spans="1:6" x14ac:dyDescent="0.25">
      <c r="A6159" t="s">
        <v>32</v>
      </c>
      <c r="B6159" t="s">
        <v>27</v>
      </c>
      <c r="C6159">
        <v>142.1</v>
      </c>
      <c r="D6159" s="1">
        <v>43770</v>
      </c>
      <c r="E6159" cm="1">
        <f t="array" ref="E6159">IF(AND(B6159="Housing",A6159="Rural"),"",
_xlfn.IFS(
NOT(ISBLANK(C6159)), C6159,
AND(NOT(ISBLANK(C6158)), B6158=B6159, NOT(ISBLANK(C6160)), B6160=B6159), AVERAGE(C6158,C6160),
AND(NOT(ISBLANK(C6158)), B6158=B6159, ISBLANK(C6160), NOT(ISBLANK(C6161)), B6161=B6159), C6158+(C6161-C6158)/3,
AND(ISBLANK(C6158), NOT(ISBLANK(C6157)), B6157=B6159, NOT(ISBLANK(C6160)), B6160=B6159), C6157+(C6160-C6157)*2/3,
TRUE, "Check Manually"
))</f>
        <v>142.1</v>
      </c>
      <c r="F6159" t="str">
        <f>_xlfn.XLOOKUP(B6159,Bucket_Map!A:A,Bucket_Map!B:B,"ERROR - CHECK NAME")</f>
        <v>Recreation &amp; Amusement</v>
      </c>
    </row>
    <row r="6160" spans="1:6" x14ac:dyDescent="0.25">
      <c r="A6160" t="s">
        <v>32</v>
      </c>
      <c r="B6160" t="s">
        <v>27</v>
      </c>
      <c r="C6160">
        <v>142.30000000000001</v>
      </c>
      <c r="D6160" s="1">
        <v>43800</v>
      </c>
      <c r="E6160" cm="1">
        <f t="array" ref="E6160">IF(AND(B6160="Housing",A6160="Rural"),"",
_xlfn.IFS(
NOT(ISBLANK(C6160)), C6160,
AND(NOT(ISBLANK(C6159)), B6159=B6160, NOT(ISBLANK(C6161)), B6161=B6160), AVERAGE(C6159,C6161),
AND(NOT(ISBLANK(C6159)), B6159=B6160, ISBLANK(C6161), NOT(ISBLANK(C6162)), B6162=B6160), C6159+(C6162-C6159)/3,
AND(ISBLANK(C6159), NOT(ISBLANK(C6158)), B6158=B6160, NOT(ISBLANK(C6161)), B6161=B6160), C6158+(C6161-C6158)*2/3,
TRUE, "Check Manually"
))</f>
        <v>142.30000000000001</v>
      </c>
      <c r="F6160" t="str">
        <f>_xlfn.XLOOKUP(B6160,Bucket_Map!A:A,Bucket_Map!B:B,"ERROR - CHECK NAME")</f>
        <v>Recreation &amp; Amusement</v>
      </c>
    </row>
    <row r="6161" spans="1:6" x14ac:dyDescent="0.25">
      <c r="A6161" t="s">
        <v>32</v>
      </c>
      <c r="B6161" t="s">
        <v>27</v>
      </c>
      <c r="C6161">
        <v>142.80000000000001</v>
      </c>
      <c r="D6161" s="1">
        <v>43831</v>
      </c>
      <c r="E6161" cm="1">
        <f t="array" ref="E6161">IF(AND(B6161="Housing",A6161="Rural"),"",
_xlfn.IFS(
NOT(ISBLANK(C6161)), C6161,
AND(NOT(ISBLANK(C6160)), B6160=B6161, NOT(ISBLANK(C6162)), B6162=B6161), AVERAGE(C6160,C6162),
AND(NOT(ISBLANK(C6160)), B6160=B6161, ISBLANK(C6162), NOT(ISBLANK(C6163)), B6163=B6161), C6160+(C6163-C6160)/3,
AND(ISBLANK(C6160), NOT(ISBLANK(C6159)), B6159=B6161, NOT(ISBLANK(C6162)), B6162=B6161), C6159+(C6162-C6159)*2/3,
TRUE, "Check Manually"
))</f>
        <v>142.80000000000001</v>
      </c>
      <c r="F6161" t="str">
        <f>_xlfn.XLOOKUP(B6161,Bucket_Map!A:A,Bucket_Map!B:B,"ERROR - CHECK NAME")</f>
        <v>Recreation &amp; Amusement</v>
      </c>
    </row>
    <row r="6162" spans="1:6" x14ac:dyDescent="0.25">
      <c r="A6162" t="s">
        <v>32</v>
      </c>
      <c r="B6162" t="s">
        <v>27</v>
      </c>
      <c r="C6162">
        <v>143.19999999999999</v>
      </c>
      <c r="D6162" s="1">
        <v>43862</v>
      </c>
      <c r="E6162" cm="1">
        <f t="array" ref="E6162">IF(AND(B6162="Housing",A6162="Rural"),"",
_xlfn.IFS(
NOT(ISBLANK(C6162)), C6162,
AND(NOT(ISBLANK(C6161)), B6161=B6162, NOT(ISBLANK(C6163)), B6163=B6162), AVERAGE(C6161,C6163),
AND(NOT(ISBLANK(C6161)), B6161=B6162, ISBLANK(C6163), NOT(ISBLANK(C6164)), B6164=B6162), C6161+(C6164-C6161)/3,
AND(ISBLANK(C6161), NOT(ISBLANK(C6160)), B6160=B6162, NOT(ISBLANK(C6163)), B6163=B6162), C6160+(C6163-C6160)*2/3,
TRUE, "Check Manually"
))</f>
        <v>143.19999999999999</v>
      </c>
      <c r="F6162" t="str">
        <f>_xlfn.XLOOKUP(B6162,Bucket_Map!A:A,Bucket_Map!B:B,"ERROR - CHECK NAME")</f>
        <v>Recreation &amp; Amusement</v>
      </c>
    </row>
    <row r="6163" spans="1:6" x14ac:dyDescent="0.25">
      <c r="A6163" t="s">
        <v>32</v>
      </c>
      <c r="B6163" t="s">
        <v>27</v>
      </c>
      <c r="C6163">
        <v>143.69999999999999</v>
      </c>
      <c r="D6163" s="1">
        <v>43891</v>
      </c>
      <c r="E6163" cm="1">
        <f t="array" ref="E6163">IF(AND(B6163="Housing",A6163="Rural"),"",
_xlfn.IFS(
NOT(ISBLANK(C6163)), C6163,
AND(NOT(ISBLANK(C6162)), B6162=B6163, NOT(ISBLANK(C6164)), B6164=B6163), AVERAGE(C6162,C6164),
AND(NOT(ISBLANK(C6162)), B6162=B6163, ISBLANK(C6164), NOT(ISBLANK(C6165)), B6165=B6163), C6162+(C6165-C6162)/3,
AND(ISBLANK(C6162), NOT(ISBLANK(C6161)), B6161=B6163, NOT(ISBLANK(C6164)), B6164=B6163), C6161+(C6164-C6161)*2/3,
TRUE, "Check Manually"
))</f>
        <v>143.69999999999999</v>
      </c>
      <c r="F6163" t="str">
        <f>_xlfn.XLOOKUP(B6163,Bucket_Map!A:A,Bucket_Map!B:B,"ERROR - CHECK NAME")</f>
        <v>Recreation &amp; Amusement</v>
      </c>
    </row>
    <row r="6164" spans="1:6" x14ac:dyDescent="0.25">
      <c r="A6164" t="s">
        <v>32</v>
      </c>
      <c r="B6164" t="s">
        <v>27</v>
      </c>
      <c r="D6164" s="1">
        <v>43922</v>
      </c>
      <c r="E6164" cm="1">
        <f t="array" ref="E6164">IF(AND(B6164="Housing",A6164="Rural"),"",
_xlfn.IFS(
NOT(ISBLANK(C6164)), C6164,
AND(NOT(ISBLANK(C6163)), B6163=B6164, NOT(ISBLANK(C6165)), B6165=B6164), AVERAGE(C6163,C6165),
AND(NOT(ISBLANK(C6163)), B6163=B6164, ISBLANK(C6165), NOT(ISBLANK(C6166)), B6166=B6164), C6163+(C6166-C6163)/3,
AND(ISBLANK(C6163), NOT(ISBLANK(C6162)), B6162=B6164, NOT(ISBLANK(C6165)), B6165=B6164), C6162+(C6165-C6162)*2/3,
TRUE, "Check Manually"
))</f>
        <v>145.23333333333332</v>
      </c>
      <c r="F6164" t="str">
        <f>_xlfn.XLOOKUP(B6164,Bucket_Map!A:A,Bucket_Map!B:B,"ERROR - CHECK NAME")</f>
        <v>Recreation &amp; Amusement</v>
      </c>
    </row>
    <row r="6165" spans="1:6" x14ac:dyDescent="0.25">
      <c r="A6165" t="s">
        <v>32</v>
      </c>
      <c r="B6165" t="s">
        <v>27</v>
      </c>
      <c r="D6165" s="1">
        <v>43952</v>
      </c>
      <c r="E6165" cm="1">
        <f t="array" ref="E6165">IF(AND(B6165="Housing",A6165="Rural"),"",
_xlfn.IFS(
NOT(ISBLANK(C6165)), C6165,
AND(NOT(ISBLANK(C6164)), B6164=B6165, NOT(ISBLANK(C6166)), B6166=B6165), AVERAGE(C6164,C6166),
AND(NOT(ISBLANK(C6164)), B6164=B6165, ISBLANK(C6166), NOT(ISBLANK(C6167)), B6167=B6165), C6164+(C6167-C6164)/3,
AND(ISBLANK(C6164), NOT(ISBLANK(C6163)), B6163=B6165, NOT(ISBLANK(C6166)), B6166=B6165), C6163+(C6166-C6163)*2/3,
TRUE, "Check Manually"
))</f>
        <v>146.76666666666668</v>
      </c>
      <c r="F6165" t="str">
        <f>_xlfn.XLOOKUP(B6165,Bucket_Map!A:A,Bucket_Map!B:B,"ERROR - CHECK NAME")</f>
        <v>Recreation &amp; Amusement</v>
      </c>
    </row>
    <row r="6166" spans="1:6" x14ac:dyDescent="0.25">
      <c r="A6166" t="s">
        <v>32</v>
      </c>
      <c r="B6166" t="s">
        <v>27</v>
      </c>
      <c r="C6166">
        <v>148.30000000000001</v>
      </c>
      <c r="D6166" s="1">
        <v>43983</v>
      </c>
      <c r="E6166" cm="1">
        <f t="array" ref="E6166">IF(AND(B6166="Housing",A6166="Rural"),"",
_xlfn.IFS(
NOT(ISBLANK(C6166)), C6166,
AND(NOT(ISBLANK(C6165)), B6165=B6166, NOT(ISBLANK(C6167)), B6167=B6166), AVERAGE(C6165,C6167),
AND(NOT(ISBLANK(C6165)), B6165=B6166, ISBLANK(C6167), NOT(ISBLANK(C6168)), B6168=B6166), C6165+(C6168-C6165)/3,
AND(ISBLANK(C6165), NOT(ISBLANK(C6164)), B6164=B6166, NOT(ISBLANK(C6167)), B6167=B6166), C6164+(C6167-C6164)*2/3,
TRUE, "Check Manually"
))</f>
        <v>148.30000000000001</v>
      </c>
      <c r="F6166" t="str">
        <f>_xlfn.XLOOKUP(B6166,Bucket_Map!A:A,Bucket_Map!B:B,"ERROR - CHECK NAME")</f>
        <v>Recreation &amp; Amusement</v>
      </c>
    </row>
    <row r="6167" spans="1:6" x14ac:dyDescent="0.25">
      <c r="A6167" t="s">
        <v>32</v>
      </c>
      <c r="B6167" t="s">
        <v>27</v>
      </c>
      <c r="C6167">
        <v>148.30000000000001</v>
      </c>
      <c r="D6167" s="1">
        <v>44013</v>
      </c>
      <c r="E6167" cm="1">
        <f t="array" ref="E6167">IF(AND(B6167="Housing",A6167="Rural"),"",
_xlfn.IFS(
NOT(ISBLANK(C6167)), C6167,
AND(NOT(ISBLANK(C6166)), B6166=B6167, NOT(ISBLANK(C6168)), B6168=B6167), AVERAGE(C6166,C6168),
AND(NOT(ISBLANK(C6166)), B6166=B6167, ISBLANK(C6168), NOT(ISBLANK(C6169)), B6169=B6167), C6166+(C6169-C6166)/3,
AND(ISBLANK(C6166), NOT(ISBLANK(C6165)), B6165=B6167, NOT(ISBLANK(C6168)), B6168=B6167), C6165+(C6168-C6165)*2/3,
TRUE, "Check Manually"
))</f>
        <v>148.30000000000001</v>
      </c>
      <c r="F6167" t="str">
        <f>_xlfn.XLOOKUP(B6167,Bucket_Map!A:A,Bucket_Map!B:B,"ERROR - CHECK NAME")</f>
        <v>Recreation &amp; Amusement</v>
      </c>
    </row>
    <row r="6168" spans="1:6" x14ac:dyDescent="0.25">
      <c r="A6168" t="s">
        <v>32</v>
      </c>
      <c r="B6168" t="s">
        <v>27</v>
      </c>
      <c r="C6168">
        <v>146</v>
      </c>
      <c r="D6168" s="1">
        <v>44044</v>
      </c>
      <c r="E6168" cm="1">
        <f t="array" ref="E6168">IF(AND(B6168="Housing",A6168="Rural"),"",
_xlfn.IFS(
NOT(ISBLANK(C6168)), C6168,
AND(NOT(ISBLANK(C6167)), B6167=B6168, NOT(ISBLANK(C6169)), B6169=B6168), AVERAGE(C6167,C6169),
AND(NOT(ISBLANK(C6167)), B6167=B6168, ISBLANK(C6169), NOT(ISBLANK(C6170)), B6170=B6168), C6167+(C6170-C6167)/3,
AND(ISBLANK(C6167), NOT(ISBLANK(C6166)), B6166=B6168, NOT(ISBLANK(C6169)), B6169=B6168), C6166+(C6169-C6166)*2/3,
TRUE, "Check Manually"
))</f>
        <v>146</v>
      </c>
      <c r="F6168" t="str">
        <f>_xlfn.XLOOKUP(B6168,Bucket_Map!A:A,Bucket_Map!B:B,"ERROR - CHECK NAME")</f>
        <v>Recreation &amp; Amusement</v>
      </c>
    </row>
    <row r="6169" spans="1:6" x14ac:dyDescent="0.25">
      <c r="A6169" t="s">
        <v>32</v>
      </c>
      <c r="B6169" t="s">
        <v>27</v>
      </c>
      <c r="C6169">
        <v>146.6</v>
      </c>
      <c r="D6169" s="1">
        <v>44075</v>
      </c>
      <c r="E6169" cm="1">
        <f t="array" ref="E6169">IF(AND(B6169="Housing",A6169="Rural"),"",
_xlfn.IFS(
NOT(ISBLANK(C6169)), C6169,
AND(NOT(ISBLANK(C6168)), B6168=B6169, NOT(ISBLANK(C6170)), B6170=B6169), AVERAGE(C6168,C6170),
AND(NOT(ISBLANK(C6168)), B6168=B6169, ISBLANK(C6170), NOT(ISBLANK(C6171)), B6171=B6169), C6168+(C6171-C6168)/3,
AND(ISBLANK(C6168), NOT(ISBLANK(C6167)), B6167=B6169, NOT(ISBLANK(C6170)), B6170=B6169), C6167+(C6170-C6167)*2/3,
TRUE, "Check Manually"
))</f>
        <v>146.6</v>
      </c>
      <c r="F6169" t="str">
        <f>_xlfn.XLOOKUP(B6169,Bucket_Map!A:A,Bucket_Map!B:B,"ERROR - CHECK NAME")</f>
        <v>Recreation &amp; Amusement</v>
      </c>
    </row>
    <row r="6170" spans="1:6" x14ac:dyDescent="0.25">
      <c r="A6170" t="s">
        <v>32</v>
      </c>
      <c r="B6170" t="s">
        <v>27</v>
      </c>
      <c r="C6170">
        <v>146.5</v>
      </c>
      <c r="D6170" s="1">
        <v>44105</v>
      </c>
      <c r="E6170" cm="1">
        <f t="array" ref="E6170">IF(AND(B6170="Housing",A6170="Rural"),"",
_xlfn.IFS(
NOT(ISBLANK(C6170)), C6170,
AND(NOT(ISBLANK(C6169)), B6169=B6170, NOT(ISBLANK(C6171)), B6171=B6170), AVERAGE(C6169,C6171),
AND(NOT(ISBLANK(C6169)), B6169=B6170, ISBLANK(C6171), NOT(ISBLANK(C6172)), B6172=B6170), C6169+(C6172-C6169)/3,
AND(ISBLANK(C6169), NOT(ISBLANK(C6168)), B6168=B6170, NOT(ISBLANK(C6171)), B6171=B6170), C6168+(C6171-C6168)*2/3,
TRUE, "Check Manually"
))</f>
        <v>146.5</v>
      </c>
      <c r="F6170" t="str">
        <f>_xlfn.XLOOKUP(B6170,Bucket_Map!A:A,Bucket_Map!B:B,"ERROR - CHECK NAME")</f>
        <v>Recreation &amp; Amusement</v>
      </c>
    </row>
    <row r="6171" spans="1:6" x14ac:dyDescent="0.25">
      <c r="A6171" t="s">
        <v>32</v>
      </c>
      <c r="B6171" t="s">
        <v>27</v>
      </c>
      <c r="C6171">
        <v>148.4</v>
      </c>
      <c r="D6171" s="1">
        <v>44136</v>
      </c>
      <c r="E6171" cm="1">
        <f t="array" ref="E6171">IF(AND(B6171="Housing",A6171="Rural"),"",
_xlfn.IFS(
NOT(ISBLANK(C6171)), C6171,
AND(NOT(ISBLANK(C6170)), B6170=B6171, NOT(ISBLANK(C6172)), B6172=B6171), AVERAGE(C6170,C6172),
AND(NOT(ISBLANK(C6170)), B6170=B6171, ISBLANK(C6172), NOT(ISBLANK(C6173)), B6173=B6171), C6170+(C6173-C6170)/3,
AND(ISBLANK(C6170), NOT(ISBLANK(C6169)), B6169=B6171, NOT(ISBLANK(C6172)), B6172=B6171), C6169+(C6172-C6169)*2/3,
TRUE, "Check Manually"
))</f>
        <v>148.4</v>
      </c>
      <c r="F6171" t="str">
        <f>_xlfn.XLOOKUP(B6171,Bucket_Map!A:A,Bucket_Map!B:B,"ERROR - CHECK NAME")</f>
        <v>Recreation &amp; Amusement</v>
      </c>
    </row>
    <row r="6172" spans="1:6" x14ac:dyDescent="0.25">
      <c r="A6172" t="s">
        <v>32</v>
      </c>
      <c r="B6172" t="s">
        <v>27</v>
      </c>
      <c r="C6172">
        <v>148.5</v>
      </c>
      <c r="D6172" s="1">
        <v>44166</v>
      </c>
      <c r="E6172" cm="1">
        <f t="array" ref="E6172">IF(AND(B6172="Housing",A6172="Rural"),"",
_xlfn.IFS(
NOT(ISBLANK(C6172)), C6172,
AND(NOT(ISBLANK(C6171)), B6171=B6172, NOT(ISBLANK(C6173)), B6173=B6172), AVERAGE(C6171,C6173),
AND(NOT(ISBLANK(C6171)), B6171=B6172, ISBLANK(C6173), NOT(ISBLANK(C6174)), B6174=B6172), C6171+(C6174-C6171)/3,
AND(ISBLANK(C6171), NOT(ISBLANK(C6170)), B6170=B6172, NOT(ISBLANK(C6173)), B6173=B6172), C6170+(C6173-C6170)*2/3,
TRUE, "Check Manually"
))</f>
        <v>148.5</v>
      </c>
      <c r="F6172" t="str">
        <f>_xlfn.XLOOKUP(B6172,Bucket_Map!A:A,Bucket_Map!B:B,"ERROR - CHECK NAME")</f>
        <v>Recreation &amp; Amusement</v>
      </c>
    </row>
    <row r="6173" spans="1:6" x14ac:dyDescent="0.25">
      <c r="A6173" t="s">
        <v>32</v>
      </c>
      <c r="B6173" t="s">
        <v>27</v>
      </c>
      <c r="C6173">
        <v>149.6</v>
      </c>
      <c r="D6173" s="1">
        <v>44197</v>
      </c>
      <c r="E6173" cm="1">
        <f t="array" ref="E6173">IF(AND(B6173="Housing",A6173="Rural"),"",
_xlfn.IFS(
NOT(ISBLANK(C6173)), C6173,
AND(NOT(ISBLANK(C6172)), B6172=B6173, NOT(ISBLANK(C6174)), B6174=B6173), AVERAGE(C6172,C6174),
AND(NOT(ISBLANK(C6172)), B6172=B6173, ISBLANK(C6174), NOT(ISBLANK(C6175)), B6175=B6173), C6172+(C6175-C6172)/3,
AND(ISBLANK(C6172), NOT(ISBLANK(C6171)), B6171=B6173, NOT(ISBLANK(C6174)), B6174=B6173), C6171+(C6174-C6171)*2/3,
TRUE, "Check Manually"
))</f>
        <v>149.6</v>
      </c>
      <c r="F6173" t="str">
        <f>_xlfn.XLOOKUP(B6173,Bucket_Map!A:A,Bucket_Map!B:B,"ERROR - CHECK NAME")</f>
        <v>Recreation &amp; Amusement</v>
      </c>
    </row>
    <row r="6174" spans="1:6" x14ac:dyDescent="0.25">
      <c r="A6174" t="s">
        <v>32</v>
      </c>
      <c r="B6174" t="s">
        <v>27</v>
      </c>
      <c r="C6174">
        <v>151.5</v>
      </c>
      <c r="D6174" s="1">
        <v>44228</v>
      </c>
      <c r="E6174" cm="1">
        <f t="array" ref="E6174">IF(AND(B6174="Housing",A6174="Rural"),"",
_xlfn.IFS(
NOT(ISBLANK(C6174)), C6174,
AND(NOT(ISBLANK(C6173)), B6173=B6174, NOT(ISBLANK(C6175)), B6175=B6174), AVERAGE(C6173,C6175),
AND(NOT(ISBLANK(C6173)), B6173=B6174, ISBLANK(C6175), NOT(ISBLANK(C6176)), B6176=B6174), C6173+(C6176-C6173)/3,
AND(ISBLANK(C6173), NOT(ISBLANK(C6172)), B6172=B6174, NOT(ISBLANK(C6175)), B6175=B6174), C6172+(C6175-C6172)*2/3,
TRUE, "Check Manually"
))</f>
        <v>151.5</v>
      </c>
      <c r="F6174" t="str">
        <f>_xlfn.XLOOKUP(B6174,Bucket_Map!A:A,Bucket_Map!B:B,"ERROR - CHECK NAME")</f>
        <v>Recreation &amp; Amusement</v>
      </c>
    </row>
    <row r="6175" spans="1:6" x14ac:dyDescent="0.25">
      <c r="A6175" t="s">
        <v>32</v>
      </c>
      <c r="B6175" t="s">
        <v>27</v>
      </c>
      <c r="C6175">
        <v>152.6</v>
      </c>
      <c r="D6175" s="1">
        <v>44256</v>
      </c>
      <c r="E6175" cm="1">
        <f t="array" ref="E6175">IF(AND(B6175="Housing",A6175="Rural"),"",
_xlfn.IFS(
NOT(ISBLANK(C6175)), C6175,
AND(NOT(ISBLANK(C6174)), B6174=B6175, NOT(ISBLANK(C6176)), B6176=B6175), AVERAGE(C6174,C6176),
AND(NOT(ISBLANK(C6174)), B6174=B6175, ISBLANK(C6176), NOT(ISBLANK(C6177)), B6177=B6175), C6174+(C6177-C6174)/3,
AND(ISBLANK(C6174), NOT(ISBLANK(C6173)), B6173=B6175, NOT(ISBLANK(C6176)), B6176=B6175), C6173+(C6176-C6173)*2/3,
TRUE, "Check Manually"
))</f>
        <v>152.6</v>
      </c>
      <c r="F6175" t="str">
        <f>_xlfn.XLOOKUP(B6175,Bucket_Map!A:A,Bucket_Map!B:B,"ERROR - CHECK NAME")</f>
        <v>Recreation &amp; Amusement</v>
      </c>
    </row>
    <row r="6176" spans="1:6" x14ac:dyDescent="0.25">
      <c r="A6176" t="s">
        <v>32</v>
      </c>
      <c r="B6176" t="s">
        <v>27</v>
      </c>
      <c r="C6176">
        <v>153.19999999999999</v>
      </c>
      <c r="D6176" s="1">
        <v>44287</v>
      </c>
      <c r="E6176" cm="1">
        <f t="array" ref="E6176">IF(AND(B6176="Housing",A6176="Rural"),"",
_xlfn.IFS(
NOT(ISBLANK(C6176)), C6176,
AND(NOT(ISBLANK(C6175)), B6175=B6176, NOT(ISBLANK(C6177)), B6177=B6176), AVERAGE(C6175,C6177),
AND(NOT(ISBLANK(C6175)), B6175=B6176, ISBLANK(C6177), NOT(ISBLANK(C6178)), B6178=B6176), C6175+(C6178-C6175)/3,
AND(ISBLANK(C6175), NOT(ISBLANK(C6174)), B6174=B6176, NOT(ISBLANK(C6177)), B6177=B6176), C6174+(C6177-C6174)*2/3,
TRUE, "Check Manually"
))</f>
        <v>153.19999999999999</v>
      </c>
      <c r="F6176" t="str">
        <f>_xlfn.XLOOKUP(B6176,Bucket_Map!A:A,Bucket_Map!B:B,"ERROR - CHECK NAME")</f>
        <v>Recreation &amp; Amusement</v>
      </c>
    </row>
    <row r="6177" spans="1:6" x14ac:dyDescent="0.25">
      <c r="A6177" t="s">
        <v>32</v>
      </c>
      <c r="B6177" t="s">
        <v>27</v>
      </c>
      <c r="C6177">
        <v>155.80000000000001</v>
      </c>
      <c r="D6177" s="1">
        <v>44317</v>
      </c>
      <c r="E6177" cm="1">
        <f t="array" ref="E6177">IF(AND(B6177="Housing",A6177="Rural"),"",
_xlfn.IFS(
NOT(ISBLANK(C6177)), C6177,
AND(NOT(ISBLANK(C6176)), B6176=B6177, NOT(ISBLANK(C6178)), B6178=B6177), AVERAGE(C6176,C6178),
AND(NOT(ISBLANK(C6176)), B6176=B6177, ISBLANK(C6178), NOT(ISBLANK(C6179)), B6179=B6177), C6176+(C6179-C6176)/3,
AND(ISBLANK(C6176), NOT(ISBLANK(C6175)), B6175=B6177, NOT(ISBLANK(C6178)), B6178=B6177), C6175+(C6178-C6175)*2/3,
TRUE, "Check Manually"
))</f>
        <v>155.80000000000001</v>
      </c>
      <c r="F6177" t="str">
        <f>_xlfn.XLOOKUP(B6177,Bucket_Map!A:A,Bucket_Map!B:B,"ERROR - CHECK NAME")</f>
        <v>Recreation &amp; Amusement</v>
      </c>
    </row>
    <row r="6178" spans="1:6" x14ac:dyDescent="0.25">
      <c r="A6178" t="s">
        <v>32</v>
      </c>
      <c r="B6178" t="s">
        <v>27</v>
      </c>
      <c r="C6178">
        <v>154.9</v>
      </c>
      <c r="D6178" s="1">
        <v>44348</v>
      </c>
      <c r="E6178" cm="1">
        <f t="array" ref="E6178">IF(AND(B6178="Housing",A6178="Rural"),"",
_xlfn.IFS(
NOT(ISBLANK(C6178)), C6178,
AND(NOT(ISBLANK(C6177)), B6177=B6178, NOT(ISBLANK(C6179)), B6179=B6178), AVERAGE(C6177,C6179),
AND(NOT(ISBLANK(C6177)), B6177=B6178, ISBLANK(C6179), NOT(ISBLANK(C6180)), B6180=B6178), C6177+(C6180-C6177)/3,
AND(ISBLANK(C6177), NOT(ISBLANK(C6176)), B6176=B6178, NOT(ISBLANK(C6179)), B6179=B6178), C6176+(C6179-C6176)*2/3,
TRUE, "Check Manually"
))</f>
        <v>154.9</v>
      </c>
      <c r="F6178" t="str">
        <f>_xlfn.XLOOKUP(B6178,Bucket_Map!A:A,Bucket_Map!B:B,"ERROR - CHECK NAME")</f>
        <v>Recreation &amp; Amusement</v>
      </c>
    </row>
    <row r="6179" spans="1:6" x14ac:dyDescent="0.25">
      <c r="A6179" t="s">
        <v>32</v>
      </c>
      <c r="B6179" t="s">
        <v>27</v>
      </c>
      <c r="C6179">
        <v>155.30000000000001</v>
      </c>
      <c r="D6179" s="1">
        <v>44378</v>
      </c>
      <c r="E6179" cm="1">
        <f t="array" ref="E6179">IF(AND(B6179="Housing",A6179="Rural"),"",
_xlfn.IFS(
NOT(ISBLANK(C6179)), C6179,
AND(NOT(ISBLANK(C6178)), B6178=B6179, NOT(ISBLANK(C6180)), B6180=B6179), AVERAGE(C6178,C6180),
AND(NOT(ISBLANK(C6178)), B6178=B6179, ISBLANK(C6180), NOT(ISBLANK(C6181)), B6181=B6179), C6178+(C6181-C6178)/3,
AND(ISBLANK(C6178), NOT(ISBLANK(C6177)), B6177=B6179, NOT(ISBLANK(C6180)), B6180=B6179), C6177+(C6180-C6177)*2/3,
TRUE, "Check Manually"
))</f>
        <v>155.30000000000001</v>
      </c>
      <c r="F6179" t="str">
        <f>_xlfn.XLOOKUP(B6179,Bucket_Map!A:A,Bucket_Map!B:B,"ERROR - CHECK NAME")</f>
        <v>Recreation &amp; Amusement</v>
      </c>
    </row>
    <row r="6180" spans="1:6" x14ac:dyDescent="0.25">
      <c r="A6180" t="s">
        <v>32</v>
      </c>
      <c r="B6180" t="s">
        <v>27</v>
      </c>
      <c r="C6180">
        <v>157.6</v>
      </c>
      <c r="D6180" s="1">
        <v>44409</v>
      </c>
      <c r="E6180" cm="1">
        <f t="array" ref="E6180">IF(AND(B6180="Housing",A6180="Rural"),"",
_xlfn.IFS(
NOT(ISBLANK(C6180)), C6180,
AND(NOT(ISBLANK(C6179)), B6179=B6180, NOT(ISBLANK(C6181)), B6181=B6180), AVERAGE(C6179,C6181),
AND(NOT(ISBLANK(C6179)), B6179=B6180, ISBLANK(C6181), NOT(ISBLANK(C6182)), B6182=B6180), C6179+(C6182-C6179)/3,
AND(ISBLANK(C6179), NOT(ISBLANK(C6178)), B6178=B6180, NOT(ISBLANK(C6181)), B6181=B6180), C6178+(C6181-C6178)*2/3,
TRUE, "Check Manually"
))</f>
        <v>157.6</v>
      </c>
      <c r="F6180" t="str">
        <f>_xlfn.XLOOKUP(B6180,Bucket_Map!A:A,Bucket_Map!B:B,"ERROR - CHECK NAME")</f>
        <v>Recreation &amp; Amusement</v>
      </c>
    </row>
    <row r="6181" spans="1:6" x14ac:dyDescent="0.25">
      <c r="A6181" t="s">
        <v>32</v>
      </c>
      <c r="B6181" t="s">
        <v>27</v>
      </c>
      <c r="C6181">
        <v>157.69999999999999</v>
      </c>
      <c r="D6181" s="1">
        <v>44440</v>
      </c>
      <c r="E6181" cm="1">
        <f t="array" ref="E6181">IF(AND(B6181="Housing",A6181="Rural"),"",
_xlfn.IFS(
NOT(ISBLANK(C6181)), C6181,
AND(NOT(ISBLANK(C6180)), B6180=B6181, NOT(ISBLANK(C6182)), B6182=B6181), AVERAGE(C6180,C6182),
AND(NOT(ISBLANK(C6180)), B6180=B6181, ISBLANK(C6182), NOT(ISBLANK(C6183)), B6183=B6181), C6180+(C6183-C6180)/3,
AND(ISBLANK(C6180), NOT(ISBLANK(C6179)), B6179=B6181, NOT(ISBLANK(C6182)), B6182=B6181), C6179+(C6182-C6179)*2/3,
TRUE, "Check Manually"
))</f>
        <v>157.69999999999999</v>
      </c>
      <c r="F6181" t="str">
        <f>_xlfn.XLOOKUP(B6181,Bucket_Map!A:A,Bucket_Map!B:B,"ERROR - CHECK NAME")</f>
        <v>Recreation &amp; Amusement</v>
      </c>
    </row>
    <row r="6182" spans="1:6" x14ac:dyDescent="0.25">
      <c r="A6182" t="s">
        <v>32</v>
      </c>
      <c r="B6182" t="s">
        <v>27</v>
      </c>
      <c r="C6182">
        <v>158.6</v>
      </c>
      <c r="D6182" s="1">
        <v>44470</v>
      </c>
      <c r="E6182" cm="1">
        <f t="array" ref="E6182">IF(AND(B6182="Housing",A6182="Rural"),"",
_xlfn.IFS(
NOT(ISBLANK(C6182)), C6182,
AND(NOT(ISBLANK(C6181)), B6181=B6182, NOT(ISBLANK(C6183)), B6183=B6182), AVERAGE(C6181,C6183),
AND(NOT(ISBLANK(C6181)), B6181=B6182, ISBLANK(C6183), NOT(ISBLANK(C6184)), B6184=B6182), C6181+(C6184-C6181)/3,
AND(ISBLANK(C6181), NOT(ISBLANK(C6180)), B6180=B6182, NOT(ISBLANK(C6183)), B6183=B6182), C6180+(C6183-C6180)*2/3,
TRUE, "Check Manually"
))</f>
        <v>158.6</v>
      </c>
      <c r="F6182" t="str">
        <f>_xlfn.XLOOKUP(B6182,Bucket_Map!A:A,Bucket_Map!B:B,"ERROR - CHECK NAME")</f>
        <v>Recreation &amp; Amusement</v>
      </c>
    </row>
    <row r="6183" spans="1:6" x14ac:dyDescent="0.25">
      <c r="A6183" t="s">
        <v>32</v>
      </c>
      <c r="B6183" t="s">
        <v>27</v>
      </c>
      <c r="C6183">
        <v>159.80000000000001</v>
      </c>
      <c r="D6183" s="1">
        <v>44501</v>
      </c>
      <c r="E6183" cm="1">
        <f t="array" ref="E6183">IF(AND(B6183="Housing",A6183="Rural"),"",
_xlfn.IFS(
NOT(ISBLANK(C6183)), C6183,
AND(NOT(ISBLANK(C6182)), B6182=B6183, NOT(ISBLANK(C6184)), B6184=B6183), AVERAGE(C6182,C6184),
AND(NOT(ISBLANK(C6182)), B6182=B6183, ISBLANK(C6184), NOT(ISBLANK(C6185)), B6185=B6183), C6182+(C6185-C6182)/3,
AND(ISBLANK(C6182), NOT(ISBLANK(C6181)), B6181=B6183, NOT(ISBLANK(C6184)), B6184=B6183), C6181+(C6184-C6181)*2/3,
TRUE, "Check Manually"
))</f>
        <v>159.80000000000001</v>
      </c>
      <c r="F6183" t="str">
        <f>_xlfn.XLOOKUP(B6183,Bucket_Map!A:A,Bucket_Map!B:B,"ERROR - CHECK NAME")</f>
        <v>Recreation &amp; Amusement</v>
      </c>
    </row>
    <row r="6184" spans="1:6" x14ac:dyDescent="0.25">
      <c r="A6184" t="s">
        <v>32</v>
      </c>
      <c r="B6184" t="s">
        <v>27</v>
      </c>
      <c r="C6184">
        <v>160.6</v>
      </c>
      <c r="D6184" s="1">
        <v>44531</v>
      </c>
      <c r="E6184" cm="1">
        <f t="array" ref="E6184">IF(AND(B6184="Housing",A6184="Rural"),"",
_xlfn.IFS(
NOT(ISBLANK(C6184)), C6184,
AND(NOT(ISBLANK(C6183)), B6183=B6184, NOT(ISBLANK(C6185)), B6185=B6184), AVERAGE(C6183,C6185),
AND(NOT(ISBLANK(C6183)), B6183=B6184, ISBLANK(C6185), NOT(ISBLANK(C6186)), B6186=B6184), C6183+(C6186-C6183)/3,
AND(ISBLANK(C6183), NOT(ISBLANK(C6182)), B6182=B6184, NOT(ISBLANK(C6185)), B6185=B6184), C6182+(C6185-C6182)*2/3,
TRUE, "Check Manually"
))</f>
        <v>160.6</v>
      </c>
      <c r="F6184" t="str">
        <f>_xlfn.XLOOKUP(B6184,Bucket_Map!A:A,Bucket_Map!B:B,"ERROR - CHECK NAME")</f>
        <v>Recreation &amp; Amusement</v>
      </c>
    </row>
    <row r="6185" spans="1:6" x14ac:dyDescent="0.25">
      <c r="A6185" t="s">
        <v>32</v>
      </c>
      <c r="B6185" t="s">
        <v>27</v>
      </c>
      <c r="C6185">
        <v>161.19999999999999</v>
      </c>
      <c r="D6185" s="1">
        <v>44562</v>
      </c>
      <c r="E6185" cm="1">
        <f t="array" ref="E6185">IF(AND(B6185="Housing",A6185="Rural"),"",
_xlfn.IFS(
NOT(ISBLANK(C6185)), C6185,
AND(NOT(ISBLANK(C6184)), B6184=B6185, NOT(ISBLANK(C6186)), B6186=B6185), AVERAGE(C6184,C6186),
AND(NOT(ISBLANK(C6184)), B6184=B6185, ISBLANK(C6186), NOT(ISBLANK(C6187)), B6187=B6185), C6184+(C6187-C6184)/3,
AND(ISBLANK(C6184), NOT(ISBLANK(C6183)), B6183=B6185, NOT(ISBLANK(C6186)), B6186=B6185), C6183+(C6186-C6183)*2/3,
TRUE, "Check Manually"
))</f>
        <v>161.19999999999999</v>
      </c>
      <c r="F6185" t="str">
        <f>_xlfn.XLOOKUP(B6185,Bucket_Map!A:A,Bucket_Map!B:B,"ERROR - CHECK NAME")</f>
        <v>Recreation &amp; Amusement</v>
      </c>
    </row>
    <row r="6186" spans="1:6" x14ac:dyDescent="0.25">
      <c r="A6186" t="s">
        <v>32</v>
      </c>
      <c r="B6186" t="s">
        <v>27</v>
      </c>
      <c r="C6186">
        <v>162.1</v>
      </c>
      <c r="D6186" s="1">
        <v>44593</v>
      </c>
      <c r="E6186" cm="1">
        <f t="array" ref="E6186">IF(AND(B6186="Housing",A6186="Rural"),"",
_xlfn.IFS(
NOT(ISBLANK(C6186)), C6186,
AND(NOT(ISBLANK(C6185)), B6185=B6186, NOT(ISBLANK(C6187)), B6187=B6186), AVERAGE(C6185,C6187),
AND(NOT(ISBLANK(C6185)), B6185=B6186, ISBLANK(C6187), NOT(ISBLANK(C6188)), B6188=B6186), C6185+(C6188-C6185)/3,
AND(ISBLANK(C6185), NOT(ISBLANK(C6184)), B6184=B6186, NOT(ISBLANK(C6187)), B6187=B6186), C6184+(C6187-C6184)*2/3,
TRUE, "Check Manually"
))</f>
        <v>162.1</v>
      </c>
      <c r="F6186" t="str">
        <f>_xlfn.XLOOKUP(B6186,Bucket_Map!A:A,Bucket_Map!B:B,"ERROR - CHECK NAME")</f>
        <v>Recreation &amp; Amusement</v>
      </c>
    </row>
    <row r="6187" spans="1:6" x14ac:dyDescent="0.25">
      <c r="A6187" t="s">
        <v>32</v>
      </c>
      <c r="B6187" t="s">
        <v>27</v>
      </c>
      <c r="C6187">
        <v>163.30000000000001</v>
      </c>
      <c r="D6187" s="1">
        <v>44621</v>
      </c>
      <c r="E6187" cm="1">
        <f t="array" ref="E6187">IF(AND(B6187="Housing",A6187="Rural"),"",
_xlfn.IFS(
NOT(ISBLANK(C6187)), C6187,
AND(NOT(ISBLANK(C6186)), B6186=B6187, NOT(ISBLANK(C6188)), B6188=B6187), AVERAGE(C6186,C6188),
AND(NOT(ISBLANK(C6186)), B6186=B6187, ISBLANK(C6188), NOT(ISBLANK(C6189)), B6189=B6187), C6186+(C6189-C6186)/3,
AND(ISBLANK(C6186), NOT(ISBLANK(C6185)), B6185=B6187, NOT(ISBLANK(C6188)), B6188=B6187), C6185+(C6188-C6185)*2/3,
TRUE, "Check Manually"
))</f>
        <v>163.30000000000001</v>
      </c>
      <c r="F6187" t="str">
        <f>_xlfn.XLOOKUP(B6187,Bucket_Map!A:A,Bucket_Map!B:B,"ERROR - CHECK NAME")</f>
        <v>Recreation &amp; Amusement</v>
      </c>
    </row>
    <row r="6188" spans="1:6" x14ac:dyDescent="0.25">
      <c r="A6188" t="s">
        <v>32</v>
      </c>
      <c r="B6188" t="s">
        <v>27</v>
      </c>
      <c r="C6188">
        <v>164.4</v>
      </c>
      <c r="D6188" s="1">
        <v>44652</v>
      </c>
      <c r="E6188" cm="1">
        <f t="array" ref="E6188">IF(AND(B6188="Housing",A6188="Rural"),"",
_xlfn.IFS(
NOT(ISBLANK(C6188)), C6188,
AND(NOT(ISBLANK(C6187)), B6187=B6188, NOT(ISBLANK(C6189)), B6189=B6188), AVERAGE(C6187,C6189),
AND(NOT(ISBLANK(C6187)), B6187=B6188, ISBLANK(C6189), NOT(ISBLANK(C6190)), B6190=B6188), C6187+(C6190-C6187)/3,
AND(ISBLANK(C6187), NOT(ISBLANK(C6186)), B6186=B6188, NOT(ISBLANK(C6189)), B6189=B6188), C6186+(C6189-C6186)*2/3,
TRUE, "Check Manually"
))</f>
        <v>164.4</v>
      </c>
      <c r="F6188" t="str">
        <f>_xlfn.XLOOKUP(B6188,Bucket_Map!A:A,Bucket_Map!B:B,"ERROR - CHECK NAME")</f>
        <v>Recreation &amp; Amusement</v>
      </c>
    </row>
    <row r="6189" spans="1:6" x14ac:dyDescent="0.25">
      <c r="A6189" t="s">
        <v>32</v>
      </c>
      <c r="B6189" t="s">
        <v>27</v>
      </c>
      <c r="C6189">
        <v>165.1</v>
      </c>
      <c r="D6189" s="1">
        <v>44682</v>
      </c>
      <c r="E6189" cm="1">
        <f t="array" ref="E6189">IF(AND(B6189="Housing",A6189="Rural"),"",
_xlfn.IFS(
NOT(ISBLANK(C6189)), C6189,
AND(NOT(ISBLANK(C6188)), B6188=B6189, NOT(ISBLANK(C6190)), B6190=B6189), AVERAGE(C6188,C6190),
AND(NOT(ISBLANK(C6188)), B6188=B6189, ISBLANK(C6190), NOT(ISBLANK(C6191)), B6191=B6189), C6188+(C6191-C6188)/3,
AND(ISBLANK(C6188), NOT(ISBLANK(C6187)), B6187=B6189, NOT(ISBLANK(C6190)), B6190=B6189), C6187+(C6190-C6187)*2/3,
TRUE, "Check Manually"
))</f>
        <v>165.1</v>
      </c>
      <c r="F6189" t="str">
        <f>_xlfn.XLOOKUP(B6189,Bucket_Map!A:A,Bucket_Map!B:B,"ERROR - CHECK NAME")</f>
        <v>Recreation &amp; Amusement</v>
      </c>
    </row>
    <row r="6190" spans="1:6" x14ac:dyDescent="0.25">
      <c r="A6190" t="s">
        <v>32</v>
      </c>
      <c r="B6190" t="s">
        <v>27</v>
      </c>
      <c r="C6190">
        <v>165.8</v>
      </c>
      <c r="D6190" s="1">
        <v>44713</v>
      </c>
      <c r="E6190" cm="1">
        <f t="array" ref="E6190">IF(AND(B6190="Housing",A6190="Rural"),"",
_xlfn.IFS(
NOT(ISBLANK(C6190)), C6190,
AND(NOT(ISBLANK(C6189)), B6189=B6190, NOT(ISBLANK(C6191)), B6191=B6190), AVERAGE(C6189,C6191),
AND(NOT(ISBLANK(C6189)), B6189=B6190, ISBLANK(C6191), NOT(ISBLANK(C6192)), B6192=B6190), C6189+(C6192-C6189)/3,
AND(ISBLANK(C6189), NOT(ISBLANK(C6188)), B6188=B6190, NOT(ISBLANK(C6191)), B6191=B6190), C6188+(C6191-C6188)*2/3,
TRUE, "Check Manually"
))</f>
        <v>165.8</v>
      </c>
      <c r="F6190" t="str">
        <f>_xlfn.XLOOKUP(B6190,Bucket_Map!A:A,Bucket_Map!B:B,"ERROR - CHECK NAME")</f>
        <v>Recreation &amp; Amusement</v>
      </c>
    </row>
    <row r="6191" spans="1:6" x14ac:dyDescent="0.25">
      <c r="A6191" t="s">
        <v>32</v>
      </c>
      <c r="B6191" t="s">
        <v>27</v>
      </c>
      <c r="C6191">
        <v>166.3</v>
      </c>
      <c r="D6191" s="1">
        <v>44743</v>
      </c>
      <c r="E6191" cm="1">
        <f t="array" ref="E6191">IF(AND(B6191="Housing",A6191="Rural"),"",
_xlfn.IFS(
NOT(ISBLANK(C6191)), C6191,
AND(NOT(ISBLANK(C6190)), B6190=B6191, NOT(ISBLANK(C6192)), B6192=B6191), AVERAGE(C6190,C6192),
AND(NOT(ISBLANK(C6190)), B6190=B6191, ISBLANK(C6192), NOT(ISBLANK(C6193)), B6193=B6191), C6190+(C6193-C6190)/3,
AND(ISBLANK(C6190), NOT(ISBLANK(C6189)), B6189=B6191, NOT(ISBLANK(C6192)), B6192=B6191), C6189+(C6192-C6189)*2/3,
TRUE, "Check Manually"
))</f>
        <v>166.3</v>
      </c>
      <c r="F6191" t="str">
        <f>_xlfn.XLOOKUP(B6191,Bucket_Map!A:A,Bucket_Map!B:B,"ERROR - CHECK NAME")</f>
        <v>Recreation &amp; Amusement</v>
      </c>
    </row>
    <row r="6192" spans="1:6" x14ac:dyDescent="0.25">
      <c r="A6192" t="s">
        <v>32</v>
      </c>
      <c r="B6192" t="s">
        <v>27</v>
      </c>
      <c r="C6192">
        <v>166.9</v>
      </c>
      <c r="D6192" s="1">
        <v>44774</v>
      </c>
      <c r="E6192" cm="1">
        <f t="array" ref="E6192">IF(AND(B6192="Housing",A6192="Rural"),"",
_xlfn.IFS(
NOT(ISBLANK(C6192)), C6192,
AND(NOT(ISBLANK(C6191)), B6191=B6192, NOT(ISBLANK(C6193)), B6193=B6192), AVERAGE(C6191,C6193),
AND(NOT(ISBLANK(C6191)), B6191=B6192, ISBLANK(C6193), NOT(ISBLANK(C6194)), B6194=B6192), C6191+(C6194-C6191)/3,
AND(ISBLANK(C6191), NOT(ISBLANK(C6190)), B6190=B6192, NOT(ISBLANK(C6193)), B6193=B6192), C6190+(C6193-C6190)*2/3,
TRUE, "Check Manually"
))</f>
        <v>166.9</v>
      </c>
      <c r="F6192" t="str">
        <f>_xlfn.XLOOKUP(B6192,Bucket_Map!A:A,Bucket_Map!B:B,"ERROR - CHECK NAME")</f>
        <v>Recreation &amp; Amusement</v>
      </c>
    </row>
    <row r="6193" spans="1:6" x14ac:dyDescent="0.25">
      <c r="A6193" t="s">
        <v>32</v>
      </c>
      <c r="B6193" t="s">
        <v>27</v>
      </c>
      <c r="C6193">
        <v>167.6</v>
      </c>
      <c r="D6193" s="1">
        <v>44805</v>
      </c>
      <c r="E6193" cm="1">
        <f t="array" ref="E6193">IF(AND(B6193="Housing",A6193="Rural"),"",
_xlfn.IFS(
NOT(ISBLANK(C6193)), C6193,
AND(NOT(ISBLANK(C6192)), B6192=B6193, NOT(ISBLANK(C6194)), B6194=B6193), AVERAGE(C6192,C6194),
AND(NOT(ISBLANK(C6192)), B6192=B6193, ISBLANK(C6194), NOT(ISBLANK(C6195)), B6195=B6193), C6192+(C6195-C6192)/3,
AND(ISBLANK(C6192), NOT(ISBLANK(C6191)), B6191=B6193, NOT(ISBLANK(C6194)), B6194=B6193), C6191+(C6194-C6191)*2/3,
TRUE, "Check Manually"
))</f>
        <v>167.6</v>
      </c>
      <c r="F6193" t="str">
        <f>_xlfn.XLOOKUP(B6193,Bucket_Map!A:A,Bucket_Map!B:B,"ERROR - CHECK NAME")</f>
        <v>Recreation &amp; Amusement</v>
      </c>
    </row>
    <row r="6194" spans="1:6" x14ac:dyDescent="0.25">
      <c r="A6194" t="s">
        <v>32</v>
      </c>
      <c r="B6194" t="s">
        <v>27</v>
      </c>
      <c r="C6194">
        <v>168.2</v>
      </c>
      <c r="D6194" s="1">
        <v>44835</v>
      </c>
      <c r="E6194" cm="1">
        <f t="array" ref="E6194">IF(AND(B6194="Housing",A6194="Rural"),"",
_xlfn.IFS(
NOT(ISBLANK(C6194)), C6194,
AND(NOT(ISBLANK(C6193)), B6193=B6194, NOT(ISBLANK(C6195)), B6195=B6194), AVERAGE(C6193,C6195),
AND(NOT(ISBLANK(C6193)), B6193=B6194, ISBLANK(C6195), NOT(ISBLANK(C6196)), B6196=B6194), C6193+(C6196-C6193)/3,
AND(ISBLANK(C6193), NOT(ISBLANK(C6192)), B6192=B6194, NOT(ISBLANK(C6195)), B6195=B6194), C6192+(C6195-C6192)*2/3,
TRUE, "Check Manually"
))</f>
        <v>168.2</v>
      </c>
      <c r="F6194" t="str">
        <f>_xlfn.XLOOKUP(B6194,Bucket_Map!A:A,Bucket_Map!B:B,"ERROR - CHECK NAME")</f>
        <v>Recreation &amp; Amusement</v>
      </c>
    </row>
    <row r="6195" spans="1:6" x14ac:dyDescent="0.25">
      <c r="A6195" t="s">
        <v>32</v>
      </c>
      <c r="B6195" t="s">
        <v>27</v>
      </c>
      <c r="C6195">
        <v>168.5</v>
      </c>
      <c r="D6195" s="1">
        <v>44866</v>
      </c>
      <c r="E6195" cm="1">
        <f t="array" ref="E6195">IF(AND(B6195="Housing",A6195="Rural"),"",
_xlfn.IFS(
NOT(ISBLANK(C6195)), C6195,
AND(NOT(ISBLANK(C6194)), B6194=B6195, NOT(ISBLANK(C6196)), B6196=B6195), AVERAGE(C6194,C6196),
AND(NOT(ISBLANK(C6194)), B6194=B6195, ISBLANK(C6196), NOT(ISBLANK(C6197)), B6197=B6195), C6194+(C6197-C6194)/3,
AND(ISBLANK(C6194), NOT(ISBLANK(C6193)), B6193=B6195, NOT(ISBLANK(C6196)), B6196=B6195), C6193+(C6196-C6193)*2/3,
TRUE, "Check Manually"
))</f>
        <v>168.5</v>
      </c>
      <c r="F6195" t="str">
        <f>_xlfn.XLOOKUP(B6195,Bucket_Map!A:A,Bucket_Map!B:B,"ERROR - CHECK NAME")</f>
        <v>Recreation &amp; Amusement</v>
      </c>
    </row>
    <row r="6196" spans="1:6" x14ac:dyDescent="0.25">
      <c r="A6196" t="s">
        <v>32</v>
      </c>
      <c r="B6196" t="s">
        <v>27</v>
      </c>
      <c r="C6196">
        <v>168.9</v>
      </c>
      <c r="D6196" s="1">
        <v>44896</v>
      </c>
      <c r="E6196" cm="1">
        <f t="array" ref="E6196">IF(AND(B6196="Housing",A6196="Rural"),"",
_xlfn.IFS(
NOT(ISBLANK(C6196)), C6196,
AND(NOT(ISBLANK(C6195)), B6195=B6196, NOT(ISBLANK(C6197)), B6197=B6196), AVERAGE(C6195,C6197),
AND(NOT(ISBLANK(C6195)), B6195=B6196, ISBLANK(C6197), NOT(ISBLANK(C6198)), B6198=B6196), C6195+(C6198-C6195)/3,
AND(ISBLANK(C6195), NOT(ISBLANK(C6194)), B6194=B6196, NOT(ISBLANK(C6197)), B6197=B6196), C6194+(C6197-C6194)*2/3,
TRUE, "Check Manually"
))</f>
        <v>168.9</v>
      </c>
      <c r="F6196" t="str">
        <f>_xlfn.XLOOKUP(B6196,Bucket_Map!A:A,Bucket_Map!B:B,"ERROR - CHECK NAME")</f>
        <v>Recreation &amp; Amusement</v>
      </c>
    </row>
    <row r="6197" spans="1:6" x14ac:dyDescent="0.25">
      <c r="A6197" t="s">
        <v>32</v>
      </c>
      <c r="B6197" t="s">
        <v>27</v>
      </c>
      <c r="C6197">
        <v>169.5</v>
      </c>
      <c r="D6197" s="1">
        <v>44927</v>
      </c>
      <c r="E6197" cm="1">
        <f t="array" ref="E6197">IF(AND(B6197="Housing",A6197="Rural"),"",
_xlfn.IFS(
NOT(ISBLANK(C6197)), C6197,
AND(NOT(ISBLANK(C6196)), B6196=B6197, NOT(ISBLANK(C6198)), B6198=B6197), AVERAGE(C6196,C6198),
AND(NOT(ISBLANK(C6196)), B6196=B6197, ISBLANK(C6198), NOT(ISBLANK(C6199)), B6199=B6197), C6196+(C6199-C6196)/3,
AND(ISBLANK(C6196), NOT(ISBLANK(C6195)), B6195=B6197, NOT(ISBLANK(C6198)), B6198=B6197), C6195+(C6198-C6195)*2/3,
TRUE, "Check Manually"
))</f>
        <v>169.5</v>
      </c>
      <c r="F6197" t="str">
        <f>_xlfn.XLOOKUP(B6197,Bucket_Map!A:A,Bucket_Map!B:B,"ERROR - CHECK NAME")</f>
        <v>Recreation &amp; Amusement</v>
      </c>
    </row>
    <row r="6198" spans="1:6" x14ac:dyDescent="0.25">
      <c r="A6198" t="s">
        <v>32</v>
      </c>
      <c r="B6198" t="s">
        <v>27</v>
      </c>
      <c r="C6198">
        <v>170.3</v>
      </c>
      <c r="D6198" s="1">
        <v>44958</v>
      </c>
      <c r="E6198" cm="1">
        <f t="array" ref="E6198">IF(AND(B6198="Housing",A6198="Rural"),"",
_xlfn.IFS(
NOT(ISBLANK(C6198)), C6198,
AND(NOT(ISBLANK(C6197)), B6197=B6198, NOT(ISBLANK(C6199)), B6199=B6198), AVERAGE(C6197,C6199),
AND(NOT(ISBLANK(C6197)), B6197=B6198, ISBLANK(C6199), NOT(ISBLANK(C6200)), B6200=B6198), C6197+(C6200-C6197)/3,
AND(ISBLANK(C6197), NOT(ISBLANK(C6196)), B6196=B6198, NOT(ISBLANK(C6199)), B6199=B6198), C6196+(C6199-C6196)*2/3,
TRUE, "Check Manually"
))</f>
        <v>170.3</v>
      </c>
      <c r="F6198" t="str">
        <f>_xlfn.XLOOKUP(B6198,Bucket_Map!A:A,Bucket_Map!B:B,"ERROR - CHECK NAME")</f>
        <v>Recreation &amp; Amusement</v>
      </c>
    </row>
    <row r="6199" spans="1:6" x14ac:dyDescent="0.25">
      <c r="A6199" t="s">
        <v>32</v>
      </c>
      <c r="B6199" t="s">
        <v>27</v>
      </c>
      <c r="C6199">
        <v>170.3</v>
      </c>
      <c r="D6199" s="1">
        <v>44986</v>
      </c>
      <c r="E6199" cm="1">
        <f t="array" ref="E6199">IF(AND(B6199="Housing",A6199="Rural"),"",
_xlfn.IFS(
NOT(ISBLANK(C6199)), C6199,
AND(NOT(ISBLANK(C6198)), B6198=B6199, NOT(ISBLANK(C6200)), B6200=B6199), AVERAGE(C6198,C6200),
AND(NOT(ISBLANK(C6198)), B6198=B6199, ISBLANK(C6200), NOT(ISBLANK(C6201)), B6201=B6199), C6198+(C6201-C6198)/3,
AND(ISBLANK(C6198), NOT(ISBLANK(C6197)), B6197=B6199, NOT(ISBLANK(C6200)), B6200=B6199), C6197+(C6200-C6197)*2/3,
TRUE, "Check Manually"
))</f>
        <v>170.3</v>
      </c>
      <c r="F6199" t="str">
        <f>_xlfn.XLOOKUP(B6199,Bucket_Map!A:A,Bucket_Map!B:B,"ERROR - CHECK NAME")</f>
        <v>Recreation &amp; Amusement</v>
      </c>
    </row>
    <row r="6200" spans="1:6" x14ac:dyDescent="0.25">
      <c r="A6200" t="s">
        <v>32</v>
      </c>
      <c r="B6200" t="s">
        <v>27</v>
      </c>
      <c r="C6200">
        <v>170.7</v>
      </c>
      <c r="D6200" s="1">
        <v>45017</v>
      </c>
      <c r="E6200" cm="1">
        <f t="array" ref="E6200">IF(AND(B6200="Housing",A6200="Rural"),"",
_xlfn.IFS(
NOT(ISBLANK(C6200)), C6200,
AND(NOT(ISBLANK(C6199)), B6199=B6200, NOT(ISBLANK(C6201)), B6201=B6200), AVERAGE(C6199,C6201),
AND(NOT(ISBLANK(C6199)), B6199=B6200, ISBLANK(C6201), NOT(ISBLANK(C6202)), B6202=B6200), C6199+(C6202-C6199)/3,
AND(ISBLANK(C6199), NOT(ISBLANK(C6198)), B6198=B6200, NOT(ISBLANK(C6201)), B6201=B6200), C6198+(C6201-C6198)*2/3,
TRUE, "Check Manually"
))</f>
        <v>170.7</v>
      </c>
      <c r="F6200" t="str">
        <f>_xlfn.XLOOKUP(B6200,Bucket_Map!A:A,Bucket_Map!B:B,"ERROR - CHECK NAME")</f>
        <v>Recreation &amp; Amusement</v>
      </c>
    </row>
    <row r="6201" spans="1:6" x14ac:dyDescent="0.25">
      <c r="A6201" t="s">
        <v>32</v>
      </c>
      <c r="B6201" t="s">
        <v>27</v>
      </c>
      <c r="C6201">
        <v>171.2</v>
      </c>
      <c r="D6201" s="1">
        <v>45047</v>
      </c>
      <c r="E6201" cm="1">
        <f t="array" ref="E6201">IF(AND(B6201="Housing",A6201="Rural"),"",
_xlfn.IFS(
NOT(ISBLANK(C6201)), C6201,
AND(NOT(ISBLANK(C6200)), B6200=B6201, NOT(ISBLANK(C6202)), B6202=B6201), AVERAGE(C6200,C6202),
AND(NOT(ISBLANK(C6200)), B6200=B6201, ISBLANK(C6202), NOT(ISBLANK(C6203)), B6203=B6201), C6200+(C6203-C6200)/3,
AND(ISBLANK(C6200), NOT(ISBLANK(C6199)), B6199=B6201, NOT(ISBLANK(C6202)), B6202=B6201), C6199+(C6202-C6199)*2/3,
TRUE, "Check Manually"
))</f>
        <v>171.2</v>
      </c>
      <c r="F6201" t="str">
        <f>_xlfn.XLOOKUP(B6201,Bucket_Map!A:A,Bucket_Map!B:B,"ERROR - CHECK NAME")</f>
        <v>Recreation &amp; Amusement</v>
      </c>
    </row>
    <row r="6202" spans="1:6" x14ac:dyDescent="0.25">
      <c r="A6202" t="s">
        <v>32</v>
      </c>
      <c r="B6202" t="s">
        <v>28</v>
      </c>
      <c r="C6202">
        <v>102.7</v>
      </c>
      <c r="D6202" s="1">
        <v>41275</v>
      </c>
      <c r="E6202" cm="1">
        <f t="array" ref="E6202">IF(AND(B6202="Housing",A6202="Rural"),"",
_xlfn.IFS(
NOT(ISBLANK(C6202)), C6202,
AND(NOT(ISBLANK(C6201)), B6201=B6202, NOT(ISBLANK(C6203)), B6203=B6202), AVERAGE(C6201,C6203),
AND(NOT(ISBLANK(C6201)), B6201=B6202, ISBLANK(C6203), NOT(ISBLANK(C6204)), B6204=B6202), C6201+(C6204-C6201)/3,
AND(ISBLANK(C6201), NOT(ISBLANK(C6200)), B6200=B6202, NOT(ISBLANK(C6203)), B6203=B6202), C6200+(C6203-C6200)*2/3,
TRUE, "Check Manually"
))</f>
        <v>102.7</v>
      </c>
      <c r="F6202" t="str">
        <f>_xlfn.XLOOKUP(B6202,Bucket_Map!A:A,Bucket_Map!B:B,"ERROR - CHECK NAME")</f>
        <v>Food &amp; Beverages</v>
      </c>
    </row>
    <row r="6203" spans="1:6" x14ac:dyDescent="0.25">
      <c r="A6203" t="s">
        <v>32</v>
      </c>
      <c r="B6203" t="s">
        <v>28</v>
      </c>
      <c r="C6203">
        <v>102.8</v>
      </c>
      <c r="D6203" s="1">
        <v>41306</v>
      </c>
      <c r="E6203" cm="1">
        <f t="array" ref="E6203">IF(AND(B6203="Housing",A6203="Rural"),"",
_xlfn.IFS(
NOT(ISBLANK(C6203)), C6203,
AND(NOT(ISBLANK(C6202)), B6202=B6203, NOT(ISBLANK(C6204)), B6204=B6203), AVERAGE(C6202,C6204),
AND(NOT(ISBLANK(C6202)), B6202=B6203, ISBLANK(C6204), NOT(ISBLANK(C6205)), B6205=B6203), C6202+(C6205-C6202)/3,
AND(ISBLANK(C6202), NOT(ISBLANK(C6201)), B6201=B6203, NOT(ISBLANK(C6204)), B6204=B6203), C6201+(C6204-C6201)*2/3,
TRUE, "Check Manually"
))</f>
        <v>102.8</v>
      </c>
      <c r="F6203" t="str">
        <f>_xlfn.XLOOKUP(B6203,Bucket_Map!A:A,Bucket_Map!B:B,"ERROR - CHECK NAME")</f>
        <v>Food &amp; Beverages</v>
      </c>
    </row>
    <row r="6204" spans="1:6" x14ac:dyDescent="0.25">
      <c r="A6204" t="s">
        <v>32</v>
      </c>
      <c r="B6204" t="s">
        <v>28</v>
      </c>
      <c r="C6204">
        <v>103</v>
      </c>
      <c r="D6204" s="1">
        <v>41334</v>
      </c>
      <c r="E6204" cm="1">
        <f t="array" ref="E6204">IF(AND(B6204="Housing",A6204="Rural"),"",
_xlfn.IFS(
NOT(ISBLANK(C6204)), C6204,
AND(NOT(ISBLANK(C6203)), B6203=B6204, NOT(ISBLANK(C6205)), B6205=B6204), AVERAGE(C6203,C6205),
AND(NOT(ISBLANK(C6203)), B6203=B6204, ISBLANK(C6205), NOT(ISBLANK(C6206)), B6206=B6204), C6203+(C6206-C6203)/3,
AND(ISBLANK(C6203), NOT(ISBLANK(C6202)), B6202=B6204, NOT(ISBLANK(C6205)), B6205=B6204), C6202+(C6205-C6202)*2/3,
TRUE, "Check Manually"
))</f>
        <v>103</v>
      </c>
      <c r="F6204" t="str">
        <f>_xlfn.XLOOKUP(B6204,Bucket_Map!A:A,Bucket_Map!B:B,"ERROR - CHECK NAME")</f>
        <v>Food &amp; Beverages</v>
      </c>
    </row>
    <row r="6205" spans="1:6" x14ac:dyDescent="0.25">
      <c r="A6205" t="s">
        <v>32</v>
      </c>
      <c r="B6205" t="s">
        <v>28</v>
      </c>
      <c r="C6205">
        <v>103.3</v>
      </c>
      <c r="D6205" s="1">
        <v>41365</v>
      </c>
      <c r="E6205" cm="1">
        <f t="array" ref="E6205">IF(AND(B6205="Housing",A6205="Rural"),"",
_xlfn.IFS(
NOT(ISBLANK(C6205)), C6205,
AND(NOT(ISBLANK(C6204)), B6204=B6205, NOT(ISBLANK(C6206)), B6206=B6205), AVERAGE(C6204,C6206),
AND(NOT(ISBLANK(C6204)), B6204=B6205, ISBLANK(C6206), NOT(ISBLANK(C6207)), B6207=B6205), C6204+(C6207-C6204)/3,
AND(ISBLANK(C6204), NOT(ISBLANK(C6203)), B6203=B6205, NOT(ISBLANK(C6206)), B6206=B6205), C6203+(C6206-C6203)*2/3,
TRUE, "Check Manually"
))</f>
        <v>103.3</v>
      </c>
      <c r="F6205" t="str">
        <f>_xlfn.XLOOKUP(B6205,Bucket_Map!A:A,Bucket_Map!B:B,"ERROR - CHECK NAME")</f>
        <v>Food &amp; Beverages</v>
      </c>
    </row>
    <row r="6206" spans="1:6" x14ac:dyDescent="0.25">
      <c r="A6206" t="s">
        <v>32</v>
      </c>
      <c r="B6206" t="s">
        <v>28</v>
      </c>
      <c r="C6206">
        <v>104.3</v>
      </c>
      <c r="D6206" s="1">
        <v>41395</v>
      </c>
      <c r="E6206" cm="1">
        <f t="array" ref="E6206">IF(AND(B6206="Housing",A6206="Rural"),"",
_xlfn.IFS(
NOT(ISBLANK(C6206)), C6206,
AND(NOT(ISBLANK(C6205)), B6205=B6206, NOT(ISBLANK(C6207)), B6207=B6206), AVERAGE(C6205,C6207),
AND(NOT(ISBLANK(C6205)), B6205=B6206, ISBLANK(C6207), NOT(ISBLANK(C6208)), B6208=B6206), C6205+(C6208-C6205)/3,
AND(ISBLANK(C6205), NOT(ISBLANK(C6204)), B6204=B6206, NOT(ISBLANK(C6207)), B6207=B6206), C6204+(C6207-C6204)*2/3,
TRUE, "Check Manually"
))</f>
        <v>104.3</v>
      </c>
      <c r="F6206" t="str">
        <f>_xlfn.XLOOKUP(B6206,Bucket_Map!A:A,Bucket_Map!B:B,"ERROR - CHECK NAME")</f>
        <v>Food &amp; Beverages</v>
      </c>
    </row>
    <row r="6207" spans="1:6" x14ac:dyDescent="0.25">
      <c r="A6207" t="s">
        <v>32</v>
      </c>
      <c r="B6207" t="s">
        <v>28</v>
      </c>
      <c r="C6207">
        <v>105.7</v>
      </c>
      <c r="D6207" s="1">
        <v>41426</v>
      </c>
      <c r="E6207" cm="1">
        <f t="array" ref="E6207">IF(AND(B6207="Housing",A6207="Rural"),"",
_xlfn.IFS(
NOT(ISBLANK(C6207)), C6207,
AND(NOT(ISBLANK(C6206)), B6206=B6207, NOT(ISBLANK(C6208)), B6208=B6207), AVERAGE(C6206,C6208),
AND(NOT(ISBLANK(C6206)), B6206=B6207, ISBLANK(C6208), NOT(ISBLANK(C6209)), B6209=B6207), C6206+(C6209-C6206)/3,
AND(ISBLANK(C6206), NOT(ISBLANK(C6205)), B6205=B6207, NOT(ISBLANK(C6208)), B6208=B6207), C6205+(C6208-C6205)*2/3,
TRUE, "Check Manually"
))</f>
        <v>105.7</v>
      </c>
      <c r="F6207" t="str">
        <f>_xlfn.XLOOKUP(B6207,Bucket_Map!A:A,Bucket_Map!B:B,"ERROR - CHECK NAME")</f>
        <v>Food &amp; Beverages</v>
      </c>
    </row>
    <row r="6208" spans="1:6" x14ac:dyDescent="0.25">
      <c r="A6208" t="s">
        <v>32</v>
      </c>
      <c r="B6208" t="s">
        <v>28</v>
      </c>
      <c r="C6208">
        <v>106.8</v>
      </c>
      <c r="D6208" s="1">
        <v>41456</v>
      </c>
      <c r="E6208" cm="1">
        <f t="array" ref="E6208">IF(AND(B6208="Housing",A6208="Rural"),"",
_xlfn.IFS(
NOT(ISBLANK(C6208)), C6208,
AND(NOT(ISBLANK(C6207)), B6207=B6208, NOT(ISBLANK(C6209)), B6209=B6208), AVERAGE(C6207,C6209),
AND(NOT(ISBLANK(C6207)), B6207=B6208, ISBLANK(C6209), NOT(ISBLANK(C6210)), B6210=B6208), C6207+(C6210-C6207)/3,
AND(ISBLANK(C6207), NOT(ISBLANK(C6206)), B6206=B6208, NOT(ISBLANK(C6209)), B6209=B6208), C6206+(C6209-C6206)*2/3,
TRUE, "Check Manually"
))</f>
        <v>106.8</v>
      </c>
      <c r="F6208" t="str">
        <f>_xlfn.XLOOKUP(B6208,Bucket_Map!A:A,Bucket_Map!B:B,"ERROR - CHECK NAME")</f>
        <v>Food &amp; Beverages</v>
      </c>
    </row>
    <row r="6209" spans="1:6" x14ac:dyDescent="0.25">
      <c r="A6209" t="s">
        <v>32</v>
      </c>
      <c r="B6209" t="s">
        <v>28</v>
      </c>
      <c r="C6209">
        <v>107.4</v>
      </c>
      <c r="D6209" s="1">
        <v>41487</v>
      </c>
      <c r="E6209" cm="1">
        <f t="array" ref="E6209">IF(AND(B6209="Housing",A6209="Rural"),"",
_xlfn.IFS(
NOT(ISBLANK(C6209)), C6209,
AND(NOT(ISBLANK(C6208)), B6208=B6209, NOT(ISBLANK(C6210)), B6210=B6209), AVERAGE(C6208,C6210),
AND(NOT(ISBLANK(C6208)), B6208=B6209, ISBLANK(C6210), NOT(ISBLANK(C6211)), B6211=B6209), C6208+(C6211-C6208)/3,
AND(ISBLANK(C6208), NOT(ISBLANK(C6207)), B6207=B6209, NOT(ISBLANK(C6210)), B6210=B6209), C6207+(C6210-C6207)*2/3,
TRUE, "Check Manually"
))</f>
        <v>107.4</v>
      </c>
      <c r="F6209" t="str">
        <f>_xlfn.XLOOKUP(B6209,Bucket_Map!A:A,Bucket_Map!B:B,"ERROR - CHECK NAME")</f>
        <v>Food &amp; Beverages</v>
      </c>
    </row>
    <row r="6210" spans="1:6" x14ac:dyDescent="0.25">
      <c r="A6210" t="s">
        <v>32</v>
      </c>
      <c r="B6210" t="s">
        <v>28</v>
      </c>
      <c r="C6210">
        <v>108.3</v>
      </c>
      <c r="D6210" s="1">
        <v>41518</v>
      </c>
      <c r="E6210" cm="1">
        <f t="array" ref="E6210">IF(AND(B6210="Housing",A6210="Rural"),"",
_xlfn.IFS(
NOT(ISBLANK(C6210)), C6210,
AND(NOT(ISBLANK(C6209)), B6209=B6210, NOT(ISBLANK(C6211)), B6211=B6210), AVERAGE(C6209,C6211),
AND(NOT(ISBLANK(C6209)), B6209=B6210, ISBLANK(C6211), NOT(ISBLANK(C6212)), B6212=B6210), C6209+(C6212-C6209)/3,
AND(ISBLANK(C6209), NOT(ISBLANK(C6208)), B6208=B6210, NOT(ISBLANK(C6211)), B6211=B6210), C6208+(C6211-C6208)*2/3,
TRUE, "Check Manually"
))</f>
        <v>108.3</v>
      </c>
      <c r="F6210" t="str">
        <f>_xlfn.XLOOKUP(B6210,Bucket_Map!A:A,Bucket_Map!B:B,"ERROR - CHECK NAME")</f>
        <v>Food &amp; Beverages</v>
      </c>
    </row>
    <row r="6211" spans="1:6" x14ac:dyDescent="0.25">
      <c r="A6211" t="s">
        <v>32</v>
      </c>
      <c r="B6211" t="s">
        <v>28</v>
      </c>
      <c r="C6211">
        <v>108.7</v>
      </c>
      <c r="D6211" s="1">
        <v>41548</v>
      </c>
      <c r="E6211" cm="1">
        <f t="array" ref="E6211">IF(AND(B6211="Housing",A6211="Rural"),"",
_xlfn.IFS(
NOT(ISBLANK(C6211)), C6211,
AND(NOT(ISBLANK(C6210)), B6210=B6211, NOT(ISBLANK(C6212)), B6212=B6211), AVERAGE(C6210,C6212),
AND(NOT(ISBLANK(C6210)), B6210=B6211, ISBLANK(C6212), NOT(ISBLANK(C6213)), B6213=B6211), C6210+(C6213-C6210)/3,
AND(ISBLANK(C6210), NOT(ISBLANK(C6209)), B6209=B6211, NOT(ISBLANK(C6212)), B6212=B6211), C6209+(C6212-C6209)*2/3,
TRUE, "Check Manually"
))</f>
        <v>108.7</v>
      </c>
      <c r="F6211" t="str">
        <f>_xlfn.XLOOKUP(B6211,Bucket_Map!A:A,Bucket_Map!B:B,"ERROR - CHECK NAME")</f>
        <v>Food &amp; Beverages</v>
      </c>
    </row>
    <row r="6212" spans="1:6" x14ac:dyDescent="0.25">
      <c r="A6212" t="s">
        <v>32</v>
      </c>
      <c r="B6212" t="s">
        <v>28</v>
      </c>
      <c r="C6212">
        <v>109.4</v>
      </c>
      <c r="D6212" s="1">
        <v>41579</v>
      </c>
      <c r="E6212" cm="1">
        <f t="array" ref="E6212">IF(AND(B6212="Housing",A6212="Rural"),"",
_xlfn.IFS(
NOT(ISBLANK(C6212)), C6212,
AND(NOT(ISBLANK(C6211)), B6211=B6212, NOT(ISBLANK(C6213)), B6213=B6212), AVERAGE(C6211,C6213),
AND(NOT(ISBLANK(C6211)), B6211=B6212, ISBLANK(C6213), NOT(ISBLANK(C6214)), B6214=B6212), C6211+(C6214-C6211)/3,
AND(ISBLANK(C6211), NOT(ISBLANK(C6210)), B6210=B6212, NOT(ISBLANK(C6213)), B6213=B6212), C6210+(C6213-C6210)*2/3,
TRUE, "Check Manually"
))</f>
        <v>109.4</v>
      </c>
      <c r="F6212" t="str">
        <f>_xlfn.XLOOKUP(B6212,Bucket_Map!A:A,Bucket_Map!B:B,"ERROR - CHECK NAME")</f>
        <v>Food &amp; Beverages</v>
      </c>
    </row>
    <row r="6213" spans="1:6" x14ac:dyDescent="0.25">
      <c r="A6213" t="s">
        <v>32</v>
      </c>
      <c r="B6213" t="s">
        <v>28</v>
      </c>
      <c r="C6213">
        <v>110.5</v>
      </c>
      <c r="D6213" s="1">
        <v>41609</v>
      </c>
      <c r="E6213" cm="1">
        <f t="array" ref="E6213">IF(AND(B6213="Housing",A6213="Rural"),"",
_xlfn.IFS(
NOT(ISBLANK(C6213)), C6213,
AND(NOT(ISBLANK(C6212)), B6212=B6213, NOT(ISBLANK(C6214)), B6214=B6213), AVERAGE(C6212,C6214),
AND(NOT(ISBLANK(C6212)), B6212=B6213, ISBLANK(C6214), NOT(ISBLANK(C6215)), B6215=B6213), C6212+(C6215-C6212)/3,
AND(ISBLANK(C6212), NOT(ISBLANK(C6211)), B6211=B6213, NOT(ISBLANK(C6214)), B6214=B6213), C6211+(C6214-C6211)*2/3,
TRUE, "Check Manually"
))</f>
        <v>110.5</v>
      </c>
      <c r="F6213" t="str">
        <f>_xlfn.XLOOKUP(B6213,Bucket_Map!A:A,Bucket_Map!B:B,"ERROR - CHECK NAME")</f>
        <v>Food &amp; Beverages</v>
      </c>
    </row>
    <row r="6214" spans="1:6" x14ac:dyDescent="0.25">
      <c r="A6214" t="s">
        <v>32</v>
      </c>
      <c r="B6214" t="s">
        <v>28</v>
      </c>
      <c r="C6214">
        <v>111</v>
      </c>
      <c r="D6214" s="1">
        <v>41640</v>
      </c>
      <c r="E6214" cm="1">
        <f t="array" ref="E6214">IF(AND(B6214="Housing",A6214="Rural"),"",
_xlfn.IFS(
NOT(ISBLANK(C6214)), C6214,
AND(NOT(ISBLANK(C6213)), B6213=B6214, NOT(ISBLANK(C6215)), B6215=B6214), AVERAGE(C6213,C6215),
AND(NOT(ISBLANK(C6213)), B6213=B6214, ISBLANK(C6215), NOT(ISBLANK(C6216)), B6216=B6214), C6213+(C6216-C6213)/3,
AND(ISBLANK(C6213), NOT(ISBLANK(C6212)), B6212=B6214, NOT(ISBLANK(C6215)), B6215=B6214), C6212+(C6215-C6212)*2/3,
TRUE, "Check Manually"
))</f>
        <v>111</v>
      </c>
      <c r="F6214" t="str">
        <f>_xlfn.XLOOKUP(B6214,Bucket_Map!A:A,Bucket_Map!B:B,"ERROR - CHECK NAME")</f>
        <v>Food &amp; Beverages</v>
      </c>
    </row>
    <row r="6215" spans="1:6" x14ac:dyDescent="0.25">
      <c r="A6215" t="s">
        <v>32</v>
      </c>
      <c r="B6215" t="s">
        <v>28</v>
      </c>
      <c r="C6215">
        <v>111.4</v>
      </c>
      <c r="D6215" s="1">
        <v>41671</v>
      </c>
      <c r="E6215" cm="1">
        <f t="array" ref="E6215">IF(AND(B6215="Housing",A6215="Rural"),"",
_xlfn.IFS(
NOT(ISBLANK(C6215)), C6215,
AND(NOT(ISBLANK(C6214)), B6214=B6215, NOT(ISBLANK(C6216)), B6216=B6215), AVERAGE(C6214,C6216),
AND(NOT(ISBLANK(C6214)), B6214=B6215, ISBLANK(C6216), NOT(ISBLANK(C6217)), B6217=B6215), C6214+(C6217-C6214)/3,
AND(ISBLANK(C6214), NOT(ISBLANK(C6213)), B6213=B6215, NOT(ISBLANK(C6216)), B6216=B6215), C6213+(C6216-C6213)*2/3,
TRUE, "Check Manually"
))</f>
        <v>111.4</v>
      </c>
      <c r="F6215" t="str">
        <f>_xlfn.XLOOKUP(B6215,Bucket_Map!A:A,Bucket_Map!B:B,"ERROR - CHECK NAME")</f>
        <v>Food &amp; Beverages</v>
      </c>
    </row>
    <row r="6216" spans="1:6" x14ac:dyDescent="0.25">
      <c r="A6216" t="s">
        <v>32</v>
      </c>
      <c r="B6216" t="s">
        <v>28</v>
      </c>
      <c r="C6216">
        <v>111.8</v>
      </c>
      <c r="D6216" s="1">
        <v>41699</v>
      </c>
      <c r="E6216" cm="1">
        <f t="array" ref="E6216">IF(AND(B6216="Housing",A6216="Rural"),"",
_xlfn.IFS(
NOT(ISBLANK(C6216)), C6216,
AND(NOT(ISBLANK(C6215)), B6215=B6216, NOT(ISBLANK(C6217)), B6217=B6216), AVERAGE(C6215,C6217),
AND(NOT(ISBLANK(C6215)), B6215=B6216, ISBLANK(C6217), NOT(ISBLANK(C6218)), B6218=B6216), C6215+(C6218-C6215)/3,
AND(ISBLANK(C6215), NOT(ISBLANK(C6214)), B6214=B6216, NOT(ISBLANK(C6217)), B6217=B6216), C6214+(C6217-C6214)*2/3,
TRUE, "Check Manually"
))</f>
        <v>111.8</v>
      </c>
      <c r="F6216" t="str">
        <f>_xlfn.XLOOKUP(B6216,Bucket_Map!A:A,Bucket_Map!B:B,"ERROR - CHECK NAME")</f>
        <v>Food &amp; Beverages</v>
      </c>
    </row>
    <row r="6217" spans="1:6" x14ac:dyDescent="0.25">
      <c r="A6217" t="s">
        <v>32</v>
      </c>
      <c r="B6217" t="s">
        <v>28</v>
      </c>
      <c r="C6217">
        <v>112.6</v>
      </c>
      <c r="D6217" s="1">
        <v>41730</v>
      </c>
      <c r="E6217" cm="1">
        <f t="array" ref="E6217">IF(AND(B6217="Housing",A6217="Rural"),"",
_xlfn.IFS(
NOT(ISBLANK(C6217)), C6217,
AND(NOT(ISBLANK(C6216)), B6216=B6217, NOT(ISBLANK(C6218)), B6218=B6217), AVERAGE(C6216,C6218),
AND(NOT(ISBLANK(C6216)), B6216=B6217, ISBLANK(C6218), NOT(ISBLANK(C6219)), B6219=B6217), C6216+(C6219-C6216)/3,
AND(ISBLANK(C6216), NOT(ISBLANK(C6215)), B6215=B6217, NOT(ISBLANK(C6218)), B6218=B6217), C6215+(C6218-C6215)*2/3,
TRUE, "Check Manually"
))</f>
        <v>112.6</v>
      </c>
      <c r="F6217" t="str">
        <f>_xlfn.XLOOKUP(B6217,Bucket_Map!A:A,Bucket_Map!B:B,"ERROR - CHECK NAME")</f>
        <v>Food &amp; Beverages</v>
      </c>
    </row>
    <row r="6218" spans="1:6" x14ac:dyDescent="0.25">
      <c r="A6218" t="s">
        <v>32</v>
      </c>
      <c r="B6218" t="s">
        <v>28</v>
      </c>
      <c r="C6218">
        <v>113.4</v>
      </c>
      <c r="D6218" s="1">
        <v>41760</v>
      </c>
      <c r="E6218" cm="1">
        <f t="array" ref="E6218">IF(AND(B6218="Housing",A6218="Rural"),"",
_xlfn.IFS(
NOT(ISBLANK(C6218)), C6218,
AND(NOT(ISBLANK(C6217)), B6217=B6218, NOT(ISBLANK(C6219)), B6219=B6218), AVERAGE(C6217,C6219),
AND(NOT(ISBLANK(C6217)), B6217=B6218, ISBLANK(C6219), NOT(ISBLANK(C6220)), B6220=B6218), C6217+(C6220-C6217)/3,
AND(ISBLANK(C6217), NOT(ISBLANK(C6216)), B6216=B6218, NOT(ISBLANK(C6219)), B6219=B6218), C6216+(C6219-C6216)*2/3,
TRUE, "Check Manually"
))</f>
        <v>113.4</v>
      </c>
      <c r="F6218" t="str">
        <f>_xlfn.XLOOKUP(B6218,Bucket_Map!A:A,Bucket_Map!B:B,"ERROR - CHECK NAME")</f>
        <v>Food &amp; Beverages</v>
      </c>
    </row>
    <row r="6219" spans="1:6" x14ac:dyDescent="0.25">
      <c r="A6219" t="s">
        <v>32</v>
      </c>
      <c r="B6219" t="s">
        <v>28</v>
      </c>
      <c r="C6219">
        <v>114.3</v>
      </c>
      <c r="D6219" s="1">
        <v>41791</v>
      </c>
      <c r="E6219" cm="1">
        <f t="array" ref="E6219">IF(AND(B6219="Housing",A6219="Rural"),"",
_xlfn.IFS(
NOT(ISBLANK(C6219)), C6219,
AND(NOT(ISBLANK(C6218)), B6218=B6219, NOT(ISBLANK(C6220)), B6220=B6219), AVERAGE(C6218,C6220),
AND(NOT(ISBLANK(C6218)), B6218=B6219, ISBLANK(C6220), NOT(ISBLANK(C6221)), B6221=B6219), C6218+(C6221-C6218)/3,
AND(ISBLANK(C6218), NOT(ISBLANK(C6217)), B6217=B6219, NOT(ISBLANK(C6220)), B6220=B6219), C6217+(C6220-C6217)*2/3,
TRUE, "Check Manually"
))</f>
        <v>114.3</v>
      </c>
      <c r="F6219" t="str">
        <f>_xlfn.XLOOKUP(B6219,Bucket_Map!A:A,Bucket_Map!B:B,"ERROR - CHECK NAME")</f>
        <v>Food &amp; Beverages</v>
      </c>
    </row>
    <row r="6220" spans="1:6" x14ac:dyDescent="0.25">
      <c r="A6220" t="s">
        <v>32</v>
      </c>
      <c r="B6220" t="s">
        <v>28</v>
      </c>
      <c r="C6220">
        <v>115.5</v>
      </c>
      <c r="D6220" s="1">
        <v>41821</v>
      </c>
      <c r="E6220" cm="1">
        <f t="array" ref="E6220">IF(AND(B6220="Housing",A6220="Rural"),"",
_xlfn.IFS(
NOT(ISBLANK(C6220)), C6220,
AND(NOT(ISBLANK(C6219)), B6219=B6220, NOT(ISBLANK(C6221)), B6221=B6220), AVERAGE(C6219,C6221),
AND(NOT(ISBLANK(C6219)), B6219=B6220, ISBLANK(C6221), NOT(ISBLANK(C6222)), B6222=B6220), C6219+(C6222-C6219)/3,
AND(ISBLANK(C6219), NOT(ISBLANK(C6218)), B6218=B6220, NOT(ISBLANK(C6221)), B6221=B6220), C6218+(C6221-C6218)*2/3,
TRUE, "Check Manually"
))</f>
        <v>115.5</v>
      </c>
      <c r="F6220" t="str">
        <f>_xlfn.XLOOKUP(B6220,Bucket_Map!A:A,Bucket_Map!B:B,"ERROR - CHECK NAME")</f>
        <v>Food &amp; Beverages</v>
      </c>
    </row>
    <row r="6221" spans="1:6" x14ac:dyDescent="0.25">
      <c r="A6221" t="s">
        <v>32</v>
      </c>
      <c r="B6221" t="s">
        <v>28</v>
      </c>
      <c r="C6221">
        <v>117.1</v>
      </c>
      <c r="D6221" s="1">
        <v>41852</v>
      </c>
      <c r="E6221" cm="1">
        <f t="array" ref="E6221">IF(AND(B6221="Housing",A6221="Rural"),"",
_xlfn.IFS(
NOT(ISBLANK(C6221)), C6221,
AND(NOT(ISBLANK(C6220)), B6220=B6221, NOT(ISBLANK(C6222)), B6222=B6221), AVERAGE(C6220,C6222),
AND(NOT(ISBLANK(C6220)), B6220=B6221, ISBLANK(C6222), NOT(ISBLANK(C6223)), B6223=B6221), C6220+(C6223-C6220)/3,
AND(ISBLANK(C6220), NOT(ISBLANK(C6219)), B6219=B6221, NOT(ISBLANK(C6222)), B6222=B6221), C6219+(C6222-C6219)*2/3,
TRUE, "Check Manually"
))</f>
        <v>117.1</v>
      </c>
      <c r="F6221" t="str">
        <f>_xlfn.XLOOKUP(B6221,Bucket_Map!A:A,Bucket_Map!B:B,"ERROR - CHECK NAME")</f>
        <v>Food &amp; Beverages</v>
      </c>
    </row>
    <row r="6222" spans="1:6" x14ac:dyDescent="0.25">
      <c r="A6222" t="s">
        <v>32</v>
      </c>
      <c r="B6222" t="s">
        <v>28</v>
      </c>
      <c r="C6222">
        <v>117.6</v>
      </c>
      <c r="D6222" s="1">
        <v>41883</v>
      </c>
      <c r="E6222" cm="1">
        <f t="array" ref="E6222">IF(AND(B6222="Housing",A6222="Rural"),"",
_xlfn.IFS(
NOT(ISBLANK(C6222)), C6222,
AND(NOT(ISBLANK(C6221)), B6221=B6222, NOT(ISBLANK(C6223)), B6223=B6222), AVERAGE(C6221,C6223),
AND(NOT(ISBLANK(C6221)), B6221=B6222, ISBLANK(C6223), NOT(ISBLANK(C6224)), B6224=B6222), C6221+(C6224-C6221)/3,
AND(ISBLANK(C6221), NOT(ISBLANK(C6220)), B6220=B6222, NOT(ISBLANK(C6223)), B6223=B6222), C6220+(C6223-C6220)*2/3,
TRUE, "Check Manually"
))</f>
        <v>117.6</v>
      </c>
      <c r="F6222" t="str">
        <f>_xlfn.XLOOKUP(B6222,Bucket_Map!A:A,Bucket_Map!B:B,"ERROR - CHECK NAME")</f>
        <v>Food &amp; Beverages</v>
      </c>
    </row>
    <row r="6223" spans="1:6" x14ac:dyDescent="0.25">
      <c r="A6223" t="s">
        <v>32</v>
      </c>
      <c r="B6223" t="s">
        <v>28</v>
      </c>
      <c r="C6223">
        <v>118.1</v>
      </c>
      <c r="D6223" s="1">
        <v>41913</v>
      </c>
      <c r="E6223" cm="1">
        <f t="array" ref="E6223">IF(AND(B6223="Housing",A6223="Rural"),"",
_xlfn.IFS(
NOT(ISBLANK(C6223)), C6223,
AND(NOT(ISBLANK(C6222)), B6222=B6223, NOT(ISBLANK(C6224)), B6224=B6223), AVERAGE(C6222,C6224),
AND(NOT(ISBLANK(C6222)), B6222=B6223, ISBLANK(C6224), NOT(ISBLANK(C6225)), B6225=B6223), C6222+(C6225-C6222)/3,
AND(ISBLANK(C6222), NOT(ISBLANK(C6221)), B6221=B6223, NOT(ISBLANK(C6224)), B6224=B6223), C6221+(C6224-C6221)*2/3,
TRUE, "Check Manually"
))</f>
        <v>118.1</v>
      </c>
      <c r="F6223" t="str">
        <f>_xlfn.XLOOKUP(B6223,Bucket_Map!A:A,Bucket_Map!B:B,"ERROR - CHECK NAME")</f>
        <v>Food &amp; Beverages</v>
      </c>
    </row>
    <row r="6224" spans="1:6" x14ac:dyDescent="0.25">
      <c r="A6224" t="s">
        <v>32</v>
      </c>
      <c r="B6224" t="s">
        <v>28</v>
      </c>
      <c r="C6224">
        <v>118.7</v>
      </c>
      <c r="D6224" s="1">
        <v>41944</v>
      </c>
      <c r="E6224" cm="1">
        <f t="array" ref="E6224">IF(AND(B6224="Housing",A6224="Rural"),"",
_xlfn.IFS(
NOT(ISBLANK(C6224)), C6224,
AND(NOT(ISBLANK(C6223)), B6223=B6224, NOT(ISBLANK(C6225)), B6225=B6224), AVERAGE(C6223,C6225),
AND(NOT(ISBLANK(C6223)), B6223=B6224, ISBLANK(C6225), NOT(ISBLANK(C6226)), B6226=B6224), C6223+(C6226-C6223)/3,
AND(ISBLANK(C6223), NOT(ISBLANK(C6222)), B6222=B6224, NOT(ISBLANK(C6225)), B6225=B6224), C6222+(C6225-C6222)*2/3,
TRUE, "Check Manually"
))</f>
        <v>118.7</v>
      </c>
      <c r="F6224" t="str">
        <f>_xlfn.XLOOKUP(B6224,Bucket_Map!A:A,Bucket_Map!B:B,"ERROR - CHECK NAME")</f>
        <v>Food &amp; Beverages</v>
      </c>
    </row>
    <row r="6225" spans="1:6" x14ac:dyDescent="0.25">
      <c r="A6225" t="s">
        <v>32</v>
      </c>
      <c r="B6225" t="s">
        <v>28</v>
      </c>
      <c r="C6225">
        <v>119.1</v>
      </c>
      <c r="D6225" s="1">
        <v>41974</v>
      </c>
      <c r="E6225" cm="1">
        <f t="array" ref="E6225">IF(AND(B6225="Housing",A6225="Rural"),"",
_xlfn.IFS(
NOT(ISBLANK(C6225)), C6225,
AND(NOT(ISBLANK(C6224)), B6224=B6225, NOT(ISBLANK(C6226)), B6226=B6225), AVERAGE(C6224,C6226),
AND(NOT(ISBLANK(C6224)), B6224=B6225, ISBLANK(C6226), NOT(ISBLANK(C6227)), B6227=B6225), C6224+(C6227-C6224)/3,
AND(ISBLANK(C6224), NOT(ISBLANK(C6223)), B6223=B6225, NOT(ISBLANK(C6226)), B6226=B6225), C6223+(C6226-C6223)*2/3,
TRUE, "Check Manually"
))</f>
        <v>119.1</v>
      </c>
      <c r="F6225" t="str">
        <f>_xlfn.XLOOKUP(B6225,Bucket_Map!A:A,Bucket_Map!B:B,"ERROR - CHECK NAME")</f>
        <v>Food &amp; Beverages</v>
      </c>
    </row>
    <row r="6226" spans="1:6" x14ac:dyDescent="0.25">
      <c r="A6226" t="s">
        <v>32</v>
      </c>
      <c r="B6226" t="s">
        <v>28</v>
      </c>
      <c r="C6226">
        <v>120.3</v>
      </c>
      <c r="D6226" s="1">
        <v>42005</v>
      </c>
      <c r="E6226" cm="1">
        <f t="array" ref="E6226">IF(AND(B6226="Housing",A6226="Rural"),"",
_xlfn.IFS(
NOT(ISBLANK(C6226)), C6226,
AND(NOT(ISBLANK(C6225)), B6225=B6226, NOT(ISBLANK(C6227)), B6227=B6226), AVERAGE(C6225,C6227),
AND(NOT(ISBLANK(C6225)), B6225=B6226, ISBLANK(C6227), NOT(ISBLANK(C6228)), B6228=B6226), C6225+(C6228-C6225)/3,
AND(ISBLANK(C6225), NOT(ISBLANK(C6224)), B6224=B6226, NOT(ISBLANK(C6227)), B6227=B6226), C6224+(C6227-C6224)*2/3,
TRUE, "Check Manually"
))</f>
        <v>120.3</v>
      </c>
      <c r="F6226" t="str">
        <f>_xlfn.XLOOKUP(B6226,Bucket_Map!A:A,Bucket_Map!B:B,"ERROR - CHECK NAME")</f>
        <v>Food &amp; Beverages</v>
      </c>
    </row>
    <row r="6227" spans="1:6" x14ac:dyDescent="0.25">
      <c r="A6227" t="s">
        <v>32</v>
      </c>
      <c r="B6227" t="s">
        <v>28</v>
      </c>
      <c r="C6227">
        <v>121.6</v>
      </c>
      <c r="D6227" s="1">
        <v>42036</v>
      </c>
      <c r="E6227" cm="1">
        <f t="array" ref="E6227">IF(AND(B6227="Housing",A6227="Rural"),"",
_xlfn.IFS(
NOT(ISBLANK(C6227)), C6227,
AND(NOT(ISBLANK(C6226)), B6226=B6227, NOT(ISBLANK(C6228)), B6228=B6227), AVERAGE(C6226,C6228),
AND(NOT(ISBLANK(C6226)), B6226=B6227, ISBLANK(C6228), NOT(ISBLANK(C6229)), B6229=B6227), C6226+(C6229-C6226)/3,
AND(ISBLANK(C6226), NOT(ISBLANK(C6225)), B6225=B6227, NOT(ISBLANK(C6228)), B6228=B6227), C6225+(C6228-C6225)*2/3,
TRUE, "Check Manually"
))</f>
        <v>121.6</v>
      </c>
      <c r="F6227" t="str">
        <f>_xlfn.XLOOKUP(B6227,Bucket_Map!A:A,Bucket_Map!B:B,"ERROR - CHECK NAME")</f>
        <v>Food &amp; Beverages</v>
      </c>
    </row>
    <row r="6228" spans="1:6" x14ac:dyDescent="0.25">
      <c r="A6228" t="s">
        <v>32</v>
      </c>
      <c r="B6228" t="s">
        <v>28</v>
      </c>
      <c r="C6228">
        <v>122.1</v>
      </c>
      <c r="D6228" s="1">
        <v>42064</v>
      </c>
      <c r="E6228" cm="1">
        <f t="array" ref="E6228">IF(AND(B6228="Housing",A6228="Rural"),"",
_xlfn.IFS(
NOT(ISBLANK(C6228)), C6228,
AND(NOT(ISBLANK(C6227)), B6227=B6228, NOT(ISBLANK(C6229)), B6229=B6228), AVERAGE(C6227,C6229),
AND(NOT(ISBLANK(C6227)), B6227=B6228, ISBLANK(C6229), NOT(ISBLANK(C6230)), B6230=B6228), C6227+(C6230-C6227)/3,
AND(ISBLANK(C6227), NOT(ISBLANK(C6226)), B6226=B6228, NOT(ISBLANK(C6229)), B6229=B6228), C6226+(C6229-C6226)*2/3,
TRUE, "Check Manually"
))</f>
        <v>122.1</v>
      </c>
      <c r="F6228" t="str">
        <f>_xlfn.XLOOKUP(B6228,Bucket_Map!A:A,Bucket_Map!B:B,"ERROR - CHECK NAME")</f>
        <v>Food &amp; Beverages</v>
      </c>
    </row>
    <row r="6229" spans="1:6" x14ac:dyDescent="0.25">
      <c r="A6229" t="s">
        <v>32</v>
      </c>
      <c r="B6229" t="s">
        <v>28</v>
      </c>
      <c r="C6229">
        <v>122.4</v>
      </c>
      <c r="D6229" s="1">
        <v>42095</v>
      </c>
      <c r="E6229" cm="1">
        <f t="array" ref="E6229">IF(AND(B6229="Housing",A6229="Rural"),"",
_xlfn.IFS(
NOT(ISBLANK(C6229)), C6229,
AND(NOT(ISBLANK(C6228)), B6228=B6229, NOT(ISBLANK(C6230)), B6230=B6229), AVERAGE(C6228,C6230),
AND(NOT(ISBLANK(C6228)), B6228=B6229, ISBLANK(C6230), NOT(ISBLANK(C6231)), B6231=B6229), C6228+(C6231-C6228)/3,
AND(ISBLANK(C6228), NOT(ISBLANK(C6227)), B6227=B6229, NOT(ISBLANK(C6230)), B6230=B6229), C6227+(C6230-C6227)*2/3,
TRUE, "Check Manually"
))</f>
        <v>122.4</v>
      </c>
      <c r="F6229" t="str">
        <f>_xlfn.XLOOKUP(B6229,Bucket_Map!A:A,Bucket_Map!B:B,"ERROR - CHECK NAME")</f>
        <v>Food &amp; Beverages</v>
      </c>
    </row>
    <row r="6230" spans="1:6" x14ac:dyDescent="0.25">
      <c r="A6230" t="s">
        <v>32</v>
      </c>
      <c r="B6230" t="s">
        <v>28</v>
      </c>
      <c r="C6230">
        <v>123.4</v>
      </c>
      <c r="D6230" s="1">
        <v>42125</v>
      </c>
      <c r="E6230" cm="1">
        <f t="array" ref="E6230">IF(AND(B6230="Housing",A6230="Rural"),"",
_xlfn.IFS(
NOT(ISBLANK(C6230)), C6230,
AND(NOT(ISBLANK(C6229)), B6229=B6230, NOT(ISBLANK(C6231)), B6231=B6230), AVERAGE(C6229,C6231),
AND(NOT(ISBLANK(C6229)), B6229=B6230, ISBLANK(C6231), NOT(ISBLANK(C6232)), B6232=B6230), C6229+(C6232-C6229)/3,
AND(ISBLANK(C6229), NOT(ISBLANK(C6228)), B6228=B6230, NOT(ISBLANK(C6231)), B6231=B6230), C6228+(C6231-C6228)*2/3,
TRUE, "Check Manually"
))</f>
        <v>123.4</v>
      </c>
      <c r="F6230" t="str">
        <f>_xlfn.XLOOKUP(B6230,Bucket_Map!A:A,Bucket_Map!B:B,"ERROR - CHECK NAME")</f>
        <v>Food &amp; Beverages</v>
      </c>
    </row>
    <row r="6231" spans="1:6" x14ac:dyDescent="0.25">
      <c r="A6231" t="s">
        <v>32</v>
      </c>
      <c r="B6231" t="s">
        <v>28</v>
      </c>
      <c r="C6231">
        <v>125.5</v>
      </c>
      <c r="D6231" s="1">
        <v>42156</v>
      </c>
      <c r="E6231" cm="1">
        <f t="array" ref="E6231">IF(AND(B6231="Housing",A6231="Rural"),"",
_xlfn.IFS(
NOT(ISBLANK(C6231)), C6231,
AND(NOT(ISBLANK(C6230)), B6230=B6231, NOT(ISBLANK(C6232)), B6232=B6231), AVERAGE(C6230,C6232),
AND(NOT(ISBLANK(C6230)), B6230=B6231, ISBLANK(C6232), NOT(ISBLANK(C6233)), B6233=B6231), C6230+(C6233-C6230)/3,
AND(ISBLANK(C6230), NOT(ISBLANK(C6229)), B6229=B6231, NOT(ISBLANK(C6232)), B6232=B6231), C6229+(C6232-C6229)*2/3,
TRUE, "Check Manually"
))</f>
        <v>125.5</v>
      </c>
      <c r="F6231" t="str">
        <f>_xlfn.XLOOKUP(B6231,Bucket_Map!A:A,Bucket_Map!B:B,"ERROR - CHECK NAME")</f>
        <v>Food &amp; Beverages</v>
      </c>
    </row>
    <row r="6232" spans="1:6" x14ac:dyDescent="0.25">
      <c r="A6232" t="s">
        <v>32</v>
      </c>
      <c r="B6232" t="s">
        <v>28</v>
      </c>
      <c r="C6232">
        <v>126.1</v>
      </c>
      <c r="D6232" s="1">
        <v>42186</v>
      </c>
      <c r="E6232" cm="1">
        <f t="array" ref="E6232">IF(AND(B6232="Housing",A6232="Rural"),"",
_xlfn.IFS(
NOT(ISBLANK(C6232)), C6232,
AND(NOT(ISBLANK(C6231)), B6231=B6232, NOT(ISBLANK(C6233)), B6233=B6232), AVERAGE(C6231,C6233),
AND(NOT(ISBLANK(C6231)), B6231=B6232, ISBLANK(C6233), NOT(ISBLANK(C6234)), B6234=B6232), C6231+(C6234-C6231)/3,
AND(ISBLANK(C6231), NOT(ISBLANK(C6230)), B6230=B6232, NOT(ISBLANK(C6233)), B6233=B6232), C6230+(C6233-C6230)*2/3,
TRUE, "Check Manually"
))</f>
        <v>126.1</v>
      </c>
      <c r="F6232" t="str">
        <f>_xlfn.XLOOKUP(B6232,Bucket_Map!A:A,Bucket_Map!B:B,"ERROR - CHECK NAME")</f>
        <v>Food &amp; Beverages</v>
      </c>
    </row>
    <row r="6233" spans="1:6" x14ac:dyDescent="0.25">
      <c r="A6233" t="s">
        <v>32</v>
      </c>
      <c r="B6233" t="s">
        <v>28</v>
      </c>
      <c r="C6233">
        <v>126.8</v>
      </c>
      <c r="D6233" s="1">
        <v>42217</v>
      </c>
      <c r="E6233" cm="1">
        <f t="array" ref="E6233">IF(AND(B6233="Housing",A6233="Rural"),"",
_xlfn.IFS(
NOT(ISBLANK(C6233)), C6233,
AND(NOT(ISBLANK(C6232)), B6232=B6233, NOT(ISBLANK(C6234)), B6234=B6233), AVERAGE(C6232,C6234),
AND(NOT(ISBLANK(C6232)), B6232=B6233, ISBLANK(C6234), NOT(ISBLANK(C6235)), B6235=B6233), C6232+(C6235-C6232)/3,
AND(ISBLANK(C6232), NOT(ISBLANK(C6231)), B6231=B6233, NOT(ISBLANK(C6234)), B6234=B6233), C6231+(C6234-C6231)*2/3,
TRUE, "Check Manually"
))</f>
        <v>126.8</v>
      </c>
      <c r="F6233" t="str">
        <f>_xlfn.XLOOKUP(B6233,Bucket_Map!A:A,Bucket_Map!B:B,"ERROR - CHECK NAME")</f>
        <v>Food &amp; Beverages</v>
      </c>
    </row>
    <row r="6234" spans="1:6" x14ac:dyDescent="0.25">
      <c r="A6234" t="s">
        <v>32</v>
      </c>
      <c r="B6234" t="s">
        <v>28</v>
      </c>
      <c r="C6234">
        <v>128.4</v>
      </c>
      <c r="D6234" s="1">
        <v>42248</v>
      </c>
      <c r="E6234" cm="1">
        <f t="array" ref="E6234">IF(AND(B6234="Housing",A6234="Rural"),"",
_xlfn.IFS(
NOT(ISBLANK(C6234)), C6234,
AND(NOT(ISBLANK(C6233)), B6233=B6234, NOT(ISBLANK(C6235)), B6235=B6234), AVERAGE(C6233,C6235),
AND(NOT(ISBLANK(C6233)), B6233=B6234, ISBLANK(C6235), NOT(ISBLANK(C6236)), B6236=B6234), C6233+(C6236-C6233)/3,
AND(ISBLANK(C6233), NOT(ISBLANK(C6232)), B6232=B6234, NOT(ISBLANK(C6235)), B6235=B6234), C6232+(C6235-C6232)*2/3,
TRUE, "Check Manually"
))</f>
        <v>128.4</v>
      </c>
      <c r="F6234" t="str">
        <f>_xlfn.XLOOKUP(B6234,Bucket_Map!A:A,Bucket_Map!B:B,"ERROR - CHECK NAME")</f>
        <v>Food &amp; Beverages</v>
      </c>
    </row>
    <row r="6235" spans="1:6" x14ac:dyDescent="0.25">
      <c r="A6235" t="s">
        <v>32</v>
      </c>
      <c r="B6235" t="s">
        <v>28</v>
      </c>
      <c r="C6235">
        <v>129.69999999999999</v>
      </c>
      <c r="D6235" s="1">
        <v>42278</v>
      </c>
      <c r="E6235" cm="1">
        <f t="array" ref="E6235">IF(AND(B6235="Housing",A6235="Rural"),"",
_xlfn.IFS(
NOT(ISBLANK(C6235)), C6235,
AND(NOT(ISBLANK(C6234)), B6234=B6235, NOT(ISBLANK(C6236)), B6236=B6235), AVERAGE(C6234,C6236),
AND(NOT(ISBLANK(C6234)), B6234=B6235, ISBLANK(C6236), NOT(ISBLANK(C6237)), B6237=B6235), C6234+(C6237-C6234)/3,
AND(ISBLANK(C6234), NOT(ISBLANK(C6233)), B6233=B6235, NOT(ISBLANK(C6236)), B6236=B6235), C6233+(C6236-C6233)*2/3,
TRUE, "Check Manually"
))</f>
        <v>129.69999999999999</v>
      </c>
      <c r="F6235" t="str">
        <f>_xlfn.XLOOKUP(B6235,Bucket_Map!A:A,Bucket_Map!B:B,"ERROR - CHECK NAME")</f>
        <v>Food &amp; Beverages</v>
      </c>
    </row>
    <row r="6236" spans="1:6" x14ac:dyDescent="0.25">
      <c r="A6236" t="s">
        <v>32</v>
      </c>
      <c r="B6236" t="s">
        <v>28</v>
      </c>
      <c r="C6236">
        <v>131.19999999999999</v>
      </c>
      <c r="D6236" s="1">
        <v>42309</v>
      </c>
      <c r="E6236" cm="1">
        <f t="array" ref="E6236">IF(AND(B6236="Housing",A6236="Rural"),"",
_xlfn.IFS(
NOT(ISBLANK(C6236)), C6236,
AND(NOT(ISBLANK(C6235)), B6235=B6236, NOT(ISBLANK(C6237)), B6237=B6236), AVERAGE(C6235,C6237),
AND(NOT(ISBLANK(C6235)), B6235=B6236, ISBLANK(C6237), NOT(ISBLANK(C6238)), B6238=B6236), C6235+(C6238-C6235)/3,
AND(ISBLANK(C6235), NOT(ISBLANK(C6234)), B6234=B6236, NOT(ISBLANK(C6237)), B6237=B6236), C6234+(C6237-C6234)*2/3,
TRUE, "Check Manually"
))</f>
        <v>131.19999999999999</v>
      </c>
      <c r="F6236" t="str">
        <f>_xlfn.XLOOKUP(B6236,Bucket_Map!A:A,Bucket_Map!B:B,"ERROR - CHECK NAME")</f>
        <v>Food &amp; Beverages</v>
      </c>
    </row>
    <row r="6237" spans="1:6" x14ac:dyDescent="0.25">
      <c r="A6237" t="s">
        <v>32</v>
      </c>
      <c r="B6237" t="s">
        <v>28</v>
      </c>
      <c r="C6237">
        <v>132.1</v>
      </c>
      <c r="D6237" s="1">
        <v>42339</v>
      </c>
      <c r="E6237" cm="1">
        <f t="array" ref="E6237">IF(AND(B6237="Housing",A6237="Rural"),"",
_xlfn.IFS(
NOT(ISBLANK(C6237)), C6237,
AND(NOT(ISBLANK(C6236)), B6236=B6237, NOT(ISBLANK(C6238)), B6238=B6237), AVERAGE(C6236,C6238),
AND(NOT(ISBLANK(C6236)), B6236=B6237, ISBLANK(C6238), NOT(ISBLANK(C6239)), B6239=B6237), C6236+(C6239-C6236)/3,
AND(ISBLANK(C6236), NOT(ISBLANK(C6235)), B6235=B6237, NOT(ISBLANK(C6238)), B6238=B6237), C6235+(C6238-C6235)*2/3,
TRUE, "Check Manually"
))</f>
        <v>132.1</v>
      </c>
      <c r="F6237" t="str">
        <f>_xlfn.XLOOKUP(B6237,Bucket_Map!A:A,Bucket_Map!B:B,"ERROR - CHECK NAME")</f>
        <v>Food &amp; Beverages</v>
      </c>
    </row>
    <row r="6238" spans="1:6" x14ac:dyDescent="0.25">
      <c r="A6238" t="s">
        <v>32</v>
      </c>
      <c r="B6238" t="s">
        <v>28</v>
      </c>
      <c r="C6238">
        <v>132.9</v>
      </c>
      <c r="D6238" s="1">
        <v>42370</v>
      </c>
      <c r="E6238" cm="1">
        <f t="array" ref="E6238">IF(AND(B6238="Housing",A6238="Rural"),"",
_xlfn.IFS(
NOT(ISBLANK(C6238)), C6238,
AND(NOT(ISBLANK(C6237)), B6237=B6238, NOT(ISBLANK(C6239)), B6239=B6238), AVERAGE(C6237,C6239),
AND(NOT(ISBLANK(C6237)), B6237=B6238, ISBLANK(C6239), NOT(ISBLANK(C6240)), B6240=B6238), C6237+(C6240-C6237)/3,
AND(ISBLANK(C6237), NOT(ISBLANK(C6236)), B6236=B6238, NOT(ISBLANK(C6239)), B6239=B6238), C6236+(C6239-C6236)*2/3,
TRUE, "Check Manually"
))</f>
        <v>132.9</v>
      </c>
      <c r="F6238" t="str">
        <f>_xlfn.XLOOKUP(B6238,Bucket_Map!A:A,Bucket_Map!B:B,"ERROR - CHECK NAME")</f>
        <v>Food &amp; Beverages</v>
      </c>
    </row>
    <row r="6239" spans="1:6" x14ac:dyDescent="0.25">
      <c r="A6239" t="s">
        <v>32</v>
      </c>
      <c r="B6239" t="s">
        <v>28</v>
      </c>
      <c r="C6239">
        <v>133.6</v>
      </c>
      <c r="D6239" s="1">
        <v>42401</v>
      </c>
      <c r="E6239" cm="1">
        <f t="array" ref="E6239">IF(AND(B6239="Housing",A6239="Rural"),"",
_xlfn.IFS(
NOT(ISBLANK(C6239)), C6239,
AND(NOT(ISBLANK(C6238)), B6238=B6239, NOT(ISBLANK(C6240)), B6240=B6239), AVERAGE(C6238,C6240),
AND(NOT(ISBLANK(C6238)), B6238=B6239, ISBLANK(C6240), NOT(ISBLANK(C6241)), B6241=B6239), C6238+(C6241-C6238)/3,
AND(ISBLANK(C6238), NOT(ISBLANK(C6237)), B6237=B6239, NOT(ISBLANK(C6240)), B6240=B6239), C6237+(C6240-C6237)*2/3,
TRUE, "Check Manually"
))</f>
        <v>133.6</v>
      </c>
      <c r="F6239" t="str">
        <f>_xlfn.XLOOKUP(B6239,Bucket_Map!A:A,Bucket_Map!B:B,"ERROR - CHECK NAME")</f>
        <v>Food &amp; Beverages</v>
      </c>
    </row>
    <row r="6240" spans="1:6" x14ac:dyDescent="0.25">
      <c r="A6240" t="s">
        <v>32</v>
      </c>
      <c r="B6240" t="s">
        <v>28</v>
      </c>
      <c r="C6240">
        <v>133.9</v>
      </c>
      <c r="D6240" s="1">
        <v>42430</v>
      </c>
      <c r="E6240" cm="1">
        <f t="array" ref="E6240">IF(AND(B6240="Housing",A6240="Rural"),"",
_xlfn.IFS(
NOT(ISBLANK(C6240)), C6240,
AND(NOT(ISBLANK(C6239)), B6239=B6240, NOT(ISBLANK(C6241)), B6241=B6240), AVERAGE(C6239,C6241),
AND(NOT(ISBLANK(C6239)), B6239=B6240, ISBLANK(C6241), NOT(ISBLANK(C6242)), B6242=B6240), C6239+(C6242-C6239)/3,
AND(ISBLANK(C6239), NOT(ISBLANK(C6238)), B6238=B6240, NOT(ISBLANK(C6241)), B6241=B6240), C6238+(C6241-C6238)*2/3,
TRUE, "Check Manually"
))</f>
        <v>133.9</v>
      </c>
      <c r="F6240" t="str">
        <f>_xlfn.XLOOKUP(B6240,Bucket_Map!A:A,Bucket_Map!B:B,"ERROR - CHECK NAME")</f>
        <v>Food &amp; Beverages</v>
      </c>
    </row>
    <row r="6241" spans="1:6" x14ac:dyDescent="0.25">
      <c r="A6241" t="s">
        <v>32</v>
      </c>
      <c r="B6241" t="s">
        <v>28</v>
      </c>
      <c r="C6241">
        <v>134.4</v>
      </c>
      <c r="D6241" s="1">
        <v>42461</v>
      </c>
      <c r="E6241" cm="1">
        <f t="array" ref="E6241">IF(AND(B6241="Housing",A6241="Rural"),"",
_xlfn.IFS(
NOT(ISBLANK(C6241)), C6241,
AND(NOT(ISBLANK(C6240)), B6240=B6241, NOT(ISBLANK(C6242)), B6242=B6241), AVERAGE(C6240,C6242),
AND(NOT(ISBLANK(C6240)), B6240=B6241, ISBLANK(C6242), NOT(ISBLANK(C6243)), B6243=B6241), C6240+(C6243-C6240)/3,
AND(ISBLANK(C6240), NOT(ISBLANK(C6239)), B6239=B6241, NOT(ISBLANK(C6242)), B6242=B6241), C6239+(C6242-C6239)*2/3,
TRUE, "Check Manually"
))</f>
        <v>134.4</v>
      </c>
      <c r="F6241" t="str">
        <f>_xlfn.XLOOKUP(B6241,Bucket_Map!A:A,Bucket_Map!B:B,"ERROR - CHECK NAME")</f>
        <v>Food &amp; Beverages</v>
      </c>
    </row>
    <row r="6242" spans="1:6" x14ac:dyDescent="0.25">
      <c r="A6242" t="s">
        <v>32</v>
      </c>
      <c r="B6242" t="s">
        <v>28</v>
      </c>
      <c r="C6242">
        <v>135.30000000000001</v>
      </c>
      <c r="D6242" s="1">
        <v>42491</v>
      </c>
      <c r="E6242" cm="1">
        <f t="array" ref="E6242">IF(AND(B6242="Housing",A6242="Rural"),"",
_xlfn.IFS(
NOT(ISBLANK(C6242)), C6242,
AND(NOT(ISBLANK(C6241)), B6241=B6242, NOT(ISBLANK(C6243)), B6243=B6242), AVERAGE(C6241,C6243),
AND(NOT(ISBLANK(C6241)), B6241=B6242, ISBLANK(C6243), NOT(ISBLANK(C6244)), B6244=B6242), C6241+(C6244-C6241)/3,
AND(ISBLANK(C6241), NOT(ISBLANK(C6240)), B6240=B6242, NOT(ISBLANK(C6243)), B6243=B6242), C6240+(C6243-C6240)*2/3,
TRUE, "Check Manually"
))</f>
        <v>135.30000000000001</v>
      </c>
      <c r="F6242" t="str">
        <f>_xlfn.XLOOKUP(B6242,Bucket_Map!A:A,Bucket_Map!B:B,"ERROR - CHECK NAME")</f>
        <v>Food &amp; Beverages</v>
      </c>
    </row>
    <row r="6243" spans="1:6" x14ac:dyDescent="0.25">
      <c r="A6243" t="s">
        <v>32</v>
      </c>
      <c r="B6243" t="s">
        <v>28</v>
      </c>
      <c r="C6243">
        <v>136.30000000000001</v>
      </c>
      <c r="D6243" s="1">
        <v>42522</v>
      </c>
      <c r="E6243" cm="1">
        <f t="array" ref="E6243">IF(AND(B6243="Housing",A6243="Rural"),"",
_xlfn.IFS(
NOT(ISBLANK(C6243)), C6243,
AND(NOT(ISBLANK(C6242)), B6242=B6243, NOT(ISBLANK(C6244)), B6244=B6243), AVERAGE(C6242,C6244),
AND(NOT(ISBLANK(C6242)), B6242=B6243, ISBLANK(C6244), NOT(ISBLANK(C6245)), B6245=B6243), C6242+(C6245-C6242)/3,
AND(ISBLANK(C6242), NOT(ISBLANK(C6241)), B6241=B6243, NOT(ISBLANK(C6244)), B6244=B6243), C6241+(C6244-C6241)*2/3,
TRUE, "Check Manually"
))</f>
        <v>136.30000000000001</v>
      </c>
      <c r="F6243" t="str">
        <f>_xlfn.XLOOKUP(B6243,Bucket_Map!A:A,Bucket_Map!B:B,"ERROR - CHECK NAME")</f>
        <v>Food &amp; Beverages</v>
      </c>
    </row>
    <row r="6244" spans="1:6" x14ac:dyDescent="0.25">
      <c r="A6244" t="s">
        <v>32</v>
      </c>
      <c r="B6244" t="s">
        <v>28</v>
      </c>
      <c r="C6244">
        <v>137.5</v>
      </c>
      <c r="D6244" s="1">
        <v>42552</v>
      </c>
      <c r="E6244" cm="1">
        <f t="array" ref="E6244">IF(AND(B6244="Housing",A6244="Rural"),"",
_xlfn.IFS(
NOT(ISBLANK(C6244)), C6244,
AND(NOT(ISBLANK(C6243)), B6243=B6244, NOT(ISBLANK(C6245)), B6245=B6244), AVERAGE(C6243,C6245),
AND(NOT(ISBLANK(C6243)), B6243=B6244, ISBLANK(C6245), NOT(ISBLANK(C6246)), B6246=B6244), C6243+(C6246-C6243)/3,
AND(ISBLANK(C6243), NOT(ISBLANK(C6242)), B6242=B6244, NOT(ISBLANK(C6245)), B6245=B6244), C6242+(C6245-C6242)*2/3,
TRUE, "Check Manually"
))</f>
        <v>137.5</v>
      </c>
      <c r="F6244" t="str">
        <f>_xlfn.XLOOKUP(B6244,Bucket_Map!A:A,Bucket_Map!B:B,"ERROR - CHECK NAME")</f>
        <v>Food &amp; Beverages</v>
      </c>
    </row>
    <row r="6245" spans="1:6" x14ac:dyDescent="0.25">
      <c r="A6245" t="s">
        <v>32</v>
      </c>
      <c r="B6245" t="s">
        <v>28</v>
      </c>
      <c r="C6245">
        <v>138.1</v>
      </c>
      <c r="D6245" s="1">
        <v>42583</v>
      </c>
      <c r="E6245" cm="1">
        <f t="array" ref="E6245">IF(AND(B6245="Housing",A6245="Rural"),"",
_xlfn.IFS(
NOT(ISBLANK(C6245)), C6245,
AND(NOT(ISBLANK(C6244)), B6244=B6245, NOT(ISBLANK(C6246)), B6246=B6245), AVERAGE(C6244,C6246),
AND(NOT(ISBLANK(C6244)), B6244=B6245, ISBLANK(C6246), NOT(ISBLANK(C6247)), B6247=B6245), C6244+(C6247-C6244)/3,
AND(ISBLANK(C6244), NOT(ISBLANK(C6243)), B6243=B6245, NOT(ISBLANK(C6246)), B6246=B6245), C6243+(C6246-C6243)*2/3,
TRUE, "Check Manually"
))</f>
        <v>138.1</v>
      </c>
      <c r="F6245" t="str">
        <f>_xlfn.XLOOKUP(B6245,Bucket_Map!A:A,Bucket_Map!B:B,"ERROR - CHECK NAME")</f>
        <v>Food &amp; Beverages</v>
      </c>
    </row>
    <row r="6246" spans="1:6" x14ac:dyDescent="0.25">
      <c r="A6246" t="s">
        <v>32</v>
      </c>
      <c r="B6246" t="s">
        <v>28</v>
      </c>
      <c r="C6246">
        <v>138.80000000000001</v>
      </c>
      <c r="D6246" s="1">
        <v>42614</v>
      </c>
      <c r="E6246" cm="1">
        <f t="array" ref="E6246">IF(AND(B6246="Housing",A6246="Rural"),"",
_xlfn.IFS(
NOT(ISBLANK(C6246)), C6246,
AND(NOT(ISBLANK(C6245)), B6245=B6246, NOT(ISBLANK(C6247)), B6247=B6246), AVERAGE(C6245,C6247),
AND(NOT(ISBLANK(C6245)), B6245=B6246, ISBLANK(C6247), NOT(ISBLANK(C6248)), B6248=B6246), C6245+(C6248-C6245)/3,
AND(ISBLANK(C6245), NOT(ISBLANK(C6244)), B6244=B6246, NOT(ISBLANK(C6247)), B6247=B6246), C6244+(C6247-C6244)*2/3,
TRUE, "Check Manually"
))</f>
        <v>138.80000000000001</v>
      </c>
      <c r="F6246" t="str">
        <f>_xlfn.XLOOKUP(B6246,Bucket_Map!A:A,Bucket_Map!B:B,"ERROR - CHECK NAME")</f>
        <v>Food &amp; Beverages</v>
      </c>
    </row>
    <row r="6247" spans="1:6" x14ac:dyDescent="0.25">
      <c r="A6247" t="s">
        <v>32</v>
      </c>
      <c r="B6247" t="s">
        <v>28</v>
      </c>
      <c r="C6247">
        <v>139.30000000000001</v>
      </c>
      <c r="D6247" s="1">
        <v>42644</v>
      </c>
      <c r="E6247" cm="1">
        <f t="array" ref="E6247">IF(AND(B6247="Housing",A6247="Rural"),"",
_xlfn.IFS(
NOT(ISBLANK(C6247)), C6247,
AND(NOT(ISBLANK(C6246)), B6246=B6247, NOT(ISBLANK(C6248)), B6248=B6247), AVERAGE(C6246,C6248),
AND(NOT(ISBLANK(C6246)), B6246=B6247, ISBLANK(C6248), NOT(ISBLANK(C6249)), B6249=B6247), C6246+(C6249-C6246)/3,
AND(ISBLANK(C6246), NOT(ISBLANK(C6245)), B6245=B6247, NOT(ISBLANK(C6248)), B6248=B6247), C6245+(C6248-C6245)*2/3,
TRUE, "Check Manually"
))</f>
        <v>139.30000000000001</v>
      </c>
      <c r="F6247" t="str">
        <f>_xlfn.XLOOKUP(B6247,Bucket_Map!A:A,Bucket_Map!B:B,"ERROR - CHECK NAME")</f>
        <v>Food &amp; Beverages</v>
      </c>
    </row>
    <row r="6248" spans="1:6" x14ac:dyDescent="0.25">
      <c r="A6248" t="s">
        <v>32</v>
      </c>
      <c r="B6248" t="s">
        <v>28</v>
      </c>
      <c r="C6248">
        <v>139.69999999999999</v>
      </c>
      <c r="D6248" s="1">
        <v>42675</v>
      </c>
      <c r="E6248" cm="1">
        <f t="array" ref="E6248">IF(AND(B6248="Housing",A6248="Rural"),"",
_xlfn.IFS(
NOT(ISBLANK(C6248)), C6248,
AND(NOT(ISBLANK(C6247)), B6247=B6248, NOT(ISBLANK(C6249)), B6249=B6248), AVERAGE(C6247,C6249),
AND(NOT(ISBLANK(C6247)), B6247=B6248, ISBLANK(C6249), NOT(ISBLANK(C6250)), B6250=B6248), C6247+(C6250-C6247)/3,
AND(ISBLANK(C6247), NOT(ISBLANK(C6246)), B6246=B6248, NOT(ISBLANK(C6249)), B6249=B6248), C6246+(C6249-C6246)*2/3,
TRUE, "Check Manually"
))</f>
        <v>139.69999999999999</v>
      </c>
      <c r="F6248" t="str">
        <f>_xlfn.XLOOKUP(B6248,Bucket_Map!A:A,Bucket_Map!B:B,"ERROR - CHECK NAME")</f>
        <v>Food &amp; Beverages</v>
      </c>
    </row>
    <row r="6249" spans="1:6" x14ac:dyDescent="0.25">
      <c r="A6249" t="s">
        <v>32</v>
      </c>
      <c r="B6249" t="s">
        <v>28</v>
      </c>
      <c r="C6249">
        <v>140.19999999999999</v>
      </c>
      <c r="D6249" s="1">
        <v>42705</v>
      </c>
      <c r="E6249" cm="1">
        <f t="array" ref="E6249">IF(AND(B6249="Housing",A6249="Rural"),"",
_xlfn.IFS(
NOT(ISBLANK(C6249)), C6249,
AND(NOT(ISBLANK(C6248)), B6248=B6249, NOT(ISBLANK(C6250)), B6250=B6249), AVERAGE(C6248,C6250),
AND(NOT(ISBLANK(C6248)), B6248=B6249, ISBLANK(C6250), NOT(ISBLANK(C6251)), B6251=B6249), C6248+(C6251-C6248)/3,
AND(ISBLANK(C6248), NOT(ISBLANK(C6247)), B6247=B6249, NOT(ISBLANK(C6250)), B6250=B6249), C6247+(C6250-C6247)*2/3,
TRUE, "Check Manually"
))</f>
        <v>140.19999999999999</v>
      </c>
      <c r="F6249" t="str">
        <f>_xlfn.XLOOKUP(B6249,Bucket_Map!A:A,Bucket_Map!B:B,"ERROR - CHECK NAME")</f>
        <v>Food &amp; Beverages</v>
      </c>
    </row>
    <row r="6250" spans="1:6" x14ac:dyDescent="0.25">
      <c r="A6250" t="s">
        <v>32</v>
      </c>
      <c r="B6250" t="s">
        <v>28</v>
      </c>
      <c r="C6250">
        <v>139.6</v>
      </c>
      <c r="D6250" s="1">
        <v>42736</v>
      </c>
      <c r="E6250" cm="1">
        <f t="array" ref="E6250">IF(AND(B6250="Housing",A6250="Rural"),"",
_xlfn.IFS(
NOT(ISBLANK(C6250)), C6250,
AND(NOT(ISBLANK(C6249)), B6249=B6250, NOT(ISBLANK(C6251)), B6251=B6250), AVERAGE(C6249,C6251),
AND(NOT(ISBLANK(C6249)), B6249=B6250, ISBLANK(C6251), NOT(ISBLANK(C6252)), B6252=B6250), C6249+(C6252-C6249)/3,
AND(ISBLANK(C6249), NOT(ISBLANK(C6248)), B6248=B6250, NOT(ISBLANK(C6251)), B6251=B6250), C6248+(C6251-C6248)*2/3,
TRUE, "Check Manually"
))</f>
        <v>139.6</v>
      </c>
      <c r="F6250" t="str">
        <f>_xlfn.XLOOKUP(B6250,Bucket_Map!A:A,Bucket_Map!B:B,"ERROR - CHECK NAME")</f>
        <v>Food &amp; Beverages</v>
      </c>
    </row>
    <row r="6251" spans="1:6" x14ac:dyDescent="0.25">
      <c r="A6251" t="s">
        <v>32</v>
      </c>
      <c r="B6251" t="s">
        <v>28</v>
      </c>
      <c r="C6251">
        <v>138.69999999999999</v>
      </c>
      <c r="D6251" s="1">
        <v>42767</v>
      </c>
      <c r="E6251" cm="1">
        <f t="array" ref="E6251">IF(AND(B6251="Housing",A6251="Rural"),"",
_xlfn.IFS(
NOT(ISBLANK(C6251)), C6251,
AND(NOT(ISBLANK(C6250)), B6250=B6251, NOT(ISBLANK(C6252)), B6252=B6251), AVERAGE(C6250,C6252),
AND(NOT(ISBLANK(C6250)), B6250=B6251, ISBLANK(C6252), NOT(ISBLANK(C6253)), B6253=B6251), C6250+(C6253-C6250)/3,
AND(ISBLANK(C6250), NOT(ISBLANK(C6249)), B6249=B6251, NOT(ISBLANK(C6252)), B6252=B6251), C6249+(C6252-C6249)*2/3,
TRUE, "Check Manually"
))</f>
        <v>138.69999999999999</v>
      </c>
      <c r="F6251" t="str">
        <f>_xlfn.XLOOKUP(B6251,Bucket_Map!A:A,Bucket_Map!B:B,"ERROR - CHECK NAME")</f>
        <v>Food &amp; Beverages</v>
      </c>
    </row>
    <row r="6252" spans="1:6" x14ac:dyDescent="0.25">
      <c r="A6252" t="s">
        <v>32</v>
      </c>
      <c r="B6252" t="s">
        <v>28</v>
      </c>
      <c r="C6252">
        <v>137.9</v>
      </c>
      <c r="D6252" s="1">
        <v>42795</v>
      </c>
      <c r="E6252" cm="1">
        <f t="array" ref="E6252">IF(AND(B6252="Housing",A6252="Rural"),"",
_xlfn.IFS(
NOT(ISBLANK(C6252)), C6252,
AND(NOT(ISBLANK(C6251)), B6251=B6252, NOT(ISBLANK(C6253)), B6253=B6252), AVERAGE(C6251,C6253),
AND(NOT(ISBLANK(C6251)), B6251=B6252, ISBLANK(C6253), NOT(ISBLANK(C6254)), B6254=B6252), C6251+(C6254-C6251)/3,
AND(ISBLANK(C6251), NOT(ISBLANK(C6250)), B6250=B6252, NOT(ISBLANK(C6253)), B6253=B6252), C6250+(C6253-C6250)*2/3,
TRUE, "Check Manually"
))</f>
        <v>137.9</v>
      </c>
      <c r="F6252" t="str">
        <f>_xlfn.XLOOKUP(B6252,Bucket_Map!A:A,Bucket_Map!B:B,"ERROR - CHECK NAME")</f>
        <v>Food &amp; Beverages</v>
      </c>
    </row>
    <row r="6253" spans="1:6" x14ac:dyDescent="0.25">
      <c r="A6253" t="s">
        <v>32</v>
      </c>
      <c r="B6253" t="s">
        <v>28</v>
      </c>
      <c r="C6253">
        <v>136.5</v>
      </c>
      <c r="D6253" s="1">
        <v>42826</v>
      </c>
      <c r="E6253" cm="1">
        <f t="array" ref="E6253">IF(AND(B6253="Housing",A6253="Rural"),"",
_xlfn.IFS(
NOT(ISBLANK(C6253)), C6253,
AND(NOT(ISBLANK(C6252)), B6252=B6253, NOT(ISBLANK(C6254)), B6254=B6253), AVERAGE(C6252,C6254),
AND(NOT(ISBLANK(C6252)), B6252=B6253, ISBLANK(C6254), NOT(ISBLANK(C6255)), B6255=B6253), C6252+(C6255-C6252)/3,
AND(ISBLANK(C6252), NOT(ISBLANK(C6251)), B6251=B6253, NOT(ISBLANK(C6254)), B6254=B6253), C6251+(C6254-C6251)*2/3,
TRUE, "Check Manually"
))</f>
        <v>136.5</v>
      </c>
      <c r="F6253" t="str">
        <f>_xlfn.XLOOKUP(B6253,Bucket_Map!A:A,Bucket_Map!B:B,"ERROR - CHECK NAME")</f>
        <v>Food &amp; Beverages</v>
      </c>
    </row>
    <row r="6254" spans="1:6" x14ac:dyDescent="0.25">
      <c r="A6254" t="s">
        <v>32</v>
      </c>
      <c r="B6254" t="s">
        <v>28</v>
      </c>
      <c r="C6254">
        <v>136</v>
      </c>
      <c r="D6254" s="1">
        <v>42856</v>
      </c>
      <c r="E6254" cm="1">
        <f t="array" ref="E6254">IF(AND(B6254="Housing",A6254="Rural"),"",
_xlfn.IFS(
NOT(ISBLANK(C6254)), C6254,
AND(NOT(ISBLANK(C6253)), B6253=B6254, NOT(ISBLANK(C6255)), B6255=B6254), AVERAGE(C6253,C6255),
AND(NOT(ISBLANK(C6253)), B6253=B6254, ISBLANK(C6255), NOT(ISBLANK(C6256)), B6256=B6254), C6253+(C6256-C6253)/3,
AND(ISBLANK(C6253), NOT(ISBLANK(C6252)), B6252=B6254, NOT(ISBLANK(C6255)), B6255=B6254), C6252+(C6255-C6252)*2/3,
TRUE, "Check Manually"
))</f>
        <v>136</v>
      </c>
      <c r="F6254" t="str">
        <f>_xlfn.XLOOKUP(B6254,Bucket_Map!A:A,Bucket_Map!B:B,"ERROR - CHECK NAME")</f>
        <v>Food &amp; Beverages</v>
      </c>
    </row>
    <row r="6255" spans="1:6" x14ac:dyDescent="0.25">
      <c r="A6255" t="s">
        <v>32</v>
      </c>
      <c r="B6255" t="s">
        <v>28</v>
      </c>
      <c r="C6255">
        <v>135.30000000000001</v>
      </c>
      <c r="D6255" s="1">
        <v>42887</v>
      </c>
      <c r="E6255" cm="1">
        <f t="array" ref="E6255">IF(AND(B6255="Housing",A6255="Rural"),"",
_xlfn.IFS(
NOT(ISBLANK(C6255)), C6255,
AND(NOT(ISBLANK(C6254)), B6254=B6255, NOT(ISBLANK(C6256)), B6256=B6255), AVERAGE(C6254,C6256),
AND(NOT(ISBLANK(C6254)), B6254=B6255, ISBLANK(C6256), NOT(ISBLANK(C6257)), B6257=B6255), C6254+(C6257-C6254)/3,
AND(ISBLANK(C6254), NOT(ISBLANK(C6253)), B6253=B6255, NOT(ISBLANK(C6256)), B6256=B6255), C6253+(C6256-C6253)*2/3,
TRUE, "Check Manually"
))</f>
        <v>135.30000000000001</v>
      </c>
      <c r="F6255" t="str">
        <f>_xlfn.XLOOKUP(B6255,Bucket_Map!A:A,Bucket_Map!B:B,"ERROR - CHECK NAME")</f>
        <v>Food &amp; Beverages</v>
      </c>
    </row>
    <row r="6256" spans="1:6" x14ac:dyDescent="0.25">
      <c r="A6256" t="s">
        <v>32</v>
      </c>
      <c r="B6256" t="s">
        <v>28</v>
      </c>
      <c r="C6256">
        <v>135.19999999999999</v>
      </c>
      <c r="D6256" s="1">
        <v>42917</v>
      </c>
      <c r="E6256" cm="1">
        <f t="array" ref="E6256">IF(AND(B6256="Housing",A6256="Rural"),"",
_xlfn.IFS(
NOT(ISBLANK(C6256)), C6256,
AND(NOT(ISBLANK(C6255)), B6255=B6256, NOT(ISBLANK(C6257)), B6257=B6256), AVERAGE(C6255,C6257),
AND(NOT(ISBLANK(C6255)), B6255=B6256, ISBLANK(C6257), NOT(ISBLANK(C6258)), B6258=B6256), C6255+(C6258-C6255)/3,
AND(ISBLANK(C6255), NOT(ISBLANK(C6254)), B6254=B6256, NOT(ISBLANK(C6257)), B6257=B6256), C6254+(C6257-C6254)*2/3,
TRUE, "Check Manually"
))</f>
        <v>135.19999999999999</v>
      </c>
      <c r="F6256" t="str">
        <f>_xlfn.XLOOKUP(B6256,Bucket_Map!A:A,Bucket_Map!B:B,"ERROR - CHECK NAME")</f>
        <v>Food &amp; Beverages</v>
      </c>
    </row>
    <row r="6257" spans="1:6" x14ac:dyDescent="0.25">
      <c r="A6257" t="s">
        <v>32</v>
      </c>
      <c r="B6257" t="s">
        <v>28</v>
      </c>
      <c r="C6257">
        <v>135.6</v>
      </c>
      <c r="D6257" s="1">
        <v>42948</v>
      </c>
      <c r="E6257" cm="1">
        <f t="array" ref="E6257">IF(AND(B6257="Housing",A6257="Rural"),"",
_xlfn.IFS(
NOT(ISBLANK(C6257)), C6257,
AND(NOT(ISBLANK(C6256)), B6256=B6257, NOT(ISBLANK(C6258)), B6258=B6257), AVERAGE(C6256,C6258),
AND(NOT(ISBLANK(C6256)), B6256=B6257, ISBLANK(C6258), NOT(ISBLANK(C6259)), B6259=B6257), C6256+(C6259-C6256)/3,
AND(ISBLANK(C6256), NOT(ISBLANK(C6255)), B6255=B6257, NOT(ISBLANK(C6258)), B6258=B6257), C6255+(C6258-C6255)*2/3,
TRUE, "Check Manually"
))</f>
        <v>135.6</v>
      </c>
      <c r="F6257" t="str">
        <f>_xlfn.XLOOKUP(B6257,Bucket_Map!A:A,Bucket_Map!B:B,"ERROR - CHECK NAME")</f>
        <v>Food &amp; Beverages</v>
      </c>
    </row>
    <row r="6258" spans="1:6" x14ac:dyDescent="0.25">
      <c r="A6258" t="s">
        <v>32</v>
      </c>
      <c r="B6258" t="s">
        <v>28</v>
      </c>
      <c r="C6258">
        <v>135.6</v>
      </c>
      <c r="D6258" s="1">
        <v>42979</v>
      </c>
      <c r="E6258" cm="1">
        <f t="array" ref="E6258">IF(AND(B6258="Housing",A6258="Rural"),"",
_xlfn.IFS(
NOT(ISBLANK(C6258)), C6258,
AND(NOT(ISBLANK(C6257)), B6257=B6258, NOT(ISBLANK(C6259)), B6259=B6258), AVERAGE(C6257,C6259),
AND(NOT(ISBLANK(C6257)), B6257=B6258, ISBLANK(C6259), NOT(ISBLANK(C6260)), B6260=B6258), C6257+(C6260-C6257)/3,
AND(ISBLANK(C6257), NOT(ISBLANK(C6256)), B6256=B6258, NOT(ISBLANK(C6259)), B6259=B6258), C6256+(C6259-C6256)*2/3,
TRUE, "Check Manually"
))</f>
        <v>135.6</v>
      </c>
      <c r="F6258" t="str">
        <f>_xlfn.XLOOKUP(B6258,Bucket_Map!A:A,Bucket_Map!B:B,"ERROR - CHECK NAME")</f>
        <v>Food &amp; Beverages</v>
      </c>
    </row>
    <row r="6259" spans="1:6" x14ac:dyDescent="0.25">
      <c r="A6259" t="s">
        <v>32</v>
      </c>
      <c r="B6259" t="s">
        <v>28</v>
      </c>
      <c r="C6259">
        <v>136.30000000000001</v>
      </c>
      <c r="D6259" s="1">
        <v>43009</v>
      </c>
      <c r="E6259" cm="1">
        <f t="array" ref="E6259">IF(AND(B6259="Housing",A6259="Rural"),"",
_xlfn.IFS(
NOT(ISBLANK(C6259)), C6259,
AND(NOT(ISBLANK(C6258)), B6258=B6259, NOT(ISBLANK(C6260)), B6260=B6259), AVERAGE(C6258,C6260),
AND(NOT(ISBLANK(C6258)), B6258=B6259, ISBLANK(C6260), NOT(ISBLANK(C6261)), B6261=B6259), C6258+(C6261-C6258)/3,
AND(ISBLANK(C6258), NOT(ISBLANK(C6257)), B6257=B6259, NOT(ISBLANK(C6260)), B6260=B6259), C6257+(C6260-C6257)*2/3,
TRUE, "Check Manually"
))</f>
        <v>136.30000000000001</v>
      </c>
      <c r="F6259" t="str">
        <f>_xlfn.XLOOKUP(B6259,Bucket_Map!A:A,Bucket_Map!B:B,"ERROR - CHECK NAME")</f>
        <v>Food &amp; Beverages</v>
      </c>
    </row>
    <row r="6260" spans="1:6" x14ac:dyDescent="0.25">
      <c r="A6260" t="s">
        <v>32</v>
      </c>
      <c r="B6260" t="s">
        <v>28</v>
      </c>
      <c r="C6260">
        <v>136.80000000000001</v>
      </c>
      <c r="D6260" s="1">
        <v>43040</v>
      </c>
      <c r="E6260" cm="1">
        <f t="array" ref="E6260">IF(AND(B6260="Housing",A6260="Rural"),"",
_xlfn.IFS(
NOT(ISBLANK(C6260)), C6260,
AND(NOT(ISBLANK(C6259)), B6259=B6260, NOT(ISBLANK(C6261)), B6261=B6260), AVERAGE(C6259,C6261),
AND(NOT(ISBLANK(C6259)), B6259=B6260, ISBLANK(C6261), NOT(ISBLANK(C6262)), B6262=B6260), C6259+(C6262-C6259)/3,
AND(ISBLANK(C6259), NOT(ISBLANK(C6258)), B6258=B6260, NOT(ISBLANK(C6261)), B6261=B6260), C6258+(C6261-C6258)*2/3,
TRUE, "Check Manually"
))</f>
        <v>136.80000000000001</v>
      </c>
      <c r="F6260" t="str">
        <f>_xlfn.XLOOKUP(B6260,Bucket_Map!A:A,Bucket_Map!B:B,"ERROR - CHECK NAME")</f>
        <v>Food &amp; Beverages</v>
      </c>
    </row>
    <row r="6261" spans="1:6" x14ac:dyDescent="0.25">
      <c r="A6261" t="s">
        <v>32</v>
      </c>
      <c r="B6261" t="s">
        <v>28</v>
      </c>
      <c r="C6261">
        <v>137.1</v>
      </c>
      <c r="D6261" s="1">
        <v>43070</v>
      </c>
      <c r="E6261" cm="1">
        <f t="array" ref="E6261">IF(AND(B6261="Housing",A6261="Rural"),"",
_xlfn.IFS(
NOT(ISBLANK(C6261)), C6261,
AND(NOT(ISBLANK(C6260)), B6260=B6261, NOT(ISBLANK(C6262)), B6262=B6261), AVERAGE(C6260,C6262),
AND(NOT(ISBLANK(C6260)), B6260=B6261, ISBLANK(C6262), NOT(ISBLANK(C6263)), B6263=B6261), C6260+(C6263-C6260)/3,
AND(ISBLANK(C6260), NOT(ISBLANK(C6259)), B6259=B6261, NOT(ISBLANK(C6262)), B6262=B6261), C6259+(C6262-C6259)*2/3,
TRUE, "Check Manually"
))</f>
        <v>137.1</v>
      </c>
      <c r="F6261" t="str">
        <f>_xlfn.XLOOKUP(B6261,Bucket_Map!A:A,Bucket_Map!B:B,"ERROR - CHECK NAME")</f>
        <v>Food &amp; Beverages</v>
      </c>
    </row>
    <row r="6262" spans="1:6" x14ac:dyDescent="0.25">
      <c r="A6262" t="s">
        <v>32</v>
      </c>
      <c r="B6262" t="s">
        <v>28</v>
      </c>
      <c r="C6262">
        <v>137.5</v>
      </c>
      <c r="D6262" s="1">
        <v>43101</v>
      </c>
      <c r="E6262" cm="1">
        <f t="array" ref="E6262">IF(AND(B6262="Housing",A6262="Rural"),"",
_xlfn.IFS(
NOT(ISBLANK(C6262)), C6262,
AND(NOT(ISBLANK(C6261)), B6261=B6262, NOT(ISBLANK(C6263)), B6263=B6262), AVERAGE(C6261,C6263),
AND(NOT(ISBLANK(C6261)), B6261=B6262, ISBLANK(C6263), NOT(ISBLANK(C6264)), B6264=B6262), C6261+(C6264-C6261)/3,
AND(ISBLANK(C6261), NOT(ISBLANK(C6260)), B6260=B6262, NOT(ISBLANK(C6263)), B6263=B6262), C6260+(C6263-C6260)*2/3,
TRUE, "Check Manually"
))</f>
        <v>137.5</v>
      </c>
      <c r="F6262" t="str">
        <f>_xlfn.XLOOKUP(B6262,Bucket_Map!A:A,Bucket_Map!B:B,"ERROR - CHECK NAME")</f>
        <v>Food &amp; Beverages</v>
      </c>
    </row>
    <row r="6263" spans="1:6" x14ac:dyDescent="0.25">
      <c r="A6263" t="s">
        <v>32</v>
      </c>
      <c r="B6263" t="s">
        <v>28</v>
      </c>
      <c r="C6263">
        <v>137.30000000000001</v>
      </c>
      <c r="D6263" s="1">
        <v>43132</v>
      </c>
      <c r="E6263" cm="1">
        <f t="array" ref="E6263">IF(AND(B6263="Housing",A6263="Rural"),"",
_xlfn.IFS(
NOT(ISBLANK(C6263)), C6263,
AND(NOT(ISBLANK(C6262)), B6262=B6263, NOT(ISBLANK(C6264)), B6264=B6263), AVERAGE(C6262,C6264),
AND(NOT(ISBLANK(C6262)), B6262=B6263, ISBLANK(C6264), NOT(ISBLANK(C6265)), B6265=B6263), C6262+(C6265-C6262)/3,
AND(ISBLANK(C6262), NOT(ISBLANK(C6261)), B6261=B6263, NOT(ISBLANK(C6264)), B6264=B6263), C6261+(C6264-C6261)*2/3,
TRUE, "Check Manually"
))</f>
        <v>137.30000000000001</v>
      </c>
      <c r="F6263" t="str">
        <f>_xlfn.XLOOKUP(B6263,Bucket_Map!A:A,Bucket_Map!B:B,"ERROR - CHECK NAME")</f>
        <v>Food &amp; Beverages</v>
      </c>
    </row>
    <row r="6264" spans="1:6" x14ac:dyDescent="0.25">
      <c r="A6264" t="s">
        <v>32</v>
      </c>
      <c r="B6264" t="s">
        <v>28</v>
      </c>
      <c r="C6264">
        <v>137.80000000000001</v>
      </c>
      <c r="D6264" s="1">
        <v>43160</v>
      </c>
      <c r="E6264" cm="1">
        <f t="array" ref="E6264">IF(AND(B6264="Housing",A6264="Rural"),"",
_xlfn.IFS(
NOT(ISBLANK(C6264)), C6264,
AND(NOT(ISBLANK(C6263)), B6263=B6264, NOT(ISBLANK(C6265)), B6265=B6264), AVERAGE(C6263,C6265),
AND(NOT(ISBLANK(C6263)), B6263=B6264, ISBLANK(C6265), NOT(ISBLANK(C6266)), B6266=B6264), C6263+(C6266-C6263)/3,
AND(ISBLANK(C6263), NOT(ISBLANK(C6262)), B6262=B6264, NOT(ISBLANK(C6265)), B6265=B6264), C6262+(C6265-C6262)*2/3,
TRUE, "Check Manually"
))</f>
        <v>137.80000000000001</v>
      </c>
      <c r="F6264" t="str">
        <f>_xlfn.XLOOKUP(B6264,Bucket_Map!A:A,Bucket_Map!B:B,"ERROR - CHECK NAME")</f>
        <v>Food &amp; Beverages</v>
      </c>
    </row>
    <row r="6265" spans="1:6" x14ac:dyDescent="0.25">
      <c r="A6265" t="s">
        <v>32</v>
      </c>
      <c r="B6265" t="s">
        <v>28</v>
      </c>
      <c r="C6265">
        <v>138.19999999999999</v>
      </c>
      <c r="D6265" s="1">
        <v>43191</v>
      </c>
      <c r="E6265" cm="1">
        <f t="array" ref="E6265">IF(AND(B6265="Housing",A6265="Rural"),"",
_xlfn.IFS(
NOT(ISBLANK(C6265)), C6265,
AND(NOT(ISBLANK(C6264)), B6264=B6265, NOT(ISBLANK(C6266)), B6266=B6265), AVERAGE(C6264,C6266),
AND(NOT(ISBLANK(C6264)), B6264=B6265, ISBLANK(C6266), NOT(ISBLANK(C6267)), B6267=B6265), C6264+(C6267-C6264)/3,
AND(ISBLANK(C6264), NOT(ISBLANK(C6263)), B6263=B6265, NOT(ISBLANK(C6266)), B6266=B6265), C6263+(C6266-C6263)*2/3,
TRUE, "Check Manually"
))</f>
        <v>138.19999999999999</v>
      </c>
      <c r="F6265" t="str">
        <f>_xlfn.XLOOKUP(B6265,Bucket_Map!A:A,Bucket_Map!B:B,"ERROR - CHECK NAME")</f>
        <v>Food &amp; Beverages</v>
      </c>
    </row>
    <row r="6266" spans="1:6" x14ac:dyDescent="0.25">
      <c r="A6266" t="s">
        <v>32</v>
      </c>
      <c r="B6266" t="s">
        <v>28</v>
      </c>
      <c r="C6266">
        <v>138.1</v>
      </c>
      <c r="D6266" s="1">
        <v>43221</v>
      </c>
      <c r="E6266" cm="1">
        <f t="array" ref="E6266">IF(AND(B6266="Housing",A6266="Rural"),"",
_xlfn.IFS(
NOT(ISBLANK(C6266)), C6266,
AND(NOT(ISBLANK(C6265)), B6265=B6266, NOT(ISBLANK(C6267)), B6267=B6266), AVERAGE(C6265,C6267),
AND(NOT(ISBLANK(C6265)), B6265=B6266, ISBLANK(C6267), NOT(ISBLANK(C6268)), B6268=B6266), C6265+(C6268-C6265)/3,
AND(ISBLANK(C6265), NOT(ISBLANK(C6264)), B6264=B6266, NOT(ISBLANK(C6267)), B6267=B6266), C6264+(C6267-C6264)*2/3,
TRUE, "Check Manually"
))</f>
        <v>138.1</v>
      </c>
      <c r="F6266" t="str">
        <f>_xlfn.XLOOKUP(B6266,Bucket_Map!A:A,Bucket_Map!B:B,"ERROR - CHECK NAME")</f>
        <v>Food &amp; Beverages</v>
      </c>
    </row>
    <row r="6267" spans="1:6" x14ac:dyDescent="0.25">
      <c r="A6267" t="s">
        <v>32</v>
      </c>
      <c r="B6267" t="s">
        <v>28</v>
      </c>
      <c r="C6267">
        <v>138.4</v>
      </c>
      <c r="D6267" s="1">
        <v>43252</v>
      </c>
      <c r="E6267" cm="1">
        <f t="array" ref="E6267">IF(AND(B6267="Housing",A6267="Rural"),"",
_xlfn.IFS(
NOT(ISBLANK(C6267)), C6267,
AND(NOT(ISBLANK(C6266)), B6266=B6267, NOT(ISBLANK(C6268)), B6268=B6267), AVERAGE(C6266,C6268),
AND(NOT(ISBLANK(C6266)), B6266=B6267, ISBLANK(C6268), NOT(ISBLANK(C6269)), B6269=B6267), C6266+(C6269-C6266)/3,
AND(ISBLANK(C6266), NOT(ISBLANK(C6265)), B6265=B6267, NOT(ISBLANK(C6268)), B6268=B6267), C6265+(C6268-C6265)*2/3,
TRUE, "Check Manually"
))</f>
        <v>138.4</v>
      </c>
      <c r="F6267" t="str">
        <f>_xlfn.XLOOKUP(B6267,Bucket_Map!A:A,Bucket_Map!B:B,"ERROR - CHECK NAME")</f>
        <v>Food &amp; Beverages</v>
      </c>
    </row>
    <row r="6268" spans="1:6" x14ac:dyDescent="0.25">
      <c r="A6268" t="s">
        <v>32</v>
      </c>
      <c r="B6268" t="s">
        <v>28</v>
      </c>
      <c r="C6268">
        <v>138.9</v>
      </c>
      <c r="D6268" s="1">
        <v>43282</v>
      </c>
      <c r="E6268" cm="1">
        <f t="array" ref="E6268">IF(AND(B6268="Housing",A6268="Rural"),"",
_xlfn.IFS(
NOT(ISBLANK(C6268)), C6268,
AND(NOT(ISBLANK(C6267)), B6267=B6268, NOT(ISBLANK(C6269)), B6269=B6268), AVERAGE(C6267,C6269),
AND(NOT(ISBLANK(C6267)), B6267=B6268, ISBLANK(C6269), NOT(ISBLANK(C6270)), B6270=B6268), C6267+(C6270-C6267)/3,
AND(ISBLANK(C6267), NOT(ISBLANK(C6266)), B6266=B6268, NOT(ISBLANK(C6269)), B6269=B6268), C6266+(C6269-C6266)*2/3,
TRUE, "Check Manually"
))</f>
        <v>138.9</v>
      </c>
      <c r="F6268" t="str">
        <f>_xlfn.XLOOKUP(B6268,Bucket_Map!A:A,Bucket_Map!B:B,"ERROR - CHECK NAME")</f>
        <v>Food &amp; Beverages</v>
      </c>
    </row>
    <row r="6269" spans="1:6" x14ac:dyDescent="0.25">
      <c r="A6269" t="s">
        <v>32</v>
      </c>
      <c r="B6269" t="s">
        <v>28</v>
      </c>
      <c r="C6269">
        <v>139.4</v>
      </c>
      <c r="D6269" s="1">
        <v>43313</v>
      </c>
      <c r="E6269" cm="1">
        <f t="array" ref="E6269">IF(AND(B6269="Housing",A6269="Rural"),"",
_xlfn.IFS(
NOT(ISBLANK(C6269)), C6269,
AND(NOT(ISBLANK(C6268)), B6268=B6269, NOT(ISBLANK(C6270)), B6270=B6269), AVERAGE(C6268,C6270),
AND(NOT(ISBLANK(C6268)), B6268=B6269, ISBLANK(C6270), NOT(ISBLANK(C6271)), B6271=B6269), C6268+(C6271-C6268)/3,
AND(ISBLANK(C6268), NOT(ISBLANK(C6267)), B6267=B6269, NOT(ISBLANK(C6270)), B6270=B6269), C6267+(C6270-C6267)*2/3,
TRUE, "Check Manually"
))</f>
        <v>139.4</v>
      </c>
      <c r="F6269" t="str">
        <f>_xlfn.XLOOKUP(B6269,Bucket_Map!A:A,Bucket_Map!B:B,"ERROR - CHECK NAME")</f>
        <v>Food &amp; Beverages</v>
      </c>
    </row>
    <row r="6270" spans="1:6" x14ac:dyDescent="0.25">
      <c r="A6270" t="s">
        <v>32</v>
      </c>
      <c r="B6270" t="s">
        <v>28</v>
      </c>
      <c r="C6270">
        <v>139.5</v>
      </c>
      <c r="D6270" s="1">
        <v>43344</v>
      </c>
      <c r="E6270" cm="1">
        <f t="array" ref="E6270">IF(AND(B6270="Housing",A6270="Rural"),"",
_xlfn.IFS(
NOT(ISBLANK(C6270)), C6270,
AND(NOT(ISBLANK(C6269)), B6269=B6270, NOT(ISBLANK(C6271)), B6271=B6270), AVERAGE(C6269,C6271),
AND(NOT(ISBLANK(C6269)), B6269=B6270, ISBLANK(C6271), NOT(ISBLANK(C6272)), B6272=B6270), C6269+(C6272-C6269)/3,
AND(ISBLANK(C6269), NOT(ISBLANK(C6268)), B6268=B6270, NOT(ISBLANK(C6271)), B6271=B6270), C6268+(C6271-C6268)*2/3,
TRUE, "Check Manually"
))</f>
        <v>139.5</v>
      </c>
      <c r="F6270" t="str">
        <f>_xlfn.XLOOKUP(B6270,Bucket_Map!A:A,Bucket_Map!B:B,"ERROR - CHECK NAME")</f>
        <v>Food &amp; Beverages</v>
      </c>
    </row>
    <row r="6271" spans="1:6" x14ac:dyDescent="0.25">
      <c r="A6271" t="s">
        <v>32</v>
      </c>
      <c r="B6271" t="s">
        <v>28</v>
      </c>
      <c r="C6271">
        <v>141</v>
      </c>
      <c r="D6271" s="1">
        <v>43374</v>
      </c>
      <c r="E6271" cm="1">
        <f t="array" ref="E6271">IF(AND(B6271="Housing",A6271="Rural"),"",
_xlfn.IFS(
NOT(ISBLANK(C6271)), C6271,
AND(NOT(ISBLANK(C6270)), B6270=B6271, NOT(ISBLANK(C6272)), B6272=B6271), AVERAGE(C6270,C6272),
AND(NOT(ISBLANK(C6270)), B6270=B6271, ISBLANK(C6272), NOT(ISBLANK(C6273)), B6273=B6271), C6270+(C6273-C6270)/3,
AND(ISBLANK(C6270), NOT(ISBLANK(C6269)), B6269=B6271, NOT(ISBLANK(C6272)), B6272=B6271), C6269+(C6272-C6269)*2/3,
TRUE, "Check Manually"
))</f>
        <v>141</v>
      </c>
      <c r="F6271" t="str">
        <f>_xlfn.XLOOKUP(B6271,Bucket_Map!A:A,Bucket_Map!B:B,"ERROR - CHECK NAME")</f>
        <v>Food &amp; Beverages</v>
      </c>
    </row>
    <row r="6272" spans="1:6" x14ac:dyDescent="0.25">
      <c r="A6272" t="s">
        <v>32</v>
      </c>
      <c r="B6272" t="s">
        <v>28</v>
      </c>
      <c r="C6272">
        <v>140.9</v>
      </c>
      <c r="D6272" s="1">
        <v>43405</v>
      </c>
      <c r="E6272" cm="1">
        <f t="array" ref="E6272">IF(AND(B6272="Housing",A6272="Rural"),"",
_xlfn.IFS(
NOT(ISBLANK(C6272)), C6272,
AND(NOT(ISBLANK(C6271)), B6271=B6272, NOT(ISBLANK(C6273)), B6273=B6272), AVERAGE(C6271,C6273),
AND(NOT(ISBLANK(C6271)), B6271=B6272, ISBLANK(C6273), NOT(ISBLANK(C6274)), B6274=B6272), C6271+(C6274-C6271)/3,
AND(ISBLANK(C6271), NOT(ISBLANK(C6270)), B6270=B6272, NOT(ISBLANK(C6273)), B6273=B6272), C6270+(C6273-C6270)*2/3,
TRUE, "Check Manually"
))</f>
        <v>140.9</v>
      </c>
      <c r="F6272" t="str">
        <f>_xlfn.XLOOKUP(B6272,Bucket_Map!A:A,Bucket_Map!B:B,"ERROR - CHECK NAME")</f>
        <v>Food &amp; Beverages</v>
      </c>
    </row>
    <row r="6273" spans="1:6" x14ac:dyDescent="0.25">
      <c r="A6273" t="s">
        <v>32</v>
      </c>
      <c r="B6273" t="s">
        <v>28</v>
      </c>
      <c r="C6273">
        <v>140.6</v>
      </c>
      <c r="D6273" s="1">
        <v>43435</v>
      </c>
      <c r="E6273" cm="1">
        <f t="array" ref="E6273">IF(AND(B6273="Housing",A6273="Rural"),"",
_xlfn.IFS(
NOT(ISBLANK(C6273)), C6273,
AND(NOT(ISBLANK(C6272)), B6272=B6273, NOT(ISBLANK(C6274)), B6274=B6273), AVERAGE(C6272,C6274),
AND(NOT(ISBLANK(C6272)), B6272=B6273, ISBLANK(C6274), NOT(ISBLANK(C6275)), B6275=B6273), C6272+(C6275-C6272)/3,
AND(ISBLANK(C6272), NOT(ISBLANK(C6271)), B6271=B6273, NOT(ISBLANK(C6274)), B6274=B6273), C6271+(C6274-C6271)*2/3,
TRUE, "Check Manually"
))</f>
        <v>140.6</v>
      </c>
      <c r="F6273" t="str">
        <f>_xlfn.XLOOKUP(B6273,Bucket_Map!A:A,Bucket_Map!B:B,"ERROR - CHECK NAME")</f>
        <v>Food &amp; Beverages</v>
      </c>
    </row>
    <row r="6274" spans="1:6" x14ac:dyDescent="0.25">
      <c r="A6274" t="s">
        <v>32</v>
      </c>
      <c r="B6274" t="s">
        <v>28</v>
      </c>
      <c r="C6274">
        <v>139.4</v>
      </c>
      <c r="D6274" s="1">
        <v>43466</v>
      </c>
      <c r="E6274" cm="1">
        <f t="array" ref="E6274">IF(AND(B6274="Housing",A6274="Rural"),"",
_xlfn.IFS(
NOT(ISBLANK(C6274)), C6274,
AND(NOT(ISBLANK(C6273)), B6273=B6274, NOT(ISBLANK(C6275)), B6275=B6274), AVERAGE(C6273,C6275),
AND(NOT(ISBLANK(C6273)), B6273=B6274, ISBLANK(C6275), NOT(ISBLANK(C6276)), B6276=B6274), C6273+(C6276-C6273)/3,
AND(ISBLANK(C6273), NOT(ISBLANK(C6272)), B6272=B6274, NOT(ISBLANK(C6275)), B6275=B6274), C6272+(C6275-C6272)*2/3,
TRUE, "Check Manually"
))</f>
        <v>139.4</v>
      </c>
      <c r="F6274" t="str">
        <f>_xlfn.XLOOKUP(B6274,Bucket_Map!A:A,Bucket_Map!B:B,"ERROR - CHECK NAME")</f>
        <v>Food &amp; Beverages</v>
      </c>
    </row>
    <row r="6275" spans="1:6" x14ac:dyDescent="0.25">
      <c r="A6275" t="s">
        <v>32</v>
      </c>
      <c r="B6275" t="s">
        <v>28</v>
      </c>
      <c r="C6275">
        <v>139.69999999999999</v>
      </c>
      <c r="D6275" s="1">
        <v>43497</v>
      </c>
      <c r="E6275" cm="1">
        <f t="array" ref="E6275">IF(AND(B6275="Housing",A6275="Rural"),"",
_xlfn.IFS(
NOT(ISBLANK(C6275)), C6275,
AND(NOT(ISBLANK(C6274)), B6274=B6275, NOT(ISBLANK(C6276)), B6276=B6275), AVERAGE(C6274,C6276),
AND(NOT(ISBLANK(C6274)), B6274=B6275, ISBLANK(C6276), NOT(ISBLANK(C6277)), B6277=B6275), C6274+(C6277-C6274)/3,
AND(ISBLANK(C6274), NOT(ISBLANK(C6273)), B6273=B6275, NOT(ISBLANK(C6276)), B6276=B6275), C6273+(C6276-C6273)*2/3,
TRUE, "Check Manually"
))</f>
        <v>139.69999999999999</v>
      </c>
      <c r="F6275" t="str">
        <f>_xlfn.XLOOKUP(B6275,Bucket_Map!A:A,Bucket_Map!B:B,"ERROR - CHECK NAME")</f>
        <v>Food &amp; Beverages</v>
      </c>
    </row>
    <row r="6276" spans="1:6" x14ac:dyDescent="0.25">
      <c r="A6276" t="s">
        <v>32</v>
      </c>
      <c r="B6276" t="s">
        <v>28</v>
      </c>
      <c r="C6276">
        <v>139.5</v>
      </c>
      <c r="D6276" s="1">
        <v>43525</v>
      </c>
      <c r="E6276" cm="1">
        <f t="array" ref="E6276">IF(AND(B6276="Housing",A6276="Rural"),"",
_xlfn.IFS(
NOT(ISBLANK(C6276)), C6276,
AND(NOT(ISBLANK(C6275)), B6275=B6276, NOT(ISBLANK(C6277)), B6277=B6276), AVERAGE(C6275,C6277),
AND(NOT(ISBLANK(C6275)), B6275=B6276, ISBLANK(C6277), NOT(ISBLANK(C6278)), B6278=B6276), C6275+(C6278-C6275)/3,
AND(ISBLANK(C6275), NOT(ISBLANK(C6274)), B6274=B6276, NOT(ISBLANK(C6277)), B6277=B6276), C6274+(C6277-C6274)*2/3,
TRUE, "Check Manually"
))</f>
        <v>139.5</v>
      </c>
      <c r="F6276" t="str">
        <f>_xlfn.XLOOKUP(B6276,Bucket_Map!A:A,Bucket_Map!B:B,"ERROR - CHECK NAME")</f>
        <v>Food &amp; Beverages</v>
      </c>
    </row>
    <row r="6277" spans="1:6" x14ac:dyDescent="0.25">
      <c r="A6277" t="s">
        <v>32</v>
      </c>
      <c r="B6277" t="s">
        <v>28</v>
      </c>
      <c r="C6277">
        <v>139.9</v>
      </c>
      <c r="D6277" s="1">
        <v>43586</v>
      </c>
      <c r="E6277" cm="1">
        <f t="array" ref="E6277">IF(AND(B6277="Housing",A6277="Rural"),"",
_xlfn.IFS(
NOT(ISBLANK(C6277)), C6277,
AND(NOT(ISBLANK(C6276)), B6276=B6277, NOT(ISBLANK(C6278)), B6278=B6277), AVERAGE(C6276,C6278),
AND(NOT(ISBLANK(C6276)), B6276=B6277, ISBLANK(C6278), NOT(ISBLANK(C6279)), B6279=B6277), C6276+(C6279-C6276)/3,
AND(ISBLANK(C6276), NOT(ISBLANK(C6275)), B6275=B6277, NOT(ISBLANK(C6278)), B6278=B6277), C6275+(C6278-C6275)*2/3,
TRUE, "Check Manually"
))</f>
        <v>139.9</v>
      </c>
      <c r="F6277" t="str">
        <f>_xlfn.XLOOKUP(B6277,Bucket_Map!A:A,Bucket_Map!B:B,"ERROR - CHECK NAME")</f>
        <v>Food &amp; Beverages</v>
      </c>
    </row>
    <row r="6278" spans="1:6" x14ac:dyDescent="0.25">
      <c r="A6278" t="s">
        <v>32</v>
      </c>
      <c r="B6278" t="s">
        <v>28</v>
      </c>
      <c r="C6278">
        <v>140.6</v>
      </c>
      <c r="D6278" s="1">
        <v>43617</v>
      </c>
      <c r="E6278" cm="1">
        <f t="array" ref="E6278">IF(AND(B6278="Housing",A6278="Rural"),"",
_xlfn.IFS(
NOT(ISBLANK(C6278)), C6278,
AND(NOT(ISBLANK(C6277)), B6277=B6278, NOT(ISBLANK(C6279)), B6279=B6278), AVERAGE(C6277,C6279),
AND(NOT(ISBLANK(C6277)), B6277=B6278, ISBLANK(C6279), NOT(ISBLANK(C6280)), B6280=B6278), C6277+(C6280-C6277)/3,
AND(ISBLANK(C6277), NOT(ISBLANK(C6276)), B6276=B6278, NOT(ISBLANK(C6279)), B6279=B6278), C6276+(C6279-C6276)*2/3,
TRUE, "Check Manually"
))</f>
        <v>140.6</v>
      </c>
      <c r="F6278" t="str">
        <f>_xlfn.XLOOKUP(B6278,Bucket_Map!A:A,Bucket_Map!B:B,"ERROR - CHECK NAME")</f>
        <v>Food &amp; Beverages</v>
      </c>
    </row>
    <row r="6279" spans="1:6" x14ac:dyDescent="0.25">
      <c r="A6279" t="s">
        <v>32</v>
      </c>
      <c r="B6279" t="s">
        <v>28</v>
      </c>
      <c r="C6279">
        <v>141.69999999999999</v>
      </c>
      <c r="D6279" s="1">
        <v>43647</v>
      </c>
      <c r="E6279" cm="1">
        <f t="array" ref="E6279">IF(AND(B6279="Housing",A6279="Rural"),"",
_xlfn.IFS(
NOT(ISBLANK(C6279)), C6279,
AND(NOT(ISBLANK(C6278)), B6278=B6279, NOT(ISBLANK(C6280)), B6280=B6279), AVERAGE(C6278,C6280),
AND(NOT(ISBLANK(C6278)), B6278=B6279, ISBLANK(C6280), NOT(ISBLANK(C6281)), B6281=B6279), C6278+(C6281-C6278)/3,
AND(ISBLANK(C6278), NOT(ISBLANK(C6277)), B6277=B6279, NOT(ISBLANK(C6280)), B6280=B6279), C6277+(C6280-C6277)*2/3,
TRUE, "Check Manually"
))</f>
        <v>141.69999999999999</v>
      </c>
      <c r="F6279" t="str">
        <f>_xlfn.XLOOKUP(B6279,Bucket_Map!A:A,Bucket_Map!B:B,"ERROR - CHECK NAME")</f>
        <v>Food &amp; Beverages</v>
      </c>
    </row>
    <row r="6280" spans="1:6" x14ac:dyDescent="0.25">
      <c r="A6280" t="s">
        <v>32</v>
      </c>
      <c r="B6280" t="s">
        <v>28</v>
      </c>
      <c r="C6280">
        <v>142.6</v>
      </c>
      <c r="D6280" s="1">
        <v>43678</v>
      </c>
      <c r="E6280" cm="1">
        <f t="array" ref="E6280">IF(AND(B6280="Housing",A6280="Rural"),"",
_xlfn.IFS(
NOT(ISBLANK(C6280)), C6280,
AND(NOT(ISBLANK(C6279)), B6279=B6280, NOT(ISBLANK(C6281)), B6281=B6280), AVERAGE(C6279,C6281),
AND(NOT(ISBLANK(C6279)), B6279=B6280, ISBLANK(C6281), NOT(ISBLANK(C6282)), B6282=B6280), C6279+(C6282-C6279)/3,
AND(ISBLANK(C6279), NOT(ISBLANK(C6278)), B6278=B6280, NOT(ISBLANK(C6281)), B6281=B6280), C6278+(C6281-C6278)*2/3,
TRUE, "Check Manually"
))</f>
        <v>142.6</v>
      </c>
      <c r="F6280" t="str">
        <f>_xlfn.XLOOKUP(B6280,Bucket_Map!A:A,Bucket_Map!B:B,"ERROR - CHECK NAME")</f>
        <v>Food &amp; Beverages</v>
      </c>
    </row>
    <row r="6281" spans="1:6" x14ac:dyDescent="0.25">
      <c r="A6281" t="s">
        <v>32</v>
      </c>
      <c r="B6281" t="s">
        <v>28</v>
      </c>
      <c r="C6281">
        <v>144.1</v>
      </c>
      <c r="D6281" s="1">
        <v>43709</v>
      </c>
      <c r="E6281" cm="1">
        <f t="array" ref="E6281">IF(AND(B6281="Housing",A6281="Rural"),"",
_xlfn.IFS(
NOT(ISBLANK(C6281)), C6281,
AND(NOT(ISBLANK(C6280)), B6280=B6281, NOT(ISBLANK(C6282)), B6282=B6281), AVERAGE(C6280,C6282),
AND(NOT(ISBLANK(C6280)), B6280=B6281, ISBLANK(C6282), NOT(ISBLANK(C6283)), B6283=B6281), C6280+(C6283-C6280)/3,
AND(ISBLANK(C6280), NOT(ISBLANK(C6279)), B6279=B6281, NOT(ISBLANK(C6282)), B6282=B6281), C6279+(C6282-C6279)*2/3,
TRUE, "Check Manually"
))</f>
        <v>144.1</v>
      </c>
      <c r="F6281" t="str">
        <f>_xlfn.XLOOKUP(B6281,Bucket_Map!A:A,Bucket_Map!B:B,"ERROR - CHECK NAME")</f>
        <v>Food &amp; Beverages</v>
      </c>
    </row>
    <row r="6282" spans="1:6" x14ac:dyDescent="0.25">
      <c r="A6282" t="s">
        <v>32</v>
      </c>
      <c r="B6282" t="s">
        <v>28</v>
      </c>
      <c r="C6282">
        <v>145.4</v>
      </c>
      <c r="D6282" s="1">
        <v>43739</v>
      </c>
      <c r="E6282" cm="1">
        <f t="array" ref="E6282">IF(AND(B6282="Housing",A6282="Rural"),"",
_xlfn.IFS(
NOT(ISBLANK(C6282)), C6282,
AND(NOT(ISBLANK(C6281)), B6281=B6282, NOT(ISBLANK(C6283)), B6283=B6282), AVERAGE(C6281,C6283),
AND(NOT(ISBLANK(C6281)), B6281=B6282, ISBLANK(C6283), NOT(ISBLANK(C6284)), B6284=B6282), C6281+(C6284-C6281)/3,
AND(ISBLANK(C6281), NOT(ISBLANK(C6280)), B6280=B6282, NOT(ISBLANK(C6283)), B6283=B6282), C6280+(C6283-C6280)*2/3,
TRUE, "Check Manually"
))</f>
        <v>145.4</v>
      </c>
      <c r="F6282" t="str">
        <f>_xlfn.XLOOKUP(B6282,Bucket_Map!A:A,Bucket_Map!B:B,"ERROR - CHECK NAME")</f>
        <v>Food &amp; Beverages</v>
      </c>
    </row>
    <row r="6283" spans="1:6" x14ac:dyDescent="0.25">
      <c r="A6283" t="s">
        <v>32</v>
      </c>
      <c r="B6283" t="s">
        <v>28</v>
      </c>
      <c r="C6283">
        <v>147</v>
      </c>
      <c r="D6283" s="1">
        <v>43770</v>
      </c>
      <c r="E6283" cm="1">
        <f t="array" ref="E6283">IF(AND(B6283="Housing",A6283="Rural"),"",
_xlfn.IFS(
NOT(ISBLANK(C6283)), C6283,
AND(NOT(ISBLANK(C6282)), B6282=B6283, NOT(ISBLANK(C6284)), B6284=B6283), AVERAGE(C6282,C6284),
AND(NOT(ISBLANK(C6282)), B6282=B6283, ISBLANK(C6284), NOT(ISBLANK(C6285)), B6285=B6283), C6282+(C6285-C6282)/3,
AND(ISBLANK(C6282), NOT(ISBLANK(C6281)), B6281=B6283, NOT(ISBLANK(C6284)), B6284=B6283), C6281+(C6284-C6281)*2/3,
TRUE, "Check Manually"
))</f>
        <v>147</v>
      </c>
      <c r="F6283" t="str">
        <f>_xlfn.XLOOKUP(B6283,Bucket_Map!A:A,Bucket_Map!B:B,"ERROR - CHECK NAME")</f>
        <v>Food &amp; Beverages</v>
      </c>
    </row>
    <row r="6284" spans="1:6" x14ac:dyDescent="0.25">
      <c r="A6284" t="s">
        <v>32</v>
      </c>
      <c r="B6284" t="s">
        <v>28</v>
      </c>
      <c r="C6284">
        <v>148.69999999999999</v>
      </c>
      <c r="D6284" s="1">
        <v>43800</v>
      </c>
      <c r="E6284" cm="1">
        <f t="array" ref="E6284">IF(AND(B6284="Housing",A6284="Rural"),"",
_xlfn.IFS(
NOT(ISBLANK(C6284)), C6284,
AND(NOT(ISBLANK(C6283)), B6283=B6284, NOT(ISBLANK(C6285)), B6285=B6284), AVERAGE(C6283,C6285),
AND(NOT(ISBLANK(C6283)), B6283=B6284, ISBLANK(C6285), NOT(ISBLANK(C6286)), B6286=B6284), C6283+(C6286-C6283)/3,
AND(ISBLANK(C6283), NOT(ISBLANK(C6282)), B6282=B6284, NOT(ISBLANK(C6285)), B6285=B6284), C6282+(C6285-C6282)*2/3,
TRUE, "Check Manually"
))</f>
        <v>148.69999999999999</v>
      </c>
      <c r="F6284" t="str">
        <f>_xlfn.XLOOKUP(B6284,Bucket_Map!A:A,Bucket_Map!B:B,"ERROR - CHECK NAME")</f>
        <v>Food &amp; Beverages</v>
      </c>
    </row>
    <row r="6285" spans="1:6" x14ac:dyDescent="0.25">
      <c r="A6285" t="s">
        <v>32</v>
      </c>
      <c r="B6285" t="s">
        <v>28</v>
      </c>
      <c r="C6285">
        <v>150.9</v>
      </c>
      <c r="D6285" s="1">
        <v>43831</v>
      </c>
      <c r="E6285" cm="1">
        <f t="array" ref="E6285">IF(AND(B6285="Housing",A6285="Rural"),"",
_xlfn.IFS(
NOT(ISBLANK(C6285)), C6285,
AND(NOT(ISBLANK(C6284)), B6284=B6285, NOT(ISBLANK(C6286)), B6286=B6285), AVERAGE(C6284,C6286),
AND(NOT(ISBLANK(C6284)), B6284=B6285, ISBLANK(C6286), NOT(ISBLANK(C6287)), B6287=B6285), C6284+(C6287-C6284)/3,
AND(ISBLANK(C6284), NOT(ISBLANK(C6283)), B6283=B6285, NOT(ISBLANK(C6286)), B6286=B6285), C6283+(C6286-C6283)*2/3,
TRUE, "Check Manually"
))</f>
        <v>150.9</v>
      </c>
      <c r="F6285" t="str">
        <f>_xlfn.XLOOKUP(B6285,Bucket_Map!A:A,Bucket_Map!B:B,"ERROR - CHECK NAME")</f>
        <v>Food &amp; Beverages</v>
      </c>
    </row>
    <row r="6286" spans="1:6" x14ac:dyDescent="0.25">
      <c r="A6286" t="s">
        <v>32</v>
      </c>
      <c r="B6286" t="s">
        <v>28</v>
      </c>
      <c r="C6286">
        <v>152</v>
      </c>
      <c r="D6286" s="1">
        <v>43862</v>
      </c>
      <c r="E6286" cm="1">
        <f t="array" ref="E6286">IF(AND(B6286="Housing",A6286="Rural"),"",
_xlfn.IFS(
NOT(ISBLANK(C6286)), C6286,
AND(NOT(ISBLANK(C6285)), B6285=B6286, NOT(ISBLANK(C6287)), B6287=B6286), AVERAGE(C6285,C6287),
AND(NOT(ISBLANK(C6285)), B6285=B6286, ISBLANK(C6287), NOT(ISBLANK(C6288)), B6288=B6286), C6285+(C6288-C6285)/3,
AND(ISBLANK(C6285), NOT(ISBLANK(C6284)), B6284=B6286, NOT(ISBLANK(C6287)), B6287=B6286), C6284+(C6287-C6284)*2/3,
TRUE, "Check Manually"
))</f>
        <v>152</v>
      </c>
      <c r="F6286" t="str">
        <f>_xlfn.XLOOKUP(B6286,Bucket_Map!A:A,Bucket_Map!B:B,"ERROR - CHECK NAME")</f>
        <v>Food &amp; Beverages</v>
      </c>
    </row>
    <row r="6287" spans="1:6" x14ac:dyDescent="0.25">
      <c r="A6287" t="s">
        <v>32</v>
      </c>
      <c r="B6287" t="s">
        <v>28</v>
      </c>
      <c r="C6287">
        <v>153.19999999999999</v>
      </c>
      <c r="D6287" s="1">
        <v>43891</v>
      </c>
      <c r="E6287" cm="1">
        <f t="array" ref="E6287">IF(AND(B6287="Housing",A6287="Rural"),"",
_xlfn.IFS(
NOT(ISBLANK(C6287)), C6287,
AND(NOT(ISBLANK(C6286)), B6286=B6287, NOT(ISBLANK(C6288)), B6288=B6287), AVERAGE(C6286,C6288),
AND(NOT(ISBLANK(C6286)), B6286=B6287, ISBLANK(C6288), NOT(ISBLANK(C6289)), B6289=B6287), C6286+(C6289-C6286)/3,
AND(ISBLANK(C6286), NOT(ISBLANK(C6285)), B6285=B6287, NOT(ISBLANK(C6288)), B6288=B6287), C6285+(C6288-C6285)*2/3,
TRUE, "Check Manually"
))</f>
        <v>153.19999999999999</v>
      </c>
      <c r="F6287" t="str">
        <f>_xlfn.XLOOKUP(B6287,Bucket_Map!A:A,Bucket_Map!B:B,"ERROR - CHECK NAME")</f>
        <v>Food &amp; Beverages</v>
      </c>
    </row>
    <row r="6288" spans="1:6" x14ac:dyDescent="0.25">
      <c r="A6288" t="s">
        <v>32</v>
      </c>
      <c r="B6288" t="s">
        <v>28</v>
      </c>
      <c r="C6288">
        <v>157.1</v>
      </c>
      <c r="D6288" s="1">
        <v>43922</v>
      </c>
      <c r="E6288" cm="1">
        <f t="array" ref="E6288">IF(AND(B6288="Housing",A6288="Rural"),"",
_xlfn.IFS(
NOT(ISBLANK(C6288)), C6288,
AND(NOT(ISBLANK(C6287)), B6287=B6288, NOT(ISBLANK(C6289)), B6289=B6288), AVERAGE(C6287,C6289),
AND(NOT(ISBLANK(C6287)), B6287=B6288, ISBLANK(C6289), NOT(ISBLANK(C6290)), B6290=B6288), C6287+(C6290-C6287)/3,
AND(ISBLANK(C6287), NOT(ISBLANK(C6286)), B6286=B6288, NOT(ISBLANK(C6289)), B6289=B6288), C6286+(C6289-C6286)*2/3,
TRUE, "Check Manually"
))</f>
        <v>157.1</v>
      </c>
      <c r="F6288" t="str">
        <f>_xlfn.XLOOKUP(B6288,Bucket_Map!A:A,Bucket_Map!B:B,"ERROR - CHECK NAME")</f>
        <v>Food &amp; Beverages</v>
      </c>
    </row>
    <row r="6289" spans="1:6" x14ac:dyDescent="0.25">
      <c r="A6289" t="s">
        <v>32</v>
      </c>
      <c r="B6289" t="s">
        <v>28</v>
      </c>
      <c r="D6289" s="1">
        <v>43952</v>
      </c>
      <c r="E6289" cm="1">
        <f t="array" ref="E6289">IF(AND(B6289="Housing",A6289="Rural"),"",
_xlfn.IFS(
NOT(ISBLANK(C6289)), C6289,
AND(NOT(ISBLANK(C6288)), B6288=B6289, NOT(ISBLANK(C6290)), B6290=B6289), AVERAGE(C6288,C6290),
AND(NOT(ISBLANK(C6288)), B6288=B6289, ISBLANK(C6290), NOT(ISBLANK(C6291)), B6291=B6289), C6288+(C6291-C6288)/3,
AND(ISBLANK(C6288), NOT(ISBLANK(C6287)), B6287=B6289, NOT(ISBLANK(C6290)), B6290=B6289), C6287+(C6290-C6287)*2/3,
TRUE, "Check Manually"
))</f>
        <v>158.30000000000001</v>
      </c>
      <c r="F6289" t="str">
        <f>_xlfn.XLOOKUP(B6289,Bucket_Map!A:A,Bucket_Map!B:B,"ERROR - CHECK NAME")</f>
        <v>Food &amp; Beverages</v>
      </c>
    </row>
    <row r="6290" spans="1:6" x14ac:dyDescent="0.25">
      <c r="A6290" t="s">
        <v>32</v>
      </c>
      <c r="B6290" t="s">
        <v>28</v>
      </c>
      <c r="C6290">
        <v>159.5</v>
      </c>
      <c r="D6290" s="1">
        <v>43983</v>
      </c>
      <c r="E6290" cm="1">
        <f t="array" ref="E6290">IF(AND(B6290="Housing",A6290="Rural"),"",
_xlfn.IFS(
NOT(ISBLANK(C6290)), C6290,
AND(NOT(ISBLANK(C6289)), B6289=B6290, NOT(ISBLANK(C6291)), B6291=B6290), AVERAGE(C6289,C6291),
AND(NOT(ISBLANK(C6289)), B6289=B6290, ISBLANK(C6291), NOT(ISBLANK(C6292)), B6292=B6290), C6289+(C6292-C6289)/3,
AND(ISBLANK(C6289), NOT(ISBLANK(C6288)), B6288=B6290, NOT(ISBLANK(C6291)), B6291=B6290), C6288+(C6291-C6288)*2/3,
TRUE, "Check Manually"
))</f>
        <v>159.5</v>
      </c>
      <c r="F6290" t="str">
        <f>_xlfn.XLOOKUP(B6290,Bucket_Map!A:A,Bucket_Map!B:B,"ERROR - CHECK NAME")</f>
        <v>Food &amp; Beverages</v>
      </c>
    </row>
    <row r="6291" spans="1:6" x14ac:dyDescent="0.25">
      <c r="A6291" t="s">
        <v>32</v>
      </c>
      <c r="B6291" t="s">
        <v>28</v>
      </c>
      <c r="C6291">
        <v>159.5</v>
      </c>
      <c r="D6291" s="1">
        <v>44013</v>
      </c>
      <c r="E6291" cm="1">
        <f t="array" ref="E6291">IF(AND(B6291="Housing",A6291="Rural"),"",
_xlfn.IFS(
NOT(ISBLANK(C6291)), C6291,
AND(NOT(ISBLANK(C6290)), B6290=B6291, NOT(ISBLANK(C6292)), B6292=B6291), AVERAGE(C6290,C6292),
AND(NOT(ISBLANK(C6290)), B6290=B6291, ISBLANK(C6292), NOT(ISBLANK(C6293)), B6293=B6291), C6290+(C6293-C6290)/3,
AND(ISBLANK(C6290), NOT(ISBLANK(C6289)), B6289=B6291, NOT(ISBLANK(C6292)), B6292=B6291), C6289+(C6292-C6289)*2/3,
TRUE, "Check Manually"
))</f>
        <v>159.5</v>
      </c>
      <c r="F6291" t="str">
        <f>_xlfn.XLOOKUP(B6291,Bucket_Map!A:A,Bucket_Map!B:B,"ERROR - CHECK NAME")</f>
        <v>Food &amp; Beverages</v>
      </c>
    </row>
    <row r="6292" spans="1:6" x14ac:dyDescent="0.25">
      <c r="A6292" t="s">
        <v>32</v>
      </c>
      <c r="B6292" t="s">
        <v>28</v>
      </c>
      <c r="C6292">
        <v>160</v>
      </c>
      <c r="D6292" s="1">
        <v>44044</v>
      </c>
      <c r="E6292" cm="1">
        <f t="array" ref="E6292">IF(AND(B6292="Housing",A6292="Rural"),"",
_xlfn.IFS(
NOT(ISBLANK(C6292)), C6292,
AND(NOT(ISBLANK(C6291)), B6291=B6292, NOT(ISBLANK(C6293)), B6293=B6292), AVERAGE(C6291,C6293),
AND(NOT(ISBLANK(C6291)), B6291=B6292, ISBLANK(C6293), NOT(ISBLANK(C6294)), B6294=B6292), C6291+(C6294-C6291)/3,
AND(ISBLANK(C6291), NOT(ISBLANK(C6290)), B6290=B6292, NOT(ISBLANK(C6293)), B6293=B6292), C6290+(C6293-C6290)*2/3,
TRUE, "Check Manually"
))</f>
        <v>160</v>
      </c>
      <c r="F6292" t="str">
        <f>_xlfn.XLOOKUP(B6292,Bucket_Map!A:A,Bucket_Map!B:B,"ERROR - CHECK NAME")</f>
        <v>Food &amp; Beverages</v>
      </c>
    </row>
    <row r="6293" spans="1:6" x14ac:dyDescent="0.25">
      <c r="A6293" t="s">
        <v>32</v>
      </c>
      <c r="B6293" t="s">
        <v>28</v>
      </c>
      <c r="C6293">
        <v>160.30000000000001</v>
      </c>
      <c r="D6293" s="1">
        <v>44075</v>
      </c>
      <c r="E6293" cm="1">
        <f t="array" ref="E6293">IF(AND(B6293="Housing",A6293="Rural"),"",
_xlfn.IFS(
NOT(ISBLANK(C6293)), C6293,
AND(NOT(ISBLANK(C6292)), B6292=B6293, NOT(ISBLANK(C6294)), B6294=B6293), AVERAGE(C6292,C6294),
AND(NOT(ISBLANK(C6292)), B6292=B6293, ISBLANK(C6294), NOT(ISBLANK(C6295)), B6295=B6293), C6292+(C6295-C6292)/3,
AND(ISBLANK(C6292), NOT(ISBLANK(C6291)), B6291=B6293, NOT(ISBLANK(C6294)), B6294=B6293), C6291+(C6294-C6291)*2/3,
TRUE, "Check Manually"
))</f>
        <v>160.30000000000001</v>
      </c>
      <c r="F6293" t="str">
        <f>_xlfn.XLOOKUP(B6293,Bucket_Map!A:A,Bucket_Map!B:B,"ERROR - CHECK NAME")</f>
        <v>Food &amp; Beverages</v>
      </c>
    </row>
    <row r="6294" spans="1:6" x14ac:dyDescent="0.25">
      <c r="A6294" t="s">
        <v>32</v>
      </c>
      <c r="B6294" t="s">
        <v>28</v>
      </c>
      <c r="C6294">
        <v>161</v>
      </c>
      <c r="D6294" s="1">
        <v>44105</v>
      </c>
      <c r="E6294" cm="1">
        <f t="array" ref="E6294">IF(AND(B6294="Housing",A6294="Rural"),"",
_xlfn.IFS(
NOT(ISBLANK(C6294)), C6294,
AND(NOT(ISBLANK(C6293)), B6293=B6294, NOT(ISBLANK(C6295)), B6295=B6294), AVERAGE(C6293,C6295),
AND(NOT(ISBLANK(C6293)), B6293=B6294, ISBLANK(C6295), NOT(ISBLANK(C6296)), B6296=B6294), C6293+(C6296-C6293)/3,
AND(ISBLANK(C6293), NOT(ISBLANK(C6292)), B6292=B6294, NOT(ISBLANK(C6295)), B6295=B6294), C6292+(C6295-C6292)*2/3,
TRUE, "Check Manually"
))</f>
        <v>161</v>
      </c>
      <c r="F6294" t="str">
        <f>_xlfn.XLOOKUP(B6294,Bucket_Map!A:A,Bucket_Map!B:B,"ERROR - CHECK NAME")</f>
        <v>Food &amp; Beverages</v>
      </c>
    </row>
    <row r="6295" spans="1:6" x14ac:dyDescent="0.25">
      <c r="A6295" t="s">
        <v>32</v>
      </c>
      <c r="B6295" t="s">
        <v>28</v>
      </c>
      <c r="C6295">
        <v>161.80000000000001</v>
      </c>
      <c r="D6295" s="1">
        <v>44136</v>
      </c>
      <c r="E6295" cm="1">
        <f t="array" ref="E6295">IF(AND(B6295="Housing",A6295="Rural"),"",
_xlfn.IFS(
NOT(ISBLANK(C6295)), C6295,
AND(NOT(ISBLANK(C6294)), B6294=B6295, NOT(ISBLANK(C6296)), B6296=B6295), AVERAGE(C6294,C6296),
AND(NOT(ISBLANK(C6294)), B6294=B6295, ISBLANK(C6296), NOT(ISBLANK(C6297)), B6297=B6295), C6294+(C6297-C6294)/3,
AND(ISBLANK(C6294), NOT(ISBLANK(C6293)), B6293=B6295, NOT(ISBLANK(C6296)), B6296=B6295), C6293+(C6296-C6293)*2/3,
TRUE, "Check Manually"
))</f>
        <v>161.80000000000001</v>
      </c>
      <c r="F6295" t="str">
        <f>_xlfn.XLOOKUP(B6295,Bucket_Map!A:A,Bucket_Map!B:B,"ERROR - CHECK NAME")</f>
        <v>Food &amp; Beverages</v>
      </c>
    </row>
    <row r="6296" spans="1:6" x14ac:dyDescent="0.25">
      <c r="A6296" t="s">
        <v>32</v>
      </c>
      <c r="B6296" t="s">
        <v>28</v>
      </c>
      <c r="C6296">
        <v>163</v>
      </c>
      <c r="D6296" s="1">
        <v>44166</v>
      </c>
      <c r="E6296" cm="1">
        <f t="array" ref="E6296">IF(AND(B6296="Housing",A6296="Rural"),"",
_xlfn.IFS(
NOT(ISBLANK(C6296)), C6296,
AND(NOT(ISBLANK(C6295)), B6295=B6296, NOT(ISBLANK(C6297)), B6297=B6296), AVERAGE(C6295,C6297),
AND(NOT(ISBLANK(C6295)), B6295=B6296, ISBLANK(C6297), NOT(ISBLANK(C6298)), B6298=B6296), C6295+(C6298-C6295)/3,
AND(ISBLANK(C6295), NOT(ISBLANK(C6294)), B6294=B6296, NOT(ISBLANK(C6297)), B6297=B6296), C6294+(C6297-C6294)*2/3,
TRUE, "Check Manually"
))</f>
        <v>163</v>
      </c>
      <c r="F6296" t="str">
        <f>_xlfn.XLOOKUP(B6296,Bucket_Map!A:A,Bucket_Map!B:B,"ERROR - CHECK NAME")</f>
        <v>Food &amp; Beverages</v>
      </c>
    </row>
    <row r="6297" spans="1:6" x14ac:dyDescent="0.25">
      <c r="A6297" t="s">
        <v>32</v>
      </c>
      <c r="B6297" t="s">
        <v>28</v>
      </c>
      <c r="C6297">
        <v>164</v>
      </c>
      <c r="D6297" s="1">
        <v>44197</v>
      </c>
      <c r="E6297" cm="1">
        <f t="array" ref="E6297">IF(AND(B6297="Housing",A6297="Rural"),"",
_xlfn.IFS(
NOT(ISBLANK(C6297)), C6297,
AND(NOT(ISBLANK(C6296)), B6296=B6297, NOT(ISBLANK(C6298)), B6298=B6297), AVERAGE(C6296,C6298),
AND(NOT(ISBLANK(C6296)), B6296=B6297, ISBLANK(C6298), NOT(ISBLANK(C6299)), B6299=B6297), C6296+(C6299-C6296)/3,
AND(ISBLANK(C6296), NOT(ISBLANK(C6295)), B6295=B6297, NOT(ISBLANK(C6298)), B6298=B6297), C6295+(C6298-C6295)*2/3,
TRUE, "Check Manually"
))</f>
        <v>164</v>
      </c>
      <c r="F6297" t="str">
        <f>_xlfn.XLOOKUP(B6297,Bucket_Map!A:A,Bucket_Map!B:B,"ERROR - CHECK NAME")</f>
        <v>Food &amp; Beverages</v>
      </c>
    </row>
    <row r="6298" spans="1:6" x14ac:dyDescent="0.25">
      <c r="A6298" t="s">
        <v>32</v>
      </c>
      <c r="B6298" t="s">
        <v>28</v>
      </c>
      <c r="C6298">
        <v>164.2</v>
      </c>
      <c r="D6298" s="1">
        <v>44228</v>
      </c>
      <c r="E6298" cm="1">
        <f t="array" ref="E6298">IF(AND(B6298="Housing",A6298="Rural"),"",
_xlfn.IFS(
NOT(ISBLANK(C6298)), C6298,
AND(NOT(ISBLANK(C6297)), B6297=B6298, NOT(ISBLANK(C6299)), B6299=B6298), AVERAGE(C6297,C6299),
AND(NOT(ISBLANK(C6297)), B6297=B6298, ISBLANK(C6299), NOT(ISBLANK(C6300)), B6300=B6298), C6297+(C6300-C6297)/3,
AND(ISBLANK(C6297), NOT(ISBLANK(C6296)), B6296=B6298, NOT(ISBLANK(C6299)), B6299=B6298), C6296+(C6299-C6296)*2/3,
TRUE, "Check Manually"
))</f>
        <v>164.2</v>
      </c>
      <c r="F6298" t="str">
        <f>_xlfn.XLOOKUP(B6298,Bucket_Map!A:A,Bucket_Map!B:B,"ERROR - CHECK NAME")</f>
        <v>Food &amp; Beverages</v>
      </c>
    </row>
    <row r="6299" spans="1:6" x14ac:dyDescent="0.25">
      <c r="A6299" t="s">
        <v>32</v>
      </c>
      <c r="B6299" t="s">
        <v>28</v>
      </c>
      <c r="C6299">
        <v>163.5</v>
      </c>
      <c r="D6299" s="1">
        <v>44256</v>
      </c>
      <c r="E6299" cm="1">
        <f t="array" ref="E6299">IF(AND(B6299="Housing",A6299="Rural"),"",
_xlfn.IFS(
NOT(ISBLANK(C6299)), C6299,
AND(NOT(ISBLANK(C6298)), B6298=B6299, NOT(ISBLANK(C6300)), B6300=B6299), AVERAGE(C6298,C6300),
AND(NOT(ISBLANK(C6298)), B6298=B6299, ISBLANK(C6300), NOT(ISBLANK(C6301)), B6301=B6299), C6298+(C6301-C6298)/3,
AND(ISBLANK(C6298), NOT(ISBLANK(C6297)), B6297=B6299, NOT(ISBLANK(C6300)), B6300=B6299), C6297+(C6300-C6297)*2/3,
TRUE, "Check Manually"
))</f>
        <v>163.5</v>
      </c>
      <c r="F6299" t="str">
        <f>_xlfn.XLOOKUP(B6299,Bucket_Map!A:A,Bucket_Map!B:B,"ERROR - CHECK NAME")</f>
        <v>Food &amp; Beverages</v>
      </c>
    </row>
    <row r="6300" spans="1:6" x14ac:dyDescent="0.25">
      <c r="A6300" t="s">
        <v>32</v>
      </c>
      <c r="B6300" t="s">
        <v>28</v>
      </c>
      <c r="C6300">
        <v>163.9</v>
      </c>
      <c r="D6300" s="1">
        <v>44287</v>
      </c>
      <c r="E6300" cm="1">
        <f t="array" ref="E6300">IF(AND(B6300="Housing",A6300="Rural"),"",
_xlfn.IFS(
NOT(ISBLANK(C6300)), C6300,
AND(NOT(ISBLANK(C6299)), B6299=B6300, NOT(ISBLANK(C6301)), B6301=B6300), AVERAGE(C6299,C6301),
AND(NOT(ISBLANK(C6299)), B6299=B6300, ISBLANK(C6301), NOT(ISBLANK(C6302)), B6302=B6300), C6299+(C6302-C6299)/3,
AND(ISBLANK(C6299), NOT(ISBLANK(C6298)), B6298=B6300, NOT(ISBLANK(C6301)), B6301=B6300), C6298+(C6301-C6298)*2/3,
TRUE, "Check Manually"
))</f>
        <v>163.9</v>
      </c>
      <c r="F6300" t="str">
        <f>_xlfn.XLOOKUP(B6300,Bucket_Map!A:A,Bucket_Map!B:B,"ERROR - CHECK NAME")</f>
        <v>Food &amp; Beverages</v>
      </c>
    </row>
    <row r="6301" spans="1:6" x14ac:dyDescent="0.25">
      <c r="A6301" t="s">
        <v>32</v>
      </c>
      <c r="B6301" t="s">
        <v>28</v>
      </c>
      <c r="C6301">
        <v>168.2</v>
      </c>
      <c r="D6301" s="1">
        <v>44317</v>
      </c>
      <c r="E6301" cm="1">
        <f t="array" ref="E6301">IF(AND(B6301="Housing",A6301="Rural"),"",
_xlfn.IFS(
NOT(ISBLANK(C6301)), C6301,
AND(NOT(ISBLANK(C6300)), B6300=B6301, NOT(ISBLANK(C6302)), B6302=B6301), AVERAGE(C6300,C6302),
AND(NOT(ISBLANK(C6300)), B6300=B6301, ISBLANK(C6302), NOT(ISBLANK(C6303)), B6303=B6301), C6300+(C6303-C6300)/3,
AND(ISBLANK(C6300), NOT(ISBLANK(C6299)), B6299=B6301, NOT(ISBLANK(C6302)), B6302=B6301), C6299+(C6302-C6299)*2/3,
TRUE, "Check Manually"
))</f>
        <v>168.2</v>
      </c>
      <c r="F6301" t="str">
        <f>_xlfn.XLOOKUP(B6301,Bucket_Map!A:A,Bucket_Map!B:B,"ERROR - CHECK NAME")</f>
        <v>Food &amp; Beverages</v>
      </c>
    </row>
    <row r="6302" spans="1:6" x14ac:dyDescent="0.25">
      <c r="A6302" t="s">
        <v>32</v>
      </c>
      <c r="B6302" t="s">
        <v>28</v>
      </c>
      <c r="C6302">
        <v>168.5</v>
      </c>
      <c r="D6302" s="1">
        <v>44348</v>
      </c>
      <c r="E6302" cm="1">
        <f t="array" ref="E6302">IF(AND(B6302="Housing",A6302="Rural"),"",
_xlfn.IFS(
NOT(ISBLANK(C6302)), C6302,
AND(NOT(ISBLANK(C6301)), B6301=B6302, NOT(ISBLANK(C6303)), B6303=B6302), AVERAGE(C6301,C6303),
AND(NOT(ISBLANK(C6301)), B6301=B6302, ISBLANK(C6303), NOT(ISBLANK(C6304)), B6304=B6302), C6301+(C6304-C6301)/3,
AND(ISBLANK(C6301), NOT(ISBLANK(C6300)), B6300=B6302, NOT(ISBLANK(C6303)), B6303=B6302), C6300+(C6303-C6300)*2/3,
TRUE, "Check Manually"
))</f>
        <v>168.5</v>
      </c>
      <c r="F6302" t="str">
        <f>_xlfn.XLOOKUP(B6302,Bucket_Map!A:A,Bucket_Map!B:B,"ERROR - CHECK NAME")</f>
        <v>Food &amp; Beverages</v>
      </c>
    </row>
    <row r="6303" spans="1:6" x14ac:dyDescent="0.25">
      <c r="A6303" t="s">
        <v>32</v>
      </c>
      <c r="B6303" t="s">
        <v>28</v>
      </c>
      <c r="C6303">
        <v>168.3</v>
      </c>
      <c r="D6303" s="1">
        <v>44378</v>
      </c>
      <c r="E6303" cm="1">
        <f t="array" ref="E6303">IF(AND(B6303="Housing",A6303="Rural"),"",
_xlfn.IFS(
NOT(ISBLANK(C6303)), C6303,
AND(NOT(ISBLANK(C6302)), B6302=B6303, NOT(ISBLANK(C6304)), B6304=B6303), AVERAGE(C6302,C6304),
AND(NOT(ISBLANK(C6302)), B6302=B6303, ISBLANK(C6304), NOT(ISBLANK(C6305)), B6305=B6303), C6302+(C6305-C6302)/3,
AND(ISBLANK(C6302), NOT(ISBLANK(C6301)), B6301=B6303, NOT(ISBLANK(C6304)), B6304=B6303), C6301+(C6304-C6301)*2/3,
TRUE, "Check Manually"
))</f>
        <v>168.3</v>
      </c>
      <c r="F6303" t="str">
        <f>_xlfn.XLOOKUP(B6303,Bucket_Map!A:A,Bucket_Map!B:B,"ERROR - CHECK NAME")</f>
        <v>Food &amp; Beverages</v>
      </c>
    </row>
    <row r="6304" spans="1:6" x14ac:dyDescent="0.25">
      <c r="A6304" t="s">
        <v>32</v>
      </c>
      <c r="B6304" t="s">
        <v>28</v>
      </c>
      <c r="C6304">
        <v>168.8</v>
      </c>
      <c r="D6304" s="1">
        <v>44409</v>
      </c>
      <c r="E6304" cm="1">
        <f t="array" ref="E6304">IF(AND(B6304="Housing",A6304="Rural"),"",
_xlfn.IFS(
NOT(ISBLANK(C6304)), C6304,
AND(NOT(ISBLANK(C6303)), B6303=B6304, NOT(ISBLANK(C6305)), B6305=B6304), AVERAGE(C6303,C6305),
AND(NOT(ISBLANK(C6303)), B6303=B6304, ISBLANK(C6305), NOT(ISBLANK(C6306)), B6306=B6304), C6303+(C6306-C6303)/3,
AND(ISBLANK(C6303), NOT(ISBLANK(C6302)), B6302=B6304, NOT(ISBLANK(C6305)), B6305=B6304), C6302+(C6305-C6302)*2/3,
TRUE, "Check Manually"
))</f>
        <v>168.8</v>
      </c>
      <c r="F6304" t="str">
        <f>_xlfn.XLOOKUP(B6304,Bucket_Map!A:A,Bucket_Map!B:B,"ERROR - CHECK NAME")</f>
        <v>Food &amp; Beverages</v>
      </c>
    </row>
    <row r="6305" spans="1:6" x14ac:dyDescent="0.25">
      <c r="A6305" t="s">
        <v>32</v>
      </c>
      <c r="B6305" t="s">
        <v>28</v>
      </c>
      <c r="C6305">
        <v>168.8</v>
      </c>
      <c r="D6305" s="1">
        <v>44440</v>
      </c>
      <c r="E6305" cm="1">
        <f t="array" ref="E6305">IF(AND(B6305="Housing",A6305="Rural"),"",
_xlfn.IFS(
NOT(ISBLANK(C6305)), C6305,
AND(NOT(ISBLANK(C6304)), B6304=B6305, NOT(ISBLANK(C6306)), B6306=B6305), AVERAGE(C6304,C6306),
AND(NOT(ISBLANK(C6304)), B6304=B6305, ISBLANK(C6306), NOT(ISBLANK(C6307)), B6307=B6305), C6304+(C6307-C6304)/3,
AND(ISBLANK(C6304), NOT(ISBLANK(C6303)), B6303=B6305, NOT(ISBLANK(C6306)), B6306=B6305), C6303+(C6306-C6303)*2/3,
TRUE, "Check Manually"
))</f>
        <v>168.8</v>
      </c>
      <c r="F6305" t="str">
        <f>_xlfn.XLOOKUP(B6305,Bucket_Map!A:A,Bucket_Map!B:B,"ERROR - CHECK NAME")</f>
        <v>Food &amp; Beverages</v>
      </c>
    </row>
    <row r="6306" spans="1:6" x14ac:dyDescent="0.25">
      <c r="A6306" t="s">
        <v>32</v>
      </c>
      <c r="B6306" t="s">
        <v>28</v>
      </c>
      <c r="C6306">
        <v>169.3</v>
      </c>
      <c r="D6306" s="1">
        <v>44470</v>
      </c>
      <c r="E6306" cm="1">
        <f t="array" ref="E6306">IF(AND(B6306="Housing",A6306="Rural"),"",
_xlfn.IFS(
NOT(ISBLANK(C6306)), C6306,
AND(NOT(ISBLANK(C6305)), B6305=B6306, NOT(ISBLANK(C6307)), B6307=B6306), AVERAGE(C6305,C6307),
AND(NOT(ISBLANK(C6305)), B6305=B6306, ISBLANK(C6307), NOT(ISBLANK(C6308)), B6308=B6306), C6305+(C6308-C6305)/3,
AND(ISBLANK(C6305), NOT(ISBLANK(C6304)), B6304=B6306, NOT(ISBLANK(C6307)), B6307=B6306), C6304+(C6307-C6304)*2/3,
TRUE, "Check Manually"
))</f>
        <v>169.3</v>
      </c>
      <c r="F6306" t="str">
        <f>_xlfn.XLOOKUP(B6306,Bucket_Map!A:A,Bucket_Map!B:B,"ERROR - CHECK NAME")</f>
        <v>Food &amp; Beverages</v>
      </c>
    </row>
    <row r="6307" spans="1:6" x14ac:dyDescent="0.25">
      <c r="A6307" t="s">
        <v>32</v>
      </c>
      <c r="B6307" t="s">
        <v>28</v>
      </c>
      <c r="C6307">
        <v>169.6</v>
      </c>
      <c r="D6307" s="1">
        <v>44501</v>
      </c>
      <c r="E6307" cm="1">
        <f t="array" ref="E6307">IF(AND(B6307="Housing",A6307="Rural"),"",
_xlfn.IFS(
NOT(ISBLANK(C6307)), C6307,
AND(NOT(ISBLANK(C6306)), B6306=B6307, NOT(ISBLANK(C6308)), B6308=B6307), AVERAGE(C6306,C6308),
AND(NOT(ISBLANK(C6306)), B6306=B6307, ISBLANK(C6308), NOT(ISBLANK(C6309)), B6309=B6307), C6306+(C6309-C6306)/3,
AND(ISBLANK(C6306), NOT(ISBLANK(C6305)), B6305=B6307, NOT(ISBLANK(C6308)), B6308=B6307), C6305+(C6308-C6305)*2/3,
TRUE, "Check Manually"
))</f>
        <v>169.6</v>
      </c>
      <c r="F6307" t="str">
        <f>_xlfn.XLOOKUP(B6307,Bucket_Map!A:A,Bucket_Map!B:B,"ERROR - CHECK NAME")</f>
        <v>Food &amp; Beverages</v>
      </c>
    </row>
    <row r="6308" spans="1:6" x14ac:dyDescent="0.25">
      <c r="A6308" t="s">
        <v>32</v>
      </c>
      <c r="B6308" t="s">
        <v>28</v>
      </c>
      <c r="C6308">
        <v>170.5</v>
      </c>
      <c r="D6308" s="1">
        <v>44531</v>
      </c>
      <c r="E6308" cm="1">
        <f t="array" ref="E6308">IF(AND(B6308="Housing",A6308="Rural"),"",
_xlfn.IFS(
NOT(ISBLANK(C6308)), C6308,
AND(NOT(ISBLANK(C6307)), B6307=B6308, NOT(ISBLANK(C6309)), B6309=B6308), AVERAGE(C6307,C6309),
AND(NOT(ISBLANK(C6307)), B6307=B6308, ISBLANK(C6309), NOT(ISBLANK(C6310)), B6310=B6308), C6307+(C6310-C6307)/3,
AND(ISBLANK(C6307), NOT(ISBLANK(C6306)), B6306=B6308, NOT(ISBLANK(C6309)), B6309=B6308), C6306+(C6309-C6306)*2/3,
TRUE, "Check Manually"
))</f>
        <v>170.5</v>
      </c>
      <c r="F6308" t="str">
        <f>_xlfn.XLOOKUP(B6308,Bucket_Map!A:A,Bucket_Map!B:B,"ERROR - CHECK NAME")</f>
        <v>Food &amp; Beverages</v>
      </c>
    </row>
    <row r="6309" spans="1:6" x14ac:dyDescent="0.25">
      <c r="A6309" t="s">
        <v>32</v>
      </c>
      <c r="B6309" t="s">
        <v>28</v>
      </c>
      <c r="C6309">
        <v>172.1</v>
      </c>
      <c r="D6309" s="1">
        <v>44562</v>
      </c>
      <c r="E6309" cm="1">
        <f t="array" ref="E6309">IF(AND(B6309="Housing",A6309="Rural"),"",
_xlfn.IFS(
NOT(ISBLANK(C6309)), C6309,
AND(NOT(ISBLANK(C6308)), B6308=B6309, NOT(ISBLANK(C6310)), B6310=B6309), AVERAGE(C6308,C6310),
AND(NOT(ISBLANK(C6308)), B6308=B6309, ISBLANK(C6310), NOT(ISBLANK(C6311)), B6311=B6309), C6308+(C6311-C6308)/3,
AND(ISBLANK(C6308), NOT(ISBLANK(C6307)), B6307=B6309, NOT(ISBLANK(C6310)), B6310=B6309), C6307+(C6310-C6307)*2/3,
TRUE, "Check Manually"
))</f>
        <v>172.1</v>
      </c>
      <c r="F6309" t="str">
        <f>_xlfn.XLOOKUP(B6309,Bucket_Map!A:A,Bucket_Map!B:B,"ERROR - CHECK NAME")</f>
        <v>Food &amp; Beverages</v>
      </c>
    </row>
    <row r="6310" spans="1:6" x14ac:dyDescent="0.25">
      <c r="A6310" t="s">
        <v>32</v>
      </c>
      <c r="B6310" t="s">
        <v>28</v>
      </c>
      <c r="C6310">
        <v>174.3</v>
      </c>
      <c r="D6310" s="1">
        <v>44593</v>
      </c>
      <c r="E6310" cm="1">
        <f t="array" ref="E6310">IF(AND(B6310="Housing",A6310="Rural"),"",
_xlfn.IFS(
NOT(ISBLANK(C6310)), C6310,
AND(NOT(ISBLANK(C6309)), B6309=B6310, NOT(ISBLANK(C6311)), B6311=B6310), AVERAGE(C6309,C6311),
AND(NOT(ISBLANK(C6309)), B6309=B6310, ISBLANK(C6311), NOT(ISBLANK(C6312)), B6312=B6310), C6309+(C6312-C6309)/3,
AND(ISBLANK(C6309), NOT(ISBLANK(C6308)), B6308=B6310, NOT(ISBLANK(C6311)), B6311=B6310), C6308+(C6311-C6308)*2/3,
TRUE, "Check Manually"
))</f>
        <v>174.3</v>
      </c>
      <c r="F6310" t="str">
        <f>_xlfn.XLOOKUP(B6310,Bucket_Map!A:A,Bucket_Map!B:B,"ERROR - CHECK NAME")</f>
        <v>Food &amp; Beverages</v>
      </c>
    </row>
    <row r="6311" spans="1:6" x14ac:dyDescent="0.25">
      <c r="A6311" t="s">
        <v>32</v>
      </c>
      <c r="B6311" t="s">
        <v>28</v>
      </c>
      <c r="C6311">
        <v>177.4</v>
      </c>
      <c r="D6311" s="1">
        <v>44621</v>
      </c>
      <c r="E6311" cm="1">
        <f t="array" ref="E6311">IF(AND(B6311="Housing",A6311="Rural"),"",
_xlfn.IFS(
NOT(ISBLANK(C6311)), C6311,
AND(NOT(ISBLANK(C6310)), B6310=B6311, NOT(ISBLANK(C6312)), B6312=B6311), AVERAGE(C6310,C6312),
AND(NOT(ISBLANK(C6310)), B6310=B6311, ISBLANK(C6312), NOT(ISBLANK(C6313)), B6313=B6311), C6310+(C6313-C6310)/3,
AND(ISBLANK(C6310), NOT(ISBLANK(C6309)), B6309=B6311, NOT(ISBLANK(C6312)), B6312=B6311), C6309+(C6312-C6309)*2/3,
TRUE, "Check Manually"
))</f>
        <v>177.4</v>
      </c>
      <c r="F6311" t="str">
        <f>_xlfn.XLOOKUP(B6311,Bucket_Map!A:A,Bucket_Map!B:B,"ERROR - CHECK NAME")</f>
        <v>Food &amp; Beverages</v>
      </c>
    </row>
    <row r="6312" spans="1:6" x14ac:dyDescent="0.25">
      <c r="A6312" t="s">
        <v>32</v>
      </c>
      <c r="B6312" t="s">
        <v>28</v>
      </c>
      <c r="C6312">
        <v>181.3</v>
      </c>
      <c r="D6312" s="1">
        <v>44652</v>
      </c>
      <c r="E6312" cm="1">
        <f t="array" ref="E6312">IF(AND(B6312="Housing",A6312="Rural"),"",
_xlfn.IFS(
NOT(ISBLANK(C6312)), C6312,
AND(NOT(ISBLANK(C6311)), B6311=B6312, NOT(ISBLANK(C6313)), B6313=B6312), AVERAGE(C6311,C6313),
AND(NOT(ISBLANK(C6311)), B6311=B6312, ISBLANK(C6313), NOT(ISBLANK(C6314)), B6314=B6312), C6311+(C6314-C6311)/3,
AND(ISBLANK(C6311), NOT(ISBLANK(C6310)), B6310=B6312, NOT(ISBLANK(C6313)), B6313=B6312), C6310+(C6313-C6310)*2/3,
TRUE, "Check Manually"
))</f>
        <v>181.3</v>
      </c>
      <c r="F6312" t="str">
        <f>_xlfn.XLOOKUP(B6312,Bucket_Map!A:A,Bucket_Map!B:B,"ERROR - CHECK NAME")</f>
        <v>Food &amp; Beverages</v>
      </c>
    </row>
    <row r="6313" spans="1:6" x14ac:dyDescent="0.25">
      <c r="A6313" t="s">
        <v>32</v>
      </c>
      <c r="B6313" t="s">
        <v>28</v>
      </c>
      <c r="C6313">
        <v>184.9</v>
      </c>
      <c r="D6313" s="1">
        <v>44682</v>
      </c>
      <c r="E6313" cm="1">
        <f t="array" ref="E6313">IF(AND(B6313="Housing",A6313="Rural"),"",
_xlfn.IFS(
NOT(ISBLANK(C6313)), C6313,
AND(NOT(ISBLANK(C6312)), B6312=B6313, NOT(ISBLANK(C6314)), B6314=B6313), AVERAGE(C6312,C6314),
AND(NOT(ISBLANK(C6312)), B6312=B6313, ISBLANK(C6314), NOT(ISBLANK(C6315)), B6315=B6313), C6312+(C6315-C6312)/3,
AND(ISBLANK(C6312), NOT(ISBLANK(C6311)), B6311=B6313, NOT(ISBLANK(C6314)), B6314=B6313), C6311+(C6314-C6311)*2/3,
TRUE, "Check Manually"
))</f>
        <v>184.9</v>
      </c>
      <c r="F6313" t="str">
        <f>_xlfn.XLOOKUP(B6313,Bucket_Map!A:A,Bucket_Map!B:B,"ERROR - CHECK NAME")</f>
        <v>Food &amp; Beverages</v>
      </c>
    </row>
    <row r="6314" spans="1:6" x14ac:dyDescent="0.25">
      <c r="A6314" t="s">
        <v>32</v>
      </c>
      <c r="B6314" t="s">
        <v>28</v>
      </c>
      <c r="C6314">
        <v>187.1</v>
      </c>
      <c r="D6314" s="1">
        <v>44713</v>
      </c>
      <c r="E6314" cm="1">
        <f t="array" ref="E6314">IF(AND(B6314="Housing",A6314="Rural"),"",
_xlfn.IFS(
NOT(ISBLANK(C6314)), C6314,
AND(NOT(ISBLANK(C6313)), B6313=B6314, NOT(ISBLANK(C6315)), B6315=B6314), AVERAGE(C6313,C6315),
AND(NOT(ISBLANK(C6313)), B6313=B6314, ISBLANK(C6315), NOT(ISBLANK(C6316)), B6316=B6314), C6313+(C6316-C6313)/3,
AND(ISBLANK(C6313), NOT(ISBLANK(C6312)), B6312=B6314, NOT(ISBLANK(C6315)), B6315=B6314), C6312+(C6315-C6312)*2/3,
TRUE, "Check Manually"
))</f>
        <v>187.1</v>
      </c>
      <c r="F6314" t="str">
        <f>_xlfn.XLOOKUP(B6314,Bucket_Map!A:A,Bucket_Map!B:B,"ERROR - CHECK NAME")</f>
        <v>Food &amp; Beverages</v>
      </c>
    </row>
    <row r="6315" spans="1:6" x14ac:dyDescent="0.25">
      <c r="A6315" t="s">
        <v>32</v>
      </c>
      <c r="B6315" t="s">
        <v>28</v>
      </c>
      <c r="C6315">
        <v>190</v>
      </c>
      <c r="D6315" s="1">
        <v>44743</v>
      </c>
      <c r="E6315" cm="1">
        <f t="array" ref="E6315">IF(AND(B6315="Housing",A6315="Rural"),"",
_xlfn.IFS(
NOT(ISBLANK(C6315)), C6315,
AND(NOT(ISBLANK(C6314)), B6314=B6315, NOT(ISBLANK(C6316)), B6316=B6315), AVERAGE(C6314,C6316),
AND(NOT(ISBLANK(C6314)), B6314=B6315, ISBLANK(C6316), NOT(ISBLANK(C6317)), B6317=B6315), C6314+(C6317-C6314)/3,
AND(ISBLANK(C6314), NOT(ISBLANK(C6313)), B6313=B6315, NOT(ISBLANK(C6316)), B6316=B6315), C6313+(C6316-C6313)*2/3,
TRUE, "Check Manually"
))</f>
        <v>190</v>
      </c>
      <c r="F6315" t="str">
        <f>_xlfn.XLOOKUP(B6315,Bucket_Map!A:A,Bucket_Map!B:B,"ERROR - CHECK NAME")</f>
        <v>Food &amp; Beverages</v>
      </c>
    </row>
    <row r="6316" spans="1:6" x14ac:dyDescent="0.25">
      <c r="A6316" t="s">
        <v>32</v>
      </c>
      <c r="B6316" t="s">
        <v>28</v>
      </c>
      <c r="C6316">
        <v>193.6</v>
      </c>
      <c r="D6316" s="1">
        <v>44774</v>
      </c>
      <c r="E6316" cm="1">
        <f t="array" ref="E6316">IF(AND(B6316="Housing",A6316="Rural"),"",
_xlfn.IFS(
NOT(ISBLANK(C6316)), C6316,
AND(NOT(ISBLANK(C6315)), B6315=B6316, NOT(ISBLANK(C6317)), B6317=B6316), AVERAGE(C6315,C6317),
AND(NOT(ISBLANK(C6315)), B6315=B6316, ISBLANK(C6317), NOT(ISBLANK(C6318)), B6318=B6316), C6315+(C6318-C6315)/3,
AND(ISBLANK(C6315), NOT(ISBLANK(C6314)), B6314=B6316, NOT(ISBLANK(C6317)), B6317=B6316), C6314+(C6317-C6314)*2/3,
TRUE, "Check Manually"
))</f>
        <v>193.6</v>
      </c>
      <c r="F6316" t="str">
        <f>_xlfn.XLOOKUP(B6316,Bucket_Map!A:A,Bucket_Map!B:B,"ERROR - CHECK NAME")</f>
        <v>Food &amp; Beverages</v>
      </c>
    </row>
    <row r="6317" spans="1:6" x14ac:dyDescent="0.25">
      <c r="A6317" t="s">
        <v>32</v>
      </c>
      <c r="B6317" t="s">
        <v>28</v>
      </c>
      <c r="C6317">
        <v>197.3</v>
      </c>
      <c r="D6317" s="1">
        <v>44805</v>
      </c>
      <c r="E6317" cm="1">
        <f t="array" ref="E6317">IF(AND(B6317="Housing",A6317="Rural"),"",
_xlfn.IFS(
NOT(ISBLANK(C6317)), C6317,
AND(NOT(ISBLANK(C6316)), B6316=B6317, NOT(ISBLANK(C6318)), B6318=B6317), AVERAGE(C6316,C6318),
AND(NOT(ISBLANK(C6316)), B6316=B6317, ISBLANK(C6318), NOT(ISBLANK(C6319)), B6319=B6317), C6316+(C6319-C6316)/3,
AND(ISBLANK(C6316), NOT(ISBLANK(C6315)), B6315=B6317, NOT(ISBLANK(C6318)), B6318=B6317), C6315+(C6318-C6315)*2/3,
TRUE, "Check Manually"
))</f>
        <v>197.3</v>
      </c>
      <c r="F6317" t="str">
        <f>_xlfn.XLOOKUP(B6317,Bucket_Map!A:A,Bucket_Map!B:B,"ERROR - CHECK NAME")</f>
        <v>Food &amp; Beverages</v>
      </c>
    </row>
    <row r="6318" spans="1:6" x14ac:dyDescent="0.25">
      <c r="A6318" t="s">
        <v>32</v>
      </c>
      <c r="B6318" t="s">
        <v>28</v>
      </c>
      <c r="C6318">
        <v>199.9</v>
      </c>
      <c r="D6318" s="1">
        <v>44835</v>
      </c>
      <c r="E6318" cm="1">
        <f t="array" ref="E6318">IF(AND(B6318="Housing",A6318="Rural"),"",
_xlfn.IFS(
NOT(ISBLANK(C6318)), C6318,
AND(NOT(ISBLANK(C6317)), B6317=B6318, NOT(ISBLANK(C6319)), B6319=B6318), AVERAGE(C6317,C6319),
AND(NOT(ISBLANK(C6317)), B6317=B6318, ISBLANK(C6319), NOT(ISBLANK(C6320)), B6320=B6318), C6317+(C6320-C6317)/3,
AND(ISBLANK(C6317), NOT(ISBLANK(C6316)), B6316=B6318, NOT(ISBLANK(C6319)), B6319=B6318), C6316+(C6319-C6316)*2/3,
TRUE, "Check Manually"
))</f>
        <v>199.9</v>
      </c>
      <c r="F6318" t="str">
        <f>_xlfn.XLOOKUP(B6318,Bucket_Map!A:A,Bucket_Map!B:B,"ERROR - CHECK NAME")</f>
        <v>Food &amp; Beverages</v>
      </c>
    </row>
    <row r="6319" spans="1:6" x14ac:dyDescent="0.25">
      <c r="A6319" t="s">
        <v>32</v>
      </c>
      <c r="B6319" t="s">
        <v>28</v>
      </c>
      <c r="C6319">
        <v>202.8</v>
      </c>
      <c r="D6319" s="1">
        <v>44866</v>
      </c>
      <c r="E6319" cm="1">
        <f t="array" ref="E6319">IF(AND(B6319="Housing",A6319="Rural"),"",
_xlfn.IFS(
NOT(ISBLANK(C6319)), C6319,
AND(NOT(ISBLANK(C6318)), B6318=B6319, NOT(ISBLANK(C6320)), B6320=B6319), AVERAGE(C6318,C6320),
AND(NOT(ISBLANK(C6318)), B6318=B6319, ISBLANK(C6320), NOT(ISBLANK(C6321)), B6321=B6319), C6318+(C6321-C6318)/3,
AND(ISBLANK(C6318), NOT(ISBLANK(C6317)), B6317=B6319, NOT(ISBLANK(C6320)), B6320=B6319), C6317+(C6320-C6317)*2/3,
TRUE, "Check Manually"
))</f>
        <v>202.8</v>
      </c>
      <c r="F6319" t="str">
        <f>_xlfn.XLOOKUP(B6319,Bucket_Map!A:A,Bucket_Map!B:B,"ERROR - CHECK NAME")</f>
        <v>Food &amp; Beverages</v>
      </c>
    </row>
    <row r="6320" spans="1:6" x14ac:dyDescent="0.25">
      <c r="A6320" t="s">
        <v>32</v>
      </c>
      <c r="B6320" t="s">
        <v>28</v>
      </c>
      <c r="C6320">
        <v>205.2</v>
      </c>
      <c r="D6320" s="1">
        <v>44896</v>
      </c>
      <c r="E6320" cm="1">
        <f t="array" ref="E6320">IF(AND(B6320="Housing",A6320="Rural"),"",
_xlfn.IFS(
NOT(ISBLANK(C6320)), C6320,
AND(NOT(ISBLANK(C6319)), B6319=B6320, NOT(ISBLANK(C6321)), B6321=B6320), AVERAGE(C6319,C6321),
AND(NOT(ISBLANK(C6319)), B6319=B6320, ISBLANK(C6321), NOT(ISBLANK(C6322)), B6322=B6320), C6319+(C6322-C6319)/3,
AND(ISBLANK(C6319), NOT(ISBLANK(C6318)), B6318=B6320, NOT(ISBLANK(C6321)), B6321=B6320), C6318+(C6321-C6318)*2/3,
TRUE, "Check Manually"
))</f>
        <v>205.2</v>
      </c>
      <c r="F6320" t="str">
        <f>_xlfn.XLOOKUP(B6320,Bucket_Map!A:A,Bucket_Map!B:B,"ERROR - CHECK NAME")</f>
        <v>Food &amp; Beverages</v>
      </c>
    </row>
    <row r="6321" spans="1:6" x14ac:dyDescent="0.25">
      <c r="A6321" t="s">
        <v>32</v>
      </c>
      <c r="B6321" t="s">
        <v>28</v>
      </c>
      <c r="C6321">
        <v>208.4</v>
      </c>
      <c r="D6321" s="1">
        <v>44927</v>
      </c>
      <c r="E6321" cm="1">
        <f t="array" ref="E6321">IF(AND(B6321="Housing",A6321="Rural"),"",
_xlfn.IFS(
NOT(ISBLANK(C6321)), C6321,
AND(NOT(ISBLANK(C6320)), B6320=B6321, NOT(ISBLANK(C6322)), B6322=B6321), AVERAGE(C6320,C6322),
AND(NOT(ISBLANK(C6320)), B6320=B6321, ISBLANK(C6322), NOT(ISBLANK(C6323)), B6323=B6321), C6320+(C6323-C6320)/3,
AND(ISBLANK(C6320), NOT(ISBLANK(C6319)), B6319=B6321, NOT(ISBLANK(C6322)), B6322=B6321), C6319+(C6322-C6319)*2/3,
TRUE, "Check Manually"
))</f>
        <v>208.4</v>
      </c>
      <c r="F6321" t="str">
        <f>_xlfn.XLOOKUP(B6321,Bucket_Map!A:A,Bucket_Map!B:B,"ERROR - CHECK NAME")</f>
        <v>Food &amp; Beverages</v>
      </c>
    </row>
    <row r="6322" spans="1:6" x14ac:dyDescent="0.25">
      <c r="A6322" t="s">
        <v>32</v>
      </c>
      <c r="B6322" t="s">
        <v>28</v>
      </c>
      <c r="C6322">
        <v>209.7</v>
      </c>
      <c r="D6322" s="1">
        <v>44958</v>
      </c>
      <c r="E6322" cm="1">
        <f t="array" ref="E6322">IF(AND(B6322="Housing",A6322="Rural"),"",
_xlfn.IFS(
NOT(ISBLANK(C6322)), C6322,
AND(NOT(ISBLANK(C6321)), B6321=B6322, NOT(ISBLANK(C6323)), B6323=B6322), AVERAGE(C6321,C6323),
AND(NOT(ISBLANK(C6321)), B6321=B6322, ISBLANK(C6323), NOT(ISBLANK(C6324)), B6324=B6322), C6321+(C6324-C6321)/3,
AND(ISBLANK(C6321), NOT(ISBLANK(C6320)), B6320=B6322, NOT(ISBLANK(C6323)), B6323=B6322), C6320+(C6323-C6320)*2/3,
TRUE, "Check Manually"
))</f>
        <v>209.7</v>
      </c>
      <c r="F6322" t="str">
        <f>_xlfn.XLOOKUP(B6322,Bucket_Map!A:A,Bucket_Map!B:B,"ERROR - CHECK NAME")</f>
        <v>Food &amp; Beverages</v>
      </c>
    </row>
    <row r="6323" spans="1:6" x14ac:dyDescent="0.25">
      <c r="A6323" t="s">
        <v>32</v>
      </c>
      <c r="B6323" t="s">
        <v>28</v>
      </c>
      <c r="C6323">
        <v>209.7</v>
      </c>
      <c r="D6323" s="1">
        <v>44986</v>
      </c>
      <c r="E6323" cm="1">
        <f t="array" ref="E6323">IF(AND(B6323="Housing",A6323="Rural"),"",
_xlfn.IFS(
NOT(ISBLANK(C6323)), C6323,
AND(NOT(ISBLANK(C6322)), B6322=B6323, NOT(ISBLANK(C6324)), B6324=B6323), AVERAGE(C6322,C6324),
AND(NOT(ISBLANK(C6322)), B6322=B6323, ISBLANK(C6324), NOT(ISBLANK(C6325)), B6325=B6323), C6322+(C6325-C6322)/3,
AND(ISBLANK(C6322), NOT(ISBLANK(C6321)), B6321=B6323, NOT(ISBLANK(C6324)), B6324=B6323), C6321+(C6324-C6321)*2/3,
TRUE, "Check Manually"
))</f>
        <v>209.7</v>
      </c>
      <c r="F6323" t="str">
        <f>_xlfn.XLOOKUP(B6323,Bucket_Map!A:A,Bucket_Map!B:B,"ERROR - CHECK NAME")</f>
        <v>Food &amp; Beverages</v>
      </c>
    </row>
    <row r="6324" spans="1:6" x14ac:dyDescent="0.25">
      <c r="A6324" t="s">
        <v>32</v>
      </c>
      <c r="B6324" t="s">
        <v>28</v>
      </c>
      <c r="C6324">
        <v>212.9</v>
      </c>
      <c r="D6324" s="1">
        <v>45017</v>
      </c>
      <c r="E6324" cm="1">
        <f t="array" ref="E6324">IF(AND(B6324="Housing",A6324="Rural"),"",
_xlfn.IFS(
NOT(ISBLANK(C6324)), C6324,
AND(NOT(ISBLANK(C6323)), B6323=B6324, NOT(ISBLANK(C6325)), B6325=B6324), AVERAGE(C6323,C6325),
AND(NOT(ISBLANK(C6323)), B6323=B6324, ISBLANK(C6325), NOT(ISBLANK(C6326)), B6326=B6324), C6323+(C6326-C6323)/3,
AND(ISBLANK(C6323), NOT(ISBLANK(C6322)), B6322=B6324, NOT(ISBLANK(C6325)), B6325=B6324), C6322+(C6325-C6322)*2/3,
TRUE, "Check Manually"
))</f>
        <v>212.9</v>
      </c>
      <c r="F6324" t="str">
        <f>_xlfn.XLOOKUP(B6324,Bucket_Map!A:A,Bucket_Map!B:B,"ERROR - CHECK NAME")</f>
        <v>Food &amp; Beverages</v>
      </c>
    </row>
    <row r="6325" spans="1:6" x14ac:dyDescent="0.25">
      <c r="A6325" t="s">
        <v>32</v>
      </c>
      <c r="B6325" t="s">
        <v>28</v>
      </c>
      <c r="C6325">
        <v>218</v>
      </c>
      <c r="D6325" s="1">
        <v>45047</v>
      </c>
      <c r="E6325" cm="1">
        <f t="array" ref="E6325">IF(AND(B6325="Housing",A6325="Rural"),"",
_xlfn.IFS(
NOT(ISBLANK(C6325)), C6325,
AND(NOT(ISBLANK(C6324)), B6324=B6325, NOT(ISBLANK(C6326)), B6326=B6325), AVERAGE(C6324,C6326),
AND(NOT(ISBLANK(C6324)), B6324=B6325, ISBLANK(C6326), NOT(ISBLANK(C6327)), B6327=B6325), C6324+(C6327-C6324)/3,
AND(ISBLANK(C6324), NOT(ISBLANK(C6323)), B6323=B6325, NOT(ISBLANK(C6326)), B6326=B6325), C6323+(C6326-C6323)*2/3,
TRUE, "Check Manually"
))</f>
        <v>218</v>
      </c>
      <c r="F6325" t="str">
        <f>_xlfn.XLOOKUP(B6325,Bucket_Map!A:A,Bucket_Map!B:B,"ERROR - CHECK NAME")</f>
        <v>Food &amp; Beverages</v>
      </c>
    </row>
    <row r="6326" spans="1:6" x14ac:dyDescent="0.25">
      <c r="A6326" t="s">
        <v>32</v>
      </c>
      <c r="B6326" t="s">
        <v>29</v>
      </c>
      <c r="C6326">
        <v>106.2</v>
      </c>
      <c r="D6326" s="1">
        <v>41275</v>
      </c>
      <c r="E6326" cm="1">
        <f t="array" ref="E6326">IF(AND(B6326="Housing",A6326="Rural"),"",
_xlfn.IFS(
NOT(ISBLANK(C6326)), C6326,
AND(NOT(ISBLANK(C6325)), B6325=B6326, NOT(ISBLANK(C6327)), B6327=B6326), AVERAGE(C6325,C6327),
AND(NOT(ISBLANK(C6325)), B6325=B6326, ISBLANK(C6327), NOT(ISBLANK(C6328)), B6328=B6326), C6325+(C6328-C6325)/3,
AND(ISBLANK(C6325), NOT(ISBLANK(C6324)), B6324=B6326, NOT(ISBLANK(C6327)), B6327=B6326), C6324+(C6327-C6324)*2/3,
TRUE, "Check Manually"
))</f>
        <v>106.2</v>
      </c>
      <c r="F6326" t="str">
        <f>_xlfn.XLOOKUP(B6326,Bucket_Map!A:A,Bucket_Map!B:B,"ERROR - CHECK NAME")</f>
        <v>Food &amp; Beverages</v>
      </c>
    </row>
    <row r="6327" spans="1:6" x14ac:dyDescent="0.25">
      <c r="A6327" t="s">
        <v>32</v>
      </c>
      <c r="B6327" t="s">
        <v>29</v>
      </c>
      <c r="C6327">
        <v>105.1</v>
      </c>
      <c r="D6327" s="1">
        <v>41306</v>
      </c>
      <c r="E6327" cm="1">
        <f t="array" ref="E6327">IF(AND(B6327="Housing",A6327="Rural"),"",
_xlfn.IFS(
NOT(ISBLANK(C6327)), C6327,
AND(NOT(ISBLANK(C6326)), B6326=B6327, NOT(ISBLANK(C6328)), B6328=B6327), AVERAGE(C6326,C6328),
AND(NOT(ISBLANK(C6326)), B6326=B6327, ISBLANK(C6328), NOT(ISBLANK(C6329)), B6329=B6327), C6326+(C6329-C6326)/3,
AND(ISBLANK(C6326), NOT(ISBLANK(C6325)), B6325=B6327, NOT(ISBLANK(C6328)), B6328=B6327), C6325+(C6328-C6325)*2/3,
TRUE, "Check Manually"
))</f>
        <v>105.1</v>
      </c>
      <c r="F6327" t="str">
        <f>_xlfn.XLOOKUP(B6327,Bucket_Map!A:A,Bucket_Map!B:B,"ERROR - CHECK NAME")</f>
        <v>Food &amp; Beverages</v>
      </c>
    </row>
    <row r="6328" spans="1:6" x14ac:dyDescent="0.25">
      <c r="A6328" t="s">
        <v>32</v>
      </c>
      <c r="B6328" t="s">
        <v>29</v>
      </c>
      <c r="C6328">
        <v>104.2</v>
      </c>
      <c r="D6328" s="1">
        <v>41334</v>
      </c>
      <c r="E6328" cm="1">
        <f t="array" ref="E6328">IF(AND(B6328="Housing",A6328="Rural"),"",
_xlfn.IFS(
NOT(ISBLANK(C6328)), C6328,
AND(NOT(ISBLANK(C6327)), B6327=B6328, NOT(ISBLANK(C6329)), B6329=B6328), AVERAGE(C6327,C6329),
AND(NOT(ISBLANK(C6327)), B6327=B6328, ISBLANK(C6329), NOT(ISBLANK(C6330)), B6330=B6328), C6327+(C6330-C6327)/3,
AND(ISBLANK(C6327), NOT(ISBLANK(C6326)), B6326=B6328, NOT(ISBLANK(C6329)), B6329=B6328), C6326+(C6329-C6326)*2/3,
TRUE, "Check Manually"
))</f>
        <v>104.2</v>
      </c>
      <c r="F6328" t="str">
        <f>_xlfn.XLOOKUP(B6328,Bucket_Map!A:A,Bucket_Map!B:B,"ERROR - CHECK NAME")</f>
        <v>Food &amp; Beverages</v>
      </c>
    </row>
    <row r="6329" spans="1:6" x14ac:dyDescent="0.25">
      <c r="A6329" t="s">
        <v>32</v>
      </c>
      <c r="B6329" t="s">
        <v>29</v>
      </c>
      <c r="C6329">
        <v>103.5</v>
      </c>
      <c r="D6329" s="1">
        <v>41365</v>
      </c>
      <c r="E6329" cm="1">
        <f t="array" ref="E6329">IF(AND(B6329="Housing",A6329="Rural"),"",
_xlfn.IFS(
NOT(ISBLANK(C6329)), C6329,
AND(NOT(ISBLANK(C6328)), B6328=B6329, NOT(ISBLANK(C6330)), B6330=B6329), AVERAGE(C6328,C6330),
AND(NOT(ISBLANK(C6328)), B6328=B6329, ISBLANK(C6330), NOT(ISBLANK(C6331)), B6331=B6329), C6328+(C6331-C6328)/3,
AND(ISBLANK(C6328), NOT(ISBLANK(C6327)), B6327=B6329, NOT(ISBLANK(C6330)), B6330=B6329), C6327+(C6330-C6327)*2/3,
TRUE, "Check Manually"
))</f>
        <v>103.5</v>
      </c>
      <c r="F6329" t="str">
        <f>_xlfn.XLOOKUP(B6329,Bucket_Map!A:A,Bucket_Map!B:B,"ERROR - CHECK NAME")</f>
        <v>Food &amp; Beverages</v>
      </c>
    </row>
    <row r="6330" spans="1:6" x14ac:dyDescent="0.25">
      <c r="A6330" t="s">
        <v>32</v>
      </c>
      <c r="B6330" t="s">
        <v>29</v>
      </c>
      <c r="C6330">
        <v>103.1</v>
      </c>
      <c r="D6330" s="1">
        <v>41395</v>
      </c>
      <c r="E6330" cm="1">
        <f t="array" ref="E6330">IF(AND(B6330="Housing",A6330="Rural"),"",
_xlfn.IFS(
NOT(ISBLANK(C6330)), C6330,
AND(NOT(ISBLANK(C6329)), B6329=B6330, NOT(ISBLANK(C6331)), B6331=B6330), AVERAGE(C6329,C6331),
AND(NOT(ISBLANK(C6329)), B6329=B6330, ISBLANK(C6331), NOT(ISBLANK(C6332)), B6332=B6330), C6329+(C6332-C6329)/3,
AND(ISBLANK(C6329), NOT(ISBLANK(C6328)), B6328=B6330, NOT(ISBLANK(C6331)), B6331=B6330), C6328+(C6331-C6328)*2/3,
TRUE, "Check Manually"
))</f>
        <v>103.1</v>
      </c>
      <c r="F6330" t="str">
        <f>_xlfn.XLOOKUP(B6330,Bucket_Map!A:A,Bucket_Map!B:B,"ERROR - CHECK NAME")</f>
        <v>Food &amp; Beverages</v>
      </c>
    </row>
    <row r="6331" spans="1:6" x14ac:dyDescent="0.25">
      <c r="A6331" t="s">
        <v>32</v>
      </c>
      <c r="B6331" t="s">
        <v>29</v>
      </c>
      <c r="C6331">
        <v>103.2</v>
      </c>
      <c r="D6331" s="1">
        <v>41426</v>
      </c>
      <c r="E6331" cm="1">
        <f t="array" ref="E6331">IF(AND(B6331="Housing",A6331="Rural"),"",
_xlfn.IFS(
NOT(ISBLANK(C6331)), C6331,
AND(NOT(ISBLANK(C6330)), B6330=B6331, NOT(ISBLANK(C6332)), B6332=B6331), AVERAGE(C6330,C6332),
AND(NOT(ISBLANK(C6330)), B6330=B6331, ISBLANK(C6332), NOT(ISBLANK(C6333)), B6333=B6331), C6330+(C6333-C6330)/3,
AND(ISBLANK(C6330), NOT(ISBLANK(C6329)), B6329=B6331, NOT(ISBLANK(C6332)), B6332=B6331), C6329+(C6332-C6329)*2/3,
TRUE, "Check Manually"
))</f>
        <v>103.2</v>
      </c>
      <c r="F6331" t="str">
        <f>_xlfn.XLOOKUP(B6331,Bucket_Map!A:A,Bucket_Map!B:B,"ERROR - CHECK NAME")</f>
        <v>Food &amp; Beverages</v>
      </c>
    </row>
    <row r="6332" spans="1:6" x14ac:dyDescent="0.25">
      <c r="A6332" t="s">
        <v>32</v>
      </c>
      <c r="B6332" t="s">
        <v>29</v>
      </c>
      <c r="C6332">
        <v>103.3</v>
      </c>
      <c r="D6332" s="1">
        <v>41456</v>
      </c>
      <c r="E6332" cm="1">
        <f t="array" ref="E6332">IF(AND(B6332="Housing",A6332="Rural"),"",
_xlfn.IFS(
NOT(ISBLANK(C6332)), C6332,
AND(NOT(ISBLANK(C6331)), B6331=B6332, NOT(ISBLANK(C6333)), B6333=B6332), AVERAGE(C6331,C6333),
AND(NOT(ISBLANK(C6331)), B6331=B6332, ISBLANK(C6333), NOT(ISBLANK(C6334)), B6334=B6332), C6331+(C6334-C6331)/3,
AND(ISBLANK(C6331), NOT(ISBLANK(C6330)), B6330=B6332, NOT(ISBLANK(C6333)), B6333=B6332), C6330+(C6333-C6330)*2/3,
TRUE, "Check Manually"
))</f>
        <v>103.3</v>
      </c>
      <c r="F6332" t="str">
        <f>_xlfn.XLOOKUP(B6332,Bucket_Map!A:A,Bucket_Map!B:B,"ERROR - CHECK NAME")</f>
        <v>Food &amp; Beverages</v>
      </c>
    </row>
    <row r="6333" spans="1:6" x14ac:dyDescent="0.25">
      <c r="A6333" t="s">
        <v>32</v>
      </c>
      <c r="B6333" t="s">
        <v>29</v>
      </c>
      <c r="C6333">
        <v>103.1</v>
      </c>
      <c r="D6333" s="1">
        <v>41487</v>
      </c>
      <c r="E6333" cm="1">
        <f t="array" ref="E6333">IF(AND(B6333="Housing",A6333="Rural"),"",
_xlfn.IFS(
NOT(ISBLANK(C6333)), C6333,
AND(NOT(ISBLANK(C6332)), B6332=B6333, NOT(ISBLANK(C6334)), B6334=B6333), AVERAGE(C6332,C6334),
AND(NOT(ISBLANK(C6332)), B6332=B6333, ISBLANK(C6334), NOT(ISBLANK(C6335)), B6335=B6333), C6332+(C6335-C6332)/3,
AND(ISBLANK(C6332), NOT(ISBLANK(C6331)), B6331=B6333, NOT(ISBLANK(C6334)), B6334=B6333), C6331+(C6334-C6331)*2/3,
TRUE, "Check Manually"
))</f>
        <v>103.1</v>
      </c>
      <c r="F6333" t="str">
        <f>_xlfn.XLOOKUP(B6333,Bucket_Map!A:A,Bucket_Map!B:B,"ERROR - CHECK NAME")</f>
        <v>Food &amp; Beverages</v>
      </c>
    </row>
    <row r="6334" spans="1:6" x14ac:dyDescent="0.25">
      <c r="A6334" t="s">
        <v>32</v>
      </c>
      <c r="B6334" t="s">
        <v>29</v>
      </c>
      <c r="C6334">
        <v>103.1</v>
      </c>
      <c r="D6334" s="1">
        <v>41518</v>
      </c>
      <c r="E6334" cm="1">
        <f t="array" ref="E6334">IF(AND(B6334="Housing",A6334="Rural"),"",
_xlfn.IFS(
NOT(ISBLANK(C6334)), C6334,
AND(NOT(ISBLANK(C6333)), B6333=B6334, NOT(ISBLANK(C6335)), B6335=B6334), AVERAGE(C6333,C6335),
AND(NOT(ISBLANK(C6333)), B6333=B6334, ISBLANK(C6335), NOT(ISBLANK(C6336)), B6336=B6334), C6333+(C6336-C6333)/3,
AND(ISBLANK(C6333), NOT(ISBLANK(C6332)), B6332=B6334, NOT(ISBLANK(C6335)), B6335=B6334), C6332+(C6335-C6332)*2/3,
TRUE, "Check Manually"
))</f>
        <v>103.1</v>
      </c>
      <c r="F6334" t="str">
        <f>_xlfn.XLOOKUP(B6334,Bucket_Map!A:A,Bucket_Map!B:B,"ERROR - CHECK NAME")</f>
        <v>Food &amp; Beverages</v>
      </c>
    </row>
    <row r="6335" spans="1:6" x14ac:dyDescent="0.25">
      <c r="A6335" t="s">
        <v>32</v>
      </c>
      <c r="B6335" t="s">
        <v>29</v>
      </c>
      <c r="C6335">
        <v>102.7</v>
      </c>
      <c r="D6335" s="1">
        <v>41548</v>
      </c>
      <c r="E6335" cm="1">
        <f t="array" ref="E6335">IF(AND(B6335="Housing",A6335="Rural"),"",
_xlfn.IFS(
NOT(ISBLANK(C6335)), C6335,
AND(NOT(ISBLANK(C6334)), B6334=B6335, NOT(ISBLANK(C6336)), B6336=B6335), AVERAGE(C6334,C6336),
AND(NOT(ISBLANK(C6334)), B6334=B6335, ISBLANK(C6336), NOT(ISBLANK(C6337)), B6337=B6335), C6334+(C6337-C6334)/3,
AND(ISBLANK(C6334), NOT(ISBLANK(C6333)), B6333=B6335, NOT(ISBLANK(C6336)), B6336=B6335), C6333+(C6336-C6333)*2/3,
TRUE, "Check Manually"
))</f>
        <v>102.7</v>
      </c>
      <c r="F6335" t="str">
        <f>_xlfn.XLOOKUP(B6335,Bucket_Map!A:A,Bucket_Map!B:B,"ERROR - CHECK NAME")</f>
        <v>Food &amp; Beverages</v>
      </c>
    </row>
    <row r="6336" spans="1:6" x14ac:dyDescent="0.25">
      <c r="A6336" t="s">
        <v>32</v>
      </c>
      <c r="B6336" t="s">
        <v>29</v>
      </c>
      <c r="C6336">
        <v>102.2</v>
      </c>
      <c r="D6336" s="1">
        <v>41579</v>
      </c>
      <c r="E6336" cm="1">
        <f t="array" ref="E6336">IF(AND(B6336="Housing",A6336="Rural"),"",
_xlfn.IFS(
NOT(ISBLANK(C6336)), C6336,
AND(NOT(ISBLANK(C6335)), B6335=B6336, NOT(ISBLANK(C6337)), B6337=B6336), AVERAGE(C6335,C6337),
AND(NOT(ISBLANK(C6335)), B6335=B6336, ISBLANK(C6337), NOT(ISBLANK(C6338)), B6338=B6336), C6335+(C6338-C6335)/3,
AND(ISBLANK(C6335), NOT(ISBLANK(C6334)), B6334=B6336, NOT(ISBLANK(C6337)), B6337=B6336), C6334+(C6337-C6334)*2/3,
TRUE, "Check Manually"
))</f>
        <v>102.2</v>
      </c>
      <c r="F6336" t="str">
        <f>_xlfn.XLOOKUP(B6336,Bucket_Map!A:A,Bucket_Map!B:B,"ERROR - CHECK NAME")</f>
        <v>Food &amp; Beverages</v>
      </c>
    </row>
    <row r="6337" spans="1:6" x14ac:dyDescent="0.25">
      <c r="A6337" t="s">
        <v>32</v>
      </c>
      <c r="B6337" t="s">
        <v>29</v>
      </c>
      <c r="C6337">
        <v>101.5</v>
      </c>
      <c r="D6337" s="1">
        <v>41609</v>
      </c>
      <c r="E6337" cm="1">
        <f t="array" ref="E6337">IF(AND(B6337="Housing",A6337="Rural"),"",
_xlfn.IFS(
NOT(ISBLANK(C6337)), C6337,
AND(NOT(ISBLANK(C6336)), B6336=B6337, NOT(ISBLANK(C6338)), B6338=B6337), AVERAGE(C6336,C6338),
AND(NOT(ISBLANK(C6336)), B6336=B6337, ISBLANK(C6338), NOT(ISBLANK(C6339)), B6339=B6337), C6336+(C6339-C6336)/3,
AND(ISBLANK(C6336), NOT(ISBLANK(C6335)), B6335=B6337, NOT(ISBLANK(C6338)), B6338=B6337), C6335+(C6338-C6335)*2/3,
TRUE, "Check Manually"
))</f>
        <v>101.5</v>
      </c>
      <c r="F6337" t="str">
        <f>_xlfn.XLOOKUP(B6337,Bucket_Map!A:A,Bucket_Map!B:B,"ERROR - CHECK NAME")</f>
        <v>Food &amp; Beverages</v>
      </c>
    </row>
    <row r="6338" spans="1:6" x14ac:dyDescent="0.25">
      <c r="A6338" t="s">
        <v>32</v>
      </c>
      <c r="B6338" t="s">
        <v>29</v>
      </c>
      <c r="C6338">
        <v>100.2</v>
      </c>
      <c r="D6338" s="1">
        <v>41640</v>
      </c>
      <c r="E6338" cm="1">
        <f t="array" ref="E6338">IF(AND(B6338="Housing",A6338="Rural"),"",
_xlfn.IFS(
NOT(ISBLANK(C6338)), C6338,
AND(NOT(ISBLANK(C6337)), B6337=B6338, NOT(ISBLANK(C6339)), B6339=B6338), AVERAGE(C6337,C6339),
AND(NOT(ISBLANK(C6337)), B6337=B6338, ISBLANK(C6339), NOT(ISBLANK(C6340)), B6340=B6338), C6337+(C6340-C6337)/3,
AND(ISBLANK(C6337), NOT(ISBLANK(C6336)), B6336=B6338, NOT(ISBLANK(C6339)), B6339=B6338), C6336+(C6339-C6336)*2/3,
TRUE, "Check Manually"
))</f>
        <v>100.2</v>
      </c>
      <c r="F6338" t="str">
        <f>_xlfn.XLOOKUP(B6338,Bucket_Map!A:A,Bucket_Map!B:B,"ERROR - CHECK NAME")</f>
        <v>Food &amp; Beverages</v>
      </c>
    </row>
    <row r="6339" spans="1:6" x14ac:dyDescent="0.25">
      <c r="A6339" t="s">
        <v>32</v>
      </c>
      <c r="B6339" t="s">
        <v>29</v>
      </c>
      <c r="C6339">
        <v>99.2</v>
      </c>
      <c r="D6339" s="1">
        <v>41671</v>
      </c>
      <c r="E6339" cm="1">
        <f t="array" ref="E6339">IF(AND(B6339="Housing",A6339="Rural"),"",
_xlfn.IFS(
NOT(ISBLANK(C6339)), C6339,
AND(NOT(ISBLANK(C6338)), B6338=B6339, NOT(ISBLANK(C6340)), B6340=B6339), AVERAGE(C6338,C6340),
AND(NOT(ISBLANK(C6338)), B6338=B6339, ISBLANK(C6340), NOT(ISBLANK(C6341)), B6341=B6339), C6338+(C6341-C6338)/3,
AND(ISBLANK(C6338), NOT(ISBLANK(C6337)), B6337=B6339, NOT(ISBLANK(C6340)), B6340=B6339), C6337+(C6340-C6337)*2/3,
TRUE, "Check Manually"
))</f>
        <v>99.2</v>
      </c>
      <c r="F6339" t="str">
        <f>_xlfn.XLOOKUP(B6339,Bucket_Map!A:A,Bucket_Map!B:B,"ERROR - CHECK NAME")</f>
        <v>Food &amp; Beverages</v>
      </c>
    </row>
    <row r="6340" spans="1:6" x14ac:dyDescent="0.25">
      <c r="A6340" t="s">
        <v>32</v>
      </c>
      <c r="B6340" t="s">
        <v>29</v>
      </c>
      <c r="C6340">
        <v>99.6</v>
      </c>
      <c r="D6340" s="1">
        <v>41699</v>
      </c>
      <c r="E6340" cm="1">
        <f t="array" ref="E6340">IF(AND(B6340="Housing",A6340="Rural"),"",
_xlfn.IFS(
NOT(ISBLANK(C6340)), C6340,
AND(NOT(ISBLANK(C6339)), B6339=B6340, NOT(ISBLANK(C6341)), B6341=B6340), AVERAGE(C6339,C6341),
AND(NOT(ISBLANK(C6339)), B6339=B6340, ISBLANK(C6341), NOT(ISBLANK(C6342)), B6342=B6340), C6339+(C6342-C6339)/3,
AND(ISBLANK(C6339), NOT(ISBLANK(C6338)), B6338=B6340, NOT(ISBLANK(C6341)), B6341=B6340), C6338+(C6341-C6338)*2/3,
TRUE, "Check Manually"
))</f>
        <v>99.6</v>
      </c>
      <c r="F6340" t="str">
        <f>_xlfn.XLOOKUP(B6340,Bucket_Map!A:A,Bucket_Map!B:B,"ERROR - CHECK NAME")</f>
        <v>Food &amp; Beverages</v>
      </c>
    </row>
    <row r="6341" spans="1:6" x14ac:dyDescent="0.25">
      <c r="A6341" t="s">
        <v>32</v>
      </c>
      <c r="B6341" t="s">
        <v>29</v>
      </c>
      <c r="C6341">
        <v>101.8</v>
      </c>
      <c r="D6341" s="1">
        <v>41730</v>
      </c>
      <c r="E6341" cm="1">
        <f t="array" ref="E6341">IF(AND(B6341="Housing",A6341="Rural"),"",
_xlfn.IFS(
NOT(ISBLANK(C6341)), C6341,
AND(NOT(ISBLANK(C6340)), B6340=B6341, NOT(ISBLANK(C6342)), B6342=B6341), AVERAGE(C6340,C6342),
AND(NOT(ISBLANK(C6340)), B6340=B6341, ISBLANK(C6342), NOT(ISBLANK(C6343)), B6343=B6341), C6340+(C6343-C6340)/3,
AND(ISBLANK(C6340), NOT(ISBLANK(C6339)), B6339=B6341, NOT(ISBLANK(C6342)), B6342=B6341), C6339+(C6342-C6339)*2/3,
TRUE, "Check Manually"
))</f>
        <v>101.8</v>
      </c>
      <c r="F6341" t="str">
        <f>_xlfn.XLOOKUP(B6341,Bucket_Map!A:A,Bucket_Map!B:B,"ERROR - CHECK NAME")</f>
        <v>Food &amp; Beverages</v>
      </c>
    </row>
    <row r="6342" spans="1:6" x14ac:dyDescent="0.25">
      <c r="A6342" t="s">
        <v>32</v>
      </c>
      <c r="B6342" t="s">
        <v>29</v>
      </c>
      <c r="C6342">
        <v>102.8</v>
      </c>
      <c r="D6342" s="1">
        <v>41760</v>
      </c>
      <c r="E6342" cm="1">
        <f t="array" ref="E6342">IF(AND(B6342="Housing",A6342="Rural"),"",
_xlfn.IFS(
NOT(ISBLANK(C6342)), C6342,
AND(NOT(ISBLANK(C6341)), B6341=B6342, NOT(ISBLANK(C6343)), B6343=B6342), AVERAGE(C6341,C6343),
AND(NOT(ISBLANK(C6341)), B6341=B6342, ISBLANK(C6343), NOT(ISBLANK(C6344)), B6344=B6342), C6341+(C6344-C6341)/3,
AND(ISBLANK(C6341), NOT(ISBLANK(C6340)), B6340=B6342, NOT(ISBLANK(C6343)), B6343=B6342), C6340+(C6343-C6340)*2/3,
TRUE, "Check Manually"
))</f>
        <v>102.8</v>
      </c>
      <c r="F6342" t="str">
        <f>_xlfn.XLOOKUP(B6342,Bucket_Map!A:A,Bucket_Map!B:B,"ERROR - CHECK NAME")</f>
        <v>Food &amp; Beverages</v>
      </c>
    </row>
    <row r="6343" spans="1:6" x14ac:dyDescent="0.25">
      <c r="A6343" t="s">
        <v>32</v>
      </c>
      <c r="B6343" t="s">
        <v>29</v>
      </c>
      <c r="C6343">
        <v>102.9</v>
      </c>
      <c r="D6343" s="1">
        <v>41791</v>
      </c>
      <c r="E6343" cm="1">
        <f t="array" ref="E6343">IF(AND(B6343="Housing",A6343="Rural"),"",
_xlfn.IFS(
NOT(ISBLANK(C6343)), C6343,
AND(NOT(ISBLANK(C6342)), B6342=B6343, NOT(ISBLANK(C6344)), B6344=B6343), AVERAGE(C6342,C6344),
AND(NOT(ISBLANK(C6342)), B6342=B6343, ISBLANK(C6344), NOT(ISBLANK(C6345)), B6345=B6343), C6342+(C6345-C6342)/3,
AND(ISBLANK(C6342), NOT(ISBLANK(C6341)), B6341=B6343, NOT(ISBLANK(C6344)), B6344=B6343), C6341+(C6344-C6341)*2/3,
TRUE, "Check Manually"
))</f>
        <v>102.9</v>
      </c>
      <c r="F6343" t="str">
        <f>_xlfn.XLOOKUP(B6343,Bucket_Map!A:A,Bucket_Map!B:B,"ERROR - CHECK NAME")</f>
        <v>Food &amp; Beverages</v>
      </c>
    </row>
    <row r="6344" spans="1:6" x14ac:dyDescent="0.25">
      <c r="A6344" t="s">
        <v>32</v>
      </c>
      <c r="B6344" t="s">
        <v>29</v>
      </c>
      <c r="C6344">
        <v>104.1</v>
      </c>
      <c r="D6344" s="1">
        <v>41821</v>
      </c>
      <c r="E6344" cm="1">
        <f t="array" ref="E6344">IF(AND(B6344="Housing",A6344="Rural"),"",
_xlfn.IFS(
NOT(ISBLANK(C6344)), C6344,
AND(NOT(ISBLANK(C6343)), B6343=B6344, NOT(ISBLANK(C6345)), B6345=B6344), AVERAGE(C6343,C6345),
AND(NOT(ISBLANK(C6343)), B6343=B6344, ISBLANK(C6345), NOT(ISBLANK(C6346)), B6346=B6344), C6343+(C6346-C6343)/3,
AND(ISBLANK(C6343), NOT(ISBLANK(C6342)), B6342=B6344, NOT(ISBLANK(C6345)), B6345=B6344), C6342+(C6345-C6342)*2/3,
TRUE, "Check Manually"
))</f>
        <v>104.1</v>
      </c>
      <c r="F6344" t="str">
        <f>_xlfn.XLOOKUP(B6344,Bucket_Map!A:A,Bucket_Map!B:B,"ERROR - CHECK NAME")</f>
        <v>Food &amp; Beverages</v>
      </c>
    </row>
    <row r="6345" spans="1:6" x14ac:dyDescent="0.25">
      <c r="A6345" t="s">
        <v>32</v>
      </c>
      <c r="B6345" t="s">
        <v>29</v>
      </c>
      <c r="C6345">
        <v>104.3</v>
      </c>
      <c r="D6345" s="1">
        <v>41852</v>
      </c>
      <c r="E6345" cm="1">
        <f t="array" ref="E6345">IF(AND(B6345="Housing",A6345="Rural"),"",
_xlfn.IFS(
NOT(ISBLANK(C6345)), C6345,
AND(NOT(ISBLANK(C6344)), B6344=B6345, NOT(ISBLANK(C6346)), B6346=B6345), AVERAGE(C6344,C6346),
AND(NOT(ISBLANK(C6344)), B6344=B6345, ISBLANK(C6346), NOT(ISBLANK(C6347)), B6347=B6345), C6344+(C6347-C6344)/3,
AND(ISBLANK(C6344), NOT(ISBLANK(C6343)), B6343=B6345, NOT(ISBLANK(C6346)), B6346=B6345), C6343+(C6346-C6343)*2/3,
TRUE, "Check Manually"
))</f>
        <v>104.3</v>
      </c>
      <c r="F6345" t="str">
        <f>_xlfn.XLOOKUP(B6345,Bucket_Map!A:A,Bucket_Map!B:B,"ERROR - CHECK NAME")</f>
        <v>Food &amp; Beverages</v>
      </c>
    </row>
    <row r="6346" spans="1:6" x14ac:dyDescent="0.25">
      <c r="A6346" t="s">
        <v>32</v>
      </c>
      <c r="B6346" t="s">
        <v>29</v>
      </c>
      <c r="C6346">
        <v>103.8</v>
      </c>
      <c r="D6346" s="1">
        <v>41883</v>
      </c>
      <c r="E6346" cm="1">
        <f t="array" ref="E6346">IF(AND(B6346="Housing",A6346="Rural"),"",
_xlfn.IFS(
NOT(ISBLANK(C6346)), C6346,
AND(NOT(ISBLANK(C6345)), B6345=B6346, NOT(ISBLANK(C6347)), B6347=B6346), AVERAGE(C6345,C6347),
AND(NOT(ISBLANK(C6345)), B6345=B6346, ISBLANK(C6347), NOT(ISBLANK(C6348)), B6348=B6346), C6345+(C6348-C6345)/3,
AND(ISBLANK(C6345), NOT(ISBLANK(C6344)), B6344=B6346, NOT(ISBLANK(C6347)), B6347=B6346), C6344+(C6347-C6344)*2/3,
TRUE, "Check Manually"
))</f>
        <v>103.8</v>
      </c>
      <c r="F6346" t="str">
        <f>_xlfn.XLOOKUP(B6346,Bucket_Map!A:A,Bucket_Map!B:B,"ERROR - CHECK NAME")</f>
        <v>Food &amp; Beverages</v>
      </c>
    </row>
    <row r="6347" spans="1:6" x14ac:dyDescent="0.25">
      <c r="A6347" t="s">
        <v>32</v>
      </c>
      <c r="B6347" t="s">
        <v>29</v>
      </c>
      <c r="C6347">
        <v>103.1</v>
      </c>
      <c r="D6347" s="1">
        <v>41913</v>
      </c>
      <c r="E6347" cm="1">
        <f t="array" ref="E6347">IF(AND(B6347="Housing",A6347="Rural"),"",
_xlfn.IFS(
NOT(ISBLANK(C6347)), C6347,
AND(NOT(ISBLANK(C6346)), B6346=B6347, NOT(ISBLANK(C6348)), B6348=B6347), AVERAGE(C6346,C6348),
AND(NOT(ISBLANK(C6346)), B6346=B6347, ISBLANK(C6348), NOT(ISBLANK(C6349)), B6349=B6347), C6346+(C6349-C6346)/3,
AND(ISBLANK(C6346), NOT(ISBLANK(C6345)), B6345=B6347, NOT(ISBLANK(C6348)), B6348=B6347), C6345+(C6348-C6345)*2/3,
TRUE, "Check Manually"
))</f>
        <v>103.1</v>
      </c>
      <c r="F6347" t="str">
        <f>_xlfn.XLOOKUP(B6347,Bucket_Map!A:A,Bucket_Map!B:B,"ERROR - CHECK NAME")</f>
        <v>Food &amp; Beverages</v>
      </c>
    </row>
    <row r="6348" spans="1:6" x14ac:dyDescent="0.25">
      <c r="A6348" t="s">
        <v>32</v>
      </c>
      <c r="B6348" t="s">
        <v>29</v>
      </c>
      <c r="C6348">
        <v>102.1</v>
      </c>
      <c r="D6348" s="1">
        <v>41944</v>
      </c>
      <c r="E6348" cm="1">
        <f t="array" ref="E6348">IF(AND(B6348="Housing",A6348="Rural"),"",
_xlfn.IFS(
NOT(ISBLANK(C6348)), C6348,
AND(NOT(ISBLANK(C6347)), B6347=B6348, NOT(ISBLANK(C6349)), B6349=B6348), AVERAGE(C6347,C6349),
AND(NOT(ISBLANK(C6347)), B6347=B6348, ISBLANK(C6349), NOT(ISBLANK(C6350)), B6350=B6348), C6347+(C6350-C6347)/3,
AND(ISBLANK(C6347), NOT(ISBLANK(C6346)), B6346=B6348, NOT(ISBLANK(C6349)), B6349=B6348), C6346+(C6349-C6346)*2/3,
TRUE, "Check Manually"
))</f>
        <v>102.1</v>
      </c>
      <c r="F6348" t="str">
        <f>_xlfn.XLOOKUP(B6348,Bucket_Map!A:A,Bucket_Map!B:B,"ERROR - CHECK NAME")</f>
        <v>Food &amp; Beverages</v>
      </c>
    </row>
    <row r="6349" spans="1:6" x14ac:dyDescent="0.25">
      <c r="A6349" t="s">
        <v>32</v>
      </c>
      <c r="B6349" t="s">
        <v>29</v>
      </c>
      <c r="C6349">
        <v>100.6</v>
      </c>
      <c r="D6349" s="1">
        <v>41974</v>
      </c>
      <c r="E6349" cm="1">
        <f t="array" ref="E6349">IF(AND(B6349="Housing",A6349="Rural"),"",
_xlfn.IFS(
NOT(ISBLANK(C6349)), C6349,
AND(NOT(ISBLANK(C6348)), B6348=B6349, NOT(ISBLANK(C6350)), B6350=B6349), AVERAGE(C6348,C6350),
AND(NOT(ISBLANK(C6348)), B6348=B6349, ISBLANK(C6350), NOT(ISBLANK(C6351)), B6351=B6349), C6348+(C6351-C6348)/3,
AND(ISBLANK(C6348), NOT(ISBLANK(C6347)), B6347=B6349, NOT(ISBLANK(C6350)), B6350=B6349), C6347+(C6350-C6347)*2/3,
TRUE, "Check Manually"
))</f>
        <v>100.6</v>
      </c>
      <c r="F6349" t="str">
        <f>_xlfn.XLOOKUP(B6349,Bucket_Map!A:A,Bucket_Map!B:B,"ERROR - CHECK NAME")</f>
        <v>Food &amp; Beverages</v>
      </c>
    </row>
    <row r="6350" spans="1:6" x14ac:dyDescent="0.25">
      <c r="A6350" t="s">
        <v>32</v>
      </c>
      <c r="B6350" t="s">
        <v>29</v>
      </c>
      <c r="C6350">
        <v>99</v>
      </c>
      <c r="D6350" s="1">
        <v>42005</v>
      </c>
      <c r="E6350" cm="1">
        <f t="array" ref="E6350">IF(AND(B6350="Housing",A6350="Rural"),"",
_xlfn.IFS(
NOT(ISBLANK(C6350)), C6350,
AND(NOT(ISBLANK(C6349)), B6349=B6350, NOT(ISBLANK(C6351)), B6351=B6350), AVERAGE(C6349,C6351),
AND(NOT(ISBLANK(C6349)), B6349=B6350, ISBLANK(C6351), NOT(ISBLANK(C6352)), B6352=B6350), C6349+(C6352-C6349)/3,
AND(ISBLANK(C6349), NOT(ISBLANK(C6348)), B6348=B6350, NOT(ISBLANK(C6351)), B6351=B6350), C6348+(C6351-C6348)*2/3,
TRUE, "Check Manually"
))</f>
        <v>99</v>
      </c>
      <c r="F6350" t="str">
        <f>_xlfn.XLOOKUP(B6350,Bucket_Map!A:A,Bucket_Map!B:B,"ERROR - CHECK NAME")</f>
        <v>Food &amp; Beverages</v>
      </c>
    </row>
    <row r="6351" spans="1:6" x14ac:dyDescent="0.25">
      <c r="A6351" t="s">
        <v>32</v>
      </c>
      <c r="B6351" t="s">
        <v>29</v>
      </c>
      <c r="C6351">
        <v>98.3</v>
      </c>
      <c r="D6351" s="1">
        <v>42036</v>
      </c>
      <c r="E6351" cm="1">
        <f t="array" ref="E6351">IF(AND(B6351="Housing",A6351="Rural"),"",
_xlfn.IFS(
NOT(ISBLANK(C6351)), C6351,
AND(NOT(ISBLANK(C6350)), B6350=B6351, NOT(ISBLANK(C6352)), B6352=B6351), AVERAGE(C6350,C6352),
AND(NOT(ISBLANK(C6350)), B6350=B6351, ISBLANK(C6352), NOT(ISBLANK(C6353)), B6353=B6351), C6350+(C6353-C6350)/3,
AND(ISBLANK(C6350), NOT(ISBLANK(C6349)), B6349=B6351, NOT(ISBLANK(C6352)), B6352=B6351), C6349+(C6352-C6349)*2/3,
TRUE, "Check Manually"
))</f>
        <v>98.3</v>
      </c>
      <c r="F6351" t="str">
        <f>_xlfn.XLOOKUP(B6351,Bucket_Map!A:A,Bucket_Map!B:B,"ERROR - CHECK NAME")</f>
        <v>Food &amp; Beverages</v>
      </c>
    </row>
    <row r="6352" spans="1:6" x14ac:dyDescent="0.25">
      <c r="A6352" t="s">
        <v>32</v>
      </c>
      <c r="B6352" t="s">
        <v>29</v>
      </c>
      <c r="C6352">
        <v>97</v>
      </c>
      <c r="D6352" s="1">
        <v>42064</v>
      </c>
      <c r="E6352" cm="1">
        <f t="array" ref="E6352">IF(AND(B6352="Housing",A6352="Rural"),"",
_xlfn.IFS(
NOT(ISBLANK(C6352)), C6352,
AND(NOT(ISBLANK(C6351)), B6351=B6352, NOT(ISBLANK(C6353)), B6353=B6352), AVERAGE(C6351,C6353),
AND(NOT(ISBLANK(C6351)), B6351=B6352, ISBLANK(C6353), NOT(ISBLANK(C6354)), B6354=B6352), C6351+(C6354-C6351)/3,
AND(ISBLANK(C6351), NOT(ISBLANK(C6350)), B6350=B6352, NOT(ISBLANK(C6353)), B6353=B6352), C6350+(C6353-C6350)*2/3,
TRUE, "Check Manually"
))</f>
        <v>97</v>
      </c>
      <c r="F6352" t="str">
        <f>_xlfn.XLOOKUP(B6352,Bucket_Map!A:A,Bucket_Map!B:B,"ERROR - CHECK NAME")</f>
        <v>Food &amp; Beverages</v>
      </c>
    </row>
    <row r="6353" spans="1:6" x14ac:dyDescent="0.25">
      <c r="A6353" t="s">
        <v>32</v>
      </c>
      <c r="B6353" t="s">
        <v>29</v>
      </c>
      <c r="C6353">
        <v>95.7</v>
      </c>
      <c r="D6353" s="1">
        <v>42095</v>
      </c>
      <c r="E6353" cm="1">
        <f t="array" ref="E6353">IF(AND(B6353="Housing",A6353="Rural"),"",
_xlfn.IFS(
NOT(ISBLANK(C6353)), C6353,
AND(NOT(ISBLANK(C6352)), B6352=B6353, NOT(ISBLANK(C6354)), B6354=B6353), AVERAGE(C6352,C6354),
AND(NOT(ISBLANK(C6352)), B6352=B6353, ISBLANK(C6354), NOT(ISBLANK(C6355)), B6355=B6353), C6352+(C6355-C6352)/3,
AND(ISBLANK(C6352), NOT(ISBLANK(C6351)), B6351=B6353, NOT(ISBLANK(C6354)), B6354=B6353), C6351+(C6354-C6351)*2/3,
TRUE, "Check Manually"
))</f>
        <v>95.7</v>
      </c>
      <c r="F6353" t="str">
        <f>_xlfn.XLOOKUP(B6353,Bucket_Map!A:A,Bucket_Map!B:B,"ERROR - CHECK NAME")</f>
        <v>Food &amp; Beverages</v>
      </c>
    </row>
    <row r="6354" spans="1:6" x14ac:dyDescent="0.25">
      <c r="A6354" t="s">
        <v>32</v>
      </c>
      <c r="B6354" t="s">
        <v>29</v>
      </c>
      <c r="C6354">
        <v>95.3</v>
      </c>
      <c r="D6354" s="1">
        <v>42125</v>
      </c>
      <c r="E6354" cm="1">
        <f t="array" ref="E6354">IF(AND(B6354="Housing",A6354="Rural"),"",
_xlfn.IFS(
NOT(ISBLANK(C6354)), C6354,
AND(NOT(ISBLANK(C6353)), B6353=B6354, NOT(ISBLANK(C6355)), B6355=B6354), AVERAGE(C6353,C6355),
AND(NOT(ISBLANK(C6353)), B6353=B6354, ISBLANK(C6355), NOT(ISBLANK(C6356)), B6356=B6354), C6353+(C6356-C6353)/3,
AND(ISBLANK(C6353), NOT(ISBLANK(C6352)), B6352=B6354, NOT(ISBLANK(C6355)), B6355=B6354), C6352+(C6355-C6352)*2/3,
TRUE, "Check Manually"
))</f>
        <v>95.3</v>
      </c>
      <c r="F6354" t="str">
        <f>_xlfn.XLOOKUP(B6354,Bucket_Map!A:A,Bucket_Map!B:B,"ERROR - CHECK NAME")</f>
        <v>Food &amp; Beverages</v>
      </c>
    </row>
    <row r="6355" spans="1:6" x14ac:dyDescent="0.25">
      <c r="A6355" t="s">
        <v>32</v>
      </c>
      <c r="B6355" t="s">
        <v>29</v>
      </c>
      <c r="C6355">
        <v>94.1</v>
      </c>
      <c r="D6355" s="1">
        <v>42156</v>
      </c>
      <c r="E6355" cm="1">
        <f t="array" ref="E6355">IF(AND(B6355="Housing",A6355="Rural"),"",
_xlfn.IFS(
NOT(ISBLANK(C6355)), C6355,
AND(NOT(ISBLANK(C6354)), B6354=B6355, NOT(ISBLANK(C6356)), B6356=B6355), AVERAGE(C6354,C6356),
AND(NOT(ISBLANK(C6354)), B6354=B6355, ISBLANK(C6356), NOT(ISBLANK(C6357)), B6357=B6355), C6354+(C6357-C6354)/3,
AND(ISBLANK(C6354), NOT(ISBLANK(C6353)), B6353=B6355, NOT(ISBLANK(C6356)), B6356=B6355), C6353+(C6356-C6353)*2/3,
TRUE, "Check Manually"
))</f>
        <v>94.1</v>
      </c>
      <c r="F6355" t="str">
        <f>_xlfn.XLOOKUP(B6355,Bucket_Map!A:A,Bucket_Map!B:B,"ERROR - CHECK NAME")</f>
        <v>Food &amp; Beverages</v>
      </c>
    </row>
    <row r="6356" spans="1:6" x14ac:dyDescent="0.25">
      <c r="A6356" t="s">
        <v>32</v>
      </c>
      <c r="B6356" t="s">
        <v>29</v>
      </c>
      <c r="C6356">
        <v>91.3</v>
      </c>
      <c r="D6356" s="1">
        <v>42186</v>
      </c>
      <c r="E6356" cm="1">
        <f t="array" ref="E6356">IF(AND(B6356="Housing",A6356="Rural"),"",
_xlfn.IFS(
NOT(ISBLANK(C6356)), C6356,
AND(NOT(ISBLANK(C6355)), B6355=B6356, NOT(ISBLANK(C6357)), B6357=B6356), AVERAGE(C6355,C6357),
AND(NOT(ISBLANK(C6355)), B6355=B6356, ISBLANK(C6357), NOT(ISBLANK(C6358)), B6358=B6356), C6355+(C6358-C6355)/3,
AND(ISBLANK(C6355), NOT(ISBLANK(C6354)), B6354=B6356, NOT(ISBLANK(C6357)), B6357=B6356), C6354+(C6357-C6354)*2/3,
TRUE, "Check Manually"
))</f>
        <v>91.3</v>
      </c>
      <c r="F6356" t="str">
        <f>_xlfn.XLOOKUP(B6356,Bucket_Map!A:A,Bucket_Map!B:B,"ERROR - CHECK NAME")</f>
        <v>Food &amp; Beverages</v>
      </c>
    </row>
    <row r="6357" spans="1:6" x14ac:dyDescent="0.25">
      <c r="A6357" t="s">
        <v>32</v>
      </c>
      <c r="B6357" t="s">
        <v>29</v>
      </c>
      <c r="C6357">
        <v>90.5</v>
      </c>
      <c r="D6357" s="1">
        <v>42217</v>
      </c>
      <c r="E6357" cm="1">
        <f t="array" ref="E6357">IF(AND(B6357="Housing",A6357="Rural"),"",
_xlfn.IFS(
NOT(ISBLANK(C6357)), C6357,
AND(NOT(ISBLANK(C6356)), B6356=B6357, NOT(ISBLANK(C6358)), B6358=B6357), AVERAGE(C6356,C6358),
AND(NOT(ISBLANK(C6356)), B6356=B6357, ISBLANK(C6358), NOT(ISBLANK(C6359)), B6359=B6357), C6356+(C6359-C6356)/3,
AND(ISBLANK(C6356), NOT(ISBLANK(C6355)), B6355=B6357, NOT(ISBLANK(C6358)), B6358=B6357), C6355+(C6358-C6355)*2/3,
TRUE, "Check Manually"
))</f>
        <v>90.5</v>
      </c>
      <c r="F6357" t="str">
        <f>_xlfn.XLOOKUP(B6357,Bucket_Map!A:A,Bucket_Map!B:B,"ERROR - CHECK NAME")</f>
        <v>Food &amp; Beverages</v>
      </c>
    </row>
    <row r="6358" spans="1:6" x14ac:dyDescent="0.25">
      <c r="A6358" t="s">
        <v>32</v>
      </c>
      <c r="B6358" t="s">
        <v>29</v>
      </c>
      <c r="C6358">
        <v>90.4</v>
      </c>
      <c r="D6358" s="1">
        <v>42248</v>
      </c>
      <c r="E6358" cm="1">
        <f t="array" ref="E6358">IF(AND(B6358="Housing",A6358="Rural"),"",
_xlfn.IFS(
NOT(ISBLANK(C6358)), C6358,
AND(NOT(ISBLANK(C6357)), B6357=B6358, NOT(ISBLANK(C6359)), B6359=B6358), AVERAGE(C6357,C6359),
AND(NOT(ISBLANK(C6357)), B6357=B6358, ISBLANK(C6359), NOT(ISBLANK(C6360)), B6360=B6358), C6357+(C6360-C6357)/3,
AND(ISBLANK(C6357), NOT(ISBLANK(C6356)), B6356=B6358, NOT(ISBLANK(C6359)), B6359=B6358), C6356+(C6359-C6356)*2/3,
TRUE, "Check Manually"
))</f>
        <v>90.4</v>
      </c>
      <c r="F6358" t="str">
        <f>_xlfn.XLOOKUP(B6358,Bucket_Map!A:A,Bucket_Map!B:B,"ERROR - CHECK NAME")</f>
        <v>Food &amp; Beverages</v>
      </c>
    </row>
    <row r="6359" spans="1:6" x14ac:dyDescent="0.25">
      <c r="A6359" t="s">
        <v>32</v>
      </c>
      <c r="B6359" t="s">
        <v>29</v>
      </c>
      <c r="C6359">
        <v>92.3</v>
      </c>
      <c r="D6359" s="1">
        <v>42278</v>
      </c>
      <c r="E6359" cm="1">
        <f t="array" ref="E6359">IF(AND(B6359="Housing",A6359="Rural"),"",
_xlfn.IFS(
NOT(ISBLANK(C6359)), C6359,
AND(NOT(ISBLANK(C6358)), B6358=B6359, NOT(ISBLANK(C6360)), B6360=B6359), AVERAGE(C6358,C6360),
AND(NOT(ISBLANK(C6358)), B6358=B6359, ISBLANK(C6360), NOT(ISBLANK(C6361)), B6361=B6359), C6358+(C6361-C6358)/3,
AND(ISBLANK(C6358), NOT(ISBLANK(C6357)), B6357=B6359, NOT(ISBLANK(C6360)), B6360=B6359), C6357+(C6360-C6357)*2/3,
TRUE, "Check Manually"
))</f>
        <v>92.3</v>
      </c>
      <c r="F6359" t="str">
        <f>_xlfn.XLOOKUP(B6359,Bucket_Map!A:A,Bucket_Map!B:B,"ERROR - CHECK NAME")</f>
        <v>Food &amp; Beverages</v>
      </c>
    </row>
    <row r="6360" spans="1:6" x14ac:dyDescent="0.25">
      <c r="A6360" t="s">
        <v>32</v>
      </c>
      <c r="B6360" t="s">
        <v>29</v>
      </c>
      <c r="C6360">
        <v>93.3</v>
      </c>
      <c r="D6360" s="1">
        <v>42309</v>
      </c>
      <c r="E6360" cm="1">
        <f t="array" ref="E6360">IF(AND(B6360="Housing",A6360="Rural"),"",
_xlfn.IFS(
NOT(ISBLANK(C6360)), C6360,
AND(NOT(ISBLANK(C6359)), B6359=B6360, NOT(ISBLANK(C6361)), B6361=B6360), AVERAGE(C6359,C6361),
AND(NOT(ISBLANK(C6359)), B6359=B6360, ISBLANK(C6361), NOT(ISBLANK(C6362)), B6362=B6360), C6359+(C6362-C6359)/3,
AND(ISBLANK(C6359), NOT(ISBLANK(C6358)), B6358=B6360, NOT(ISBLANK(C6361)), B6361=B6360), C6358+(C6361-C6358)*2/3,
TRUE, "Check Manually"
))</f>
        <v>93.3</v>
      </c>
      <c r="F6360" t="str">
        <f>_xlfn.XLOOKUP(B6360,Bucket_Map!A:A,Bucket_Map!B:B,"ERROR - CHECK NAME")</f>
        <v>Food &amp; Beverages</v>
      </c>
    </row>
    <row r="6361" spans="1:6" x14ac:dyDescent="0.25">
      <c r="A6361" t="s">
        <v>32</v>
      </c>
      <c r="B6361" t="s">
        <v>29</v>
      </c>
      <c r="C6361">
        <v>94.5</v>
      </c>
      <c r="D6361" s="1">
        <v>42339</v>
      </c>
      <c r="E6361" cm="1">
        <f t="array" ref="E6361">IF(AND(B6361="Housing",A6361="Rural"),"",
_xlfn.IFS(
NOT(ISBLANK(C6361)), C6361,
AND(NOT(ISBLANK(C6360)), B6360=B6361, NOT(ISBLANK(C6362)), B6362=B6361), AVERAGE(C6360,C6362),
AND(NOT(ISBLANK(C6360)), B6360=B6361, ISBLANK(C6362), NOT(ISBLANK(C6363)), B6363=B6361), C6360+(C6363-C6360)/3,
AND(ISBLANK(C6360), NOT(ISBLANK(C6359)), B6359=B6361, NOT(ISBLANK(C6362)), B6362=B6361), C6359+(C6362-C6359)*2/3,
TRUE, "Check Manually"
))</f>
        <v>94.5</v>
      </c>
      <c r="F6361" t="str">
        <f>_xlfn.XLOOKUP(B6361,Bucket_Map!A:A,Bucket_Map!B:B,"ERROR - CHECK NAME")</f>
        <v>Food &amp; Beverages</v>
      </c>
    </row>
    <row r="6362" spans="1:6" x14ac:dyDescent="0.25">
      <c r="A6362" t="s">
        <v>32</v>
      </c>
      <c r="B6362" t="s">
        <v>29</v>
      </c>
      <c r="C6362">
        <v>97.4</v>
      </c>
      <c r="D6362" s="1">
        <v>42370</v>
      </c>
      <c r="E6362" cm="1">
        <f t="array" ref="E6362">IF(AND(B6362="Housing",A6362="Rural"),"",
_xlfn.IFS(
NOT(ISBLANK(C6362)), C6362,
AND(NOT(ISBLANK(C6361)), B6361=B6362, NOT(ISBLANK(C6363)), B6363=B6362), AVERAGE(C6361,C6363),
AND(NOT(ISBLANK(C6361)), B6361=B6362, ISBLANK(C6363), NOT(ISBLANK(C6364)), B6364=B6362), C6361+(C6364-C6361)/3,
AND(ISBLANK(C6361), NOT(ISBLANK(C6360)), B6360=B6362, NOT(ISBLANK(C6363)), B6363=B6362), C6360+(C6363-C6360)*2/3,
TRUE, "Check Manually"
))</f>
        <v>97.4</v>
      </c>
      <c r="F6362" t="str">
        <f>_xlfn.XLOOKUP(B6362,Bucket_Map!A:A,Bucket_Map!B:B,"ERROR - CHECK NAME")</f>
        <v>Food &amp; Beverages</v>
      </c>
    </row>
    <row r="6363" spans="1:6" x14ac:dyDescent="0.25">
      <c r="A6363" t="s">
        <v>32</v>
      </c>
      <c r="B6363" t="s">
        <v>29</v>
      </c>
      <c r="C6363">
        <v>98.8</v>
      </c>
      <c r="D6363" s="1">
        <v>42401</v>
      </c>
      <c r="E6363" cm="1">
        <f t="array" ref="E6363">IF(AND(B6363="Housing",A6363="Rural"),"",
_xlfn.IFS(
NOT(ISBLANK(C6363)), C6363,
AND(NOT(ISBLANK(C6362)), B6362=B6363, NOT(ISBLANK(C6364)), B6364=B6363), AVERAGE(C6362,C6364),
AND(NOT(ISBLANK(C6362)), B6362=B6363, ISBLANK(C6364), NOT(ISBLANK(C6365)), B6365=B6363), C6362+(C6365-C6362)/3,
AND(ISBLANK(C6362), NOT(ISBLANK(C6361)), B6361=B6363, NOT(ISBLANK(C6364)), B6364=B6363), C6361+(C6364-C6361)*2/3,
TRUE, "Check Manually"
))</f>
        <v>98.8</v>
      </c>
      <c r="F6363" t="str">
        <f>_xlfn.XLOOKUP(B6363,Bucket_Map!A:A,Bucket_Map!B:B,"ERROR - CHECK NAME")</f>
        <v>Food &amp; Beverages</v>
      </c>
    </row>
    <row r="6364" spans="1:6" x14ac:dyDescent="0.25">
      <c r="A6364" t="s">
        <v>32</v>
      </c>
      <c r="B6364" t="s">
        <v>29</v>
      </c>
      <c r="C6364">
        <v>100.9</v>
      </c>
      <c r="D6364" s="1">
        <v>42430</v>
      </c>
      <c r="E6364" cm="1">
        <f t="array" ref="E6364">IF(AND(B6364="Housing",A6364="Rural"),"",
_xlfn.IFS(
NOT(ISBLANK(C6364)), C6364,
AND(NOT(ISBLANK(C6363)), B6363=B6364, NOT(ISBLANK(C6365)), B6365=B6364), AVERAGE(C6363,C6365),
AND(NOT(ISBLANK(C6363)), B6363=B6364, ISBLANK(C6365), NOT(ISBLANK(C6366)), B6366=B6364), C6363+(C6366-C6363)/3,
AND(ISBLANK(C6363), NOT(ISBLANK(C6362)), B6362=B6364, NOT(ISBLANK(C6365)), B6365=B6364), C6362+(C6365-C6362)*2/3,
TRUE, "Check Manually"
))</f>
        <v>100.9</v>
      </c>
      <c r="F6364" t="str">
        <f>_xlfn.XLOOKUP(B6364,Bucket_Map!A:A,Bucket_Map!B:B,"ERROR - CHECK NAME")</f>
        <v>Food &amp; Beverages</v>
      </c>
    </row>
    <row r="6365" spans="1:6" x14ac:dyDescent="0.25">
      <c r="A6365" t="s">
        <v>32</v>
      </c>
      <c r="B6365" t="s">
        <v>29</v>
      </c>
      <c r="C6365">
        <v>106.4</v>
      </c>
      <c r="D6365" s="1">
        <v>42461</v>
      </c>
      <c r="E6365" cm="1">
        <f t="array" ref="E6365">IF(AND(B6365="Housing",A6365="Rural"),"",
_xlfn.IFS(
NOT(ISBLANK(C6365)), C6365,
AND(NOT(ISBLANK(C6364)), B6364=B6365, NOT(ISBLANK(C6366)), B6366=B6365), AVERAGE(C6364,C6366),
AND(NOT(ISBLANK(C6364)), B6364=B6365, ISBLANK(C6366), NOT(ISBLANK(C6367)), B6367=B6365), C6364+(C6367-C6364)/3,
AND(ISBLANK(C6364), NOT(ISBLANK(C6363)), B6363=B6365, NOT(ISBLANK(C6366)), B6366=B6365), C6363+(C6366-C6363)*2/3,
TRUE, "Check Manually"
))</f>
        <v>106.4</v>
      </c>
      <c r="F6365" t="str">
        <f>_xlfn.XLOOKUP(B6365,Bucket_Map!A:A,Bucket_Map!B:B,"ERROR - CHECK NAME")</f>
        <v>Food &amp; Beverages</v>
      </c>
    </row>
    <row r="6366" spans="1:6" x14ac:dyDescent="0.25">
      <c r="A6366" t="s">
        <v>32</v>
      </c>
      <c r="B6366" t="s">
        <v>29</v>
      </c>
      <c r="C6366">
        <v>108.7</v>
      </c>
      <c r="D6366" s="1">
        <v>42491</v>
      </c>
      <c r="E6366" cm="1">
        <f t="array" ref="E6366">IF(AND(B6366="Housing",A6366="Rural"),"",
_xlfn.IFS(
NOT(ISBLANK(C6366)), C6366,
AND(NOT(ISBLANK(C6365)), B6365=B6366, NOT(ISBLANK(C6367)), B6367=B6366), AVERAGE(C6365,C6367),
AND(NOT(ISBLANK(C6365)), B6365=B6366, ISBLANK(C6367), NOT(ISBLANK(C6368)), B6368=B6366), C6365+(C6368-C6365)/3,
AND(ISBLANK(C6365), NOT(ISBLANK(C6364)), B6364=B6366, NOT(ISBLANK(C6367)), B6367=B6366), C6364+(C6367-C6364)*2/3,
TRUE, "Check Manually"
))</f>
        <v>108.7</v>
      </c>
      <c r="F6366" t="str">
        <f>_xlfn.XLOOKUP(B6366,Bucket_Map!A:A,Bucket_Map!B:B,"ERROR - CHECK NAME")</f>
        <v>Food &amp; Beverages</v>
      </c>
    </row>
    <row r="6367" spans="1:6" x14ac:dyDescent="0.25">
      <c r="A6367" t="s">
        <v>32</v>
      </c>
      <c r="B6367" t="s">
        <v>29</v>
      </c>
      <c r="C6367">
        <v>109.9</v>
      </c>
      <c r="D6367" s="1">
        <v>42522</v>
      </c>
      <c r="E6367" cm="1">
        <f t="array" ref="E6367">IF(AND(B6367="Housing",A6367="Rural"),"",
_xlfn.IFS(
NOT(ISBLANK(C6367)), C6367,
AND(NOT(ISBLANK(C6366)), B6366=B6367, NOT(ISBLANK(C6368)), B6368=B6367), AVERAGE(C6366,C6368),
AND(NOT(ISBLANK(C6366)), B6366=B6367, ISBLANK(C6368), NOT(ISBLANK(C6369)), B6369=B6367), C6366+(C6369-C6366)/3,
AND(ISBLANK(C6366), NOT(ISBLANK(C6365)), B6365=B6367, NOT(ISBLANK(C6368)), B6368=B6367), C6365+(C6368-C6365)*2/3,
TRUE, "Check Manually"
))</f>
        <v>109.9</v>
      </c>
      <c r="F6367" t="str">
        <f>_xlfn.XLOOKUP(B6367,Bucket_Map!A:A,Bucket_Map!B:B,"ERROR - CHECK NAME")</f>
        <v>Food &amp; Beverages</v>
      </c>
    </row>
    <row r="6368" spans="1:6" x14ac:dyDescent="0.25">
      <c r="A6368" t="s">
        <v>32</v>
      </c>
      <c r="B6368" t="s">
        <v>29</v>
      </c>
      <c r="C6368">
        <v>111.3</v>
      </c>
      <c r="D6368" s="1">
        <v>42552</v>
      </c>
      <c r="E6368" cm="1">
        <f t="array" ref="E6368">IF(AND(B6368="Housing",A6368="Rural"),"",
_xlfn.IFS(
NOT(ISBLANK(C6368)), C6368,
AND(NOT(ISBLANK(C6367)), B6367=B6368, NOT(ISBLANK(C6369)), B6369=B6368), AVERAGE(C6367,C6369),
AND(NOT(ISBLANK(C6367)), B6367=B6368, ISBLANK(C6369), NOT(ISBLANK(C6370)), B6370=B6368), C6367+(C6370-C6367)/3,
AND(ISBLANK(C6367), NOT(ISBLANK(C6366)), B6366=B6368, NOT(ISBLANK(C6369)), B6369=B6368), C6366+(C6369-C6366)*2/3,
TRUE, "Check Manually"
))</f>
        <v>111.3</v>
      </c>
      <c r="F6368" t="str">
        <f>_xlfn.XLOOKUP(B6368,Bucket_Map!A:A,Bucket_Map!B:B,"ERROR - CHECK NAME")</f>
        <v>Food &amp; Beverages</v>
      </c>
    </row>
    <row r="6369" spans="1:6" x14ac:dyDescent="0.25">
      <c r="A6369" t="s">
        <v>32</v>
      </c>
      <c r="B6369" t="s">
        <v>29</v>
      </c>
      <c r="C6369">
        <v>112.9</v>
      </c>
      <c r="D6369" s="1">
        <v>42583</v>
      </c>
      <c r="E6369" cm="1">
        <f t="array" ref="E6369">IF(AND(B6369="Housing",A6369="Rural"),"",
_xlfn.IFS(
NOT(ISBLANK(C6369)), C6369,
AND(NOT(ISBLANK(C6368)), B6368=B6369, NOT(ISBLANK(C6370)), B6370=B6369), AVERAGE(C6368,C6370),
AND(NOT(ISBLANK(C6368)), B6368=B6369, ISBLANK(C6370), NOT(ISBLANK(C6371)), B6371=B6369), C6368+(C6371-C6368)/3,
AND(ISBLANK(C6368), NOT(ISBLANK(C6367)), B6367=B6369, NOT(ISBLANK(C6370)), B6370=B6369), C6367+(C6370-C6367)*2/3,
TRUE, "Check Manually"
))</f>
        <v>112.9</v>
      </c>
      <c r="F6369" t="str">
        <f>_xlfn.XLOOKUP(B6369,Bucket_Map!A:A,Bucket_Map!B:B,"ERROR - CHECK NAME")</f>
        <v>Food &amp; Beverages</v>
      </c>
    </row>
    <row r="6370" spans="1:6" x14ac:dyDescent="0.25">
      <c r="A6370" t="s">
        <v>32</v>
      </c>
      <c r="B6370" t="s">
        <v>29</v>
      </c>
      <c r="C6370">
        <v>113.8</v>
      </c>
      <c r="D6370" s="1">
        <v>42614</v>
      </c>
      <c r="E6370" cm="1">
        <f t="array" ref="E6370">IF(AND(B6370="Housing",A6370="Rural"),"",
_xlfn.IFS(
NOT(ISBLANK(C6370)), C6370,
AND(NOT(ISBLANK(C6369)), B6369=B6370, NOT(ISBLANK(C6371)), B6371=B6370), AVERAGE(C6369,C6371),
AND(NOT(ISBLANK(C6369)), B6369=B6370, ISBLANK(C6371), NOT(ISBLANK(C6372)), B6372=B6370), C6369+(C6372-C6369)/3,
AND(ISBLANK(C6369), NOT(ISBLANK(C6368)), B6368=B6370, NOT(ISBLANK(C6371)), B6371=B6370), C6368+(C6371-C6368)*2/3,
TRUE, "Check Manually"
))</f>
        <v>113.8</v>
      </c>
      <c r="F6370" t="str">
        <f>_xlfn.XLOOKUP(B6370,Bucket_Map!A:A,Bucket_Map!B:B,"ERROR - CHECK NAME")</f>
        <v>Food &amp; Beverages</v>
      </c>
    </row>
    <row r="6371" spans="1:6" x14ac:dyDescent="0.25">
      <c r="A6371" t="s">
        <v>32</v>
      </c>
      <c r="B6371" t="s">
        <v>29</v>
      </c>
      <c r="C6371">
        <v>114.1</v>
      </c>
      <c r="D6371" s="1">
        <v>42644</v>
      </c>
      <c r="E6371" cm="1">
        <f t="array" ref="E6371">IF(AND(B6371="Housing",A6371="Rural"),"",
_xlfn.IFS(
NOT(ISBLANK(C6371)), C6371,
AND(NOT(ISBLANK(C6370)), B6370=B6371, NOT(ISBLANK(C6372)), B6372=B6371), AVERAGE(C6370,C6372),
AND(NOT(ISBLANK(C6370)), B6370=B6371, ISBLANK(C6372), NOT(ISBLANK(C6373)), B6373=B6371), C6370+(C6373-C6370)/3,
AND(ISBLANK(C6370), NOT(ISBLANK(C6369)), B6369=B6371, NOT(ISBLANK(C6372)), B6372=B6371), C6369+(C6372-C6369)*2/3,
TRUE, "Check Manually"
))</f>
        <v>114.1</v>
      </c>
      <c r="F6371" t="str">
        <f>_xlfn.XLOOKUP(B6371,Bucket_Map!A:A,Bucket_Map!B:B,"ERROR - CHECK NAME")</f>
        <v>Food &amp; Beverages</v>
      </c>
    </row>
    <row r="6372" spans="1:6" x14ac:dyDescent="0.25">
      <c r="A6372" t="s">
        <v>32</v>
      </c>
      <c r="B6372" t="s">
        <v>29</v>
      </c>
      <c r="C6372">
        <v>114.1</v>
      </c>
      <c r="D6372" s="1">
        <v>42675</v>
      </c>
      <c r="E6372" cm="1">
        <f t="array" ref="E6372">IF(AND(B6372="Housing",A6372="Rural"),"",
_xlfn.IFS(
NOT(ISBLANK(C6372)), C6372,
AND(NOT(ISBLANK(C6371)), B6371=B6372, NOT(ISBLANK(C6373)), B6373=B6372), AVERAGE(C6371,C6373),
AND(NOT(ISBLANK(C6371)), B6371=B6372, ISBLANK(C6373), NOT(ISBLANK(C6374)), B6374=B6372), C6371+(C6374-C6371)/3,
AND(ISBLANK(C6371), NOT(ISBLANK(C6370)), B6370=B6372, NOT(ISBLANK(C6373)), B6373=B6372), C6370+(C6373-C6370)*2/3,
TRUE, "Check Manually"
))</f>
        <v>114.1</v>
      </c>
      <c r="F6372" t="str">
        <f>_xlfn.XLOOKUP(B6372,Bucket_Map!A:A,Bucket_Map!B:B,"ERROR - CHECK NAME")</f>
        <v>Food &amp; Beverages</v>
      </c>
    </row>
    <row r="6373" spans="1:6" x14ac:dyDescent="0.25">
      <c r="A6373" t="s">
        <v>32</v>
      </c>
      <c r="B6373" t="s">
        <v>29</v>
      </c>
      <c r="C6373">
        <v>114.4</v>
      </c>
      <c r="D6373" s="1">
        <v>42705</v>
      </c>
      <c r="E6373" cm="1">
        <f t="array" ref="E6373">IF(AND(B6373="Housing",A6373="Rural"),"",
_xlfn.IFS(
NOT(ISBLANK(C6373)), C6373,
AND(NOT(ISBLANK(C6372)), B6372=B6373, NOT(ISBLANK(C6374)), B6374=B6373), AVERAGE(C6372,C6374),
AND(NOT(ISBLANK(C6372)), B6372=B6373, ISBLANK(C6374), NOT(ISBLANK(C6375)), B6375=B6373), C6372+(C6375-C6372)/3,
AND(ISBLANK(C6372), NOT(ISBLANK(C6371)), B6371=B6373, NOT(ISBLANK(C6374)), B6374=B6373), C6371+(C6374-C6371)*2/3,
TRUE, "Check Manually"
))</f>
        <v>114.4</v>
      </c>
      <c r="F6373" t="str">
        <f>_xlfn.XLOOKUP(B6373,Bucket_Map!A:A,Bucket_Map!B:B,"ERROR - CHECK NAME")</f>
        <v>Food &amp; Beverages</v>
      </c>
    </row>
    <row r="6374" spans="1:6" x14ac:dyDescent="0.25">
      <c r="A6374" t="s">
        <v>32</v>
      </c>
      <c r="B6374" t="s">
        <v>29</v>
      </c>
      <c r="C6374">
        <v>115.6</v>
      </c>
      <c r="D6374" s="1">
        <v>42736</v>
      </c>
      <c r="E6374" cm="1">
        <f t="array" ref="E6374">IF(AND(B6374="Housing",A6374="Rural"),"",
_xlfn.IFS(
NOT(ISBLANK(C6374)), C6374,
AND(NOT(ISBLANK(C6373)), B6373=B6374, NOT(ISBLANK(C6375)), B6375=B6374), AVERAGE(C6373,C6375),
AND(NOT(ISBLANK(C6373)), B6373=B6374, ISBLANK(C6375), NOT(ISBLANK(C6376)), B6376=B6374), C6373+(C6376-C6373)/3,
AND(ISBLANK(C6373), NOT(ISBLANK(C6372)), B6372=B6374, NOT(ISBLANK(C6375)), B6375=B6374), C6372+(C6375-C6372)*2/3,
TRUE, "Check Manually"
))</f>
        <v>115.6</v>
      </c>
      <c r="F6374" t="str">
        <f>_xlfn.XLOOKUP(B6374,Bucket_Map!A:A,Bucket_Map!B:B,"ERROR - CHECK NAME")</f>
        <v>Food &amp; Beverages</v>
      </c>
    </row>
    <row r="6375" spans="1:6" x14ac:dyDescent="0.25">
      <c r="A6375" t="s">
        <v>32</v>
      </c>
      <c r="B6375" t="s">
        <v>29</v>
      </c>
      <c r="C6375">
        <v>117.3</v>
      </c>
      <c r="D6375" s="1">
        <v>42767</v>
      </c>
      <c r="E6375" cm="1">
        <f t="array" ref="E6375">IF(AND(B6375="Housing",A6375="Rural"),"",
_xlfn.IFS(
NOT(ISBLANK(C6375)), C6375,
AND(NOT(ISBLANK(C6374)), B6374=B6375, NOT(ISBLANK(C6376)), B6376=B6375), AVERAGE(C6374,C6376),
AND(NOT(ISBLANK(C6374)), B6374=B6375, ISBLANK(C6376), NOT(ISBLANK(C6377)), B6377=B6375), C6374+(C6377-C6374)/3,
AND(ISBLANK(C6374), NOT(ISBLANK(C6373)), B6373=B6375, NOT(ISBLANK(C6376)), B6376=B6375), C6373+(C6376-C6373)*2/3,
TRUE, "Check Manually"
))</f>
        <v>117.3</v>
      </c>
      <c r="F6375" t="str">
        <f>_xlfn.XLOOKUP(B6375,Bucket_Map!A:A,Bucket_Map!B:B,"ERROR - CHECK NAME")</f>
        <v>Food &amp; Beverages</v>
      </c>
    </row>
    <row r="6376" spans="1:6" x14ac:dyDescent="0.25">
      <c r="A6376" t="s">
        <v>32</v>
      </c>
      <c r="B6376" t="s">
        <v>29</v>
      </c>
      <c r="C6376">
        <v>118</v>
      </c>
      <c r="D6376" s="1">
        <v>42795</v>
      </c>
      <c r="E6376" cm="1">
        <f t="array" ref="E6376">IF(AND(B6376="Housing",A6376="Rural"),"",
_xlfn.IFS(
NOT(ISBLANK(C6376)), C6376,
AND(NOT(ISBLANK(C6375)), B6375=B6376, NOT(ISBLANK(C6377)), B6377=B6376), AVERAGE(C6375,C6377),
AND(NOT(ISBLANK(C6375)), B6375=B6376, ISBLANK(C6377), NOT(ISBLANK(C6378)), B6378=B6376), C6375+(C6378-C6375)/3,
AND(ISBLANK(C6375), NOT(ISBLANK(C6374)), B6374=B6376, NOT(ISBLANK(C6377)), B6377=B6376), C6374+(C6377-C6374)*2/3,
TRUE, "Check Manually"
))</f>
        <v>118</v>
      </c>
      <c r="F6376" t="str">
        <f>_xlfn.XLOOKUP(B6376,Bucket_Map!A:A,Bucket_Map!B:B,"ERROR - CHECK NAME")</f>
        <v>Food &amp; Beverages</v>
      </c>
    </row>
    <row r="6377" spans="1:6" x14ac:dyDescent="0.25">
      <c r="A6377" t="s">
        <v>32</v>
      </c>
      <c r="B6377" t="s">
        <v>29</v>
      </c>
      <c r="C6377">
        <v>118.5</v>
      </c>
      <c r="D6377" s="1">
        <v>42826</v>
      </c>
      <c r="E6377" cm="1">
        <f t="array" ref="E6377">IF(AND(B6377="Housing",A6377="Rural"),"",
_xlfn.IFS(
NOT(ISBLANK(C6377)), C6377,
AND(NOT(ISBLANK(C6376)), B6376=B6377, NOT(ISBLANK(C6378)), B6378=B6377), AVERAGE(C6376,C6378),
AND(NOT(ISBLANK(C6376)), B6376=B6377, ISBLANK(C6378), NOT(ISBLANK(C6379)), B6379=B6377), C6376+(C6379-C6376)/3,
AND(ISBLANK(C6376), NOT(ISBLANK(C6375)), B6375=B6377, NOT(ISBLANK(C6378)), B6378=B6377), C6375+(C6378-C6375)*2/3,
TRUE, "Check Manually"
))</f>
        <v>118.5</v>
      </c>
      <c r="F6377" t="str">
        <f>_xlfn.XLOOKUP(B6377,Bucket_Map!A:A,Bucket_Map!B:B,"ERROR - CHECK NAME")</f>
        <v>Food &amp; Beverages</v>
      </c>
    </row>
    <row r="6378" spans="1:6" x14ac:dyDescent="0.25">
      <c r="A6378" t="s">
        <v>32</v>
      </c>
      <c r="B6378" t="s">
        <v>29</v>
      </c>
      <c r="C6378">
        <v>119.4</v>
      </c>
      <c r="D6378" s="1">
        <v>42856</v>
      </c>
      <c r="E6378" cm="1">
        <f t="array" ref="E6378">IF(AND(B6378="Housing",A6378="Rural"),"",
_xlfn.IFS(
NOT(ISBLANK(C6378)), C6378,
AND(NOT(ISBLANK(C6377)), B6377=B6378, NOT(ISBLANK(C6379)), B6379=B6378), AVERAGE(C6377,C6379),
AND(NOT(ISBLANK(C6377)), B6377=B6378, ISBLANK(C6379), NOT(ISBLANK(C6380)), B6380=B6378), C6377+(C6380-C6377)/3,
AND(ISBLANK(C6377), NOT(ISBLANK(C6376)), B6376=B6378, NOT(ISBLANK(C6379)), B6379=B6378), C6376+(C6379-C6376)*2/3,
TRUE, "Check Manually"
))</f>
        <v>119.4</v>
      </c>
      <c r="F6378" t="str">
        <f>_xlfn.XLOOKUP(B6378,Bucket_Map!A:A,Bucket_Map!B:B,"ERROR - CHECK NAME")</f>
        <v>Food &amp; Beverages</v>
      </c>
    </row>
    <row r="6379" spans="1:6" x14ac:dyDescent="0.25">
      <c r="A6379" t="s">
        <v>32</v>
      </c>
      <c r="B6379" t="s">
        <v>29</v>
      </c>
      <c r="C6379">
        <v>119.6</v>
      </c>
      <c r="D6379" s="1">
        <v>42887</v>
      </c>
      <c r="E6379" cm="1">
        <f t="array" ref="E6379">IF(AND(B6379="Housing",A6379="Rural"),"",
_xlfn.IFS(
NOT(ISBLANK(C6379)), C6379,
AND(NOT(ISBLANK(C6378)), B6378=B6379, NOT(ISBLANK(C6380)), B6380=B6379), AVERAGE(C6378,C6380),
AND(NOT(ISBLANK(C6378)), B6378=B6379, ISBLANK(C6380), NOT(ISBLANK(C6381)), B6381=B6379), C6378+(C6381-C6378)/3,
AND(ISBLANK(C6378), NOT(ISBLANK(C6377)), B6377=B6379, NOT(ISBLANK(C6380)), B6380=B6379), C6377+(C6380-C6377)*2/3,
TRUE, "Check Manually"
))</f>
        <v>119.6</v>
      </c>
      <c r="F6379" t="str">
        <f>_xlfn.XLOOKUP(B6379,Bucket_Map!A:A,Bucket_Map!B:B,"ERROR - CHECK NAME")</f>
        <v>Food &amp; Beverages</v>
      </c>
    </row>
    <row r="6380" spans="1:6" x14ac:dyDescent="0.25">
      <c r="A6380" t="s">
        <v>32</v>
      </c>
      <c r="B6380" t="s">
        <v>29</v>
      </c>
      <c r="C6380">
        <v>120.5</v>
      </c>
      <c r="D6380" s="1">
        <v>42917</v>
      </c>
      <c r="E6380" cm="1">
        <f t="array" ref="E6380">IF(AND(B6380="Housing",A6380="Rural"),"",
_xlfn.IFS(
NOT(ISBLANK(C6380)), C6380,
AND(NOT(ISBLANK(C6379)), B6379=B6380, NOT(ISBLANK(C6381)), B6381=B6380), AVERAGE(C6379,C6381),
AND(NOT(ISBLANK(C6379)), B6379=B6380, ISBLANK(C6381), NOT(ISBLANK(C6382)), B6382=B6380), C6379+(C6382-C6379)/3,
AND(ISBLANK(C6379), NOT(ISBLANK(C6378)), B6378=B6380, NOT(ISBLANK(C6381)), B6381=B6380), C6378+(C6381-C6378)*2/3,
TRUE, "Check Manually"
))</f>
        <v>120.5</v>
      </c>
      <c r="F6380" t="str">
        <f>_xlfn.XLOOKUP(B6380,Bucket_Map!A:A,Bucket_Map!B:B,"ERROR - CHECK NAME")</f>
        <v>Food &amp; Beverages</v>
      </c>
    </row>
    <row r="6381" spans="1:6" x14ac:dyDescent="0.25">
      <c r="A6381" t="s">
        <v>32</v>
      </c>
      <c r="B6381" t="s">
        <v>29</v>
      </c>
      <c r="C6381">
        <v>121.2</v>
      </c>
      <c r="D6381" s="1">
        <v>42948</v>
      </c>
      <c r="E6381" cm="1">
        <f t="array" ref="E6381">IF(AND(B6381="Housing",A6381="Rural"),"",
_xlfn.IFS(
NOT(ISBLANK(C6381)), C6381,
AND(NOT(ISBLANK(C6380)), B6380=B6381, NOT(ISBLANK(C6382)), B6382=B6381), AVERAGE(C6380,C6382),
AND(NOT(ISBLANK(C6380)), B6380=B6381, ISBLANK(C6382), NOT(ISBLANK(C6383)), B6383=B6381), C6380+(C6383-C6380)/3,
AND(ISBLANK(C6380), NOT(ISBLANK(C6379)), B6379=B6381, NOT(ISBLANK(C6382)), B6382=B6381), C6379+(C6382-C6379)*2/3,
TRUE, "Check Manually"
))</f>
        <v>121.2</v>
      </c>
      <c r="F6381" t="str">
        <f>_xlfn.XLOOKUP(B6381,Bucket_Map!A:A,Bucket_Map!B:B,"ERROR - CHECK NAME")</f>
        <v>Food &amp; Beverages</v>
      </c>
    </row>
    <row r="6382" spans="1:6" x14ac:dyDescent="0.25">
      <c r="A6382" t="s">
        <v>32</v>
      </c>
      <c r="B6382" t="s">
        <v>29</v>
      </c>
      <c r="C6382">
        <v>121.5</v>
      </c>
      <c r="D6382" s="1">
        <v>42979</v>
      </c>
      <c r="E6382" cm="1">
        <f t="array" ref="E6382">IF(AND(B6382="Housing",A6382="Rural"),"",
_xlfn.IFS(
NOT(ISBLANK(C6382)), C6382,
AND(NOT(ISBLANK(C6381)), B6381=B6382, NOT(ISBLANK(C6383)), B6383=B6382), AVERAGE(C6381,C6383),
AND(NOT(ISBLANK(C6381)), B6381=B6382, ISBLANK(C6383), NOT(ISBLANK(C6384)), B6384=B6382), C6381+(C6384-C6381)/3,
AND(ISBLANK(C6381), NOT(ISBLANK(C6380)), B6380=B6382, NOT(ISBLANK(C6383)), B6383=B6382), C6380+(C6383-C6380)*2/3,
TRUE, "Check Manually"
))</f>
        <v>121.5</v>
      </c>
      <c r="F6382" t="str">
        <f>_xlfn.XLOOKUP(B6382,Bucket_Map!A:A,Bucket_Map!B:B,"ERROR - CHECK NAME")</f>
        <v>Food &amp; Beverages</v>
      </c>
    </row>
    <row r="6383" spans="1:6" x14ac:dyDescent="0.25">
      <c r="A6383" t="s">
        <v>32</v>
      </c>
      <c r="B6383" t="s">
        <v>29</v>
      </c>
      <c r="C6383">
        <v>121.8</v>
      </c>
      <c r="D6383" s="1">
        <v>43009</v>
      </c>
      <c r="E6383" cm="1">
        <f t="array" ref="E6383">IF(AND(B6383="Housing",A6383="Rural"),"",
_xlfn.IFS(
NOT(ISBLANK(C6383)), C6383,
AND(NOT(ISBLANK(C6382)), B6382=B6383, NOT(ISBLANK(C6384)), B6384=B6383), AVERAGE(C6382,C6384),
AND(NOT(ISBLANK(C6382)), B6382=B6383, ISBLANK(C6384), NOT(ISBLANK(C6385)), B6385=B6383), C6382+(C6385-C6382)/3,
AND(ISBLANK(C6382), NOT(ISBLANK(C6381)), B6381=B6383, NOT(ISBLANK(C6384)), B6384=B6383), C6381+(C6384-C6381)*2/3,
TRUE, "Check Manually"
))</f>
        <v>121.8</v>
      </c>
      <c r="F6383" t="str">
        <f>_xlfn.XLOOKUP(B6383,Bucket_Map!A:A,Bucket_Map!B:B,"ERROR - CHECK NAME")</f>
        <v>Food &amp; Beverages</v>
      </c>
    </row>
    <row r="6384" spans="1:6" x14ac:dyDescent="0.25">
      <c r="A6384" t="s">
        <v>32</v>
      </c>
      <c r="B6384" t="s">
        <v>29</v>
      </c>
      <c r="C6384">
        <v>123</v>
      </c>
      <c r="D6384" s="1">
        <v>43040</v>
      </c>
      <c r="E6384" cm="1">
        <f t="array" ref="E6384">IF(AND(B6384="Housing",A6384="Rural"),"",
_xlfn.IFS(
NOT(ISBLANK(C6384)), C6384,
AND(NOT(ISBLANK(C6383)), B6383=B6384, NOT(ISBLANK(C6385)), B6385=B6384), AVERAGE(C6383,C6385),
AND(NOT(ISBLANK(C6383)), B6383=B6384, ISBLANK(C6385), NOT(ISBLANK(C6386)), B6386=B6384), C6383+(C6386-C6383)/3,
AND(ISBLANK(C6383), NOT(ISBLANK(C6382)), B6382=B6384, NOT(ISBLANK(C6385)), B6385=B6384), C6382+(C6385-C6382)*2/3,
TRUE, "Check Manually"
))</f>
        <v>123</v>
      </c>
      <c r="F6384" t="str">
        <f>_xlfn.XLOOKUP(B6384,Bucket_Map!A:A,Bucket_Map!B:B,"ERROR - CHECK NAME")</f>
        <v>Food &amp; Beverages</v>
      </c>
    </row>
    <row r="6385" spans="1:6" x14ac:dyDescent="0.25">
      <c r="A6385" t="s">
        <v>32</v>
      </c>
      <c r="B6385" t="s">
        <v>29</v>
      </c>
      <c r="C6385">
        <v>121.5</v>
      </c>
      <c r="D6385" s="1">
        <v>43070</v>
      </c>
      <c r="E6385" cm="1">
        <f t="array" ref="E6385">IF(AND(B6385="Housing",A6385="Rural"),"",
_xlfn.IFS(
NOT(ISBLANK(C6385)), C6385,
AND(NOT(ISBLANK(C6384)), B6384=B6385, NOT(ISBLANK(C6386)), B6386=B6385), AVERAGE(C6384,C6386),
AND(NOT(ISBLANK(C6384)), B6384=B6385, ISBLANK(C6386), NOT(ISBLANK(C6387)), B6387=B6385), C6384+(C6387-C6384)/3,
AND(ISBLANK(C6384), NOT(ISBLANK(C6383)), B6383=B6385, NOT(ISBLANK(C6386)), B6386=B6385), C6383+(C6386-C6383)*2/3,
TRUE, "Check Manually"
))</f>
        <v>121.5</v>
      </c>
      <c r="F6385" t="str">
        <f>_xlfn.XLOOKUP(B6385,Bucket_Map!A:A,Bucket_Map!B:B,"ERROR - CHECK NAME")</f>
        <v>Food &amp; Beverages</v>
      </c>
    </row>
    <row r="6386" spans="1:6" x14ac:dyDescent="0.25">
      <c r="A6386" t="s">
        <v>32</v>
      </c>
      <c r="B6386" t="s">
        <v>29</v>
      </c>
      <c r="C6386">
        <v>118.8</v>
      </c>
      <c r="D6386" s="1">
        <v>43101</v>
      </c>
      <c r="E6386" cm="1">
        <f t="array" ref="E6386">IF(AND(B6386="Housing",A6386="Rural"),"",
_xlfn.IFS(
NOT(ISBLANK(C6386)), C6386,
AND(NOT(ISBLANK(C6385)), B6385=B6386, NOT(ISBLANK(C6387)), B6387=B6386), AVERAGE(C6385,C6387),
AND(NOT(ISBLANK(C6385)), B6385=B6386, ISBLANK(C6387), NOT(ISBLANK(C6388)), B6388=B6386), C6385+(C6388-C6385)/3,
AND(ISBLANK(C6385), NOT(ISBLANK(C6384)), B6384=B6386, NOT(ISBLANK(C6387)), B6387=B6386), C6384+(C6387-C6384)*2/3,
TRUE, "Check Manually"
))</f>
        <v>118.8</v>
      </c>
      <c r="F6386" t="str">
        <f>_xlfn.XLOOKUP(B6386,Bucket_Map!A:A,Bucket_Map!B:B,"ERROR - CHECK NAME")</f>
        <v>Food &amp; Beverages</v>
      </c>
    </row>
    <row r="6387" spans="1:6" x14ac:dyDescent="0.25">
      <c r="A6387" t="s">
        <v>32</v>
      </c>
      <c r="B6387" t="s">
        <v>29</v>
      </c>
      <c r="C6387">
        <v>117.1</v>
      </c>
      <c r="D6387" s="1">
        <v>43132</v>
      </c>
      <c r="E6387" cm="1">
        <f t="array" ref="E6387">IF(AND(B6387="Housing",A6387="Rural"),"",
_xlfn.IFS(
NOT(ISBLANK(C6387)), C6387,
AND(NOT(ISBLANK(C6386)), B6386=B6387, NOT(ISBLANK(C6388)), B6388=B6387), AVERAGE(C6386,C6388),
AND(NOT(ISBLANK(C6386)), B6386=B6387, ISBLANK(C6388), NOT(ISBLANK(C6389)), B6389=B6387), C6386+(C6389-C6386)/3,
AND(ISBLANK(C6386), NOT(ISBLANK(C6385)), B6385=B6387, NOT(ISBLANK(C6388)), B6388=B6387), C6385+(C6388-C6385)*2/3,
TRUE, "Check Manually"
))</f>
        <v>117.1</v>
      </c>
      <c r="F6387" t="str">
        <f>_xlfn.XLOOKUP(B6387,Bucket_Map!A:A,Bucket_Map!B:B,"ERROR - CHECK NAME")</f>
        <v>Food &amp; Beverages</v>
      </c>
    </row>
    <row r="6388" spans="1:6" x14ac:dyDescent="0.25">
      <c r="A6388" t="s">
        <v>32</v>
      </c>
      <c r="B6388" t="s">
        <v>29</v>
      </c>
      <c r="C6388">
        <v>116.1</v>
      </c>
      <c r="D6388" s="1">
        <v>43160</v>
      </c>
      <c r="E6388" cm="1">
        <f t="array" ref="E6388">IF(AND(B6388="Housing",A6388="Rural"),"",
_xlfn.IFS(
NOT(ISBLANK(C6388)), C6388,
AND(NOT(ISBLANK(C6387)), B6387=B6388, NOT(ISBLANK(C6389)), B6389=B6388), AVERAGE(C6387,C6389),
AND(NOT(ISBLANK(C6387)), B6387=B6388, ISBLANK(C6389), NOT(ISBLANK(C6390)), B6390=B6388), C6387+(C6390-C6387)/3,
AND(ISBLANK(C6387), NOT(ISBLANK(C6386)), B6386=B6388, NOT(ISBLANK(C6389)), B6389=B6388), C6386+(C6389-C6386)*2/3,
TRUE, "Check Manually"
))</f>
        <v>116.1</v>
      </c>
      <c r="F6388" t="str">
        <f>_xlfn.XLOOKUP(B6388,Bucket_Map!A:A,Bucket_Map!B:B,"ERROR - CHECK NAME")</f>
        <v>Food &amp; Beverages</v>
      </c>
    </row>
    <row r="6389" spans="1:6" x14ac:dyDescent="0.25">
      <c r="A6389" t="s">
        <v>32</v>
      </c>
      <c r="B6389" t="s">
        <v>29</v>
      </c>
      <c r="C6389">
        <v>113.7</v>
      </c>
      <c r="D6389" s="1">
        <v>43191</v>
      </c>
      <c r="E6389" cm="1">
        <f t="array" ref="E6389">IF(AND(B6389="Housing",A6389="Rural"),"",
_xlfn.IFS(
NOT(ISBLANK(C6389)), C6389,
AND(NOT(ISBLANK(C6388)), B6388=B6389, NOT(ISBLANK(C6390)), B6390=B6389), AVERAGE(C6388,C6390),
AND(NOT(ISBLANK(C6388)), B6388=B6389, ISBLANK(C6390), NOT(ISBLANK(C6391)), B6391=B6389), C6388+(C6391-C6388)/3,
AND(ISBLANK(C6388), NOT(ISBLANK(C6387)), B6387=B6389, NOT(ISBLANK(C6390)), B6390=B6389), C6387+(C6390-C6387)*2/3,
TRUE, "Check Manually"
))</f>
        <v>113.7</v>
      </c>
      <c r="F6389" t="str">
        <f>_xlfn.XLOOKUP(B6389,Bucket_Map!A:A,Bucket_Map!B:B,"ERROR - CHECK NAME")</f>
        <v>Food &amp; Beverages</v>
      </c>
    </row>
    <row r="6390" spans="1:6" x14ac:dyDescent="0.25">
      <c r="A6390" t="s">
        <v>32</v>
      </c>
      <c r="B6390" t="s">
        <v>29</v>
      </c>
      <c r="C6390">
        <v>109.6</v>
      </c>
      <c r="D6390" s="1">
        <v>43221</v>
      </c>
      <c r="E6390" cm="1">
        <f t="array" ref="E6390">IF(AND(B6390="Housing",A6390="Rural"),"",
_xlfn.IFS(
NOT(ISBLANK(C6390)), C6390,
AND(NOT(ISBLANK(C6389)), B6389=B6390, NOT(ISBLANK(C6391)), B6391=B6390), AVERAGE(C6389,C6391),
AND(NOT(ISBLANK(C6389)), B6389=B6390, ISBLANK(C6391), NOT(ISBLANK(C6392)), B6392=B6390), C6389+(C6392-C6389)/3,
AND(ISBLANK(C6389), NOT(ISBLANK(C6388)), B6388=B6390, NOT(ISBLANK(C6391)), B6391=B6390), C6388+(C6391-C6388)*2/3,
TRUE, "Check Manually"
))</f>
        <v>109.6</v>
      </c>
      <c r="F6390" t="str">
        <f>_xlfn.XLOOKUP(B6390,Bucket_Map!A:A,Bucket_Map!B:B,"ERROR - CHECK NAME")</f>
        <v>Food &amp; Beverages</v>
      </c>
    </row>
    <row r="6391" spans="1:6" x14ac:dyDescent="0.25">
      <c r="A6391" t="s">
        <v>32</v>
      </c>
      <c r="B6391" t="s">
        <v>29</v>
      </c>
      <c r="C6391">
        <v>111.1</v>
      </c>
      <c r="D6391" s="1">
        <v>43252</v>
      </c>
      <c r="E6391" cm="1">
        <f t="array" ref="E6391">IF(AND(B6391="Housing",A6391="Rural"),"",
_xlfn.IFS(
NOT(ISBLANK(C6391)), C6391,
AND(NOT(ISBLANK(C6390)), B6390=B6391, NOT(ISBLANK(C6392)), B6392=B6391), AVERAGE(C6390,C6392),
AND(NOT(ISBLANK(C6390)), B6390=B6391, ISBLANK(C6392), NOT(ISBLANK(C6393)), B6393=B6391), C6390+(C6393-C6390)/3,
AND(ISBLANK(C6390), NOT(ISBLANK(C6389)), B6389=B6391, NOT(ISBLANK(C6392)), B6392=B6391), C6389+(C6392-C6389)*2/3,
TRUE, "Check Manually"
))</f>
        <v>111.1</v>
      </c>
      <c r="F6391" t="str">
        <f>_xlfn.XLOOKUP(B6391,Bucket_Map!A:A,Bucket_Map!B:B,"ERROR - CHECK NAME")</f>
        <v>Food &amp; Beverages</v>
      </c>
    </row>
    <row r="6392" spans="1:6" x14ac:dyDescent="0.25">
      <c r="A6392" t="s">
        <v>32</v>
      </c>
      <c r="B6392" t="s">
        <v>29</v>
      </c>
      <c r="C6392">
        <v>113.5</v>
      </c>
      <c r="D6392" s="1">
        <v>43282</v>
      </c>
      <c r="E6392" cm="1">
        <f t="array" ref="E6392">IF(AND(B6392="Housing",A6392="Rural"),"",
_xlfn.IFS(
NOT(ISBLANK(C6392)), C6392,
AND(NOT(ISBLANK(C6391)), B6391=B6392, NOT(ISBLANK(C6393)), B6393=B6392), AVERAGE(C6391,C6393),
AND(NOT(ISBLANK(C6391)), B6391=B6392, ISBLANK(C6393), NOT(ISBLANK(C6394)), B6394=B6392), C6391+(C6394-C6391)/3,
AND(ISBLANK(C6391), NOT(ISBLANK(C6390)), B6390=B6392, NOT(ISBLANK(C6393)), B6393=B6392), C6390+(C6393-C6390)*2/3,
TRUE, "Check Manually"
))</f>
        <v>113.5</v>
      </c>
      <c r="F6392" t="str">
        <f>_xlfn.XLOOKUP(B6392,Bucket_Map!A:A,Bucket_Map!B:B,"ERROR - CHECK NAME")</f>
        <v>Food &amp; Beverages</v>
      </c>
    </row>
    <row r="6393" spans="1:6" x14ac:dyDescent="0.25">
      <c r="A6393" t="s">
        <v>32</v>
      </c>
      <c r="B6393" t="s">
        <v>29</v>
      </c>
      <c r="C6393">
        <v>114.7</v>
      </c>
      <c r="D6393" s="1">
        <v>43313</v>
      </c>
      <c r="E6393" cm="1">
        <f t="array" ref="E6393">IF(AND(B6393="Housing",A6393="Rural"),"",
_xlfn.IFS(
NOT(ISBLANK(C6393)), C6393,
AND(NOT(ISBLANK(C6392)), B6392=B6393, NOT(ISBLANK(C6394)), B6394=B6393), AVERAGE(C6392,C6394),
AND(NOT(ISBLANK(C6392)), B6392=B6393, ISBLANK(C6394), NOT(ISBLANK(C6395)), B6395=B6393), C6392+(C6395-C6392)/3,
AND(ISBLANK(C6392), NOT(ISBLANK(C6391)), B6391=B6393, NOT(ISBLANK(C6394)), B6394=B6393), C6391+(C6394-C6391)*2/3,
TRUE, "Check Manually"
))</f>
        <v>114.7</v>
      </c>
      <c r="F6393" t="str">
        <f>_xlfn.XLOOKUP(B6393,Bucket_Map!A:A,Bucket_Map!B:B,"ERROR - CHECK NAME")</f>
        <v>Food &amp; Beverages</v>
      </c>
    </row>
    <row r="6394" spans="1:6" x14ac:dyDescent="0.25">
      <c r="A6394" t="s">
        <v>32</v>
      </c>
      <c r="B6394" t="s">
        <v>29</v>
      </c>
      <c r="C6394">
        <v>113.7</v>
      </c>
      <c r="D6394" s="1">
        <v>43344</v>
      </c>
      <c r="E6394" cm="1">
        <f t="array" ref="E6394">IF(AND(B6394="Housing",A6394="Rural"),"",
_xlfn.IFS(
NOT(ISBLANK(C6394)), C6394,
AND(NOT(ISBLANK(C6393)), B6393=B6394, NOT(ISBLANK(C6395)), B6395=B6394), AVERAGE(C6393,C6395),
AND(NOT(ISBLANK(C6393)), B6393=B6394, ISBLANK(C6395), NOT(ISBLANK(C6396)), B6396=B6394), C6393+(C6396-C6393)/3,
AND(ISBLANK(C6393), NOT(ISBLANK(C6392)), B6392=B6394, NOT(ISBLANK(C6395)), B6395=B6394), C6392+(C6395-C6392)*2/3,
TRUE, "Check Manually"
))</f>
        <v>113.7</v>
      </c>
      <c r="F6394" t="str">
        <f>_xlfn.XLOOKUP(B6394,Bucket_Map!A:A,Bucket_Map!B:B,"ERROR - CHECK NAME")</f>
        <v>Food &amp; Beverages</v>
      </c>
    </row>
    <row r="6395" spans="1:6" x14ac:dyDescent="0.25">
      <c r="A6395" t="s">
        <v>32</v>
      </c>
      <c r="B6395" t="s">
        <v>29</v>
      </c>
      <c r="C6395">
        <v>111.9</v>
      </c>
      <c r="D6395" s="1">
        <v>43374</v>
      </c>
      <c r="E6395" cm="1">
        <f t="array" ref="E6395">IF(AND(B6395="Housing",A6395="Rural"),"",
_xlfn.IFS(
NOT(ISBLANK(C6395)), C6395,
AND(NOT(ISBLANK(C6394)), B6394=B6395, NOT(ISBLANK(C6396)), B6396=B6395), AVERAGE(C6394,C6396),
AND(NOT(ISBLANK(C6394)), B6394=B6395, ISBLANK(C6396), NOT(ISBLANK(C6397)), B6397=B6395), C6394+(C6397-C6394)/3,
AND(ISBLANK(C6394), NOT(ISBLANK(C6393)), B6393=B6395, NOT(ISBLANK(C6396)), B6396=B6395), C6393+(C6396-C6393)*2/3,
TRUE, "Check Manually"
))</f>
        <v>111.9</v>
      </c>
      <c r="F6395" t="str">
        <f>_xlfn.XLOOKUP(B6395,Bucket_Map!A:A,Bucket_Map!B:B,"ERROR - CHECK NAME")</f>
        <v>Food &amp; Beverages</v>
      </c>
    </row>
    <row r="6396" spans="1:6" x14ac:dyDescent="0.25">
      <c r="A6396" t="s">
        <v>32</v>
      </c>
      <c r="B6396" t="s">
        <v>29</v>
      </c>
      <c r="C6396">
        <v>111.9</v>
      </c>
      <c r="D6396" s="1">
        <v>43405</v>
      </c>
      <c r="E6396" cm="1">
        <f t="array" ref="E6396">IF(AND(B6396="Housing",A6396="Rural"),"",
_xlfn.IFS(
NOT(ISBLANK(C6396)), C6396,
AND(NOT(ISBLANK(C6395)), B6395=B6396, NOT(ISBLANK(C6397)), B6397=B6396), AVERAGE(C6395,C6397),
AND(NOT(ISBLANK(C6395)), B6395=B6396, ISBLANK(C6397), NOT(ISBLANK(C6398)), B6398=B6396), C6395+(C6398-C6395)/3,
AND(ISBLANK(C6395), NOT(ISBLANK(C6394)), B6394=B6396, NOT(ISBLANK(C6397)), B6397=B6396), C6394+(C6397-C6394)*2/3,
TRUE, "Check Manually"
))</f>
        <v>111.9</v>
      </c>
      <c r="F6396" t="str">
        <f>_xlfn.XLOOKUP(B6396,Bucket_Map!A:A,Bucket_Map!B:B,"ERROR - CHECK NAME")</f>
        <v>Food &amp; Beverages</v>
      </c>
    </row>
    <row r="6397" spans="1:6" x14ac:dyDescent="0.25">
      <c r="A6397" t="s">
        <v>32</v>
      </c>
      <c r="B6397" t="s">
        <v>29</v>
      </c>
      <c r="C6397">
        <v>110.3</v>
      </c>
      <c r="D6397" s="1">
        <v>43435</v>
      </c>
      <c r="E6397" cm="1">
        <f t="array" ref="E6397">IF(AND(B6397="Housing",A6397="Rural"),"",
_xlfn.IFS(
NOT(ISBLANK(C6397)), C6397,
AND(NOT(ISBLANK(C6396)), B6396=B6397, NOT(ISBLANK(C6398)), B6398=B6397), AVERAGE(C6396,C6398),
AND(NOT(ISBLANK(C6396)), B6396=B6397, ISBLANK(C6398), NOT(ISBLANK(C6399)), B6399=B6397), C6396+(C6399-C6396)/3,
AND(ISBLANK(C6396), NOT(ISBLANK(C6395)), B6395=B6397, NOT(ISBLANK(C6398)), B6398=B6397), C6395+(C6398-C6395)*2/3,
TRUE, "Check Manually"
))</f>
        <v>110.3</v>
      </c>
      <c r="F6397" t="str">
        <f>_xlfn.XLOOKUP(B6397,Bucket_Map!A:A,Bucket_Map!B:B,"ERROR - CHECK NAME")</f>
        <v>Food &amp; Beverages</v>
      </c>
    </row>
    <row r="6398" spans="1:6" x14ac:dyDescent="0.25">
      <c r="A6398" t="s">
        <v>32</v>
      </c>
      <c r="B6398" t="s">
        <v>29</v>
      </c>
      <c r="C6398">
        <v>109.1</v>
      </c>
      <c r="D6398" s="1">
        <v>43466</v>
      </c>
      <c r="E6398" cm="1">
        <f t="array" ref="E6398">IF(AND(B6398="Housing",A6398="Rural"),"",
_xlfn.IFS(
NOT(ISBLANK(C6398)), C6398,
AND(NOT(ISBLANK(C6397)), B6397=B6398, NOT(ISBLANK(C6399)), B6399=B6398), AVERAGE(C6397,C6399),
AND(NOT(ISBLANK(C6397)), B6397=B6398, ISBLANK(C6399), NOT(ISBLANK(C6400)), B6400=B6398), C6397+(C6400-C6397)/3,
AND(ISBLANK(C6397), NOT(ISBLANK(C6396)), B6396=B6398, NOT(ISBLANK(C6399)), B6399=B6398), C6396+(C6399-C6396)*2/3,
TRUE, "Check Manually"
))</f>
        <v>109.1</v>
      </c>
      <c r="F6398" t="str">
        <f>_xlfn.XLOOKUP(B6398,Bucket_Map!A:A,Bucket_Map!B:B,"ERROR - CHECK NAME")</f>
        <v>Food &amp; Beverages</v>
      </c>
    </row>
    <row r="6399" spans="1:6" x14ac:dyDescent="0.25">
      <c r="A6399" t="s">
        <v>32</v>
      </c>
      <c r="B6399" t="s">
        <v>29</v>
      </c>
      <c r="C6399">
        <v>109</v>
      </c>
      <c r="D6399" s="1">
        <v>43497</v>
      </c>
      <c r="E6399" cm="1">
        <f t="array" ref="E6399">IF(AND(B6399="Housing",A6399="Rural"),"",
_xlfn.IFS(
NOT(ISBLANK(C6399)), C6399,
AND(NOT(ISBLANK(C6398)), B6398=B6399, NOT(ISBLANK(C6400)), B6400=B6399), AVERAGE(C6398,C6400),
AND(NOT(ISBLANK(C6398)), B6398=B6399, ISBLANK(C6400), NOT(ISBLANK(C6401)), B6401=B6399), C6398+(C6401-C6398)/3,
AND(ISBLANK(C6398), NOT(ISBLANK(C6397)), B6397=B6399, NOT(ISBLANK(C6400)), B6400=B6399), C6397+(C6400-C6397)*2/3,
TRUE, "Check Manually"
))</f>
        <v>109</v>
      </c>
      <c r="F6399" t="str">
        <f>_xlfn.XLOOKUP(B6399,Bucket_Map!A:A,Bucket_Map!B:B,"ERROR - CHECK NAME")</f>
        <v>Food &amp; Beverages</v>
      </c>
    </row>
    <row r="6400" spans="1:6" x14ac:dyDescent="0.25">
      <c r="A6400" t="s">
        <v>32</v>
      </c>
      <c r="B6400" t="s">
        <v>29</v>
      </c>
      <c r="C6400">
        <v>109</v>
      </c>
      <c r="D6400" s="1">
        <v>43525</v>
      </c>
      <c r="E6400" cm="1">
        <f t="array" ref="E6400">IF(AND(B6400="Housing",A6400="Rural"),"",
_xlfn.IFS(
NOT(ISBLANK(C6400)), C6400,
AND(NOT(ISBLANK(C6399)), B6399=B6400, NOT(ISBLANK(C6401)), B6401=B6400), AVERAGE(C6399,C6401),
AND(NOT(ISBLANK(C6399)), B6399=B6400, ISBLANK(C6401), NOT(ISBLANK(C6402)), B6402=B6400), C6399+(C6402-C6399)/3,
AND(ISBLANK(C6399), NOT(ISBLANK(C6398)), B6398=B6400, NOT(ISBLANK(C6401)), B6401=B6400), C6398+(C6401-C6398)*2/3,
TRUE, "Check Manually"
))</f>
        <v>109</v>
      </c>
      <c r="F6400" t="str">
        <f>_xlfn.XLOOKUP(B6400,Bucket_Map!A:A,Bucket_Map!B:B,"ERROR - CHECK NAME")</f>
        <v>Food &amp; Beverages</v>
      </c>
    </row>
    <row r="6401" spans="1:6" x14ac:dyDescent="0.25">
      <c r="A6401" t="s">
        <v>32</v>
      </c>
      <c r="B6401" t="s">
        <v>29</v>
      </c>
      <c r="C6401">
        <v>109.9</v>
      </c>
      <c r="D6401" s="1">
        <v>43586</v>
      </c>
      <c r="E6401" cm="1">
        <f t="array" ref="E6401">IF(AND(B6401="Housing",A6401="Rural"),"",
_xlfn.IFS(
NOT(ISBLANK(C6401)), C6401,
AND(NOT(ISBLANK(C6400)), B6400=B6401, NOT(ISBLANK(C6402)), B6402=B6401), AVERAGE(C6400,C6402),
AND(NOT(ISBLANK(C6400)), B6400=B6401, ISBLANK(C6402), NOT(ISBLANK(C6403)), B6403=B6401), C6400+(C6403-C6400)/3,
AND(ISBLANK(C6400), NOT(ISBLANK(C6399)), B6399=B6401, NOT(ISBLANK(C6402)), B6402=B6401), C6399+(C6402-C6399)*2/3,
TRUE, "Check Manually"
))</f>
        <v>109.9</v>
      </c>
      <c r="F6401" t="str">
        <f>_xlfn.XLOOKUP(B6401,Bucket_Map!A:A,Bucket_Map!B:B,"ERROR - CHECK NAME")</f>
        <v>Food &amp; Beverages</v>
      </c>
    </row>
    <row r="6402" spans="1:6" x14ac:dyDescent="0.25">
      <c r="A6402" t="s">
        <v>32</v>
      </c>
      <c r="B6402" t="s">
        <v>29</v>
      </c>
      <c r="C6402">
        <v>111</v>
      </c>
      <c r="D6402" s="1">
        <v>43617</v>
      </c>
      <c r="E6402" cm="1">
        <f t="array" ref="E6402">IF(AND(B6402="Housing",A6402="Rural"),"",
_xlfn.IFS(
NOT(ISBLANK(C6402)), C6402,
AND(NOT(ISBLANK(C6401)), B6401=B6402, NOT(ISBLANK(C6403)), B6403=B6402), AVERAGE(C6401,C6403),
AND(NOT(ISBLANK(C6401)), B6401=B6402, ISBLANK(C6403), NOT(ISBLANK(C6404)), B6404=B6402), C6401+(C6404-C6401)/3,
AND(ISBLANK(C6401), NOT(ISBLANK(C6400)), B6400=B6402, NOT(ISBLANK(C6403)), B6403=B6402), C6400+(C6403-C6400)*2/3,
TRUE, "Check Manually"
))</f>
        <v>111</v>
      </c>
      <c r="F6402" t="str">
        <f>_xlfn.XLOOKUP(B6402,Bucket_Map!A:A,Bucket_Map!B:B,"ERROR - CHECK NAME")</f>
        <v>Food &amp; Beverages</v>
      </c>
    </row>
    <row r="6403" spans="1:6" x14ac:dyDescent="0.25">
      <c r="A6403" t="s">
        <v>32</v>
      </c>
      <c r="B6403" t="s">
        <v>29</v>
      </c>
      <c r="C6403">
        <v>111.1</v>
      </c>
      <c r="D6403" s="1">
        <v>43647</v>
      </c>
      <c r="E6403" cm="1">
        <f t="array" ref="E6403">IF(AND(B6403="Housing",A6403="Rural"),"",
_xlfn.IFS(
NOT(ISBLANK(C6403)), C6403,
AND(NOT(ISBLANK(C6402)), B6402=B6403, NOT(ISBLANK(C6404)), B6404=B6403), AVERAGE(C6402,C6404),
AND(NOT(ISBLANK(C6402)), B6402=B6403, ISBLANK(C6404), NOT(ISBLANK(C6405)), B6405=B6403), C6402+(C6405-C6402)/3,
AND(ISBLANK(C6402), NOT(ISBLANK(C6401)), B6401=B6403, NOT(ISBLANK(C6404)), B6404=B6403), C6401+(C6404-C6401)*2/3,
TRUE, "Check Manually"
))</f>
        <v>111.1</v>
      </c>
      <c r="F6403" t="str">
        <f>_xlfn.XLOOKUP(B6403,Bucket_Map!A:A,Bucket_Map!B:B,"ERROR - CHECK NAME")</f>
        <v>Food &amp; Beverages</v>
      </c>
    </row>
    <row r="6404" spans="1:6" x14ac:dyDescent="0.25">
      <c r="A6404" t="s">
        <v>32</v>
      </c>
      <c r="B6404" t="s">
        <v>29</v>
      </c>
      <c r="C6404">
        <v>112</v>
      </c>
      <c r="D6404" s="1">
        <v>43678</v>
      </c>
      <c r="E6404" cm="1">
        <f t="array" ref="E6404">IF(AND(B6404="Housing",A6404="Rural"),"",
_xlfn.IFS(
NOT(ISBLANK(C6404)), C6404,
AND(NOT(ISBLANK(C6403)), B6403=B6404, NOT(ISBLANK(C6405)), B6405=B6404), AVERAGE(C6403,C6405),
AND(NOT(ISBLANK(C6403)), B6403=B6404, ISBLANK(C6405), NOT(ISBLANK(C6406)), B6406=B6404), C6403+(C6406-C6403)/3,
AND(ISBLANK(C6403), NOT(ISBLANK(C6402)), B6402=B6404, NOT(ISBLANK(C6405)), B6405=B6404), C6402+(C6405-C6402)*2/3,
TRUE, "Check Manually"
))</f>
        <v>112</v>
      </c>
      <c r="F6404" t="str">
        <f>_xlfn.XLOOKUP(B6404,Bucket_Map!A:A,Bucket_Map!B:B,"ERROR - CHECK NAME")</f>
        <v>Food &amp; Beverages</v>
      </c>
    </row>
    <row r="6405" spans="1:6" x14ac:dyDescent="0.25">
      <c r="A6405" t="s">
        <v>32</v>
      </c>
      <c r="B6405" t="s">
        <v>29</v>
      </c>
      <c r="C6405">
        <v>113.2</v>
      </c>
      <c r="D6405" s="1">
        <v>43709</v>
      </c>
      <c r="E6405" cm="1">
        <f t="array" ref="E6405">IF(AND(B6405="Housing",A6405="Rural"),"",
_xlfn.IFS(
NOT(ISBLANK(C6405)), C6405,
AND(NOT(ISBLANK(C6404)), B6404=B6405, NOT(ISBLANK(C6406)), B6406=B6405), AVERAGE(C6404,C6406),
AND(NOT(ISBLANK(C6404)), B6404=B6405, ISBLANK(C6406), NOT(ISBLANK(C6407)), B6407=B6405), C6404+(C6407-C6404)/3,
AND(ISBLANK(C6404), NOT(ISBLANK(C6403)), B6403=B6405, NOT(ISBLANK(C6406)), B6406=B6405), C6403+(C6406-C6403)*2/3,
TRUE, "Check Manually"
))</f>
        <v>113.2</v>
      </c>
      <c r="F6405" t="str">
        <f>_xlfn.XLOOKUP(B6405,Bucket_Map!A:A,Bucket_Map!B:B,"ERROR - CHECK NAME")</f>
        <v>Food &amp; Beverages</v>
      </c>
    </row>
    <row r="6406" spans="1:6" x14ac:dyDescent="0.25">
      <c r="A6406" t="s">
        <v>32</v>
      </c>
      <c r="B6406" t="s">
        <v>29</v>
      </c>
      <c r="C6406">
        <v>114</v>
      </c>
      <c r="D6406" s="1">
        <v>43739</v>
      </c>
      <c r="E6406" cm="1">
        <f t="array" ref="E6406">IF(AND(B6406="Housing",A6406="Rural"),"",
_xlfn.IFS(
NOT(ISBLANK(C6406)), C6406,
AND(NOT(ISBLANK(C6405)), B6405=B6406, NOT(ISBLANK(C6407)), B6407=B6406), AVERAGE(C6405,C6407),
AND(NOT(ISBLANK(C6405)), B6405=B6406, ISBLANK(C6407), NOT(ISBLANK(C6408)), B6408=B6406), C6405+(C6408-C6405)/3,
AND(ISBLANK(C6405), NOT(ISBLANK(C6404)), B6404=B6406, NOT(ISBLANK(C6407)), B6407=B6406), C6404+(C6407-C6404)*2/3,
TRUE, "Check Manually"
))</f>
        <v>114</v>
      </c>
      <c r="F6406" t="str">
        <f>_xlfn.XLOOKUP(B6406,Bucket_Map!A:A,Bucket_Map!B:B,"ERROR - CHECK NAME")</f>
        <v>Food &amp; Beverages</v>
      </c>
    </row>
    <row r="6407" spans="1:6" x14ac:dyDescent="0.25">
      <c r="A6407" t="s">
        <v>32</v>
      </c>
      <c r="B6407" t="s">
        <v>29</v>
      </c>
      <c r="C6407">
        <v>114.2</v>
      </c>
      <c r="D6407" s="1">
        <v>43770</v>
      </c>
      <c r="E6407" cm="1">
        <f t="array" ref="E6407">IF(AND(B6407="Housing",A6407="Rural"),"",
_xlfn.IFS(
NOT(ISBLANK(C6407)), C6407,
AND(NOT(ISBLANK(C6406)), B6406=B6407, NOT(ISBLANK(C6408)), B6408=B6407), AVERAGE(C6406,C6408),
AND(NOT(ISBLANK(C6406)), B6406=B6407, ISBLANK(C6408), NOT(ISBLANK(C6409)), B6409=B6407), C6406+(C6409-C6406)/3,
AND(ISBLANK(C6406), NOT(ISBLANK(C6405)), B6405=B6407, NOT(ISBLANK(C6408)), B6408=B6407), C6405+(C6408-C6405)*2/3,
TRUE, "Check Manually"
))</f>
        <v>114.2</v>
      </c>
      <c r="F6407" t="str">
        <f>_xlfn.XLOOKUP(B6407,Bucket_Map!A:A,Bucket_Map!B:B,"ERROR - CHECK NAME")</f>
        <v>Food &amp; Beverages</v>
      </c>
    </row>
    <row r="6408" spans="1:6" x14ac:dyDescent="0.25">
      <c r="A6408" t="s">
        <v>32</v>
      </c>
      <c r="B6408" t="s">
        <v>29</v>
      </c>
      <c r="C6408">
        <v>114</v>
      </c>
      <c r="D6408" s="1">
        <v>43800</v>
      </c>
      <c r="E6408" cm="1">
        <f t="array" ref="E6408">IF(AND(B6408="Housing",A6408="Rural"),"",
_xlfn.IFS(
NOT(ISBLANK(C6408)), C6408,
AND(NOT(ISBLANK(C6407)), B6407=B6408, NOT(ISBLANK(C6409)), B6409=B6408), AVERAGE(C6407,C6409),
AND(NOT(ISBLANK(C6407)), B6407=B6408, ISBLANK(C6409), NOT(ISBLANK(C6410)), B6410=B6408), C6407+(C6410-C6407)/3,
AND(ISBLANK(C6407), NOT(ISBLANK(C6406)), B6406=B6408, NOT(ISBLANK(C6409)), B6409=B6408), C6406+(C6409-C6406)*2/3,
TRUE, "Check Manually"
))</f>
        <v>114</v>
      </c>
      <c r="F6408" t="str">
        <f>_xlfn.XLOOKUP(B6408,Bucket_Map!A:A,Bucket_Map!B:B,"ERROR - CHECK NAME")</f>
        <v>Food &amp; Beverages</v>
      </c>
    </row>
    <row r="6409" spans="1:6" x14ac:dyDescent="0.25">
      <c r="A6409" t="s">
        <v>32</v>
      </c>
      <c r="B6409" t="s">
        <v>29</v>
      </c>
      <c r="C6409">
        <v>114.1</v>
      </c>
      <c r="D6409" s="1">
        <v>43831</v>
      </c>
      <c r="E6409" cm="1">
        <f t="array" ref="E6409">IF(AND(B6409="Housing",A6409="Rural"),"",
_xlfn.IFS(
NOT(ISBLANK(C6409)), C6409,
AND(NOT(ISBLANK(C6408)), B6408=B6409, NOT(ISBLANK(C6410)), B6410=B6409), AVERAGE(C6408,C6410),
AND(NOT(ISBLANK(C6408)), B6408=B6409, ISBLANK(C6410), NOT(ISBLANK(C6411)), B6411=B6409), C6408+(C6411-C6408)/3,
AND(ISBLANK(C6408), NOT(ISBLANK(C6407)), B6407=B6409, NOT(ISBLANK(C6410)), B6410=B6409), C6407+(C6410-C6407)*2/3,
TRUE, "Check Manually"
))</f>
        <v>114.1</v>
      </c>
      <c r="F6409" t="str">
        <f>_xlfn.XLOOKUP(B6409,Bucket_Map!A:A,Bucket_Map!B:B,"ERROR - CHECK NAME")</f>
        <v>Food &amp; Beverages</v>
      </c>
    </row>
    <row r="6410" spans="1:6" x14ac:dyDescent="0.25">
      <c r="A6410" t="s">
        <v>32</v>
      </c>
      <c r="B6410" t="s">
        <v>29</v>
      </c>
      <c r="C6410">
        <v>113.6</v>
      </c>
      <c r="D6410" s="1">
        <v>43862</v>
      </c>
      <c r="E6410" cm="1">
        <f t="array" ref="E6410">IF(AND(B6410="Housing",A6410="Rural"),"",
_xlfn.IFS(
NOT(ISBLANK(C6410)), C6410,
AND(NOT(ISBLANK(C6409)), B6409=B6410, NOT(ISBLANK(C6411)), B6411=B6410), AVERAGE(C6409,C6411),
AND(NOT(ISBLANK(C6409)), B6409=B6410, ISBLANK(C6411), NOT(ISBLANK(C6412)), B6412=B6410), C6409+(C6412-C6409)/3,
AND(ISBLANK(C6409), NOT(ISBLANK(C6408)), B6408=B6410, NOT(ISBLANK(C6411)), B6411=B6410), C6408+(C6411-C6408)*2/3,
TRUE, "Check Manually"
))</f>
        <v>113.6</v>
      </c>
      <c r="F6410" t="str">
        <f>_xlfn.XLOOKUP(B6410,Bucket_Map!A:A,Bucket_Map!B:B,"ERROR - CHECK NAME")</f>
        <v>Food &amp; Beverages</v>
      </c>
    </row>
    <row r="6411" spans="1:6" x14ac:dyDescent="0.25">
      <c r="A6411" t="s">
        <v>32</v>
      </c>
      <c r="B6411" t="s">
        <v>29</v>
      </c>
      <c r="C6411">
        <v>113.2</v>
      </c>
      <c r="D6411" s="1">
        <v>43891</v>
      </c>
      <c r="E6411" cm="1">
        <f t="array" ref="E6411">IF(AND(B6411="Housing",A6411="Rural"),"",
_xlfn.IFS(
NOT(ISBLANK(C6411)), C6411,
AND(NOT(ISBLANK(C6410)), B6410=B6411, NOT(ISBLANK(C6412)), B6412=B6411), AVERAGE(C6410,C6412),
AND(NOT(ISBLANK(C6410)), B6410=B6411, ISBLANK(C6412), NOT(ISBLANK(C6413)), B6413=B6411), C6410+(C6413-C6410)/3,
AND(ISBLANK(C6410), NOT(ISBLANK(C6409)), B6409=B6411, NOT(ISBLANK(C6412)), B6412=B6411), C6409+(C6412-C6409)*2/3,
TRUE, "Check Manually"
))</f>
        <v>113.2</v>
      </c>
      <c r="F6411" t="str">
        <f>_xlfn.XLOOKUP(B6411,Bucket_Map!A:A,Bucket_Map!B:B,"ERROR - CHECK NAME")</f>
        <v>Food &amp; Beverages</v>
      </c>
    </row>
    <row r="6412" spans="1:6" x14ac:dyDescent="0.25">
      <c r="A6412" t="s">
        <v>32</v>
      </c>
      <c r="B6412" t="s">
        <v>29</v>
      </c>
      <c r="C6412">
        <v>120.3</v>
      </c>
      <c r="D6412" s="1">
        <v>43922</v>
      </c>
      <c r="E6412" cm="1">
        <f t="array" ref="E6412">IF(AND(B6412="Housing",A6412="Rural"),"",
_xlfn.IFS(
NOT(ISBLANK(C6412)), C6412,
AND(NOT(ISBLANK(C6411)), B6411=B6412, NOT(ISBLANK(C6413)), B6413=B6412), AVERAGE(C6411,C6413),
AND(NOT(ISBLANK(C6411)), B6411=B6412, ISBLANK(C6413), NOT(ISBLANK(C6414)), B6414=B6412), C6411+(C6414-C6411)/3,
AND(ISBLANK(C6411), NOT(ISBLANK(C6410)), B6410=B6412, NOT(ISBLANK(C6413)), B6413=B6412), C6410+(C6413-C6410)*2/3,
TRUE, "Check Manually"
))</f>
        <v>120.3</v>
      </c>
      <c r="F6412" t="str">
        <f>_xlfn.XLOOKUP(B6412,Bucket_Map!A:A,Bucket_Map!B:B,"ERROR - CHECK NAME")</f>
        <v>Food &amp; Beverages</v>
      </c>
    </row>
    <row r="6413" spans="1:6" x14ac:dyDescent="0.25">
      <c r="A6413" t="s">
        <v>32</v>
      </c>
      <c r="B6413" t="s">
        <v>29</v>
      </c>
      <c r="D6413" s="1">
        <v>43952</v>
      </c>
      <c r="E6413" cm="1">
        <f t="array" ref="E6413">IF(AND(B6413="Housing",A6413="Rural"),"",
_xlfn.IFS(
NOT(ISBLANK(C6413)), C6413,
AND(NOT(ISBLANK(C6412)), B6412=B6413, NOT(ISBLANK(C6414)), B6414=B6413), AVERAGE(C6412,C6414),
AND(NOT(ISBLANK(C6412)), B6412=B6413, ISBLANK(C6414), NOT(ISBLANK(C6415)), B6415=B6413), C6412+(C6415-C6412)/3,
AND(ISBLANK(C6412), NOT(ISBLANK(C6411)), B6411=B6413, NOT(ISBLANK(C6414)), B6414=B6413), C6411+(C6414-C6411)*2/3,
TRUE, "Check Manually"
))</f>
        <v>117.25</v>
      </c>
      <c r="F6413" t="str">
        <f>_xlfn.XLOOKUP(B6413,Bucket_Map!A:A,Bucket_Map!B:B,"ERROR - CHECK NAME")</f>
        <v>Food &amp; Beverages</v>
      </c>
    </row>
    <row r="6414" spans="1:6" x14ac:dyDescent="0.25">
      <c r="A6414" t="s">
        <v>32</v>
      </c>
      <c r="B6414" t="s">
        <v>29</v>
      </c>
      <c r="C6414">
        <v>114.2</v>
      </c>
      <c r="D6414" s="1">
        <v>43983</v>
      </c>
      <c r="E6414" cm="1">
        <f t="array" ref="E6414">IF(AND(B6414="Housing",A6414="Rural"),"",
_xlfn.IFS(
NOT(ISBLANK(C6414)), C6414,
AND(NOT(ISBLANK(C6413)), B6413=B6414, NOT(ISBLANK(C6415)), B6415=B6414), AVERAGE(C6413,C6415),
AND(NOT(ISBLANK(C6413)), B6413=B6414, ISBLANK(C6415), NOT(ISBLANK(C6416)), B6416=B6414), C6413+(C6416-C6413)/3,
AND(ISBLANK(C6413), NOT(ISBLANK(C6412)), B6412=B6414, NOT(ISBLANK(C6415)), B6415=B6414), C6412+(C6415-C6412)*2/3,
TRUE, "Check Manually"
))</f>
        <v>114.2</v>
      </c>
      <c r="F6414" t="str">
        <f>_xlfn.XLOOKUP(B6414,Bucket_Map!A:A,Bucket_Map!B:B,"ERROR - CHECK NAME")</f>
        <v>Food &amp; Beverages</v>
      </c>
    </row>
    <row r="6415" spans="1:6" x14ac:dyDescent="0.25">
      <c r="A6415" t="s">
        <v>32</v>
      </c>
      <c r="B6415" t="s">
        <v>29</v>
      </c>
      <c r="C6415">
        <v>114.2</v>
      </c>
      <c r="D6415" s="1">
        <v>44013</v>
      </c>
      <c r="E6415" cm="1">
        <f t="array" ref="E6415">IF(AND(B6415="Housing",A6415="Rural"),"",
_xlfn.IFS(
NOT(ISBLANK(C6415)), C6415,
AND(NOT(ISBLANK(C6414)), B6414=B6415, NOT(ISBLANK(C6416)), B6416=B6415), AVERAGE(C6414,C6416),
AND(NOT(ISBLANK(C6414)), B6414=B6415, ISBLANK(C6416), NOT(ISBLANK(C6417)), B6417=B6415), C6414+(C6417-C6414)/3,
AND(ISBLANK(C6414), NOT(ISBLANK(C6413)), B6413=B6415, NOT(ISBLANK(C6416)), B6416=B6415), C6413+(C6416-C6413)*2/3,
TRUE, "Check Manually"
))</f>
        <v>114.2</v>
      </c>
      <c r="F6415" t="str">
        <f>_xlfn.XLOOKUP(B6415,Bucket_Map!A:A,Bucket_Map!B:B,"ERROR - CHECK NAME")</f>
        <v>Food &amp; Beverages</v>
      </c>
    </row>
    <row r="6416" spans="1:6" x14ac:dyDescent="0.25">
      <c r="A6416" t="s">
        <v>32</v>
      </c>
      <c r="B6416" t="s">
        <v>29</v>
      </c>
      <c r="C6416">
        <v>115.1</v>
      </c>
      <c r="D6416" s="1">
        <v>44044</v>
      </c>
      <c r="E6416" cm="1">
        <f t="array" ref="E6416">IF(AND(B6416="Housing",A6416="Rural"),"",
_xlfn.IFS(
NOT(ISBLANK(C6416)), C6416,
AND(NOT(ISBLANK(C6415)), B6415=B6416, NOT(ISBLANK(C6417)), B6417=B6416), AVERAGE(C6415,C6417),
AND(NOT(ISBLANK(C6415)), B6415=B6416, ISBLANK(C6417), NOT(ISBLANK(C6418)), B6418=B6416), C6415+(C6418-C6415)/3,
AND(ISBLANK(C6415), NOT(ISBLANK(C6414)), B6414=B6416, NOT(ISBLANK(C6417)), B6417=B6416), C6414+(C6417-C6414)*2/3,
TRUE, "Check Manually"
))</f>
        <v>115.1</v>
      </c>
      <c r="F6416" t="str">
        <f>_xlfn.XLOOKUP(B6416,Bucket_Map!A:A,Bucket_Map!B:B,"ERROR - CHECK NAME")</f>
        <v>Food &amp; Beverages</v>
      </c>
    </row>
    <row r="6417" spans="1:6" x14ac:dyDescent="0.25">
      <c r="A6417" t="s">
        <v>32</v>
      </c>
      <c r="B6417" t="s">
        <v>29</v>
      </c>
      <c r="C6417">
        <v>116.4</v>
      </c>
      <c r="D6417" s="1">
        <v>44075</v>
      </c>
      <c r="E6417" cm="1">
        <f t="array" ref="E6417">IF(AND(B6417="Housing",A6417="Rural"),"",
_xlfn.IFS(
NOT(ISBLANK(C6417)), C6417,
AND(NOT(ISBLANK(C6416)), B6416=B6417, NOT(ISBLANK(C6418)), B6418=B6417), AVERAGE(C6416,C6418),
AND(NOT(ISBLANK(C6416)), B6416=B6417, ISBLANK(C6418), NOT(ISBLANK(C6419)), B6419=B6417), C6416+(C6419-C6416)/3,
AND(ISBLANK(C6416), NOT(ISBLANK(C6415)), B6415=B6417, NOT(ISBLANK(C6418)), B6418=B6417), C6415+(C6418-C6415)*2/3,
TRUE, "Check Manually"
))</f>
        <v>116.4</v>
      </c>
      <c r="F6417" t="str">
        <f>_xlfn.XLOOKUP(B6417,Bucket_Map!A:A,Bucket_Map!B:B,"ERROR - CHECK NAME")</f>
        <v>Food &amp; Beverages</v>
      </c>
    </row>
    <row r="6418" spans="1:6" x14ac:dyDescent="0.25">
      <c r="A6418" t="s">
        <v>32</v>
      </c>
      <c r="B6418" t="s">
        <v>29</v>
      </c>
      <c r="C6418">
        <v>116.2</v>
      </c>
      <c r="D6418" s="1">
        <v>44105</v>
      </c>
      <c r="E6418" cm="1">
        <f t="array" ref="E6418">IF(AND(B6418="Housing",A6418="Rural"),"",
_xlfn.IFS(
NOT(ISBLANK(C6418)), C6418,
AND(NOT(ISBLANK(C6417)), B6417=B6418, NOT(ISBLANK(C6419)), B6419=B6418), AVERAGE(C6417,C6419),
AND(NOT(ISBLANK(C6417)), B6417=B6418, ISBLANK(C6419), NOT(ISBLANK(C6420)), B6420=B6418), C6417+(C6420-C6417)/3,
AND(ISBLANK(C6417), NOT(ISBLANK(C6416)), B6416=B6418, NOT(ISBLANK(C6419)), B6419=B6418), C6416+(C6419-C6416)*2/3,
TRUE, "Check Manually"
))</f>
        <v>116.2</v>
      </c>
      <c r="F6418" t="str">
        <f>_xlfn.XLOOKUP(B6418,Bucket_Map!A:A,Bucket_Map!B:B,"ERROR - CHECK NAME")</f>
        <v>Food &amp; Beverages</v>
      </c>
    </row>
    <row r="6419" spans="1:6" x14ac:dyDescent="0.25">
      <c r="A6419" t="s">
        <v>32</v>
      </c>
      <c r="B6419" t="s">
        <v>29</v>
      </c>
      <c r="C6419">
        <v>115.7</v>
      </c>
      <c r="D6419" s="1">
        <v>44136</v>
      </c>
      <c r="E6419" cm="1">
        <f t="array" ref="E6419">IF(AND(B6419="Housing",A6419="Rural"),"",
_xlfn.IFS(
NOT(ISBLANK(C6419)), C6419,
AND(NOT(ISBLANK(C6418)), B6418=B6419, NOT(ISBLANK(C6420)), B6420=B6419), AVERAGE(C6418,C6420),
AND(NOT(ISBLANK(C6418)), B6418=B6419, ISBLANK(C6420), NOT(ISBLANK(C6421)), B6421=B6419), C6418+(C6421-C6418)/3,
AND(ISBLANK(C6418), NOT(ISBLANK(C6417)), B6417=B6419, NOT(ISBLANK(C6420)), B6420=B6419), C6417+(C6420-C6417)*2/3,
TRUE, "Check Manually"
))</f>
        <v>115.7</v>
      </c>
      <c r="F6419" t="str">
        <f>_xlfn.XLOOKUP(B6419,Bucket_Map!A:A,Bucket_Map!B:B,"ERROR - CHECK NAME")</f>
        <v>Food &amp; Beverages</v>
      </c>
    </row>
    <row r="6420" spans="1:6" x14ac:dyDescent="0.25">
      <c r="A6420" t="s">
        <v>32</v>
      </c>
      <c r="B6420" t="s">
        <v>29</v>
      </c>
      <c r="C6420">
        <v>115.3</v>
      </c>
      <c r="D6420" s="1">
        <v>44166</v>
      </c>
      <c r="E6420" cm="1">
        <f t="array" ref="E6420">IF(AND(B6420="Housing",A6420="Rural"),"",
_xlfn.IFS(
NOT(ISBLANK(C6420)), C6420,
AND(NOT(ISBLANK(C6419)), B6419=B6420, NOT(ISBLANK(C6421)), B6421=B6420), AVERAGE(C6419,C6421),
AND(NOT(ISBLANK(C6419)), B6419=B6420, ISBLANK(C6421), NOT(ISBLANK(C6422)), B6422=B6420), C6419+(C6422-C6419)/3,
AND(ISBLANK(C6419), NOT(ISBLANK(C6418)), B6418=B6420, NOT(ISBLANK(C6421)), B6421=B6420), C6418+(C6421-C6418)*2/3,
TRUE, "Check Manually"
))</f>
        <v>115.3</v>
      </c>
      <c r="F6420" t="str">
        <f>_xlfn.XLOOKUP(B6420,Bucket_Map!A:A,Bucket_Map!B:B,"ERROR - CHECK NAME")</f>
        <v>Food &amp; Beverages</v>
      </c>
    </row>
    <row r="6421" spans="1:6" x14ac:dyDescent="0.25">
      <c r="A6421" t="s">
        <v>32</v>
      </c>
      <c r="B6421" t="s">
        <v>29</v>
      </c>
      <c r="C6421">
        <v>114.6</v>
      </c>
      <c r="D6421" s="1">
        <v>44197</v>
      </c>
      <c r="E6421" cm="1">
        <f t="array" ref="E6421">IF(AND(B6421="Housing",A6421="Rural"),"",
_xlfn.IFS(
NOT(ISBLANK(C6421)), C6421,
AND(NOT(ISBLANK(C6420)), B6420=B6421, NOT(ISBLANK(C6422)), B6422=B6421), AVERAGE(C6420,C6422),
AND(NOT(ISBLANK(C6420)), B6420=B6421, ISBLANK(C6422), NOT(ISBLANK(C6423)), B6423=B6421), C6420+(C6423-C6420)/3,
AND(ISBLANK(C6420), NOT(ISBLANK(C6419)), B6419=B6421, NOT(ISBLANK(C6422)), B6422=B6421), C6419+(C6422-C6419)*2/3,
TRUE, "Check Manually"
))</f>
        <v>114.6</v>
      </c>
      <c r="F6421" t="str">
        <f>_xlfn.XLOOKUP(B6421,Bucket_Map!A:A,Bucket_Map!B:B,"ERROR - CHECK NAME")</f>
        <v>Food &amp; Beverages</v>
      </c>
    </row>
    <row r="6422" spans="1:6" x14ac:dyDescent="0.25">
      <c r="A6422" t="s">
        <v>32</v>
      </c>
      <c r="B6422" t="s">
        <v>29</v>
      </c>
      <c r="C6422">
        <v>112.8</v>
      </c>
      <c r="D6422" s="1">
        <v>44228</v>
      </c>
      <c r="E6422" cm="1">
        <f t="array" ref="E6422">IF(AND(B6422="Housing",A6422="Rural"),"",
_xlfn.IFS(
NOT(ISBLANK(C6422)), C6422,
AND(NOT(ISBLANK(C6421)), B6421=B6422, NOT(ISBLANK(C6423)), B6423=B6422), AVERAGE(C6421,C6423),
AND(NOT(ISBLANK(C6421)), B6421=B6422, ISBLANK(C6423), NOT(ISBLANK(C6424)), B6424=B6422), C6421+(C6424-C6421)/3,
AND(ISBLANK(C6421), NOT(ISBLANK(C6420)), B6420=B6422, NOT(ISBLANK(C6423)), B6423=B6422), C6420+(C6423-C6420)*2/3,
TRUE, "Check Manually"
))</f>
        <v>112.8</v>
      </c>
      <c r="F6422" t="str">
        <f>_xlfn.XLOOKUP(B6422,Bucket_Map!A:A,Bucket_Map!B:B,"ERROR - CHECK NAME")</f>
        <v>Food &amp; Beverages</v>
      </c>
    </row>
    <row r="6423" spans="1:6" x14ac:dyDescent="0.25">
      <c r="A6423" t="s">
        <v>32</v>
      </c>
      <c r="B6423" t="s">
        <v>29</v>
      </c>
      <c r="C6423">
        <v>112.6</v>
      </c>
      <c r="D6423" s="1">
        <v>44256</v>
      </c>
      <c r="E6423" cm="1">
        <f t="array" ref="E6423">IF(AND(B6423="Housing",A6423="Rural"),"",
_xlfn.IFS(
NOT(ISBLANK(C6423)), C6423,
AND(NOT(ISBLANK(C6422)), B6422=B6423, NOT(ISBLANK(C6424)), B6424=B6423), AVERAGE(C6422,C6424),
AND(NOT(ISBLANK(C6422)), B6422=B6423, ISBLANK(C6424), NOT(ISBLANK(C6425)), B6425=B6423), C6422+(C6425-C6422)/3,
AND(ISBLANK(C6422), NOT(ISBLANK(C6421)), B6421=B6423, NOT(ISBLANK(C6424)), B6424=B6423), C6421+(C6424-C6421)*2/3,
TRUE, "Check Manually"
))</f>
        <v>112.6</v>
      </c>
      <c r="F6423" t="str">
        <f>_xlfn.XLOOKUP(B6423,Bucket_Map!A:A,Bucket_Map!B:B,"ERROR - CHECK NAME")</f>
        <v>Food &amp; Beverages</v>
      </c>
    </row>
    <row r="6424" spans="1:6" x14ac:dyDescent="0.25">
      <c r="A6424" t="s">
        <v>32</v>
      </c>
      <c r="B6424" t="s">
        <v>29</v>
      </c>
      <c r="C6424">
        <v>113.1</v>
      </c>
      <c r="D6424" s="1">
        <v>44287</v>
      </c>
      <c r="E6424" cm="1">
        <f t="array" ref="E6424">IF(AND(B6424="Housing",A6424="Rural"),"",
_xlfn.IFS(
NOT(ISBLANK(C6424)), C6424,
AND(NOT(ISBLANK(C6423)), B6423=B6424, NOT(ISBLANK(C6425)), B6425=B6424), AVERAGE(C6423,C6425),
AND(NOT(ISBLANK(C6423)), B6423=B6424, ISBLANK(C6425), NOT(ISBLANK(C6426)), B6426=B6424), C6423+(C6426-C6423)/3,
AND(ISBLANK(C6423), NOT(ISBLANK(C6422)), B6422=B6424, NOT(ISBLANK(C6425)), B6425=B6424), C6422+(C6425-C6422)*2/3,
TRUE, "Check Manually"
))</f>
        <v>113.1</v>
      </c>
      <c r="F6424" t="str">
        <f>_xlfn.XLOOKUP(B6424,Bucket_Map!A:A,Bucket_Map!B:B,"ERROR - CHECK NAME")</f>
        <v>Food &amp; Beverages</v>
      </c>
    </row>
    <row r="6425" spans="1:6" x14ac:dyDescent="0.25">
      <c r="A6425" t="s">
        <v>32</v>
      </c>
      <c r="B6425" t="s">
        <v>29</v>
      </c>
      <c r="C6425">
        <v>114.8</v>
      </c>
      <c r="D6425" s="1">
        <v>44317</v>
      </c>
      <c r="E6425" cm="1">
        <f t="array" ref="E6425">IF(AND(B6425="Housing",A6425="Rural"),"",
_xlfn.IFS(
NOT(ISBLANK(C6425)), C6425,
AND(NOT(ISBLANK(C6424)), B6424=B6425, NOT(ISBLANK(C6426)), B6426=B6425), AVERAGE(C6424,C6426),
AND(NOT(ISBLANK(C6424)), B6424=B6425, ISBLANK(C6426), NOT(ISBLANK(C6427)), B6427=B6425), C6424+(C6427-C6424)/3,
AND(ISBLANK(C6424), NOT(ISBLANK(C6423)), B6423=B6425, NOT(ISBLANK(C6426)), B6426=B6425), C6423+(C6426-C6423)*2/3,
TRUE, "Check Manually"
))</f>
        <v>114.8</v>
      </c>
      <c r="F6425" t="str">
        <f>_xlfn.XLOOKUP(B6425,Bucket_Map!A:A,Bucket_Map!B:B,"ERROR - CHECK NAME")</f>
        <v>Food &amp; Beverages</v>
      </c>
    </row>
    <row r="6426" spans="1:6" x14ac:dyDescent="0.25">
      <c r="A6426" t="s">
        <v>32</v>
      </c>
      <c r="B6426" t="s">
        <v>29</v>
      </c>
      <c r="C6426">
        <v>115.1</v>
      </c>
      <c r="D6426" s="1">
        <v>44348</v>
      </c>
      <c r="E6426" cm="1">
        <f t="array" ref="E6426">IF(AND(B6426="Housing",A6426="Rural"),"",
_xlfn.IFS(
NOT(ISBLANK(C6426)), C6426,
AND(NOT(ISBLANK(C6425)), B6425=B6426, NOT(ISBLANK(C6427)), B6427=B6426), AVERAGE(C6425,C6427),
AND(NOT(ISBLANK(C6425)), B6425=B6426, ISBLANK(C6427), NOT(ISBLANK(C6428)), B6428=B6426), C6425+(C6428-C6425)/3,
AND(ISBLANK(C6425), NOT(ISBLANK(C6424)), B6424=B6426, NOT(ISBLANK(C6427)), B6427=B6426), C6424+(C6427-C6424)*2/3,
TRUE, "Check Manually"
))</f>
        <v>115.1</v>
      </c>
      <c r="F6426" t="str">
        <f>_xlfn.XLOOKUP(B6426,Bucket_Map!A:A,Bucket_Map!B:B,"ERROR - CHECK NAME")</f>
        <v>Food &amp; Beverages</v>
      </c>
    </row>
    <row r="6427" spans="1:6" x14ac:dyDescent="0.25">
      <c r="A6427" t="s">
        <v>32</v>
      </c>
      <c r="B6427" t="s">
        <v>29</v>
      </c>
      <c r="C6427">
        <v>114.5</v>
      </c>
      <c r="D6427" s="1">
        <v>44378</v>
      </c>
      <c r="E6427" cm="1">
        <f t="array" ref="E6427">IF(AND(B6427="Housing",A6427="Rural"),"",
_xlfn.IFS(
NOT(ISBLANK(C6427)), C6427,
AND(NOT(ISBLANK(C6426)), B6426=B6427, NOT(ISBLANK(C6428)), B6428=B6427), AVERAGE(C6426,C6428),
AND(NOT(ISBLANK(C6426)), B6426=B6427, ISBLANK(C6428), NOT(ISBLANK(C6429)), B6429=B6427), C6426+(C6429-C6426)/3,
AND(ISBLANK(C6426), NOT(ISBLANK(C6425)), B6425=B6427, NOT(ISBLANK(C6428)), B6428=B6427), C6425+(C6428-C6425)*2/3,
TRUE, "Check Manually"
))</f>
        <v>114.5</v>
      </c>
      <c r="F6427" t="str">
        <f>_xlfn.XLOOKUP(B6427,Bucket_Map!A:A,Bucket_Map!B:B,"ERROR - CHECK NAME")</f>
        <v>Food &amp; Beverages</v>
      </c>
    </row>
    <row r="6428" spans="1:6" x14ac:dyDescent="0.25">
      <c r="A6428" t="s">
        <v>32</v>
      </c>
      <c r="B6428" t="s">
        <v>29</v>
      </c>
      <c r="C6428">
        <v>119.7</v>
      </c>
      <c r="D6428" s="1">
        <v>44409</v>
      </c>
      <c r="E6428" cm="1">
        <f t="array" ref="E6428">IF(AND(B6428="Housing",A6428="Rural"),"",
_xlfn.IFS(
NOT(ISBLANK(C6428)), C6428,
AND(NOT(ISBLANK(C6427)), B6427=B6428, NOT(ISBLANK(C6429)), B6429=B6428), AVERAGE(C6427,C6429),
AND(NOT(ISBLANK(C6427)), B6427=B6428, ISBLANK(C6429), NOT(ISBLANK(C6430)), B6430=B6428), C6427+(C6430-C6427)/3,
AND(ISBLANK(C6427), NOT(ISBLANK(C6426)), B6426=B6428, NOT(ISBLANK(C6429)), B6429=B6428), C6426+(C6429-C6426)*2/3,
TRUE, "Check Manually"
))</f>
        <v>119.7</v>
      </c>
      <c r="F6428" t="str">
        <f>_xlfn.XLOOKUP(B6428,Bucket_Map!A:A,Bucket_Map!B:B,"ERROR - CHECK NAME")</f>
        <v>Food &amp; Beverages</v>
      </c>
    </row>
    <row r="6429" spans="1:6" x14ac:dyDescent="0.25">
      <c r="A6429" t="s">
        <v>32</v>
      </c>
      <c r="B6429" t="s">
        <v>29</v>
      </c>
      <c r="C6429">
        <v>119.7</v>
      </c>
      <c r="D6429" s="1">
        <v>44440</v>
      </c>
      <c r="E6429" cm="1">
        <f t="array" ref="E6429">IF(AND(B6429="Housing",A6429="Rural"),"",
_xlfn.IFS(
NOT(ISBLANK(C6429)), C6429,
AND(NOT(ISBLANK(C6428)), B6428=B6429, NOT(ISBLANK(C6430)), B6430=B6429), AVERAGE(C6428,C6430),
AND(NOT(ISBLANK(C6428)), B6428=B6429, ISBLANK(C6430), NOT(ISBLANK(C6431)), B6431=B6429), C6428+(C6431-C6428)/3,
AND(ISBLANK(C6428), NOT(ISBLANK(C6427)), B6427=B6429, NOT(ISBLANK(C6430)), B6430=B6429), C6427+(C6430-C6427)*2/3,
TRUE, "Check Manually"
))</f>
        <v>119.7</v>
      </c>
      <c r="F6429" t="str">
        <f>_xlfn.XLOOKUP(B6429,Bucket_Map!A:A,Bucket_Map!B:B,"ERROR - CHECK NAME")</f>
        <v>Food &amp; Beverages</v>
      </c>
    </row>
    <row r="6430" spans="1:6" x14ac:dyDescent="0.25">
      <c r="A6430" t="s">
        <v>32</v>
      </c>
      <c r="B6430" t="s">
        <v>29</v>
      </c>
      <c r="C6430">
        <v>121.9</v>
      </c>
      <c r="D6430" s="1">
        <v>44470</v>
      </c>
      <c r="E6430" cm="1">
        <f t="array" ref="E6430">IF(AND(B6430="Housing",A6430="Rural"),"",
_xlfn.IFS(
NOT(ISBLANK(C6430)), C6430,
AND(NOT(ISBLANK(C6429)), B6429=B6430, NOT(ISBLANK(C6431)), B6431=B6430), AVERAGE(C6429,C6431),
AND(NOT(ISBLANK(C6429)), B6429=B6430, ISBLANK(C6431), NOT(ISBLANK(C6432)), B6432=B6430), C6429+(C6432-C6429)/3,
AND(ISBLANK(C6429), NOT(ISBLANK(C6428)), B6428=B6430, NOT(ISBLANK(C6431)), B6431=B6430), C6428+(C6431-C6428)*2/3,
TRUE, "Check Manually"
))</f>
        <v>121.9</v>
      </c>
      <c r="F6430" t="str">
        <f>_xlfn.XLOOKUP(B6430,Bucket_Map!A:A,Bucket_Map!B:B,"ERROR - CHECK NAME")</f>
        <v>Food &amp; Beverages</v>
      </c>
    </row>
    <row r="6431" spans="1:6" x14ac:dyDescent="0.25">
      <c r="A6431" t="s">
        <v>32</v>
      </c>
      <c r="B6431" t="s">
        <v>29</v>
      </c>
      <c r="C6431">
        <v>122.4</v>
      </c>
      <c r="D6431" s="1">
        <v>44501</v>
      </c>
      <c r="E6431" cm="1">
        <f t="array" ref="E6431">IF(AND(B6431="Housing",A6431="Rural"),"",
_xlfn.IFS(
NOT(ISBLANK(C6431)), C6431,
AND(NOT(ISBLANK(C6430)), B6430=B6431, NOT(ISBLANK(C6432)), B6432=B6431), AVERAGE(C6430,C6432),
AND(NOT(ISBLANK(C6430)), B6430=B6431, ISBLANK(C6432), NOT(ISBLANK(C6433)), B6433=B6431), C6430+(C6433-C6430)/3,
AND(ISBLANK(C6430), NOT(ISBLANK(C6429)), B6429=B6431, NOT(ISBLANK(C6432)), B6432=B6431), C6429+(C6432-C6429)*2/3,
TRUE, "Check Manually"
))</f>
        <v>122.4</v>
      </c>
      <c r="F6431" t="str">
        <f>_xlfn.XLOOKUP(B6431,Bucket_Map!A:A,Bucket_Map!B:B,"ERROR - CHECK NAME")</f>
        <v>Food &amp; Beverages</v>
      </c>
    </row>
    <row r="6432" spans="1:6" x14ac:dyDescent="0.25">
      <c r="A6432" t="s">
        <v>32</v>
      </c>
      <c r="B6432" t="s">
        <v>29</v>
      </c>
      <c r="C6432">
        <v>121</v>
      </c>
      <c r="D6432" s="1">
        <v>44531</v>
      </c>
      <c r="E6432" cm="1">
        <f t="array" ref="E6432">IF(AND(B6432="Housing",A6432="Rural"),"",
_xlfn.IFS(
NOT(ISBLANK(C6432)), C6432,
AND(NOT(ISBLANK(C6431)), B6431=B6432, NOT(ISBLANK(C6433)), B6433=B6432), AVERAGE(C6431,C6433),
AND(NOT(ISBLANK(C6431)), B6431=B6432, ISBLANK(C6433), NOT(ISBLANK(C6434)), B6434=B6432), C6431+(C6434-C6431)/3,
AND(ISBLANK(C6431), NOT(ISBLANK(C6430)), B6430=B6432, NOT(ISBLANK(C6433)), B6433=B6432), C6430+(C6433-C6430)*2/3,
TRUE, "Check Manually"
))</f>
        <v>121</v>
      </c>
      <c r="F6432" t="str">
        <f>_xlfn.XLOOKUP(B6432,Bucket_Map!A:A,Bucket_Map!B:B,"ERROR - CHECK NAME")</f>
        <v>Food &amp; Beverages</v>
      </c>
    </row>
    <row r="6433" spans="1:6" x14ac:dyDescent="0.25">
      <c r="A6433" t="s">
        <v>32</v>
      </c>
      <c r="B6433" t="s">
        <v>29</v>
      </c>
      <c r="C6433">
        <v>120</v>
      </c>
      <c r="D6433" s="1">
        <v>44562</v>
      </c>
      <c r="E6433" cm="1">
        <f t="array" ref="E6433">IF(AND(B6433="Housing",A6433="Rural"),"",
_xlfn.IFS(
NOT(ISBLANK(C6433)), C6433,
AND(NOT(ISBLANK(C6432)), B6432=B6433, NOT(ISBLANK(C6434)), B6434=B6433), AVERAGE(C6432,C6434),
AND(NOT(ISBLANK(C6432)), B6432=B6433, ISBLANK(C6434), NOT(ISBLANK(C6435)), B6435=B6433), C6432+(C6435-C6432)/3,
AND(ISBLANK(C6432), NOT(ISBLANK(C6431)), B6431=B6433, NOT(ISBLANK(C6434)), B6434=B6433), C6431+(C6434-C6431)*2/3,
TRUE, "Check Manually"
))</f>
        <v>120</v>
      </c>
      <c r="F6433" t="str">
        <f>_xlfn.XLOOKUP(B6433,Bucket_Map!A:A,Bucket_Map!B:B,"ERROR - CHECK NAME")</f>
        <v>Food &amp; Beverages</v>
      </c>
    </row>
    <row r="6434" spans="1:6" x14ac:dyDescent="0.25">
      <c r="A6434" t="s">
        <v>32</v>
      </c>
      <c r="B6434" t="s">
        <v>29</v>
      </c>
      <c r="C6434">
        <v>118.9</v>
      </c>
      <c r="D6434" s="1">
        <v>44593</v>
      </c>
      <c r="E6434" cm="1">
        <f t="array" ref="E6434">IF(AND(B6434="Housing",A6434="Rural"),"",
_xlfn.IFS(
NOT(ISBLANK(C6434)), C6434,
AND(NOT(ISBLANK(C6433)), B6433=B6434, NOT(ISBLANK(C6435)), B6435=B6434), AVERAGE(C6433,C6435),
AND(NOT(ISBLANK(C6433)), B6433=B6434, ISBLANK(C6435), NOT(ISBLANK(C6436)), B6436=B6434), C6433+(C6436-C6433)/3,
AND(ISBLANK(C6433), NOT(ISBLANK(C6432)), B6432=B6434, NOT(ISBLANK(C6435)), B6435=B6434), C6432+(C6435-C6432)*2/3,
TRUE, "Check Manually"
))</f>
        <v>118.9</v>
      </c>
      <c r="F6434" t="str">
        <f>_xlfn.XLOOKUP(B6434,Bucket_Map!A:A,Bucket_Map!B:B,"ERROR - CHECK NAME")</f>
        <v>Food &amp; Beverages</v>
      </c>
    </row>
    <row r="6435" spans="1:6" x14ac:dyDescent="0.25">
      <c r="A6435" t="s">
        <v>32</v>
      </c>
      <c r="B6435" t="s">
        <v>29</v>
      </c>
      <c r="C6435">
        <v>118.8</v>
      </c>
      <c r="D6435" s="1">
        <v>44621</v>
      </c>
      <c r="E6435" cm="1">
        <f t="array" ref="E6435">IF(AND(B6435="Housing",A6435="Rural"),"",
_xlfn.IFS(
NOT(ISBLANK(C6435)), C6435,
AND(NOT(ISBLANK(C6434)), B6434=B6435, NOT(ISBLANK(C6436)), B6436=B6435), AVERAGE(C6434,C6436),
AND(NOT(ISBLANK(C6434)), B6434=B6435, ISBLANK(C6436), NOT(ISBLANK(C6437)), B6437=B6435), C6434+(C6437-C6434)/3,
AND(ISBLANK(C6434), NOT(ISBLANK(C6433)), B6433=B6435, NOT(ISBLANK(C6436)), B6436=B6435), C6433+(C6436-C6433)*2/3,
TRUE, "Check Manually"
))</f>
        <v>118.8</v>
      </c>
      <c r="F6435" t="str">
        <f>_xlfn.XLOOKUP(B6435,Bucket_Map!A:A,Bucket_Map!B:B,"ERROR - CHECK NAME")</f>
        <v>Food &amp; Beverages</v>
      </c>
    </row>
    <row r="6436" spans="1:6" x14ac:dyDescent="0.25">
      <c r="A6436" t="s">
        <v>32</v>
      </c>
      <c r="B6436" t="s">
        <v>29</v>
      </c>
      <c r="C6436">
        <v>119</v>
      </c>
      <c r="D6436" s="1">
        <v>44652</v>
      </c>
      <c r="E6436" cm="1">
        <f t="array" ref="E6436">IF(AND(B6436="Housing",A6436="Rural"),"",
_xlfn.IFS(
NOT(ISBLANK(C6436)), C6436,
AND(NOT(ISBLANK(C6435)), B6435=B6436, NOT(ISBLANK(C6437)), B6437=B6436), AVERAGE(C6435,C6437),
AND(NOT(ISBLANK(C6435)), B6435=B6436, ISBLANK(C6437), NOT(ISBLANK(C6438)), B6438=B6436), C6435+(C6438-C6435)/3,
AND(ISBLANK(C6435), NOT(ISBLANK(C6434)), B6434=B6436, NOT(ISBLANK(C6437)), B6437=B6436), C6434+(C6437-C6434)*2/3,
TRUE, "Check Manually"
))</f>
        <v>119</v>
      </c>
      <c r="F6436" t="str">
        <f>_xlfn.XLOOKUP(B6436,Bucket_Map!A:A,Bucket_Map!B:B,"ERROR - CHECK NAME")</f>
        <v>Food &amp; Beverages</v>
      </c>
    </row>
    <row r="6437" spans="1:6" x14ac:dyDescent="0.25">
      <c r="A6437" t="s">
        <v>32</v>
      </c>
      <c r="B6437" t="s">
        <v>29</v>
      </c>
      <c r="C6437">
        <v>119.7</v>
      </c>
      <c r="D6437" s="1">
        <v>44682</v>
      </c>
      <c r="E6437" cm="1">
        <f t="array" ref="E6437">IF(AND(B6437="Housing",A6437="Rural"),"",
_xlfn.IFS(
NOT(ISBLANK(C6437)), C6437,
AND(NOT(ISBLANK(C6436)), B6436=B6437, NOT(ISBLANK(C6438)), B6438=B6437), AVERAGE(C6436,C6438),
AND(NOT(ISBLANK(C6436)), B6436=B6437, ISBLANK(C6438), NOT(ISBLANK(C6439)), B6439=B6437), C6436+(C6439-C6436)/3,
AND(ISBLANK(C6436), NOT(ISBLANK(C6435)), B6435=B6437, NOT(ISBLANK(C6438)), B6438=B6437), C6435+(C6438-C6435)*2/3,
TRUE, "Check Manually"
))</f>
        <v>119.7</v>
      </c>
      <c r="F6437" t="str">
        <f>_xlfn.XLOOKUP(B6437,Bucket_Map!A:A,Bucket_Map!B:B,"ERROR - CHECK NAME")</f>
        <v>Food &amp; Beverages</v>
      </c>
    </row>
    <row r="6438" spans="1:6" x14ac:dyDescent="0.25">
      <c r="A6438" t="s">
        <v>32</v>
      </c>
      <c r="B6438" t="s">
        <v>29</v>
      </c>
      <c r="C6438">
        <v>119.9</v>
      </c>
      <c r="D6438" s="1">
        <v>44713</v>
      </c>
      <c r="E6438" cm="1">
        <f t="array" ref="E6438">IF(AND(B6438="Housing",A6438="Rural"),"",
_xlfn.IFS(
NOT(ISBLANK(C6438)), C6438,
AND(NOT(ISBLANK(C6437)), B6437=B6438, NOT(ISBLANK(C6439)), B6439=B6438), AVERAGE(C6437,C6439),
AND(NOT(ISBLANK(C6437)), B6437=B6438, ISBLANK(C6439), NOT(ISBLANK(C6440)), B6440=B6438), C6437+(C6440-C6437)/3,
AND(ISBLANK(C6437), NOT(ISBLANK(C6436)), B6436=B6438, NOT(ISBLANK(C6439)), B6439=B6438), C6436+(C6439-C6436)*2/3,
TRUE, "Check Manually"
))</f>
        <v>119.9</v>
      </c>
      <c r="F6438" t="str">
        <f>_xlfn.XLOOKUP(B6438,Bucket_Map!A:A,Bucket_Map!B:B,"ERROR - CHECK NAME")</f>
        <v>Food &amp; Beverages</v>
      </c>
    </row>
    <row r="6439" spans="1:6" x14ac:dyDescent="0.25">
      <c r="A6439" t="s">
        <v>32</v>
      </c>
      <c r="B6439" t="s">
        <v>29</v>
      </c>
      <c r="C6439">
        <v>120</v>
      </c>
      <c r="D6439" s="1">
        <v>44743</v>
      </c>
      <c r="E6439" cm="1">
        <f t="array" ref="E6439">IF(AND(B6439="Housing",A6439="Rural"),"",
_xlfn.IFS(
NOT(ISBLANK(C6439)), C6439,
AND(NOT(ISBLANK(C6438)), B6438=B6439, NOT(ISBLANK(C6440)), B6440=B6439), AVERAGE(C6438,C6440),
AND(NOT(ISBLANK(C6438)), B6438=B6439, ISBLANK(C6440), NOT(ISBLANK(C6441)), B6441=B6439), C6438+(C6441-C6438)/3,
AND(ISBLANK(C6438), NOT(ISBLANK(C6437)), B6437=B6439, NOT(ISBLANK(C6440)), B6440=B6439), C6437+(C6440-C6437)*2/3,
TRUE, "Check Manually"
))</f>
        <v>120</v>
      </c>
      <c r="F6439" t="str">
        <f>_xlfn.XLOOKUP(B6439,Bucket_Map!A:A,Bucket_Map!B:B,"ERROR - CHECK NAME")</f>
        <v>Food &amp; Beverages</v>
      </c>
    </row>
    <row r="6440" spans="1:6" x14ac:dyDescent="0.25">
      <c r="A6440" t="s">
        <v>32</v>
      </c>
      <c r="B6440" t="s">
        <v>29</v>
      </c>
      <c r="C6440">
        <v>120.9</v>
      </c>
      <c r="D6440" s="1">
        <v>44774</v>
      </c>
      <c r="E6440" cm="1">
        <f t="array" ref="E6440">IF(AND(B6440="Housing",A6440="Rural"),"",
_xlfn.IFS(
NOT(ISBLANK(C6440)), C6440,
AND(NOT(ISBLANK(C6439)), B6439=B6440, NOT(ISBLANK(C6441)), B6441=B6440), AVERAGE(C6439,C6441),
AND(NOT(ISBLANK(C6439)), B6439=B6440, ISBLANK(C6441), NOT(ISBLANK(C6442)), B6442=B6440), C6439+(C6442-C6439)/3,
AND(ISBLANK(C6439), NOT(ISBLANK(C6438)), B6438=B6440, NOT(ISBLANK(C6441)), B6441=B6440), C6438+(C6441-C6438)*2/3,
TRUE, "Check Manually"
))</f>
        <v>120.9</v>
      </c>
      <c r="F6440" t="str">
        <f>_xlfn.XLOOKUP(B6440,Bucket_Map!A:A,Bucket_Map!B:B,"ERROR - CHECK NAME")</f>
        <v>Food &amp; Beverages</v>
      </c>
    </row>
    <row r="6441" spans="1:6" x14ac:dyDescent="0.25">
      <c r="A6441" t="s">
        <v>32</v>
      </c>
      <c r="B6441" t="s">
        <v>29</v>
      </c>
      <c r="C6441">
        <v>121.6</v>
      </c>
      <c r="D6441" s="1">
        <v>44805</v>
      </c>
      <c r="E6441" cm="1">
        <f t="array" ref="E6441">IF(AND(B6441="Housing",A6441="Rural"),"",
_xlfn.IFS(
NOT(ISBLANK(C6441)), C6441,
AND(NOT(ISBLANK(C6440)), B6440=B6441, NOT(ISBLANK(C6442)), B6442=B6441), AVERAGE(C6440,C6442),
AND(NOT(ISBLANK(C6440)), B6440=B6441, ISBLANK(C6442), NOT(ISBLANK(C6443)), B6443=B6441), C6440+(C6443-C6440)/3,
AND(ISBLANK(C6440), NOT(ISBLANK(C6439)), B6439=B6441, NOT(ISBLANK(C6442)), B6442=B6441), C6439+(C6442-C6439)*2/3,
TRUE, "Check Manually"
))</f>
        <v>121.6</v>
      </c>
      <c r="F6441" t="str">
        <f>_xlfn.XLOOKUP(B6441,Bucket_Map!A:A,Bucket_Map!B:B,"ERROR - CHECK NAME")</f>
        <v>Food &amp; Beverages</v>
      </c>
    </row>
    <row r="6442" spans="1:6" x14ac:dyDescent="0.25">
      <c r="A6442" t="s">
        <v>32</v>
      </c>
      <c r="B6442" t="s">
        <v>29</v>
      </c>
      <c r="C6442">
        <v>121.9</v>
      </c>
      <c r="D6442" s="1">
        <v>44835</v>
      </c>
      <c r="E6442" cm="1">
        <f t="array" ref="E6442">IF(AND(B6442="Housing",A6442="Rural"),"",
_xlfn.IFS(
NOT(ISBLANK(C6442)), C6442,
AND(NOT(ISBLANK(C6441)), B6441=B6442, NOT(ISBLANK(C6443)), B6443=B6442), AVERAGE(C6441,C6443),
AND(NOT(ISBLANK(C6441)), B6441=B6442, ISBLANK(C6443), NOT(ISBLANK(C6444)), B6444=B6442), C6441+(C6444-C6441)/3,
AND(ISBLANK(C6441), NOT(ISBLANK(C6440)), B6440=B6442, NOT(ISBLANK(C6443)), B6443=B6442), C6440+(C6443-C6440)*2/3,
TRUE, "Check Manually"
))</f>
        <v>121.9</v>
      </c>
      <c r="F6442" t="str">
        <f>_xlfn.XLOOKUP(B6442,Bucket_Map!A:A,Bucket_Map!B:B,"ERROR - CHECK NAME")</f>
        <v>Food &amp; Beverages</v>
      </c>
    </row>
    <row r="6443" spans="1:6" x14ac:dyDescent="0.25">
      <c r="A6443" t="s">
        <v>32</v>
      </c>
      <c r="B6443" t="s">
        <v>29</v>
      </c>
      <c r="C6443">
        <v>122.1</v>
      </c>
      <c r="D6443" s="1">
        <v>44866</v>
      </c>
      <c r="E6443" cm="1">
        <f t="array" ref="E6443">IF(AND(B6443="Housing",A6443="Rural"),"",
_xlfn.IFS(
NOT(ISBLANK(C6443)), C6443,
AND(NOT(ISBLANK(C6442)), B6442=B6443, NOT(ISBLANK(C6444)), B6444=B6443), AVERAGE(C6442,C6444),
AND(NOT(ISBLANK(C6442)), B6442=B6443, ISBLANK(C6444), NOT(ISBLANK(C6445)), B6445=B6443), C6442+(C6445-C6442)/3,
AND(ISBLANK(C6442), NOT(ISBLANK(C6441)), B6441=B6443, NOT(ISBLANK(C6444)), B6444=B6443), C6441+(C6444-C6441)*2/3,
TRUE, "Check Manually"
))</f>
        <v>122.1</v>
      </c>
      <c r="F6443" t="str">
        <f>_xlfn.XLOOKUP(B6443,Bucket_Map!A:A,Bucket_Map!B:B,"ERROR - CHECK NAME")</f>
        <v>Food &amp; Beverages</v>
      </c>
    </row>
    <row r="6444" spans="1:6" x14ac:dyDescent="0.25">
      <c r="A6444" t="s">
        <v>32</v>
      </c>
      <c r="B6444" t="s">
        <v>29</v>
      </c>
      <c r="C6444">
        <v>121.8</v>
      </c>
      <c r="D6444" s="1">
        <v>44896</v>
      </c>
      <c r="E6444" cm="1">
        <f t="array" ref="E6444">IF(AND(B6444="Housing",A6444="Rural"),"",
_xlfn.IFS(
NOT(ISBLANK(C6444)), C6444,
AND(NOT(ISBLANK(C6443)), B6443=B6444, NOT(ISBLANK(C6445)), B6445=B6444), AVERAGE(C6443,C6445),
AND(NOT(ISBLANK(C6443)), B6443=B6444, ISBLANK(C6445), NOT(ISBLANK(C6446)), B6446=B6444), C6443+(C6446-C6443)/3,
AND(ISBLANK(C6443), NOT(ISBLANK(C6442)), B6442=B6444, NOT(ISBLANK(C6445)), B6445=B6444), C6442+(C6445-C6442)*2/3,
TRUE, "Check Manually"
))</f>
        <v>121.8</v>
      </c>
      <c r="F6444" t="str">
        <f>_xlfn.XLOOKUP(B6444,Bucket_Map!A:A,Bucket_Map!B:B,"ERROR - CHECK NAME")</f>
        <v>Food &amp; Beverages</v>
      </c>
    </row>
    <row r="6445" spans="1:6" x14ac:dyDescent="0.25">
      <c r="A6445" t="s">
        <v>32</v>
      </c>
      <c r="B6445" t="s">
        <v>29</v>
      </c>
      <c r="C6445">
        <v>121.1</v>
      </c>
      <c r="D6445" s="1">
        <v>44927</v>
      </c>
      <c r="E6445" cm="1">
        <f t="array" ref="E6445">IF(AND(B6445="Housing",A6445="Rural"),"",
_xlfn.IFS(
NOT(ISBLANK(C6445)), C6445,
AND(NOT(ISBLANK(C6444)), B6444=B6445, NOT(ISBLANK(C6446)), B6446=B6445), AVERAGE(C6444,C6446),
AND(NOT(ISBLANK(C6444)), B6444=B6445, ISBLANK(C6446), NOT(ISBLANK(C6447)), B6447=B6445), C6444+(C6447-C6444)/3,
AND(ISBLANK(C6444), NOT(ISBLANK(C6443)), B6443=B6445, NOT(ISBLANK(C6446)), B6446=B6445), C6443+(C6446-C6443)*2/3,
TRUE, "Check Manually"
))</f>
        <v>121.1</v>
      </c>
      <c r="F6445" t="str">
        <f>_xlfn.XLOOKUP(B6445,Bucket_Map!A:A,Bucket_Map!B:B,"ERROR - CHECK NAME")</f>
        <v>Food &amp; Beverages</v>
      </c>
    </row>
    <row r="6446" spans="1:6" x14ac:dyDescent="0.25">
      <c r="A6446" t="s">
        <v>32</v>
      </c>
      <c r="B6446" t="s">
        <v>29</v>
      </c>
      <c r="C6446">
        <v>120</v>
      </c>
      <c r="D6446" s="1">
        <v>44958</v>
      </c>
      <c r="E6446" cm="1">
        <f t="array" ref="E6446">IF(AND(B6446="Housing",A6446="Rural"),"",
_xlfn.IFS(
NOT(ISBLANK(C6446)), C6446,
AND(NOT(ISBLANK(C6445)), B6445=B6446, NOT(ISBLANK(C6447)), B6447=B6446), AVERAGE(C6445,C6447),
AND(NOT(ISBLANK(C6445)), B6445=B6446, ISBLANK(C6447), NOT(ISBLANK(C6448)), B6448=B6446), C6445+(C6448-C6445)/3,
AND(ISBLANK(C6445), NOT(ISBLANK(C6444)), B6444=B6446, NOT(ISBLANK(C6447)), B6447=B6446), C6444+(C6447-C6444)*2/3,
TRUE, "Check Manually"
))</f>
        <v>120</v>
      </c>
      <c r="F6446" t="str">
        <f>_xlfn.XLOOKUP(B6446,Bucket_Map!A:A,Bucket_Map!B:B,"ERROR - CHECK NAME")</f>
        <v>Food &amp; Beverages</v>
      </c>
    </row>
    <row r="6447" spans="1:6" x14ac:dyDescent="0.25">
      <c r="A6447" t="s">
        <v>32</v>
      </c>
      <c r="B6447" t="s">
        <v>29</v>
      </c>
      <c r="C6447">
        <v>120</v>
      </c>
      <c r="D6447" s="1">
        <v>44986</v>
      </c>
      <c r="E6447" cm="1">
        <f t="array" ref="E6447">IF(AND(B6447="Housing",A6447="Rural"),"",
_xlfn.IFS(
NOT(ISBLANK(C6447)), C6447,
AND(NOT(ISBLANK(C6446)), B6446=B6447, NOT(ISBLANK(C6448)), B6448=B6447), AVERAGE(C6446,C6448),
AND(NOT(ISBLANK(C6446)), B6446=B6447, ISBLANK(C6448), NOT(ISBLANK(C6449)), B6449=B6447), C6446+(C6449-C6446)/3,
AND(ISBLANK(C6446), NOT(ISBLANK(C6445)), B6445=B6447, NOT(ISBLANK(C6448)), B6448=B6447), C6445+(C6448-C6445)*2/3,
TRUE, "Check Manually"
))</f>
        <v>120</v>
      </c>
      <c r="F6447" t="str">
        <f>_xlfn.XLOOKUP(B6447,Bucket_Map!A:A,Bucket_Map!B:B,"ERROR - CHECK NAME")</f>
        <v>Food &amp; Beverages</v>
      </c>
    </row>
    <row r="6448" spans="1:6" x14ac:dyDescent="0.25">
      <c r="A6448" t="s">
        <v>32</v>
      </c>
      <c r="B6448" t="s">
        <v>29</v>
      </c>
      <c r="C6448">
        <v>121.3</v>
      </c>
      <c r="D6448" s="1">
        <v>45017</v>
      </c>
      <c r="E6448" cm="1">
        <f t="array" ref="E6448">IF(AND(B6448="Housing",A6448="Rural"),"",
_xlfn.IFS(
NOT(ISBLANK(C6448)), C6448,
AND(NOT(ISBLANK(C6447)), B6447=B6448, NOT(ISBLANK(C6449)), B6449=B6448), AVERAGE(C6447,C6449),
AND(NOT(ISBLANK(C6447)), B6447=B6448, ISBLANK(C6449), NOT(ISBLANK(C6450)), B6450=B6448), C6447+(C6450-C6447)/3,
AND(ISBLANK(C6447), NOT(ISBLANK(C6446)), B6446=B6448, NOT(ISBLANK(C6449)), B6449=B6448), C6446+(C6449-C6446)*2/3,
TRUE, "Check Manually"
))</f>
        <v>121.3</v>
      </c>
      <c r="F6448" t="str">
        <f>_xlfn.XLOOKUP(B6448,Bucket_Map!A:A,Bucket_Map!B:B,"ERROR - CHECK NAME")</f>
        <v>Food &amp; Beverages</v>
      </c>
    </row>
    <row r="6449" spans="1:6" x14ac:dyDescent="0.25">
      <c r="A6449" t="s">
        <v>32</v>
      </c>
      <c r="B6449" t="s">
        <v>29</v>
      </c>
      <c r="C6449">
        <v>122.7</v>
      </c>
      <c r="D6449" s="1">
        <v>45047</v>
      </c>
      <c r="E6449" cm="1">
        <f t="array" ref="E6449">IF(AND(B6449="Housing",A6449="Rural"),"",
_xlfn.IFS(
NOT(ISBLANK(C6449)), C6449,
AND(NOT(ISBLANK(C6448)), B6448=B6449, NOT(ISBLANK(C6450)), B6450=B6449), AVERAGE(C6448,C6450),
AND(NOT(ISBLANK(C6448)), B6448=B6449, ISBLANK(C6450), NOT(ISBLANK(C6451)), B6451=B6449), C6448+(C6451-C6448)/3,
AND(ISBLANK(C6448), NOT(ISBLANK(C6447)), B6447=B6449, NOT(ISBLANK(C6450)), B6450=B6449), C6447+(C6450-C6447)*2/3,
TRUE, "Check Manually"
))</f>
        <v>122.7</v>
      </c>
      <c r="F6449" t="str">
        <f>_xlfn.XLOOKUP(B6449,Bucket_Map!A:A,Bucket_Map!B:B,"ERROR - CHECK NAME")</f>
        <v>Food &amp; Beverages</v>
      </c>
    </row>
    <row r="6450" spans="1:6" x14ac:dyDescent="0.25">
      <c r="A6450" t="s">
        <v>32</v>
      </c>
      <c r="B6450" t="s">
        <v>30</v>
      </c>
      <c r="C6450">
        <v>103.2</v>
      </c>
      <c r="D6450" s="1">
        <v>41275</v>
      </c>
      <c r="E6450" cm="1">
        <f t="array" ref="E6450">IF(AND(B6450="Housing",A6450="Rural"),"",
_xlfn.IFS(
NOT(ISBLANK(C6450)), C6450,
AND(NOT(ISBLANK(C6449)), B6449=B6450, NOT(ISBLANK(C6451)), B6451=B6450), AVERAGE(C6449,C6451),
AND(NOT(ISBLANK(C6449)), B6449=B6450, ISBLANK(C6451), NOT(ISBLANK(C6452)), B6452=B6450), C6449+(C6452-C6449)/3,
AND(ISBLANK(C6449), NOT(ISBLANK(C6448)), B6448=B6450, NOT(ISBLANK(C6451)), B6451=B6450), C6448+(C6451-C6448)*2/3,
TRUE, "Check Manually"
))</f>
        <v>103.2</v>
      </c>
      <c r="F6450" t="str">
        <f>_xlfn.XLOOKUP(B6450,Bucket_Map!A:A,Bucket_Map!B:B,"ERROR - CHECK NAME")</f>
        <v>Transport &amp; Communication</v>
      </c>
    </row>
    <row r="6451" spans="1:6" x14ac:dyDescent="0.25">
      <c r="A6451" t="s">
        <v>32</v>
      </c>
      <c r="B6451" t="s">
        <v>30</v>
      </c>
      <c r="C6451">
        <v>104.2</v>
      </c>
      <c r="D6451" s="1">
        <v>41306</v>
      </c>
      <c r="E6451" cm="1">
        <f t="array" ref="E6451">IF(AND(B6451="Housing",A6451="Rural"),"",
_xlfn.IFS(
NOT(ISBLANK(C6451)), C6451,
AND(NOT(ISBLANK(C6450)), B6450=B6451, NOT(ISBLANK(C6452)), B6452=B6451), AVERAGE(C6450,C6452),
AND(NOT(ISBLANK(C6450)), B6450=B6451, ISBLANK(C6452), NOT(ISBLANK(C6453)), B6453=B6451), C6450+(C6453-C6450)/3,
AND(ISBLANK(C6450), NOT(ISBLANK(C6449)), B6449=B6451, NOT(ISBLANK(C6452)), B6452=B6451), C6449+(C6452-C6449)*2/3,
TRUE, "Check Manually"
))</f>
        <v>104.2</v>
      </c>
      <c r="F6451" t="str">
        <f>_xlfn.XLOOKUP(B6451,Bucket_Map!A:A,Bucket_Map!B:B,"ERROR - CHECK NAME")</f>
        <v>Transport &amp; Communication</v>
      </c>
    </row>
    <row r="6452" spans="1:6" x14ac:dyDescent="0.25">
      <c r="A6452" t="s">
        <v>32</v>
      </c>
      <c r="B6452" t="s">
        <v>30</v>
      </c>
      <c r="C6452">
        <v>105.1</v>
      </c>
      <c r="D6452" s="1">
        <v>41334</v>
      </c>
      <c r="E6452" cm="1">
        <f t="array" ref="E6452">IF(AND(B6452="Housing",A6452="Rural"),"",
_xlfn.IFS(
NOT(ISBLANK(C6452)), C6452,
AND(NOT(ISBLANK(C6451)), B6451=B6452, NOT(ISBLANK(C6453)), B6453=B6452), AVERAGE(C6451,C6453),
AND(NOT(ISBLANK(C6451)), B6451=B6452, ISBLANK(C6453), NOT(ISBLANK(C6454)), B6454=B6452), C6451+(C6454-C6451)/3,
AND(ISBLANK(C6451), NOT(ISBLANK(C6450)), B6450=B6452, NOT(ISBLANK(C6453)), B6453=B6452), C6450+(C6453-C6450)*2/3,
TRUE, "Check Manually"
))</f>
        <v>105.1</v>
      </c>
      <c r="F6452" t="str">
        <f>_xlfn.XLOOKUP(B6452,Bucket_Map!A:A,Bucket_Map!B:B,"ERROR - CHECK NAME")</f>
        <v>Transport &amp; Communication</v>
      </c>
    </row>
    <row r="6453" spans="1:6" x14ac:dyDescent="0.25">
      <c r="A6453" t="s">
        <v>32</v>
      </c>
      <c r="B6453" t="s">
        <v>30</v>
      </c>
      <c r="C6453">
        <v>104.7</v>
      </c>
      <c r="D6453" s="1">
        <v>41365</v>
      </c>
      <c r="E6453" cm="1">
        <f t="array" ref="E6453">IF(AND(B6453="Housing",A6453="Rural"),"",
_xlfn.IFS(
NOT(ISBLANK(C6453)), C6453,
AND(NOT(ISBLANK(C6452)), B6452=B6453, NOT(ISBLANK(C6454)), B6454=B6453), AVERAGE(C6452,C6454),
AND(NOT(ISBLANK(C6452)), B6452=B6453, ISBLANK(C6454), NOT(ISBLANK(C6455)), B6455=B6453), C6452+(C6455-C6452)/3,
AND(ISBLANK(C6452), NOT(ISBLANK(C6451)), B6451=B6453, NOT(ISBLANK(C6454)), B6454=B6453), C6451+(C6454-C6451)*2/3,
TRUE, "Check Manually"
))</f>
        <v>104.7</v>
      </c>
      <c r="F6453" t="str">
        <f>_xlfn.XLOOKUP(B6453,Bucket_Map!A:A,Bucket_Map!B:B,"ERROR - CHECK NAME")</f>
        <v>Transport &amp; Communication</v>
      </c>
    </row>
    <row r="6454" spans="1:6" x14ac:dyDescent="0.25">
      <c r="A6454" t="s">
        <v>32</v>
      </c>
      <c r="B6454" t="s">
        <v>30</v>
      </c>
      <c r="C6454">
        <v>104</v>
      </c>
      <c r="D6454" s="1">
        <v>41395</v>
      </c>
      <c r="E6454" cm="1">
        <f t="array" ref="E6454">IF(AND(B6454="Housing",A6454="Rural"),"",
_xlfn.IFS(
NOT(ISBLANK(C6454)), C6454,
AND(NOT(ISBLANK(C6453)), B6453=B6454, NOT(ISBLANK(C6455)), B6455=B6454), AVERAGE(C6453,C6455),
AND(NOT(ISBLANK(C6453)), B6453=B6454, ISBLANK(C6455), NOT(ISBLANK(C6456)), B6456=B6454), C6453+(C6456-C6453)/3,
AND(ISBLANK(C6453), NOT(ISBLANK(C6452)), B6452=B6454, NOT(ISBLANK(C6455)), B6455=B6454), C6452+(C6455-C6452)*2/3,
TRUE, "Check Manually"
))</f>
        <v>104</v>
      </c>
      <c r="F6454" t="str">
        <f>_xlfn.XLOOKUP(B6454,Bucket_Map!A:A,Bucket_Map!B:B,"ERROR - CHECK NAME")</f>
        <v>Transport &amp; Communication</v>
      </c>
    </row>
    <row r="6455" spans="1:6" x14ac:dyDescent="0.25">
      <c r="A6455" t="s">
        <v>32</v>
      </c>
      <c r="B6455" t="s">
        <v>30</v>
      </c>
      <c r="C6455">
        <v>105.1</v>
      </c>
      <c r="D6455" s="1">
        <v>41426</v>
      </c>
      <c r="E6455" cm="1">
        <f t="array" ref="E6455">IF(AND(B6455="Housing",A6455="Rural"),"",
_xlfn.IFS(
NOT(ISBLANK(C6455)), C6455,
AND(NOT(ISBLANK(C6454)), B6454=B6455, NOT(ISBLANK(C6456)), B6456=B6455), AVERAGE(C6454,C6456),
AND(NOT(ISBLANK(C6454)), B6454=B6455, ISBLANK(C6456), NOT(ISBLANK(C6457)), B6457=B6455), C6454+(C6457-C6454)/3,
AND(ISBLANK(C6454), NOT(ISBLANK(C6453)), B6453=B6455, NOT(ISBLANK(C6456)), B6456=B6455), C6453+(C6456-C6453)*2/3,
TRUE, "Check Manually"
))</f>
        <v>105.1</v>
      </c>
      <c r="F6455" t="str">
        <f>_xlfn.XLOOKUP(B6455,Bucket_Map!A:A,Bucket_Map!B:B,"ERROR - CHECK NAME")</f>
        <v>Transport &amp; Communication</v>
      </c>
    </row>
    <row r="6456" spans="1:6" x14ac:dyDescent="0.25">
      <c r="A6456" t="s">
        <v>32</v>
      </c>
      <c r="B6456" t="s">
        <v>30</v>
      </c>
      <c r="C6456">
        <v>107.1</v>
      </c>
      <c r="D6456" s="1">
        <v>41456</v>
      </c>
      <c r="E6456" cm="1">
        <f t="array" ref="E6456">IF(AND(B6456="Housing",A6456="Rural"),"",
_xlfn.IFS(
NOT(ISBLANK(C6456)), C6456,
AND(NOT(ISBLANK(C6455)), B6455=B6456, NOT(ISBLANK(C6457)), B6457=B6456), AVERAGE(C6455,C6457),
AND(NOT(ISBLANK(C6455)), B6455=B6456, ISBLANK(C6457), NOT(ISBLANK(C6458)), B6458=B6456), C6455+(C6458-C6455)/3,
AND(ISBLANK(C6455), NOT(ISBLANK(C6454)), B6454=B6456, NOT(ISBLANK(C6457)), B6457=B6456), C6454+(C6457-C6454)*2/3,
TRUE, "Check Manually"
))</f>
        <v>107.1</v>
      </c>
      <c r="F6456" t="str">
        <f>_xlfn.XLOOKUP(B6456,Bucket_Map!A:A,Bucket_Map!B:B,"ERROR - CHECK NAME")</f>
        <v>Transport &amp; Communication</v>
      </c>
    </row>
    <row r="6457" spans="1:6" x14ac:dyDescent="0.25">
      <c r="A6457" t="s">
        <v>32</v>
      </c>
      <c r="B6457" t="s">
        <v>30</v>
      </c>
      <c r="C6457">
        <v>108</v>
      </c>
      <c r="D6457" s="1">
        <v>41487</v>
      </c>
      <c r="E6457" cm="1">
        <f t="array" ref="E6457">IF(AND(B6457="Housing",A6457="Rural"),"",
_xlfn.IFS(
NOT(ISBLANK(C6457)), C6457,
AND(NOT(ISBLANK(C6456)), B6456=B6457, NOT(ISBLANK(C6458)), B6458=B6457), AVERAGE(C6456,C6458),
AND(NOT(ISBLANK(C6456)), B6456=B6457, ISBLANK(C6458), NOT(ISBLANK(C6459)), B6459=B6457), C6456+(C6459-C6456)/3,
AND(ISBLANK(C6456), NOT(ISBLANK(C6455)), B6455=B6457, NOT(ISBLANK(C6458)), B6458=B6457), C6455+(C6458-C6455)*2/3,
TRUE, "Check Manually"
))</f>
        <v>108</v>
      </c>
      <c r="F6457" t="str">
        <f>_xlfn.XLOOKUP(B6457,Bucket_Map!A:A,Bucket_Map!B:B,"ERROR - CHECK NAME")</f>
        <v>Transport &amp; Communication</v>
      </c>
    </row>
    <row r="6458" spans="1:6" x14ac:dyDescent="0.25">
      <c r="A6458" t="s">
        <v>32</v>
      </c>
      <c r="B6458" t="s">
        <v>30</v>
      </c>
      <c r="C6458">
        <v>109.9</v>
      </c>
      <c r="D6458" s="1">
        <v>41518</v>
      </c>
      <c r="E6458" cm="1">
        <f t="array" ref="E6458">IF(AND(B6458="Housing",A6458="Rural"),"",
_xlfn.IFS(
NOT(ISBLANK(C6458)), C6458,
AND(NOT(ISBLANK(C6457)), B6457=B6458, NOT(ISBLANK(C6459)), B6459=B6458), AVERAGE(C6457,C6459),
AND(NOT(ISBLANK(C6457)), B6457=B6458, ISBLANK(C6459), NOT(ISBLANK(C6460)), B6460=B6458), C6457+(C6460-C6457)/3,
AND(ISBLANK(C6457), NOT(ISBLANK(C6456)), B6456=B6458, NOT(ISBLANK(C6459)), B6459=B6458), C6456+(C6459-C6456)*2/3,
TRUE, "Check Manually"
))</f>
        <v>109.9</v>
      </c>
      <c r="F6458" t="str">
        <f>_xlfn.XLOOKUP(B6458,Bucket_Map!A:A,Bucket_Map!B:B,"ERROR - CHECK NAME")</f>
        <v>Transport &amp; Communication</v>
      </c>
    </row>
    <row r="6459" spans="1:6" x14ac:dyDescent="0.25">
      <c r="A6459" t="s">
        <v>32</v>
      </c>
      <c r="B6459" t="s">
        <v>30</v>
      </c>
      <c r="C6459">
        <v>109.5</v>
      </c>
      <c r="D6459" s="1">
        <v>41548</v>
      </c>
      <c r="E6459" cm="1">
        <f t="array" ref="E6459">IF(AND(B6459="Housing",A6459="Rural"),"",
_xlfn.IFS(
NOT(ISBLANK(C6459)), C6459,
AND(NOT(ISBLANK(C6458)), B6458=B6459, NOT(ISBLANK(C6460)), B6460=B6459), AVERAGE(C6458,C6460),
AND(NOT(ISBLANK(C6458)), B6458=B6459, ISBLANK(C6460), NOT(ISBLANK(C6461)), B6461=B6459), C6458+(C6461-C6458)/3,
AND(ISBLANK(C6458), NOT(ISBLANK(C6457)), B6457=B6459, NOT(ISBLANK(C6460)), B6460=B6459), C6457+(C6460-C6457)*2/3,
TRUE, "Check Manually"
))</f>
        <v>109.5</v>
      </c>
      <c r="F6459" t="str">
        <f>_xlfn.XLOOKUP(B6459,Bucket_Map!A:A,Bucket_Map!B:B,"ERROR - CHECK NAME")</f>
        <v>Transport &amp; Communication</v>
      </c>
    </row>
    <row r="6460" spans="1:6" x14ac:dyDescent="0.25">
      <c r="A6460" t="s">
        <v>32</v>
      </c>
      <c r="B6460" t="s">
        <v>30</v>
      </c>
      <c r="C6460">
        <v>109.5</v>
      </c>
      <c r="D6460" s="1">
        <v>41579</v>
      </c>
      <c r="E6460" cm="1">
        <f t="array" ref="E6460">IF(AND(B6460="Housing",A6460="Rural"),"",
_xlfn.IFS(
NOT(ISBLANK(C6460)), C6460,
AND(NOT(ISBLANK(C6459)), B6459=B6460, NOT(ISBLANK(C6461)), B6461=B6460), AVERAGE(C6459,C6461),
AND(NOT(ISBLANK(C6459)), B6459=B6460, ISBLANK(C6461), NOT(ISBLANK(C6462)), B6462=B6460), C6459+(C6462-C6459)/3,
AND(ISBLANK(C6459), NOT(ISBLANK(C6458)), B6458=B6460, NOT(ISBLANK(C6461)), B6461=B6460), C6458+(C6461-C6458)*2/3,
TRUE, "Check Manually"
))</f>
        <v>109.5</v>
      </c>
      <c r="F6460" t="str">
        <f>_xlfn.XLOOKUP(B6460,Bucket_Map!A:A,Bucket_Map!B:B,"ERROR - CHECK NAME")</f>
        <v>Transport &amp; Communication</v>
      </c>
    </row>
    <row r="6461" spans="1:6" x14ac:dyDescent="0.25">
      <c r="A6461" t="s">
        <v>32</v>
      </c>
      <c r="B6461" t="s">
        <v>30</v>
      </c>
      <c r="C6461">
        <v>109.8</v>
      </c>
      <c r="D6461" s="1">
        <v>41609</v>
      </c>
      <c r="E6461" cm="1">
        <f t="array" ref="E6461">IF(AND(B6461="Housing",A6461="Rural"),"",
_xlfn.IFS(
NOT(ISBLANK(C6461)), C6461,
AND(NOT(ISBLANK(C6460)), B6460=B6461, NOT(ISBLANK(C6462)), B6462=B6461), AVERAGE(C6460,C6462),
AND(NOT(ISBLANK(C6460)), B6460=B6461, ISBLANK(C6462), NOT(ISBLANK(C6463)), B6463=B6461), C6460+(C6463-C6460)/3,
AND(ISBLANK(C6460), NOT(ISBLANK(C6459)), B6459=B6461, NOT(ISBLANK(C6462)), B6462=B6461), C6459+(C6462-C6459)*2/3,
TRUE, "Check Manually"
))</f>
        <v>109.8</v>
      </c>
      <c r="F6461" t="str">
        <f>_xlfn.XLOOKUP(B6461,Bucket_Map!A:A,Bucket_Map!B:B,"ERROR - CHECK NAME")</f>
        <v>Transport &amp; Communication</v>
      </c>
    </row>
    <row r="6462" spans="1:6" x14ac:dyDescent="0.25">
      <c r="A6462" t="s">
        <v>32</v>
      </c>
      <c r="B6462" t="s">
        <v>30</v>
      </c>
      <c r="C6462">
        <v>110.7</v>
      </c>
      <c r="D6462" s="1">
        <v>41640</v>
      </c>
      <c r="E6462" cm="1">
        <f t="array" ref="E6462">IF(AND(B6462="Housing",A6462="Rural"),"",
_xlfn.IFS(
NOT(ISBLANK(C6462)), C6462,
AND(NOT(ISBLANK(C6461)), B6461=B6462, NOT(ISBLANK(C6463)), B6463=B6462), AVERAGE(C6461,C6463),
AND(NOT(ISBLANK(C6461)), B6461=B6462, ISBLANK(C6463), NOT(ISBLANK(C6464)), B6464=B6462), C6461+(C6464-C6461)/3,
AND(ISBLANK(C6461), NOT(ISBLANK(C6460)), B6460=B6462, NOT(ISBLANK(C6463)), B6463=B6462), C6460+(C6463-C6460)*2/3,
TRUE, "Check Manually"
))</f>
        <v>110.7</v>
      </c>
      <c r="F6462" t="str">
        <f>_xlfn.XLOOKUP(B6462,Bucket_Map!A:A,Bucket_Map!B:B,"ERROR - CHECK NAME")</f>
        <v>Transport &amp; Communication</v>
      </c>
    </row>
    <row r="6463" spans="1:6" x14ac:dyDescent="0.25">
      <c r="A6463" t="s">
        <v>32</v>
      </c>
      <c r="B6463" t="s">
        <v>30</v>
      </c>
      <c r="C6463">
        <v>111.1</v>
      </c>
      <c r="D6463" s="1">
        <v>41671</v>
      </c>
      <c r="E6463" cm="1">
        <f t="array" ref="E6463">IF(AND(B6463="Housing",A6463="Rural"),"",
_xlfn.IFS(
NOT(ISBLANK(C6463)), C6463,
AND(NOT(ISBLANK(C6462)), B6462=B6463, NOT(ISBLANK(C6464)), B6464=B6463), AVERAGE(C6462,C6464),
AND(NOT(ISBLANK(C6462)), B6462=B6463, ISBLANK(C6464), NOT(ISBLANK(C6465)), B6465=B6463), C6462+(C6465-C6462)/3,
AND(ISBLANK(C6462), NOT(ISBLANK(C6461)), B6461=B6463, NOT(ISBLANK(C6464)), B6464=B6463), C6461+(C6464-C6461)*2/3,
TRUE, "Check Manually"
))</f>
        <v>111.1</v>
      </c>
      <c r="F6463" t="str">
        <f>_xlfn.XLOOKUP(B6463,Bucket_Map!A:A,Bucket_Map!B:B,"ERROR - CHECK NAME")</f>
        <v>Transport &amp; Communication</v>
      </c>
    </row>
    <row r="6464" spans="1:6" x14ac:dyDescent="0.25">
      <c r="A6464" t="s">
        <v>32</v>
      </c>
      <c r="B6464" t="s">
        <v>30</v>
      </c>
      <c r="C6464">
        <v>111.4</v>
      </c>
      <c r="D6464" s="1">
        <v>41699</v>
      </c>
      <c r="E6464" cm="1">
        <f t="array" ref="E6464">IF(AND(B6464="Housing",A6464="Rural"),"",
_xlfn.IFS(
NOT(ISBLANK(C6464)), C6464,
AND(NOT(ISBLANK(C6463)), B6463=B6464, NOT(ISBLANK(C6465)), B6465=B6464), AVERAGE(C6463,C6465),
AND(NOT(ISBLANK(C6463)), B6463=B6464, ISBLANK(C6465), NOT(ISBLANK(C6466)), B6466=B6464), C6463+(C6466-C6463)/3,
AND(ISBLANK(C6463), NOT(ISBLANK(C6462)), B6462=B6464, NOT(ISBLANK(C6465)), B6465=B6464), C6462+(C6465-C6462)*2/3,
TRUE, "Check Manually"
))</f>
        <v>111.4</v>
      </c>
      <c r="F6464" t="str">
        <f>_xlfn.XLOOKUP(B6464,Bucket_Map!A:A,Bucket_Map!B:B,"ERROR - CHECK NAME")</f>
        <v>Transport &amp; Communication</v>
      </c>
    </row>
    <row r="6465" spans="1:6" x14ac:dyDescent="0.25">
      <c r="A6465" t="s">
        <v>32</v>
      </c>
      <c r="B6465" t="s">
        <v>30</v>
      </c>
      <c r="C6465">
        <v>111.2</v>
      </c>
      <c r="D6465" s="1">
        <v>41730</v>
      </c>
      <c r="E6465" cm="1">
        <f t="array" ref="E6465">IF(AND(B6465="Housing",A6465="Rural"),"",
_xlfn.IFS(
NOT(ISBLANK(C6465)), C6465,
AND(NOT(ISBLANK(C6464)), B6464=B6465, NOT(ISBLANK(C6466)), B6466=B6465), AVERAGE(C6464,C6466),
AND(NOT(ISBLANK(C6464)), B6464=B6465, ISBLANK(C6466), NOT(ISBLANK(C6467)), B6467=B6465), C6464+(C6467-C6464)/3,
AND(ISBLANK(C6464), NOT(ISBLANK(C6463)), B6463=B6465, NOT(ISBLANK(C6466)), B6466=B6465), C6463+(C6466-C6463)*2/3,
TRUE, "Check Manually"
))</f>
        <v>111.2</v>
      </c>
      <c r="F6465" t="str">
        <f>_xlfn.XLOOKUP(B6465,Bucket_Map!A:A,Bucket_Map!B:B,"ERROR - CHECK NAME")</f>
        <v>Transport &amp; Communication</v>
      </c>
    </row>
    <row r="6466" spans="1:6" x14ac:dyDescent="0.25">
      <c r="A6466" t="s">
        <v>32</v>
      </c>
      <c r="B6466" t="s">
        <v>30</v>
      </c>
      <c r="C6466">
        <v>111.3</v>
      </c>
      <c r="D6466" s="1">
        <v>41760</v>
      </c>
      <c r="E6466" cm="1">
        <f t="array" ref="E6466">IF(AND(B6466="Housing",A6466="Rural"),"",
_xlfn.IFS(
NOT(ISBLANK(C6466)), C6466,
AND(NOT(ISBLANK(C6465)), B6465=B6466, NOT(ISBLANK(C6467)), B6467=B6466), AVERAGE(C6465,C6467),
AND(NOT(ISBLANK(C6465)), B6465=B6466, ISBLANK(C6467), NOT(ISBLANK(C6468)), B6468=B6466), C6465+(C6468-C6465)/3,
AND(ISBLANK(C6465), NOT(ISBLANK(C6464)), B6464=B6466, NOT(ISBLANK(C6467)), B6467=B6466), C6464+(C6467-C6464)*2/3,
TRUE, "Check Manually"
))</f>
        <v>111.3</v>
      </c>
      <c r="F6466" t="str">
        <f>_xlfn.XLOOKUP(B6466,Bucket_Map!A:A,Bucket_Map!B:B,"ERROR - CHECK NAME")</f>
        <v>Transport &amp; Communication</v>
      </c>
    </row>
    <row r="6467" spans="1:6" x14ac:dyDescent="0.25">
      <c r="A6467" t="s">
        <v>32</v>
      </c>
      <c r="B6467" t="s">
        <v>30</v>
      </c>
      <c r="C6467">
        <v>111.8</v>
      </c>
      <c r="D6467" s="1">
        <v>41791</v>
      </c>
      <c r="E6467" cm="1">
        <f t="array" ref="E6467">IF(AND(B6467="Housing",A6467="Rural"),"",
_xlfn.IFS(
NOT(ISBLANK(C6467)), C6467,
AND(NOT(ISBLANK(C6466)), B6466=B6467, NOT(ISBLANK(C6468)), B6468=B6467), AVERAGE(C6466,C6468),
AND(NOT(ISBLANK(C6466)), B6466=B6467, ISBLANK(C6468), NOT(ISBLANK(C6469)), B6469=B6467), C6466+(C6469-C6466)/3,
AND(ISBLANK(C6466), NOT(ISBLANK(C6465)), B6465=B6467, NOT(ISBLANK(C6468)), B6468=B6467), C6465+(C6468-C6465)*2/3,
TRUE, "Check Manually"
))</f>
        <v>111.8</v>
      </c>
      <c r="F6467" t="str">
        <f>_xlfn.XLOOKUP(B6467,Bucket_Map!A:A,Bucket_Map!B:B,"ERROR - CHECK NAME")</f>
        <v>Transport &amp; Communication</v>
      </c>
    </row>
    <row r="6468" spans="1:6" x14ac:dyDescent="0.25">
      <c r="A6468" t="s">
        <v>32</v>
      </c>
      <c r="B6468" t="s">
        <v>30</v>
      </c>
      <c r="C6468">
        <v>113.1</v>
      </c>
      <c r="D6468" s="1">
        <v>41821</v>
      </c>
      <c r="E6468" cm="1">
        <f t="array" ref="E6468">IF(AND(B6468="Housing",A6468="Rural"),"",
_xlfn.IFS(
NOT(ISBLANK(C6468)), C6468,
AND(NOT(ISBLANK(C6467)), B6467=B6468, NOT(ISBLANK(C6469)), B6469=B6468), AVERAGE(C6467,C6469),
AND(NOT(ISBLANK(C6467)), B6467=B6468, ISBLANK(C6469), NOT(ISBLANK(C6470)), B6470=B6468), C6467+(C6470-C6467)/3,
AND(ISBLANK(C6467), NOT(ISBLANK(C6466)), B6466=B6468, NOT(ISBLANK(C6469)), B6469=B6468), C6466+(C6469-C6466)*2/3,
TRUE, "Check Manually"
))</f>
        <v>113.1</v>
      </c>
      <c r="F6468" t="str">
        <f>_xlfn.XLOOKUP(B6468,Bucket_Map!A:A,Bucket_Map!B:B,"ERROR - CHECK NAME")</f>
        <v>Transport &amp; Communication</v>
      </c>
    </row>
    <row r="6469" spans="1:6" x14ac:dyDescent="0.25">
      <c r="A6469" t="s">
        <v>32</v>
      </c>
      <c r="B6469" t="s">
        <v>30</v>
      </c>
      <c r="C6469">
        <v>112.8</v>
      </c>
      <c r="D6469" s="1">
        <v>41852</v>
      </c>
      <c r="E6469" cm="1">
        <f t="array" ref="E6469">IF(AND(B6469="Housing",A6469="Rural"),"",
_xlfn.IFS(
NOT(ISBLANK(C6469)), C6469,
AND(NOT(ISBLANK(C6468)), B6468=B6469, NOT(ISBLANK(C6470)), B6470=B6469), AVERAGE(C6468,C6470),
AND(NOT(ISBLANK(C6468)), B6468=B6469, ISBLANK(C6470), NOT(ISBLANK(C6471)), B6471=B6469), C6468+(C6471-C6468)/3,
AND(ISBLANK(C6468), NOT(ISBLANK(C6467)), B6467=B6469, NOT(ISBLANK(C6470)), B6470=B6469), C6467+(C6470-C6467)*2/3,
TRUE, "Check Manually"
))</f>
        <v>112.8</v>
      </c>
      <c r="F6469" t="str">
        <f>_xlfn.XLOOKUP(B6469,Bucket_Map!A:A,Bucket_Map!B:B,"ERROR - CHECK NAME")</f>
        <v>Transport &amp; Communication</v>
      </c>
    </row>
    <row r="6470" spans="1:6" x14ac:dyDescent="0.25">
      <c r="A6470" t="s">
        <v>32</v>
      </c>
      <c r="B6470" t="s">
        <v>30</v>
      </c>
      <c r="C6470">
        <v>112</v>
      </c>
      <c r="D6470" s="1">
        <v>41883</v>
      </c>
      <c r="E6470" cm="1">
        <f t="array" ref="E6470">IF(AND(B6470="Housing",A6470="Rural"),"",
_xlfn.IFS(
NOT(ISBLANK(C6470)), C6470,
AND(NOT(ISBLANK(C6469)), B6469=B6470, NOT(ISBLANK(C6471)), B6471=B6470), AVERAGE(C6469,C6471),
AND(NOT(ISBLANK(C6469)), B6469=B6470, ISBLANK(C6471), NOT(ISBLANK(C6472)), B6472=B6470), C6469+(C6472-C6469)/3,
AND(ISBLANK(C6469), NOT(ISBLANK(C6468)), B6468=B6470, NOT(ISBLANK(C6471)), B6471=B6470), C6468+(C6471-C6468)*2/3,
TRUE, "Check Manually"
))</f>
        <v>112</v>
      </c>
      <c r="F6470" t="str">
        <f>_xlfn.XLOOKUP(B6470,Bucket_Map!A:A,Bucket_Map!B:B,"ERROR - CHECK NAME")</f>
        <v>Transport &amp; Communication</v>
      </c>
    </row>
    <row r="6471" spans="1:6" x14ac:dyDescent="0.25">
      <c r="A6471" t="s">
        <v>32</v>
      </c>
      <c r="B6471" t="s">
        <v>30</v>
      </c>
      <c r="C6471">
        <v>111.8</v>
      </c>
      <c r="D6471" s="1">
        <v>41913</v>
      </c>
      <c r="E6471" cm="1">
        <f t="array" ref="E6471">IF(AND(B6471="Housing",A6471="Rural"),"",
_xlfn.IFS(
NOT(ISBLANK(C6471)), C6471,
AND(NOT(ISBLANK(C6470)), B6470=B6471, NOT(ISBLANK(C6472)), B6472=B6471), AVERAGE(C6470,C6472),
AND(NOT(ISBLANK(C6470)), B6470=B6471, ISBLANK(C6472), NOT(ISBLANK(C6473)), B6473=B6471), C6470+(C6473-C6470)/3,
AND(ISBLANK(C6470), NOT(ISBLANK(C6469)), B6469=B6471, NOT(ISBLANK(C6472)), B6472=B6471), C6469+(C6472-C6469)*2/3,
TRUE, "Check Manually"
))</f>
        <v>111.8</v>
      </c>
      <c r="F6471" t="str">
        <f>_xlfn.XLOOKUP(B6471,Bucket_Map!A:A,Bucket_Map!B:B,"ERROR - CHECK NAME")</f>
        <v>Transport &amp; Communication</v>
      </c>
    </row>
    <row r="6472" spans="1:6" x14ac:dyDescent="0.25">
      <c r="A6472" t="s">
        <v>32</v>
      </c>
      <c r="B6472" t="s">
        <v>30</v>
      </c>
      <c r="C6472">
        <v>110.8</v>
      </c>
      <c r="D6472" s="1">
        <v>41944</v>
      </c>
      <c r="E6472" cm="1">
        <f t="array" ref="E6472">IF(AND(B6472="Housing",A6472="Rural"),"",
_xlfn.IFS(
NOT(ISBLANK(C6472)), C6472,
AND(NOT(ISBLANK(C6471)), B6471=B6472, NOT(ISBLANK(C6473)), B6473=B6472), AVERAGE(C6471,C6473),
AND(NOT(ISBLANK(C6471)), B6471=B6472, ISBLANK(C6473), NOT(ISBLANK(C6474)), B6474=B6472), C6471+(C6474-C6471)/3,
AND(ISBLANK(C6471), NOT(ISBLANK(C6470)), B6470=B6472, NOT(ISBLANK(C6473)), B6473=B6472), C6470+(C6473-C6470)*2/3,
TRUE, "Check Manually"
))</f>
        <v>110.8</v>
      </c>
      <c r="F6472" t="str">
        <f>_xlfn.XLOOKUP(B6472,Bucket_Map!A:A,Bucket_Map!B:B,"ERROR - CHECK NAME")</f>
        <v>Transport &amp; Communication</v>
      </c>
    </row>
    <row r="6473" spans="1:6" x14ac:dyDescent="0.25">
      <c r="A6473" t="s">
        <v>32</v>
      </c>
      <c r="B6473" t="s">
        <v>30</v>
      </c>
      <c r="C6473">
        <v>110.1</v>
      </c>
      <c r="D6473" s="1">
        <v>41974</v>
      </c>
      <c r="E6473" cm="1">
        <f t="array" ref="E6473">IF(AND(B6473="Housing",A6473="Rural"),"",
_xlfn.IFS(
NOT(ISBLANK(C6473)), C6473,
AND(NOT(ISBLANK(C6472)), B6472=B6473, NOT(ISBLANK(C6474)), B6474=B6473), AVERAGE(C6472,C6474),
AND(NOT(ISBLANK(C6472)), B6472=B6473, ISBLANK(C6474), NOT(ISBLANK(C6475)), B6475=B6473), C6472+(C6475-C6472)/3,
AND(ISBLANK(C6472), NOT(ISBLANK(C6471)), B6471=B6473, NOT(ISBLANK(C6474)), B6474=B6473), C6471+(C6474-C6471)*2/3,
TRUE, "Check Manually"
))</f>
        <v>110.1</v>
      </c>
      <c r="F6473" t="str">
        <f>_xlfn.XLOOKUP(B6473,Bucket_Map!A:A,Bucket_Map!B:B,"ERROR - CHECK NAME")</f>
        <v>Transport &amp; Communication</v>
      </c>
    </row>
    <row r="6474" spans="1:6" x14ac:dyDescent="0.25">
      <c r="A6474" t="s">
        <v>32</v>
      </c>
      <c r="B6474" t="s">
        <v>30</v>
      </c>
      <c r="C6474">
        <v>109.4</v>
      </c>
      <c r="D6474" s="1">
        <v>42005</v>
      </c>
      <c r="E6474" cm="1">
        <f t="array" ref="E6474">IF(AND(B6474="Housing",A6474="Rural"),"",
_xlfn.IFS(
NOT(ISBLANK(C6474)), C6474,
AND(NOT(ISBLANK(C6473)), B6473=B6474, NOT(ISBLANK(C6475)), B6475=B6474), AVERAGE(C6473,C6475),
AND(NOT(ISBLANK(C6473)), B6473=B6474, ISBLANK(C6475), NOT(ISBLANK(C6476)), B6476=B6474), C6473+(C6476-C6473)/3,
AND(ISBLANK(C6473), NOT(ISBLANK(C6472)), B6472=B6474, NOT(ISBLANK(C6475)), B6475=B6474), C6472+(C6475-C6472)*2/3,
TRUE, "Check Manually"
))</f>
        <v>109.4</v>
      </c>
      <c r="F6474" t="str">
        <f>_xlfn.XLOOKUP(B6474,Bucket_Map!A:A,Bucket_Map!B:B,"ERROR - CHECK NAME")</f>
        <v>Transport &amp; Communication</v>
      </c>
    </row>
    <row r="6475" spans="1:6" x14ac:dyDescent="0.25">
      <c r="A6475" t="s">
        <v>32</v>
      </c>
      <c r="B6475" t="s">
        <v>30</v>
      </c>
      <c r="C6475">
        <v>108.7</v>
      </c>
      <c r="D6475" s="1">
        <v>42036</v>
      </c>
      <c r="E6475" cm="1">
        <f t="array" ref="E6475">IF(AND(B6475="Housing",A6475="Rural"),"",
_xlfn.IFS(
NOT(ISBLANK(C6475)), C6475,
AND(NOT(ISBLANK(C6474)), B6474=B6475, NOT(ISBLANK(C6476)), B6476=B6475), AVERAGE(C6474,C6476),
AND(NOT(ISBLANK(C6474)), B6474=B6475, ISBLANK(C6476), NOT(ISBLANK(C6477)), B6477=B6475), C6474+(C6477-C6474)/3,
AND(ISBLANK(C6474), NOT(ISBLANK(C6473)), B6473=B6475, NOT(ISBLANK(C6476)), B6476=B6475), C6473+(C6476-C6473)*2/3,
TRUE, "Check Manually"
))</f>
        <v>108.7</v>
      </c>
      <c r="F6475" t="str">
        <f>_xlfn.XLOOKUP(B6475,Bucket_Map!A:A,Bucket_Map!B:B,"ERROR - CHECK NAME")</f>
        <v>Transport &amp; Communication</v>
      </c>
    </row>
    <row r="6476" spans="1:6" x14ac:dyDescent="0.25">
      <c r="A6476" t="s">
        <v>32</v>
      </c>
      <c r="B6476" t="s">
        <v>30</v>
      </c>
      <c r="C6476">
        <v>109.9</v>
      </c>
      <c r="D6476" s="1">
        <v>42064</v>
      </c>
      <c r="E6476" cm="1">
        <f t="array" ref="E6476">IF(AND(B6476="Housing",A6476="Rural"),"",
_xlfn.IFS(
NOT(ISBLANK(C6476)), C6476,
AND(NOT(ISBLANK(C6475)), B6475=B6476, NOT(ISBLANK(C6477)), B6477=B6476), AVERAGE(C6475,C6477),
AND(NOT(ISBLANK(C6475)), B6475=B6476, ISBLANK(C6477), NOT(ISBLANK(C6478)), B6478=B6476), C6475+(C6478-C6475)/3,
AND(ISBLANK(C6475), NOT(ISBLANK(C6474)), B6474=B6476, NOT(ISBLANK(C6477)), B6477=B6476), C6474+(C6477-C6474)*2/3,
TRUE, "Check Manually"
))</f>
        <v>109.9</v>
      </c>
      <c r="F6476" t="str">
        <f>_xlfn.XLOOKUP(B6476,Bucket_Map!A:A,Bucket_Map!B:B,"ERROR - CHECK NAME")</f>
        <v>Transport &amp; Communication</v>
      </c>
    </row>
    <row r="6477" spans="1:6" x14ac:dyDescent="0.25">
      <c r="A6477" t="s">
        <v>32</v>
      </c>
      <c r="B6477" t="s">
        <v>30</v>
      </c>
      <c r="C6477">
        <v>110.1</v>
      </c>
      <c r="D6477" s="1">
        <v>42095</v>
      </c>
      <c r="E6477" cm="1">
        <f t="array" ref="E6477">IF(AND(B6477="Housing",A6477="Rural"),"",
_xlfn.IFS(
NOT(ISBLANK(C6477)), C6477,
AND(NOT(ISBLANK(C6476)), B6476=B6477, NOT(ISBLANK(C6478)), B6478=B6477), AVERAGE(C6476,C6478),
AND(NOT(ISBLANK(C6476)), B6476=B6477, ISBLANK(C6478), NOT(ISBLANK(C6479)), B6479=B6477), C6476+(C6479-C6476)/3,
AND(ISBLANK(C6476), NOT(ISBLANK(C6475)), B6475=B6477, NOT(ISBLANK(C6478)), B6478=B6477), C6475+(C6478-C6475)*2/3,
TRUE, "Check Manually"
))</f>
        <v>110.1</v>
      </c>
      <c r="F6477" t="str">
        <f>_xlfn.XLOOKUP(B6477,Bucket_Map!A:A,Bucket_Map!B:B,"ERROR - CHECK NAME")</f>
        <v>Transport &amp; Communication</v>
      </c>
    </row>
    <row r="6478" spans="1:6" x14ac:dyDescent="0.25">
      <c r="A6478" t="s">
        <v>32</v>
      </c>
      <c r="B6478" t="s">
        <v>30</v>
      </c>
      <c r="C6478">
        <v>112</v>
      </c>
      <c r="D6478" s="1">
        <v>42125</v>
      </c>
      <c r="E6478" cm="1">
        <f t="array" ref="E6478">IF(AND(B6478="Housing",A6478="Rural"),"",
_xlfn.IFS(
NOT(ISBLANK(C6478)), C6478,
AND(NOT(ISBLANK(C6477)), B6477=B6478, NOT(ISBLANK(C6479)), B6479=B6478), AVERAGE(C6477,C6479),
AND(NOT(ISBLANK(C6477)), B6477=B6478, ISBLANK(C6479), NOT(ISBLANK(C6480)), B6480=B6478), C6477+(C6480-C6477)/3,
AND(ISBLANK(C6477), NOT(ISBLANK(C6476)), B6476=B6478, NOT(ISBLANK(C6479)), B6479=B6478), C6476+(C6479-C6476)*2/3,
TRUE, "Check Manually"
))</f>
        <v>112</v>
      </c>
      <c r="F6478" t="str">
        <f>_xlfn.XLOOKUP(B6478,Bucket_Map!A:A,Bucket_Map!B:B,"ERROR - CHECK NAME")</f>
        <v>Transport &amp; Communication</v>
      </c>
    </row>
    <row r="6479" spans="1:6" x14ac:dyDescent="0.25">
      <c r="A6479" t="s">
        <v>32</v>
      </c>
      <c r="B6479" t="s">
        <v>30</v>
      </c>
      <c r="C6479">
        <v>112.9</v>
      </c>
      <c r="D6479" s="1">
        <v>42156</v>
      </c>
      <c r="E6479" cm="1">
        <f t="array" ref="E6479">IF(AND(B6479="Housing",A6479="Rural"),"",
_xlfn.IFS(
NOT(ISBLANK(C6479)), C6479,
AND(NOT(ISBLANK(C6478)), B6478=B6479, NOT(ISBLANK(C6480)), B6480=B6479), AVERAGE(C6478,C6480),
AND(NOT(ISBLANK(C6478)), B6478=B6479, ISBLANK(C6480), NOT(ISBLANK(C6481)), B6481=B6479), C6478+(C6481-C6478)/3,
AND(ISBLANK(C6478), NOT(ISBLANK(C6477)), B6477=B6479, NOT(ISBLANK(C6480)), B6480=B6479), C6477+(C6480-C6477)*2/3,
TRUE, "Check Manually"
))</f>
        <v>112.9</v>
      </c>
      <c r="F6479" t="str">
        <f>_xlfn.XLOOKUP(B6479,Bucket_Map!A:A,Bucket_Map!B:B,"ERROR - CHECK NAME")</f>
        <v>Transport &amp; Communication</v>
      </c>
    </row>
    <row r="6480" spans="1:6" x14ac:dyDescent="0.25">
      <c r="A6480" t="s">
        <v>32</v>
      </c>
      <c r="B6480" t="s">
        <v>30</v>
      </c>
      <c r="C6480">
        <v>112.7</v>
      </c>
      <c r="D6480" s="1">
        <v>42186</v>
      </c>
      <c r="E6480" cm="1">
        <f t="array" ref="E6480">IF(AND(B6480="Housing",A6480="Rural"),"",
_xlfn.IFS(
NOT(ISBLANK(C6480)), C6480,
AND(NOT(ISBLANK(C6479)), B6479=B6480, NOT(ISBLANK(C6481)), B6481=B6480), AVERAGE(C6479,C6481),
AND(NOT(ISBLANK(C6479)), B6479=B6480, ISBLANK(C6481), NOT(ISBLANK(C6482)), B6482=B6480), C6479+(C6482-C6479)/3,
AND(ISBLANK(C6479), NOT(ISBLANK(C6478)), B6478=B6480, NOT(ISBLANK(C6481)), B6481=B6480), C6478+(C6481-C6478)*2/3,
TRUE, "Check Manually"
))</f>
        <v>112.7</v>
      </c>
      <c r="F6480" t="str">
        <f>_xlfn.XLOOKUP(B6480,Bucket_Map!A:A,Bucket_Map!B:B,"ERROR - CHECK NAME")</f>
        <v>Transport &amp; Communication</v>
      </c>
    </row>
    <row r="6481" spans="1:6" x14ac:dyDescent="0.25">
      <c r="A6481" t="s">
        <v>32</v>
      </c>
      <c r="B6481" t="s">
        <v>30</v>
      </c>
      <c r="C6481">
        <v>111.7</v>
      </c>
      <c r="D6481" s="1">
        <v>42217</v>
      </c>
      <c r="E6481" cm="1">
        <f t="array" ref="E6481">IF(AND(B6481="Housing",A6481="Rural"),"",
_xlfn.IFS(
NOT(ISBLANK(C6481)), C6481,
AND(NOT(ISBLANK(C6480)), B6480=B6481, NOT(ISBLANK(C6482)), B6482=B6481), AVERAGE(C6480,C6482),
AND(NOT(ISBLANK(C6480)), B6480=B6481, ISBLANK(C6482), NOT(ISBLANK(C6483)), B6483=B6481), C6480+(C6483-C6480)/3,
AND(ISBLANK(C6480), NOT(ISBLANK(C6479)), B6479=B6481, NOT(ISBLANK(C6482)), B6482=B6481), C6479+(C6482-C6479)*2/3,
TRUE, "Check Manually"
))</f>
        <v>111.7</v>
      </c>
      <c r="F6481" t="str">
        <f>_xlfn.XLOOKUP(B6481,Bucket_Map!A:A,Bucket_Map!B:B,"ERROR - CHECK NAME")</f>
        <v>Transport &amp; Communication</v>
      </c>
    </row>
    <row r="6482" spans="1:6" x14ac:dyDescent="0.25">
      <c r="A6482" t="s">
        <v>32</v>
      </c>
      <c r="B6482" t="s">
        <v>30</v>
      </c>
      <c r="C6482">
        <v>111.3</v>
      </c>
      <c r="D6482" s="1">
        <v>42248</v>
      </c>
      <c r="E6482" cm="1">
        <f t="array" ref="E6482">IF(AND(B6482="Housing",A6482="Rural"),"",
_xlfn.IFS(
NOT(ISBLANK(C6482)), C6482,
AND(NOT(ISBLANK(C6481)), B6481=B6482, NOT(ISBLANK(C6483)), B6483=B6482), AVERAGE(C6481,C6483),
AND(NOT(ISBLANK(C6481)), B6481=B6482, ISBLANK(C6483), NOT(ISBLANK(C6484)), B6484=B6482), C6481+(C6484-C6481)/3,
AND(ISBLANK(C6481), NOT(ISBLANK(C6480)), B6480=B6482, NOT(ISBLANK(C6483)), B6483=B6482), C6480+(C6483-C6480)*2/3,
TRUE, "Check Manually"
))</f>
        <v>111.3</v>
      </c>
      <c r="F6482" t="str">
        <f>_xlfn.XLOOKUP(B6482,Bucket_Map!A:A,Bucket_Map!B:B,"ERROR - CHECK NAME")</f>
        <v>Transport &amp; Communication</v>
      </c>
    </row>
    <row r="6483" spans="1:6" x14ac:dyDescent="0.25">
      <c r="A6483" t="s">
        <v>32</v>
      </c>
      <c r="B6483" t="s">
        <v>30</v>
      </c>
      <c r="C6483">
        <v>111.4</v>
      </c>
      <c r="D6483" s="1">
        <v>42278</v>
      </c>
      <c r="E6483" cm="1">
        <f t="array" ref="E6483">IF(AND(B6483="Housing",A6483="Rural"),"",
_xlfn.IFS(
NOT(ISBLANK(C6483)), C6483,
AND(NOT(ISBLANK(C6482)), B6482=B6483, NOT(ISBLANK(C6484)), B6484=B6483), AVERAGE(C6482,C6484),
AND(NOT(ISBLANK(C6482)), B6482=B6483, ISBLANK(C6484), NOT(ISBLANK(C6485)), B6485=B6483), C6482+(C6485-C6482)/3,
AND(ISBLANK(C6482), NOT(ISBLANK(C6481)), B6481=B6483, NOT(ISBLANK(C6484)), B6484=B6483), C6481+(C6484-C6481)*2/3,
TRUE, "Check Manually"
))</f>
        <v>111.4</v>
      </c>
      <c r="F6483" t="str">
        <f>_xlfn.XLOOKUP(B6483,Bucket_Map!A:A,Bucket_Map!B:B,"ERROR - CHECK NAME")</f>
        <v>Transport &amp; Communication</v>
      </c>
    </row>
    <row r="6484" spans="1:6" x14ac:dyDescent="0.25">
      <c r="A6484" t="s">
        <v>32</v>
      </c>
      <c r="B6484" t="s">
        <v>30</v>
      </c>
      <c r="C6484">
        <v>111.5</v>
      </c>
      <c r="D6484" s="1">
        <v>42309</v>
      </c>
      <c r="E6484" cm="1">
        <f t="array" ref="E6484">IF(AND(B6484="Housing",A6484="Rural"),"",
_xlfn.IFS(
NOT(ISBLANK(C6484)), C6484,
AND(NOT(ISBLANK(C6483)), B6483=B6484, NOT(ISBLANK(C6485)), B6485=B6484), AVERAGE(C6483,C6485),
AND(NOT(ISBLANK(C6483)), B6483=B6484, ISBLANK(C6485), NOT(ISBLANK(C6486)), B6486=B6484), C6483+(C6486-C6483)/3,
AND(ISBLANK(C6483), NOT(ISBLANK(C6482)), B6482=B6484, NOT(ISBLANK(C6485)), B6485=B6484), C6482+(C6485-C6482)*2/3,
TRUE, "Check Manually"
))</f>
        <v>111.5</v>
      </c>
      <c r="F6484" t="str">
        <f>_xlfn.XLOOKUP(B6484,Bucket_Map!A:A,Bucket_Map!B:B,"ERROR - CHECK NAME")</f>
        <v>Transport &amp; Communication</v>
      </c>
    </row>
    <row r="6485" spans="1:6" x14ac:dyDescent="0.25">
      <c r="A6485" t="s">
        <v>32</v>
      </c>
      <c r="B6485" t="s">
        <v>30</v>
      </c>
      <c r="C6485">
        <v>111.5</v>
      </c>
      <c r="D6485" s="1">
        <v>42339</v>
      </c>
      <c r="E6485" cm="1">
        <f t="array" ref="E6485">IF(AND(B6485="Housing",A6485="Rural"),"",
_xlfn.IFS(
NOT(ISBLANK(C6485)), C6485,
AND(NOT(ISBLANK(C6484)), B6484=B6485, NOT(ISBLANK(C6486)), B6486=B6485), AVERAGE(C6484,C6486),
AND(NOT(ISBLANK(C6484)), B6484=B6485, ISBLANK(C6486), NOT(ISBLANK(C6487)), B6487=B6485), C6484+(C6487-C6484)/3,
AND(ISBLANK(C6484), NOT(ISBLANK(C6483)), B6483=B6485, NOT(ISBLANK(C6486)), B6486=B6485), C6483+(C6486-C6483)*2/3,
TRUE, "Check Manually"
))</f>
        <v>111.5</v>
      </c>
      <c r="F6485" t="str">
        <f>_xlfn.XLOOKUP(B6485,Bucket_Map!A:A,Bucket_Map!B:B,"ERROR - CHECK NAME")</f>
        <v>Transport &amp; Communication</v>
      </c>
    </row>
    <row r="6486" spans="1:6" x14ac:dyDescent="0.25">
      <c r="A6486" t="s">
        <v>32</v>
      </c>
      <c r="B6486" t="s">
        <v>30</v>
      </c>
      <c r="C6486">
        <v>111.1</v>
      </c>
      <c r="D6486" s="1">
        <v>42370</v>
      </c>
      <c r="E6486" cm="1">
        <f t="array" ref="E6486">IF(AND(B6486="Housing",A6486="Rural"),"",
_xlfn.IFS(
NOT(ISBLANK(C6486)), C6486,
AND(NOT(ISBLANK(C6485)), B6485=B6486, NOT(ISBLANK(C6487)), B6487=B6486), AVERAGE(C6485,C6487),
AND(NOT(ISBLANK(C6485)), B6485=B6486, ISBLANK(C6487), NOT(ISBLANK(C6488)), B6488=B6486), C6485+(C6488-C6485)/3,
AND(ISBLANK(C6485), NOT(ISBLANK(C6484)), B6484=B6486, NOT(ISBLANK(C6487)), B6487=B6486), C6484+(C6487-C6484)*2/3,
TRUE, "Check Manually"
))</f>
        <v>111.1</v>
      </c>
      <c r="F6486" t="str">
        <f>_xlfn.XLOOKUP(B6486,Bucket_Map!A:A,Bucket_Map!B:B,"ERROR - CHECK NAME")</f>
        <v>Transport &amp; Communication</v>
      </c>
    </row>
    <row r="6487" spans="1:6" x14ac:dyDescent="0.25">
      <c r="A6487" t="s">
        <v>32</v>
      </c>
      <c r="B6487" t="s">
        <v>30</v>
      </c>
      <c r="C6487">
        <v>111.4</v>
      </c>
      <c r="D6487" s="1">
        <v>42401</v>
      </c>
      <c r="E6487" cm="1">
        <f t="array" ref="E6487">IF(AND(B6487="Housing",A6487="Rural"),"",
_xlfn.IFS(
NOT(ISBLANK(C6487)), C6487,
AND(NOT(ISBLANK(C6486)), B6486=B6487, NOT(ISBLANK(C6488)), B6488=B6487), AVERAGE(C6486,C6488),
AND(NOT(ISBLANK(C6486)), B6486=B6487, ISBLANK(C6488), NOT(ISBLANK(C6489)), B6489=B6487), C6486+(C6489-C6486)/3,
AND(ISBLANK(C6486), NOT(ISBLANK(C6485)), B6485=B6487, NOT(ISBLANK(C6488)), B6488=B6487), C6485+(C6488-C6485)*2/3,
TRUE, "Check Manually"
))</f>
        <v>111.4</v>
      </c>
      <c r="F6487" t="str">
        <f>_xlfn.XLOOKUP(B6487,Bucket_Map!A:A,Bucket_Map!B:B,"ERROR - CHECK NAME")</f>
        <v>Transport &amp; Communication</v>
      </c>
    </row>
    <row r="6488" spans="1:6" x14ac:dyDescent="0.25">
      <c r="A6488" t="s">
        <v>32</v>
      </c>
      <c r="B6488" t="s">
        <v>30</v>
      </c>
      <c r="C6488">
        <v>110.9</v>
      </c>
      <c r="D6488" s="1">
        <v>42430</v>
      </c>
      <c r="E6488" cm="1">
        <f t="array" ref="E6488">IF(AND(B6488="Housing",A6488="Rural"),"",
_xlfn.IFS(
NOT(ISBLANK(C6488)), C6488,
AND(NOT(ISBLANK(C6487)), B6487=B6488, NOT(ISBLANK(C6489)), B6489=B6488), AVERAGE(C6487,C6489),
AND(NOT(ISBLANK(C6487)), B6487=B6488, ISBLANK(C6489), NOT(ISBLANK(C6490)), B6490=B6488), C6487+(C6490-C6487)/3,
AND(ISBLANK(C6487), NOT(ISBLANK(C6486)), B6486=B6488, NOT(ISBLANK(C6489)), B6489=B6488), C6486+(C6489-C6486)*2/3,
TRUE, "Check Manually"
))</f>
        <v>110.9</v>
      </c>
      <c r="F6488" t="str">
        <f>_xlfn.XLOOKUP(B6488,Bucket_Map!A:A,Bucket_Map!B:B,"ERROR - CHECK NAME")</f>
        <v>Transport &amp; Communication</v>
      </c>
    </row>
    <row r="6489" spans="1:6" x14ac:dyDescent="0.25">
      <c r="A6489" t="s">
        <v>32</v>
      </c>
      <c r="B6489" t="s">
        <v>30</v>
      </c>
      <c r="C6489">
        <v>112.1</v>
      </c>
      <c r="D6489" s="1">
        <v>42461</v>
      </c>
      <c r="E6489" cm="1">
        <f t="array" ref="E6489">IF(AND(B6489="Housing",A6489="Rural"),"",
_xlfn.IFS(
NOT(ISBLANK(C6489)), C6489,
AND(NOT(ISBLANK(C6488)), B6488=B6489, NOT(ISBLANK(C6490)), B6490=B6489), AVERAGE(C6488,C6490),
AND(NOT(ISBLANK(C6488)), B6488=B6489, ISBLANK(C6490), NOT(ISBLANK(C6491)), B6491=B6489), C6488+(C6491-C6488)/3,
AND(ISBLANK(C6488), NOT(ISBLANK(C6487)), B6487=B6489, NOT(ISBLANK(C6490)), B6490=B6489), C6487+(C6490-C6487)*2/3,
TRUE, "Check Manually"
))</f>
        <v>112.1</v>
      </c>
      <c r="F6489" t="str">
        <f>_xlfn.XLOOKUP(B6489,Bucket_Map!A:A,Bucket_Map!B:B,"ERROR - CHECK NAME")</f>
        <v>Transport &amp; Communication</v>
      </c>
    </row>
    <row r="6490" spans="1:6" x14ac:dyDescent="0.25">
      <c r="A6490" t="s">
        <v>32</v>
      </c>
      <c r="B6490" t="s">
        <v>30</v>
      </c>
      <c r="C6490">
        <v>112.8</v>
      </c>
      <c r="D6490" s="1">
        <v>42491</v>
      </c>
      <c r="E6490" cm="1">
        <f t="array" ref="E6490">IF(AND(B6490="Housing",A6490="Rural"),"",
_xlfn.IFS(
NOT(ISBLANK(C6490)), C6490,
AND(NOT(ISBLANK(C6489)), B6489=B6490, NOT(ISBLANK(C6491)), B6491=B6490), AVERAGE(C6489,C6491),
AND(NOT(ISBLANK(C6489)), B6489=B6490, ISBLANK(C6491), NOT(ISBLANK(C6492)), B6492=B6490), C6489+(C6492-C6489)/3,
AND(ISBLANK(C6489), NOT(ISBLANK(C6488)), B6488=B6490, NOT(ISBLANK(C6491)), B6491=B6490), C6488+(C6491-C6488)*2/3,
TRUE, "Check Manually"
))</f>
        <v>112.8</v>
      </c>
      <c r="F6490" t="str">
        <f>_xlfn.XLOOKUP(B6490,Bucket_Map!A:A,Bucket_Map!B:B,"ERROR - CHECK NAME")</f>
        <v>Transport &amp; Communication</v>
      </c>
    </row>
    <row r="6491" spans="1:6" x14ac:dyDescent="0.25">
      <c r="A6491" t="s">
        <v>32</v>
      </c>
      <c r="B6491" t="s">
        <v>30</v>
      </c>
      <c r="C6491">
        <v>114.2</v>
      </c>
      <c r="D6491" s="1">
        <v>42522</v>
      </c>
      <c r="E6491" cm="1">
        <f t="array" ref="E6491">IF(AND(B6491="Housing",A6491="Rural"),"",
_xlfn.IFS(
NOT(ISBLANK(C6491)), C6491,
AND(NOT(ISBLANK(C6490)), B6490=B6491, NOT(ISBLANK(C6492)), B6492=B6491), AVERAGE(C6490,C6492),
AND(NOT(ISBLANK(C6490)), B6490=B6491, ISBLANK(C6492), NOT(ISBLANK(C6493)), B6493=B6491), C6490+(C6493-C6490)/3,
AND(ISBLANK(C6490), NOT(ISBLANK(C6489)), B6489=B6491, NOT(ISBLANK(C6492)), B6492=B6491), C6489+(C6492-C6489)*2/3,
TRUE, "Check Manually"
))</f>
        <v>114.2</v>
      </c>
      <c r="F6491" t="str">
        <f>_xlfn.XLOOKUP(B6491,Bucket_Map!A:A,Bucket_Map!B:B,"ERROR - CHECK NAME")</f>
        <v>Transport &amp; Communication</v>
      </c>
    </row>
    <row r="6492" spans="1:6" x14ac:dyDescent="0.25">
      <c r="A6492" t="s">
        <v>32</v>
      </c>
      <c r="B6492" t="s">
        <v>30</v>
      </c>
      <c r="C6492">
        <v>113.9</v>
      </c>
      <c r="D6492" s="1">
        <v>42552</v>
      </c>
      <c r="E6492" cm="1">
        <f t="array" ref="E6492">IF(AND(B6492="Housing",A6492="Rural"),"",
_xlfn.IFS(
NOT(ISBLANK(C6492)), C6492,
AND(NOT(ISBLANK(C6491)), B6491=B6492, NOT(ISBLANK(C6493)), B6493=B6492), AVERAGE(C6491,C6493),
AND(NOT(ISBLANK(C6491)), B6491=B6492, ISBLANK(C6493), NOT(ISBLANK(C6494)), B6494=B6492), C6491+(C6494-C6491)/3,
AND(ISBLANK(C6491), NOT(ISBLANK(C6490)), B6490=B6492, NOT(ISBLANK(C6493)), B6493=B6492), C6490+(C6493-C6490)*2/3,
TRUE, "Check Manually"
))</f>
        <v>113.9</v>
      </c>
      <c r="F6492" t="str">
        <f>_xlfn.XLOOKUP(B6492,Bucket_Map!A:A,Bucket_Map!B:B,"ERROR - CHECK NAME")</f>
        <v>Transport &amp; Communication</v>
      </c>
    </row>
    <row r="6493" spans="1:6" x14ac:dyDescent="0.25">
      <c r="A6493" t="s">
        <v>32</v>
      </c>
      <c r="B6493" t="s">
        <v>30</v>
      </c>
      <c r="C6493">
        <v>113.1</v>
      </c>
      <c r="D6493" s="1">
        <v>42583</v>
      </c>
      <c r="E6493" cm="1">
        <f t="array" ref="E6493">IF(AND(B6493="Housing",A6493="Rural"),"",
_xlfn.IFS(
NOT(ISBLANK(C6493)), C6493,
AND(NOT(ISBLANK(C6492)), B6492=B6493, NOT(ISBLANK(C6494)), B6494=B6493), AVERAGE(C6492,C6494),
AND(NOT(ISBLANK(C6492)), B6492=B6493, ISBLANK(C6494), NOT(ISBLANK(C6495)), B6495=B6493), C6492+(C6495-C6492)/3,
AND(ISBLANK(C6492), NOT(ISBLANK(C6491)), B6491=B6493, NOT(ISBLANK(C6494)), B6494=B6493), C6491+(C6494-C6491)*2/3,
TRUE, "Check Manually"
))</f>
        <v>113.1</v>
      </c>
      <c r="F6493" t="str">
        <f>_xlfn.XLOOKUP(B6493,Bucket_Map!A:A,Bucket_Map!B:B,"ERROR - CHECK NAME")</f>
        <v>Transport &amp; Communication</v>
      </c>
    </row>
    <row r="6494" spans="1:6" x14ac:dyDescent="0.25">
      <c r="A6494" t="s">
        <v>32</v>
      </c>
      <c r="B6494" t="s">
        <v>30</v>
      </c>
      <c r="C6494">
        <v>114.3</v>
      </c>
      <c r="D6494" s="1">
        <v>42614</v>
      </c>
      <c r="E6494" cm="1">
        <f t="array" ref="E6494">IF(AND(B6494="Housing",A6494="Rural"),"",
_xlfn.IFS(
NOT(ISBLANK(C6494)), C6494,
AND(NOT(ISBLANK(C6493)), B6493=B6494, NOT(ISBLANK(C6495)), B6495=B6494), AVERAGE(C6493,C6495),
AND(NOT(ISBLANK(C6493)), B6493=B6494, ISBLANK(C6495), NOT(ISBLANK(C6496)), B6496=B6494), C6493+(C6496-C6493)/3,
AND(ISBLANK(C6493), NOT(ISBLANK(C6492)), B6492=B6494, NOT(ISBLANK(C6495)), B6495=B6494), C6492+(C6495-C6492)*2/3,
TRUE, "Check Manually"
))</f>
        <v>114.3</v>
      </c>
      <c r="F6494" t="str">
        <f>_xlfn.XLOOKUP(B6494,Bucket_Map!A:A,Bucket_Map!B:B,"ERROR - CHECK NAME")</f>
        <v>Transport &amp; Communication</v>
      </c>
    </row>
    <row r="6495" spans="1:6" x14ac:dyDescent="0.25">
      <c r="A6495" t="s">
        <v>32</v>
      </c>
      <c r="B6495" t="s">
        <v>30</v>
      </c>
      <c r="C6495">
        <v>115.2</v>
      </c>
      <c r="D6495" s="1">
        <v>42644</v>
      </c>
      <c r="E6495" cm="1">
        <f t="array" ref="E6495">IF(AND(B6495="Housing",A6495="Rural"),"",
_xlfn.IFS(
NOT(ISBLANK(C6495)), C6495,
AND(NOT(ISBLANK(C6494)), B6494=B6495, NOT(ISBLANK(C6496)), B6496=B6495), AVERAGE(C6494,C6496),
AND(NOT(ISBLANK(C6494)), B6494=B6495, ISBLANK(C6496), NOT(ISBLANK(C6497)), B6497=B6495), C6494+(C6497-C6494)/3,
AND(ISBLANK(C6494), NOT(ISBLANK(C6493)), B6493=B6495, NOT(ISBLANK(C6496)), B6496=B6495), C6493+(C6496-C6493)*2/3,
TRUE, "Check Manually"
))</f>
        <v>115.2</v>
      </c>
      <c r="F6495" t="str">
        <f>_xlfn.XLOOKUP(B6495,Bucket_Map!A:A,Bucket_Map!B:B,"ERROR - CHECK NAME")</f>
        <v>Transport &amp; Communication</v>
      </c>
    </row>
    <row r="6496" spans="1:6" x14ac:dyDescent="0.25">
      <c r="A6496" t="s">
        <v>32</v>
      </c>
      <c r="B6496" t="s">
        <v>30</v>
      </c>
      <c r="C6496">
        <v>115.7</v>
      </c>
      <c r="D6496" s="1">
        <v>42675</v>
      </c>
      <c r="E6496" cm="1">
        <f t="array" ref="E6496">IF(AND(B6496="Housing",A6496="Rural"),"",
_xlfn.IFS(
NOT(ISBLANK(C6496)), C6496,
AND(NOT(ISBLANK(C6495)), B6495=B6496, NOT(ISBLANK(C6497)), B6497=B6496), AVERAGE(C6495,C6497),
AND(NOT(ISBLANK(C6495)), B6495=B6496, ISBLANK(C6497), NOT(ISBLANK(C6498)), B6498=B6496), C6495+(C6498-C6495)/3,
AND(ISBLANK(C6495), NOT(ISBLANK(C6494)), B6494=B6496, NOT(ISBLANK(C6497)), B6497=B6496), C6494+(C6497-C6494)*2/3,
TRUE, "Check Manually"
))</f>
        <v>115.7</v>
      </c>
      <c r="F6496" t="str">
        <f>_xlfn.XLOOKUP(B6496,Bucket_Map!A:A,Bucket_Map!B:B,"ERROR - CHECK NAME")</f>
        <v>Transport &amp; Communication</v>
      </c>
    </row>
    <row r="6497" spans="1:6" x14ac:dyDescent="0.25">
      <c r="A6497" t="s">
        <v>32</v>
      </c>
      <c r="B6497" t="s">
        <v>30</v>
      </c>
      <c r="C6497">
        <v>116</v>
      </c>
      <c r="D6497" s="1">
        <v>42705</v>
      </c>
      <c r="E6497" cm="1">
        <f t="array" ref="E6497">IF(AND(B6497="Housing",A6497="Rural"),"",
_xlfn.IFS(
NOT(ISBLANK(C6497)), C6497,
AND(NOT(ISBLANK(C6496)), B6496=B6497, NOT(ISBLANK(C6498)), B6498=B6497), AVERAGE(C6496,C6498),
AND(NOT(ISBLANK(C6496)), B6496=B6497, ISBLANK(C6498), NOT(ISBLANK(C6499)), B6499=B6497), C6496+(C6499-C6496)/3,
AND(ISBLANK(C6496), NOT(ISBLANK(C6495)), B6495=B6497, NOT(ISBLANK(C6498)), B6498=B6497), C6495+(C6498-C6495)*2/3,
TRUE, "Check Manually"
))</f>
        <v>116</v>
      </c>
      <c r="F6497" t="str">
        <f>_xlfn.XLOOKUP(B6497,Bucket_Map!A:A,Bucket_Map!B:B,"ERROR - CHECK NAME")</f>
        <v>Transport &amp; Communication</v>
      </c>
    </row>
    <row r="6498" spans="1:6" x14ac:dyDescent="0.25">
      <c r="A6498" t="s">
        <v>32</v>
      </c>
      <c r="B6498" t="s">
        <v>30</v>
      </c>
      <c r="C6498">
        <v>117</v>
      </c>
      <c r="D6498" s="1">
        <v>42736</v>
      </c>
      <c r="E6498" cm="1">
        <f t="array" ref="E6498">IF(AND(B6498="Housing",A6498="Rural"),"",
_xlfn.IFS(
NOT(ISBLANK(C6498)), C6498,
AND(NOT(ISBLANK(C6497)), B6497=B6498, NOT(ISBLANK(C6499)), B6499=B6498), AVERAGE(C6497,C6499),
AND(NOT(ISBLANK(C6497)), B6497=B6498, ISBLANK(C6499), NOT(ISBLANK(C6500)), B6500=B6498), C6497+(C6500-C6497)/3,
AND(ISBLANK(C6497), NOT(ISBLANK(C6496)), B6496=B6498, NOT(ISBLANK(C6499)), B6499=B6498), C6496+(C6499-C6496)*2/3,
TRUE, "Check Manually"
))</f>
        <v>117</v>
      </c>
      <c r="F6498" t="str">
        <f>_xlfn.XLOOKUP(B6498,Bucket_Map!A:A,Bucket_Map!B:B,"ERROR - CHECK NAME")</f>
        <v>Transport &amp; Communication</v>
      </c>
    </row>
    <row r="6499" spans="1:6" x14ac:dyDescent="0.25">
      <c r="A6499" t="s">
        <v>32</v>
      </c>
      <c r="B6499" t="s">
        <v>30</v>
      </c>
      <c r="C6499">
        <v>117.4</v>
      </c>
      <c r="D6499" s="1">
        <v>42767</v>
      </c>
      <c r="E6499" cm="1">
        <f t="array" ref="E6499">IF(AND(B6499="Housing",A6499="Rural"),"",
_xlfn.IFS(
NOT(ISBLANK(C6499)), C6499,
AND(NOT(ISBLANK(C6498)), B6498=B6499, NOT(ISBLANK(C6500)), B6500=B6499), AVERAGE(C6498,C6500),
AND(NOT(ISBLANK(C6498)), B6498=B6499, ISBLANK(C6500), NOT(ISBLANK(C6501)), B6501=B6499), C6498+(C6501-C6498)/3,
AND(ISBLANK(C6498), NOT(ISBLANK(C6497)), B6497=B6499, NOT(ISBLANK(C6500)), B6500=B6499), C6497+(C6500-C6497)*2/3,
TRUE, "Check Manually"
))</f>
        <v>117.4</v>
      </c>
      <c r="F6499" t="str">
        <f>_xlfn.XLOOKUP(B6499,Bucket_Map!A:A,Bucket_Map!B:B,"ERROR - CHECK NAME")</f>
        <v>Transport &amp; Communication</v>
      </c>
    </row>
    <row r="6500" spans="1:6" x14ac:dyDescent="0.25">
      <c r="A6500" t="s">
        <v>32</v>
      </c>
      <c r="B6500" t="s">
        <v>30</v>
      </c>
      <c r="C6500">
        <v>117.6</v>
      </c>
      <c r="D6500" s="1">
        <v>42795</v>
      </c>
      <c r="E6500" cm="1">
        <f t="array" ref="E6500">IF(AND(B6500="Housing",A6500="Rural"),"",
_xlfn.IFS(
NOT(ISBLANK(C6500)), C6500,
AND(NOT(ISBLANK(C6499)), B6499=B6500, NOT(ISBLANK(C6501)), B6501=B6500), AVERAGE(C6499,C6501),
AND(NOT(ISBLANK(C6499)), B6499=B6500, ISBLANK(C6501), NOT(ISBLANK(C6502)), B6502=B6500), C6499+(C6502-C6499)/3,
AND(ISBLANK(C6499), NOT(ISBLANK(C6498)), B6498=B6500, NOT(ISBLANK(C6501)), B6501=B6500), C6498+(C6501-C6498)*2/3,
TRUE, "Check Manually"
))</f>
        <v>117.6</v>
      </c>
      <c r="F6500" t="str">
        <f>_xlfn.XLOOKUP(B6500,Bucket_Map!A:A,Bucket_Map!B:B,"ERROR - CHECK NAME")</f>
        <v>Transport &amp; Communication</v>
      </c>
    </row>
    <row r="6501" spans="1:6" x14ac:dyDescent="0.25">
      <c r="A6501" t="s">
        <v>32</v>
      </c>
      <c r="B6501" t="s">
        <v>30</v>
      </c>
      <c r="C6501">
        <v>116.6</v>
      </c>
      <c r="D6501" s="1">
        <v>42826</v>
      </c>
      <c r="E6501" cm="1">
        <f t="array" ref="E6501">IF(AND(B6501="Housing",A6501="Rural"),"",
_xlfn.IFS(
NOT(ISBLANK(C6501)), C6501,
AND(NOT(ISBLANK(C6500)), B6500=B6501, NOT(ISBLANK(C6502)), B6502=B6501), AVERAGE(C6500,C6502),
AND(NOT(ISBLANK(C6500)), B6500=B6501, ISBLANK(C6502), NOT(ISBLANK(C6503)), B6503=B6501), C6500+(C6503-C6500)/3,
AND(ISBLANK(C6500), NOT(ISBLANK(C6499)), B6499=B6501, NOT(ISBLANK(C6502)), B6502=B6501), C6499+(C6502-C6499)*2/3,
TRUE, "Check Manually"
))</f>
        <v>116.6</v>
      </c>
      <c r="F6501" t="str">
        <f>_xlfn.XLOOKUP(B6501,Bucket_Map!A:A,Bucket_Map!B:B,"ERROR - CHECK NAME")</f>
        <v>Transport &amp; Communication</v>
      </c>
    </row>
    <row r="6502" spans="1:6" x14ac:dyDescent="0.25">
      <c r="A6502" t="s">
        <v>32</v>
      </c>
      <c r="B6502" t="s">
        <v>30</v>
      </c>
      <c r="C6502">
        <v>116.7</v>
      </c>
      <c r="D6502" s="1">
        <v>42856</v>
      </c>
      <c r="E6502" cm="1">
        <f t="array" ref="E6502">IF(AND(B6502="Housing",A6502="Rural"),"",
_xlfn.IFS(
NOT(ISBLANK(C6502)), C6502,
AND(NOT(ISBLANK(C6501)), B6501=B6502, NOT(ISBLANK(C6503)), B6503=B6502), AVERAGE(C6501,C6503),
AND(NOT(ISBLANK(C6501)), B6501=B6502, ISBLANK(C6503), NOT(ISBLANK(C6504)), B6504=B6502), C6501+(C6504-C6501)/3,
AND(ISBLANK(C6501), NOT(ISBLANK(C6500)), B6500=B6502, NOT(ISBLANK(C6503)), B6503=B6502), C6500+(C6503-C6500)*2/3,
TRUE, "Check Manually"
))</f>
        <v>116.7</v>
      </c>
      <c r="F6502" t="str">
        <f>_xlfn.XLOOKUP(B6502,Bucket_Map!A:A,Bucket_Map!B:B,"ERROR - CHECK NAME")</f>
        <v>Transport &amp; Communication</v>
      </c>
    </row>
    <row r="6503" spans="1:6" x14ac:dyDescent="0.25">
      <c r="A6503" t="s">
        <v>32</v>
      </c>
      <c r="B6503" t="s">
        <v>30</v>
      </c>
      <c r="C6503">
        <v>116.5</v>
      </c>
      <c r="D6503" s="1">
        <v>42887</v>
      </c>
      <c r="E6503" cm="1">
        <f t="array" ref="E6503">IF(AND(B6503="Housing",A6503="Rural"),"",
_xlfn.IFS(
NOT(ISBLANK(C6503)), C6503,
AND(NOT(ISBLANK(C6502)), B6502=B6503, NOT(ISBLANK(C6504)), B6504=B6503), AVERAGE(C6502,C6504),
AND(NOT(ISBLANK(C6502)), B6502=B6503, ISBLANK(C6504), NOT(ISBLANK(C6505)), B6505=B6503), C6502+(C6505-C6502)/3,
AND(ISBLANK(C6502), NOT(ISBLANK(C6501)), B6501=B6503, NOT(ISBLANK(C6504)), B6504=B6503), C6501+(C6504-C6501)*2/3,
TRUE, "Check Manually"
))</f>
        <v>116.5</v>
      </c>
      <c r="F6503" t="str">
        <f>_xlfn.XLOOKUP(B6503,Bucket_Map!A:A,Bucket_Map!B:B,"ERROR - CHECK NAME")</f>
        <v>Transport &amp; Communication</v>
      </c>
    </row>
    <row r="6504" spans="1:6" x14ac:dyDescent="0.25">
      <c r="A6504" t="s">
        <v>32</v>
      </c>
      <c r="B6504" t="s">
        <v>30</v>
      </c>
      <c r="C6504">
        <v>116</v>
      </c>
      <c r="D6504" s="1">
        <v>42917</v>
      </c>
      <c r="E6504" cm="1">
        <f t="array" ref="E6504">IF(AND(B6504="Housing",A6504="Rural"),"",
_xlfn.IFS(
NOT(ISBLANK(C6504)), C6504,
AND(NOT(ISBLANK(C6503)), B6503=B6504, NOT(ISBLANK(C6505)), B6505=B6504), AVERAGE(C6503,C6505),
AND(NOT(ISBLANK(C6503)), B6503=B6504, ISBLANK(C6505), NOT(ISBLANK(C6506)), B6506=B6504), C6503+(C6506-C6503)/3,
AND(ISBLANK(C6503), NOT(ISBLANK(C6502)), B6502=B6504, NOT(ISBLANK(C6505)), B6505=B6504), C6502+(C6505-C6502)*2/3,
TRUE, "Check Manually"
))</f>
        <v>116</v>
      </c>
      <c r="F6504" t="str">
        <f>_xlfn.XLOOKUP(B6504,Bucket_Map!A:A,Bucket_Map!B:B,"ERROR - CHECK NAME")</f>
        <v>Transport &amp; Communication</v>
      </c>
    </row>
    <row r="6505" spans="1:6" x14ac:dyDescent="0.25">
      <c r="A6505" t="s">
        <v>32</v>
      </c>
      <c r="B6505" t="s">
        <v>30</v>
      </c>
      <c r="C6505">
        <v>117.3</v>
      </c>
      <c r="D6505" s="1">
        <v>42948</v>
      </c>
      <c r="E6505" cm="1">
        <f t="array" ref="E6505">IF(AND(B6505="Housing",A6505="Rural"),"",
_xlfn.IFS(
NOT(ISBLANK(C6505)), C6505,
AND(NOT(ISBLANK(C6504)), B6504=B6505, NOT(ISBLANK(C6506)), B6506=B6505), AVERAGE(C6504,C6506),
AND(NOT(ISBLANK(C6504)), B6504=B6505, ISBLANK(C6506), NOT(ISBLANK(C6507)), B6507=B6505), C6504+(C6507-C6504)/3,
AND(ISBLANK(C6504), NOT(ISBLANK(C6503)), B6503=B6505, NOT(ISBLANK(C6506)), B6506=B6505), C6503+(C6506-C6503)*2/3,
TRUE, "Check Manually"
))</f>
        <v>117.3</v>
      </c>
      <c r="F6505" t="str">
        <f>_xlfn.XLOOKUP(B6505,Bucket_Map!A:A,Bucket_Map!B:B,"ERROR - CHECK NAME")</f>
        <v>Transport &amp; Communication</v>
      </c>
    </row>
    <row r="6506" spans="1:6" x14ac:dyDescent="0.25">
      <c r="A6506" t="s">
        <v>32</v>
      </c>
      <c r="B6506" t="s">
        <v>30</v>
      </c>
      <c r="C6506">
        <v>118.3</v>
      </c>
      <c r="D6506" s="1">
        <v>42979</v>
      </c>
      <c r="E6506" cm="1">
        <f t="array" ref="E6506">IF(AND(B6506="Housing",A6506="Rural"),"",
_xlfn.IFS(
NOT(ISBLANK(C6506)), C6506,
AND(NOT(ISBLANK(C6505)), B6505=B6506, NOT(ISBLANK(C6507)), B6507=B6506), AVERAGE(C6505,C6507),
AND(NOT(ISBLANK(C6505)), B6505=B6506, ISBLANK(C6507), NOT(ISBLANK(C6508)), B6508=B6506), C6505+(C6508-C6505)/3,
AND(ISBLANK(C6505), NOT(ISBLANK(C6504)), B6504=B6506, NOT(ISBLANK(C6507)), B6507=B6506), C6504+(C6507-C6504)*2/3,
TRUE, "Check Manually"
))</f>
        <v>118.3</v>
      </c>
      <c r="F6506" t="str">
        <f>_xlfn.XLOOKUP(B6506,Bucket_Map!A:A,Bucket_Map!B:B,"ERROR - CHECK NAME")</f>
        <v>Transport &amp; Communication</v>
      </c>
    </row>
    <row r="6507" spans="1:6" x14ac:dyDescent="0.25">
      <c r="A6507" t="s">
        <v>32</v>
      </c>
      <c r="B6507" t="s">
        <v>30</v>
      </c>
      <c r="C6507">
        <v>117.8</v>
      </c>
      <c r="D6507" s="1">
        <v>43009</v>
      </c>
      <c r="E6507" cm="1">
        <f t="array" ref="E6507">IF(AND(B6507="Housing",A6507="Rural"),"",
_xlfn.IFS(
NOT(ISBLANK(C6507)), C6507,
AND(NOT(ISBLANK(C6506)), B6506=B6507, NOT(ISBLANK(C6508)), B6508=B6507), AVERAGE(C6506,C6508),
AND(NOT(ISBLANK(C6506)), B6506=B6507, ISBLANK(C6508), NOT(ISBLANK(C6509)), B6509=B6507), C6506+(C6509-C6506)/3,
AND(ISBLANK(C6506), NOT(ISBLANK(C6505)), B6505=B6507, NOT(ISBLANK(C6508)), B6508=B6507), C6505+(C6508-C6505)*2/3,
TRUE, "Check Manually"
))</f>
        <v>117.8</v>
      </c>
      <c r="F6507" t="str">
        <f>_xlfn.XLOOKUP(B6507,Bucket_Map!A:A,Bucket_Map!B:B,"ERROR - CHECK NAME")</f>
        <v>Transport &amp; Communication</v>
      </c>
    </row>
    <row r="6508" spans="1:6" x14ac:dyDescent="0.25">
      <c r="A6508" t="s">
        <v>32</v>
      </c>
      <c r="B6508" t="s">
        <v>30</v>
      </c>
      <c r="C6508">
        <v>118.3</v>
      </c>
      <c r="D6508" s="1">
        <v>43040</v>
      </c>
      <c r="E6508" cm="1">
        <f t="array" ref="E6508">IF(AND(B6508="Housing",A6508="Rural"),"",
_xlfn.IFS(
NOT(ISBLANK(C6508)), C6508,
AND(NOT(ISBLANK(C6507)), B6507=B6508, NOT(ISBLANK(C6509)), B6509=B6508), AVERAGE(C6507,C6509),
AND(NOT(ISBLANK(C6507)), B6507=B6508, ISBLANK(C6509), NOT(ISBLANK(C6510)), B6510=B6508), C6507+(C6510-C6507)/3,
AND(ISBLANK(C6507), NOT(ISBLANK(C6506)), B6506=B6508, NOT(ISBLANK(C6509)), B6509=B6508), C6506+(C6509-C6506)*2/3,
TRUE, "Check Manually"
))</f>
        <v>118.3</v>
      </c>
      <c r="F6508" t="str">
        <f>_xlfn.XLOOKUP(B6508,Bucket_Map!A:A,Bucket_Map!B:B,"ERROR - CHECK NAME")</f>
        <v>Transport &amp; Communication</v>
      </c>
    </row>
    <row r="6509" spans="1:6" x14ac:dyDescent="0.25">
      <c r="A6509" t="s">
        <v>32</v>
      </c>
      <c r="B6509" t="s">
        <v>30</v>
      </c>
      <c r="C6509">
        <v>118.5</v>
      </c>
      <c r="D6509" s="1">
        <v>43070</v>
      </c>
      <c r="E6509" cm="1">
        <f t="array" ref="E6509">IF(AND(B6509="Housing",A6509="Rural"),"",
_xlfn.IFS(
NOT(ISBLANK(C6509)), C6509,
AND(NOT(ISBLANK(C6508)), B6508=B6509, NOT(ISBLANK(C6510)), B6510=B6509), AVERAGE(C6508,C6510),
AND(NOT(ISBLANK(C6508)), B6508=B6509, ISBLANK(C6510), NOT(ISBLANK(C6511)), B6511=B6509), C6508+(C6511-C6508)/3,
AND(ISBLANK(C6508), NOT(ISBLANK(C6507)), B6507=B6509, NOT(ISBLANK(C6510)), B6510=B6509), C6507+(C6510-C6507)*2/3,
TRUE, "Check Manually"
))</f>
        <v>118.5</v>
      </c>
      <c r="F6509" t="str">
        <f>_xlfn.XLOOKUP(B6509,Bucket_Map!A:A,Bucket_Map!B:B,"ERROR - CHECK NAME")</f>
        <v>Transport &amp; Communication</v>
      </c>
    </row>
    <row r="6510" spans="1:6" x14ac:dyDescent="0.25">
      <c r="A6510" t="s">
        <v>32</v>
      </c>
      <c r="B6510" t="s">
        <v>30</v>
      </c>
      <c r="C6510">
        <v>119.3</v>
      </c>
      <c r="D6510" s="1">
        <v>43101</v>
      </c>
      <c r="E6510" cm="1">
        <f t="array" ref="E6510">IF(AND(B6510="Housing",A6510="Rural"),"",
_xlfn.IFS(
NOT(ISBLANK(C6510)), C6510,
AND(NOT(ISBLANK(C6509)), B6509=B6510, NOT(ISBLANK(C6511)), B6511=B6510), AVERAGE(C6509,C6511),
AND(NOT(ISBLANK(C6509)), B6509=B6510, ISBLANK(C6511), NOT(ISBLANK(C6512)), B6512=B6510), C6509+(C6512-C6509)/3,
AND(ISBLANK(C6509), NOT(ISBLANK(C6508)), B6508=B6510, NOT(ISBLANK(C6511)), B6511=B6510), C6508+(C6511-C6508)*2/3,
TRUE, "Check Manually"
))</f>
        <v>119.3</v>
      </c>
      <c r="F6510" t="str">
        <f>_xlfn.XLOOKUP(B6510,Bucket_Map!A:A,Bucket_Map!B:B,"ERROR - CHECK NAME")</f>
        <v>Transport &amp; Communication</v>
      </c>
    </row>
    <row r="6511" spans="1:6" x14ac:dyDescent="0.25">
      <c r="A6511" t="s">
        <v>32</v>
      </c>
      <c r="B6511" t="s">
        <v>30</v>
      </c>
      <c r="C6511">
        <v>120.2</v>
      </c>
      <c r="D6511" s="1">
        <v>43132</v>
      </c>
      <c r="E6511" cm="1">
        <f t="array" ref="E6511">IF(AND(B6511="Housing",A6511="Rural"),"",
_xlfn.IFS(
NOT(ISBLANK(C6511)), C6511,
AND(NOT(ISBLANK(C6510)), B6510=B6511, NOT(ISBLANK(C6512)), B6512=B6511), AVERAGE(C6510,C6512),
AND(NOT(ISBLANK(C6510)), B6510=B6511, ISBLANK(C6512), NOT(ISBLANK(C6513)), B6513=B6511), C6510+(C6513-C6510)/3,
AND(ISBLANK(C6510), NOT(ISBLANK(C6509)), B6509=B6511, NOT(ISBLANK(C6512)), B6512=B6511), C6509+(C6512-C6509)*2/3,
TRUE, "Check Manually"
))</f>
        <v>120.2</v>
      </c>
      <c r="F6511" t="str">
        <f>_xlfn.XLOOKUP(B6511,Bucket_Map!A:A,Bucket_Map!B:B,"ERROR - CHECK NAME")</f>
        <v>Transport &amp; Communication</v>
      </c>
    </row>
    <row r="6512" spans="1:6" x14ac:dyDescent="0.25">
      <c r="A6512" t="s">
        <v>32</v>
      </c>
      <c r="B6512" t="s">
        <v>30</v>
      </c>
      <c r="C6512">
        <v>121</v>
      </c>
      <c r="D6512" s="1">
        <v>43160</v>
      </c>
      <c r="E6512" cm="1">
        <f t="array" ref="E6512">IF(AND(B6512="Housing",A6512="Rural"),"",
_xlfn.IFS(
NOT(ISBLANK(C6512)), C6512,
AND(NOT(ISBLANK(C6511)), B6511=B6512, NOT(ISBLANK(C6513)), B6513=B6512), AVERAGE(C6511,C6513),
AND(NOT(ISBLANK(C6511)), B6511=B6512, ISBLANK(C6513), NOT(ISBLANK(C6514)), B6514=B6512), C6511+(C6514-C6511)/3,
AND(ISBLANK(C6511), NOT(ISBLANK(C6510)), B6510=B6512, NOT(ISBLANK(C6513)), B6513=B6512), C6510+(C6513-C6510)*2/3,
TRUE, "Check Manually"
))</f>
        <v>121</v>
      </c>
      <c r="F6512" t="str">
        <f>_xlfn.XLOOKUP(B6512,Bucket_Map!A:A,Bucket_Map!B:B,"ERROR - CHECK NAME")</f>
        <v>Transport &amp; Communication</v>
      </c>
    </row>
    <row r="6513" spans="1:6" x14ac:dyDescent="0.25">
      <c r="A6513" t="s">
        <v>32</v>
      </c>
      <c r="B6513" t="s">
        <v>30</v>
      </c>
      <c r="C6513">
        <v>121.9</v>
      </c>
      <c r="D6513" s="1">
        <v>43191</v>
      </c>
      <c r="E6513" cm="1">
        <f t="array" ref="E6513">IF(AND(B6513="Housing",A6513="Rural"),"",
_xlfn.IFS(
NOT(ISBLANK(C6513)), C6513,
AND(NOT(ISBLANK(C6512)), B6512=B6513, NOT(ISBLANK(C6514)), B6514=B6513), AVERAGE(C6512,C6514),
AND(NOT(ISBLANK(C6512)), B6512=B6513, ISBLANK(C6514), NOT(ISBLANK(C6515)), B6515=B6513), C6512+(C6515-C6512)/3,
AND(ISBLANK(C6512), NOT(ISBLANK(C6511)), B6511=B6513, NOT(ISBLANK(C6514)), B6514=B6513), C6511+(C6514-C6511)*2/3,
TRUE, "Check Manually"
))</f>
        <v>121.9</v>
      </c>
      <c r="F6513" t="str">
        <f>_xlfn.XLOOKUP(B6513,Bucket_Map!A:A,Bucket_Map!B:B,"ERROR - CHECK NAME")</f>
        <v>Transport &amp; Communication</v>
      </c>
    </row>
    <row r="6514" spans="1:6" x14ac:dyDescent="0.25">
      <c r="A6514" t="s">
        <v>32</v>
      </c>
      <c r="B6514" t="s">
        <v>30</v>
      </c>
      <c r="C6514">
        <v>122.9</v>
      </c>
      <c r="D6514" s="1">
        <v>43221</v>
      </c>
      <c r="E6514" cm="1">
        <f t="array" ref="E6514">IF(AND(B6514="Housing",A6514="Rural"),"",
_xlfn.IFS(
NOT(ISBLANK(C6514)), C6514,
AND(NOT(ISBLANK(C6513)), B6513=B6514, NOT(ISBLANK(C6515)), B6515=B6514), AVERAGE(C6513,C6515),
AND(NOT(ISBLANK(C6513)), B6513=B6514, ISBLANK(C6515), NOT(ISBLANK(C6516)), B6516=B6514), C6513+(C6516-C6513)/3,
AND(ISBLANK(C6513), NOT(ISBLANK(C6512)), B6512=B6514, NOT(ISBLANK(C6515)), B6515=B6514), C6512+(C6515-C6512)*2/3,
TRUE, "Check Manually"
))</f>
        <v>122.9</v>
      </c>
      <c r="F6514" t="str">
        <f>_xlfn.XLOOKUP(B6514,Bucket_Map!A:A,Bucket_Map!B:B,"ERROR - CHECK NAME")</f>
        <v>Transport &amp; Communication</v>
      </c>
    </row>
    <row r="6515" spans="1:6" x14ac:dyDescent="0.25">
      <c r="A6515" t="s">
        <v>32</v>
      </c>
      <c r="B6515" t="s">
        <v>30</v>
      </c>
      <c r="C6515">
        <v>123.7</v>
      </c>
      <c r="D6515" s="1">
        <v>43252</v>
      </c>
      <c r="E6515" cm="1">
        <f t="array" ref="E6515">IF(AND(B6515="Housing",A6515="Rural"),"",
_xlfn.IFS(
NOT(ISBLANK(C6515)), C6515,
AND(NOT(ISBLANK(C6514)), B6514=B6515, NOT(ISBLANK(C6516)), B6516=B6515), AVERAGE(C6514,C6516),
AND(NOT(ISBLANK(C6514)), B6514=B6515, ISBLANK(C6516), NOT(ISBLANK(C6517)), B6517=B6515), C6514+(C6517-C6514)/3,
AND(ISBLANK(C6514), NOT(ISBLANK(C6513)), B6513=B6515, NOT(ISBLANK(C6516)), B6516=B6515), C6513+(C6516-C6513)*2/3,
TRUE, "Check Manually"
))</f>
        <v>123.7</v>
      </c>
      <c r="F6515" t="str">
        <f>_xlfn.XLOOKUP(B6515,Bucket_Map!A:A,Bucket_Map!B:B,"ERROR - CHECK NAME")</f>
        <v>Transport &amp; Communication</v>
      </c>
    </row>
    <row r="6516" spans="1:6" x14ac:dyDescent="0.25">
      <c r="A6516" t="s">
        <v>32</v>
      </c>
      <c r="B6516" t="s">
        <v>30</v>
      </c>
      <c r="C6516">
        <v>123.6</v>
      </c>
      <c r="D6516" s="1">
        <v>43282</v>
      </c>
      <c r="E6516" cm="1">
        <f t="array" ref="E6516">IF(AND(B6516="Housing",A6516="Rural"),"",
_xlfn.IFS(
NOT(ISBLANK(C6516)), C6516,
AND(NOT(ISBLANK(C6515)), B6515=B6516, NOT(ISBLANK(C6517)), B6517=B6516), AVERAGE(C6515,C6517),
AND(NOT(ISBLANK(C6515)), B6515=B6516, ISBLANK(C6517), NOT(ISBLANK(C6518)), B6518=B6516), C6515+(C6518-C6515)/3,
AND(ISBLANK(C6515), NOT(ISBLANK(C6514)), B6514=B6516, NOT(ISBLANK(C6517)), B6517=B6516), C6514+(C6517-C6514)*2/3,
TRUE, "Check Manually"
))</f>
        <v>123.6</v>
      </c>
      <c r="F6516" t="str">
        <f>_xlfn.XLOOKUP(B6516,Bucket_Map!A:A,Bucket_Map!B:B,"ERROR - CHECK NAME")</f>
        <v>Transport &amp; Communication</v>
      </c>
    </row>
    <row r="6517" spans="1:6" x14ac:dyDescent="0.25">
      <c r="A6517" t="s">
        <v>32</v>
      </c>
      <c r="B6517" t="s">
        <v>30</v>
      </c>
      <c r="C6517">
        <v>124.3</v>
      </c>
      <c r="D6517" s="1">
        <v>43313</v>
      </c>
      <c r="E6517" cm="1">
        <f t="array" ref="E6517">IF(AND(B6517="Housing",A6517="Rural"),"",
_xlfn.IFS(
NOT(ISBLANK(C6517)), C6517,
AND(NOT(ISBLANK(C6516)), B6516=B6517, NOT(ISBLANK(C6518)), B6518=B6517), AVERAGE(C6516,C6518),
AND(NOT(ISBLANK(C6516)), B6516=B6517, ISBLANK(C6518), NOT(ISBLANK(C6519)), B6519=B6517), C6516+(C6519-C6516)/3,
AND(ISBLANK(C6516), NOT(ISBLANK(C6515)), B6515=B6517, NOT(ISBLANK(C6518)), B6518=B6517), C6515+(C6518-C6515)*2/3,
TRUE, "Check Manually"
))</f>
        <v>124.3</v>
      </c>
      <c r="F6517" t="str">
        <f>_xlfn.XLOOKUP(B6517,Bucket_Map!A:A,Bucket_Map!B:B,"ERROR - CHECK NAME")</f>
        <v>Transport &amp; Communication</v>
      </c>
    </row>
    <row r="6518" spans="1:6" x14ac:dyDescent="0.25">
      <c r="A6518" t="s">
        <v>32</v>
      </c>
      <c r="B6518" t="s">
        <v>30</v>
      </c>
      <c r="C6518">
        <v>126</v>
      </c>
      <c r="D6518" s="1">
        <v>43344</v>
      </c>
      <c r="E6518" cm="1">
        <f t="array" ref="E6518">IF(AND(B6518="Housing",A6518="Rural"),"",
_xlfn.IFS(
NOT(ISBLANK(C6518)), C6518,
AND(NOT(ISBLANK(C6517)), B6517=B6518, NOT(ISBLANK(C6519)), B6519=B6518), AVERAGE(C6517,C6519),
AND(NOT(ISBLANK(C6517)), B6517=B6518, ISBLANK(C6519), NOT(ISBLANK(C6520)), B6520=B6518), C6517+(C6520-C6517)/3,
AND(ISBLANK(C6517), NOT(ISBLANK(C6516)), B6516=B6518, NOT(ISBLANK(C6519)), B6519=B6518), C6516+(C6519-C6516)*2/3,
TRUE, "Check Manually"
))</f>
        <v>126</v>
      </c>
      <c r="F6518" t="str">
        <f>_xlfn.XLOOKUP(B6518,Bucket_Map!A:A,Bucket_Map!B:B,"ERROR - CHECK NAME")</f>
        <v>Transport &amp; Communication</v>
      </c>
    </row>
    <row r="6519" spans="1:6" x14ac:dyDescent="0.25">
      <c r="A6519" t="s">
        <v>32</v>
      </c>
      <c r="B6519" t="s">
        <v>30</v>
      </c>
      <c r="C6519">
        <v>125.5</v>
      </c>
      <c r="D6519" s="1">
        <v>43374</v>
      </c>
      <c r="E6519" cm="1">
        <f t="array" ref="E6519">IF(AND(B6519="Housing",A6519="Rural"),"",
_xlfn.IFS(
NOT(ISBLANK(C6519)), C6519,
AND(NOT(ISBLANK(C6518)), B6518=B6519, NOT(ISBLANK(C6520)), B6520=B6519), AVERAGE(C6518,C6520),
AND(NOT(ISBLANK(C6518)), B6518=B6519, ISBLANK(C6520), NOT(ISBLANK(C6521)), B6521=B6519), C6518+(C6521-C6518)/3,
AND(ISBLANK(C6518), NOT(ISBLANK(C6517)), B6517=B6519, NOT(ISBLANK(C6520)), B6520=B6519), C6517+(C6520-C6517)*2/3,
TRUE, "Check Manually"
))</f>
        <v>125.5</v>
      </c>
      <c r="F6519" t="str">
        <f>_xlfn.XLOOKUP(B6519,Bucket_Map!A:A,Bucket_Map!B:B,"ERROR - CHECK NAME")</f>
        <v>Transport &amp; Communication</v>
      </c>
    </row>
    <row r="6520" spans="1:6" x14ac:dyDescent="0.25">
      <c r="A6520" t="s">
        <v>32</v>
      </c>
      <c r="B6520" t="s">
        <v>30</v>
      </c>
      <c r="C6520">
        <v>125.5</v>
      </c>
      <c r="D6520" s="1">
        <v>43405</v>
      </c>
      <c r="E6520" cm="1">
        <f t="array" ref="E6520">IF(AND(B6520="Housing",A6520="Rural"),"",
_xlfn.IFS(
NOT(ISBLANK(C6520)), C6520,
AND(NOT(ISBLANK(C6519)), B6519=B6520, NOT(ISBLANK(C6521)), B6521=B6520), AVERAGE(C6519,C6521),
AND(NOT(ISBLANK(C6519)), B6519=B6520, ISBLANK(C6521), NOT(ISBLANK(C6522)), B6522=B6520), C6519+(C6522-C6519)/3,
AND(ISBLANK(C6519), NOT(ISBLANK(C6518)), B6518=B6520, NOT(ISBLANK(C6521)), B6521=B6520), C6518+(C6521-C6518)*2/3,
TRUE, "Check Manually"
))</f>
        <v>125.5</v>
      </c>
      <c r="F6520" t="str">
        <f>_xlfn.XLOOKUP(B6520,Bucket_Map!A:A,Bucket_Map!B:B,"ERROR - CHECK NAME")</f>
        <v>Transport &amp; Communication</v>
      </c>
    </row>
    <row r="6521" spans="1:6" x14ac:dyDescent="0.25">
      <c r="A6521" t="s">
        <v>32</v>
      </c>
      <c r="B6521" t="s">
        <v>30</v>
      </c>
      <c r="C6521">
        <v>123.6</v>
      </c>
      <c r="D6521" s="1">
        <v>43435</v>
      </c>
      <c r="E6521" cm="1">
        <f t="array" ref="E6521">IF(AND(B6521="Housing",A6521="Rural"),"",
_xlfn.IFS(
NOT(ISBLANK(C6521)), C6521,
AND(NOT(ISBLANK(C6520)), B6520=B6521, NOT(ISBLANK(C6522)), B6522=B6521), AVERAGE(C6520,C6522),
AND(NOT(ISBLANK(C6520)), B6520=B6521, ISBLANK(C6522), NOT(ISBLANK(C6523)), B6523=B6521), C6520+(C6523-C6520)/3,
AND(ISBLANK(C6520), NOT(ISBLANK(C6519)), B6519=B6521, NOT(ISBLANK(C6522)), B6522=B6521), C6519+(C6522-C6519)*2/3,
TRUE, "Check Manually"
))</f>
        <v>123.6</v>
      </c>
      <c r="F6521" t="str">
        <f>_xlfn.XLOOKUP(B6521,Bucket_Map!A:A,Bucket_Map!B:B,"ERROR - CHECK NAME")</f>
        <v>Transport &amp; Communication</v>
      </c>
    </row>
    <row r="6522" spans="1:6" x14ac:dyDescent="0.25">
      <c r="A6522" t="s">
        <v>32</v>
      </c>
      <c r="B6522" t="s">
        <v>30</v>
      </c>
      <c r="C6522">
        <v>123.3</v>
      </c>
      <c r="D6522" s="1">
        <v>43466</v>
      </c>
      <c r="E6522" cm="1">
        <f t="array" ref="E6522">IF(AND(B6522="Housing",A6522="Rural"),"",
_xlfn.IFS(
NOT(ISBLANK(C6522)), C6522,
AND(NOT(ISBLANK(C6521)), B6521=B6522, NOT(ISBLANK(C6523)), B6523=B6522), AVERAGE(C6521,C6523),
AND(NOT(ISBLANK(C6521)), B6521=B6522, ISBLANK(C6523), NOT(ISBLANK(C6524)), B6524=B6522), C6521+(C6524-C6521)/3,
AND(ISBLANK(C6521), NOT(ISBLANK(C6520)), B6520=B6522, NOT(ISBLANK(C6523)), B6523=B6522), C6520+(C6523-C6520)*2/3,
TRUE, "Check Manually"
))</f>
        <v>123.3</v>
      </c>
      <c r="F6522" t="str">
        <f>_xlfn.XLOOKUP(B6522,Bucket_Map!A:A,Bucket_Map!B:B,"ERROR - CHECK NAME")</f>
        <v>Transport &amp; Communication</v>
      </c>
    </row>
    <row r="6523" spans="1:6" x14ac:dyDescent="0.25">
      <c r="A6523" t="s">
        <v>32</v>
      </c>
      <c r="B6523" t="s">
        <v>30</v>
      </c>
      <c r="C6523">
        <v>123.9</v>
      </c>
      <c r="D6523" s="1">
        <v>43497</v>
      </c>
      <c r="E6523" cm="1">
        <f t="array" ref="E6523">IF(AND(B6523="Housing",A6523="Rural"),"",
_xlfn.IFS(
NOT(ISBLANK(C6523)), C6523,
AND(NOT(ISBLANK(C6522)), B6522=B6523, NOT(ISBLANK(C6524)), B6524=B6523), AVERAGE(C6522,C6524),
AND(NOT(ISBLANK(C6522)), B6522=B6523, ISBLANK(C6524), NOT(ISBLANK(C6525)), B6525=B6523), C6522+(C6525-C6522)/3,
AND(ISBLANK(C6522), NOT(ISBLANK(C6521)), B6521=B6523, NOT(ISBLANK(C6524)), B6524=B6523), C6521+(C6524-C6521)*2/3,
TRUE, "Check Manually"
))</f>
        <v>123.9</v>
      </c>
      <c r="F6523" t="str">
        <f>_xlfn.XLOOKUP(B6523,Bucket_Map!A:A,Bucket_Map!B:B,"ERROR - CHECK NAME")</f>
        <v>Transport &amp; Communication</v>
      </c>
    </row>
    <row r="6524" spans="1:6" x14ac:dyDescent="0.25">
      <c r="A6524" t="s">
        <v>32</v>
      </c>
      <c r="B6524" t="s">
        <v>30</v>
      </c>
      <c r="C6524">
        <v>124.6</v>
      </c>
      <c r="D6524" s="1">
        <v>43525</v>
      </c>
      <c r="E6524" cm="1">
        <f t="array" ref="E6524">IF(AND(B6524="Housing",A6524="Rural"),"",
_xlfn.IFS(
NOT(ISBLANK(C6524)), C6524,
AND(NOT(ISBLANK(C6523)), B6523=B6524, NOT(ISBLANK(C6525)), B6525=B6524), AVERAGE(C6523,C6525),
AND(NOT(ISBLANK(C6523)), B6523=B6524, ISBLANK(C6525), NOT(ISBLANK(C6526)), B6526=B6524), C6523+(C6526-C6523)/3,
AND(ISBLANK(C6523), NOT(ISBLANK(C6522)), B6522=B6524, NOT(ISBLANK(C6525)), B6525=B6524), C6522+(C6525-C6522)*2/3,
TRUE, "Check Manually"
))</f>
        <v>124.6</v>
      </c>
      <c r="F6524" t="str">
        <f>_xlfn.XLOOKUP(B6524,Bucket_Map!A:A,Bucket_Map!B:B,"ERROR - CHECK NAME")</f>
        <v>Transport &amp; Communication</v>
      </c>
    </row>
    <row r="6525" spans="1:6" x14ac:dyDescent="0.25">
      <c r="A6525" t="s">
        <v>32</v>
      </c>
      <c r="B6525" t="s">
        <v>30</v>
      </c>
      <c r="C6525">
        <v>124.9</v>
      </c>
      <c r="D6525" s="1">
        <v>43586</v>
      </c>
      <c r="E6525" cm="1">
        <f t="array" ref="E6525">IF(AND(B6525="Housing",A6525="Rural"),"",
_xlfn.IFS(
NOT(ISBLANK(C6525)), C6525,
AND(NOT(ISBLANK(C6524)), B6524=B6525, NOT(ISBLANK(C6526)), B6526=B6525), AVERAGE(C6524,C6526),
AND(NOT(ISBLANK(C6524)), B6524=B6525, ISBLANK(C6526), NOT(ISBLANK(C6527)), B6527=B6525), C6524+(C6527-C6524)/3,
AND(ISBLANK(C6524), NOT(ISBLANK(C6523)), B6523=B6525, NOT(ISBLANK(C6526)), B6526=B6525), C6523+(C6526-C6523)*2/3,
TRUE, "Check Manually"
))</f>
        <v>124.9</v>
      </c>
      <c r="F6525" t="str">
        <f>_xlfn.XLOOKUP(B6525,Bucket_Map!A:A,Bucket_Map!B:B,"ERROR - CHECK NAME")</f>
        <v>Transport &amp; Communication</v>
      </c>
    </row>
    <row r="6526" spans="1:6" x14ac:dyDescent="0.25">
      <c r="A6526" t="s">
        <v>32</v>
      </c>
      <c r="B6526" t="s">
        <v>30</v>
      </c>
      <c r="C6526">
        <v>124.6</v>
      </c>
      <c r="D6526" s="1">
        <v>43617</v>
      </c>
      <c r="E6526" cm="1">
        <f t="array" ref="E6526">IF(AND(B6526="Housing",A6526="Rural"),"",
_xlfn.IFS(
NOT(ISBLANK(C6526)), C6526,
AND(NOT(ISBLANK(C6525)), B6525=B6526, NOT(ISBLANK(C6527)), B6527=B6526), AVERAGE(C6525,C6527),
AND(NOT(ISBLANK(C6525)), B6525=B6526, ISBLANK(C6527), NOT(ISBLANK(C6528)), B6528=B6526), C6525+(C6528-C6525)/3,
AND(ISBLANK(C6525), NOT(ISBLANK(C6524)), B6524=B6526, NOT(ISBLANK(C6527)), B6527=B6526), C6524+(C6527-C6524)*2/3,
TRUE, "Check Manually"
))</f>
        <v>124.6</v>
      </c>
      <c r="F6526" t="str">
        <f>_xlfn.XLOOKUP(B6526,Bucket_Map!A:A,Bucket_Map!B:B,"ERROR - CHECK NAME")</f>
        <v>Transport &amp; Communication</v>
      </c>
    </row>
    <row r="6527" spans="1:6" x14ac:dyDescent="0.25">
      <c r="A6527" t="s">
        <v>32</v>
      </c>
      <c r="B6527" t="s">
        <v>30</v>
      </c>
      <c r="C6527">
        <v>125.6</v>
      </c>
      <c r="D6527" s="1">
        <v>43647</v>
      </c>
      <c r="E6527" cm="1">
        <f t="array" ref="E6527">IF(AND(B6527="Housing",A6527="Rural"),"",
_xlfn.IFS(
NOT(ISBLANK(C6527)), C6527,
AND(NOT(ISBLANK(C6526)), B6526=B6527, NOT(ISBLANK(C6528)), B6528=B6527), AVERAGE(C6526,C6528),
AND(NOT(ISBLANK(C6526)), B6526=B6527, ISBLANK(C6528), NOT(ISBLANK(C6529)), B6529=B6527), C6526+(C6529-C6526)/3,
AND(ISBLANK(C6526), NOT(ISBLANK(C6525)), B6525=B6527, NOT(ISBLANK(C6528)), B6528=B6527), C6525+(C6528-C6525)*2/3,
TRUE, "Check Manually"
))</f>
        <v>125.6</v>
      </c>
      <c r="F6527" t="str">
        <f>_xlfn.XLOOKUP(B6527,Bucket_Map!A:A,Bucket_Map!B:B,"ERROR - CHECK NAME")</f>
        <v>Transport &amp; Communication</v>
      </c>
    </row>
    <row r="6528" spans="1:6" x14ac:dyDescent="0.25">
      <c r="A6528" t="s">
        <v>32</v>
      </c>
      <c r="B6528" t="s">
        <v>30</v>
      </c>
      <c r="C6528">
        <v>125.8</v>
      </c>
      <c r="D6528" s="1">
        <v>43678</v>
      </c>
      <c r="E6528" cm="1">
        <f t="array" ref="E6528">IF(AND(B6528="Housing",A6528="Rural"),"",
_xlfn.IFS(
NOT(ISBLANK(C6528)), C6528,
AND(NOT(ISBLANK(C6527)), B6527=B6528, NOT(ISBLANK(C6529)), B6529=B6528), AVERAGE(C6527,C6529),
AND(NOT(ISBLANK(C6527)), B6527=B6528, ISBLANK(C6529), NOT(ISBLANK(C6530)), B6530=B6528), C6527+(C6530-C6527)/3,
AND(ISBLANK(C6527), NOT(ISBLANK(C6526)), B6526=B6528, NOT(ISBLANK(C6529)), B6529=B6528), C6526+(C6529-C6526)*2/3,
TRUE, "Check Manually"
))</f>
        <v>125.8</v>
      </c>
      <c r="F6528" t="str">
        <f>_xlfn.XLOOKUP(B6528,Bucket_Map!A:A,Bucket_Map!B:B,"ERROR - CHECK NAME")</f>
        <v>Transport &amp; Communication</v>
      </c>
    </row>
    <row r="6529" spans="1:6" x14ac:dyDescent="0.25">
      <c r="A6529" t="s">
        <v>32</v>
      </c>
      <c r="B6529" t="s">
        <v>30</v>
      </c>
      <c r="C6529">
        <v>126.1</v>
      </c>
      <c r="D6529" s="1">
        <v>43709</v>
      </c>
      <c r="E6529" cm="1">
        <f t="array" ref="E6529">IF(AND(B6529="Housing",A6529="Rural"),"",
_xlfn.IFS(
NOT(ISBLANK(C6529)), C6529,
AND(NOT(ISBLANK(C6528)), B6528=B6529, NOT(ISBLANK(C6530)), B6530=B6529), AVERAGE(C6528,C6530),
AND(NOT(ISBLANK(C6528)), B6528=B6529, ISBLANK(C6530), NOT(ISBLANK(C6531)), B6531=B6529), C6528+(C6531-C6528)/3,
AND(ISBLANK(C6528), NOT(ISBLANK(C6527)), B6527=B6529, NOT(ISBLANK(C6530)), B6530=B6529), C6527+(C6530-C6527)*2/3,
TRUE, "Check Manually"
))</f>
        <v>126.1</v>
      </c>
      <c r="F6529" t="str">
        <f>_xlfn.XLOOKUP(B6529,Bucket_Map!A:A,Bucket_Map!B:B,"ERROR - CHECK NAME")</f>
        <v>Transport &amp; Communication</v>
      </c>
    </row>
    <row r="6530" spans="1:6" x14ac:dyDescent="0.25">
      <c r="A6530" t="s">
        <v>32</v>
      </c>
      <c r="B6530" t="s">
        <v>30</v>
      </c>
      <c r="C6530">
        <v>126.3</v>
      </c>
      <c r="D6530" s="1">
        <v>43739</v>
      </c>
      <c r="E6530" cm="1">
        <f t="array" ref="E6530">IF(AND(B6530="Housing",A6530="Rural"),"",
_xlfn.IFS(
NOT(ISBLANK(C6530)), C6530,
AND(NOT(ISBLANK(C6529)), B6529=B6530, NOT(ISBLANK(C6531)), B6531=B6530), AVERAGE(C6529,C6531),
AND(NOT(ISBLANK(C6529)), B6529=B6530, ISBLANK(C6531), NOT(ISBLANK(C6532)), B6532=B6530), C6529+(C6532-C6529)/3,
AND(ISBLANK(C6529), NOT(ISBLANK(C6528)), B6528=B6530, NOT(ISBLANK(C6531)), B6531=B6530), C6528+(C6531-C6528)*2/3,
TRUE, "Check Manually"
))</f>
        <v>126.3</v>
      </c>
      <c r="F6530" t="str">
        <f>_xlfn.XLOOKUP(B6530,Bucket_Map!A:A,Bucket_Map!B:B,"ERROR - CHECK NAME")</f>
        <v>Transport &amp; Communication</v>
      </c>
    </row>
    <row r="6531" spans="1:6" x14ac:dyDescent="0.25">
      <c r="A6531" t="s">
        <v>32</v>
      </c>
      <c r="B6531" t="s">
        <v>30</v>
      </c>
      <c r="C6531">
        <v>126.6</v>
      </c>
      <c r="D6531" s="1">
        <v>43770</v>
      </c>
      <c r="E6531" cm="1">
        <f t="array" ref="E6531">IF(AND(B6531="Housing",A6531="Rural"),"",
_xlfn.IFS(
NOT(ISBLANK(C6531)), C6531,
AND(NOT(ISBLANK(C6530)), B6530=B6531, NOT(ISBLANK(C6532)), B6532=B6531), AVERAGE(C6530,C6532),
AND(NOT(ISBLANK(C6530)), B6530=B6531, ISBLANK(C6532), NOT(ISBLANK(C6533)), B6533=B6531), C6530+(C6533-C6530)/3,
AND(ISBLANK(C6530), NOT(ISBLANK(C6529)), B6529=B6531, NOT(ISBLANK(C6532)), B6532=B6531), C6529+(C6532-C6529)*2/3,
TRUE, "Check Manually"
))</f>
        <v>126.6</v>
      </c>
      <c r="F6531" t="str">
        <f>_xlfn.XLOOKUP(B6531,Bucket_Map!A:A,Bucket_Map!B:B,"ERROR - CHECK NAME")</f>
        <v>Transport &amp; Communication</v>
      </c>
    </row>
    <row r="6532" spans="1:6" x14ac:dyDescent="0.25">
      <c r="A6532" t="s">
        <v>32</v>
      </c>
      <c r="B6532" t="s">
        <v>30</v>
      </c>
      <c r="C6532">
        <v>129.80000000000001</v>
      </c>
      <c r="D6532" s="1">
        <v>43800</v>
      </c>
      <c r="E6532" cm="1">
        <f t="array" ref="E6532">IF(AND(B6532="Housing",A6532="Rural"),"",
_xlfn.IFS(
NOT(ISBLANK(C6532)), C6532,
AND(NOT(ISBLANK(C6531)), B6531=B6532, NOT(ISBLANK(C6533)), B6533=B6532), AVERAGE(C6531,C6533),
AND(NOT(ISBLANK(C6531)), B6531=B6532, ISBLANK(C6533), NOT(ISBLANK(C6534)), B6534=B6532), C6531+(C6534-C6531)/3,
AND(ISBLANK(C6531), NOT(ISBLANK(C6530)), B6530=B6532, NOT(ISBLANK(C6533)), B6533=B6532), C6530+(C6533-C6530)*2/3,
TRUE, "Check Manually"
))</f>
        <v>129.80000000000001</v>
      </c>
      <c r="F6532" t="str">
        <f>_xlfn.XLOOKUP(B6532,Bucket_Map!A:A,Bucket_Map!B:B,"ERROR - CHECK NAME")</f>
        <v>Transport &amp; Communication</v>
      </c>
    </row>
    <row r="6533" spans="1:6" x14ac:dyDescent="0.25">
      <c r="A6533" t="s">
        <v>32</v>
      </c>
      <c r="B6533" t="s">
        <v>30</v>
      </c>
      <c r="C6533">
        <v>130.9</v>
      </c>
      <c r="D6533" s="1">
        <v>43831</v>
      </c>
      <c r="E6533" cm="1">
        <f t="array" ref="E6533">IF(AND(B6533="Housing",A6533="Rural"),"",
_xlfn.IFS(
NOT(ISBLANK(C6533)), C6533,
AND(NOT(ISBLANK(C6532)), B6532=B6533, NOT(ISBLANK(C6534)), B6534=B6533), AVERAGE(C6532,C6534),
AND(NOT(ISBLANK(C6532)), B6532=B6533, ISBLANK(C6534), NOT(ISBLANK(C6535)), B6535=B6533), C6532+(C6535-C6532)/3,
AND(ISBLANK(C6532), NOT(ISBLANK(C6531)), B6531=B6533, NOT(ISBLANK(C6534)), B6534=B6533), C6531+(C6534-C6531)*2/3,
TRUE, "Check Manually"
))</f>
        <v>130.9</v>
      </c>
      <c r="F6533" t="str">
        <f>_xlfn.XLOOKUP(B6533,Bucket_Map!A:A,Bucket_Map!B:B,"ERROR - CHECK NAME")</f>
        <v>Transport &amp; Communication</v>
      </c>
    </row>
    <row r="6534" spans="1:6" x14ac:dyDescent="0.25">
      <c r="A6534" t="s">
        <v>32</v>
      </c>
      <c r="B6534" t="s">
        <v>30</v>
      </c>
      <c r="C6534">
        <v>130.30000000000001</v>
      </c>
      <c r="D6534" s="1">
        <v>43862</v>
      </c>
      <c r="E6534" cm="1">
        <f t="array" ref="E6534">IF(AND(B6534="Housing",A6534="Rural"),"",
_xlfn.IFS(
NOT(ISBLANK(C6534)), C6534,
AND(NOT(ISBLANK(C6533)), B6533=B6534, NOT(ISBLANK(C6535)), B6535=B6534), AVERAGE(C6533,C6535),
AND(NOT(ISBLANK(C6533)), B6533=B6534, ISBLANK(C6535), NOT(ISBLANK(C6536)), B6536=B6534), C6533+(C6536-C6533)/3,
AND(ISBLANK(C6533), NOT(ISBLANK(C6532)), B6532=B6534, NOT(ISBLANK(C6535)), B6535=B6534), C6532+(C6535-C6532)*2/3,
TRUE, "Check Manually"
))</f>
        <v>130.30000000000001</v>
      </c>
      <c r="F6534" t="str">
        <f>_xlfn.XLOOKUP(B6534,Bucket_Map!A:A,Bucket_Map!B:B,"ERROR - CHECK NAME")</f>
        <v>Transport &amp; Communication</v>
      </c>
    </row>
    <row r="6535" spans="1:6" x14ac:dyDescent="0.25">
      <c r="A6535" t="s">
        <v>32</v>
      </c>
      <c r="B6535" t="s">
        <v>30</v>
      </c>
      <c r="C6535">
        <v>129.9</v>
      </c>
      <c r="D6535" s="1">
        <v>43891</v>
      </c>
      <c r="E6535" cm="1">
        <f t="array" ref="E6535">IF(AND(B6535="Housing",A6535="Rural"),"",
_xlfn.IFS(
NOT(ISBLANK(C6535)), C6535,
AND(NOT(ISBLANK(C6534)), B6534=B6535, NOT(ISBLANK(C6536)), B6536=B6535), AVERAGE(C6534,C6536),
AND(NOT(ISBLANK(C6534)), B6534=B6535, ISBLANK(C6536), NOT(ISBLANK(C6537)), B6537=B6535), C6534+(C6537-C6534)/3,
AND(ISBLANK(C6534), NOT(ISBLANK(C6533)), B6533=B6535, NOT(ISBLANK(C6536)), B6536=B6535), C6533+(C6536-C6533)*2/3,
TRUE, "Check Manually"
))</f>
        <v>129.9</v>
      </c>
      <c r="F6535" t="str">
        <f>_xlfn.XLOOKUP(B6535,Bucket_Map!A:A,Bucket_Map!B:B,"ERROR - CHECK NAME")</f>
        <v>Transport &amp; Communication</v>
      </c>
    </row>
    <row r="6536" spans="1:6" x14ac:dyDescent="0.25">
      <c r="A6536" t="s">
        <v>32</v>
      </c>
      <c r="B6536" t="s">
        <v>30</v>
      </c>
      <c r="D6536" s="1">
        <v>43922</v>
      </c>
      <c r="E6536" cm="1">
        <f t="array" ref="E6536">IF(AND(B6536="Housing",A6536="Rural"),"",
_xlfn.IFS(
NOT(ISBLANK(C6536)), C6536,
AND(NOT(ISBLANK(C6535)), B6535=B6536, NOT(ISBLANK(C6537)), B6537=B6536), AVERAGE(C6535,C6537),
AND(NOT(ISBLANK(C6535)), B6535=B6536, ISBLANK(C6537), NOT(ISBLANK(C6538)), B6538=B6536), C6535+(C6538-C6535)/3,
AND(ISBLANK(C6535), NOT(ISBLANK(C6534)), B6534=B6536, NOT(ISBLANK(C6537)), B6537=B6536), C6534+(C6537-C6534)*2/3,
TRUE, "Check Manually"
))</f>
        <v>131.6</v>
      </c>
      <c r="F6536" t="str">
        <f>_xlfn.XLOOKUP(B6536,Bucket_Map!A:A,Bucket_Map!B:B,"ERROR - CHECK NAME")</f>
        <v>Transport &amp; Communication</v>
      </c>
    </row>
    <row r="6537" spans="1:6" x14ac:dyDescent="0.25">
      <c r="A6537" t="s">
        <v>32</v>
      </c>
      <c r="B6537" t="s">
        <v>30</v>
      </c>
      <c r="D6537" s="1">
        <v>43952</v>
      </c>
      <c r="E6537" cm="1">
        <f t="array" ref="E6537">IF(AND(B6537="Housing",A6537="Rural"),"",
_xlfn.IFS(
NOT(ISBLANK(C6537)), C6537,
AND(NOT(ISBLANK(C6536)), B6536=B6537, NOT(ISBLANK(C6538)), B6538=B6537), AVERAGE(C6536,C6538),
AND(NOT(ISBLANK(C6536)), B6536=B6537, ISBLANK(C6538), NOT(ISBLANK(C6539)), B6539=B6537), C6536+(C6539-C6536)/3,
AND(ISBLANK(C6536), NOT(ISBLANK(C6535)), B6535=B6537, NOT(ISBLANK(C6538)), B6538=B6537), C6535+(C6538-C6535)*2/3,
TRUE, "Check Manually"
))</f>
        <v>133.30000000000001</v>
      </c>
      <c r="F6537" t="str">
        <f>_xlfn.XLOOKUP(B6537,Bucket_Map!A:A,Bucket_Map!B:B,"ERROR - CHECK NAME")</f>
        <v>Transport &amp; Communication</v>
      </c>
    </row>
    <row r="6538" spans="1:6" x14ac:dyDescent="0.25">
      <c r="A6538" t="s">
        <v>32</v>
      </c>
      <c r="B6538" t="s">
        <v>30</v>
      </c>
      <c r="C6538">
        <v>135</v>
      </c>
      <c r="D6538" s="1">
        <v>43983</v>
      </c>
      <c r="E6538" cm="1">
        <f t="array" ref="E6538">IF(AND(B6538="Housing",A6538="Rural"),"",
_xlfn.IFS(
NOT(ISBLANK(C6538)), C6538,
AND(NOT(ISBLANK(C6537)), B6537=B6538, NOT(ISBLANK(C6539)), B6539=B6538), AVERAGE(C6537,C6539),
AND(NOT(ISBLANK(C6537)), B6537=B6538, ISBLANK(C6539), NOT(ISBLANK(C6540)), B6540=B6538), C6537+(C6540-C6537)/3,
AND(ISBLANK(C6537), NOT(ISBLANK(C6536)), B6536=B6538, NOT(ISBLANK(C6539)), B6539=B6538), C6536+(C6539-C6536)*2/3,
TRUE, "Check Manually"
))</f>
        <v>135</v>
      </c>
      <c r="F6538" t="str">
        <f>_xlfn.XLOOKUP(B6538,Bucket_Map!A:A,Bucket_Map!B:B,"ERROR - CHECK NAME")</f>
        <v>Transport &amp; Communication</v>
      </c>
    </row>
    <row r="6539" spans="1:6" x14ac:dyDescent="0.25">
      <c r="A6539" t="s">
        <v>32</v>
      </c>
      <c r="B6539" t="s">
        <v>30</v>
      </c>
      <c r="C6539">
        <v>135</v>
      </c>
      <c r="D6539" s="1">
        <v>44013</v>
      </c>
      <c r="E6539" cm="1">
        <f t="array" ref="E6539">IF(AND(B6539="Housing",A6539="Rural"),"",
_xlfn.IFS(
NOT(ISBLANK(C6539)), C6539,
AND(NOT(ISBLANK(C6538)), B6538=B6539, NOT(ISBLANK(C6540)), B6540=B6539), AVERAGE(C6538,C6540),
AND(NOT(ISBLANK(C6538)), B6538=B6539, ISBLANK(C6540), NOT(ISBLANK(C6541)), B6541=B6539), C6538+(C6541-C6538)/3,
AND(ISBLANK(C6538), NOT(ISBLANK(C6537)), B6537=B6539, NOT(ISBLANK(C6540)), B6540=B6539), C6537+(C6540-C6537)*2/3,
TRUE, "Check Manually"
))</f>
        <v>135</v>
      </c>
      <c r="F6539" t="str">
        <f>_xlfn.XLOOKUP(B6539,Bucket_Map!A:A,Bucket_Map!B:B,"ERROR - CHECK NAME")</f>
        <v>Transport &amp; Communication</v>
      </c>
    </row>
    <row r="6540" spans="1:6" x14ac:dyDescent="0.25">
      <c r="A6540" t="s">
        <v>32</v>
      </c>
      <c r="B6540" t="s">
        <v>30</v>
      </c>
      <c r="C6540">
        <v>138.5</v>
      </c>
      <c r="D6540" s="1">
        <v>44044</v>
      </c>
      <c r="E6540" cm="1">
        <f t="array" ref="E6540">IF(AND(B6540="Housing",A6540="Rural"),"",
_xlfn.IFS(
NOT(ISBLANK(C6540)), C6540,
AND(NOT(ISBLANK(C6539)), B6539=B6540, NOT(ISBLANK(C6541)), B6541=B6540), AVERAGE(C6539,C6541),
AND(NOT(ISBLANK(C6539)), B6539=B6540, ISBLANK(C6541), NOT(ISBLANK(C6542)), B6542=B6540), C6539+(C6542-C6539)/3,
AND(ISBLANK(C6539), NOT(ISBLANK(C6538)), B6538=B6540, NOT(ISBLANK(C6541)), B6541=B6540), C6538+(C6541-C6538)*2/3,
TRUE, "Check Manually"
))</f>
        <v>138.5</v>
      </c>
      <c r="F6540" t="str">
        <f>_xlfn.XLOOKUP(B6540,Bucket_Map!A:A,Bucket_Map!B:B,"ERROR - CHECK NAME")</f>
        <v>Transport &amp; Communication</v>
      </c>
    </row>
    <row r="6541" spans="1:6" x14ac:dyDescent="0.25">
      <c r="A6541" t="s">
        <v>32</v>
      </c>
      <c r="B6541" t="s">
        <v>30</v>
      </c>
      <c r="C6541">
        <v>139.6</v>
      </c>
      <c r="D6541" s="1">
        <v>44075</v>
      </c>
      <c r="E6541" cm="1">
        <f t="array" ref="E6541">IF(AND(B6541="Housing",A6541="Rural"),"",
_xlfn.IFS(
NOT(ISBLANK(C6541)), C6541,
AND(NOT(ISBLANK(C6540)), B6540=B6541, NOT(ISBLANK(C6542)), B6542=B6541), AVERAGE(C6540,C6542),
AND(NOT(ISBLANK(C6540)), B6540=B6541, ISBLANK(C6542), NOT(ISBLANK(C6543)), B6543=B6541), C6540+(C6543-C6540)/3,
AND(ISBLANK(C6540), NOT(ISBLANK(C6539)), B6539=B6541, NOT(ISBLANK(C6542)), B6542=B6541), C6539+(C6542-C6539)*2/3,
TRUE, "Check Manually"
))</f>
        <v>139.6</v>
      </c>
      <c r="F6541" t="str">
        <f>_xlfn.XLOOKUP(B6541,Bucket_Map!A:A,Bucket_Map!B:B,"ERROR - CHECK NAME")</f>
        <v>Transport &amp; Communication</v>
      </c>
    </row>
    <row r="6542" spans="1:6" x14ac:dyDescent="0.25">
      <c r="A6542" t="s">
        <v>32</v>
      </c>
      <c r="B6542" t="s">
        <v>30</v>
      </c>
      <c r="C6542">
        <v>140.6</v>
      </c>
      <c r="D6542" s="1">
        <v>44105</v>
      </c>
      <c r="E6542" cm="1">
        <f t="array" ref="E6542">IF(AND(B6542="Housing",A6542="Rural"),"",
_xlfn.IFS(
NOT(ISBLANK(C6542)), C6542,
AND(NOT(ISBLANK(C6541)), B6541=B6542, NOT(ISBLANK(C6543)), B6543=B6542), AVERAGE(C6541,C6543),
AND(NOT(ISBLANK(C6541)), B6541=B6542, ISBLANK(C6543), NOT(ISBLANK(C6544)), B6544=B6542), C6541+(C6544-C6541)/3,
AND(ISBLANK(C6541), NOT(ISBLANK(C6540)), B6540=B6542, NOT(ISBLANK(C6543)), B6543=B6542), C6540+(C6543-C6540)*2/3,
TRUE, "Check Manually"
))</f>
        <v>140.6</v>
      </c>
      <c r="F6542" t="str">
        <f>_xlfn.XLOOKUP(B6542,Bucket_Map!A:A,Bucket_Map!B:B,"ERROR - CHECK NAME")</f>
        <v>Transport &amp; Communication</v>
      </c>
    </row>
    <row r="6543" spans="1:6" x14ac:dyDescent="0.25">
      <c r="A6543" t="s">
        <v>32</v>
      </c>
      <c r="B6543" t="s">
        <v>30</v>
      </c>
      <c r="C6543">
        <v>140.4</v>
      </c>
      <c r="D6543" s="1">
        <v>44136</v>
      </c>
      <c r="E6543" cm="1">
        <f t="array" ref="E6543">IF(AND(B6543="Housing",A6543="Rural"),"",
_xlfn.IFS(
NOT(ISBLANK(C6543)), C6543,
AND(NOT(ISBLANK(C6542)), B6542=B6543, NOT(ISBLANK(C6544)), B6544=B6543), AVERAGE(C6542,C6544),
AND(NOT(ISBLANK(C6542)), B6542=B6543, ISBLANK(C6544), NOT(ISBLANK(C6545)), B6545=B6543), C6542+(C6545-C6542)/3,
AND(ISBLANK(C6542), NOT(ISBLANK(C6541)), B6541=B6543, NOT(ISBLANK(C6544)), B6544=B6543), C6541+(C6544-C6541)*2/3,
TRUE, "Check Manually"
))</f>
        <v>140.4</v>
      </c>
      <c r="F6543" t="str">
        <f>_xlfn.XLOOKUP(B6543,Bucket_Map!A:A,Bucket_Map!B:B,"ERROR - CHECK NAME")</f>
        <v>Transport &amp; Communication</v>
      </c>
    </row>
    <row r="6544" spans="1:6" x14ac:dyDescent="0.25">
      <c r="A6544" t="s">
        <v>32</v>
      </c>
      <c r="B6544" t="s">
        <v>30</v>
      </c>
      <c r="C6544">
        <v>140.69999999999999</v>
      </c>
      <c r="D6544" s="1">
        <v>44166</v>
      </c>
      <c r="E6544" cm="1">
        <f t="array" ref="E6544">IF(AND(B6544="Housing",A6544="Rural"),"",
_xlfn.IFS(
NOT(ISBLANK(C6544)), C6544,
AND(NOT(ISBLANK(C6543)), B6543=B6544, NOT(ISBLANK(C6545)), B6545=B6544), AVERAGE(C6543,C6545),
AND(NOT(ISBLANK(C6543)), B6543=B6544, ISBLANK(C6545), NOT(ISBLANK(C6546)), B6546=B6544), C6543+(C6546-C6543)/3,
AND(ISBLANK(C6543), NOT(ISBLANK(C6542)), B6542=B6544, NOT(ISBLANK(C6545)), B6545=B6544), C6542+(C6545-C6542)*2/3,
TRUE, "Check Manually"
))</f>
        <v>140.69999999999999</v>
      </c>
      <c r="F6544" t="str">
        <f>_xlfn.XLOOKUP(B6544,Bucket_Map!A:A,Bucket_Map!B:B,"ERROR - CHECK NAME")</f>
        <v>Transport &amp; Communication</v>
      </c>
    </row>
    <row r="6545" spans="1:6" x14ac:dyDescent="0.25">
      <c r="A6545" t="s">
        <v>32</v>
      </c>
      <c r="B6545" t="s">
        <v>30</v>
      </c>
      <c r="C6545">
        <v>141.9</v>
      </c>
      <c r="D6545" s="1">
        <v>44197</v>
      </c>
      <c r="E6545" cm="1">
        <f t="array" ref="E6545">IF(AND(B6545="Housing",A6545="Rural"),"",
_xlfn.IFS(
NOT(ISBLANK(C6545)), C6545,
AND(NOT(ISBLANK(C6544)), B6544=B6545, NOT(ISBLANK(C6546)), B6546=B6545), AVERAGE(C6544,C6546),
AND(NOT(ISBLANK(C6544)), B6544=B6545, ISBLANK(C6546), NOT(ISBLANK(C6547)), B6547=B6545), C6544+(C6547-C6544)/3,
AND(ISBLANK(C6544), NOT(ISBLANK(C6543)), B6543=B6545, NOT(ISBLANK(C6546)), B6546=B6545), C6543+(C6546-C6543)*2/3,
TRUE, "Check Manually"
))</f>
        <v>141.9</v>
      </c>
      <c r="F6545" t="str">
        <f>_xlfn.XLOOKUP(B6545,Bucket_Map!A:A,Bucket_Map!B:B,"ERROR - CHECK NAME")</f>
        <v>Transport &amp; Communication</v>
      </c>
    </row>
    <row r="6546" spans="1:6" x14ac:dyDescent="0.25">
      <c r="A6546" t="s">
        <v>32</v>
      </c>
      <c r="B6546" t="s">
        <v>30</v>
      </c>
      <c r="C6546">
        <v>145.1</v>
      </c>
      <c r="D6546" s="1">
        <v>44228</v>
      </c>
      <c r="E6546" cm="1">
        <f t="array" ref="E6546">IF(AND(B6546="Housing",A6546="Rural"),"",
_xlfn.IFS(
NOT(ISBLANK(C6546)), C6546,
AND(NOT(ISBLANK(C6545)), B6545=B6546, NOT(ISBLANK(C6547)), B6547=B6546), AVERAGE(C6545,C6547),
AND(NOT(ISBLANK(C6545)), B6545=B6546, ISBLANK(C6547), NOT(ISBLANK(C6548)), B6548=B6546), C6545+(C6548-C6545)/3,
AND(ISBLANK(C6545), NOT(ISBLANK(C6544)), B6544=B6546, NOT(ISBLANK(C6547)), B6547=B6546), C6544+(C6547-C6544)*2/3,
TRUE, "Check Manually"
))</f>
        <v>145.1</v>
      </c>
      <c r="F6546" t="str">
        <f>_xlfn.XLOOKUP(B6546,Bucket_Map!A:A,Bucket_Map!B:B,"ERROR - CHECK NAME")</f>
        <v>Transport &amp; Communication</v>
      </c>
    </row>
    <row r="6547" spans="1:6" x14ac:dyDescent="0.25">
      <c r="A6547" t="s">
        <v>32</v>
      </c>
      <c r="B6547" t="s">
        <v>30</v>
      </c>
      <c r="C6547">
        <v>146.19999999999999</v>
      </c>
      <c r="D6547" s="1">
        <v>44256</v>
      </c>
      <c r="E6547" cm="1">
        <f t="array" ref="E6547">IF(AND(B6547="Housing",A6547="Rural"),"",
_xlfn.IFS(
NOT(ISBLANK(C6547)), C6547,
AND(NOT(ISBLANK(C6546)), B6546=B6547, NOT(ISBLANK(C6548)), B6548=B6547), AVERAGE(C6546,C6548),
AND(NOT(ISBLANK(C6546)), B6546=B6547, ISBLANK(C6548), NOT(ISBLANK(C6549)), B6549=B6547), C6546+(C6549-C6546)/3,
AND(ISBLANK(C6546), NOT(ISBLANK(C6545)), B6545=B6547, NOT(ISBLANK(C6548)), B6548=B6547), C6545+(C6548-C6545)*2/3,
TRUE, "Check Manually"
))</f>
        <v>146.19999999999999</v>
      </c>
      <c r="F6547" t="str">
        <f>_xlfn.XLOOKUP(B6547,Bucket_Map!A:A,Bucket_Map!B:B,"ERROR - CHECK NAME")</f>
        <v>Transport &amp; Communication</v>
      </c>
    </row>
    <row r="6548" spans="1:6" x14ac:dyDescent="0.25">
      <c r="A6548" t="s">
        <v>32</v>
      </c>
      <c r="B6548" t="s">
        <v>30</v>
      </c>
      <c r="C6548">
        <v>146.6</v>
      </c>
      <c r="D6548" s="1">
        <v>44287</v>
      </c>
      <c r="E6548" cm="1">
        <f t="array" ref="E6548">IF(AND(B6548="Housing",A6548="Rural"),"",
_xlfn.IFS(
NOT(ISBLANK(C6548)), C6548,
AND(NOT(ISBLANK(C6547)), B6547=B6548, NOT(ISBLANK(C6549)), B6549=B6548), AVERAGE(C6547,C6549),
AND(NOT(ISBLANK(C6547)), B6547=B6548, ISBLANK(C6549), NOT(ISBLANK(C6550)), B6550=B6548), C6547+(C6550-C6547)/3,
AND(ISBLANK(C6547), NOT(ISBLANK(C6546)), B6546=B6548, NOT(ISBLANK(C6549)), B6549=B6548), C6546+(C6549-C6546)*2/3,
TRUE, "Check Manually"
))</f>
        <v>146.6</v>
      </c>
      <c r="F6548" t="str">
        <f>_xlfn.XLOOKUP(B6548,Bucket_Map!A:A,Bucket_Map!B:B,"ERROR - CHECK NAME")</f>
        <v>Transport &amp; Communication</v>
      </c>
    </row>
    <row r="6549" spans="1:6" x14ac:dyDescent="0.25">
      <c r="A6549" t="s">
        <v>32</v>
      </c>
      <c r="B6549" t="s">
        <v>30</v>
      </c>
      <c r="C6549">
        <v>148.9</v>
      </c>
      <c r="D6549" s="1">
        <v>44317</v>
      </c>
      <c r="E6549" cm="1">
        <f t="array" ref="E6549">IF(AND(B6549="Housing",A6549="Rural"),"",
_xlfn.IFS(
NOT(ISBLANK(C6549)), C6549,
AND(NOT(ISBLANK(C6548)), B6548=B6549, NOT(ISBLANK(C6550)), B6550=B6549), AVERAGE(C6548,C6550),
AND(NOT(ISBLANK(C6548)), B6548=B6549, ISBLANK(C6550), NOT(ISBLANK(C6551)), B6551=B6549), C6548+(C6551-C6548)/3,
AND(ISBLANK(C6548), NOT(ISBLANK(C6547)), B6547=B6549, NOT(ISBLANK(C6550)), B6550=B6549), C6547+(C6550-C6547)*2/3,
TRUE, "Check Manually"
))</f>
        <v>148.9</v>
      </c>
      <c r="F6549" t="str">
        <f>_xlfn.XLOOKUP(B6549,Bucket_Map!A:A,Bucket_Map!B:B,"ERROR - CHECK NAME")</f>
        <v>Transport &amp; Communication</v>
      </c>
    </row>
    <row r="6550" spans="1:6" x14ac:dyDescent="0.25">
      <c r="A6550" t="s">
        <v>32</v>
      </c>
      <c r="B6550" t="s">
        <v>30</v>
      </c>
      <c r="C6550">
        <v>150.69999999999999</v>
      </c>
      <c r="D6550" s="1">
        <v>44348</v>
      </c>
      <c r="E6550" cm="1">
        <f t="array" ref="E6550">IF(AND(B6550="Housing",A6550="Rural"),"",
_xlfn.IFS(
NOT(ISBLANK(C6550)), C6550,
AND(NOT(ISBLANK(C6549)), B6549=B6550, NOT(ISBLANK(C6551)), B6551=B6550), AVERAGE(C6549,C6551),
AND(NOT(ISBLANK(C6549)), B6549=B6550, ISBLANK(C6551), NOT(ISBLANK(C6552)), B6552=B6550), C6549+(C6552-C6549)/3,
AND(ISBLANK(C6549), NOT(ISBLANK(C6548)), B6548=B6550, NOT(ISBLANK(C6551)), B6551=B6550), C6548+(C6551-C6548)*2/3,
TRUE, "Check Manually"
))</f>
        <v>150.69999999999999</v>
      </c>
      <c r="F6550" t="str">
        <f>_xlfn.XLOOKUP(B6550,Bucket_Map!A:A,Bucket_Map!B:B,"ERROR - CHECK NAME")</f>
        <v>Transport &amp; Communication</v>
      </c>
    </row>
    <row r="6551" spans="1:6" x14ac:dyDescent="0.25">
      <c r="A6551" t="s">
        <v>32</v>
      </c>
      <c r="B6551" t="s">
        <v>30</v>
      </c>
      <c r="C6551">
        <v>153.1</v>
      </c>
      <c r="D6551" s="1">
        <v>44378</v>
      </c>
      <c r="E6551" cm="1">
        <f t="array" ref="E6551">IF(AND(B6551="Housing",A6551="Rural"),"",
_xlfn.IFS(
NOT(ISBLANK(C6551)), C6551,
AND(NOT(ISBLANK(C6550)), B6550=B6551, NOT(ISBLANK(C6552)), B6552=B6551), AVERAGE(C6550,C6552),
AND(NOT(ISBLANK(C6550)), B6550=B6551, ISBLANK(C6552), NOT(ISBLANK(C6553)), B6553=B6551), C6550+(C6553-C6550)/3,
AND(ISBLANK(C6550), NOT(ISBLANK(C6549)), B6549=B6551, NOT(ISBLANK(C6552)), B6552=B6551), C6549+(C6552-C6549)*2/3,
TRUE, "Check Manually"
))</f>
        <v>153.1</v>
      </c>
      <c r="F6551" t="str">
        <f>_xlfn.XLOOKUP(B6551,Bucket_Map!A:A,Bucket_Map!B:B,"ERROR - CHECK NAME")</f>
        <v>Transport &amp; Communication</v>
      </c>
    </row>
    <row r="6552" spans="1:6" x14ac:dyDescent="0.25">
      <c r="A6552" t="s">
        <v>32</v>
      </c>
      <c r="B6552" t="s">
        <v>30</v>
      </c>
      <c r="C6552">
        <v>154</v>
      </c>
      <c r="D6552" s="1">
        <v>44409</v>
      </c>
      <c r="E6552" cm="1">
        <f t="array" ref="E6552">IF(AND(B6552="Housing",A6552="Rural"),"",
_xlfn.IFS(
NOT(ISBLANK(C6552)), C6552,
AND(NOT(ISBLANK(C6551)), B6551=B6552, NOT(ISBLANK(C6553)), B6553=B6552), AVERAGE(C6551,C6553),
AND(NOT(ISBLANK(C6551)), B6551=B6552, ISBLANK(C6553), NOT(ISBLANK(C6554)), B6554=B6552), C6551+(C6554-C6551)/3,
AND(ISBLANK(C6551), NOT(ISBLANK(C6550)), B6550=B6552, NOT(ISBLANK(C6553)), B6553=B6552), C6550+(C6553-C6550)*2/3,
TRUE, "Check Manually"
))</f>
        <v>154</v>
      </c>
      <c r="F6552" t="str">
        <f>_xlfn.XLOOKUP(B6552,Bucket_Map!A:A,Bucket_Map!B:B,"ERROR - CHECK NAME")</f>
        <v>Transport &amp; Communication</v>
      </c>
    </row>
    <row r="6553" spans="1:6" x14ac:dyDescent="0.25">
      <c r="A6553" t="s">
        <v>32</v>
      </c>
      <c r="B6553" t="s">
        <v>30</v>
      </c>
      <c r="C6553">
        <v>154</v>
      </c>
      <c r="D6553" s="1">
        <v>44440</v>
      </c>
      <c r="E6553" cm="1">
        <f t="array" ref="E6553">IF(AND(B6553="Housing",A6553="Rural"),"",
_xlfn.IFS(
NOT(ISBLANK(C6553)), C6553,
AND(NOT(ISBLANK(C6552)), B6552=B6553, NOT(ISBLANK(C6554)), B6554=B6553), AVERAGE(C6552,C6554),
AND(NOT(ISBLANK(C6552)), B6552=B6553, ISBLANK(C6554), NOT(ISBLANK(C6555)), B6555=B6553), C6552+(C6555-C6552)/3,
AND(ISBLANK(C6552), NOT(ISBLANK(C6551)), B6551=B6553, NOT(ISBLANK(C6554)), B6554=B6553), C6551+(C6554-C6551)*2/3,
TRUE, "Check Manually"
))</f>
        <v>154</v>
      </c>
      <c r="F6553" t="str">
        <f>_xlfn.XLOOKUP(B6553,Bucket_Map!A:A,Bucket_Map!B:B,"ERROR - CHECK NAME")</f>
        <v>Transport &amp; Communication</v>
      </c>
    </row>
    <row r="6554" spans="1:6" x14ac:dyDescent="0.25">
      <c r="A6554" t="s">
        <v>32</v>
      </c>
      <c r="B6554" t="s">
        <v>30</v>
      </c>
      <c r="C6554">
        <v>155.69999999999999</v>
      </c>
      <c r="D6554" s="1">
        <v>44470</v>
      </c>
      <c r="E6554" cm="1">
        <f t="array" ref="E6554">IF(AND(B6554="Housing",A6554="Rural"),"",
_xlfn.IFS(
NOT(ISBLANK(C6554)), C6554,
AND(NOT(ISBLANK(C6553)), B6553=B6554, NOT(ISBLANK(C6555)), B6555=B6554), AVERAGE(C6553,C6555),
AND(NOT(ISBLANK(C6553)), B6553=B6554, ISBLANK(C6555), NOT(ISBLANK(C6556)), B6556=B6554), C6553+(C6556-C6553)/3,
AND(ISBLANK(C6553), NOT(ISBLANK(C6552)), B6552=B6554, NOT(ISBLANK(C6555)), B6555=B6554), C6552+(C6555-C6552)*2/3,
TRUE, "Check Manually"
))</f>
        <v>155.69999999999999</v>
      </c>
      <c r="F6554" t="str">
        <f>_xlfn.XLOOKUP(B6554,Bucket_Map!A:A,Bucket_Map!B:B,"ERROR - CHECK NAME")</f>
        <v>Transport &amp; Communication</v>
      </c>
    </row>
    <row r="6555" spans="1:6" x14ac:dyDescent="0.25">
      <c r="A6555" t="s">
        <v>32</v>
      </c>
      <c r="B6555" t="s">
        <v>30</v>
      </c>
      <c r="C6555">
        <v>154.80000000000001</v>
      </c>
      <c r="D6555" s="1">
        <v>44501</v>
      </c>
      <c r="E6555" cm="1">
        <f t="array" ref="E6555">IF(AND(B6555="Housing",A6555="Rural"),"",
_xlfn.IFS(
NOT(ISBLANK(C6555)), C6555,
AND(NOT(ISBLANK(C6554)), B6554=B6555, NOT(ISBLANK(C6556)), B6556=B6555), AVERAGE(C6554,C6556),
AND(NOT(ISBLANK(C6554)), B6554=B6555, ISBLANK(C6556), NOT(ISBLANK(C6557)), B6557=B6555), C6554+(C6557-C6554)/3,
AND(ISBLANK(C6554), NOT(ISBLANK(C6553)), B6553=B6555, NOT(ISBLANK(C6556)), B6556=B6555), C6553+(C6556-C6553)*2/3,
TRUE, "Check Manually"
))</f>
        <v>154.80000000000001</v>
      </c>
      <c r="F6555" t="str">
        <f>_xlfn.XLOOKUP(B6555,Bucket_Map!A:A,Bucket_Map!B:B,"ERROR - CHECK NAME")</f>
        <v>Transport &amp; Communication</v>
      </c>
    </row>
    <row r="6556" spans="1:6" x14ac:dyDescent="0.25">
      <c r="A6556" t="s">
        <v>32</v>
      </c>
      <c r="B6556" t="s">
        <v>30</v>
      </c>
      <c r="C6556">
        <v>155.69999999999999</v>
      </c>
      <c r="D6556" s="1">
        <v>44531</v>
      </c>
      <c r="E6556" cm="1">
        <f t="array" ref="E6556">IF(AND(B6556="Housing",A6556="Rural"),"",
_xlfn.IFS(
NOT(ISBLANK(C6556)), C6556,
AND(NOT(ISBLANK(C6555)), B6555=B6556, NOT(ISBLANK(C6557)), B6557=B6556), AVERAGE(C6555,C6557),
AND(NOT(ISBLANK(C6555)), B6555=B6556, ISBLANK(C6557), NOT(ISBLANK(C6558)), B6558=B6556), C6555+(C6558-C6555)/3,
AND(ISBLANK(C6555), NOT(ISBLANK(C6554)), B6554=B6556, NOT(ISBLANK(C6557)), B6557=B6556), C6554+(C6557-C6554)*2/3,
TRUE, "Check Manually"
))</f>
        <v>155.69999999999999</v>
      </c>
      <c r="F6556" t="str">
        <f>_xlfn.XLOOKUP(B6556,Bucket_Map!A:A,Bucket_Map!B:B,"ERROR - CHECK NAME")</f>
        <v>Transport &amp; Communication</v>
      </c>
    </row>
    <row r="6557" spans="1:6" x14ac:dyDescent="0.25">
      <c r="A6557" t="s">
        <v>32</v>
      </c>
      <c r="B6557" t="s">
        <v>30</v>
      </c>
      <c r="C6557">
        <v>156.5</v>
      </c>
      <c r="D6557" s="1">
        <v>44562</v>
      </c>
      <c r="E6557" cm="1">
        <f t="array" ref="E6557">IF(AND(B6557="Housing",A6557="Rural"),"",
_xlfn.IFS(
NOT(ISBLANK(C6557)), C6557,
AND(NOT(ISBLANK(C6556)), B6556=B6557, NOT(ISBLANK(C6558)), B6558=B6557), AVERAGE(C6556,C6558),
AND(NOT(ISBLANK(C6556)), B6556=B6557, ISBLANK(C6558), NOT(ISBLANK(C6559)), B6559=B6557), C6556+(C6559-C6556)/3,
AND(ISBLANK(C6556), NOT(ISBLANK(C6555)), B6555=B6557, NOT(ISBLANK(C6558)), B6558=B6557), C6555+(C6558-C6555)*2/3,
TRUE, "Check Manually"
))</f>
        <v>156.5</v>
      </c>
      <c r="F6557" t="str">
        <f>_xlfn.XLOOKUP(B6557,Bucket_Map!A:A,Bucket_Map!B:B,"ERROR - CHECK NAME")</f>
        <v>Transport &amp; Communication</v>
      </c>
    </row>
    <row r="6558" spans="1:6" x14ac:dyDescent="0.25">
      <c r="A6558" t="s">
        <v>32</v>
      </c>
      <c r="B6558" t="s">
        <v>30</v>
      </c>
      <c r="C6558">
        <v>156.9</v>
      </c>
      <c r="D6558" s="1">
        <v>44593</v>
      </c>
      <c r="E6558" cm="1">
        <f t="array" ref="E6558">IF(AND(B6558="Housing",A6558="Rural"),"",
_xlfn.IFS(
NOT(ISBLANK(C6558)), C6558,
AND(NOT(ISBLANK(C6557)), B6557=B6558, NOT(ISBLANK(C6559)), B6559=B6558), AVERAGE(C6557,C6559),
AND(NOT(ISBLANK(C6557)), B6557=B6558, ISBLANK(C6559), NOT(ISBLANK(C6560)), B6560=B6558), C6557+(C6560-C6557)/3,
AND(ISBLANK(C6557), NOT(ISBLANK(C6556)), B6556=B6558, NOT(ISBLANK(C6559)), B6559=B6558), C6556+(C6559-C6556)*2/3,
TRUE, "Check Manually"
))</f>
        <v>156.9</v>
      </c>
      <c r="F6558" t="str">
        <f>_xlfn.XLOOKUP(B6558,Bucket_Map!A:A,Bucket_Map!B:B,"ERROR - CHECK NAME")</f>
        <v>Transport &amp; Communication</v>
      </c>
    </row>
    <row r="6559" spans="1:6" x14ac:dyDescent="0.25">
      <c r="A6559" t="s">
        <v>32</v>
      </c>
      <c r="B6559" t="s">
        <v>30</v>
      </c>
      <c r="C6559">
        <v>157.9</v>
      </c>
      <c r="D6559" s="1">
        <v>44621</v>
      </c>
      <c r="E6559" cm="1">
        <f t="array" ref="E6559">IF(AND(B6559="Housing",A6559="Rural"),"",
_xlfn.IFS(
NOT(ISBLANK(C6559)), C6559,
AND(NOT(ISBLANK(C6558)), B6558=B6559, NOT(ISBLANK(C6560)), B6560=B6559), AVERAGE(C6558,C6560),
AND(NOT(ISBLANK(C6558)), B6558=B6559, ISBLANK(C6560), NOT(ISBLANK(C6561)), B6561=B6559), C6558+(C6561-C6558)/3,
AND(ISBLANK(C6558), NOT(ISBLANK(C6557)), B6557=B6559, NOT(ISBLANK(C6560)), B6560=B6559), C6557+(C6560-C6557)*2/3,
TRUE, "Check Manually"
))</f>
        <v>157.9</v>
      </c>
      <c r="F6559" t="str">
        <f>_xlfn.XLOOKUP(B6559,Bucket_Map!A:A,Bucket_Map!B:B,"ERROR - CHECK NAME")</f>
        <v>Transport &amp; Communication</v>
      </c>
    </row>
    <row r="6560" spans="1:6" x14ac:dyDescent="0.25">
      <c r="A6560" t="s">
        <v>32</v>
      </c>
      <c r="B6560" t="s">
        <v>30</v>
      </c>
      <c r="C6560">
        <v>162.6</v>
      </c>
      <c r="D6560" s="1">
        <v>44652</v>
      </c>
      <c r="E6560" cm="1">
        <f t="array" ref="E6560">IF(AND(B6560="Housing",A6560="Rural"),"",
_xlfn.IFS(
NOT(ISBLANK(C6560)), C6560,
AND(NOT(ISBLANK(C6559)), B6559=B6560, NOT(ISBLANK(C6561)), B6561=B6560), AVERAGE(C6559,C6561),
AND(NOT(ISBLANK(C6559)), B6559=B6560, ISBLANK(C6561), NOT(ISBLANK(C6562)), B6562=B6560), C6559+(C6562-C6559)/3,
AND(ISBLANK(C6559), NOT(ISBLANK(C6558)), B6558=B6560, NOT(ISBLANK(C6561)), B6561=B6560), C6558+(C6561-C6558)*2/3,
TRUE, "Check Manually"
))</f>
        <v>162.6</v>
      </c>
      <c r="F6560" t="str">
        <f>_xlfn.XLOOKUP(B6560,Bucket_Map!A:A,Bucket_Map!B:B,"ERROR - CHECK NAME")</f>
        <v>Transport &amp; Communication</v>
      </c>
    </row>
    <row r="6561" spans="1:6" x14ac:dyDescent="0.25">
      <c r="A6561" t="s">
        <v>32</v>
      </c>
      <c r="B6561" t="s">
        <v>30</v>
      </c>
      <c r="C6561">
        <v>163</v>
      </c>
      <c r="D6561" s="1">
        <v>44682</v>
      </c>
      <c r="E6561" cm="1">
        <f t="array" ref="E6561">IF(AND(B6561="Housing",A6561="Rural"),"",
_xlfn.IFS(
NOT(ISBLANK(C6561)), C6561,
AND(NOT(ISBLANK(C6560)), B6560=B6561, NOT(ISBLANK(C6562)), B6562=B6561), AVERAGE(C6560,C6562),
AND(NOT(ISBLANK(C6560)), B6560=B6561, ISBLANK(C6562), NOT(ISBLANK(C6563)), B6563=B6561), C6560+(C6563-C6560)/3,
AND(ISBLANK(C6560), NOT(ISBLANK(C6559)), B6559=B6561, NOT(ISBLANK(C6562)), B6562=B6561), C6559+(C6562-C6559)*2/3,
TRUE, "Check Manually"
))</f>
        <v>163</v>
      </c>
      <c r="F6561" t="str">
        <f>_xlfn.XLOOKUP(B6561,Bucket_Map!A:A,Bucket_Map!B:B,"ERROR - CHECK NAME")</f>
        <v>Transport &amp; Communication</v>
      </c>
    </row>
    <row r="6562" spans="1:6" x14ac:dyDescent="0.25">
      <c r="A6562" t="s">
        <v>32</v>
      </c>
      <c r="B6562" t="s">
        <v>30</v>
      </c>
      <c r="C6562">
        <v>161.1</v>
      </c>
      <c r="D6562" s="1">
        <v>44713</v>
      </c>
      <c r="E6562" cm="1">
        <f t="array" ref="E6562">IF(AND(B6562="Housing",A6562="Rural"),"",
_xlfn.IFS(
NOT(ISBLANK(C6562)), C6562,
AND(NOT(ISBLANK(C6561)), B6561=B6562, NOT(ISBLANK(C6563)), B6563=B6562), AVERAGE(C6561,C6563),
AND(NOT(ISBLANK(C6561)), B6561=B6562, ISBLANK(C6563), NOT(ISBLANK(C6564)), B6564=B6562), C6561+(C6564-C6561)/3,
AND(ISBLANK(C6561), NOT(ISBLANK(C6560)), B6560=B6562, NOT(ISBLANK(C6563)), B6563=B6562), C6560+(C6563-C6560)*2/3,
TRUE, "Check Manually"
))</f>
        <v>161.1</v>
      </c>
      <c r="F6562" t="str">
        <f>_xlfn.XLOOKUP(B6562,Bucket_Map!A:A,Bucket_Map!B:B,"ERROR - CHECK NAME")</f>
        <v>Transport &amp; Communication</v>
      </c>
    </row>
    <row r="6563" spans="1:6" x14ac:dyDescent="0.25">
      <c r="A6563" t="s">
        <v>32</v>
      </c>
      <c r="B6563" t="s">
        <v>30</v>
      </c>
      <c r="C6563">
        <v>161.6</v>
      </c>
      <c r="D6563" s="1">
        <v>44743</v>
      </c>
      <c r="E6563" cm="1">
        <f t="array" ref="E6563">IF(AND(B6563="Housing",A6563="Rural"),"",
_xlfn.IFS(
NOT(ISBLANK(C6563)), C6563,
AND(NOT(ISBLANK(C6562)), B6562=B6563, NOT(ISBLANK(C6564)), B6564=B6563), AVERAGE(C6562,C6564),
AND(NOT(ISBLANK(C6562)), B6562=B6563, ISBLANK(C6564), NOT(ISBLANK(C6565)), B6565=B6563), C6562+(C6565-C6562)/3,
AND(ISBLANK(C6562), NOT(ISBLANK(C6561)), B6561=B6563, NOT(ISBLANK(C6564)), B6564=B6563), C6561+(C6564-C6561)*2/3,
TRUE, "Check Manually"
))</f>
        <v>161.6</v>
      </c>
      <c r="F6563" t="str">
        <f>_xlfn.XLOOKUP(B6563,Bucket_Map!A:A,Bucket_Map!B:B,"ERROR - CHECK NAME")</f>
        <v>Transport &amp; Communication</v>
      </c>
    </row>
    <row r="6564" spans="1:6" x14ac:dyDescent="0.25">
      <c r="A6564" t="s">
        <v>32</v>
      </c>
      <c r="B6564" t="s">
        <v>30</v>
      </c>
      <c r="C6564">
        <v>161.9</v>
      </c>
      <c r="D6564" s="1">
        <v>44774</v>
      </c>
      <c r="E6564" cm="1">
        <f t="array" ref="E6564">IF(AND(B6564="Housing",A6564="Rural"),"",
_xlfn.IFS(
NOT(ISBLANK(C6564)), C6564,
AND(NOT(ISBLANK(C6563)), B6563=B6564, NOT(ISBLANK(C6565)), B6565=B6564), AVERAGE(C6563,C6565),
AND(NOT(ISBLANK(C6563)), B6563=B6564, ISBLANK(C6565), NOT(ISBLANK(C6566)), B6566=B6564), C6563+(C6566-C6563)/3,
AND(ISBLANK(C6563), NOT(ISBLANK(C6562)), B6562=B6564, NOT(ISBLANK(C6565)), B6565=B6564), C6562+(C6565-C6562)*2/3,
TRUE, "Check Manually"
))</f>
        <v>161.9</v>
      </c>
      <c r="F6564" t="str">
        <f>_xlfn.XLOOKUP(B6564,Bucket_Map!A:A,Bucket_Map!B:B,"ERROR - CHECK NAME")</f>
        <v>Transport &amp; Communication</v>
      </c>
    </row>
    <row r="6565" spans="1:6" x14ac:dyDescent="0.25">
      <c r="A6565" t="s">
        <v>32</v>
      </c>
      <c r="B6565" t="s">
        <v>30</v>
      </c>
      <c r="C6565">
        <v>162.30000000000001</v>
      </c>
      <c r="D6565" s="1">
        <v>44805</v>
      </c>
      <c r="E6565" cm="1">
        <f t="array" ref="E6565">IF(AND(B6565="Housing",A6565="Rural"),"",
_xlfn.IFS(
NOT(ISBLANK(C6565)), C6565,
AND(NOT(ISBLANK(C6564)), B6564=B6565, NOT(ISBLANK(C6566)), B6566=B6565), AVERAGE(C6564,C6566),
AND(NOT(ISBLANK(C6564)), B6564=B6565, ISBLANK(C6566), NOT(ISBLANK(C6567)), B6567=B6565), C6564+(C6567-C6564)/3,
AND(ISBLANK(C6564), NOT(ISBLANK(C6563)), B6563=B6565, NOT(ISBLANK(C6566)), B6566=B6565), C6563+(C6566-C6563)*2/3,
TRUE, "Check Manually"
))</f>
        <v>162.30000000000001</v>
      </c>
      <c r="F6565" t="str">
        <f>_xlfn.XLOOKUP(B6565,Bucket_Map!A:A,Bucket_Map!B:B,"ERROR - CHECK NAME")</f>
        <v>Transport &amp; Communication</v>
      </c>
    </row>
    <row r="6566" spans="1:6" x14ac:dyDescent="0.25">
      <c r="A6566" t="s">
        <v>32</v>
      </c>
      <c r="B6566" t="s">
        <v>30</v>
      </c>
      <c r="C6566">
        <v>162.9</v>
      </c>
      <c r="D6566" s="1">
        <v>44835</v>
      </c>
      <c r="E6566" cm="1">
        <f t="array" ref="E6566">IF(AND(B6566="Housing",A6566="Rural"),"",
_xlfn.IFS(
NOT(ISBLANK(C6566)), C6566,
AND(NOT(ISBLANK(C6565)), B6565=B6566, NOT(ISBLANK(C6567)), B6567=B6566), AVERAGE(C6565,C6567),
AND(NOT(ISBLANK(C6565)), B6565=B6566, ISBLANK(C6567), NOT(ISBLANK(C6568)), B6568=B6566), C6565+(C6568-C6565)/3,
AND(ISBLANK(C6565), NOT(ISBLANK(C6564)), B6564=B6566, NOT(ISBLANK(C6567)), B6567=B6566), C6564+(C6567-C6564)*2/3,
TRUE, "Check Manually"
))</f>
        <v>162.9</v>
      </c>
      <c r="F6566" t="str">
        <f>_xlfn.XLOOKUP(B6566,Bucket_Map!A:A,Bucket_Map!B:B,"ERROR - CHECK NAME")</f>
        <v>Transport &amp; Communication</v>
      </c>
    </row>
    <row r="6567" spans="1:6" x14ac:dyDescent="0.25">
      <c r="A6567" t="s">
        <v>32</v>
      </c>
      <c r="B6567" t="s">
        <v>30</v>
      </c>
      <c r="C6567">
        <v>163</v>
      </c>
      <c r="D6567" s="1">
        <v>44866</v>
      </c>
      <c r="E6567" cm="1">
        <f t="array" ref="E6567">IF(AND(B6567="Housing",A6567="Rural"),"",
_xlfn.IFS(
NOT(ISBLANK(C6567)), C6567,
AND(NOT(ISBLANK(C6566)), B6566=B6567, NOT(ISBLANK(C6568)), B6568=B6567), AVERAGE(C6566,C6568),
AND(NOT(ISBLANK(C6566)), B6566=B6567, ISBLANK(C6568), NOT(ISBLANK(C6569)), B6569=B6567), C6566+(C6569-C6566)/3,
AND(ISBLANK(C6566), NOT(ISBLANK(C6565)), B6565=B6567, NOT(ISBLANK(C6568)), B6568=B6567), C6565+(C6568-C6565)*2/3,
TRUE, "Check Manually"
))</f>
        <v>163</v>
      </c>
      <c r="F6567" t="str">
        <f>_xlfn.XLOOKUP(B6567,Bucket_Map!A:A,Bucket_Map!B:B,"ERROR - CHECK NAME")</f>
        <v>Transport &amp; Communication</v>
      </c>
    </row>
    <row r="6568" spans="1:6" x14ac:dyDescent="0.25">
      <c r="A6568" t="s">
        <v>32</v>
      </c>
      <c r="B6568" t="s">
        <v>30</v>
      </c>
      <c r="C6568">
        <v>163.4</v>
      </c>
      <c r="D6568" s="1">
        <v>44896</v>
      </c>
      <c r="E6568" cm="1">
        <f t="array" ref="E6568">IF(AND(B6568="Housing",A6568="Rural"),"",
_xlfn.IFS(
NOT(ISBLANK(C6568)), C6568,
AND(NOT(ISBLANK(C6567)), B6567=B6568, NOT(ISBLANK(C6569)), B6569=B6568), AVERAGE(C6567,C6569),
AND(NOT(ISBLANK(C6567)), B6567=B6568, ISBLANK(C6569), NOT(ISBLANK(C6570)), B6570=B6568), C6567+(C6570-C6567)/3,
AND(ISBLANK(C6567), NOT(ISBLANK(C6566)), B6566=B6568, NOT(ISBLANK(C6569)), B6569=B6568), C6566+(C6569-C6566)*2/3,
TRUE, "Check Manually"
))</f>
        <v>163.4</v>
      </c>
      <c r="F6568" t="str">
        <f>_xlfn.XLOOKUP(B6568,Bucket_Map!A:A,Bucket_Map!B:B,"ERROR - CHECK NAME")</f>
        <v>Transport &amp; Communication</v>
      </c>
    </row>
    <row r="6569" spans="1:6" x14ac:dyDescent="0.25">
      <c r="A6569" t="s">
        <v>32</v>
      </c>
      <c r="B6569" t="s">
        <v>30</v>
      </c>
      <c r="C6569">
        <v>163.6</v>
      </c>
      <c r="D6569" s="1">
        <v>44927</v>
      </c>
      <c r="E6569" cm="1">
        <f t="array" ref="E6569">IF(AND(B6569="Housing",A6569="Rural"),"",
_xlfn.IFS(
NOT(ISBLANK(C6569)), C6569,
AND(NOT(ISBLANK(C6568)), B6568=B6569, NOT(ISBLANK(C6570)), B6570=B6569), AVERAGE(C6568,C6570),
AND(NOT(ISBLANK(C6568)), B6568=B6569, ISBLANK(C6570), NOT(ISBLANK(C6571)), B6571=B6569), C6568+(C6571-C6568)/3,
AND(ISBLANK(C6568), NOT(ISBLANK(C6567)), B6567=B6569, NOT(ISBLANK(C6570)), B6570=B6569), C6567+(C6570-C6567)*2/3,
TRUE, "Check Manually"
))</f>
        <v>163.6</v>
      </c>
      <c r="F6569" t="str">
        <f>_xlfn.XLOOKUP(B6569,Bucket_Map!A:A,Bucket_Map!B:B,"ERROR - CHECK NAME")</f>
        <v>Transport &amp; Communication</v>
      </c>
    </row>
    <row r="6570" spans="1:6" x14ac:dyDescent="0.25">
      <c r="A6570" t="s">
        <v>32</v>
      </c>
      <c r="B6570" t="s">
        <v>30</v>
      </c>
      <c r="C6570">
        <v>164.2</v>
      </c>
      <c r="D6570" s="1">
        <v>44958</v>
      </c>
      <c r="E6570" cm="1">
        <f t="array" ref="E6570">IF(AND(B6570="Housing",A6570="Rural"),"",
_xlfn.IFS(
NOT(ISBLANK(C6570)), C6570,
AND(NOT(ISBLANK(C6569)), B6569=B6570, NOT(ISBLANK(C6571)), B6571=B6570), AVERAGE(C6569,C6571),
AND(NOT(ISBLANK(C6569)), B6569=B6570, ISBLANK(C6571), NOT(ISBLANK(C6572)), B6572=B6570), C6569+(C6572-C6569)/3,
AND(ISBLANK(C6569), NOT(ISBLANK(C6568)), B6568=B6570, NOT(ISBLANK(C6571)), B6571=B6570), C6568+(C6571-C6568)*2/3,
TRUE, "Check Manually"
))</f>
        <v>164.2</v>
      </c>
      <c r="F6570" t="str">
        <f>_xlfn.XLOOKUP(B6570,Bucket_Map!A:A,Bucket_Map!B:B,"ERROR - CHECK NAME")</f>
        <v>Transport &amp; Communication</v>
      </c>
    </row>
    <row r="6571" spans="1:6" x14ac:dyDescent="0.25">
      <c r="A6571" t="s">
        <v>32</v>
      </c>
      <c r="B6571" t="s">
        <v>30</v>
      </c>
      <c r="C6571">
        <v>164.2</v>
      </c>
      <c r="D6571" s="1">
        <v>44986</v>
      </c>
      <c r="E6571" cm="1">
        <f t="array" ref="E6571">IF(AND(B6571="Housing",A6571="Rural"),"",
_xlfn.IFS(
NOT(ISBLANK(C6571)), C6571,
AND(NOT(ISBLANK(C6570)), B6570=B6571, NOT(ISBLANK(C6572)), B6572=B6571), AVERAGE(C6570,C6572),
AND(NOT(ISBLANK(C6570)), B6570=B6571, ISBLANK(C6572), NOT(ISBLANK(C6573)), B6573=B6571), C6570+(C6573-C6570)/3,
AND(ISBLANK(C6570), NOT(ISBLANK(C6569)), B6569=B6571, NOT(ISBLANK(C6572)), B6572=B6571), C6569+(C6572-C6569)*2/3,
TRUE, "Check Manually"
))</f>
        <v>164.2</v>
      </c>
      <c r="F6571" t="str">
        <f>_xlfn.XLOOKUP(B6571,Bucket_Map!A:A,Bucket_Map!B:B,"ERROR - CHECK NAME")</f>
        <v>Transport &amp; Communication</v>
      </c>
    </row>
    <row r="6572" spans="1:6" x14ac:dyDescent="0.25">
      <c r="A6572" t="s">
        <v>32</v>
      </c>
      <c r="B6572" t="s">
        <v>30</v>
      </c>
      <c r="C6572">
        <v>164.5</v>
      </c>
      <c r="D6572" s="1">
        <v>45017</v>
      </c>
      <c r="E6572" cm="1">
        <f t="array" ref="E6572">IF(AND(B6572="Housing",A6572="Rural"),"",
_xlfn.IFS(
NOT(ISBLANK(C6572)), C6572,
AND(NOT(ISBLANK(C6571)), B6571=B6572, NOT(ISBLANK(C6573)), B6573=B6572), AVERAGE(C6571,C6573),
AND(NOT(ISBLANK(C6571)), B6571=B6572, ISBLANK(C6573), NOT(ISBLANK(C6574)), B6574=B6572), C6571+(C6574-C6571)/3,
AND(ISBLANK(C6571), NOT(ISBLANK(C6570)), B6570=B6572, NOT(ISBLANK(C6573)), B6573=B6572), C6570+(C6573-C6570)*2/3,
TRUE, "Check Manually"
))</f>
        <v>164.5</v>
      </c>
      <c r="F6572" t="str">
        <f>_xlfn.XLOOKUP(B6572,Bucket_Map!A:A,Bucket_Map!B:B,"ERROR - CHECK NAME")</f>
        <v>Transport &amp; Communication</v>
      </c>
    </row>
    <row r="6573" spans="1:6" x14ac:dyDescent="0.25">
      <c r="A6573" t="s">
        <v>32</v>
      </c>
      <c r="B6573" t="s">
        <v>30</v>
      </c>
      <c r="C6573">
        <v>164.8</v>
      </c>
      <c r="D6573" s="1">
        <v>45047</v>
      </c>
      <c r="E6573" cm="1">
        <f t="array" ref="E6573">IF(AND(B6573="Housing",A6573="Rural"),"",
_xlfn.IFS(
NOT(ISBLANK(C6573)), C6573,
AND(NOT(ISBLANK(C6572)), B6572=B6573, NOT(ISBLANK(C6574)), B6574=B6573), AVERAGE(C6572,C6574),
AND(NOT(ISBLANK(C6572)), B6572=B6573, ISBLANK(C6574), NOT(ISBLANK(C6575)), B6575=B6573), C6572+(C6575-C6572)/3,
AND(ISBLANK(C6572), NOT(ISBLANK(C6571)), B6571=B6573, NOT(ISBLANK(C6574)), B6574=B6573), C6571+(C6574-C6571)*2/3,
TRUE, "Check Manually"
))</f>
        <v>164.8</v>
      </c>
      <c r="F6573" t="str">
        <f>_xlfn.XLOOKUP(B6573,Bucket_Map!A:A,Bucket_Map!B:B,"ERROR - CHECK NAME")</f>
        <v>Transport &amp; Communication</v>
      </c>
    </row>
    <row r="6574" spans="1:6" x14ac:dyDescent="0.25">
      <c r="A6574" t="s">
        <v>32</v>
      </c>
      <c r="B6574" t="s">
        <v>31</v>
      </c>
      <c r="C6574">
        <v>102.2</v>
      </c>
      <c r="D6574" s="1">
        <v>41275</v>
      </c>
      <c r="E6574" cm="1">
        <f t="array" ref="E6574">IF(AND(B6574="Housing",A6574="Rural"),"",
_xlfn.IFS(
NOT(ISBLANK(C6574)), C6574,
AND(NOT(ISBLANK(C6573)), B6573=B6574, NOT(ISBLANK(C6575)), B6575=B6574), AVERAGE(C6573,C6575),
AND(NOT(ISBLANK(C6573)), B6573=B6574, ISBLANK(C6575), NOT(ISBLANK(C6576)), B6576=B6574), C6573+(C6576-C6573)/3,
AND(ISBLANK(C6573), NOT(ISBLANK(C6572)), B6572=B6574, NOT(ISBLANK(C6575)), B6575=B6574), C6572+(C6575-C6572)*2/3,
TRUE, "Check Manually"
))</f>
        <v>102.2</v>
      </c>
      <c r="F6574" t="str">
        <f>_xlfn.XLOOKUP(B6574,Bucket_Map!A:A,Bucket_Map!B:B,"ERROR - CHECK NAME")</f>
        <v>Food &amp; Beverages</v>
      </c>
    </row>
    <row r="6575" spans="1:6" x14ac:dyDescent="0.25">
      <c r="A6575" t="s">
        <v>32</v>
      </c>
      <c r="B6575" t="s">
        <v>31</v>
      </c>
      <c r="C6575">
        <v>103.2</v>
      </c>
      <c r="D6575" s="1">
        <v>41306</v>
      </c>
      <c r="E6575" cm="1">
        <f t="array" ref="E6575">IF(AND(B6575="Housing",A6575="Rural"),"",
_xlfn.IFS(
NOT(ISBLANK(C6575)), C6575,
AND(NOT(ISBLANK(C6574)), B6574=B6575, NOT(ISBLANK(C6576)), B6576=B6575), AVERAGE(C6574,C6576),
AND(NOT(ISBLANK(C6574)), B6574=B6575, ISBLANK(C6576), NOT(ISBLANK(C6577)), B6577=B6575), C6574+(C6577-C6574)/3,
AND(ISBLANK(C6574), NOT(ISBLANK(C6573)), B6573=B6575, NOT(ISBLANK(C6576)), B6576=B6575), C6573+(C6576-C6573)*2/3,
TRUE, "Check Manually"
))</f>
        <v>103.2</v>
      </c>
      <c r="F6575" t="str">
        <f>_xlfn.XLOOKUP(B6575,Bucket_Map!A:A,Bucket_Map!B:B,"ERROR - CHECK NAME")</f>
        <v>Food &amp; Beverages</v>
      </c>
    </row>
    <row r="6576" spans="1:6" x14ac:dyDescent="0.25">
      <c r="A6576" t="s">
        <v>32</v>
      </c>
      <c r="B6576" t="s">
        <v>31</v>
      </c>
      <c r="C6576">
        <v>102.2</v>
      </c>
      <c r="D6576" s="1">
        <v>41334</v>
      </c>
      <c r="E6576" cm="1">
        <f t="array" ref="E6576">IF(AND(B6576="Housing",A6576="Rural"),"",
_xlfn.IFS(
NOT(ISBLANK(C6576)), C6576,
AND(NOT(ISBLANK(C6575)), B6575=B6576, NOT(ISBLANK(C6577)), B6577=B6576), AVERAGE(C6575,C6577),
AND(NOT(ISBLANK(C6575)), B6575=B6576, ISBLANK(C6577), NOT(ISBLANK(C6578)), B6578=B6576), C6575+(C6578-C6575)/3,
AND(ISBLANK(C6575), NOT(ISBLANK(C6574)), B6574=B6576, NOT(ISBLANK(C6577)), B6577=B6576), C6574+(C6577-C6574)*2/3,
TRUE, "Check Manually"
))</f>
        <v>102.2</v>
      </c>
      <c r="F6576" t="str">
        <f>_xlfn.XLOOKUP(B6576,Bucket_Map!A:A,Bucket_Map!B:B,"ERROR - CHECK NAME")</f>
        <v>Food &amp; Beverages</v>
      </c>
    </row>
    <row r="6577" spans="1:6" x14ac:dyDescent="0.25">
      <c r="A6577" t="s">
        <v>32</v>
      </c>
      <c r="B6577" t="s">
        <v>31</v>
      </c>
      <c r="C6577">
        <v>105.5</v>
      </c>
      <c r="D6577" s="1">
        <v>41365</v>
      </c>
      <c r="E6577" cm="1">
        <f t="array" ref="E6577">IF(AND(B6577="Housing",A6577="Rural"),"",
_xlfn.IFS(
NOT(ISBLANK(C6577)), C6577,
AND(NOT(ISBLANK(C6576)), B6576=B6577, NOT(ISBLANK(C6578)), B6578=B6577), AVERAGE(C6576,C6578),
AND(NOT(ISBLANK(C6576)), B6576=B6577, ISBLANK(C6578), NOT(ISBLANK(C6579)), B6579=B6577), C6576+(C6579-C6576)/3,
AND(ISBLANK(C6576), NOT(ISBLANK(C6575)), B6575=B6577, NOT(ISBLANK(C6578)), B6578=B6577), C6575+(C6578-C6575)*2/3,
TRUE, "Check Manually"
))</f>
        <v>105.5</v>
      </c>
      <c r="F6577" t="str">
        <f>_xlfn.XLOOKUP(B6577,Bucket_Map!A:A,Bucket_Map!B:B,"ERROR - CHECK NAME")</f>
        <v>Food &amp; Beverages</v>
      </c>
    </row>
    <row r="6578" spans="1:6" x14ac:dyDescent="0.25">
      <c r="A6578" t="s">
        <v>32</v>
      </c>
      <c r="B6578" t="s">
        <v>31</v>
      </c>
      <c r="C6578">
        <v>112.9</v>
      </c>
      <c r="D6578" s="1">
        <v>41395</v>
      </c>
      <c r="E6578" cm="1">
        <f t="array" ref="E6578">IF(AND(B6578="Housing",A6578="Rural"),"",
_xlfn.IFS(
NOT(ISBLANK(C6578)), C6578,
AND(NOT(ISBLANK(C6577)), B6577=B6578, NOT(ISBLANK(C6579)), B6579=B6578), AVERAGE(C6577,C6579),
AND(NOT(ISBLANK(C6577)), B6577=B6578, ISBLANK(C6579), NOT(ISBLANK(C6580)), B6580=B6578), C6577+(C6580-C6577)/3,
AND(ISBLANK(C6577), NOT(ISBLANK(C6576)), B6576=B6578, NOT(ISBLANK(C6579)), B6579=B6578), C6576+(C6579-C6576)*2/3,
TRUE, "Check Manually"
))</f>
        <v>112.9</v>
      </c>
      <c r="F6578" t="str">
        <f>_xlfn.XLOOKUP(B6578,Bucket_Map!A:A,Bucket_Map!B:B,"ERROR - CHECK NAME")</f>
        <v>Food &amp; Beverages</v>
      </c>
    </row>
    <row r="6579" spans="1:6" x14ac:dyDescent="0.25">
      <c r="A6579" t="s">
        <v>32</v>
      </c>
      <c r="B6579" t="s">
        <v>31</v>
      </c>
      <c r="C6579">
        <v>126.7</v>
      </c>
      <c r="D6579" s="1">
        <v>41426</v>
      </c>
      <c r="E6579" cm="1">
        <f t="array" ref="E6579">IF(AND(B6579="Housing",A6579="Rural"),"",
_xlfn.IFS(
NOT(ISBLANK(C6579)), C6579,
AND(NOT(ISBLANK(C6578)), B6578=B6579, NOT(ISBLANK(C6580)), B6580=B6579), AVERAGE(C6578,C6580),
AND(NOT(ISBLANK(C6578)), B6578=B6579, ISBLANK(C6580), NOT(ISBLANK(C6581)), B6581=B6579), C6578+(C6581-C6578)/3,
AND(ISBLANK(C6578), NOT(ISBLANK(C6577)), B6577=B6579, NOT(ISBLANK(C6580)), B6580=B6579), C6577+(C6580-C6577)*2/3,
TRUE, "Check Manually"
))</f>
        <v>126.7</v>
      </c>
      <c r="F6579" t="str">
        <f>_xlfn.XLOOKUP(B6579,Bucket_Map!A:A,Bucket_Map!B:B,"ERROR - CHECK NAME")</f>
        <v>Food &amp; Beverages</v>
      </c>
    </row>
    <row r="6580" spans="1:6" x14ac:dyDescent="0.25">
      <c r="A6580" t="s">
        <v>32</v>
      </c>
      <c r="B6580" t="s">
        <v>31</v>
      </c>
      <c r="C6580">
        <v>140</v>
      </c>
      <c r="D6580" s="1">
        <v>41456</v>
      </c>
      <c r="E6580" cm="1">
        <f t="array" ref="E6580">IF(AND(B6580="Housing",A6580="Rural"),"",
_xlfn.IFS(
NOT(ISBLANK(C6580)), C6580,
AND(NOT(ISBLANK(C6579)), B6579=B6580, NOT(ISBLANK(C6581)), B6581=B6580), AVERAGE(C6579,C6581),
AND(NOT(ISBLANK(C6579)), B6579=B6580, ISBLANK(C6581), NOT(ISBLANK(C6582)), B6582=B6580), C6579+(C6582-C6579)/3,
AND(ISBLANK(C6579), NOT(ISBLANK(C6578)), B6578=B6580, NOT(ISBLANK(C6581)), B6581=B6580), C6578+(C6581-C6578)*2/3,
TRUE, "Check Manually"
))</f>
        <v>140</v>
      </c>
      <c r="F6580" t="str">
        <f>_xlfn.XLOOKUP(B6580,Bucket_Map!A:A,Bucket_Map!B:B,"ERROR - CHECK NAME")</f>
        <v>Food &amp; Beverages</v>
      </c>
    </row>
    <row r="6581" spans="1:6" x14ac:dyDescent="0.25">
      <c r="A6581" t="s">
        <v>32</v>
      </c>
      <c r="B6581" t="s">
        <v>31</v>
      </c>
      <c r="C6581">
        <v>151.80000000000001</v>
      </c>
      <c r="D6581" s="1">
        <v>41487</v>
      </c>
      <c r="E6581" cm="1">
        <f t="array" ref="E6581">IF(AND(B6581="Housing",A6581="Rural"),"",
_xlfn.IFS(
NOT(ISBLANK(C6581)), C6581,
AND(NOT(ISBLANK(C6580)), B6580=B6581, NOT(ISBLANK(C6582)), B6582=B6581), AVERAGE(C6580,C6582),
AND(NOT(ISBLANK(C6580)), B6580=B6581, ISBLANK(C6582), NOT(ISBLANK(C6583)), B6583=B6581), C6580+(C6583-C6580)/3,
AND(ISBLANK(C6580), NOT(ISBLANK(C6579)), B6579=B6581, NOT(ISBLANK(C6582)), B6582=B6581), C6579+(C6582-C6579)*2/3,
TRUE, "Check Manually"
))</f>
        <v>151.80000000000001</v>
      </c>
      <c r="F6581" t="str">
        <f>_xlfn.XLOOKUP(B6581,Bucket_Map!A:A,Bucket_Map!B:B,"ERROR - CHECK NAME")</f>
        <v>Food &amp; Beverages</v>
      </c>
    </row>
    <row r="6582" spans="1:6" x14ac:dyDescent="0.25">
      <c r="A6582" t="s">
        <v>32</v>
      </c>
      <c r="B6582" t="s">
        <v>31</v>
      </c>
      <c r="C6582">
        <v>160.9</v>
      </c>
      <c r="D6582" s="1">
        <v>41518</v>
      </c>
      <c r="E6582" cm="1">
        <f t="array" ref="E6582">IF(AND(B6582="Housing",A6582="Rural"),"",
_xlfn.IFS(
NOT(ISBLANK(C6582)), C6582,
AND(NOT(ISBLANK(C6581)), B6581=B6582, NOT(ISBLANK(C6583)), B6583=B6582), AVERAGE(C6581,C6583),
AND(NOT(ISBLANK(C6581)), B6581=B6582, ISBLANK(C6583), NOT(ISBLANK(C6584)), B6584=B6582), C6581+(C6584-C6581)/3,
AND(ISBLANK(C6581), NOT(ISBLANK(C6580)), B6580=B6582, NOT(ISBLANK(C6583)), B6583=B6582), C6580+(C6583-C6580)*2/3,
TRUE, "Check Manually"
))</f>
        <v>160.9</v>
      </c>
      <c r="F6582" t="str">
        <f>_xlfn.XLOOKUP(B6582,Bucket_Map!A:A,Bucket_Map!B:B,"ERROR - CHECK NAME")</f>
        <v>Food &amp; Beverages</v>
      </c>
    </row>
    <row r="6583" spans="1:6" x14ac:dyDescent="0.25">
      <c r="A6583" t="s">
        <v>32</v>
      </c>
      <c r="B6583" t="s">
        <v>31</v>
      </c>
      <c r="C6583">
        <v>171.2</v>
      </c>
      <c r="D6583" s="1">
        <v>41548</v>
      </c>
      <c r="E6583" cm="1">
        <f t="array" ref="E6583">IF(AND(B6583="Housing",A6583="Rural"),"",
_xlfn.IFS(
NOT(ISBLANK(C6583)), C6583,
AND(NOT(ISBLANK(C6582)), B6582=B6583, NOT(ISBLANK(C6584)), B6584=B6583), AVERAGE(C6582,C6584),
AND(NOT(ISBLANK(C6582)), B6582=B6583, ISBLANK(C6584), NOT(ISBLANK(C6585)), B6585=B6583), C6582+(C6585-C6582)/3,
AND(ISBLANK(C6582), NOT(ISBLANK(C6581)), B6581=B6583, NOT(ISBLANK(C6584)), B6584=B6583), C6581+(C6584-C6581)*2/3,
TRUE, "Check Manually"
))</f>
        <v>171.2</v>
      </c>
      <c r="F6583" t="str">
        <f>_xlfn.XLOOKUP(B6583,Bucket_Map!A:A,Bucket_Map!B:B,"ERROR - CHECK NAME")</f>
        <v>Food &amp; Beverages</v>
      </c>
    </row>
    <row r="6584" spans="1:6" x14ac:dyDescent="0.25">
      <c r="A6584" t="s">
        <v>32</v>
      </c>
      <c r="B6584" t="s">
        <v>31</v>
      </c>
      <c r="C6584">
        <v>183.1</v>
      </c>
      <c r="D6584" s="1">
        <v>41579</v>
      </c>
      <c r="E6584" cm="1">
        <f t="array" ref="E6584">IF(AND(B6584="Housing",A6584="Rural"),"",
_xlfn.IFS(
NOT(ISBLANK(C6584)), C6584,
AND(NOT(ISBLANK(C6583)), B6583=B6584, NOT(ISBLANK(C6585)), B6585=B6584), AVERAGE(C6583,C6585),
AND(NOT(ISBLANK(C6583)), B6583=B6584, ISBLANK(C6585), NOT(ISBLANK(C6586)), B6586=B6584), C6583+(C6586-C6583)/3,
AND(ISBLANK(C6583), NOT(ISBLANK(C6582)), B6582=B6584, NOT(ISBLANK(C6585)), B6585=B6584), C6582+(C6585-C6582)*2/3,
TRUE, "Check Manually"
))</f>
        <v>183.1</v>
      </c>
      <c r="F6584" t="str">
        <f>_xlfn.XLOOKUP(B6584,Bucket_Map!A:A,Bucket_Map!B:B,"ERROR - CHECK NAME")</f>
        <v>Food &amp; Beverages</v>
      </c>
    </row>
    <row r="6585" spans="1:6" x14ac:dyDescent="0.25">
      <c r="A6585" t="s">
        <v>32</v>
      </c>
      <c r="B6585" t="s">
        <v>31</v>
      </c>
      <c r="C6585">
        <v>145.4</v>
      </c>
      <c r="D6585" s="1">
        <v>41609</v>
      </c>
      <c r="E6585" cm="1">
        <f t="array" ref="E6585">IF(AND(B6585="Housing",A6585="Rural"),"",
_xlfn.IFS(
NOT(ISBLANK(C6585)), C6585,
AND(NOT(ISBLANK(C6584)), B6584=B6585, NOT(ISBLANK(C6586)), B6586=B6585), AVERAGE(C6584,C6586),
AND(NOT(ISBLANK(C6584)), B6584=B6585, ISBLANK(C6586), NOT(ISBLANK(C6587)), B6587=B6585), C6584+(C6587-C6584)/3,
AND(ISBLANK(C6584), NOT(ISBLANK(C6583)), B6583=B6585, NOT(ISBLANK(C6586)), B6586=B6585), C6583+(C6586-C6583)*2/3,
TRUE, "Check Manually"
))</f>
        <v>145.4</v>
      </c>
      <c r="F6585" t="str">
        <f>_xlfn.XLOOKUP(B6585,Bucket_Map!A:A,Bucket_Map!B:B,"ERROR - CHECK NAME")</f>
        <v>Food &amp; Beverages</v>
      </c>
    </row>
    <row r="6586" spans="1:6" x14ac:dyDescent="0.25">
      <c r="A6586" t="s">
        <v>32</v>
      </c>
      <c r="B6586" t="s">
        <v>31</v>
      </c>
      <c r="C6586">
        <v>122.2</v>
      </c>
      <c r="D6586" s="1">
        <v>41640</v>
      </c>
      <c r="E6586" cm="1">
        <f t="array" ref="E6586">IF(AND(B6586="Housing",A6586="Rural"),"",
_xlfn.IFS(
NOT(ISBLANK(C6586)), C6586,
AND(NOT(ISBLANK(C6585)), B6585=B6586, NOT(ISBLANK(C6587)), B6587=B6586), AVERAGE(C6585,C6587),
AND(NOT(ISBLANK(C6585)), B6585=B6586, ISBLANK(C6587), NOT(ISBLANK(C6588)), B6588=B6586), C6585+(C6588-C6585)/3,
AND(ISBLANK(C6585), NOT(ISBLANK(C6584)), B6584=B6586, NOT(ISBLANK(C6587)), B6587=B6586), C6584+(C6587-C6584)*2/3,
TRUE, "Check Manually"
))</f>
        <v>122.2</v>
      </c>
      <c r="F6586" t="str">
        <f>_xlfn.XLOOKUP(B6586,Bucket_Map!A:A,Bucket_Map!B:B,"ERROR - CHECK NAME")</f>
        <v>Food &amp; Beverages</v>
      </c>
    </row>
    <row r="6587" spans="1:6" x14ac:dyDescent="0.25">
      <c r="A6587" t="s">
        <v>32</v>
      </c>
      <c r="B6587" t="s">
        <v>31</v>
      </c>
      <c r="C6587">
        <v>114.5</v>
      </c>
      <c r="D6587" s="1">
        <v>41671</v>
      </c>
      <c r="E6587" cm="1">
        <f t="array" ref="E6587">IF(AND(B6587="Housing",A6587="Rural"),"",
_xlfn.IFS(
NOT(ISBLANK(C6587)), C6587,
AND(NOT(ISBLANK(C6586)), B6586=B6587, NOT(ISBLANK(C6588)), B6588=B6587), AVERAGE(C6586,C6588),
AND(NOT(ISBLANK(C6586)), B6586=B6587, ISBLANK(C6588), NOT(ISBLANK(C6589)), B6589=B6587), C6586+(C6589-C6586)/3,
AND(ISBLANK(C6586), NOT(ISBLANK(C6585)), B6585=B6587, NOT(ISBLANK(C6588)), B6588=B6587), C6585+(C6588-C6585)*2/3,
TRUE, "Check Manually"
))</f>
        <v>114.5</v>
      </c>
      <c r="F6587" t="str">
        <f>_xlfn.XLOOKUP(B6587,Bucket_Map!A:A,Bucket_Map!B:B,"ERROR - CHECK NAME")</f>
        <v>Food &amp; Beverages</v>
      </c>
    </row>
    <row r="6588" spans="1:6" x14ac:dyDescent="0.25">
      <c r="A6588" t="s">
        <v>32</v>
      </c>
      <c r="B6588" t="s">
        <v>31</v>
      </c>
      <c r="C6588">
        <v>116.3</v>
      </c>
      <c r="D6588" s="1">
        <v>41699</v>
      </c>
      <c r="E6588" cm="1">
        <f t="array" ref="E6588">IF(AND(B6588="Housing",A6588="Rural"),"",
_xlfn.IFS(
NOT(ISBLANK(C6588)), C6588,
AND(NOT(ISBLANK(C6587)), B6587=B6588, NOT(ISBLANK(C6589)), B6589=B6588), AVERAGE(C6587,C6589),
AND(NOT(ISBLANK(C6587)), B6587=B6588, ISBLANK(C6589), NOT(ISBLANK(C6590)), B6590=B6588), C6587+(C6590-C6587)/3,
AND(ISBLANK(C6587), NOT(ISBLANK(C6586)), B6586=B6588, NOT(ISBLANK(C6589)), B6589=B6588), C6586+(C6589-C6586)*2/3,
TRUE, "Check Manually"
))</f>
        <v>116.3</v>
      </c>
      <c r="F6588" t="str">
        <f>_xlfn.XLOOKUP(B6588,Bucket_Map!A:A,Bucket_Map!B:B,"ERROR - CHECK NAME")</f>
        <v>Food &amp; Beverages</v>
      </c>
    </row>
    <row r="6589" spans="1:6" x14ac:dyDescent="0.25">
      <c r="A6589" t="s">
        <v>32</v>
      </c>
      <c r="B6589" t="s">
        <v>31</v>
      </c>
      <c r="C6589">
        <v>120.7</v>
      </c>
      <c r="D6589" s="1">
        <v>41730</v>
      </c>
      <c r="E6589" cm="1">
        <f t="array" ref="E6589">IF(AND(B6589="Housing",A6589="Rural"),"",
_xlfn.IFS(
NOT(ISBLANK(C6589)), C6589,
AND(NOT(ISBLANK(C6588)), B6588=B6589, NOT(ISBLANK(C6590)), B6590=B6589), AVERAGE(C6588,C6590),
AND(NOT(ISBLANK(C6588)), B6588=B6589, ISBLANK(C6590), NOT(ISBLANK(C6591)), B6591=B6589), C6588+(C6591-C6588)/3,
AND(ISBLANK(C6588), NOT(ISBLANK(C6587)), B6587=B6589, NOT(ISBLANK(C6590)), B6590=B6589), C6587+(C6590-C6587)*2/3,
TRUE, "Check Manually"
))</f>
        <v>120.7</v>
      </c>
      <c r="F6589" t="str">
        <f>_xlfn.XLOOKUP(B6589,Bucket_Map!A:A,Bucket_Map!B:B,"ERROR - CHECK NAME")</f>
        <v>Food &amp; Beverages</v>
      </c>
    </row>
    <row r="6590" spans="1:6" x14ac:dyDescent="0.25">
      <c r="A6590" t="s">
        <v>32</v>
      </c>
      <c r="B6590" t="s">
        <v>31</v>
      </c>
      <c r="C6590">
        <v>125</v>
      </c>
      <c r="D6590" s="1">
        <v>41760</v>
      </c>
      <c r="E6590" cm="1">
        <f t="array" ref="E6590">IF(AND(B6590="Housing",A6590="Rural"),"",
_xlfn.IFS(
NOT(ISBLANK(C6590)), C6590,
AND(NOT(ISBLANK(C6589)), B6589=B6590, NOT(ISBLANK(C6591)), B6591=B6590), AVERAGE(C6589,C6591),
AND(NOT(ISBLANK(C6589)), B6589=B6590, ISBLANK(C6591), NOT(ISBLANK(C6592)), B6592=B6590), C6589+(C6592-C6589)/3,
AND(ISBLANK(C6589), NOT(ISBLANK(C6588)), B6588=B6590, NOT(ISBLANK(C6591)), B6591=B6590), C6588+(C6591-C6588)*2/3,
TRUE, "Check Manually"
))</f>
        <v>125</v>
      </c>
      <c r="F6590" t="str">
        <f>_xlfn.XLOOKUP(B6590,Bucket_Map!A:A,Bucket_Map!B:B,"ERROR - CHECK NAME")</f>
        <v>Food &amp; Beverages</v>
      </c>
    </row>
    <row r="6591" spans="1:6" x14ac:dyDescent="0.25">
      <c r="A6591" t="s">
        <v>32</v>
      </c>
      <c r="B6591" t="s">
        <v>31</v>
      </c>
      <c r="C6591">
        <v>132.1</v>
      </c>
      <c r="D6591" s="1">
        <v>41791</v>
      </c>
      <c r="E6591" cm="1">
        <f t="array" ref="E6591">IF(AND(B6591="Housing",A6591="Rural"),"",
_xlfn.IFS(
NOT(ISBLANK(C6591)), C6591,
AND(NOT(ISBLANK(C6590)), B6590=B6591, NOT(ISBLANK(C6592)), B6592=B6591), AVERAGE(C6590,C6592),
AND(NOT(ISBLANK(C6590)), B6590=B6591, ISBLANK(C6592), NOT(ISBLANK(C6593)), B6593=B6591), C6590+(C6593-C6590)/3,
AND(ISBLANK(C6590), NOT(ISBLANK(C6589)), B6589=B6591, NOT(ISBLANK(C6592)), B6592=B6591), C6589+(C6592-C6589)*2/3,
TRUE, "Check Manually"
))</f>
        <v>132.1</v>
      </c>
      <c r="F6591" t="str">
        <f>_xlfn.XLOOKUP(B6591,Bucket_Map!A:A,Bucket_Map!B:B,"ERROR - CHECK NAME")</f>
        <v>Food &amp; Beverages</v>
      </c>
    </row>
    <row r="6592" spans="1:6" x14ac:dyDescent="0.25">
      <c r="A6592" t="s">
        <v>32</v>
      </c>
      <c r="B6592" t="s">
        <v>31</v>
      </c>
      <c r="C6592">
        <v>157.69999999999999</v>
      </c>
      <c r="D6592" s="1">
        <v>41821</v>
      </c>
      <c r="E6592" cm="1">
        <f t="array" ref="E6592">IF(AND(B6592="Housing",A6592="Rural"),"",
_xlfn.IFS(
NOT(ISBLANK(C6592)), C6592,
AND(NOT(ISBLANK(C6591)), B6591=B6592, NOT(ISBLANK(C6593)), B6593=B6592), AVERAGE(C6591,C6593),
AND(NOT(ISBLANK(C6591)), B6591=B6592, ISBLANK(C6593), NOT(ISBLANK(C6594)), B6594=B6592), C6591+(C6594-C6591)/3,
AND(ISBLANK(C6591), NOT(ISBLANK(C6590)), B6590=B6592, NOT(ISBLANK(C6593)), B6593=B6592), C6590+(C6593-C6590)*2/3,
TRUE, "Check Manually"
))</f>
        <v>157.69999999999999</v>
      </c>
      <c r="F6592" t="str">
        <f>_xlfn.XLOOKUP(B6592,Bucket_Map!A:A,Bucket_Map!B:B,"ERROR - CHECK NAME")</f>
        <v>Food &amp; Beverages</v>
      </c>
    </row>
    <row r="6593" spans="1:6" x14ac:dyDescent="0.25">
      <c r="A6593" t="s">
        <v>32</v>
      </c>
      <c r="B6593" t="s">
        <v>31</v>
      </c>
      <c r="C6593">
        <v>168.2</v>
      </c>
      <c r="D6593" s="1">
        <v>41852</v>
      </c>
      <c r="E6593" cm="1">
        <f t="array" ref="E6593">IF(AND(B6593="Housing",A6593="Rural"),"",
_xlfn.IFS(
NOT(ISBLANK(C6593)), C6593,
AND(NOT(ISBLANK(C6592)), B6592=B6593, NOT(ISBLANK(C6594)), B6594=B6593), AVERAGE(C6592,C6594),
AND(NOT(ISBLANK(C6592)), B6592=B6593, ISBLANK(C6594), NOT(ISBLANK(C6595)), B6595=B6593), C6592+(C6595-C6592)/3,
AND(ISBLANK(C6592), NOT(ISBLANK(C6591)), B6591=B6593, NOT(ISBLANK(C6594)), B6594=B6593), C6591+(C6594-C6591)*2/3,
TRUE, "Check Manually"
))</f>
        <v>168.2</v>
      </c>
      <c r="F6593" t="str">
        <f>_xlfn.XLOOKUP(B6593,Bucket_Map!A:A,Bucket_Map!B:B,"ERROR - CHECK NAME")</f>
        <v>Food &amp; Beverages</v>
      </c>
    </row>
    <row r="6594" spans="1:6" x14ac:dyDescent="0.25">
      <c r="A6594" t="s">
        <v>32</v>
      </c>
      <c r="B6594" t="s">
        <v>31</v>
      </c>
      <c r="C6594">
        <v>162.1</v>
      </c>
      <c r="D6594" s="1">
        <v>41883</v>
      </c>
      <c r="E6594" cm="1">
        <f t="array" ref="E6594">IF(AND(B6594="Housing",A6594="Rural"),"",
_xlfn.IFS(
NOT(ISBLANK(C6594)), C6594,
AND(NOT(ISBLANK(C6593)), B6593=B6594, NOT(ISBLANK(C6595)), B6595=B6594), AVERAGE(C6593,C6595),
AND(NOT(ISBLANK(C6593)), B6593=B6594, ISBLANK(C6595), NOT(ISBLANK(C6596)), B6596=B6594), C6593+(C6596-C6593)/3,
AND(ISBLANK(C6593), NOT(ISBLANK(C6592)), B6592=B6594, NOT(ISBLANK(C6595)), B6595=B6594), C6592+(C6595-C6592)*2/3,
TRUE, "Check Manually"
))</f>
        <v>162.1</v>
      </c>
      <c r="F6594" t="str">
        <f>_xlfn.XLOOKUP(B6594,Bucket_Map!A:A,Bucket_Map!B:B,"ERROR - CHECK NAME")</f>
        <v>Food &amp; Beverages</v>
      </c>
    </row>
    <row r="6595" spans="1:6" x14ac:dyDescent="0.25">
      <c r="A6595" t="s">
        <v>32</v>
      </c>
      <c r="B6595" t="s">
        <v>31</v>
      </c>
      <c r="C6595">
        <v>156.80000000000001</v>
      </c>
      <c r="D6595" s="1">
        <v>41913</v>
      </c>
      <c r="E6595" cm="1">
        <f t="array" ref="E6595">IF(AND(B6595="Housing",A6595="Rural"),"",
_xlfn.IFS(
NOT(ISBLANK(C6595)), C6595,
AND(NOT(ISBLANK(C6594)), B6594=B6595, NOT(ISBLANK(C6596)), B6596=B6595), AVERAGE(C6594,C6596),
AND(NOT(ISBLANK(C6594)), B6594=B6595, ISBLANK(C6596), NOT(ISBLANK(C6597)), B6597=B6595), C6594+(C6597-C6594)/3,
AND(ISBLANK(C6594), NOT(ISBLANK(C6593)), B6593=B6595, NOT(ISBLANK(C6596)), B6596=B6595), C6593+(C6596-C6593)*2/3,
TRUE, "Check Manually"
))</f>
        <v>156.80000000000001</v>
      </c>
      <c r="F6595" t="str">
        <f>_xlfn.XLOOKUP(B6595,Bucket_Map!A:A,Bucket_Map!B:B,"ERROR - CHECK NAME")</f>
        <v>Food &amp; Beverages</v>
      </c>
    </row>
    <row r="6596" spans="1:6" x14ac:dyDescent="0.25">
      <c r="A6596" t="s">
        <v>32</v>
      </c>
      <c r="B6596" t="s">
        <v>31</v>
      </c>
      <c r="C6596">
        <v>152.4</v>
      </c>
      <c r="D6596" s="1">
        <v>41944</v>
      </c>
      <c r="E6596" cm="1">
        <f t="array" ref="E6596">IF(AND(B6596="Housing",A6596="Rural"),"",
_xlfn.IFS(
NOT(ISBLANK(C6596)), C6596,
AND(NOT(ISBLANK(C6595)), B6595=B6596, NOT(ISBLANK(C6597)), B6597=B6596), AVERAGE(C6595,C6597),
AND(NOT(ISBLANK(C6595)), B6595=B6596, ISBLANK(C6597), NOT(ISBLANK(C6598)), B6598=B6596), C6595+(C6598-C6595)/3,
AND(ISBLANK(C6595), NOT(ISBLANK(C6594)), B6594=B6596, NOT(ISBLANK(C6597)), B6597=B6596), C6594+(C6597-C6594)*2/3,
TRUE, "Check Manually"
))</f>
        <v>152.4</v>
      </c>
      <c r="F6596" t="str">
        <f>_xlfn.XLOOKUP(B6596,Bucket_Map!A:A,Bucket_Map!B:B,"ERROR - CHECK NAME")</f>
        <v>Food &amp; Beverages</v>
      </c>
    </row>
    <row r="6597" spans="1:6" x14ac:dyDescent="0.25">
      <c r="A6597" t="s">
        <v>32</v>
      </c>
      <c r="B6597" t="s">
        <v>31</v>
      </c>
      <c r="C6597">
        <v>140.5</v>
      </c>
      <c r="D6597" s="1">
        <v>41974</v>
      </c>
      <c r="E6597" cm="1">
        <f t="array" ref="E6597">IF(AND(B6597="Housing",A6597="Rural"),"",
_xlfn.IFS(
NOT(ISBLANK(C6597)), C6597,
AND(NOT(ISBLANK(C6596)), B6596=B6597, NOT(ISBLANK(C6598)), B6598=B6597), AVERAGE(C6596,C6598),
AND(NOT(ISBLANK(C6596)), B6596=B6597, ISBLANK(C6598), NOT(ISBLANK(C6599)), B6599=B6597), C6596+(C6599-C6596)/3,
AND(ISBLANK(C6596), NOT(ISBLANK(C6595)), B6595=B6597, NOT(ISBLANK(C6598)), B6598=B6597), C6595+(C6598-C6595)*2/3,
TRUE, "Check Manually"
))</f>
        <v>140.5</v>
      </c>
      <c r="F6597" t="str">
        <f>_xlfn.XLOOKUP(B6597,Bucket_Map!A:A,Bucket_Map!B:B,"ERROR - CHECK NAME")</f>
        <v>Food &amp; Beverages</v>
      </c>
    </row>
    <row r="6598" spans="1:6" x14ac:dyDescent="0.25">
      <c r="A6598" t="s">
        <v>32</v>
      </c>
      <c r="B6598" t="s">
        <v>31</v>
      </c>
      <c r="C6598">
        <v>133</v>
      </c>
      <c r="D6598" s="1">
        <v>42005</v>
      </c>
      <c r="E6598" cm="1">
        <f t="array" ref="E6598">IF(AND(B6598="Housing",A6598="Rural"),"",
_xlfn.IFS(
NOT(ISBLANK(C6598)), C6598,
AND(NOT(ISBLANK(C6597)), B6597=B6598, NOT(ISBLANK(C6599)), B6599=B6598), AVERAGE(C6597,C6599),
AND(NOT(ISBLANK(C6597)), B6597=B6598, ISBLANK(C6599), NOT(ISBLANK(C6600)), B6600=B6598), C6597+(C6600-C6597)/3,
AND(ISBLANK(C6597), NOT(ISBLANK(C6596)), B6596=B6598, NOT(ISBLANK(C6599)), B6599=B6598), C6596+(C6599-C6596)*2/3,
TRUE, "Check Manually"
))</f>
        <v>133</v>
      </c>
      <c r="F6598" t="str">
        <f>_xlfn.XLOOKUP(B6598,Bucket_Map!A:A,Bucket_Map!B:B,"ERROR - CHECK NAME")</f>
        <v>Food &amp; Beverages</v>
      </c>
    </row>
    <row r="6599" spans="1:6" x14ac:dyDescent="0.25">
      <c r="A6599" t="s">
        <v>32</v>
      </c>
      <c r="B6599" t="s">
        <v>31</v>
      </c>
      <c r="C6599">
        <v>129.4</v>
      </c>
      <c r="D6599" s="1">
        <v>42036</v>
      </c>
      <c r="E6599" cm="1">
        <f t="array" ref="E6599">IF(AND(B6599="Housing",A6599="Rural"),"",
_xlfn.IFS(
NOT(ISBLANK(C6599)), C6599,
AND(NOT(ISBLANK(C6598)), B6598=B6599, NOT(ISBLANK(C6600)), B6600=B6599), AVERAGE(C6598,C6600),
AND(NOT(ISBLANK(C6598)), B6598=B6599, ISBLANK(C6600), NOT(ISBLANK(C6601)), B6601=B6599), C6598+(C6601-C6598)/3,
AND(ISBLANK(C6598), NOT(ISBLANK(C6597)), B6597=B6599, NOT(ISBLANK(C6600)), B6600=B6599), C6597+(C6600-C6597)*2/3,
TRUE, "Check Manually"
))</f>
        <v>129.4</v>
      </c>
      <c r="F6599" t="str">
        <f>_xlfn.XLOOKUP(B6599,Bucket_Map!A:A,Bucket_Map!B:B,"ERROR - CHECK NAME")</f>
        <v>Food &amp; Beverages</v>
      </c>
    </row>
    <row r="6600" spans="1:6" x14ac:dyDescent="0.25">
      <c r="A6600" t="s">
        <v>32</v>
      </c>
      <c r="B6600" t="s">
        <v>31</v>
      </c>
      <c r="C6600">
        <v>129.19999999999999</v>
      </c>
      <c r="D6600" s="1">
        <v>42064</v>
      </c>
      <c r="E6600" cm="1">
        <f t="array" ref="E6600">IF(AND(B6600="Housing",A6600="Rural"),"",
_xlfn.IFS(
NOT(ISBLANK(C6600)), C6600,
AND(NOT(ISBLANK(C6599)), B6599=B6600, NOT(ISBLANK(C6601)), B6601=B6600), AVERAGE(C6599,C6601),
AND(NOT(ISBLANK(C6599)), B6599=B6600, ISBLANK(C6601), NOT(ISBLANK(C6602)), B6602=B6600), C6599+(C6602-C6599)/3,
AND(ISBLANK(C6599), NOT(ISBLANK(C6598)), B6598=B6600, NOT(ISBLANK(C6601)), B6601=B6600), C6598+(C6601-C6598)*2/3,
TRUE, "Check Manually"
))</f>
        <v>129.19999999999999</v>
      </c>
      <c r="F6600" t="str">
        <f>_xlfn.XLOOKUP(B6600,Bucket_Map!A:A,Bucket_Map!B:B,"ERROR - CHECK NAME")</f>
        <v>Food &amp; Beverages</v>
      </c>
    </row>
    <row r="6601" spans="1:6" x14ac:dyDescent="0.25">
      <c r="A6601" t="s">
        <v>32</v>
      </c>
      <c r="B6601" t="s">
        <v>31</v>
      </c>
      <c r="C6601">
        <v>128.6</v>
      </c>
      <c r="D6601" s="1">
        <v>42095</v>
      </c>
      <c r="E6601" cm="1">
        <f t="array" ref="E6601">IF(AND(B6601="Housing",A6601="Rural"),"",
_xlfn.IFS(
NOT(ISBLANK(C6601)), C6601,
AND(NOT(ISBLANK(C6600)), B6600=B6601, NOT(ISBLANK(C6602)), B6602=B6601), AVERAGE(C6600,C6602),
AND(NOT(ISBLANK(C6600)), B6600=B6601, ISBLANK(C6602), NOT(ISBLANK(C6603)), B6603=B6601), C6600+(C6603-C6600)/3,
AND(ISBLANK(C6600), NOT(ISBLANK(C6599)), B6599=B6601, NOT(ISBLANK(C6602)), B6602=B6601), C6599+(C6602-C6599)*2/3,
TRUE, "Check Manually"
))</f>
        <v>128.6</v>
      </c>
      <c r="F6601" t="str">
        <f>_xlfn.XLOOKUP(B6601,Bucket_Map!A:A,Bucket_Map!B:B,"ERROR - CHECK NAME")</f>
        <v>Food &amp; Beverages</v>
      </c>
    </row>
    <row r="6602" spans="1:6" x14ac:dyDescent="0.25">
      <c r="A6602" t="s">
        <v>32</v>
      </c>
      <c r="B6602" t="s">
        <v>31</v>
      </c>
      <c r="C6602">
        <v>130.9</v>
      </c>
      <c r="D6602" s="1">
        <v>42125</v>
      </c>
      <c r="E6602" cm="1">
        <f t="array" ref="E6602">IF(AND(B6602="Housing",A6602="Rural"),"",
_xlfn.IFS(
NOT(ISBLANK(C6602)), C6602,
AND(NOT(ISBLANK(C6601)), B6601=B6602, NOT(ISBLANK(C6603)), B6603=B6602), AVERAGE(C6601,C6603),
AND(NOT(ISBLANK(C6601)), B6601=B6602, ISBLANK(C6603), NOT(ISBLANK(C6604)), B6604=B6602), C6601+(C6604-C6601)/3,
AND(ISBLANK(C6601), NOT(ISBLANK(C6600)), B6600=B6602, NOT(ISBLANK(C6603)), B6603=B6602), C6600+(C6603-C6600)*2/3,
TRUE, "Check Manually"
))</f>
        <v>130.9</v>
      </c>
      <c r="F6602" t="str">
        <f>_xlfn.XLOOKUP(B6602,Bucket_Map!A:A,Bucket_Map!B:B,"ERROR - CHECK NAME")</f>
        <v>Food &amp; Beverages</v>
      </c>
    </row>
    <row r="6603" spans="1:6" x14ac:dyDescent="0.25">
      <c r="A6603" t="s">
        <v>32</v>
      </c>
      <c r="B6603" t="s">
        <v>31</v>
      </c>
      <c r="C6603">
        <v>139.1</v>
      </c>
      <c r="D6603" s="1">
        <v>42156</v>
      </c>
      <c r="E6603" cm="1">
        <f t="array" ref="E6603">IF(AND(B6603="Housing",A6603="Rural"),"",
_xlfn.IFS(
NOT(ISBLANK(C6603)), C6603,
AND(NOT(ISBLANK(C6602)), B6602=B6603, NOT(ISBLANK(C6604)), B6604=B6603), AVERAGE(C6602,C6604),
AND(NOT(ISBLANK(C6602)), B6602=B6603, ISBLANK(C6604), NOT(ISBLANK(C6605)), B6605=B6603), C6602+(C6605-C6602)/3,
AND(ISBLANK(C6602), NOT(ISBLANK(C6601)), B6601=B6603, NOT(ISBLANK(C6604)), B6604=B6603), C6601+(C6604-C6601)*2/3,
TRUE, "Check Manually"
))</f>
        <v>139.1</v>
      </c>
      <c r="F6603" t="str">
        <f>_xlfn.XLOOKUP(B6603,Bucket_Map!A:A,Bucket_Map!B:B,"ERROR - CHECK NAME")</f>
        <v>Food &amp; Beverages</v>
      </c>
    </row>
    <row r="6604" spans="1:6" x14ac:dyDescent="0.25">
      <c r="A6604" t="s">
        <v>32</v>
      </c>
      <c r="B6604" t="s">
        <v>31</v>
      </c>
      <c r="C6604">
        <v>145.1</v>
      </c>
      <c r="D6604" s="1">
        <v>42186</v>
      </c>
      <c r="E6604" cm="1">
        <f t="array" ref="E6604">IF(AND(B6604="Housing",A6604="Rural"),"",
_xlfn.IFS(
NOT(ISBLANK(C6604)), C6604,
AND(NOT(ISBLANK(C6603)), B6603=B6604, NOT(ISBLANK(C6605)), B6605=B6604), AVERAGE(C6603,C6605),
AND(NOT(ISBLANK(C6603)), B6603=B6604, ISBLANK(C6605), NOT(ISBLANK(C6606)), B6606=B6604), C6603+(C6606-C6603)/3,
AND(ISBLANK(C6603), NOT(ISBLANK(C6602)), B6602=B6604, NOT(ISBLANK(C6605)), B6605=B6604), C6602+(C6605-C6602)*2/3,
TRUE, "Check Manually"
))</f>
        <v>145.1</v>
      </c>
      <c r="F6604" t="str">
        <f>_xlfn.XLOOKUP(B6604,Bucket_Map!A:A,Bucket_Map!B:B,"ERROR - CHECK NAME")</f>
        <v>Food &amp; Beverages</v>
      </c>
    </row>
    <row r="6605" spans="1:6" x14ac:dyDescent="0.25">
      <c r="A6605" t="s">
        <v>32</v>
      </c>
      <c r="B6605" t="s">
        <v>31</v>
      </c>
      <c r="C6605">
        <v>157.6</v>
      </c>
      <c r="D6605" s="1">
        <v>42217</v>
      </c>
      <c r="E6605" cm="1">
        <f t="array" ref="E6605">IF(AND(B6605="Housing",A6605="Rural"),"",
_xlfn.IFS(
NOT(ISBLANK(C6605)), C6605,
AND(NOT(ISBLANK(C6604)), B6604=B6605, NOT(ISBLANK(C6606)), B6606=B6605), AVERAGE(C6604,C6606),
AND(NOT(ISBLANK(C6604)), B6604=B6605, ISBLANK(C6606), NOT(ISBLANK(C6607)), B6607=B6605), C6604+(C6607-C6604)/3,
AND(ISBLANK(C6604), NOT(ISBLANK(C6603)), B6603=B6605, NOT(ISBLANK(C6606)), B6606=B6605), C6603+(C6606-C6603)*2/3,
TRUE, "Check Manually"
))</f>
        <v>157.6</v>
      </c>
      <c r="F6605" t="str">
        <f>_xlfn.XLOOKUP(B6605,Bucket_Map!A:A,Bucket_Map!B:B,"ERROR - CHECK NAME")</f>
        <v>Food &amp; Beverages</v>
      </c>
    </row>
    <row r="6606" spans="1:6" x14ac:dyDescent="0.25">
      <c r="A6606" t="s">
        <v>32</v>
      </c>
      <c r="B6606" t="s">
        <v>31</v>
      </c>
      <c r="C6606">
        <v>162.19999999999999</v>
      </c>
      <c r="D6606" s="1">
        <v>42248</v>
      </c>
      <c r="E6606" cm="1">
        <f t="array" ref="E6606">IF(AND(B6606="Housing",A6606="Rural"),"",
_xlfn.IFS(
NOT(ISBLANK(C6606)), C6606,
AND(NOT(ISBLANK(C6605)), B6605=B6606, NOT(ISBLANK(C6607)), B6607=B6606), AVERAGE(C6605,C6607),
AND(NOT(ISBLANK(C6605)), B6605=B6606, ISBLANK(C6607), NOT(ISBLANK(C6608)), B6608=B6606), C6605+(C6608-C6605)/3,
AND(ISBLANK(C6605), NOT(ISBLANK(C6604)), B6604=B6606, NOT(ISBLANK(C6607)), B6607=B6606), C6604+(C6607-C6604)*2/3,
TRUE, "Check Manually"
))</f>
        <v>162.19999999999999</v>
      </c>
      <c r="F6606" t="str">
        <f>_xlfn.XLOOKUP(B6606,Bucket_Map!A:A,Bucket_Map!B:B,"ERROR - CHECK NAME")</f>
        <v>Food &amp; Beverages</v>
      </c>
    </row>
    <row r="6607" spans="1:6" x14ac:dyDescent="0.25">
      <c r="A6607" t="s">
        <v>32</v>
      </c>
      <c r="B6607" t="s">
        <v>31</v>
      </c>
      <c r="C6607">
        <v>160.4</v>
      </c>
      <c r="D6607" s="1">
        <v>42278</v>
      </c>
      <c r="E6607" cm="1">
        <f t="array" ref="E6607">IF(AND(B6607="Housing",A6607="Rural"),"",
_xlfn.IFS(
NOT(ISBLANK(C6607)), C6607,
AND(NOT(ISBLANK(C6606)), B6606=B6607, NOT(ISBLANK(C6608)), B6608=B6607), AVERAGE(C6606,C6608),
AND(NOT(ISBLANK(C6606)), B6606=B6607, ISBLANK(C6608), NOT(ISBLANK(C6609)), B6609=B6607), C6606+(C6609-C6606)/3,
AND(ISBLANK(C6606), NOT(ISBLANK(C6605)), B6605=B6607, NOT(ISBLANK(C6608)), B6608=B6607), C6605+(C6608-C6605)*2/3,
TRUE, "Check Manually"
))</f>
        <v>160.4</v>
      </c>
      <c r="F6607" t="str">
        <f>_xlfn.XLOOKUP(B6607,Bucket_Map!A:A,Bucket_Map!B:B,"ERROR - CHECK NAME")</f>
        <v>Food &amp; Beverages</v>
      </c>
    </row>
    <row r="6608" spans="1:6" x14ac:dyDescent="0.25">
      <c r="A6608" t="s">
        <v>32</v>
      </c>
      <c r="B6608" t="s">
        <v>31</v>
      </c>
      <c r="C6608">
        <v>158.4</v>
      </c>
      <c r="D6608" s="1">
        <v>42309</v>
      </c>
      <c r="E6608" cm="1">
        <f t="array" ref="E6608">IF(AND(B6608="Housing",A6608="Rural"),"",
_xlfn.IFS(
NOT(ISBLANK(C6608)), C6608,
AND(NOT(ISBLANK(C6607)), B6607=B6608, NOT(ISBLANK(C6609)), B6609=B6608), AVERAGE(C6607,C6609),
AND(NOT(ISBLANK(C6607)), B6607=B6608, ISBLANK(C6609), NOT(ISBLANK(C6610)), B6610=B6608), C6607+(C6610-C6607)/3,
AND(ISBLANK(C6607), NOT(ISBLANK(C6606)), B6606=B6608, NOT(ISBLANK(C6609)), B6609=B6608), C6606+(C6609-C6606)*2/3,
TRUE, "Check Manually"
))</f>
        <v>158.4</v>
      </c>
      <c r="F6608" t="str">
        <f>_xlfn.XLOOKUP(B6608,Bucket_Map!A:A,Bucket_Map!B:B,"ERROR - CHECK NAME")</f>
        <v>Food &amp; Beverages</v>
      </c>
    </row>
    <row r="6609" spans="1:6" x14ac:dyDescent="0.25">
      <c r="A6609" t="s">
        <v>32</v>
      </c>
      <c r="B6609" t="s">
        <v>31</v>
      </c>
      <c r="C6609">
        <v>146.69999999999999</v>
      </c>
      <c r="D6609" s="1">
        <v>42339</v>
      </c>
      <c r="E6609" cm="1">
        <f t="array" ref="E6609">IF(AND(B6609="Housing",A6609="Rural"),"",
_xlfn.IFS(
NOT(ISBLANK(C6609)), C6609,
AND(NOT(ISBLANK(C6608)), B6608=B6609, NOT(ISBLANK(C6610)), B6610=B6609), AVERAGE(C6608,C6610),
AND(NOT(ISBLANK(C6608)), B6608=B6609, ISBLANK(C6610), NOT(ISBLANK(C6611)), B6611=B6609), C6608+(C6611-C6608)/3,
AND(ISBLANK(C6608), NOT(ISBLANK(C6607)), B6607=B6609, NOT(ISBLANK(C6610)), B6610=B6609), C6607+(C6610-C6607)*2/3,
TRUE, "Check Manually"
))</f>
        <v>146.69999999999999</v>
      </c>
      <c r="F6609" t="str">
        <f>_xlfn.XLOOKUP(B6609,Bucket_Map!A:A,Bucket_Map!B:B,"ERROR - CHECK NAME")</f>
        <v>Food &amp; Beverages</v>
      </c>
    </row>
    <row r="6610" spans="1:6" x14ac:dyDescent="0.25">
      <c r="A6610" t="s">
        <v>32</v>
      </c>
      <c r="B6610" t="s">
        <v>31</v>
      </c>
      <c r="C6610">
        <v>141.5</v>
      </c>
      <c r="D6610" s="1">
        <v>42370</v>
      </c>
      <c r="E6610" cm="1">
        <f t="array" ref="E6610">IF(AND(B6610="Housing",A6610="Rural"),"",
_xlfn.IFS(
NOT(ISBLANK(C6610)), C6610,
AND(NOT(ISBLANK(C6609)), B6609=B6610, NOT(ISBLANK(C6611)), B6611=B6610), AVERAGE(C6609,C6611),
AND(NOT(ISBLANK(C6609)), B6609=B6610, ISBLANK(C6611), NOT(ISBLANK(C6612)), B6612=B6610), C6609+(C6612-C6609)/3,
AND(ISBLANK(C6609), NOT(ISBLANK(C6608)), B6608=B6610, NOT(ISBLANK(C6611)), B6611=B6610), C6608+(C6611-C6608)*2/3,
TRUE, "Check Manually"
))</f>
        <v>141.5</v>
      </c>
      <c r="F6610" t="str">
        <f>_xlfn.XLOOKUP(B6610,Bucket_Map!A:A,Bucket_Map!B:B,"ERROR - CHECK NAME")</f>
        <v>Food &amp; Beverages</v>
      </c>
    </row>
    <row r="6611" spans="1:6" x14ac:dyDescent="0.25">
      <c r="A6611" t="s">
        <v>32</v>
      </c>
      <c r="B6611" t="s">
        <v>31</v>
      </c>
      <c r="C6611">
        <v>130.30000000000001</v>
      </c>
      <c r="D6611" s="1">
        <v>42401</v>
      </c>
      <c r="E6611" cm="1">
        <f t="array" ref="E6611">IF(AND(B6611="Housing",A6611="Rural"),"",
_xlfn.IFS(
NOT(ISBLANK(C6611)), C6611,
AND(NOT(ISBLANK(C6610)), B6610=B6611, NOT(ISBLANK(C6612)), B6612=B6611), AVERAGE(C6610,C6612),
AND(NOT(ISBLANK(C6610)), B6610=B6611, ISBLANK(C6612), NOT(ISBLANK(C6613)), B6613=B6611), C6610+(C6613-C6610)/3,
AND(ISBLANK(C6610), NOT(ISBLANK(C6609)), B6609=B6611, NOT(ISBLANK(C6612)), B6612=B6611), C6609+(C6612-C6609)*2/3,
TRUE, "Check Manually"
))</f>
        <v>130.30000000000001</v>
      </c>
      <c r="F6611" t="str">
        <f>_xlfn.XLOOKUP(B6611,Bucket_Map!A:A,Bucket_Map!B:B,"ERROR - CHECK NAME")</f>
        <v>Food &amp; Beverages</v>
      </c>
    </row>
    <row r="6612" spans="1:6" x14ac:dyDescent="0.25">
      <c r="A6612" t="s">
        <v>32</v>
      </c>
      <c r="B6612" t="s">
        <v>31</v>
      </c>
      <c r="C6612">
        <v>129.80000000000001</v>
      </c>
      <c r="D6612" s="1">
        <v>42430</v>
      </c>
      <c r="E6612" cm="1">
        <f t="array" ref="E6612">IF(AND(B6612="Housing",A6612="Rural"),"",
_xlfn.IFS(
NOT(ISBLANK(C6612)), C6612,
AND(NOT(ISBLANK(C6611)), B6611=B6612, NOT(ISBLANK(C6613)), B6613=B6612), AVERAGE(C6611,C6613),
AND(NOT(ISBLANK(C6611)), B6611=B6612, ISBLANK(C6613), NOT(ISBLANK(C6614)), B6614=B6612), C6611+(C6614-C6611)/3,
AND(ISBLANK(C6611), NOT(ISBLANK(C6610)), B6610=B6612, NOT(ISBLANK(C6613)), B6613=B6612), C6610+(C6613-C6610)*2/3,
TRUE, "Check Manually"
))</f>
        <v>129.80000000000001</v>
      </c>
      <c r="F6612" t="str">
        <f>_xlfn.XLOOKUP(B6612,Bucket_Map!A:A,Bucket_Map!B:B,"ERROR - CHECK NAME")</f>
        <v>Food &amp; Beverages</v>
      </c>
    </row>
    <row r="6613" spans="1:6" x14ac:dyDescent="0.25">
      <c r="A6613" t="s">
        <v>32</v>
      </c>
      <c r="B6613" t="s">
        <v>31</v>
      </c>
      <c r="C6613">
        <v>135</v>
      </c>
      <c r="D6613" s="1">
        <v>42461</v>
      </c>
      <c r="E6613" cm="1">
        <f t="array" ref="E6613">IF(AND(B6613="Housing",A6613="Rural"),"",
_xlfn.IFS(
NOT(ISBLANK(C6613)), C6613,
AND(NOT(ISBLANK(C6612)), B6612=B6613, NOT(ISBLANK(C6614)), B6614=B6613), AVERAGE(C6612,C6614),
AND(NOT(ISBLANK(C6612)), B6612=B6613, ISBLANK(C6614), NOT(ISBLANK(C6615)), B6615=B6613), C6612+(C6615-C6612)/3,
AND(ISBLANK(C6612), NOT(ISBLANK(C6611)), B6611=B6613, NOT(ISBLANK(C6614)), B6614=B6613), C6611+(C6614-C6611)*2/3,
TRUE, "Check Manually"
))</f>
        <v>135</v>
      </c>
      <c r="F6613" t="str">
        <f>_xlfn.XLOOKUP(B6613,Bucket_Map!A:A,Bucket_Map!B:B,"ERROR - CHECK NAME")</f>
        <v>Food &amp; Beverages</v>
      </c>
    </row>
    <row r="6614" spans="1:6" x14ac:dyDescent="0.25">
      <c r="A6614" t="s">
        <v>32</v>
      </c>
      <c r="B6614" t="s">
        <v>31</v>
      </c>
      <c r="C6614">
        <v>145.1</v>
      </c>
      <c r="D6614" s="1">
        <v>42491</v>
      </c>
      <c r="E6614" cm="1">
        <f t="array" ref="E6614">IF(AND(B6614="Housing",A6614="Rural"),"",
_xlfn.IFS(
NOT(ISBLANK(C6614)), C6614,
AND(NOT(ISBLANK(C6613)), B6613=B6614, NOT(ISBLANK(C6615)), B6615=B6614), AVERAGE(C6613,C6615),
AND(NOT(ISBLANK(C6613)), B6613=B6614, ISBLANK(C6615), NOT(ISBLANK(C6616)), B6616=B6614), C6613+(C6616-C6613)/3,
AND(ISBLANK(C6613), NOT(ISBLANK(C6612)), B6612=B6614, NOT(ISBLANK(C6615)), B6615=B6614), C6612+(C6615-C6612)*2/3,
TRUE, "Check Manually"
))</f>
        <v>145.1</v>
      </c>
      <c r="F6614" t="str">
        <f>_xlfn.XLOOKUP(B6614,Bucket_Map!A:A,Bucket_Map!B:B,"ERROR - CHECK NAME")</f>
        <v>Food &amp; Beverages</v>
      </c>
    </row>
    <row r="6615" spans="1:6" x14ac:dyDescent="0.25">
      <c r="A6615" t="s">
        <v>32</v>
      </c>
      <c r="B6615" t="s">
        <v>31</v>
      </c>
      <c r="C6615">
        <v>159.69999999999999</v>
      </c>
      <c r="D6615" s="1">
        <v>42522</v>
      </c>
      <c r="E6615" cm="1">
        <f t="array" ref="E6615">IF(AND(B6615="Housing",A6615="Rural"),"",
_xlfn.IFS(
NOT(ISBLANK(C6615)), C6615,
AND(NOT(ISBLANK(C6614)), B6614=B6615, NOT(ISBLANK(C6616)), B6616=B6615), AVERAGE(C6614,C6616),
AND(NOT(ISBLANK(C6614)), B6614=B6615, ISBLANK(C6616), NOT(ISBLANK(C6617)), B6617=B6615), C6614+(C6617-C6614)/3,
AND(ISBLANK(C6614), NOT(ISBLANK(C6613)), B6613=B6615, NOT(ISBLANK(C6616)), B6616=B6615), C6613+(C6616-C6613)*2/3,
TRUE, "Check Manually"
))</f>
        <v>159.69999999999999</v>
      </c>
      <c r="F6615" t="str">
        <f>_xlfn.XLOOKUP(B6615,Bucket_Map!A:A,Bucket_Map!B:B,"ERROR - CHECK NAME")</f>
        <v>Food &amp; Beverages</v>
      </c>
    </row>
    <row r="6616" spans="1:6" x14ac:dyDescent="0.25">
      <c r="A6616" t="s">
        <v>32</v>
      </c>
      <c r="B6616" t="s">
        <v>31</v>
      </c>
      <c r="C6616">
        <v>165.4</v>
      </c>
      <c r="D6616" s="1">
        <v>42552</v>
      </c>
      <c r="E6616" cm="1">
        <f t="array" ref="E6616">IF(AND(B6616="Housing",A6616="Rural"),"",
_xlfn.IFS(
NOT(ISBLANK(C6616)), C6616,
AND(NOT(ISBLANK(C6615)), B6615=B6616, NOT(ISBLANK(C6617)), B6617=B6616), AVERAGE(C6615,C6617),
AND(NOT(ISBLANK(C6615)), B6615=B6616, ISBLANK(C6617), NOT(ISBLANK(C6618)), B6618=B6616), C6615+(C6618-C6615)/3,
AND(ISBLANK(C6615), NOT(ISBLANK(C6614)), B6614=B6616, NOT(ISBLANK(C6617)), B6617=B6616), C6614+(C6617-C6614)*2/3,
TRUE, "Check Manually"
))</f>
        <v>165.4</v>
      </c>
      <c r="F6616" t="str">
        <f>_xlfn.XLOOKUP(B6616,Bucket_Map!A:A,Bucket_Map!B:B,"ERROR - CHECK NAME")</f>
        <v>Food &amp; Beverages</v>
      </c>
    </row>
    <row r="6617" spans="1:6" x14ac:dyDescent="0.25">
      <c r="A6617" t="s">
        <v>32</v>
      </c>
      <c r="B6617" t="s">
        <v>31</v>
      </c>
      <c r="C6617">
        <v>159.1</v>
      </c>
      <c r="D6617" s="1">
        <v>42583</v>
      </c>
      <c r="E6617" cm="1">
        <f t="array" ref="E6617">IF(AND(B6617="Housing",A6617="Rural"),"",
_xlfn.IFS(
NOT(ISBLANK(C6617)), C6617,
AND(NOT(ISBLANK(C6616)), B6616=B6617, NOT(ISBLANK(C6618)), B6618=B6617), AVERAGE(C6616,C6618),
AND(NOT(ISBLANK(C6616)), B6616=B6617, ISBLANK(C6618), NOT(ISBLANK(C6619)), B6619=B6617), C6616+(C6619-C6616)/3,
AND(ISBLANK(C6616), NOT(ISBLANK(C6615)), B6615=B6617, NOT(ISBLANK(C6618)), B6618=B6617), C6615+(C6618-C6615)*2/3,
TRUE, "Check Manually"
))</f>
        <v>159.1</v>
      </c>
      <c r="F6617" t="str">
        <f>_xlfn.XLOOKUP(B6617,Bucket_Map!A:A,Bucket_Map!B:B,"ERROR - CHECK NAME")</f>
        <v>Food &amp; Beverages</v>
      </c>
    </row>
    <row r="6618" spans="1:6" x14ac:dyDescent="0.25">
      <c r="A6618" t="s">
        <v>32</v>
      </c>
      <c r="B6618" t="s">
        <v>31</v>
      </c>
      <c r="C6618">
        <v>150.69999999999999</v>
      </c>
      <c r="D6618" s="1">
        <v>42614</v>
      </c>
      <c r="E6618" cm="1">
        <f t="array" ref="E6618">IF(AND(B6618="Housing",A6618="Rural"),"",
_xlfn.IFS(
NOT(ISBLANK(C6618)), C6618,
AND(NOT(ISBLANK(C6617)), B6617=B6618, NOT(ISBLANK(C6619)), B6619=B6618), AVERAGE(C6617,C6619),
AND(NOT(ISBLANK(C6617)), B6617=B6618, ISBLANK(C6619), NOT(ISBLANK(C6620)), B6620=B6618), C6617+(C6620-C6617)/3,
AND(ISBLANK(C6617), NOT(ISBLANK(C6616)), B6616=B6618, NOT(ISBLANK(C6619)), B6619=B6618), C6616+(C6619-C6616)*2/3,
TRUE, "Check Manually"
))</f>
        <v>150.69999999999999</v>
      </c>
      <c r="F6618" t="str">
        <f>_xlfn.XLOOKUP(B6618,Bucket_Map!A:A,Bucket_Map!B:B,"ERROR - CHECK NAME")</f>
        <v>Food &amp; Beverages</v>
      </c>
    </row>
    <row r="6619" spans="1:6" x14ac:dyDescent="0.25">
      <c r="A6619" t="s">
        <v>32</v>
      </c>
      <c r="B6619" t="s">
        <v>31</v>
      </c>
      <c r="C6619">
        <v>151.19999999999999</v>
      </c>
      <c r="D6619" s="1">
        <v>42644</v>
      </c>
      <c r="E6619" cm="1">
        <f t="array" ref="E6619">IF(AND(B6619="Housing",A6619="Rural"),"",
_xlfn.IFS(
NOT(ISBLANK(C6619)), C6619,
AND(NOT(ISBLANK(C6618)), B6618=B6619, NOT(ISBLANK(C6620)), B6620=B6619), AVERAGE(C6618,C6620),
AND(NOT(ISBLANK(C6618)), B6618=B6619, ISBLANK(C6620), NOT(ISBLANK(C6621)), B6621=B6619), C6618+(C6621-C6618)/3,
AND(ISBLANK(C6618), NOT(ISBLANK(C6617)), B6617=B6619, NOT(ISBLANK(C6620)), B6620=B6619), C6617+(C6620-C6617)*2/3,
TRUE, "Check Manually"
))</f>
        <v>151.19999999999999</v>
      </c>
      <c r="F6619" t="str">
        <f>_xlfn.XLOOKUP(B6619,Bucket_Map!A:A,Bucket_Map!B:B,"ERROR - CHECK NAME")</f>
        <v>Food &amp; Beverages</v>
      </c>
    </row>
    <row r="6620" spans="1:6" x14ac:dyDescent="0.25">
      <c r="A6620" t="s">
        <v>32</v>
      </c>
      <c r="B6620" t="s">
        <v>31</v>
      </c>
      <c r="C6620">
        <v>141.9</v>
      </c>
      <c r="D6620" s="1">
        <v>42675</v>
      </c>
      <c r="E6620" cm="1">
        <f t="array" ref="E6620">IF(AND(B6620="Housing",A6620="Rural"),"",
_xlfn.IFS(
NOT(ISBLANK(C6620)), C6620,
AND(NOT(ISBLANK(C6619)), B6619=B6620, NOT(ISBLANK(C6621)), B6621=B6620), AVERAGE(C6619,C6621),
AND(NOT(ISBLANK(C6619)), B6619=B6620, ISBLANK(C6621), NOT(ISBLANK(C6622)), B6622=B6620), C6619+(C6622-C6619)/3,
AND(ISBLANK(C6619), NOT(ISBLANK(C6618)), B6618=B6620, NOT(ISBLANK(C6621)), B6621=B6620), C6618+(C6621-C6618)*2/3,
TRUE, "Check Manually"
))</f>
        <v>141.9</v>
      </c>
      <c r="F6620" t="str">
        <f>_xlfn.XLOOKUP(B6620,Bucket_Map!A:A,Bucket_Map!B:B,"ERROR - CHECK NAME")</f>
        <v>Food &amp; Beverages</v>
      </c>
    </row>
    <row r="6621" spans="1:6" x14ac:dyDescent="0.25">
      <c r="A6621" t="s">
        <v>32</v>
      </c>
      <c r="B6621" t="s">
        <v>31</v>
      </c>
      <c r="C6621">
        <v>125.3</v>
      </c>
      <c r="D6621" s="1">
        <v>42705</v>
      </c>
      <c r="E6621" cm="1">
        <f t="array" ref="E6621">IF(AND(B6621="Housing",A6621="Rural"),"",
_xlfn.IFS(
NOT(ISBLANK(C6621)), C6621,
AND(NOT(ISBLANK(C6620)), B6620=B6621, NOT(ISBLANK(C6622)), B6622=B6621), AVERAGE(C6620,C6622),
AND(NOT(ISBLANK(C6620)), B6620=B6621, ISBLANK(C6622), NOT(ISBLANK(C6623)), B6623=B6621), C6620+(C6623-C6620)/3,
AND(ISBLANK(C6620), NOT(ISBLANK(C6619)), B6619=B6621, NOT(ISBLANK(C6622)), B6622=B6621), C6619+(C6622-C6619)*2/3,
TRUE, "Check Manually"
))</f>
        <v>125.3</v>
      </c>
      <c r="F6621" t="str">
        <f>_xlfn.XLOOKUP(B6621,Bucket_Map!A:A,Bucket_Map!B:B,"ERROR - CHECK NAME")</f>
        <v>Food &amp; Beverages</v>
      </c>
    </row>
    <row r="6622" spans="1:6" x14ac:dyDescent="0.25">
      <c r="A6622" t="s">
        <v>32</v>
      </c>
      <c r="B6622" t="s">
        <v>31</v>
      </c>
      <c r="C6622">
        <v>119.4</v>
      </c>
      <c r="D6622" s="1">
        <v>42736</v>
      </c>
      <c r="E6622" cm="1">
        <f t="array" ref="E6622">IF(AND(B6622="Housing",A6622="Rural"),"",
_xlfn.IFS(
NOT(ISBLANK(C6622)), C6622,
AND(NOT(ISBLANK(C6621)), B6621=B6622, NOT(ISBLANK(C6623)), B6623=B6622), AVERAGE(C6621,C6623),
AND(NOT(ISBLANK(C6621)), B6621=B6622, ISBLANK(C6623), NOT(ISBLANK(C6624)), B6624=B6622), C6621+(C6624-C6621)/3,
AND(ISBLANK(C6621), NOT(ISBLANK(C6620)), B6620=B6622, NOT(ISBLANK(C6623)), B6623=B6622), C6620+(C6623-C6620)*2/3,
TRUE, "Check Manually"
))</f>
        <v>119.4</v>
      </c>
      <c r="F6622" t="str">
        <f>_xlfn.XLOOKUP(B6622,Bucket_Map!A:A,Bucket_Map!B:B,"ERROR - CHECK NAME")</f>
        <v>Food &amp; Beverages</v>
      </c>
    </row>
    <row r="6623" spans="1:6" x14ac:dyDescent="0.25">
      <c r="A6623" t="s">
        <v>32</v>
      </c>
      <c r="B6623" t="s">
        <v>31</v>
      </c>
      <c r="C6623">
        <v>119.5</v>
      </c>
      <c r="D6623" s="1">
        <v>42767</v>
      </c>
      <c r="E6623" cm="1">
        <f t="array" ref="E6623">IF(AND(B6623="Housing",A6623="Rural"),"",
_xlfn.IFS(
NOT(ISBLANK(C6623)), C6623,
AND(NOT(ISBLANK(C6622)), B6622=B6623, NOT(ISBLANK(C6624)), B6624=B6623), AVERAGE(C6622,C6624),
AND(NOT(ISBLANK(C6622)), B6622=B6623, ISBLANK(C6624), NOT(ISBLANK(C6625)), B6625=B6623), C6622+(C6625-C6622)/3,
AND(ISBLANK(C6622), NOT(ISBLANK(C6621)), B6621=B6623, NOT(ISBLANK(C6624)), B6624=B6623), C6621+(C6624-C6621)*2/3,
TRUE, "Check Manually"
))</f>
        <v>119.5</v>
      </c>
      <c r="F6623" t="str">
        <f>_xlfn.XLOOKUP(B6623,Bucket_Map!A:A,Bucket_Map!B:B,"ERROR - CHECK NAME")</f>
        <v>Food &amp; Beverages</v>
      </c>
    </row>
    <row r="6624" spans="1:6" x14ac:dyDescent="0.25">
      <c r="A6624" t="s">
        <v>32</v>
      </c>
      <c r="B6624" t="s">
        <v>31</v>
      </c>
      <c r="C6624">
        <v>120.5</v>
      </c>
      <c r="D6624" s="1">
        <v>42795</v>
      </c>
      <c r="E6624" cm="1">
        <f t="array" ref="E6624">IF(AND(B6624="Housing",A6624="Rural"),"",
_xlfn.IFS(
NOT(ISBLANK(C6624)), C6624,
AND(NOT(ISBLANK(C6623)), B6623=B6624, NOT(ISBLANK(C6625)), B6625=B6624), AVERAGE(C6623,C6625),
AND(NOT(ISBLANK(C6623)), B6623=B6624, ISBLANK(C6625), NOT(ISBLANK(C6626)), B6626=B6624), C6623+(C6626-C6623)/3,
AND(ISBLANK(C6623), NOT(ISBLANK(C6622)), B6622=B6624, NOT(ISBLANK(C6625)), B6625=B6624), C6622+(C6625-C6622)*2/3,
TRUE, "Check Manually"
))</f>
        <v>120.5</v>
      </c>
      <c r="F6624" t="str">
        <f>_xlfn.XLOOKUP(B6624,Bucket_Map!A:A,Bucket_Map!B:B,"ERROR - CHECK NAME")</f>
        <v>Food &amp; Beverages</v>
      </c>
    </row>
    <row r="6625" spans="1:6" x14ac:dyDescent="0.25">
      <c r="A6625" t="s">
        <v>32</v>
      </c>
      <c r="B6625" t="s">
        <v>31</v>
      </c>
      <c r="C6625">
        <v>123.4</v>
      </c>
      <c r="D6625" s="1">
        <v>42826</v>
      </c>
      <c r="E6625" cm="1">
        <f t="array" ref="E6625">IF(AND(B6625="Housing",A6625="Rural"),"",
_xlfn.IFS(
NOT(ISBLANK(C6625)), C6625,
AND(NOT(ISBLANK(C6624)), B6624=B6625, NOT(ISBLANK(C6626)), B6626=B6625), AVERAGE(C6624,C6626),
AND(NOT(ISBLANK(C6624)), B6624=B6625, ISBLANK(C6626), NOT(ISBLANK(C6627)), B6627=B6625), C6624+(C6627-C6624)/3,
AND(ISBLANK(C6624), NOT(ISBLANK(C6623)), B6623=B6625, NOT(ISBLANK(C6626)), B6626=B6625), C6623+(C6626-C6623)*2/3,
TRUE, "Check Manually"
))</f>
        <v>123.4</v>
      </c>
      <c r="F6625" t="str">
        <f>_xlfn.XLOOKUP(B6625,Bucket_Map!A:A,Bucket_Map!B:B,"ERROR - CHECK NAME")</f>
        <v>Food &amp; Beverages</v>
      </c>
    </row>
    <row r="6626" spans="1:6" x14ac:dyDescent="0.25">
      <c r="A6626" t="s">
        <v>32</v>
      </c>
      <c r="B6626" t="s">
        <v>31</v>
      </c>
      <c r="C6626">
        <v>125.6</v>
      </c>
      <c r="D6626" s="1">
        <v>42856</v>
      </c>
      <c r="E6626" cm="1">
        <f t="array" ref="E6626">IF(AND(B6626="Housing",A6626="Rural"),"",
_xlfn.IFS(
NOT(ISBLANK(C6626)), C6626,
AND(NOT(ISBLANK(C6625)), B6625=B6626, NOT(ISBLANK(C6627)), B6627=B6626), AVERAGE(C6625,C6627),
AND(NOT(ISBLANK(C6625)), B6625=B6626, ISBLANK(C6627), NOT(ISBLANK(C6628)), B6628=B6626), C6625+(C6628-C6625)/3,
AND(ISBLANK(C6625), NOT(ISBLANK(C6624)), B6624=B6626, NOT(ISBLANK(C6627)), B6627=B6626), C6624+(C6627-C6624)*2/3,
TRUE, "Check Manually"
))</f>
        <v>125.6</v>
      </c>
      <c r="F6626" t="str">
        <f>_xlfn.XLOOKUP(B6626,Bucket_Map!A:A,Bucket_Map!B:B,"ERROR - CHECK NAME")</f>
        <v>Food &amp; Beverages</v>
      </c>
    </row>
    <row r="6627" spans="1:6" x14ac:dyDescent="0.25">
      <c r="A6627" t="s">
        <v>32</v>
      </c>
      <c r="B6627" t="s">
        <v>31</v>
      </c>
      <c r="C6627">
        <v>133.30000000000001</v>
      </c>
      <c r="D6627" s="1">
        <v>42887</v>
      </c>
      <c r="E6627" cm="1">
        <f t="array" ref="E6627">IF(AND(B6627="Housing",A6627="Rural"),"",
_xlfn.IFS(
NOT(ISBLANK(C6627)), C6627,
AND(NOT(ISBLANK(C6626)), B6626=B6627, NOT(ISBLANK(C6628)), B6628=B6627), AVERAGE(C6626,C6628),
AND(NOT(ISBLANK(C6626)), B6626=B6627, ISBLANK(C6628), NOT(ISBLANK(C6629)), B6629=B6627), C6626+(C6629-C6626)/3,
AND(ISBLANK(C6626), NOT(ISBLANK(C6625)), B6625=B6627, NOT(ISBLANK(C6628)), B6628=B6627), C6625+(C6628-C6625)*2/3,
TRUE, "Check Manually"
))</f>
        <v>133.30000000000001</v>
      </c>
      <c r="F6627" t="str">
        <f>_xlfn.XLOOKUP(B6627,Bucket_Map!A:A,Bucket_Map!B:B,"ERROR - CHECK NAME")</f>
        <v>Food &amp; Beverages</v>
      </c>
    </row>
    <row r="6628" spans="1:6" x14ac:dyDescent="0.25">
      <c r="A6628" t="s">
        <v>32</v>
      </c>
      <c r="B6628" t="s">
        <v>31</v>
      </c>
      <c r="C6628">
        <v>159.5</v>
      </c>
      <c r="D6628" s="1">
        <v>42917</v>
      </c>
      <c r="E6628" cm="1">
        <f t="array" ref="E6628">IF(AND(B6628="Housing",A6628="Rural"),"",
_xlfn.IFS(
NOT(ISBLANK(C6628)), C6628,
AND(NOT(ISBLANK(C6627)), B6627=B6628, NOT(ISBLANK(C6629)), B6629=B6628), AVERAGE(C6627,C6629),
AND(NOT(ISBLANK(C6627)), B6627=B6628, ISBLANK(C6629), NOT(ISBLANK(C6630)), B6630=B6628), C6627+(C6630-C6627)/3,
AND(ISBLANK(C6627), NOT(ISBLANK(C6626)), B6626=B6628, NOT(ISBLANK(C6629)), B6629=B6628), C6626+(C6629-C6626)*2/3,
TRUE, "Check Manually"
))</f>
        <v>159.5</v>
      </c>
      <c r="F6628" t="str">
        <f>_xlfn.XLOOKUP(B6628,Bucket_Map!A:A,Bucket_Map!B:B,"ERROR - CHECK NAME")</f>
        <v>Food &amp; Beverages</v>
      </c>
    </row>
    <row r="6629" spans="1:6" x14ac:dyDescent="0.25">
      <c r="A6629" t="s">
        <v>32</v>
      </c>
      <c r="B6629" t="s">
        <v>31</v>
      </c>
      <c r="C6629">
        <v>168.6</v>
      </c>
      <c r="D6629" s="1">
        <v>42948</v>
      </c>
      <c r="E6629" cm="1">
        <f t="array" ref="E6629">IF(AND(B6629="Housing",A6629="Rural"),"",
_xlfn.IFS(
NOT(ISBLANK(C6629)), C6629,
AND(NOT(ISBLANK(C6628)), B6628=B6629, NOT(ISBLANK(C6630)), B6630=B6629), AVERAGE(C6628,C6630),
AND(NOT(ISBLANK(C6628)), B6628=B6629, ISBLANK(C6630), NOT(ISBLANK(C6631)), B6631=B6629), C6628+(C6631-C6628)/3,
AND(ISBLANK(C6628), NOT(ISBLANK(C6627)), B6627=B6629, NOT(ISBLANK(C6630)), B6630=B6629), C6627+(C6630-C6627)*2/3,
TRUE, "Check Manually"
))</f>
        <v>168.6</v>
      </c>
      <c r="F6629" t="str">
        <f>_xlfn.XLOOKUP(B6629,Bucket_Map!A:A,Bucket_Map!B:B,"ERROR - CHECK NAME")</f>
        <v>Food &amp; Beverages</v>
      </c>
    </row>
    <row r="6630" spans="1:6" x14ac:dyDescent="0.25">
      <c r="A6630" t="s">
        <v>32</v>
      </c>
      <c r="B6630" t="s">
        <v>31</v>
      </c>
      <c r="C6630">
        <v>156.6</v>
      </c>
      <c r="D6630" s="1">
        <v>42979</v>
      </c>
      <c r="E6630" cm="1">
        <f t="array" ref="E6630">IF(AND(B6630="Housing",A6630="Rural"),"",
_xlfn.IFS(
NOT(ISBLANK(C6630)), C6630,
AND(NOT(ISBLANK(C6629)), B6629=B6630, NOT(ISBLANK(C6631)), B6631=B6630), AVERAGE(C6629,C6631),
AND(NOT(ISBLANK(C6629)), B6629=B6630, ISBLANK(C6631), NOT(ISBLANK(C6632)), B6632=B6630), C6629+(C6632-C6629)/3,
AND(ISBLANK(C6629), NOT(ISBLANK(C6628)), B6628=B6630, NOT(ISBLANK(C6631)), B6631=B6630), C6628+(C6631-C6628)*2/3,
TRUE, "Check Manually"
))</f>
        <v>156.6</v>
      </c>
      <c r="F6630" t="str">
        <f>_xlfn.XLOOKUP(B6630,Bucket_Map!A:A,Bucket_Map!B:B,"ERROR - CHECK NAME")</f>
        <v>Food &amp; Beverages</v>
      </c>
    </row>
    <row r="6631" spans="1:6" x14ac:dyDescent="0.25">
      <c r="A6631" t="s">
        <v>32</v>
      </c>
      <c r="B6631" t="s">
        <v>31</v>
      </c>
      <c r="C6631">
        <v>162.6</v>
      </c>
      <c r="D6631" s="1">
        <v>43009</v>
      </c>
      <c r="E6631" cm="1">
        <f t="array" ref="E6631">IF(AND(B6631="Housing",A6631="Rural"),"",
_xlfn.IFS(
NOT(ISBLANK(C6631)), C6631,
AND(NOT(ISBLANK(C6630)), B6630=B6631, NOT(ISBLANK(C6632)), B6632=B6631), AVERAGE(C6630,C6632),
AND(NOT(ISBLANK(C6630)), B6630=B6631, ISBLANK(C6632), NOT(ISBLANK(C6633)), B6633=B6631), C6630+(C6633-C6630)/3,
AND(ISBLANK(C6630), NOT(ISBLANK(C6629)), B6629=B6631, NOT(ISBLANK(C6632)), B6632=B6631), C6629+(C6632-C6629)*2/3,
TRUE, "Check Manually"
))</f>
        <v>162.6</v>
      </c>
      <c r="F6631" t="str">
        <f>_xlfn.XLOOKUP(B6631,Bucket_Map!A:A,Bucket_Map!B:B,"ERROR - CHECK NAME")</f>
        <v>Food &amp; Beverages</v>
      </c>
    </row>
    <row r="6632" spans="1:6" x14ac:dyDescent="0.25">
      <c r="A6632" t="s">
        <v>32</v>
      </c>
      <c r="B6632" t="s">
        <v>31</v>
      </c>
      <c r="C6632">
        <v>173.8</v>
      </c>
      <c r="D6632" s="1">
        <v>43040</v>
      </c>
      <c r="E6632" cm="1">
        <f t="array" ref="E6632">IF(AND(B6632="Housing",A6632="Rural"),"",
_xlfn.IFS(
NOT(ISBLANK(C6632)), C6632,
AND(NOT(ISBLANK(C6631)), B6631=B6632, NOT(ISBLANK(C6633)), B6633=B6632), AVERAGE(C6631,C6633),
AND(NOT(ISBLANK(C6631)), B6631=B6632, ISBLANK(C6633), NOT(ISBLANK(C6634)), B6634=B6632), C6631+(C6634-C6631)/3,
AND(ISBLANK(C6631), NOT(ISBLANK(C6630)), B6630=B6632, NOT(ISBLANK(C6633)), B6633=B6632), C6630+(C6633-C6630)*2/3,
TRUE, "Check Manually"
))</f>
        <v>173.8</v>
      </c>
      <c r="F6632" t="str">
        <f>_xlfn.XLOOKUP(B6632,Bucket_Map!A:A,Bucket_Map!B:B,"ERROR - CHECK NAME")</f>
        <v>Food &amp; Beverages</v>
      </c>
    </row>
    <row r="6633" spans="1:6" x14ac:dyDescent="0.25">
      <c r="A6633" t="s">
        <v>32</v>
      </c>
      <c r="B6633" t="s">
        <v>31</v>
      </c>
      <c r="C6633">
        <v>161.69999999999999</v>
      </c>
      <c r="D6633" s="1">
        <v>43070</v>
      </c>
      <c r="E6633" cm="1">
        <f t="array" ref="E6633">IF(AND(B6633="Housing",A6633="Rural"),"",
_xlfn.IFS(
NOT(ISBLANK(C6633)), C6633,
AND(NOT(ISBLANK(C6632)), B6632=B6633, NOT(ISBLANK(C6634)), B6634=B6633), AVERAGE(C6632,C6634),
AND(NOT(ISBLANK(C6632)), B6632=B6633, ISBLANK(C6634), NOT(ISBLANK(C6635)), B6635=B6633), C6632+(C6635-C6632)/3,
AND(ISBLANK(C6632), NOT(ISBLANK(C6631)), B6631=B6633, NOT(ISBLANK(C6634)), B6634=B6633), C6631+(C6634-C6631)*2/3,
TRUE, "Check Manually"
))</f>
        <v>161.69999999999999</v>
      </c>
      <c r="F6633" t="str">
        <f>_xlfn.XLOOKUP(B6633,Bucket_Map!A:A,Bucket_Map!B:B,"ERROR - CHECK NAME")</f>
        <v>Food &amp; Beverages</v>
      </c>
    </row>
    <row r="6634" spans="1:6" x14ac:dyDescent="0.25">
      <c r="A6634" t="s">
        <v>32</v>
      </c>
      <c r="B6634" t="s">
        <v>31</v>
      </c>
      <c r="C6634">
        <v>151.6</v>
      </c>
      <c r="D6634" s="1">
        <v>43101</v>
      </c>
      <c r="E6634" cm="1">
        <f t="array" ref="E6634">IF(AND(B6634="Housing",A6634="Rural"),"",
_xlfn.IFS(
NOT(ISBLANK(C6634)), C6634,
AND(NOT(ISBLANK(C6633)), B6633=B6634, NOT(ISBLANK(C6635)), B6635=B6634), AVERAGE(C6633,C6635),
AND(NOT(ISBLANK(C6633)), B6633=B6634, ISBLANK(C6635), NOT(ISBLANK(C6636)), B6636=B6634), C6633+(C6636-C6633)/3,
AND(ISBLANK(C6633), NOT(ISBLANK(C6632)), B6632=B6634, NOT(ISBLANK(C6635)), B6635=B6634), C6632+(C6635-C6632)*2/3,
TRUE, "Check Manually"
))</f>
        <v>151.6</v>
      </c>
      <c r="F6634" t="str">
        <f>_xlfn.XLOOKUP(B6634,Bucket_Map!A:A,Bucket_Map!B:B,"ERROR - CHECK NAME")</f>
        <v>Food &amp; Beverages</v>
      </c>
    </row>
    <row r="6635" spans="1:6" x14ac:dyDescent="0.25">
      <c r="A6635" t="s">
        <v>32</v>
      </c>
      <c r="B6635" t="s">
        <v>31</v>
      </c>
      <c r="C6635">
        <v>140.5</v>
      </c>
      <c r="D6635" s="1">
        <v>43132</v>
      </c>
      <c r="E6635" cm="1">
        <f t="array" ref="E6635">IF(AND(B6635="Housing",A6635="Rural"),"",
_xlfn.IFS(
NOT(ISBLANK(C6635)), C6635,
AND(NOT(ISBLANK(C6634)), B6634=B6635, NOT(ISBLANK(C6636)), B6636=B6635), AVERAGE(C6634,C6636),
AND(NOT(ISBLANK(C6634)), B6634=B6635, ISBLANK(C6636), NOT(ISBLANK(C6637)), B6637=B6635), C6634+(C6637-C6634)/3,
AND(ISBLANK(C6634), NOT(ISBLANK(C6633)), B6633=B6635, NOT(ISBLANK(C6636)), B6636=B6635), C6633+(C6636-C6633)*2/3,
TRUE, "Check Manually"
))</f>
        <v>140.5</v>
      </c>
      <c r="F6635" t="str">
        <f>_xlfn.XLOOKUP(B6635,Bucket_Map!A:A,Bucket_Map!B:B,"ERROR - CHECK NAME")</f>
        <v>Food &amp; Beverages</v>
      </c>
    </row>
    <row r="6636" spans="1:6" x14ac:dyDescent="0.25">
      <c r="A6636" t="s">
        <v>32</v>
      </c>
      <c r="B6636" t="s">
        <v>31</v>
      </c>
      <c r="C6636">
        <v>134.6</v>
      </c>
      <c r="D6636" s="1">
        <v>43160</v>
      </c>
      <c r="E6636" cm="1">
        <f t="array" ref="E6636">IF(AND(B6636="Housing",A6636="Rural"),"",
_xlfn.IFS(
NOT(ISBLANK(C6636)), C6636,
AND(NOT(ISBLANK(C6635)), B6635=B6636, NOT(ISBLANK(C6637)), B6637=B6636), AVERAGE(C6635,C6637),
AND(NOT(ISBLANK(C6635)), B6635=B6636, ISBLANK(C6637), NOT(ISBLANK(C6638)), B6638=B6636), C6635+(C6638-C6635)/3,
AND(ISBLANK(C6635), NOT(ISBLANK(C6634)), B6634=B6636, NOT(ISBLANK(C6637)), B6637=B6636), C6634+(C6637-C6634)*2/3,
TRUE, "Check Manually"
))</f>
        <v>134.6</v>
      </c>
      <c r="F6636" t="str">
        <f>_xlfn.XLOOKUP(B6636,Bucket_Map!A:A,Bucket_Map!B:B,"ERROR - CHECK NAME")</f>
        <v>Food &amp; Beverages</v>
      </c>
    </row>
    <row r="6637" spans="1:6" x14ac:dyDescent="0.25">
      <c r="A6637" t="s">
        <v>32</v>
      </c>
      <c r="B6637" t="s">
        <v>31</v>
      </c>
      <c r="C6637">
        <v>132.6</v>
      </c>
      <c r="D6637" s="1">
        <v>43191</v>
      </c>
      <c r="E6637" cm="1">
        <f t="array" ref="E6637">IF(AND(B6637="Housing",A6637="Rural"),"",
_xlfn.IFS(
NOT(ISBLANK(C6637)), C6637,
AND(NOT(ISBLANK(C6636)), B6636=B6637, NOT(ISBLANK(C6638)), B6638=B6637), AVERAGE(C6636,C6638),
AND(NOT(ISBLANK(C6636)), B6636=B6637, ISBLANK(C6638), NOT(ISBLANK(C6639)), B6639=B6637), C6636+(C6639-C6636)/3,
AND(ISBLANK(C6636), NOT(ISBLANK(C6635)), B6635=B6637, NOT(ISBLANK(C6638)), B6638=B6637), C6635+(C6638-C6635)*2/3,
TRUE, "Check Manually"
))</f>
        <v>132.6</v>
      </c>
      <c r="F6637" t="str">
        <f>_xlfn.XLOOKUP(B6637,Bucket_Map!A:A,Bucket_Map!B:B,"ERROR - CHECK NAME")</f>
        <v>Food &amp; Beverages</v>
      </c>
    </row>
    <row r="6638" spans="1:6" x14ac:dyDescent="0.25">
      <c r="A6638" t="s">
        <v>32</v>
      </c>
      <c r="B6638" t="s">
        <v>31</v>
      </c>
      <c r="C6638">
        <v>135.6</v>
      </c>
      <c r="D6638" s="1">
        <v>43221</v>
      </c>
      <c r="E6638" cm="1">
        <f t="array" ref="E6638">IF(AND(B6638="Housing",A6638="Rural"),"",
_xlfn.IFS(
NOT(ISBLANK(C6638)), C6638,
AND(NOT(ISBLANK(C6637)), B6637=B6638, NOT(ISBLANK(C6639)), B6639=B6638), AVERAGE(C6637,C6639),
AND(NOT(ISBLANK(C6637)), B6637=B6638, ISBLANK(C6639), NOT(ISBLANK(C6640)), B6640=B6638), C6637+(C6640-C6637)/3,
AND(ISBLANK(C6637), NOT(ISBLANK(C6636)), B6636=B6638, NOT(ISBLANK(C6639)), B6639=B6638), C6636+(C6639-C6636)*2/3,
TRUE, "Check Manually"
))</f>
        <v>135.6</v>
      </c>
      <c r="F6638" t="str">
        <f>_xlfn.XLOOKUP(B6638,Bucket_Map!A:A,Bucket_Map!B:B,"ERROR - CHECK NAME")</f>
        <v>Food &amp; Beverages</v>
      </c>
    </row>
    <row r="6639" spans="1:6" x14ac:dyDescent="0.25">
      <c r="A6639" t="s">
        <v>32</v>
      </c>
      <c r="B6639" t="s">
        <v>31</v>
      </c>
      <c r="C6639">
        <v>143.69999999999999</v>
      </c>
      <c r="D6639" s="1">
        <v>43252</v>
      </c>
      <c r="E6639" cm="1">
        <f t="array" ref="E6639">IF(AND(B6639="Housing",A6639="Rural"),"",
_xlfn.IFS(
NOT(ISBLANK(C6639)), C6639,
AND(NOT(ISBLANK(C6638)), B6638=B6639, NOT(ISBLANK(C6640)), B6640=B6639), AVERAGE(C6638,C6640),
AND(NOT(ISBLANK(C6638)), B6638=B6639, ISBLANK(C6640), NOT(ISBLANK(C6641)), B6641=B6639), C6638+(C6641-C6638)/3,
AND(ISBLANK(C6638), NOT(ISBLANK(C6637)), B6637=B6639, NOT(ISBLANK(C6640)), B6640=B6639), C6637+(C6640-C6637)*2/3,
TRUE, "Check Manually"
))</f>
        <v>143.69999999999999</v>
      </c>
      <c r="F6639" t="str">
        <f>_xlfn.XLOOKUP(B6639,Bucket_Map!A:A,Bucket_Map!B:B,"ERROR - CHECK NAME")</f>
        <v>Food &amp; Beverages</v>
      </c>
    </row>
    <row r="6640" spans="1:6" x14ac:dyDescent="0.25">
      <c r="A6640" t="s">
        <v>32</v>
      </c>
      <c r="B6640" t="s">
        <v>31</v>
      </c>
      <c r="C6640">
        <v>155.9</v>
      </c>
      <c r="D6640" s="1">
        <v>43282</v>
      </c>
      <c r="E6640" cm="1">
        <f t="array" ref="E6640">IF(AND(B6640="Housing",A6640="Rural"),"",
_xlfn.IFS(
NOT(ISBLANK(C6640)), C6640,
AND(NOT(ISBLANK(C6639)), B6639=B6640, NOT(ISBLANK(C6641)), B6641=B6640), AVERAGE(C6639,C6641),
AND(NOT(ISBLANK(C6639)), B6639=B6640, ISBLANK(C6641), NOT(ISBLANK(C6642)), B6642=B6640), C6639+(C6642-C6639)/3,
AND(ISBLANK(C6639), NOT(ISBLANK(C6638)), B6638=B6640, NOT(ISBLANK(C6641)), B6641=B6640), C6638+(C6641-C6638)*2/3,
TRUE, "Check Manually"
))</f>
        <v>155.9</v>
      </c>
      <c r="F6640" t="str">
        <f>_xlfn.XLOOKUP(B6640,Bucket_Map!A:A,Bucket_Map!B:B,"ERROR - CHECK NAME")</f>
        <v>Food &amp; Beverages</v>
      </c>
    </row>
    <row r="6641" spans="1:6" x14ac:dyDescent="0.25">
      <c r="A6641" t="s">
        <v>32</v>
      </c>
      <c r="B6641" t="s">
        <v>31</v>
      </c>
      <c r="C6641">
        <v>156.6</v>
      </c>
      <c r="D6641" s="1">
        <v>43313</v>
      </c>
      <c r="E6641" cm="1">
        <f t="array" ref="E6641">IF(AND(B6641="Housing",A6641="Rural"),"",
_xlfn.IFS(
NOT(ISBLANK(C6641)), C6641,
AND(NOT(ISBLANK(C6640)), B6640=B6641, NOT(ISBLANK(C6642)), B6642=B6641), AVERAGE(C6640,C6642),
AND(NOT(ISBLANK(C6640)), B6640=B6641, ISBLANK(C6642), NOT(ISBLANK(C6643)), B6643=B6641), C6640+(C6643-C6640)/3,
AND(ISBLANK(C6640), NOT(ISBLANK(C6639)), B6639=B6641, NOT(ISBLANK(C6642)), B6642=B6641), C6639+(C6642-C6639)*2/3,
TRUE, "Check Manually"
))</f>
        <v>156.6</v>
      </c>
      <c r="F6641" t="str">
        <f>_xlfn.XLOOKUP(B6641,Bucket_Map!A:A,Bucket_Map!B:B,"ERROR - CHECK NAME")</f>
        <v>Food &amp; Beverages</v>
      </c>
    </row>
    <row r="6642" spans="1:6" x14ac:dyDescent="0.25">
      <c r="A6642" t="s">
        <v>32</v>
      </c>
      <c r="B6642" t="s">
        <v>31</v>
      </c>
      <c r="C6642">
        <v>150</v>
      </c>
      <c r="D6642" s="1">
        <v>43344</v>
      </c>
      <c r="E6642" cm="1">
        <f t="array" ref="E6642">IF(AND(B6642="Housing",A6642="Rural"),"",
_xlfn.IFS(
NOT(ISBLANK(C6642)), C6642,
AND(NOT(ISBLANK(C6641)), B6641=B6642, NOT(ISBLANK(C6643)), B6643=B6642), AVERAGE(C6641,C6643),
AND(NOT(ISBLANK(C6641)), B6641=B6642, ISBLANK(C6643), NOT(ISBLANK(C6644)), B6644=B6642), C6641+(C6644-C6641)/3,
AND(ISBLANK(C6641), NOT(ISBLANK(C6640)), B6640=B6642, NOT(ISBLANK(C6643)), B6643=B6642), C6640+(C6643-C6640)*2/3,
TRUE, "Check Manually"
))</f>
        <v>150</v>
      </c>
      <c r="F6642" t="str">
        <f>_xlfn.XLOOKUP(B6642,Bucket_Map!A:A,Bucket_Map!B:B,"ERROR - CHECK NAME")</f>
        <v>Food &amp; Beverages</v>
      </c>
    </row>
    <row r="6643" spans="1:6" x14ac:dyDescent="0.25">
      <c r="A6643" t="s">
        <v>32</v>
      </c>
      <c r="B6643" t="s">
        <v>31</v>
      </c>
      <c r="C6643">
        <v>146.69999999999999</v>
      </c>
      <c r="D6643" s="1">
        <v>43374</v>
      </c>
      <c r="E6643" cm="1">
        <f t="array" ref="E6643">IF(AND(B6643="Housing",A6643="Rural"),"",
_xlfn.IFS(
NOT(ISBLANK(C6643)), C6643,
AND(NOT(ISBLANK(C6642)), B6642=B6643, NOT(ISBLANK(C6644)), B6644=B6643), AVERAGE(C6642,C6644),
AND(NOT(ISBLANK(C6642)), B6642=B6643, ISBLANK(C6644), NOT(ISBLANK(C6645)), B6645=B6643), C6642+(C6645-C6642)/3,
AND(ISBLANK(C6642), NOT(ISBLANK(C6641)), B6641=B6643, NOT(ISBLANK(C6644)), B6644=B6643), C6641+(C6644-C6641)*2/3,
TRUE, "Check Manually"
))</f>
        <v>146.69999999999999</v>
      </c>
      <c r="F6643" t="str">
        <f>_xlfn.XLOOKUP(B6643,Bucket_Map!A:A,Bucket_Map!B:B,"ERROR - CHECK NAME")</f>
        <v>Food &amp; Beverages</v>
      </c>
    </row>
    <row r="6644" spans="1:6" x14ac:dyDescent="0.25">
      <c r="A6644" t="s">
        <v>32</v>
      </c>
      <c r="B6644" t="s">
        <v>31</v>
      </c>
      <c r="C6644">
        <v>146.69999999999999</v>
      </c>
      <c r="D6644" s="1">
        <v>43405</v>
      </c>
      <c r="E6644" cm="1">
        <f t="array" ref="E6644">IF(AND(B6644="Housing",A6644="Rural"),"",
_xlfn.IFS(
NOT(ISBLANK(C6644)), C6644,
AND(NOT(ISBLANK(C6643)), B6643=B6644, NOT(ISBLANK(C6645)), B6645=B6644), AVERAGE(C6643,C6645),
AND(NOT(ISBLANK(C6643)), B6643=B6644, ISBLANK(C6645), NOT(ISBLANK(C6646)), B6646=B6644), C6643+(C6646-C6643)/3,
AND(ISBLANK(C6643), NOT(ISBLANK(C6642)), B6642=B6644, NOT(ISBLANK(C6645)), B6645=B6644), C6642+(C6645-C6642)*2/3,
TRUE, "Check Manually"
))</f>
        <v>146.69999999999999</v>
      </c>
      <c r="F6644" t="str">
        <f>_xlfn.XLOOKUP(B6644,Bucket_Map!A:A,Bucket_Map!B:B,"ERROR - CHECK NAME")</f>
        <v>Food &amp; Beverages</v>
      </c>
    </row>
    <row r="6645" spans="1:6" x14ac:dyDescent="0.25">
      <c r="A6645" t="s">
        <v>32</v>
      </c>
      <c r="B6645" t="s">
        <v>31</v>
      </c>
      <c r="C6645">
        <v>135.19999999999999</v>
      </c>
      <c r="D6645" s="1">
        <v>43435</v>
      </c>
      <c r="E6645" cm="1">
        <f t="array" ref="E6645">IF(AND(B6645="Housing",A6645="Rural"),"",
_xlfn.IFS(
NOT(ISBLANK(C6645)), C6645,
AND(NOT(ISBLANK(C6644)), B6644=B6645, NOT(ISBLANK(C6646)), B6646=B6645), AVERAGE(C6644,C6646),
AND(NOT(ISBLANK(C6644)), B6644=B6645, ISBLANK(C6646), NOT(ISBLANK(C6647)), B6647=B6645), C6644+(C6647-C6644)/3,
AND(ISBLANK(C6644), NOT(ISBLANK(C6643)), B6643=B6645, NOT(ISBLANK(C6646)), B6646=B6645), C6643+(C6646-C6643)*2/3,
TRUE, "Check Manually"
))</f>
        <v>135.19999999999999</v>
      </c>
      <c r="F6645" t="str">
        <f>_xlfn.XLOOKUP(B6645,Bucket_Map!A:A,Bucket_Map!B:B,"ERROR - CHECK NAME")</f>
        <v>Food &amp; Beverages</v>
      </c>
    </row>
    <row r="6646" spans="1:6" x14ac:dyDescent="0.25">
      <c r="A6646" t="s">
        <v>32</v>
      </c>
      <c r="B6646" t="s">
        <v>31</v>
      </c>
      <c r="C6646">
        <v>131.30000000000001</v>
      </c>
      <c r="D6646" s="1">
        <v>43466</v>
      </c>
      <c r="E6646" cm="1">
        <f t="array" ref="E6646">IF(AND(B6646="Housing",A6646="Rural"),"",
_xlfn.IFS(
NOT(ISBLANK(C6646)), C6646,
AND(NOT(ISBLANK(C6645)), B6645=B6646, NOT(ISBLANK(C6647)), B6647=B6646), AVERAGE(C6645,C6647),
AND(NOT(ISBLANK(C6645)), B6645=B6646, ISBLANK(C6647), NOT(ISBLANK(C6648)), B6648=B6646), C6645+(C6648-C6645)/3,
AND(ISBLANK(C6645), NOT(ISBLANK(C6644)), B6644=B6646, NOT(ISBLANK(C6647)), B6647=B6646), C6644+(C6647-C6644)*2/3,
TRUE, "Check Manually"
))</f>
        <v>131.30000000000001</v>
      </c>
      <c r="F6646" t="str">
        <f>_xlfn.XLOOKUP(B6646,Bucket_Map!A:A,Bucket_Map!B:B,"ERROR - CHECK NAME")</f>
        <v>Food &amp; Beverages</v>
      </c>
    </row>
    <row r="6647" spans="1:6" x14ac:dyDescent="0.25">
      <c r="A6647" t="s">
        <v>32</v>
      </c>
      <c r="B6647" t="s">
        <v>31</v>
      </c>
      <c r="C6647">
        <v>129.69999999999999</v>
      </c>
      <c r="D6647" s="1">
        <v>43497</v>
      </c>
      <c r="E6647" cm="1">
        <f t="array" ref="E6647">IF(AND(B6647="Housing",A6647="Rural"),"",
_xlfn.IFS(
NOT(ISBLANK(C6647)), C6647,
AND(NOT(ISBLANK(C6646)), B6646=B6647, NOT(ISBLANK(C6648)), B6648=B6647), AVERAGE(C6646,C6648),
AND(NOT(ISBLANK(C6646)), B6646=B6647, ISBLANK(C6648), NOT(ISBLANK(C6649)), B6649=B6647), C6646+(C6649-C6646)/3,
AND(ISBLANK(C6646), NOT(ISBLANK(C6645)), B6645=B6647, NOT(ISBLANK(C6648)), B6648=B6647), C6645+(C6648-C6645)*2/3,
TRUE, "Check Manually"
))</f>
        <v>129.69999999999999</v>
      </c>
      <c r="F6647" t="str">
        <f>_xlfn.XLOOKUP(B6647,Bucket_Map!A:A,Bucket_Map!B:B,"ERROR - CHECK NAME")</f>
        <v>Food &amp; Beverages</v>
      </c>
    </row>
    <row r="6648" spans="1:6" x14ac:dyDescent="0.25">
      <c r="A6648" t="s">
        <v>32</v>
      </c>
      <c r="B6648" t="s">
        <v>31</v>
      </c>
      <c r="C6648">
        <v>132.6</v>
      </c>
      <c r="D6648" s="1">
        <v>43525</v>
      </c>
      <c r="E6648" cm="1">
        <f t="array" ref="E6648">IF(AND(B6648="Housing",A6648="Rural"),"",
_xlfn.IFS(
NOT(ISBLANK(C6648)), C6648,
AND(NOT(ISBLANK(C6647)), B6647=B6648, NOT(ISBLANK(C6649)), B6649=B6648), AVERAGE(C6647,C6649),
AND(NOT(ISBLANK(C6647)), B6647=B6648, ISBLANK(C6649), NOT(ISBLANK(C6650)), B6650=B6648), C6647+(C6650-C6647)/3,
AND(ISBLANK(C6647), NOT(ISBLANK(C6646)), B6646=B6648, NOT(ISBLANK(C6649)), B6649=B6648), C6646+(C6649-C6646)*2/3,
TRUE, "Check Manually"
))</f>
        <v>132.6</v>
      </c>
      <c r="F6648" t="str">
        <f>_xlfn.XLOOKUP(B6648,Bucket_Map!A:A,Bucket_Map!B:B,"ERROR - CHECK NAME")</f>
        <v>Food &amp; Beverages</v>
      </c>
    </row>
    <row r="6649" spans="1:6" x14ac:dyDescent="0.25">
      <c r="A6649" t="s">
        <v>32</v>
      </c>
      <c r="B6649" t="s">
        <v>31</v>
      </c>
      <c r="C6649">
        <v>143</v>
      </c>
      <c r="D6649" s="1">
        <v>43586</v>
      </c>
      <c r="E6649" cm="1">
        <f t="array" ref="E6649">IF(AND(B6649="Housing",A6649="Rural"),"",
_xlfn.IFS(
NOT(ISBLANK(C6649)), C6649,
AND(NOT(ISBLANK(C6648)), B6648=B6649, NOT(ISBLANK(C6650)), B6650=B6649), AVERAGE(C6648,C6650),
AND(NOT(ISBLANK(C6648)), B6648=B6649, ISBLANK(C6650), NOT(ISBLANK(C6651)), B6651=B6649), C6648+(C6651-C6648)/3,
AND(ISBLANK(C6648), NOT(ISBLANK(C6647)), B6647=B6649, NOT(ISBLANK(C6650)), B6650=B6649), C6647+(C6650-C6647)*2/3,
TRUE, "Check Manually"
))</f>
        <v>143</v>
      </c>
      <c r="F6649" t="str">
        <f>_xlfn.XLOOKUP(B6649,Bucket_Map!A:A,Bucket_Map!B:B,"ERROR - CHECK NAME")</f>
        <v>Food &amp; Beverages</v>
      </c>
    </row>
    <row r="6650" spans="1:6" x14ac:dyDescent="0.25">
      <c r="A6650" t="s">
        <v>32</v>
      </c>
      <c r="B6650" t="s">
        <v>31</v>
      </c>
      <c r="C6650">
        <v>150.5</v>
      </c>
      <c r="D6650" s="1">
        <v>43617</v>
      </c>
      <c r="E6650" cm="1">
        <f t="array" ref="E6650">IF(AND(B6650="Housing",A6650="Rural"),"",
_xlfn.IFS(
NOT(ISBLANK(C6650)), C6650,
AND(NOT(ISBLANK(C6649)), B6649=B6650, NOT(ISBLANK(C6651)), B6651=B6650), AVERAGE(C6649,C6651),
AND(NOT(ISBLANK(C6649)), B6649=B6650, ISBLANK(C6651), NOT(ISBLANK(C6652)), B6652=B6650), C6649+(C6652-C6649)/3,
AND(ISBLANK(C6649), NOT(ISBLANK(C6648)), B6648=B6650, NOT(ISBLANK(C6651)), B6651=B6650), C6648+(C6651-C6648)*2/3,
TRUE, "Check Manually"
))</f>
        <v>150.5</v>
      </c>
      <c r="F6650" t="str">
        <f>_xlfn.XLOOKUP(B6650,Bucket_Map!A:A,Bucket_Map!B:B,"ERROR - CHECK NAME")</f>
        <v>Food &amp; Beverages</v>
      </c>
    </row>
    <row r="6651" spans="1:6" x14ac:dyDescent="0.25">
      <c r="A6651" t="s">
        <v>32</v>
      </c>
      <c r="B6651" t="s">
        <v>31</v>
      </c>
      <c r="C6651">
        <v>160.30000000000001</v>
      </c>
      <c r="D6651" s="1">
        <v>43647</v>
      </c>
      <c r="E6651" cm="1">
        <f t="array" ref="E6651">IF(AND(B6651="Housing",A6651="Rural"),"",
_xlfn.IFS(
NOT(ISBLANK(C6651)), C6651,
AND(NOT(ISBLANK(C6650)), B6650=B6651, NOT(ISBLANK(C6652)), B6652=B6651), AVERAGE(C6650,C6652),
AND(NOT(ISBLANK(C6650)), B6650=B6651, ISBLANK(C6652), NOT(ISBLANK(C6653)), B6653=B6651), C6650+(C6653-C6650)/3,
AND(ISBLANK(C6650), NOT(ISBLANK(C6649)), B6649=B6651, NOT(ISBLANK(C6652)), B6652=B6651), C6649+(C6652-C6649)*2/3,
TRUE, "Check Manually"
))</f>
        <v>160.30000000000001</v>
      </c>
      <c r="F6651" t="str">
        <f>_xlfn.XLOOKUP(B6651,Bucket_Map!A:A,Bucket_Map!B:B,"ERROR - CHECK NAME")</f>
        <v>Food &amp; Beverages</v>
      </c>
    </row>
    <row r="6652" spans="1:6" x14ac:dyDescent="0.25">
      <c r="A6652" t="s">
        <v>32</v>
      </c>
      <c r="B6652" t="s">
        <v>31</v>
      </c>
      <c r="C6652">
        <v>167.4</v>
      </c>
      <c r="D6652" s="1">
        <v>43678</v>
      </c>
      <c r="E6652" cm="1">
        <f t="array" ref="E6652">IF(AND(B6652="Housing",A6652="Rural"),"",
_xlfn.IFS(
NOT(ISBLANK(C6652)), C6652,
AND(NOT(ISBLANK(C6651)), B6651=B6652, NOT(ISBLANK(C6653)), B6653=B6652), AVERAGE(C6651,C6653),
AND(NOT(ISBLANK(C6651)), B6651=B6652, ISBLANK(C6653), NOT(ISBLANK(C6654)), B6654=B6652), C6651+(C6654-C6651)/3,
AND(ISBLANK(C6651), NOT(ISBLANK(C6650)), B6650=B6652, NOT(ISBLANK(C6653)), B6653=B6652), C6650+(C6653-C6650)*2/3,
TRUE, "Check Manually"
))</f>
        <v>167.4</v>
      </c>
      <c r="F6652" t="str">
        <f>_xlfn.XLOOKUP(B6652,Bucket_Map!A:A,Bucket_Map!B:B,"ERROR - CHECK NAME")</f>
        <v>Food &amp; Beverages</v>
      </c>
    </row>
    <row r="6653" spans="1:6" x14ac:dyDescent="0.25">
      <c r="A6653" t="s">
        <v>32</v>
      </c>
      <c r="B6653" t="s">
        <v>31</v>
      </c>
      <c r="C6653">
        <v>173.2</v>
      </c>
      <c r="D6653" s="1">
        <v>43709</v>
      </c>
      <c r="E6653" cm="1">
        <f t="array" ref="E6653">IF(AND(B6653="Housing",A6653="Rural"),"",
_xlfn.IFS(
NOT(ISBLANK(C6653)), C6653,
AND(NOT(ISBLANK(C6652)), B6652=B6653, NOT(ISBLANK(C6654)), B6654=B6653), AVERAGE(C6652,C6654),
AND(NOT(ISBLANK(C6652)), B6652=B6653, ISBLANK(C6654), NOT(ISBLANK(C6655)), B6655=B6653), C6652+(C6655-C6652)/3,
AND(ISBLANK(C6652), NOT(ISBLANK(C6651)), B6651=B6653, NOT(ISBLANK(C6654)), B6654=B6653), C6651+(C6654-C6651)*2/3,
TRUE, "Check Manually"
))</f>
        <v>173.2</v>
      </c>
      <c r="F6653" t="str">
        <f>_xlfn.XLOOKUP(B6653,Bucket_Map!A:A,Bucket_Map!B:B,"ERROR - CHECK NAME")</f>
        <v>Food &amp; Beverages</v>
      </c>
    </row>
    <row r="6654" spans="1:6" x14ac:dyDescent="0.25">
      <c r="A6654" t="s">
        <v>32</v>
      </c>
      <c r="B6654" t="s">
        <v>31</v>
      </c>
      <c r="C6654">
        <v>188.4</v>
      </c>
      <c r="D6654" s="1">
        <v>43739</v>
      </c>
      <c r="E6654" cm="1">
        <f t="array" ref="E6654">IF(AND(B6654="Housing",A6654="Rural"),"",
_xlfn.IFS(
NOT(ISBLANK(C6654)), C6654,
AND(NOT(ISBLANK(C6653)), B6653=B6654, NOT(ISBLANK(C6655)), B6655=B6654), AVERAGE(C6653,C6655),
AND(NOT(ISBLANK(C6653)), B6653=B6654, ISBLANK(C6655), NOT(ISBLANK(C6656)), B6656=B6654), C6653+(C6656-C6653)/3,
AND(ISBLANK(C6653), NOT(ISBLANK(C6652)), B6652=B6654, NOT(ISBLANK(C6655)), B6655=B6654), C6652+(C6655-C6652)*2/3,
TRUE, "Check Manually"
))</f>
        <v>188.4</v>
      </c>
      <c r="F6654" t="str">
        <f>_xlfn.XLOOKUP(B6654,Bucket_Map!A:A,Bucket_Map!B:B,"ERROR - CHECK NAME")</f>
        <v>Food &amp; Beverages</v>
      </c>
    </row>
    <row r="6655" spans="1:6" x14ac:dyDescent="0.25">
      <c r="A6655" t="s">
        <v>32</v>
      </c>
      <c r="B6655" t="s">
        <v>31</v>
      </c>
      <c r="C6655">
        <v>199.6</v>
      </c>
      <c r="D6655" s="1">
        <v>43770</v>
      </c>
      <c r="E6655" cm="1">
        <f t="array" ref="E6655">IF(AND(B6655="Housing",A6655="Rural"),"",
_xlfn.IFS(
NOT(ISBLANK(C6655)), C6655,
AND(NOT(ISBLANK(C6654)), B6654=B6655, NOT(ISBLANK(C6656)), B6656=B6655), AVERAGE(C6654,C6656),
AND(NOT(ISBLANK(C6654)), B6654=B6655, ISBLANK(C6656), NOT(ISBLANK(C6657)), B6657=B6655), C6654+(C6657-C6654)/3,
AND(ISBLANK(C6654), NOT(ISBLANK(C6653)), B6653=B6655, NOT(ISBLANK(C6656)), B6656=B6655), C6653+(C6656-C6653)*2/3,
TRUE, "Check Manually"
))</f>
        <v>199.6</v>
      </c>
      <c r="F6655" t="str">
        <f>_xlfn.XLOOKUP(B6655,Bucket_Map!A:A,Bucket_Map!B:B,"ERROR - CHECK NAME")</f>
        <v>Food &amp; Beverages</v>
      </c>
    </row>
    <row r="6656" spans="1:6" x14ac:dyDescent="0.25">
      <c r="A6656" t="s">
        <v>32</v>
      </c>
      <c r="B6656" t="s">
        <v>31</v>
      </c>
      <c r="C6656">
        <v>217</v>
      </c>
      <c r="D6656" s="1">
        <v>43800</v>
      </c>
      <c r="E6656" cm="1">
        <f t="array" ref="E6656">IF(AND(B6656="Housing",A6656="Rural"),"",
_xlfn.IFS(
NOT(ISBLANK(C6656)), C6656,
AND(NOT(ISBLANK(C6655)), B6655=B6656, NOT(ISBLANK(C6657)), B6657=B6656), AVERAGE(C6655,C6657),
AND(NOT(ISBLANK(C6655)), B6655=B6656, ISBLANK(C6657), NOT(ISBLANK(C6658)), B6658=B6656), C6655+(C6658-C6655)/3,
AND(ISBLANK(C6655), NOT(ISBLANK(C6654)), B6654=B6656, NOT(ISBLANK(C6657)), B6657=B6656), C6654+(C6657-C6654)*2/3,
TRUE, "Check Manually"
))</f>
        <v>217</v>
      </c>
      <c r="F6656" t="str">
        <f>_xlfn.XLOOKUP(B6656,Bucket_Map!A:A,Bucket_Map!B:B,"ERROR - CHECK NAME")</f>
        <v>Food &amp; Beverages</v>
      </c>
    </row>
    <row r="6657" spans="1:6" x14ac:dyDescent="0.25">
      <c r="A6657" t="s">
        <v>32</v>
      </c>
      <c r="B6657" t="s">
        <v>31</v>
      </c>
      <c r="C6657">
        <v>197</v>
      </c>
      <c r="D6657" s="1">
        <v>43831</v>
      </c>
      <c r="E6657" cm="1">
        <f t="array" ref="E6657">IF(AND(B6657="Housing",A6657="Rural"),"",
_xlfn.IFS(
NOT(ISBLANK(C6657)), C6657,
AND(NOT(ISBLANK(C6656)), B6656=B6657, NOT(ISBLANK(C6658)), B6658=B6657), AVERAGE(C6656,C6658),
AND(NOT(ISBLANK(C6656)), B6656=B6657, ISBLANK(C6658), NOT(ISBLANK(C6659)), B6659=B6657), C6656+(C6659-C6656)/3,
AND(ISBLANK(C6656), NOT(ISBLANK(C6655)), B6655=B6657, NOT(ISBLANK(C6658)), B6658=B6657), C6655+(C6658-C6655)*2/3,
TRUE, "Check Manually"
))</f>
        <v>197</v>
      </c>
      <c r="F6657" t="str">
        <f>_xlfn.XLOOKUP(B6657,Bucket_Map!A:A,Bucket_Map!B:B,"ERROR - CHECK NAME")</f>
        <v>Food &amp; Beverages</v>
      </c>
    </row>
    <row r="6658" spans="1:6" x14ac:dyDescent="0.25">
      <c r="A6658" t="s">
        <v>32</v>
      </c>
      <c r="B6658" t="s">
        <v>31</v>
      </c>
      <c r="C6658">
        <v>170.7</v>
      </c>
      <c r="D6658" s="1">
        <v>43862</v>
      </c>
      <c r="E6658" cm="1">
        <f t="array" ref="E6658">IF(AND(B6658="Housing",A6658="Rural"),"",
_xlfn.IFS(
NOT(ISBLANK(C6658)), C6658,
AND(NOT(ISBLANK(C6657)), B6657=B6658, NOT(ISBLANK(C6659)), B6659=B6658), AVERAGE(C6657,C6659),
AND(NOT(ISBLANK(C6657)), B6657=B6658, ISBLANK(C6659), NOT(ISBLANK(C6660)), B6660=B6658), C6657+(C6660-C6657)/3,
AND(ISBLANK(C6657), NOT(ISBLANK(C6656)), B6656=B6658, NOT(ISBLANK(C6659)), B6659=B6658), C6656+(C6659-C6656)*2/3,
TRUE, "Check Manually"
))</f>
        <v>170.7</v>
      </c>
      <c r="F6658" t="str">
        <f>_xlfn.XLOOKUP(B6658,Bucket_Map!A:A,Bucket_Map!B:B,"ERROR - CHECK NAME")</f>
        <v>Food &amp; Beverages</v>
      </c>
    </row>
    <row r="6659" spans="1:6" x14ac:dyDescent="0.25">
      <c r="A6659" t="s">
        <v>32</v>
      </c>
      <c r="B6659" t="s">
        <v>31</v>
      </c>
      <c r="C6659">
        <v>157.30000000000001</v>
      </c>
      <c r="D6659" s="1">
        <v>43891</v>
      </c>
      <c r="E6659" cm="1">
        <f t="array" ref="E6659">IF(AND(B6659="Housing",A6659="Rural"),"",
_xlfn.IFS(
NOT(ISBLANK(C6659)), C6659,
AND(NOT(ISBLANK(C6658)), B6658=B6659, NOT(ISBLANK(C6660)), B6660=B6659), AVERAGE(C6658,C6660),
AND(NOT(ISBLANK(C6658)), B6658=B6659, ISBLANK(C6660), NOT(ISBLANK(C6661)), B6661=B6659), C6658+(C6661-C6658)/3,
AND(ISBLANK(C6658), NOT(ISBLANK(C6657)), B6657=B6659, NOT(ISBLANK(C6660)), B6660=B6659), C6657+(C6660-C6657)*2/3,
TRUE, "Check Manually"
))</f>
        <v>157.30000000000001</v>
      </c>
      <c r="F6659" t="str">
        <f>_xlfn.XLOOKUP(B6659,Bucket_Map!A:A,Bucket_Map!B:B,"ERROR - CHECK NAME")</f>
        <v>Food &amp; Beverages</v>
      </c>
    </row>
    <row r="6660" spans="1:6" x14ac:dyDescent="0.25">
      <c r="A6660" t="s">
        <v>32</v>
      </c>
      <c r="B6660" t="s">
        <v>31</v>
      </c>
      <c r="C6660">
        <v>168.6</v>
      </c>
      <c r="D6660" s="1">
        <v>43922</v>
      </c>
      <c r="E6660" cm="1">
        <f t="array" ref="E6660">IF(AND(B6660="Housing",A6660="Rural"),"",
_xlfn.IFS(
NOT(ISBLANK(C6660)), C6660,
AND(NOT(ISBLANK(C6659)), B6659=B6660, NOT(ISBLANK(C6661)), B6661=B6660), AVERAGE(C6659,C6661),
AND(NOT(ISBLANK(C6659)), B6659=B6660, ISBLANK(C6661), NOT(ISBLANK(C6662)), B6662=B6660), C6659+(C6662-C6659)/3,
AND(ISBLANK(C6659), NOT(ISBLANK(C6658)), B6658=B6660, NOT(ISBLANK(C6661)), B6661=B6660), C6658+(C6661-C6658)*2/3,
TRUE, "Check Manually"
))</f>
        <v>168.6</v>
      </c>
      <c r="F6660" t="str">
        <f>_xlfn.XLOOKUP(B6660,Bucket_Map!A:A,Bucket_Map!B:B,"ERROR - CHECK NAME")</f>
        <v>Food &amp; Beverages</v>
      </c>
    </row>
    <row r="6661" spans="1:6" x14ac:dyDescent="0.25">
      <c r="A6661" t="s">
        <v>32</v>
      </c>
      <c r="B6661" t="s">
        <v>31</v>
      </c>
      <c r="D6661" s="1">
        <v>43952</v>
      </c>
      <c r="E6661" cm="1">
        <f t="array" ref="E6661">IF(AND(B6661="Housing",A6661="Rural"),"",
_xlfn.IFS(
NOT(ISBLANK(C6661)), C6661,
AND(NOT(ISBLANK(C6660)), B6660=B6661, NOT(ISBLANK(C6662)), B6662=B6661), AVERAGE(C6660,C6662),
AND(NOT(ISBLANK(C6660)), B6660=B6661, ISBLANK(C6662), NOT(ISBLANK(C6663)), B6663=B6661), C6660+(C6663-C6660)/3,
AND(ISBLANK(C6660), NOT(ISBLANK(C6659)), B6659=B6661, NOT(ISBLANK(C6662)), B6662=B6661), C6659+(C6662-C6659)*2/3,
TRUE, "Check Manually"
))</f>
        <v>162.55000000000001</v>
      </c>
      <c r="F6661" t="str">
        <f>_xlfn.XLOOKUP(B6661,Bucket_Map!A:A,Bucket_Map!B:B,"ERROR - CHECK NAME")</f>
        <v>Food &amp; Beverages</v>
      </c>
    </row>
    <row r="6662" spans="1:6" x14ac:dyDescent="0.25">
      <c r="A6662" t="s">
        <v>32</v>
      </c>
      <c r="B6662" t="s">
        <v>31</v>
      </c>
      <c r="C6662">
        <v>156.5</v>
      </c>
      <c r="D6662" s="1">
        <v>43983</v>
      </c>
      <c r="E6662" cm="1">
        <f t="array" ref="E6662">IF(AND(B6662="Housing",A6662="Rural"),"",
_xlfn.IFS(
NOT(ISBLANK(C6662)), C6662,
AND(NOT(ISBLANK(C6661)), B6661=B6662, NOT(ISBLANK(C6663)), B6663=B6662), AVERAGE(C6661,C6663),
AND(NOT(ISBLANK(C6661)), B6661=B6662, ISBLANK(C6663), NOT(ISBLANK(C6664)), B6664=B6662), C6661+(C6664-C6661)/3,
AND(ISBLANK(C6661), NOT(ISBLANK(C6660)), B6660=B6662, NOT(ISBLANK(C6663)), B6663=B6662), C6660+(C6663-C6660)*2/3,
TRUE, "Check Manually"
))</f>
        <v>156.5</v>
      </c>
      <c r="F6662" t="str">
        <f>_xlfn.XLOOKUP(B6662,Bucket_Map!A:A,Bucket_Map!B:B,"ERROR - CHECK NAME")</f>
        <v>Food &amp; Beverages</v>
      </c>
    </row>
    <row r="6663" spans="1:6" x14ac:dyDescent="0.25">
      <c r="A6663" t="s">
        <v>32</v>
      </c>
      <c r="B6663" t="s">
        <v>31</v>
      </c>
      <c r="C6663">
        <v>156.5</v>
      </c>
      <c r="D6663" s="1">
        <v>44013</v>
      </c>
      <c r="E6663" cm="1">
        <f t="array" ref="E6663">IF(AND(B6663="Housing",A6663="Rural"),"",
_xlfn.IFS(
NOT(ISBLANK(C6663)), C6663,
AND(NOT(ISBLANK(C6662)), B6662=B6663, NOT(ISBLANK(C6664)), B6664=B6663), AVERAGE(C6662,C6664),
AND(NOT(ISBLANK(C6662)), B6662=B6663, ISBLANK(C6664), NOT(ISBLANK(C6665)), B6665=B6663), C6662+(C6665-C6662)/3,
AND(ISBLANK(C6662), NOT(ISBLANK(C6661)), B6661=B6663, NOT(ISBLANK(C6664)), B6664=B6663), C6661+(C6664-C6661)*2/3,
TRUE, "Check Manually"
))</f>
        <v>156.5</v>
      </c>
      <c r="F6663" t="str">
        <f>_xlfn.XLOOKUP(B6663,Bucket_Map!A:A,Bucket_Map!B:B,"ERROR - CHECK NAME")</f>
        <v>Food &amp; Beverages</v>
      </c>
    </row>
    <row r="6664" spans="1:6" x14ac:dyDescent="0.25">
      <c r="A6664" t="s">
        <v>32</v>
      </c>
      <c r="B6664" t="s">
        <v>31</v>
      </c>
      <c r="C6664">
        <v>178.1</v>
      </c>
      <c r="D6664" s="1">
        <v>44044</v>
      </c>
      <c r="E6664" cm="1">
        <f t="array" ref="E6664">IF(AND(B6664="Housing",A6664="Rural"),"",
_xlfn.IFS(
NOT(ISBLANK(C6664)), C6664,
AND(NOT(ISBLANK(C6663)), B6663=B6664, NOT(ISBLANK(C6665)), B6665=B6664), AVERAGE(C6663,C6665),
AND(NOT(ISBLANK(C6663)), B6663=B6664, ISBLANK(C6665), NOT(ISBLANK(C6666)), B6666=B6664), C6663+(C6666-C6663)/3,
AND(ISBLANK(C6663), NOT(ISBLANK(C6662)), B6662=B6664, NOT(ISBLANK(C6665)), B6665=B6664), C6662+(C6665-C6662)*2/3,
TRUE, "Check Manually"
))</f>
        <v>178.1</v>
      </c>
      <c r="F6664" t="str">
        <f>_xlfn.XLOOKUP(B6664,Bucket_Map!A:A,Bucket_Map!B:B,"ERROR - CHECK NAME")</f>
        <v>Food &amp; Beverages</v>
      </c>
    </row>
    <row r="6665" spans="1:6" x14ac:dyDescent="0.25">
      <c r="A6665" t="s">
        <v>32</v>
      </c>
      <c r="B6665" t="s">
        <v>31</v>
      </c>
      <c r="C6665">
        <v>186.7</v>
      </c>
      <c r="D6665" s="1">
        <v>44075</v>
      </c>
      <c r="E6665" cm="1">
        <f t="array" ref="E6665">IF(AND(B6665="Housing",A6665="Rural"),"",
_xlfn.IFS(
NOT(ISBLANK(C6665)), C6665,
AND(NOT(ISBLANK(C6664)), B6664=B6665, NOT(ISBLANK(C6666)), B6666=B6665), AVERAGE(C6664,C6666),
AND(NOT(ISBLANK(C6664)), B6664=B6665, ISBLANK(C6666), NOT(ISBLANK(C6667)), B6667=B6665), C6664+(C6667-C6664)/3,
AND(ISBLANK(C6664), NOT(ISBLANK(C6663)), B6663=B6665, NOT(ISBLANK(C6666)), B6666=B6665), C6663+(C6666-C6663)*2/3,
TRUE, "Check Manually"
))</f>
        <v>186.7</v>
      </c>
      <c r="F6665" t="str">
        <f>_xlfn.XLOOKUP(B6665,Bucket_Map!A:A,Bucket_Map!B:B,"ERROR - CHECK NAME")</f>
        <v>Food &amp; Beverages</v>
      </c>
    </row>
    <row r="6666" spans="1:6" x14ac:dyDescent="0.25">
      <c r="A6666" t="s">
        <v>32</v>
      </c>
      <c r="B6666" t="s">
        <v>31</v>
      </c>
      <c r="C6666">
        <v>209.2</v>
      </c>
      <c r="D6666" s="1">
        <v>44105</v>
      </c>
      <c r="E6666" cm="1">
        <f t="array" ref="E6666">IF(AND(B6666="Housing",A6666="Rural"),"",
_xlfn.IFS(
NOT(ISBLANK(C6666)), C6666,
AND(NOT(ISBLANK(C6665)), B6665=B6666, NOT(ISBLANK(C6667)), B6667=B6666), AVERAGE(C6665,C6667),
AND(NOT(ISBLANK(C6665)), B6665=B6666, ISBLANK(C6667), NOT(ISBLANK(C6668)), B6668=B6666), C6665+(C6668-C6665)/3,
AND(ISBLANK(C6665), NOT(ISBLANK(C6664)), B6664=B6666, NOT(ISBLANK(C6667)), B6667=B6666), C6664+(C6667-C6664)*2/3,
TRUE, "Check Manually"
))</f>
        <v>209.2</v>
      </c>
      <c r="F6666" t="str">
        <f>_xlfn.XLOOKUP(B6666,Bucket_Map!A:A,Bucket_Map!B:B,"ERROR - CHECK NAME")</f>
        <v>Food &amp; Beverages</v>
      </c>
    </row>
    <row r="6667" spans="1:6" x14ac:dyDescent="0.25">
      <c r="A6667" t="s">
        <v>32</v>
      </c>
      <c r="B6667" t="s">
        <v>31</v>
      </c>
      <c r="C6667">
        <v>230</v>
      </c>
      <c r="D6667" s="1">
        <v>44136</v>
      </c>
      <c r="E6667" cm="1">
        <f t="array" ref="E6667">IF(AND(B6667="Housing",A6667="Rural"),"",
_xlfn.IFS(
NOT(ISBLANK(C6667)), C6667,
AND(NOT(ISBLANK(C6666)), B6666=B6667, NOT(ISBLANK(C6668)), B6668=B6667), AVERAGE(C6666,C6668),
AND(NOT(ISBLANK(C6666)), B6666=B6667, ISBLANK(C6668), NOT(ISBLANK(C6669)), B6669=B6667), C6666+(C6669-C6666)/3,
AND(ISBLANK(C6666), NOT(ISBLANK(C6665)), B6665=B6667, NOT(ISBLANK(C6668)), B6668=B6667), C6665+(C6668-C6665)*2/3,
TRUE, "Check Manually"
))</f>
        <v>230</v>
      </c>
      <c r="F6667" t="str">
        <f>_xlfn.XLOOKUP(B6667,Bucket_Map!A:A,Bucket_Map!B:B,"ERROR - CHECK NAME")</f>
        <v>Food &amp; Beverages</v>
      </c>
    </row>
    <row r="6668" spans="1:6" x14ac:dyDescent="0.25">
      <c r="A6668" t="s">
        <v>32</v>
      </c>
      <c r="B6668" t="s">
        <v>31</v>
      </c>
      <c r="C6668">
        <v>230.5</v>
      </c>
      <c r="D6668" s="1">
        <v>44166</v>
      </c>
      <c r="E6668" cm="1">
        <f t="array" ref="E6668">IF(AND(B6668="Housing",A6668="Rural"),"",
_xlfn.IFS(
NOT(ISBLANK(C6668)), C6668,
AND(NOT(ISBLANK(C6667)), B6667=B6668, NOT(ISBLANK(C6669)), B6669=B6668), AVERAGE(C6667,C6669),
AND(NOT(ISBLANK(C6667)), B6667=B6668, ISBLANK(C6669), NOT(ISBLANK(C6670)), B6670=B6668), C6667+(C6670-C6667)/3,
AND(ISBLANK(C6667), NOT(ISBLANK(C6666)), B6666=B6668, NOT(ISBLANK(C6669)), B6669=B6668), C6666+(C6669-C6666)*2/3,
TRUE, "Check Manually"
))</f>
        <v>230.5</v>
      </c>
      <c r="F6668" t="str">
        <f>_xlfn.XLOOKUP(B6668,Bucket_Map!A:A,Bucket_Map!B:B,"ERROR - CHECK NAME")</f>
        <v>Food &amp; Beverages</v>
      </c>
    </row>
    <row r="6669" spans="1:6" x14ac:dyDescent="0.25">
      <c r="A6669" t="s">
        <v>32</v>
      </c>
      <c r="B6669" t="s">
        <v>31</v>
      </c>
      <c r="C6669">
        <v>194.2</v>
      </c>
      <c r="D6669" s="1">
        <v>44197</v>
      </c>
      <c r="E6669" cm="1">
        <f t="array" ref="E6669">IF(AND(B6669="Housing",A6669="Rural"),"",
_xlfn.IFS(
NOT(ISBLANK(C6669)), C6669,
AND(NOT(ISBLANK(C6668)), B6668=B6669, NOT(ISBLANK(C6670)), B6670=B6669), AVERAGE(C6668,C6670),
AND(NOT(ISBLANK(C6668)), B6668=B6669, ISBLANK(C6670), NOT(ISBLANK(C6671)), B6671=B6669), C6668+(C6671-C6668)/3,
AND(ISBLANK(C6668), NOT(ISBLANK(C6667)), B6667=B6669, NOT(ISBLANK(C6670)), B6670=B6669), C6667+(C6670-C6667)*2/3,
TRUE, "Check Manually"
))</f>
        <v>194.2</v>
      </c>
      <c r="F6669" t="str">
        <f>_xlfn.XLOOKUP(B6669,Bucket_Map!A:A,Bucket_Map!B:B,"ERROR - CHECK NAME")</f>
        <v>Food &amp; Beverages</v>
      </c>
    </row>
    <row r="6670" spans="1:6" x14ac:dyDescent="0.25">
      <c r="A6670" t="s">
        <v>32</v>
      </c>
      <c r="B6670" t="s">
        <v>31</v>
      </c>
      <c r="C6670">
        <v>160</v>
      </c>
      <c r="D6670" s="1">
        <v>44228</v>
      </c>
      <c r="E6670" cm="1">
        <f t="array" ref="E6670">IF(AND(B6670="Housing",A6670="Rural"),"",
_xlfn.IFS(
NOT(ISBLANK(C6670)), C6670,
AND(NOT(ISBLANK(C6669)), B6669=B6670, NOT(ISBLANK(C6671)), B6671=B6670), AVERAGE(C6669,C6671),
AND(NOT(ISBLANK(C6669)), B6669=B6670, ISBLANK(C6671), NOT(ISBLANK(C6672)), B6672=B6670), C6669+(C6672-C6669)/3,
AND(ISBLANK(C6669), NOT(ISBLANK(C6668)), B6668=B6670, NOT(ISBLANK(C6671)), B6671=B6670), C6668+(C6671-C6668)*2/3,
TRUE, "Check Manually"
))</f>
        <v>160</v>
      </c>
      <c r="F6670" t="str">
        <f>_xlfn.XLOOKUP(B6670,Bucket_Map!A:A,Bucket_Map!B:B,"ERROR - CHECK NAME")</f>
        <v>Food &amp; Beverages</v>
      </c>
    </row>
    <row r="6671" spans="1:6" x14ac:dyDescent="0.25">
      <c r="A6671" t="s">
        <v>32</v>
      </c>
      <c r="B6671" t="s">
        <v>31</v>
      </c>
      <c r="C6671">
        <v>149.5</v>
      </c>
      <c r="D6671" s="1">
        <v>44256</v>
      </c>
      <c r="E6671" cm="1">
        <f t="array" ref="E6671">IF(AND(B6671="Housing",A6671="Rural"),"",
_xlfn.IFS(
NOT(ISBLANK(C6671)), C6671,
AND(NOT(ISBLANK(C6670)), B6670=B6671, NOT(ISBLANK(C6672)), B6672=B6671), AVERAGE(C6670,C6672),
AND(NOT(ISBLANK(C6670)), B6670=B6671, ISBLANK(C6672), NOT(ISBLANK(C6673)), B6673=B6671), C6670+(C6673-C6670)/3,
AND(ISBLANK(C6670), NOT(ISBLANK(C6669)), B6669=B6671, NOT(ISBLANK(C6672)), B6672=B6671), C6669+(C6672-C6669)*2/3,
TRUE, "Check Manually"
))</f>
        <v>149.5</v>
      </c>
      <c r="F6671" t="str">
        <f>_xlfn.XLOOKUP(B6671,Bucket_Map!A:A,Bucket_Map!B:B,"ERROR - CHECK NAME")</f>
        <v>Food &amp; Beverages</v>
      </c>
    </row>
    <row r="6672" spans="1:6" x14ac:dyDescent="0.25">
      <c r="A6672" t="s">
        <v>32</v>
      </c>
      <c r="B6672" t="s">
        <v>31</v>
      </c>
      <c r="C6672">
        <v>144.1</v>
      </c>
      <c r="D6672" s="1">
        <v>44287</v>
      </c>
      <c r="E6672" cm="1">
        <f t="array" ref="E6672">IF(AND(B6672="Housing",A6672="Rural"),"",
_xlfn.IFS(
NOT(ISBLANK(C6672)), C6672,
AND(NOT(ISBLANK(C6671)), B6671=B6672, NOT(ISBLANK(C6673)), B6673=B6672), AVERAGE(C6671,C6673),
AND(NOT(ISBLANK(C6671)), B6671=B6672, ISBLANK(C6673), NOT(ISBLANK(C6674)), B6674=B6672), C6671+(C6674-C6671)/3,
AND(ISBLANK(C6671), NOT(ISBLANK(C6670)), B6670=B6672, NOT(ISBLANK(C6673)), B6673=B6672), C6670+(C6673-C6670)*2/3,
TRUE, "Check Manually"
))</f>
        <v>144.1</v>
      </c>
      <c r="F6672" t="str">
        <f>_xlfn.XLOOKUP(B6672,Bucket_Map!A:A,Bucket_Map!B:B,"ERROR - CHECK NAME")</f>
        <v>Food &amp; Beverages</v>
      </c>
    </row>
    <row r="6673" spans="1:6" x14ac:dyDescent="0.25">
      <c r="A6673" t="s">
        <v>32</v>
      </c>
      <c r="B6673" t="s">
        <v>31</v>
      </c>
      <c r="C6673">
        <v>147.9</v>
      </c>
      <c r="D6673" s="1">
        <v>44317</v>
      </c>
      <c r="E6673" cm="1">
        <f t="array" ref="E6673">IF(AND(B6673="Housing",A6673="Rural"),"",
_xlfn.IFS(
NOT(ISBLANK(C6673)), C6673,
AND(NOT(ISBLANK(C6672)), B6672=B6673, NOT(ISBLANK(C6674)), B6674=B6673), AVERAGE(C6672,C6674),
AND(NOT(ISBLANK(C6672)), B6672=B6673, ISBLANK(C6674), NOT(ISBLANK(C6675)), B6675=B6673), C6672+(C6675-C6672)/3,
AND(ISBLANK(C6672), NOT(ISBLANK(C6671)), B6671=B6673, NOT(ISBLANK(C6674)), B6674=B6673), C6671+(C6674-C6671)*2/3,
TRUE, "Check Manually"
))</f>
        <v>147.9</v>
      </c>
      <c r="F6673" t="str">
        <f>_xlfn.XLOOKUP(B6673,Bucket_Map!A:A,Bucket_Map!B:B,"ERROR - CHECK NAME")</f>
        <v>Food &amp; Beverages</v>
      </c>
    </row>
    <row r="6674" spans="1:6" x14ac:dyDescent="0.25">
      <c r="A6674" t="s">
        <v>32</v>
      </c>
      <c r="B6674" t="s">
        <v>31</v>
      </c>
      <c r="C6674">
        <v>155.4</v>
      </c>
      <c r="D6674" s="1">
        <v>44348</v>
      </c>
      <c r="E6674" cm="1">
        <f t="array" ref="E6674">IF(AND(B6674="Housing",A6674="Rural"),"",
_xlfn.IFS(
NOT(ISBLANK(C6674)), C6674,
AND(NOT(ISBLANK(C6673)), B6673=B6674, NOT(ISBLANK(C6675)), B6675=B6674), AVERAGE(C6673,C6675),
AND(NOT(ISBLANK(C6673)), B6673=B6674, ISBLANK(C6675), NOT(ISBLANK(C6676)), B6676=B6674), C6673+(C6676-C6673)/3,
AND(ISBLANK(C6673), NOT(ISBLANK(C6672)), B6672=B6674, NOT(ISBLANK(C6675)), B6675=B6674), C6672+(C6675-C6672)*2/3,
TRUE, "Check Manually"
))</f>
        <v>155.4</v>
      </c>
      <c r="F6674" t="str">
        <f>_xlfn.XLOOKUP(B6674,Bucket_Map!A:A,Bucket_Map!B:B,"ERROR - CHECK NAME")</f>
        <v>Food &amp; Beverages</v>
      </c>
    </row>
    <row r="6675" spans="1:6" x14ac:dyDescent="0.25">
      <c r="A6675" t="s">
        <v>32</v>
      </c>
      <c r="B6675" t="s">
        <v>31</v>
      </c>
      <c r="C6675">
        <v>164.2</v>
      </c>
      <c r="D6675" s="1">
        <v>44378</v>
      </c>
      <c r="E6675" cm="1">
        <f t="array" ref="E6675">IF(AND(B6675="Housing",A6675="Rural"),"",
_xlfn.IFS(
NOT(ISBLANK(C6675)), C6675,
AND(NOT(ISBLANK(C6674)), B6674=B6675, NOT(ISBLANK(C6676)), B6676=B6675), AVERAGE(C6674,C6676),
AND(NOT(ISBLANK(C6674)), B6674=B6675, ISBLANK(C6676), NOT(ISBLANK(C6677)), B6677=B6675), C6674+(C6677-C6674)/3,
AND(ISBLANK(C6674), NOT(ISBLANK(C6673)), B6673=B6675, NOT(ISBLANK(C6676)), B6676=B6675), C6673+(C6676-C6673)*2/3,
TRUE, "Check Manually"
))</f>
        <v>164.2</v>
      </c>
      <c r="F6675" t="str">
        <f>_xlfn.XLOOKUP(B6675,Bucket_Map!A:A,Bucket_Map!B:B,"ERROR - CHECK NAME")</f>
        <v>Food &amp; Beverages</v>
      </c>
    </row>
    <row r="6676" spans="1:6" x14ac:dyDescent="0.25">
      <c r="A6676" t="s">
        <v>32</v>
      </c>
      <c r="B6676" t="s">
        <v>31</v>
      </c>
      <c r="C6676">
        <v>162.19999999999999</v>
      </c>
      <c r="D6676" s="1">
        <v>44409</v>
      </c>
      <c r="E6676" cm="1">
        <f t="array" ref="E6676">IF(AND(B6676="Housing",A6676="Rural"),"",
_xlfn.IFS(
NOT(ISBLANK(C6676)), C6676,
AND(NOT(ISBLANK(C6675)), B6675=B6676, NOT(ISBLANK(C6677)), B6677=B6676), AVERAGE(C6675,C6677),
AND(NOT(ISBLANK(C6675)), B6675=B6676, ISBLANK(C6677), NOT(ISBLANK(C6678)), B6678=B6676), C6675+(C6678-C6675)/3,
AND(ISBLANK(C6675), NOT(ISBLANK(C6674)), B6674=B6676, NOT(ISBLANK(C6677)), B6677=B6676), C6674+(C6677-C6674)*2/3,
TRUE, "Check Manually"
))</f>
        <v>162.19999999999999</v>
      </c>
      <c r="F6676" t="str">
        <f>_xlfn.XLOOKUP(B6676,Bucket_Map!A:A,Bucket_Map!B:B,"ERROR - CHECK NAME")</f>
        <v>Food &amp; Beverages</v>
      </c>
    </row>
    <row r="6677" spans="1:6" x14ac:dyDescent="0.25">
      <c r="A6677" t="s">
        <v>32</v>
      </c>
      <c r="B6677" t="s">
        <v>31</v>
      </c>
      <c r="C6677">
        <v>162.30000000000001</v>
      </c>
      <c r="D6677" s="1">
        <v>44440</v>
      </c>
      <c r="E6677" cm="1">
        <f t="array" ref="E6677">IF(AND(B6677="Housing",A6677="Rural"),"",
_xlfn.IFS(
NOT(ISBLANK(C6677)), C6677,
AND(NOT(ISBLANK(C6676)), B6676=B6677, NOT(ISBLANK(C6678)), B6678=B6677), AVERAGE(C6676,C6678),
AND(NOT(ISBLANK(C6676)), B6676=B6677, ISBLANK(C6678), NOT(ISBLANK(C6679)), B6679=B6677), C6676+(C6679-C6676)/3,
AND(ISBLANK(C6676), NOT(ISBLANK(C6675)), B6675=B6677, NOT(ISBLANK(C6678)), B6678=B6677), C6675+(C6678-C6675)*2/3,
TRUE, "Check Manually"
))</f>
        <v>162.30000000000001</v>
      </c>
      <c r="F6677" t="str">
        <f>_xlfn.XLOOKUP(B6677,Bucket_Map!A:A,Bucket_Map!B:B,"ERROR - CHECK NAME")</f>
        <v>Food &amp; Beverages</v>
      </c>
    </row>
    <row r="6678" spans="1:6" x14ac:dyDescent="0.25">
      <c r="A6678" t="s">
        <v>32</v>
      </c>
      <c r="B6678" t="s">
        <v>31</v>
      </c>
      <c r="C6678">
        <v>185.3</v>
      </c>
      <c r="D6678" s="1">
        <v>44470</v>
      </c>
      <c r="E6678" cm="1">
        <f t="array" ref="E6678">IF(AND(B6678="Housing",A6678="Rural"),"",
_xlfn.IFS(
NOT(ISBLANK(C6678)), C6678,
AND(NOT(ISBLANK(C6677)), B6677=B6678, NOT(ISBLANK(C6679)), B6679=B6678), AVERAGE(C6677,C6679),
AND(NOT(ISBLANK(C6677)), B6677=B6678, ISBLANK(C6679), NOT(ISBLANK(C6680)), B6680=B6678), C6677+(C6680-C6677)/3,
AND(ISBLANK(C6677), NOT(ISBLANK(C6676)), B6676=B6678, NOT(ISBLANK(C6679)), B6679=B6678), C6676+(C6679-C6676)*2/3,
TRUE, "Check Manually"
))</f>
        <v>185.3</v>
      </c>
      <c r="F6678" t="str">
        <f>_xlfn.XLOOKUP(B6678,Bucket_Map!A:A,Bucket_Map!B:B,"ERROR - CHECK NAME")</f>
        <v>Food &amp; Beverages</v>
      </c>
    </row>
    <row r="6679" spans="1:6" x14ac:dyDescent="0.25">
      <c r="A6679" t="s">
        <v>32</v>
      </c>
      <c r="B6679" t="s">
        <v>31</v>
      </c>
      <c r="C6679">
        <v>199.2</v>
      </c>
      <c r="D6679" s="1">
        <v>44501</v>
      </c>
      <c r="E6679" cm="1">
        <f t="array" ref="E6679">IF(AND(B6679="Housing",A6679="Rural"),"",
_xlfn.IFS(
NOT(ISBLANK(C6679)), C6679,
AND(NOT(ISBLANK(C6678)), B6678=B6679, NOT(ISBLANK(C6680)), B6680=B6679), AVERAGE(C6678,C6680),
AND(NOT(ISBLANK(C6678)), B6678=B6679, ISBLANK(C6680), NOT(ISBLANK(C6681)), B6681=B6679), C6678+(C6681-C6678)/3,
AND(ISBLANK(C6678), NOT(ISBLANK(C6677)), B6677=B6679, NOT(ISBLANK(C6680)), B6680=B6679), C6677+(C6680-C6677)*2/3,
TRUE, "Check Manually"
))</f>
        <v>199.2</v>
      </c>
      <c r="F6679" t="str">
        <f>_xlfn.XLOOKUP(B6679,Bucket_Map!A:A,Bucket_Map!B:B,"ERROR - CHECK NAME")</f>
        <v>Food &amp; Beverages</v>
      </c>
    </row>
    <row r="6680" spans="1:6" x14ac:dyDescent="0.25">
      <c r="A6680" t="s">
        <v>32</v>
      </c>
      <c r="B6680" t="s">
        <v>31</v>
      </c>
      <c r="C6680">
        <v>188.3</v>
      </c>
      <c r="D6680" s="1">
        <v>44531</v>
      </c>
      <c r="E6680" cm="1">
        <f t="array" ref="E6680">IF(AND(B6680="Housing",A6680="Rural"),"",
_xlfn.IFS(
NOT(ISBLANK(C6680)), C6680,
AND(NOT(ISBLANK(C6679)), B6679=B6680, NOT(ISBLANK(C6681)), B6681=B6680), AVERAGE(C6679,C6681),
AND(NOT(ISBLANK(C6679)), B6679=B6680, ISBLANK(C6681), NOT(ISBLANK(C6682)), B6682=B6680), C6679+(C6682-C6679)/3,
AND(ISBLANK(C6679), NOT(ISBLANK(C6678)), B6678=B6680, NOT(ISBLANK(C6681)), B6681=B6680), C6678+(C6681-C6678)*2/3,
TRUE, "Check Manually"
))</f>
        <v>188.3</v>
      </c>
      <c r="F6680" t="str">
        <f>_xlfn.XLOOKUP(B6680,Bucket_Map!A:A,Bucket_Map!B:B,"ERROR - CHECK NAME")</f>
        <v>Food &amp; Beverages</v>
      </c>
    </row>
    <row r="6681" spans="1:6" x14ac:dyDescent="0.25">
      <c r="A6681" t="s">
        <v>32</v>
      </c>
      <c r="B6681" t="s">
        <v>31</v>
      </c>
      <c r="C6681">
        <v>174.3</v>
      </c>
      <c r="D6681" s="1">
        <v>44562</v>
      </c>
      <c r="E6681" cm="1">
        <f t="array" ref="E6681">IF(AND(B6681="Housing",A6681="Rural"),"",
_xlfn.IFS(
NOT(ISBLANK(C6681)), C6681,
AND(NOT(ISBLANK(C6680)), B6680=B6681, NOT(ISBLANK(C6682)), B6682=B6681), AVERAGE(C6680,C6682),
AND(NOT(ISBLANK(C6680)), B6680=B6681, ISBLANK(C6682), NOT(ISBLANK(C6683)), B6683=B6681), C6680+(C6683-C6680)/3,
AND(ISBLANK(C6680), NOT(ISBLANK(C6679)), B6679=B6681, NOT(ISBLANK(C6682)), B6682=B6681), C6679+(C6682-C6679)*2/3,
TRUE, "Check Manually"
))</f>
        <v>174.3</v>
      </c>
      <c r="F6681" t="str">
        <f>_xlfn.XLOOKUP(B6681,Bucket_Map!A:A,Bucket_Map!B:B,"ERROR - CHECK NAME")</f>
        <v>Food &amp; Beverages</v>
      </c>
    </row>
    <row r="6682" spans="1:6" x14ac:dyDescent="0.25">
      <c r="A6682" t="s">
        <v>32</v>
      </c>
      <c r="B6682" t="s">
        <v>31</v>
      </c>
      <c r="C6682">
        <v>169.7</v>
      </c>
      <c r="D6682" s="1">
        <v>44593</v>
      </c>
      <c r="E6682" cm="1">
        <f t="array" ref="E6682">IF(AND(B6682="Housing",A6682="Rural"),"",
_xlfn.IFS(
NOT(ISBLANK(C6682)), C6682,
AND(NOT(ISBLANK(C6681)), B6681=B6682, NOT(ISBLANK(C6683)), B6683=B6682), AVERAGE(C6681,C6683),
AND(NOT(ISBLANK(C6681)), B6681=B6682, ISBLANK(C6683), NOT(ISBLANK(C6684)), B6684=B6682), C6681+(C6684-C6681)/3,
AND(ISBLANK(C6681), NOT(ISBLANK(C6680)), B6680=B6682, NOT(ISBLANK(C6683)), B6683=B6682), C6680+(C6683-C6680)*2/3,
TRUE, "Check Manually"
))</f>
        <v>169.7</v>
      </c>
      <c r="F6682" t="str">
        <f>_xlfn.XLOOKUP(B6682,Bucket_Map!A:A,Bucket_Map!B:B,"ERROR - CHECK NAME")</f>
        <v>Food &amp; Beverages</v>
      </c>
    </row>
    <row r="6683" spans="1:6" x14ac:dyDescent="0.25">
      <c r="A6683" t="s">
        <v>32</v>
      </c>
      <c r="B6683" t="s">
        <v>31</v>
      </c>
      <c r="C6683">
        <v>166.9</v>
      </c>
      <c r="D6683" s="1">
        <v>44621</v>
      </c>
      <c r="E6683" cm="1">
        <f t="array" ref="E6683">IF(AND(B6683="Housing",A6683="Rural"),"",
_xlfn.IFS(
NOT(ISBLANK(C6683)), C6683,
AND(NOT(ISBLANK(C6682)), B6682=B6683, NOT(ISBLANK(C6684)), B6684=B6683), AVERAGE(C6682,C6684),
AND(NOT(ISBLANK(C6682)), B6682=B6683, ISBLANK(C6684), NOT(ISBLANK(C6685)), B6685=B6683), C6682+(C6685-C6682)/3,
AND(ISBLANK(C6682), NOT(ISBLANK(C6681)), B6681=B6683, NOT(ISBLANK(C6684)), B6684=B6683), C6681+(C6684-C6681)*2/3,
TRUE, "Check Manually"
))</f>
        <v>166.9</v>
      </c>
      <c r="F6683" t="str">
        <f>_xlfn.XLOOKUP(B6683,Bucket_Map!A:A,Bucket_Map!B:B,"ERROR - CHECK NAME")</f>
        <v>Food &amp; Beverages</v>
      </c>
    </row>
    <row r="6684" spans="1:6" x14ac:dyDescent="0.25">
      <c r="A6684" t="s">
        <v>32</v>
      </c>
      <c r="B6684" t="s">
        <v>31</v>
      </c>
      <c r="C6684">
        <v>166.2</v>
      </c>
      <c r="D6684" s="1">
        <v>44652</v>
      </c>
      <c r="E6684" cm="1">
        <f t="array" ref="E6684">IF(AND(B6684="Housing",A6684="Rural"),"",
_xlfn.IFS(
NOT(ISBLANK(C6684)), C6684,
AND(NOT(ISBLANK(C6683)), B6683=B6684, NOT(ISBLANK(C6685)), B6685=B6684), AVERAGE(C6683,C6685),
AND(NOT(ISBLANK(C6683)), B6683=B6684, ISBLANK(C6685), NOT(ISBLANK(C6686)), B6686=B6684), C6683+(C6686-C6683)/3,
AND(ISBLANK(C6683), NOT(ISBLANK(C6682)), B6682=B6684, NOT(ISBLANK(C6685)), B6685=B6684), C6682+(C6685-C6682)*2/3,
TRUE, "Check Manually"
))</f>
        <v>166.2</v>
      </c>
      <c r="F6684" t="str">
        <f>_xlfn.XLOOKUP(B6684,Bucket_Map!A:A,Bucket_Map!B:B,"ERROR - CHECK NAME")</f>
        <v>Food &amp; Beverages</v>
      </c>
    </row>
    <row r="6685" spans="1:6" x14ac:dyDescent="0.25">
      <c r="A6685" t="s">
        <v>32</v>
      </c>
      <c r="B6685" t="s">
        <v>31</v>
      </c>
      <c r="C6685">
        <v>174.9</v>
      </c>
      <c r="D6685" s="1">
        <v>44682</v>
      </c>
      <c r="E6685" cm="1">
        <f t="array" ref="E6685">IF(AND(B6685="Housing",A6685="Rural"),"",
_xlfn.IFS(
NOT(ISBLANK(C6685)), C6685,
AND(NOT(ISBLANK(C6684)), B6684=B6685, NOT(ISBLANK(C6686)), B6686=B6685), AVERAGE(C6684,C6686),
AND(NOT(ISBLANK(C6684)), B6684=B6685, ISBLANK(C6686), NOT(ISBLANK(C6687)), B6687=B6685), C6684+(C6687-C6684)/3,
AND(ISBLANK(C6684), NOT(ISBLANK(C6683)), B6683=B6685, NOT(ISBLANK(C6686)), B6686=B6685), C6683+(C6686-C6683)*2/3,
TRUE, "Check Manually"
))</f>
        <v>174.9</v>
      </c>
      <c r="F6685" t="str">
        <f>_xlfn.XLOOKUP(B6685,Bucket_Map!A:A,Bucket_Map!B:B,"ERROR - CHECK NAME")</f>
        <v>Food &amp; Beverages</v>
      </c>
    </row>
    <row r="6686" spans="1:6" x14ac:dyDescent="0.25">
      <c r="A6686" t="s">
        <v>32</v>
      </c>
      <c r="B6686" t="s">
        <v>31</v>
      </c>
      <c r="C6686">
        <v>182.3</v>
      </c>
      <c r="D6686" s="1">
        <v>44713</v>
      </c>
      <c r="E6686" cm="1">
        <f t="array" ref="E6686">IF(AND(B6686="Housing",A6686="Rural"),"",
_xlfn.IFS(
NOT(ISBLANK(C6686)), C6686,
AND(NOT(ISBLANK(C6685)), B6685=B6686, NOT(ISBLANK(C6687)), B6687=B6686), AVERAGE(C6685,C6687),
AND(NOT(ISBLANK(C6685)), B6685=B6686, ISBLANK(C6687), NOT(ISBLANK(C6688)), B6688=B6686), C6685+(C6688-C6685)/3,
AND(ISBLANK(C6685), NOT(ISBLANK(C6684)), B6684=B6686, NOT(ISBLANK(C6687)), B6687=B6686), C6684+(C6687-C6684)*2/3,
TRUE, "Check Manually"
))</f>
        <v>182.3</v>
      </c>
      <c r="F6686" t="str">
        <f>_xlfn.XLOOKUP(B6686,Bucket_Map!A:A,Bucket_Map!B:B,"ERROR - CHECK NAME")</f>
        <v>Food &amp; Beverages</v>
      </c>
    </row>
    <row r="6687" spans="1:6" x14ac:dyDescent="0.25">
      <c r="A6687" t="s">
        <v>32</v>
      </c>
      <c r="B6687" t="s">
        <v>31</v>
      </c>
      <c r="C6687">
        <v>182.1</v>
      </c>
      <c r="D6687" s="1">
        <v>44743</v>
      </c>
      <c r="E6687" cm="1">
        <f t="array" ref="E6687">IF(AND(B6687="Housing",A6687="Rural"),"",
_xlfn.IFS(
NOT(ISBLANK(C6687)), C6687,
AND(NOT(ISBLANK(C6686)), B6686=B6687, NOT(ISBLANK(C6688)), B6688=B6687), AVERAGE(C6686,C6688),
AND(NOT(ISBLANK(C6686)), B6686=B6687, ISBLANK(C6688), NOT(ISBLANK(C6689)), B6689=B6687), C6686+(C6689-C6686)/3,
AND(ISBLANK(C6686), NOT(ISBLANK(C6685)), B6685=B6687, NOT(ISBLANK(C6688)), B6688=B6687), C6685+(C6688-C6685)*2/3,
TRUE, "Check Manually"
))</f>
        <v>182.1</v>
      </c>
      <c r="F6687" t="str">
        <f>_xlfn.XLOOKUP(B6687,Bucket_Map!A:A,Bucket_Map!B:B,"ERROR - CHECK NAME")</f>
        <v>Food &amp; Beverages</v>
      </c>
    </row>
    <row r="6688" spans="1:6" x14ac:dyDescent="0.25">
      <c r="A6688" t="s">
        <v>32</v>
      </c>
      <c r="B6688" t="s">
        <v>31</v>
      </c>
      <c r="C6688">
        <v>186.7</v>
      </c>
      <c r="D6688" s="1">
        <v>44774</v>
      </c>
      <c r="E6688" cm="1">
        <f t="array" ref="E6688">IF(AND(B6688="Housing",A6688="Rural"),"",
_xlfn.IFS(
NOT(ISBLANK(C6688)), C6688,
AND(NOT(ISBLANK(C6687)), B6687=B6688, NOT(ISBLANK(C6689)), B6689=B6688), AVERAGE(C6687,C6689),
AND(NOT(ISBLANK(C6687)), B6687=B6688, ISBLANK(C6689), NOT(ISBLANK(C6690)), B6690=B6688), C6687+(C6690-C6687)/3,
AND(ISBLANK(C6687), NOT(ISBLANK(C6686)), B6686=B6688, NOT(ISBLANK(C6689)), B6689=B6688), C6686+(C6689-C6686)*2/3,
TRUE, "Check Manually"
))</f>
        <v>186.7</v>
      </c>
      <c r="F6688" t="str">
        <f>_xlfn.XLOOKUP(B6688,Bucket_Map!A:A,Bucket_Map!B:B,"ERROR - CHECK NAME")</f>
        <v>Food &amp; Beverages</v>
      </c>
    </row>
    <row r="6689" spans="1:6" x14ac:dyDescent="0.25">
      <c r="A6689" t="s">
        <v>32</v>
      </c>
      <c r="B6689" t="s">
        <v>31</v>
      </c>
      <c r="C6689">
        <v>191.8</v>
      </c>
      <c r="D6689" s="1">
        <v>44805</v>
      </c>
      <c r="E6689" cm="1">
        <f t="array" ref="E6689">IF(AND(B6689="Housing",A6689="Rural"),"",
_xlfn.IFS(
NOT(ISBLANK(C6689)), C6689,
AND(NOT(ISBLANK(C6688)), B6688=B6689, NOT(ISBLANK(C6690)), B6690=B6689), AVERAGE(C6688,C6690),
AND(NOT(ISBLANK(C6688)), B6688=B6689, ISBLANK(C6690), NOT(ISBLANK(C6691)), B6691=B6689), C6688+(C6691-C6688)/3,
AND(ISBLANK(C6688), NOT(ISBLANK(C6687)), B6687=B6689, NOT(ISBLANK(C6690)), B6690=B6689), C6687+(C6690-C6687)*2/3,
TRUE, "Check Manually"
))</f>
        <v>191.8</v>
      </c>
      <c r="F6689" t="str">
        <f>_xlfn.XLOOKUP(B6689,Bucket_Map!A:A,Bucket_Map!B:B,"ERROR - CHECK NAME")</f>
        <v>Food &amp; Beverages</v>
      </c>
    </row>
    <row r="6690" spans="1:6" x14ac:dyDescent="0.25">
      <c r="A6690" t="s">
        <v>32</v>
      </c>
      <c r="B6690" t="s">
        <v>31</v>
      </c>
      <c r="C6690">
        <v>199.7</v>
      </c>
      <c r="D6690" s="1">
        <v>44835</v>
      </c>
      <c r="E6690" cm="1">
        <f t="array" ref="E6690">IF(AND(B6690="Housing",A6690="Rural"),"",
_xlfn.IFS(
NOT(ISBLANK(C6690)), C6690,
AND(NOT(ISBLANK(C6689)), B6689=B6690, NOT(ISBLANK(C6691)), B6691=B6690), AVERAGE(C6689,C6691),
AND(NOT(ISBLANK(C6689)), B6689=B6690, ISBLANK(C6691), NOT(ISBLANK(C6692)), B6692=B6690), C6689+(C6692-C6689)/3,
AND(ISBLANK(C6689), NOT(ISBLANK(C6688)), B6688=B6690, NOT(ISBLANK(C6691)), B6691=B6690), C6688+(C6691-C6688)*2/3,
TRUE, "Check Manually"
))</f>
        <v>199.7</v>
      </c>
      <c r="F6690" t="str">
        <f>_xlfn.XLOOKUP(B6690,Bucket_Map!A:A,Bucket_Map!B:B,"ERROR - CHECK NAME")</f>
        <v>Food &amp; Beverages</v>
      </c>
    </row>
    <row r="6691" spans="1:6" x14ac:dyDescent="0.25">
      <c r="A6691" t="s">
        <v>32</v>
      </c>
      <c r="B6691" t="s">
        <v>31</v>
      </c>
      <c r="C6691">
        <v>183.1</v>
      </c>
      <c r="D6691" s="1">
        <v>44866</v>
      </c>
      <c r="E6691" cm="1">
        <f t="array" ref="E6691">IF(AND(B6691="Housing",A6691="Rural"),"",
_xlfn.IFS(
NOT(ISBLANK(C6691)), C6691,
AND(NOT(ISBLANK(C6690)), B6690=B6691, NOT(ISBLANK(C6692)), B6692=B6691), AVERAGE(C6690,C6692),
AND(NOT(ISBLANK(C6690)), B6690=B6691, ISBLANK(C6692), NOT(ISBLANK(C6693)), B6693=B6691), C6690+(C6693-C6690)/3,
AND(ISBLANK(C6690), NOT(ISBLANK(C6689)), B6689=B6691, NOT(ISBLANK(C6692)), B6692=B6691), C6689+(C6692-C6689)*2/3,
TRUE, "Check Manually"
))</f>
        <v>183.1</v>
      </c>
      <c r="F6691" t="str">
        <f>_xlfn.XLOOKUP(B6691,Bucket_Map!A:A,Bucket_Map!B:B,"ERROR - CHECK NAME")</f>
        <v>Food &amp; Beverages</v>
      </c>
    </row>
    <row r="6692" spans="1:6" x14ac:dyDescent="0.25">
      <c r="A6692" t="s">
        <v>32</v>
      </c>
      <c r="B6692" t="s">
        <v>31</v>
      </c>
      <c r="C6692">
        <v>159.9</v>
      </c>
      <c r="D6692" s="1">
        <v>44896</v>
      </c>
      <c r="E6692" cm="1">
        <f t="array" ref="E6692">IF(AND(B6692="Housing",A6692="Rural"),"",
_xlfn.IFS(
NOT(ISBLANK(C6692)), C6692,
AND(NOT(ISBLANK(C6691)), B6691=B6692, NOT(ISBLANK(C6693)), B6693=B6692), AVERAGE(C6691,C6693),
AND(NOT(ISBLANK(C6691)), B6691=B6692, ISBLANK(C6693), NOT(ISBLANK(C6694)), B6694=B6692), C6691+(C6694-C6691)/3,
AND(ISBLANK(C6691), NOT(ISBLANK(C6690)), B6690=B6692, NOT(ISBLANK(C6693)), B6693=B6692), C6690+(C6693-C6690)*2/3,
TRUE, "Check Manually"
))</f>
        <v>159.9</v>
      </c>
      <c r="F6692" t="str">
        <f>_xlfn.XLOOKUP(B6692,Bucket_Map!A:A,Bucket_Map!B:B,"ERROR - CHECK NAME")</f>
        <v>Food &amp; Beverages</v>
      </c>
    </row>
    <row r="6693" spans="1:6" x14ac:dyDescent="0.25">
      <c r="A6693" t="s">
        <v>32</v>
      </c>
      <c r="B6693" t="s">
        <v>31</v>
      </c>
      <c r="C6693">
        <v>153.9</v>
      </c>
      <c r="D6693" s="1">
        <v>44927</v>
      </c>
      <c r="E6693" cm="1">
        <f t="array" ref="E6693">IF(AND(B6693="Housing",A6693="Rural"),"",
_xlfn.IFS(
NOT(ISBLANK(C6693)), C6693,
AND(NOT(ISBLANK(C6692)), B6692=B6693, NOT(ISBLANK(C6694)), B6694=B6693), AVERAGE(C6692,C6694),
AND(NOT(ISBLANK(C6692)), B6692=B6693, ISBLANK(C6694), NOT(ISBLANK(C6695)), B6695=B6693), C6692+(C6695-C6692)/3,
AND(ISBLANK(C6692), NOT(ISBLANK(C6691)), B6691=B6693, NOT(ISBLANK(C6694)), B6694=B6693), C6691+(C6694-C6691)*2/3,
TRUE, "Check Manually"
))</f>
        <v>153.9</v>
      </c>
      <c r="F6693" t="str">
        <f>_xlfn.XLOOKUP(B6693,Bucket_Map!A:A,Bucket_Map!B:B,"ERROR - CHECK NAME")</f>
        <v>Food &amp; Beverages</v>
      </c>
    </row>
    <row r="6694" spans="1:6" x14ac:dyDescent="0.25">
      <c r="A6694" t="s">
        <v>32</v>
      </c>
      <c r="B6694" t="s">
        <v>31</v>
      </c>
      <c r="C6694">
        <v>152.69999999999999</v>
      </c>
      <c r="D6694" s="1">
        <v>44958</v>
      </c>
      <c r="E6694" cm="1">
        <f t="array" ref="E6694">IF(AND(B6694="Housing",A6694="Rural"),"",
_xlfn.IFS(
NOT(ISBLANK(C6694)), C6694,
AND(NOT(ISBLANK(C6693)), B6693=B6694, NOT(ISBLANK(C6695)), B6695=B6694), AVERAGE(C6693,C6695),
AND(NOT(ISBLANK(C6693)), B6693=B6694, ISBLANK(C6695), NOT(ISBLANK(C6696)), B6696=B6694), C6693+(C6696-C6693)/3,
AND(ISBLANK(C6693), NOT(ISBLANK(C6692)), B6692=B6694, NOT(ISBLANK(C6695)), B6695=B6694), C6692+(C6695-C6692)*2/3,
TRUE, "Check Manually"
))</f>
        <v>152.69999999999999</v>
      </c>
      <c r="F6694" t="str">
        <f>_xlfn.XLOOKUP(B6694,Bucket_Map!A:A,Bucket_Map!B:B,"ERROR - CHECK NAME")</f>
        <v>Food &amp; Beverages</v>
      </c>
    </row>
    <row r="6695" spans="1:6" x14ac:dyDescent="0.25">
      <c r="A6695" t="s">
        <v>32</v>
      </c>
      <c r="B6695" t="s">
        <v>31</v>
      </c>
      <c r="C6695">
        <v>152.80000000000001</v>
      </c>
      <c r="D6695" s="1">
        <v>44986</v>
      </c>
      <c r="E6695" cm="1">
        <f t="array" ref="E6695">IF(AND(B6695="Housing",A6695="Rural"),"",
_xlfn.IFS(
NOT(ISBLANK(C6695)), C6695,
AND(NOT(ISBLANK(C6694)), B6694=B6695, NOT(ISBLANK(C6696)), B6696=B6695), AVERAGE(C6694,C6696),
AND(NOT(ISBLANK(C6694)), B6694=B6695, ISBLANK(C6696), NOT(ISBLANK(C6697)), B6697=B6695), C6694+(C6697-C6694)/3,
AND(ISBLANK(C6694), NOT(ISBLANK(C6693)), B6693=B6695, NOT(ISBLANK(C6696)), B6696=B6695), C6693+(C6696-C6693)*2/3,
TRUE, "Check Manually"
))</f>
        <v>152.80000000000001</v>
      </c>
      <c r="F6695" t="str">
        <f>_xlfn.XLOOKUP(B6695,Bucket_Map!A:A,Bucket_Map!B:B,"ERROR - CHECK NAME")</f>
        <v>Food &amp; Beverages</v>
      </c>
    </row>
    <row r="6696" spans="1:6" x14ac:dyDescent="0.25">
      <c r="A6696" t="s">
        <v>32</v>
      </c>
      <c r="B6696" t="s">
        <v>31</v>
      </c>
      <c r="C6696">
        <v>155.4</v>
      </c>
      <c r="D6696" s="1">
        <v>45017</v>
      </c>
      <c r="E6696" cm="1">
        <f t="array" ref="E6696">IF(AND(B6696="Housing",A6696="Rural"),"",
_xlfn.IFS(
NOT(ISBLANK(C6696)), C6696,
AND(NOT(ISBLANK(C6695)), B6695=B6696, NOT(ISBLANK(C6697)), B6697=B6696), AVERAGE(C6695,C6697),
AND(NOT(ISBLANK(C6695)), B6695=B6696, ISBLANK(C6697), NOT(ISBLANK(C6698)), B6698=B6696), C6695+(C6698-C6695)/3,
AND(ISBLANK(C6695), NOT(ISBLANK(C6694)), B6694=B6696, NOT(ISBLANK(C6697)), B6697=B6696), C6694+(C6697-C6694)*2/3,
TRUE, "Check Manually"
))</f>
        <v>155.4</v>
      </c>
      <c r="F6696" t="str">
        <f>_xlfn.XLOOKUP(B6696,Bucket_Map!A:A,Bucket_Map!B:B,"ERROR - CHECK NAME")</f>
        <v>Food &amp; Beverages</v>
      </c>
    </row>
    <row r="6697" spans="1:6" x14ac:dyDescent="0.25">
      <c r="A6697" t="s">
        <v>32</v>
      </c>
      <c r="B6697" t="s">
        <v>31</v>
      </c>
      <c r="C6697">
        <v>161</v>
      </c>
      <c r="D6697" s="1">
        <v>45047</v>
      </c>
      <c r="E6697" cm="1">
        <f t="array" ref="E6697">IF(AND(B6697="Housing",A6697="Rural"),"",
_xlfn.IFS(
NOT(ISBLANK(C6697)), C6697,
AND(NOT(ISBLANK(C6696)), B6696=B6697, NOT(ISBLANK(C6698)), B6698=B6697), AVERAGE(C6696,C6698),
AND(NOT(ISBLANK(C6696)), B6696=B6697, ISBLANK(C6698), NOT(ISBLANK(C6699)), B6699=B6697), C6696+(C6699-C6696)/3,
AND(ISBLANK(C6696), NOT(ISBLANK(C6695)), B6695=B6697, NOT(ISBLANK(C6698)), B6698=B6697), C6695+(C6698-C6695)*2/3,
TRUE, "Check Manually"
))</f>
        <v>161</v>
      </c>
      <c r="F6697" t="str">
        <f>_xlfn.XLOOKUP(B6697,Bucket_Map!A:A,Bucket_Map!B:B,"ERROR - CHECK NAME")</f>
        <v>Food &amp; Beverages</v>
      </c>
    </row>
    <row r="6698" spans="1:6" x14ac:dyDescent="0.25">
      <c r="A6698" t="s">
        <v>33</v>
      </c>
      <c r="B6698" t="s">
        <v>5</v>
      </c>
      <c r="C6698">
        <v>110.5</v>
      </c>
      <c r="D6698" s="1">
        <v>41275</v>
      </c>
      <c r="E6698" cm="1">
        <f t="array" ref="E6698">IF(AND(B6698="Housing",A6698="Rural"),"",
_xlfn.IFS(
NOT(ISBLANK(C6698)), C6698,
AND(NOT(ISBLANK(C6697)), B6697=B6698, NOT(ISBLANK(C6699)), B6699=B6698), AVERAGE(C6697,C6699),
AND(NOT(ISBLANK(C6697)), B6697=B6698, ISBLANK(C6699), NOT(ISBLANK(C6700)), B6700=B6698), C6697+(C6700-C6697)/3,
AND(ISBLANK(C6697), NOT(ISBLANK(C6696)), B6696=B6698, NOT(ISBLANK(C6699)), B6699=B6698), C6696+(C6699-C6696)*2/3,
TRUE, "Check Manually"
))</f>
        <v>110.5</v>
      </c>
      <c r="F6698" t="str">
        <f>_xlfn.XLOOKUP(B6698,Bucket_Map!A:A,Bucket_Map!B:B,"ERROR - CHECK NAME")</f>
        <v>Food &amp; Beverages</v>
      </c>
    </row>
    <row r="6699" spans="1:6" x14ac:dyDescent="0.25">
      <c r="A6699" t="s">
        <v>33</v>
      </c>
      <c r="B6699" t="s">
        <v>5</v>
      </c>
      <c r="C6699">
        <v>112.9</v>
      </c>
      <c r="D6699" s="1">
        <v>41306</v>
      </c>
      <c r="E6699" cm="1">
        <f t="array" ref="E6699">IF(AND(B6699="Housing",A6699="Rural"),"",
_xlfn.IFS(
NOT(ISBLANK(C6699)), C6699,
AND(NOT(ISBLANK(C6698)), B6698=B6699, NOT(ISBLANK(C6700)), B6700=B6699), AVERAGE(C6698,C6700),
AND(NOT(ISBLANK(C6698)), B6698=B6699, ISBLANK(C6700), NOT(ISBLANK(C6701)), B6701=B6699), C6698+(C6701-C6698)/3,
AND(ISBLANK(C6698), NOT(ISBLANK(C6697)), B6697=B6699, NOT(ISBLANK(C6700)), B6700=B6699), C6697+(C6700-C6697)*2/3,
TRUE, "Check Manually"
))</f>
        <v>112.9</v>
      </c>
      <c r="F6699" t="str">
        <f>_xlfn.XLOOKUP(B6699,Bucket_Map!A:A,Bucket_Map!B:B,"ERROR - CHECK NAME")</f>
        <v>Food &amp; Beverages</v>
      </c>
    </row>
    <row r="6700" spans="1:6" x14ac:dyDescent="0.25">
      <c r="A6700" t="s">
        <v>33</v>
      </c>
      <c r="B6700" t="s">
        <v>5</v>
      </c>
      <c r="C6700">
        <v>113.9</v>
      </c>
      <c r="D6700" s="1">
        <v>41334</v>
      </c>
      <c r="E6700" cm="1">
        <f t="array" ref="E6700">IF(AND(B6700="Housing",A6700="Rural"),"",
_xlfn.IFS(
NOT(ISBLANK(C6700)), C6700,
AND(NOT(ISBLANK(C6699)), B6699=B6700, NOT(ISBLANK(C6701)), B6701=B6700), AVERAGE(C6699,C6701),
AND(NOT(ISBLANK(C6699)), B6699=B6700, ISBLANK(C6701), NOT(ISBLANK(C6702)), B6702=B6700), C6699+(C6702-C6699)/3,
AND(ISBLANK(C6699), NOT(ISBLANK(C6698)), B6698=B6700, NOT(ISBLANK(C6701)), B6701=B6700), C6698+(C6701-C6698)*2/3,
TRUE, "Check Manually"
))</f>
        <v>113.9</v>
      </c>
      <c r="F6700" t="str">
        <f>_xlfn.XLOOKUP(B6700,Bucket_Map!A:A,Bucket_Map!B:B,"ERROR - CHECK NAME")</f>
        <v>Food &amp; Beverages</v>
      </c>
    </row>
    <row r="6701" spans="1:6" x14ac:dyDescent="0.25">
      <c r="A6701" t="s">
        <v>33</v>
      </c>
      <c r="B6701" t="s">
        <v>5</v>
      </c>
      <c r="C6701">
        <v>114.6</v>
      </c>
      <c r="D6701" s="1">
        <v>41365</v>
      </c>
      <c r="E6701" cm="1">
        <f t="array" ref="E6701">IF(AND(B6701="Housing",A6701="Rural"),"",
_xlfn.IFS(
NOT(ISBLANK(C6701)), C6701,
AND(NOT(ISBLANK(C6700)), B6700=B6701, NOT(ISBLANK(C6702)), B6702=B6701), AVERAGE(C6700,C6702),
AND(NOT(ISBLANK(C6700)), B6700=B6701, ISBLANK(C6702), NOT(ISBLANK(C6703)), B6703=B6701), C6700+(C6703-C6700)/3,
AND(ISBLANK(C6700), NOT(ISBLANK(C6699)), B6699=B6701, NOT(ISBLANK(C6702)), B6702=B6701), C6699+(C6702-C6699)*2/3,
TRUE, "Check Manually"
))</f>
        <v>114.6</v>
      </c>
      <c r="F6701" t="str">
        <f>_xlfn.XLOOKUP(B6701,Bucket_Map!A:A,Bucket_Map!B:B,"ERROR - CHECK NAME")</f>
        <v>Food &amp; Beverages</v>
      </c>
    </row>
    <row r="6702" spans="1:6" x14ac:dyDescent="0.25">
      <c r="A6702" t="s">
        <v>33</v>
      </c>
      <c r="B6702" t="s">
        <v>5</v>
      </c>
      <c r="C6702">
        <v>115.4</v>
      </c>
      <c r="D6702" s="1">
        <v>41395</v>
      </c>
      <c r="E6702" cm="1">
        <f t="array" ref="E6702">IF(AND(B6702="Housing",A6702="Rural"),"",
_xlfn.IFS(
NOT(ISBLANK(C6702)), C6702,
AND(NOT(ISBLANK(C6701)), B6701=B6702, NOT(ISBLANK(C6703)), B6703=B6702), AVERAGE(C6701,C6703),
AND(NOT(ISBLANK(C6701)), B6701=B6702, ISBLANK(C6703), NOT(ISBLANK(C6704)), B6704=B6702), C6701+(C6704-C6701)/3,
AND(ISBLANK(C6701), NOT(ISBLANK(C6700)), B6700=B6702, NOT(ISBLANK(C6703)), B6703=B6702), C6700+(C6703-C6700)*2/3,
TRUE, "Check Manually"
))</f>
        <v>115.4</v>
      </c>
      <c r="F6702" t="str">
        <f>_xlfn.XLOOKUP(B6702,Bucket_Map!A:A,Bucket_Map!B:B,"ERROR - CHECK NAME")</f>
        <v>Food &amp; Beverages</v>
      </c>
    </row>
    <row r="6703" spans="1:6" x14ac:dyDescent="0.25">
      <c r="A6703" t="s">
        <v>33</v>
      </c>
      <c r="B6703" t="s">
        <v>5</v>
      </c>
      <c r="C6703">
        <v>117</v>
      </c>
      <c r="D6703" s="1">
        <v>41426</v>
      </c>
      <c r="E6703" cm="1">
        <f t="array" ref="E6703">IF(AND(B6703="Housing",A6703="Rural"),"",
_xlfn.IFS(
NOT(ISBLANK(C6703)), C6703,
AND(NOT(ISBLANK(C6702)), B6702=B6703, NOT(ISBLANK(C6704)), B6704=B6703), AVERAGE(C6702,C6704),
AND(NOT(ISBLANK(C6702)), B6702=B6703, ISBLANK(C6704), NOT(ISBLANK(C6705)), B6705=B6703), C6702+(C6705-C6702)/3,
AND(ISBLANK(C6702), NOT(ISBLANK(C6701)), B6701=B6703, NOT(ISBLANK(C6704)), B6704=B6703), C6701+(C6704-C6701)*2/3,
TRUE, "Check Manually"
))</f>
        <v>117</v>
      </c>
      <c r="F6703" t="str">
        <f>_xlfn.XLOOKUP(B6703,Bucket_Map!A:A,Bucket_Map!B:B,"ERROR - CHECK NAME")</f>
        <v>Food &amp; Beverages</v>
      </c>
    </row>
    <row r="6704" spans="1:6" x14ac:dyDescent="0.25">
      <c r="A6704" t="s">
        <v>33</v>
      </c>
      <c r="B6704" t="s">
        <v>5</v>
      </c>
      <c r="C6704">
        <v>117.8</v>
      </c>
      <c r="D6704" s="1">
        <v>41456</v>
      </c>
      <c r="E6704" cm="1">
        <f t="array" ref="E6704">IF(AND(B6704="Housing",A6704="Rural"),"",
_xlfn.IFS(
NOT(ISBLANK(C6704)), C6704,
AND(NOT(ISBLANK(C6703)), B6703=B6704, NOT(ISBLANK(C6705)), B6705=B6704), AVERAGE(C6703,C6705),
AND(NOT(ISBLANK(C6703)), B6703=B6704, ISBLANK(C6705), NOT(ISBLANK(C6706)), B6706=B6704), C6703+(C6706-C6703)/3,
AND(ISBLANK(C6703), NOT(ISBLANK(C6702)), B6702=B6704, NOT(ISBLANK(C6705)), B6705=B6704), C6702+(C6705-C6702)*2/3,
TRUE, "Check Manually"
))</f>
        <v>117.8</v>
      </c>
      <c r="F6704" t="str">
        <f>_xlfn.XLOOKUP(B6704,Bucket_Map!A:A,Bucket_Map!B:B,"ERROR - CHECK NAME")</f>
        <v>Food &amp; Beverages</v>
      </c>
    </row>
    <row r="6705" spans="1:6" x14ac:dyDescent="0.25">
      <c r="A6705" t="s">
        <v>33</v>
      </c>
      <c r="B6705" t="s">
        <v>5</v>
      </c>
      <c r="C6705">
        <v>118.3</v>
      </c>
      <c r="D6705" s="1">
        <v>41487</v>
      </c>
      <c r="E6705" cm="1">
        <f t="array" ref="E6705">IF(AND(B6705="Housing",A6705="Rural"),"",
_xlfn.IFS(
NOT(ISBLANK(C6705)), C6705,
AND(NOT(ISBLANK(C6704)), B6704=B6705, NOT(ISBLANK(C6706)), B6706=B6705), AVERAGE(C6704,C6706),
AND(NOT(ISBLANK(C6704)), B6704=B6705, ISBLANK(C6706), NOT(ISBLANK(C6707)), B6707=B6705), C6704+(C6707-C6704)/3,
AND(ISBLANK(C6704), NOT(ISBLANK(C6703)), B6703=B6705, NOT(ISBLANK(C6706)), B6706=B6705), C6703+(C6706-C6703)*2/3,
TRUE, "Check Manually"
))</f>
        <v>118.3</v>
      </c>
      <c r="F6705" t="str">
        <f>_xlfn.XLOOKUP(B6705,Bucket_Map!A:A,Bucket_Map!B:B,"ERROR - CHECK NAME")</f>
        <v>Food &amp; Beverages</v>
      </c>
    </row>
    <row r="6706" spans="1:6" x14ac:dyDescent="0.25">
      <c r="A6706" t="s">
        <v>33</v>
      </c>
      <c r="B6706" t="s">
        <v>5</v>
      </c>
      <c r="C6706">
        <v>118.6</v>
      </c>
      <c r="D6706" s="1">
        <v>41518</v>
      </c>
      <c r="E6706" cm="1">
        <f t="array" ref="E6706">IF(AND(B6706="Housing",A6706="Rural"),"",
_xlfn.IFS(
NOT(ISBLANK(C6706)), C6706,
AND(NOT(ISBLANK(C6705)), B6705=B6706, NOT(ISBLANK(C6707)), B6707=B6706), AVERAGE(C6705,C6707),
AND(NOT(ISBLANK(C6705)), B6705=B6706, ISBLANK(C6707), NOT(ISBLANK(C6708)), B6708=B6706), C6705+(C6708-C6705)/3,
AND(ISBLANK(C6705), NOT(ISBLANK(C6704)), B6704=B6706, NOT(ISBLANK(C6707)), B6707=B6706), C6704+(C6707-C6704)*2/3,
TRUE, "Check Manually"
))</f>
        <v>118.6</v>
      </c>
      <c r="F6706" t="str">
        <f>_xlfn.XLOOKUP(B6706,Bucket_Map!A:A,Bucket_Map!B:B,"ERROR - CHECK NAME")</f>
        <v>Food &amp; Beverages</v>
      </c>
    </row>
    <row r="6707" spans="1:6" x14ac:dyDescent="0.25">
      <c r="A6707" t="s">
        <v>33</v>
      </c>
      <c r="B6707" t="s">
        <v>5</v>
      </c>
      <c r="C6707">
        <v>118.9</v>
      </c>
      <c r="D6707" s="1">
        <v>41548</v>
      </c>
      <c r="E6707" cm="1">
        <f t="array" ref="E6707">IF(AND(B6707="Housing",A6707="Rural"),"",
_xlfn.IFS(
NOT(ISBLANK(C6707)), C6707,
AND(NOT(ISBLANK(C6706)), B6706=B6707, NOT(ISBLANK(C6708)), B6708=B6707), AVERAGE(C6706,C6708),
AND(NOT(ISBLANK(C6706)), B6706=B6707, ISBLANK(C6708), NOT(ISBLANK(C6709)), B6709=B6707), C6706+(C6709-C6706)/3,
AND(ISBLANK(C6706), NOT(ISBLANK(C6705)), B6705=B6707, NOT(ISBLANK(C6708)), B6708=B6707), C6705+(C6708-C6705)*2/3,
TRUE, "Check Manually"
))</f>
        <v>118.9</v>
      </c>
      <c r="F6707" t="str">
        <f>_xlfn.XLOOKUP(B6707,Bucket_Map!A:A,Bucket_Map!B:B,"ERROR - CHECK NAME")</f>
        <v>Food &amp; Beverages</v>
      </c>
    </row>
    <row r="6708" spans="1:6" x14ac:dyDescent="0.25">
      <c r="A6708" t="s">
        <v>33</v>
      </c>
      <c r="B6708" t="s">
        <v>5</v>
      </c>
      <c r="C6708">
        <v>119.8</v>
      </c>
      <c r="D6708" s="1">
        <v>41579</v>
      </c>
      <c r="E6708" cm="1">
        <f t="array" ref="E6708">IF(AND(B6708="Housing",A6708="Rural"),"",
_xlfn.IFS(
NOT(ISBLANK(C6708)), C6708,
AND(NOT(ISBLANK(C6707)), B6707=B6708, NOT(ISBLANK(C6709)), B6709=B6708), AVERAGE(C6707,C6709),
AND(NOT(ISBLANK(C6707)), B6707=B6708, ISBLANK(C6709), NOT(ISBLANK(C6710)), B6710=B6708), C6707+(C6710-C6707)/3,
AND(ISBLANK(C6707), NOT(ISBLANK(C6706)), B6706=B6708, NOT(ISBLANK(C6709)), B6709=B6708), C6706+(C6709-C6706)*2/3,
TRUE, "Check Manually"
))</f>
        <v>119.8</v>
      </c>
      <c r="F6708" t="str">
        <f>_xlfn.XLOOKUP(B6708,Bucket_Map!A:A,Bucket_Map!B:B,"ERROR - CHECK NAME")</f>
        <v>Food &amp; Beverages</v>
      </c>
    </row>
    <row r="6709" spans="1:6" x14ac:dyDescent="0.25">
      <c r="A6709" t="s">
        <v>33</v>
      </c>
      <c r="B6709" t="s">
        <v>5</v>
      </c>
      <c r="C6709">
        <v>120.5</v>
      </c>
      <c r="D6709" s="1">
        <v>41609</v>
      </c>
      <c r="E6709" cm="1">
        <f t="array" ref="E6709">IF(AND(B6709="Housing",A6709="Rural"),"",
_xlfn.IFS(
NOT(ISBLANK(C6709)), C6709,
AND(NOT(ISBLANK(C6708)), B6708=B6709, NOT(ISBLANK(C6710)), B6710=B6709), AVERAGE(C6708,C6710),
AND(NOT(ISBLANK(C6708)), B6708=B6709, ISBLANK(C6710), NOT(ISBLANK(C6711)), B6711=B6709), C6708+(C6711-C6708)/3,
AND(ISBLANK(C6708), NOT(ISBLANK(C6707)), B6707=B6709, NOT(ISBLANK(C6710)), B6710=B6709), C6707+(C6710-C6707)*2/3,
TRUE, "Check Manually"
))</f>
        <v>120.5</v>
      </c>
      <c r="F6709" t="str">
        <f>_xlfn.XLOOKUP(B6709,Bucket_Map!A:A,Bucket_Map!B:B,"ERROR - CHECK NAME")</f>
        <v>Food &amp; Beverages</v>
      </c>
    </row>
    <row r="6710" spans="1:6" x14ac:dyDescent="0.25">
      <c r="A6710" t="s">
        <v>33</v>
      </c>
      <c r="B6710" t="s">
        <v>5</v>
      </c>
      <c r="C6710">
        <v>121.2</v>
      </c>
      <c r="D6710" s="1">
        <v>41640</v>
      </c>
      <c r="E6710" cm="1">
        <f t="array" ref="E6710">IF(AND(B6710="Housing",A6710="Rural"),"",
_xlfn.IFS(
NOT(ISBLANK(C6710)), C6710,
AND(NOT(ISBLANK(C6709)), B6709=B6710, NOT(ISBLANK(C6711)), B6711=B6710), AVERAGE(C6709,C6711),
AND(NOT(ISBLANK(C6709)), B6709=B6710, ISBLANK(C6711), NOT(ISBLANK(C6712)), B6712=B6710), C6709+(C6712-C6709)/3,
AND(ISBLANK(C6709), NOT(ISBLANK(C6708)), B6708=B6710, NOT(ISBLANK(C6711)), B6711=B6710), C6708+(C6711-C6708)*2/3,
TRUE, "Check Manually"
))</f>
        <v>121.2</v>
      </c>
      <c r="F6710" t="str">
        <f>_xlfn.XLOOKUP(B6710,Bucket_Map!A:A,Bucket_Map!B:B,"ERROR - CHECK NAME")</f>
        <v>Food &amp; Beverages</v>
      </c>
    </row>
    <row r="6711" spans="1:6" x14ac:dyDescent="0.25">
      <c r="A6711" t="s">
        <v>33</v>
      </c>
      <c r="B6711" t="s">
        <v>5</v>
      </c>
      <c r="C6711">
        <v>121.9</v>
      </c>
      <c r="D6711" s="1">
        <v>41671</v>
      </c>
      <c r="E6711" cm="1">
        <f t="array" ref="E6711">IF(AND(B6711="Housing",A6711="Rural"),"",
_xlfn.IFS(
NOT(ISBLANK(C6711)), C6711,
AND(NOT(ISBLANK(C6710)), B6710=B6711, NOT(ISBLANK(C6712)), B6712=B6711), AVERAGE(C6710,C6712),
AND(NOT(ISBLANK(C6710)), B6710=B6711, ISBLANK(C6712), NOT(ISBLANK(C6713)), B6713=B6711), C6710+(C6713-C6710)/3,
AND(ISBLANK(C6710), NOT(ISBLANK(C6709)), B6709=B6711, NOT(ISBLANK(C6712)), B6712=B6711), C6709+(C6712-C6709)*2/3,
TRUE, "Check Manually"
))</f>
        <v>121.9</v>
      </c>
      <c r="F6711" t="str">
        <f>_xlfn.XLOOKUP(B6711,Bucket_Map!A:A,Bucket_Map!B:B,"ERROR - CHECK NAME")</f>
        <v>Food &amp; Beverages</v>
      </c>
    </row>
    <row r="6712" spans="1:6" x14ac:dyDescent="0.25">
      <c r="A6712" t="s">
        <v>33</v>
      </c>
      <c r="B6712" t="s">
        <v>5</v>
      </c>
      <c r="C6712">
        <v>122.1</v>
      </c>
      <c r="D6712" s="1">
        <v>41699</v>
      </c>
      <c r="E6712" cm="1">
        <f t="array" ref="E6712">IF(AND(B6712="Housing",A6712="Rural"),"",
_xlfn.IFS(
NOT(ISBLANK(C6712)), C6712,
AND(NOT(ISBLANK(C6711)), B6711=B6712, NOT(ISBLANK(C6713)), B6713=B6712), AVERAGE(C6711,C6713),
AND(NOT(ISBLANK(C6711)), B6711=B6712, ISBLANK(C6713), NOT(ISBLANK(C6714)), B6714=B6712), C6711+(C6714-C6711)/3,
AND(ISBLANK(C6711), NOT(ISBLANK(C6710)), B6710=B6712, NOT(ISBLANK(C6713)), B6713=B6712), C6710+(C6713-C6710)*2/3,
TRUE, "Check Manually"
))</f>
        <v>122.1</v>
      </c>
      <c r="F6712" t="str">
        <f>_xlfn.XLOOKUP(B6712,Bucket_Map!A:A,Bucket_Map!B:B,"ERROR - CHECK NAME")</f>
        <v>Food &amp; Beverages</v>
      </c>
    </row>
    <row r="6713" spans="1:6" x14ac:dyDescent="0.25">
      <c r="A6713" t="s">
        <v>33</v>
      </c>
      <c r="B6713" t="s">
        <v>5</v>
      </c>
      <c r="C6713">
        <v>122.5</v>
      </c>
      <c r="D6713" s="1">
        <v>41730</v>
      </c>
      <c r="E6713" cm="1">
        <f t="array" ref="E6713">IF(AND(B6713="Housing",A6713="Rural"),"",
_xlfn.IFS(
NOT(ISBLANK(C6713)), C6713,
AND(NOT(ISBLANK(C6712)), B6712=B6713, NOT(ISBLANK(C6714)), B6714=B6713), AVERAGE(C6712,C6714),
AND(NOT(ISBLANK(C6712)), B6712=B6713, ISBLANK(C6714), NOT(ISBLANK(C6715)), B6715=B6713), C6712+(C6715-C6712)/3,
AND(ISBLANK(C6712), NOT(ISBLANK(C6711)), B6711=B6713, NOT(ISBLANK(C6714)), B6714=B6713), C6711+(C6714-C6711)*2/3,
TRUE, "Check Manually"
))</f>
        <v>122.5</v>
      </c>
      <c r="F6713" t="str">
        <f>_xlfn.XLOOKUP(B6713,Bucket_Map!A:A,Bucket_Map!B:B,"ERROR - CHECK NAME")</f>
        <v>Food &amp; Beverages</v>
      </c>
    </row>
    <row r="6714" spans="1:6" x14ac:dyDescent="0.25">
      <c r="A6714" t="s">
        <v>33</v>
      </c>
      <c r="B6714" t="s">
        <v>5</v>
      </c>
      <c r="C6714">
        <v>122.7</v>
      </c>
      <c r="D6714" s="1">
        <v>41760</v>
      </c>
      <c r="E6714" cm="1">
        <f t="array" ref="E6714">IF(AND(B6714="Housing",A6714="Rural"),"",
_xlfn.IFS(
NOT(ISBLANK(C6714)), C6714,
AND(NOT(ISBLANK(C6713)), B6713=B6714, NOT(ISBLANK(C6715)), B6715=B6714), AVERAGE(C6713,C6715),
AND(NOT(ISBLANK(C6713)), B6713=B6714, ISBLANK(C6715), NOT(ISBLANK(C6716)), B6716=B6714), C6713+(C6716-C6713)/3,
AND(ISBLANK(C6713), NOT(ISBLANK(C6712)), B6712=B6714, NOT(ISBLANK(C6715)), B6715=B6714), C6712+(C6715-C6712)*2/3,
TRUE, "Check Manually"
))</f>
        <v>122.7</v>
      </c>
      <c r="F6714" t="str">
        <f>_xlfn.XLOOKUP(B6714,Bucket_Map!A:A,Bucket_Map!B:B,"ERROR - CHECK NAME")</f>
        <v>Food &amp; Beverages</v>
      </c>
    </row>
    <row r="6715" spans="1:6" x14ac:dyDescent="0.25">
      <c r="A6715" t="s">
        <v>33</v>
      </c>
      <c r="B6715" t="s">
        <v>5</v>
      </c>
      <c r="C6715">
        <v>123.1</v>
      </c>
      <c r="D6715" s="1">
        <v>41791</v>
      </c>
      <c r="E6715" cm="1">
        <f t="array" ref="E6715">IF(AND(B6715="Housing",A6715="Rural"),"",
_xlfn.IFS(
NOT(ISBLANK(C6715)), C6715,
AND(NOT(ISBLANK(C6714)), B6714=B6715, NOT(ISBLANK(C6716)), B6716=B6715), AVERAGE(C6714,C6716),
AND(NOT(ISBLANK(C6714)), B6714=B6715, ISBLANK(C6716), NOT(ISBLANK(C6717)), B6717=B6715), C6714+(C6717-C6714)/3,
AND(ISBLANK(C6714), NOT(ISBLANK(C6713)), B6713=B6715, NOT(ISBLANK(C6716)), B6716=B6715), C6713+(C6716-C6713)*2/3,
TRUE, "Check Manually"
))</f>
        <v>123.1</v>
      </c>
      <c r="F6715" t="str">
        <f>_xlfn.XLOOKUP(B6715,Bucket_Map!A:A,Bucket_Map!B:B,"ERROR - CHECK NAME")</f>
        <v>Food &amp; Beverages</v>
      </c>
    </row>
    <row r="6716" spans="1:6" x14ac:dyDescent="0.25">
      <c r="A6716" t="s">
        <v>33</v>
      </c>
      <c r="B6716" t="s">
        <v>5</v>
      </c>
      <c r="C6716">
        <v>123.8</v>
      </c>
      <c r="D6716" s="1">
        <v>41821</v>
      </c>
      <c r="E6716" cm="1">
        <f t="array" ref="E6716">IF(AND(B6716="Housing",A6716="Rural"),"",
_xlfn.IFS(
NOT(ISBLANK(C6716)), C6716,
AND(NOT(ISBLANK(C6715)), B6715=B6716, NOT(ISBLANK(C6717)), B6717=B6716), AVERAGE(C6715,C6717),
AND(NOT(ISBLANK(C6715)), B6715=B6716, ISBLANK(C6717), NOT(ISBLANK(C6718)), B6718=B6716), C6715+(C6718-C6715)/3,
AND(ISBLANK(C6715), NOT(ISBLANK(C6714)), B6714=B6716, NOT(ISBLANK(C6717)), B6717=B6716), C6714+(C6717-C6714)*2/3,
TRUE, "Check Manually"
))</f>
        <v>123.8</v>
      </c>
      <c r="F6716" t="str">
        <f>_xlfn.XLOOKUP(B6716,Bucket_Map!A:A,Bucket_Map!B:B,"ERROR - CHECK NAME")</f>
        <v>Food &amp; Beverages</v>
      </c>
    </row>
    <row r="6717" spans="1:6" x14ac:dyDescent="0.25">
      <c r="A6717" t="s">
        <v>33</v>
      </c>
      <c r="B6717" t="s">
        <v>5</v>
      </c>
      <c r="C6717">
        <v>124.8</v>
      </c>
      <c r="D6717" s="1">
        <v>41852</v>
      </c>
      <c r="E6717" cm="1">
        <f t="array" ref="E6717">IF(AND(B6717="Housing",A6717="Rural"),"",
_xlfn.IFS(
NOT(ISBLANK(C6717)), C6717,
AND(NOT(ISBLANK(C6716)), B6716=B6717, NOT(ISBLANK(C6718)), B6718=B6717), AVERAGE(C6716,C6718),
AND(NOT(ISBLANK(C6716)), B6716=B6717, ISBLANK(C6718), NOT(ISBLANK(C6719)), B6719=B6717), C6716+(C6719-C6716)/3,
AND(ISBLANK(C6716), NOT(ISBLANK(C6715)), B6715=B6717, NOT(ISBLANK(C6718)), B6718=B6717), C6715+(C6718-C6715)*2/3,
TRUE, "Check Manually"
))</f>
        <v>124.8</v>
      </c>
      <c r="F6717" t="str">
        <f>_xlfn.XLOOKUP(B6717,Bucket_Map!A:A,Bucket_Map!B:B,"ERROR - CHECK NAME")</f>
        <v>Food &amp; Beverages</v>
      </c>
    </row>
    <row r="6718" spans="1:6" x14ac:dyDescent="0.25">
      <c r="A6718" t="s">
        <v>33</v>
      </c>
      <c r="B6718" t="s">
        <v>5</v>
      </c>
      <c r="C6718">
        <v>124.2</v>
      </c>
      <c r="D6718" s="1">
        <v>41883</v>
      </c>
      <c r="E6718" cm="1">
        <f t="array" ref="E6718">IF(AND(B6718="Housing",A6718="Rural"),"",
_xlfn.IFS(
NOT(ISBLANK(C6718)), C6718,
AND(NOT(ISBLANK(C6717)), B6717=B6718, NOT(ISBLANK(C6719)), B6719=B6718), AVERAGE(C6717,C6719),
AND(NOT(ISBLANK(C6717)), B6717=B6718, ISBLANK(C6719), NOT(ISBLANK(C6720)), B6720=B6718), C6717+(C6720-C6717)/3,
AND(ISBLANK(C6717), NOT(ISBLANK(C6716)), B6716=B6718, NOT(ISBLANK(C6719)), B6719=B6718), C6716+(C6719-C6716)*2/3,
TRUE, "Check Manually"
))</f>
        <v>124.2</v>
      </c>
      <c r="F6718" t="str">
        <f>_xlfn.XLOOKUP(B6718,Bucket_Map!A:A,Bucket_Map!B:B,"ERROR - CHECK NAME")</f>
        <v>Food &amp; Beverages</v>
      </c>
    </row>
    <row r="6719" spans="1:6" x14ac:dyDescent="0.25">
      <c r="A6719" t="s">
        <v>33</v>
      </c>
      <c r="B6719" t="s">
        <v>5</v>
      </c>
      <c r="C6719">
        <v>124.6</v>
      </c>
      <c r="D6719" s="1">
        <v>41913</v>
      </c>
      <c r="E6719" cm="1">
        <f t="array" ref="E6719">IF(AND(B6719="Housing",A6719="Rural"),"",
_xlfn.IFS(
NOT(ISBLANK(C6719)), C6719,
AND(NOT(ISBLANK(C6718)), B6718=B6719, NOT(ISBLANK(C6720)), B6720=B6719), AVERAGE(C6718,C6720),
AND(NOT(ISBLANK(C6718)), B6718=B6719, ISBLANK(C6720), NOT(ISBLANK(C6721)), B6721=B6719), C6718+(C6721-C6718)/3,
AND(ISBLANK(C6718), NOT(ISBLANK(C6717)), B6717=B6719, NOT(ISBLANK(C6720)), B6720=B6719), C6717+(C6720-C6717)*2/3,
TRUE, "Check Manually"
))</f>
        <v>124.6</v>
      </c>
      <c r="F6719" t="str">
        <f>_xlfn.XLOOKUP(B6719,Bucket_Map!A:A,Bucket_Map!B:B,"ERROR - CHECK NAME")</f>
        <v>Food &amp; Beverages</v>
      </c>
    </row>
    <row r="6720" spans="1:6" x14ac:dyDescent="0.25">
      <c r="A6720" t="s">
        <v>33</v>
      </c>
      <c r="B6720" t="s">
        <v>5</v>
      </c>
      <c r="C6720">
        <v>124.5</v>
      </c>
      <c r="D6720" s="1">
        <v>41944</v>
      </c>
      <c r="E6720" cm="1">
        <f t="array" ref="E6720">IF(AND(B6720="Housing",A6720="Rural"),"",
_xlfn.IFS(
NOT(ISBLANK(C6720)), C6720,
AND(NOT(ISBLANK(C6719)), B6719=B6720, NOT(ISBLANK(C6721)), B6721=B6720), AVERAGE(C6719,C6721),
AND(NOT(ISBLANK(C6719)), B6719=B6720, ISBLANK(C6721), NOT(ISBLANK(C6722)), B6722=B6720), C6719+(C6722-C6719)/3,
AND(ISBLANK(C6719), NOT(ISBLANK(C6718)), B6718=B6720, NOT(ISBLANK(C6721)), B6721=B6720), C6718+(C6721-C6718)*2/3,
TRUE, "Check Manually"
))</f>
        <v>124.5</v>
      </c>
      <c r="F6720" t="str">
        <f>_xlfn.XLOOKUP(B6720,Bucket_Map!A:A,Bucket_Map!B:B,"ERROR - CHECK NAME")</f>
        <v>Food &amp; Beverages</v>
      </c>
    </row>
    <row r="6721" spans="1:6" x14ac:dyDescent="0.25">
      <c r="A6721" t="s">
        <v>33</v>
      </c>
      <c r="B6721" t="s">
        <v>5</v>
      </c>
      <c r="C6721">
        <v>124</v>
      </c>
      <c r="D6721" s="1">
        <v>41974</v>
      </c>
      <c r="E6721" cm="1">
        <f t="array" ref="E6721">IF(AND(B6721="Housing",A6721="Rural"),"",
_xlfn.IFS(
NOT(ISBLANK(C6721)), C6721,
AND(NOT(ISBLANK(C6720)), B6720=B6721, NOT(ISBLANK(C6722)), B6722=B6721), AVERAGE(C6720,C6722),
AND(NOT(ISBLANK(C6720)), B6720=B6721, ISBLANK(C6722), NOT(ISBLANK(C6723)), B6723=B6721), C6720+(C6723-C6720)/3,
AND(ISBLANK(C6720), NOT(ISBLANK(C6719)), B6719=B6721, NOT(ISBLANK(C6722)), B6722=B6721), C6719+(C6722-C6719)*2/3,
TRUE, "Check Manually"
))</f>
        <v>124</v>
      </c>
      <c r="F6721" t="str">
        <f>_xlfn.XLOOKUP(B6721,Bucket_Map!A:A,Bucket_Map!B:B,"ERROR - CHECK NAME")</f>
        <v>Food &amp; Beverages</v>
      </c>
    </row>
    <row r="6722" spans="1:6" x14ac:dyDescent="0.25">
      <c r="A6722" t="s">
        <v>33</v>
      </c>
      <c r="B6722" t="s">
        <v>5</v>
      </c>
      <c r="C6722">
        <v>124</v>
      </c>
      <c r="D6722" s="1">
        <v>42005</v>
      </c>
      <c r="E6722" cm="1">
        <f t="array" ref="E6722">IF(AND(B6722="Housing",A6722="Rural"),"",
_xlfn.IFS(
NOT(ISBLANK(C6722)), C6722,
AND(NOT(ISBLANK(C6721)), B6721=B6722, NOT(ISBLANK(C6723)), B6723=B6722), AVERAGE(C6721,C6723),
AND(NOT(ISBLANK(C6721)), B6721=B6722, ISBLANK(C6723), NOT(ISBLANK(C6724)), B6724=B6722), C6721+(C6724-C6721)/3,
AND(ISBLANK(C6721), NOT(ISBLANK(C6720)), B6720=B6722, NOT(ISBLANK(C6723)), B6723=B6722), C6720+(C6723-C6720)*2/3,
TRUE, "Check Manually"
))</f>
        <v>124</v>
      </c>
      <c r="F6722" t="str">
        <f>_xlfn.XLOOKUP(B6722,Bucket_Map!A:A,Bucket_Map!B:B,"ERROR - CHECK NAME")</f>
        <v>Food &amp; Beverages</v>
      </c>
    </row>
    <row r="6723" spans="1:6" x14ac:dyDescent="0.25">
      <c r="A6723" t="s">
        <v>33</v>
      </c>
      <c r="B6723" t="s">
        <v>5</v>
      </c>
      <c r="C6723">
        <v>124.3</v>
      </c>
      <c r="D6723" s="1">
        <v>42036</v>
      </c>
      <c r="E6723" cm="1">
        <f t="array" ref="E6723">IF(AND(B6723="Housing",A6723="Rural"),"",
_xlfn.IFS(
NOT(ISBLANK(C6723)), C6723,
AND(NOT(ISBLANK(C6722)), B6722=B6723, NOT(ISBLANK(C6724)), B6724=B6723), AVERAGE(C6722,C6724),
AND(NOT(ISBLANK(C6722)), B6722=B6723, ISBLANK(C6724), NOT(ISBLANK(C6725)), B6725=B6723), C6722+(C6725-C6722)/3,
AND(ISBLANK(C6722), NOT(ISBLANK(C6721)), B6721=B6723, NOT(ISBLANK(C6724)), B6724=B6723), C6721+(C6724-C6721)*2/3,
TRUE, "Check Manually"
))</f>
        <v>124.3</v>
      </c>
      <c r="F6723" t="str">
        <f>_xlfn.XLOOKUP(B6723,Bucket_Map!A:A,Bucket_Map!B:B,"ERROR - CHECK NAME")</f>
        <v>Food &amp; Beverages</v>
      </c>
    </row>
    <row r="6724" spans="1:6" x14ac:dyDescent="0.25">
      <c r="A6724" t="s">
        <v>33</v>
      </c>
      <c r="B6724" t="s">
        <v>5</v>
      </c>
      <c r="C6724">
        <v>124</v>
      </c>
      <c r="D6724" s="1">
        <v>42064</v>
      </c>
      <c r="E6724" cm="1">
        <f t="array" ref="E6724">IF(AND(B6724="Housing",A6724="Rural"),"",
_xlfn.IFS(
NOT(ISBLANK(C6724)), C6724,
AND(NOT(ISBLANK(C6723)), B6723=B6724, NOT(ISBLANK(C6725)), B6725=B6724), AVERAGE(C6723,C6725),
AND(NOT(ISBLANK(C6723)), B6723=B6724, ISBLANK(C6725), NOT(ISBLANK(C6726)), B6726=B6724), C6723+(C6726-C6723)/3,
AND(ISBLANK(C6723), NOT(ISBLANK(C6722)), B6722=B6724, NOT(ISBLANK(C6725)), B6725=B6724), C6722+(C6725-C6722)*2/3,
TRUE, "Check Manually"
))</f>
        <v>124</v>
      </c>
      <c r="F6724" t="str">
        <f>_xlfn.XLOOKUP(B6724,Bucket_Map!A:A,Bucket_Map!B:B,"ERROR - CHECK NAME")</f>
        <v>Food &amp; Beverages</v>
      </c>
    </row>
    <row r="6725" spans="1:6" x14ac:dyDescent="0.25">
      <c r="A6725" t="s">
        <v>33</v>
      </c>
      <c r="B6725" t="s">
        <v>5</v>
      </c>
      <c r="C6725">
        <v>123.8</v>
      </c>
      <c r="D6725" s="1">
        <v>42095</v>
      </c>
      <c r="E6725" cm="1">
        <f t="array" ref="E6725">IF(AND(B6725="Housing",A6725="Rural"),"",
_xlfn.IFS(
NOT(ISBLANK(C6725)), C6725,
AND(NOT(ISBLANK(C6724)), B6724=B6725, NOT(ISBLANK(C6726)), B6726=B6725), AVERAGE(C6724,C6726),
AND(NOT(ISBLANK(C6724)), B6724=B6725, ISBLANK(C6726), NOT(ISBLANK(C6727)), B6727=B6725), C6724+(C6727-C6724)/3,
AND(ISBLANK(C6724), NOT(ISBLANK(C6723)), B6723=B6725, NOT(ISBLANK(C6726)), B6726=B6725), C6723+(C6726-C6723)*2/3,
TRUE, "Check Manually"
))</f>
        <v>123.8</v>
      </c>
      <c r="F6725" t="str">
        <f>_xlfn.XLOOKUP(B6725,Bucket_Map!A:A,Bucket_Map!B:B,"ERROR - CHECK NAME")</f>
        <v>Food &amp; Beverages</v>
      </c>
    </row>
    <row r="6726" spans="1:6" x14ac:dyDescent="0.25">
      <c r="A6726" t="s">
        <v>33</v>
      </c>
      <c r="B6726" t="s">
        <v>5</v>
      </c>
      <c r="C6726">
        <v>123.8</v>
      </c>
      <c r="D6726" s="1">
        <v>42125</v>
      </c>
      <c r="E6726" cm="1">
        <f t="array" ref="E6726">IF(AND(B6726="Housing",A6726="Rural"),"",
_xlfn.IFS(
NOT(ISBLANK(C6726)), C6726,
AND(NOT(ISBLANK(C6725)), B6725=B6726, NOT(ISBLANK(C6727)), B6727=B6726), AVERAGE(C6725,C6727),
AND(NOT(ISBLANK(C6725)), B6725=B6726, ISBLANK(C6727), NOT(ISBLANK(C6728)), B6728=B6726), C6725+(C6728-C6725)/3,
AND(ISBLANK(C6725), NOT(ISBLANK(C6724)), B6724=B6726, NOT(ISBLANK(C6727)), B6727=B6726), C6724+(C6727-C6724)*2/3,
TRUE, "Check Manually"
))</f>
        <v>123.8</v>
      </c>
      <c r="F6726" t="str">
        <f>_xlfn.XLOOKUP(B6726,Bucket_Map!A:A,Bucket_Map!B:B,"ERROR - CHECK NAME")</f>
        <v>Food &amp; Beverages</v>
      </c>
    </row>
    <row r="6727" spans="1:6" x14ac:dyDescent="0.25">
      <c r="A6727" t="s">
        <v>33</v>
      </c>
      <c r="B6727" t="s">
        <v>5</v>
      </c>
      <c r="C6727">
        <v>123.6</v>
      </c>
      <c r="D6727" s="1">
        <v>42156</v>
      </c>
      <c r="E6727" cm="1">
        <f t="array" ref="E6727">IF(AND(B6727="Housing",A6727="Rural"),"",
_xlfn.IFS(
NOT(ISBLANK(C6727)), C6727,
AND(NOT(ISBLANK(C6726)), B6726=B6727, NOT(ISBLANK(C6728)), B6728=B6727), AVERAGE(C6726,C6728),
AND(NOT(ISBLANK(C6726)), B6726=B6727, ISBLANK(C6728), NOT(ISBLANK(C6729)), B6729=B6727), C6726+(C6729-C6726)/3,
AND(ISBLANK(C6726), NOT(ISBLANK(C6725)), B6725=B6727, NOT(ISBLANK(C6728)), B6728=B6727), C6725+(C6728-C6725)*2/3,
TRUE, "Check Manually"
))</f>
        <v>123.6</v>
      </c>
      <c r="F6727" t="str">
        <f>_xlfn.XLOOKUP(B6727,Bucket_Map!A:A,Bucket_Map!B:B,"ERROR - CHECK NAME")</f>
        <v>Food &amp; Beverages</v>
      </c>
    </row>
    <row r="6728" spans="1:6" x14ac:dyDescent="0.25">
      <c r="A6728" t="s">
        <v>33</v>
      </c>
      <c r="B6728" t="s">
        <v>5</v>
      </c>
      <c r="C6728">
        <v>123.2</v>
      </c>
      <c r="D6728" s="1">
        <v>42186</v>
      </c>
      <c r="E6728" cm="1">
        <f t="array" ref="E6728">IF(AND(B6728="Housing",A6728="Rural"),"",
_xlfn.IFS(
NOT(ISBLANK(C6728)), C6728,
AND(NOT(ISBLANK(C6727)), B6727=B6728, NOT(ISBLANK(C6729)), B6729=B6728), AVERAGE(C6727,C6729),
AND(NOT(ISBLANK(C6727)), B6727=B6728, ISBLANK(C6729), NOT(ISBLANK(C6730)), B6730=B6728), C6727+(C6730-C6727)/3,
AND(ISBLANK(C6727), NOT(ISBLANK(C6726)), B6726=B6728, NOT(ISBLANK(C6729)), B6729=B6728), C6726+(C6729-C6726)*2/3,
TRUE, "Check Manually"
))</f>
        <v>123.2</v>
      </c>
      <c r="F6728" t="str">
        <f>_xlfn.XLOOKUP(B6728,Bucket_Map!A:A,Bucket_Map!B:B,"ERROR - CHECK NAME")</f>
        <v>Food &amp; Beverages</v>
      </c>
    </row>
    <row r="6729" spans="1:6" x14ac:dyDescent="0.25">
      <c r="A6729" t="s">
        <v>33</v>
      </c>
      <c r="B6729" t="s">
        <v>5</v>
      </c>
      <c r="C6729">
        <v>123.1</v>
      </c>
      <c r="D6729" s="1">
        <v>42217</v>
      </c>
      <c r="E6729" cm="1">
        <f t="array" ref="E6729">IF(AND(B6729="Housing",A6729="Rural"),"",
_xlfn.IFS(
NOT(ISBLANK(C6729)), C6729,
AND(NOT(ISBLANK(C6728)), B6728=B6729, NOT(ISBLANK(C6730)), B6730=B6729), AVERAGE(C6728,C6730),
AND(NOT(ISBLANK(C6728)), B6728=B6729, ISBLANK(C6730), NOT(ISBLANK(C6731)), B6731=B6729), C6728+(C6731-C6728)/3,
AND(ISBLANK(C6728), NOT(ISBLANK(C6727)), B6727=B6729, NOT(ISBLANK(C6730)), B6730=B6729), C6727+(C6730-C6727)*2/3,
TRUE, "Check Manually"
))</f>
        <v>123.1</v>
      </c>
      <c r="F6729" t="str">
        <f>_xlfn.XLOOKUP(B6729,Bucket_Map!A:A,Bucket_Map!B:B,"ERROR - CHECK NAME")</f>
        <v>Food &amp; Beverages</v>
      </c>
    </row>
    <row r="6730" spans="1:6" x14ac:dyDescent="0.25">
      <c r="A6730" t="s">
        <v>33</v>
      </c>
      <c r="B6730" t="s">
        <v>5</v>
      </c>
      <c r="C6730">
        <v>123.4</v>
      </c>
      <c r="D6730" s="1">
        <v>42248</v>
      </c>
      <c r="E6730" cm="1">
        <f t="array" ref="E6730">IF(AND(B6730="Housing",A6730="Rural"),"",
_xlfn.IFS(
NOT(ISBLANK(C6730)), C6730,
AND(NOT(ISBLANK(C6729)), B6729=B6730, NOT(ISBLANK(C6731)), B6731=B6730), AVERAGE(C6729,C6731),
AND(NOT(ISBLANK(C6729)), B6729=B6730, ISBLANK(C6731), NOT(ISBLANK(C6732)), B6732=B6730), C6729+(C6732-C6729)/3,
AND(ISBLANK(C6729), NOT(ISBLANK(C6728)), B6728=B6730, NOT(ISBLANK(C6731)), B6731=B6730), C6728+(C6731-C6728)*2/3,
TRUE, "Check Manually"
))</f>
        <v>123.4</v>
      </c>
      <c r="F6730" t="str">
        <f>_xlfn.XLOOKUP(B6730,Bucket_Map!A:A,Bucket_Map!B:B,"ERROR - CHECK NAME")</f>
        <v>Food &amp; Beverages</v>
      </c>
    </row>
    <row r="6731" spans="1:6" x14ac:dyDescent="0.25">
      <c r="A6731" t="s">
        <v>33</v>
      </c>
      <c r="B6731" t="s">
        <v>5</v>
      </c>
      <c r="C6731">
        <v>123.6</v>
      </c>
      <c r="D6731" s="1">
        <v>42278</v>
      </c>
      <c r="E6731" cm="1">
        <f t="array" ref="E6731">IF(AND(B6731="Housing",A6731="Rural"),"",
_xlfn.IFS(
NOT(ISBLANK(C6731)), C6731,
AND(NOT(ISBLANK(C6730)), B6730=B6731, NOT(ISBLANK(C6732)), B6732=B6731), AVERAGE(C6730,C6732),
AND(NOT(ISBLANK(C6730)), B6730=B6731, ISBLANK(C6732), NOT(ISBLANK(C6733)), B6733=B6731), C6730+(C6733-C6730)/3,
AND(ISBLANK(C6730), NOT(ISBLANK(C6729)), B6729=B6731, NOT(ISBLANK(C6732)), B6732=B6731), C6729+(C6732-C6729)*2/3,
TRUE, "Check Manually"
))</f>
        <v>123.6</v>
      </c>
      <c r="F6731" t="str">
        <f>_xlfn.XLOOKUP(B6731,Bucket_Map!A:A,Bucket_Map!B:B,"ERROR - CHECK NAME")</f>
        <v>Food &amp; Beverages</v>
      </c>
    </row>
    <row r="6732" spans="1:6" x14ac:dyDescent="0.25">
      <c r="A6732" t="s">
        <v>33</v>
      </c>
      <c r="B6732" t="s">
        <v>5</v>
      </c>
      <c r="C6732">
        <v>124</v>
      </c>
      <c r="D6732" s="1">
        <v>42309</v>
      </c>
      <c r="E6732" cm="1">
        <f t="array" ref="E6732">IF(AND(B6732="Housing",A6732="Rural"),"",
_xlfn.IFS(
NOT(ISBLANK(C6732)), C6732,
AND(NOT(ISBLANK(C6731)), B6731=B6732, NOT(ISBLANK(C6733)), B6733=B6732), AVERAGE(C6731,C6733),
AND(NOT(ISBLANK(C6731)), B6731=B6732, ISBLANK(C6733), NOT(ISBLANK(C6734)), B6734=B6732), C6731+(C6734-C6731)/3,
AND(ISBLANK(C6731), NOT(ISBLANK(C6730)), B6730=B6732, NOT(ISBLANK(C6733)), B6733=B6732), C6730+(C6733-C6730)*2/3,
TRUE, "Check Manually"
))</f>
        <v>124</v>
      </c>
      <c r="F6732" t="str">
        <f>_xlfn.XLOOKUP(B6732,Bucket_Map!A:A,Bucket_Map!B:B,"ERROR - CHECK NAME")</f>
        <v>Food &amp; Beverages</v>
      </c>
    </row>
    <row r="6733" spans="1:6" x14ac:dyDescent="0.25">
      <c r="A6733" t="s">
        <v>33</v>
      </c>
      <c r="B6733" t="s">
        <v>5</v>
      </c>
      <c r="C6733">
        <v>124.3</v>
      </c>
      <c r="D6733" s="1">
        <v>42339</v>
      </c>
      <c r="E6733" cm="1">
        <f t="array" ref="E6733">IF(AND(B6733="Housing",A6733="Rural"),"",
_xlfn.IFS(
NOT(ISBLANK(C6733)), C6733,
AND(NOT(ISBLANK(C6732)), B6732=B6733, NOT(ISBLANK(C6734)), B6734=B6733), AVERAGE(C6732,C6734),
AND(NOT(ISBLANK(C6732)), B6732=B6733, ISBLANK(C6734), NOT(ISBLANK(C6735)), B6735=B6733), C6732+(C6735-C6732)/3,
AND(ISBLANK(C6732), NOT(ISBLANK(C6731)), B6731=B6733, NOT(ISBLANK(C6734)), B6734=B6733), C6731+(C6734-C6731)*2/3,
TRUE, "Check Manually"
))</f>
        <v>124.3</v>
      </c>
      <c r="F6733" t="str">
        <f>_xlfn.XLOOKUP(B6733,Bucket_Map!A:A,Bucket_Map!B:B,"ERROR - CHECK NAME")</f>
        <v>Food &amp; Beverages</v>
      </c>
    </row>
    <row r="6734" spans="1:6" x14ac:dyDescent="0.25">
      <c r="A6734" t="s">
        <v>33</v>
      </c>
      <c r="B6734" t="s">
        <v>5</v>
      </c>
      <c r="C6734">
        <v>124.7</v>
      </c>
      <c r="D6734" s="1">
        <v>42370</v>
      </c>
      <c r="E6734" cm="1">
        <f t="array" ref="E6734">IF(AND(B6734="Housing",A6734="Rural"),"",
_xlfn.IFS(
NOT(ISBLANK(C6734)), C6734,
AND(NOT(ISBLANK(C6733)), B6733=B6734, NOT(ISBLANK(C6735)), B6735=B6734), AVERAGE(C6733,C6735),
AND(NOT(ISBLANK(C6733)), B6733=B6734, ISBLANK(C6735), NOT(ISBLANK(C6736)), B6736=B6734), C6733+(C6736-C6733)/3,
AND(ISBLANK(C6733), NOT(ISBLANK(C6732)), B6732=B6734, NOT(ISBLANK(C6735)), B6735=B6734), C6732+(C6735-C6732)*2/3,
TRUE, "Check Manually"
))</f>
        <v>124.7</v>
      </c>
      <c r="F6734" t="str">
        <f>_xlfn.XLOOKUP(B6734,Bucket_Map!A:A,Bucket_Map!B:B,"ERROR - CHECK NAME")</f>
        <v>Food &amp; Beverages</v>
      </c>
    </row>
    <row r="6735" spans="1:6" x14ac:dyDescent="0.25">
      <c r="A6735" t="s">
        <v>33</v>
      </c>
      <c r="B6735" t="s">
        <v>5</v>
      </c>
      <c r="C6735">
        <v>124.8</v>
      </c>
      <c r="D6735" s="1">
        <v>42401</v>
      </c>
      <c r="E6735" cm="1">
        <f t="array" ref="E6735">IF(AND(B6735="Housing",A6735="Rural"),"",
_xlfn.IFS(
NOT(ISBLANK(C6735)), C6735,
AND(NOT(ISBLANK(C6734)), B6734=B6735, NOT(ISBLANK(C6736)), B6736=B6735), AVERAGE(C6734,C6736),
AND(NOT(ISBLANK(C6734)), B6734=B6735, ISBLANK(C6736), NOT(ISBLANK(C6737)), B6737=B6735), C6734+(C6737-C6734)/3,
AND(ISBLANK(C6734), NOT(ISBLANK(C6733)), B6733=B6735, NOT(ISBLANK(C6736)), B6736=B6735), C6733+(C6736-C6733)*2/3,
TRUE, "Check Manually"
))</f>
        <v>124.8</v>
      </c>
      <c r="F6735" t="str">
        <f>_xlfn.XLOOKUP(B6735,Bucket_Map!A:A,Bucket_Map!B:B,"ERROR - CHECK NAME")</f>
        <v>Food &amp; Beverages</v>
      </c>
    </row>
    <row r="6736" spans="1:6" x14ac:dyDescent="0.25">
      <c r="A6736" t="s">
        <v>33</v>
      </c>
      <c r="B6736" t="s">
        <v>5</v>
      </c>
      <c r="C6736">
        <v>124.8</v>
      </c>
      <c r="D6736" s="1">
        <v>42430</v>
      </c>
      <c r="E6736" cm="1">
        <f t="array" ref="E6736">IF(AND(B6736="Housing",A6736="Rural"),"",
_xlfn.IFS(
NOT(ISBLANK(C6736)), C6736,
AND(NOT(ISBLANK(C6735)), B6735=B6736, NOT(ISBLANK(C6737)), B6737=B6736), AVERAGE(C6735,C6737),
AND(NOT(ISBLANK(C6735)), B6735=B6736, ISBLANK(C6737), NOT(ISBLANK(C6738)), B6738=B6736), C6735+(C6738-C6735)/3,
AND(ISBLANK(C6735), NOT(ISBLANK(C6734)), B6734=B6736, NOT(ISBLANK(C6737)), B6737=B6736), C6734+(C6737-C6734)*2/3,
TRUE, "Check Manually"
))</f>
        <v>124.8</v>
      </c>
      <c r="F6736" t="str">
        <f>_xlfn.XLOOKUP(B6736,Bucket_Map!A:A,Bucket_Map!B:B,"ERROR - CHECK NAME")</f>
        <v>Food &amp; Beverages</v>
      </c>
    </row>
    <row r="6737" spans="1:6" x14ac:dyDescent="0.25">
      <c r="A6737" t="s">
        <v>33</v>
      </c>
      <c r="B6737" t="s">
        <v>5</v>
      </c>
      <c r="C6737">
        <v>124.9</v>
      </c>
      <c r="D6737" s="1">
        <v>42461</v>
      </c>
      <c r="E6737" cm="1">
        <f t="array" ref="E6737">IF(AND(B6737="Housing",A6737="Rural"),"",
_xlfn.IFS(
NOT(ISBLANK(C6737)), C6737,
AND(NOT(ISBLANK(C6736)), B6736=B6737, NOT(ISBLANK(C6738)), B6738=B6737), AVERAGE(C6736,C6738),
AND(NOT(ISBLANK(C6736)), B6736=B6737, ISBLANK(C6738), NOT(ISBLANK(C6739)), B6739=B6737), C6736+(C6739-C6736)/3,
AND(ISBLANK(C6736), NOT(ISBLANK(C6735)), B6735=B6737, NOT(ISBLANK(C6738)), B6738=B6737), C6735+(C6738-C6735)*2/3,
TRUE, "Check Manually"
))</f>
        <v>124.9</v>
      </c>
      <c r="F6737" t="str">
        <f>_xlfn.XLOOKUP(B6737,Bucket_Map!A:A,Bucket_Map!B:B,"ERROR - CHECK NAME")</f>
        <v>Food &amp; Beverages</v>
      </c>
    </row>
    <row r="6738" spans="1:6" x14ac:dyDescent="0.25">
      <c r="A6738" t="s">
        <v>33</v>
      </c>
      <c r="B6738" t="s">
        <v>5</v>
      </c>
      <c r="C6738">
        <v>125</v>
      </c>
      <c r="D6738" s="1">
        <v>42491</v>
      </c>
      <c r="E6738" cm="1">
        <f t="array" ref="E6738">IF(AND(B6738="Housing",A6738="Rural"),"",
_xlfn.IFS(
NOT(ISBLANK(C6738)), C6738,
AND(NOT(ISBLANK(C6737)), B6737=B6738, NOT(ISBLANK(C6739)), B6739=B6738), AVERAGE(C6737,C6739),
AND(NOT(ISBLANK(C6737)), B6737=B6738, ISBLANK(C6739), NOT(ISBLANK(C6740)), B6740=B6738), C6737+(C6740-C6737)/3,
AND(ISBLANK(C6737), NOT(ISBLANK(C6736)), B6736=B6738, NOT(ISBLANK(C6739)), B6739=B6738), C6736+(C6739-C6736)*2/3,
TRUE, "Check Manually"
))</f>
        <v>125</v>
      </c>
      <c r="F6738" t="str">
        <f>_xlfn.XLOOKUP(B6738,Bucket_Map!A:A,Bucket_Map!B:B,"ERROR - CHECK NAME")</f>
        <v>Food &amp; Beverages</v>
      </c>
    </row>
    <row r="6739" spans="1:6" x14ac:dyDescent="0.25">
      <c r="A6739" t="s">
        <v>33</v>
      </c>
      <c r="B6739" t="s">
        <v>5</v>
      </c>
      <c r="C6739">
        <v>125.9</v>
      </c>
      <c r="D6739" s="1">
        <v>42522</v>
      </c>
      <c r="E6739" cm="1">
        <f t="array" ref="E6739">IF(AND(B6739="Housing",A6739="Rural"),"",
_xlfn.IFS(
NOT(ISBLANK(C6739)), C6739,
AND(NOT(ISBLANK(C6738)), B6738=B6739, NOT(ISBLANK(C6740)), B6740=B6739), AVERAGE(C6738,C6740),
AND(NOT(ISBLANK(C6738)), B6738=B6739, ISBLANK(C6740), NOT(ISBLANK(C6741)), B6741=B6739), C6738+(C6741-C6738)/3,
AND(ISBLANK(C6738), NOT(ISBLANK(C6737)), B6737=B6739, NOT(ISBLANK(C6740)), B6740=B6739), C6737+(C6740-C6737)*2/3,
TRUE, "Check Manually"
))</f>
        <v>125.9</v>
      </c>
      <c r="F6739" t="str">
        <f>_xlfn.XLOOKUP(B6739,Bucket_Map!A:A,Bucket_Map!B:B,"ERROR - CHECK NAME")</f>
        <v>Food &amp; Beverages</v>
      </c>
    </row>
    <row r="6740" spans="1:6" x14ac:dyDescent="0.25">
      <c r="A6740" t="s">
        <v>33</v>
      </c>
      <c r="B6740" t="s">
        <v>5</v>
      </c>
      <c r="C6740">
        <v>126.8</v>
      </c>
      <c r="D6740" s="1">
        <v>42552</v>
      </c>
      <c r="E6740" cm="1">
        <f t="array" ref="E6740">IF(AND(B6740="Housing",A6740="Rural"),"",
_xlfn.IFS(
NOT(ISBLANK(C6740)), C6740,
AND(NOT(ISBLANK(C6739)), B6739=B6740, NOT(ISBLANK(C6741)), B6741=B6740), AVERAGE(C6739,C6741),
AND(NOT(ISBLANK(C6739)), B6739=B6740, ISBLANK(C6741), NOT(ISBLANK(C6742)), B6742=B6740), C6739+(C6742-C6739)/3,
AND(ISBLANK(C6739), NOT(ISBLANK(C6738)), B6738=B6740, NOT(ISBLANK(C6741)), B6741=B6740), C6738+(C6741-C6738)*2/3,
TRUE, "Check Manually"
))</f>
        <v>126.8</v>
      </c>
      <c r="F6740" t="str">
        <f>_xlfn.XLOOKUP(B6740,Bucket_Map!A:A,Bucket_Map!B:B,"ERROR - CHECK NAME")</f>
        <v>Food &amp; Beverages</v>
      </c>
    </row>
    <row r="6741" spans="1:6" x14ac:dyDescent="0.25">
      <c r="A6741" t="s">
        <v>33</v>
      </c>
      <c r="B6741" t="s">
        <v>5</v>
      </c>
      <c r="C6741">
        <v>127.6</v>
      </c>
      <c r="D6741" s="1">
        <v>42583</v>
      </c>
      <c r="E6741" cm="1">
        <f t="array" ref="E6741">IF(AND(B6741="Housing",A6741="Rural"),"",
_xlfn.IFS(
NOT(ISBLANK(C6741)), C6741,
AND(NOT(ISBLANK(C6740)), B6740=B6741, NOT(ISBLANK(C6742)), B6742=B6741), AVERAGE(C6740,C6742),
AND(NOT(ISBLANK(C6740)), B6740=B6741, ISBLANK(C6742), NOT(ISBLANK(C6743)), B6743=B6741), C6740+(C6743-C6740)/3,
AND(ISBLANK(C6740), NOT(ISBLANK(C6739)), B6739=B6741, NOT(ISBLANK(C6742)), B6742=B6741), C6739+(C6742-C6739)*2/3,
TRUE, "Check Manually"
))</f>
        <v>127.6</v>
      </c>
      <c r="F6741" t="str">
        <f>_xlfn.XLOOKUP(B6741,Bucket_Map!A:A,Bucket_Map!B:B,"ERROR - CHECK NAME")</f>
        <v>Food &amp; Beverages</v>
      </c>
    </row>
    <row r="6742" spans="1:6" x14ac:dyDescent="0.25">
      <c r="A6742" t="s">
        <v>33</v>
      </c>
      <c r="B6742" t="s">
        <v>5</v>
      </c>
      <c r="C6742">
        <v>128.1</v>
      </c>
      <c r="D6742" s="1">
        <v>42614</v>
      </c>
      <c r="E6742" cm="1">
        <f t="array" ref="E6742">IF(AND(B6742="Housing",A6742="Rural"),"",
_xlfn.IFS(
NOT(ISBLANK(C6742)), C6742,
AND(NOT(ISBLANK(C6741)), B6741=B6742, NOT(ISBLANK(C6743)), B6743=B6742), AVERAGE(C6741,C6743),
AND(NOT(ISBLANK(C6741)), B6741=B6742, ISBLANK(C6743), NOT(ISBLANK(C6744)), B6744=B6742), C6741+(C6744-C6741)/3,
AND(ISBLANK(C6741), NOT(ISBLANK(C6740)), B6740=B6742, NOT(ISBLANK(C6743)), B6743=B6742), C6740+(C6743-C6740)*2/3,
TRUE, "Check Manually"
))</f>
        <v>128.1</v>
      </c>
      <c r="F6742" t="str">
        <f>_xlfn.XLOOKUP(B6742,Bucket_Map!A:A,Bucket_Map!B:B,"ERROR - CHECK NAME")</f>
        <v>Food &amp; Beverages</v>
      </c>
    </row>
    <row r="6743" spans="1:6" x14ac:dyDescent="0.25">
      <c r="A6743" t="s">
        <v>33</v>
      </c>
      <c r="B6743" t="s">
        <v>5</v>
      </c>
      <c r="C6743">
        <v>128.69999999999999</v>
      </c>
      <c r="D6743" s="1">
        <v>42644</v>
      </c>
      <c r="E6743" cm="1">
        <f t="array" ref="E6743">IF(AND(B6743="Housing",A6743="Rural"),"",
_xlfn.IFS(
NOT(ISBLANK(C6743)), C6743,
AND(NOT(ISBLANK(C6742)), B6742=B6743, NOT(ISBLANK(C6744)), B6744=B6743), AVERAGE(C6742,C6744),
AND(NOT(ISBLANK(C6742)), B6742=B6743, ISBLANK(C6744), NOT(ISBLANK(C6745)), B6745=B6743), C6742+(C6745-C6742)/3,
AND(ISBLANK(C6742), NOT(ISBLANK(C6741)), B6741=B6743, NOT(ISBLANK(C6744)), B6744=B6743), C6741+(C6744-C6741)*2/3,
TRUE, "Check Manually"
))</f>
        <v>128.69999999999999</v>
      </c>
      <c r="F6743" t="str">
        <f>_xlfn.XLOOKUP(B6743,Bucket_Map!A:A,Bucket_Map!B:B,"ERROR - CHECK NAME")</f>
        <v>Food &amp; Beverages</v>
      </c>
    </row>
    <row r="6744" spans="1:6" x14ac:dyDescent="0.25">
      <c r="A6744" t="s">
        <v>33</v>
      </c>
      <c r="B6744" t="s">
        <v>5</v>
      </c>
      <c r="C6744">
        <v>130.19999999999999</v>
      </c>
      <c r="D6744" s="1">
        <v>42675</v>
      </c>
      <c r="E6744" cm="1">
        <f t="array" ref="E6744">IF(AND(B6744="Housing",A6744="Rural"),"",
_xlfn.IFS(
NOT(ISBLANK(C6744)), C6744,
AND(NOT(ISBLANK(C6743)), B6743=B6744, NOT(ISBLANK(C6745)), B6745=B6744), AVERAGE(C6743,C6745),
AND(NOT(ISBLANK(C6743)), B6743=B6744, ISBLANK(C6745), NOT(ISBLANK(C6746)), B6746=B6744), C6743+(C6746-C6743)/3,
AND(ISBLANK(C6743), NOT(ISBLANK(C6742)), B6742=B6744, NOT(ISBLANK(C6745)), B6745=B6744), C6742+(C6745-C6742)*2/3,
TRUE, "Check Manually"
))</f>
        <v>130.19999999999999</v>
      </c>
      <c r="F6744" t="str">
        <f>_xlfn.XLOOKUP(B6744,Bucket_Map!A:A,Bucket_Map!B:B,"ERROR - CHECK NAME")</f>
        <v>Food &amp; Beverages</v>
      </c>
    </row>
    <row r="6745" spans="1:6" x14ac:dyDescent="0.25">
      <c r="A6745" t="s">
        <v>33</v>
      </c>
      <c r="B6745" t="s">
        <v>5</v>
      </c>
      <c r="C6745">
        <v>131.6</v>
      </c>
      <c r="D6745" s="1">
        <v>42705</v>
      </c>
      <c r="E6745" cm="1">
        <f t="array" ref="E6745">IF(AND(B6745="Housing",A6745="Rural"),"",
_xlfn.IFS(
NOT(ISBLANK(C6745)), C6745,
AND(NOT(ISBLANK(C6744)), B6744=B6745, NOT(ISBLANK(C6746)), B6746=B6745), AVERAGE(C6744,C6746),
AND(NOT(ISBLANK(C6744)), B6744=B6745, ISBLANK(C6746), NOT(ISBLANK(C6747)), B6747=B6745), C6744+(C6747-C6744)/3,
AND(ISBLANK(C6744), NOT(ISBLANK(C6743)), B6743=B6745, NOT(ISBLANK(C6746)), B6746=B6745), C6743+(C6746-C6743)*2/3,
TRUE, "Check Manually"
))</f>
        <v>131.6</v>
      </c>
      <c r="F6745" t="str">
        <f>_xlfn.XLOOKUP(B6745,Bucket_Map!A:A,Bucket_Map!B:B,"ERROR - CHECK NAME")</f>
        <v>Food &amp; Beverages</v>
      </c>
    </row>
    <row r="6746" spans="1:6" x14ac:dyDescent="0.25">
      <c r="A6746" t="s">
        <v>33</v>
      </c>
      <c r="B6746" t="s">
        <v>5</v>
      </c>
      <c r="C6746">
        <v>132.19999999999999</v>
      </c>
      <c r="D6746" s="1">
        <v>42736</v>
      </c>
      <c r="E6746" cm="1">
        <f t="array" ref="E6746">IF(AND(B6746="Housing",A6746="Rural"),"",
_xlfn.IFS(
NOT(ISBLANK(C6746)), C6746,
AND(NOT(ISBLANK(C6745)), B6745=B6746, NOT(ISBLANK(C6747)), B6747=B6746), AVERAGE(C6745,C6747),
AND(NOT(ISBLANK(C6745)), B6745=B6746, ISBLANK(C6747), NOT(ISBLANK(C6748)), B6748=B6746), C6745+(C6748-C6745)/3,
AND(ISBLANK(C6745), NOT(ISBLANK(C6744)), B6744=B6746, NOT(ISBLANK(C6747)), B6747=B6746), C6744+(C6747-C6744)*2/3,
TRUE, "Check Manually"
))</f>
        <v>132.19999999999999</v>
      </c>
      <c r="F6746" t="str">
        <f>_xlfn.XLOOKUP(B6746,Bucket_Map!A:A,Bucket_Map!B:B,"ERROR - CHECK NAME")</f>
        <v>Food &amp; Beverages</v>
      </c>
    </row>
    <row r="6747" spans="1:6" x14ac:dyDescent="0.25">
      <c r="A6747" t="s">
        <v>33</v>
      </c>
      <c r="B6747" t="s">
        <v>5</v>
      </c>
      <c r="C6747">
        <v>132.80000000000001</v>
      </c>
      <c r="D6747" s="1">
        <v>42767</v>
      </c>
      <c r="E6747" cm="1">
        <f t="array" ref="E6747">IF(AND(B6747="Housing",A6747="Rural"),"",
_xlfn.IFS(
NOT(ISBLANK(C6747)), C6747,
AND(NOT(ISBLANK(C6746)), B6746=B6747, NOT(ISBLANK(C6748)), B6748=B6747), AVERAGE(C6746,C6748),
AND(NOT(ISBLANK(C6746)), B6746=B6747, ISBLANK(C6748), NOT(ISBLANK(C6749)), B6749=B6747), C6746+(C6749-C6746)/3,
AND(ISBLANK(C6746), NOT(ISBLANK(C6745)), B6745=B6747, NOT(ISBLANK(C6748)), B6748=B6747), C6745+(C6748-C6745)*2/3,
TRUE, "Check Manually"
))</f>
        <v>132.80000000000001</v>
      </c>
      <c r="F6747" t="str">
        <f>_xlfn.XLOOKUP(B6747,Bucket_Map!A:A,Bucket_Map!B:B,"ERROR - CHECK NAME")</f>
        <v>Food &amp; Beverages</v>
      </c>
    </row>
    <row r="6748" spans="1:6" x14ac:dyDescent="0.25">
      <c r="A6748" t="s">
        <v>33</v>
      </c>
      <c r="B6748" t="s">
        <v>5</v>
      </c>
      <c r="C6748">
        <v>132.69999999999999</v>
      </c>
      <c r="D6748" s="1">
        <v>42795</v>
      </c>
      <c r="E6748" cm="1">
        <f t="array" ref="E6748">IF(AND(B6748="Housing",A6748="Rural"),"",
_xlfn.IFS(
NOT(ISBLANK(C6748)), C6748,
AND(NOT(ISBLANK(C6747)), B6747=B6748, NOT(ISBLANK(C6749)), B6749=B6748), AVERAGE(C6747,C6749),
AND(NOT(ISBLANK(C6747)), B6747=B6748, ISBLANK(C6749), NOT(ISBLANK(C6750)), B6750=B6748), C6747+(C6750-C6747)/3,
AND(ISBLANK(C6747), NOT(ISBLANK(C6746)), B6746=B6748, NOT(ISBLANK(C6749)), B6749=B6748), C6746+(C6749-C6746)*2/3,
TRUE, "Check Manually"
))</f>
        <v>132.69999999999999</v>
      </c>
      <c r="F6748" t="str">
        <f>_xlfn.XLOOKUP(B6748,Bucket_Map!A:A,Bucket_Map!B:B,"ERROR - CHECK NAME")</f>
        <v>Food &amp; Beverages</v>
      </c>
    </row>
    <row r="6749" spans="1:6" x14ac:dyDescent="0.25">
      <c r="A6749" t="s">
        <v>33</v>
      </c>
      <c r="B6749" t="s">
        <v>5</v>
      </c>
      <c r="C6749">
        <v>132.69999999999999</v>
      </c>
      <c r="D6749" s="1">
        <v>42826</v>
      </c>
      <c r="E6749" cm="1">
        <f t="array" ref="E6749">IF(AND(B6749="Housing",A6749="Rural"),"",
_xlfn.IFS(
NOT(ISBLANK(C6749)), C6749,
AND(NOT(ISBLANK(C6748)), B6748=B6749, NOT(ISBLANK(C6750)), B6750=B6749), AVERAGE(C6748,C6750),
AND(NOT(ISBLANK(C6748)), B6748=B6749, ISBLANK(C6750), NOT(ISBLANK(C6751)), B6751=B6749), C6748+(C6751-C6748)/3,
AND(ISBLANK(C6748), NOT(ISBLANK(C6747)), B6747=B6749, NOT(ISBLANK(C6750)), B6750=B6749), C6747+(C6750-C6747)*2/3,
TRUE, "Check Manually"
))</f>
        <v>132.69999999999999</v>
      </c>
      <c r="F6749" t="str">
        <f>_xlfn.XLOOKUP(B6749,Bucket_Map!A:A,Bucket_Map!B:B,"ERROR - CHECK NAME")</f>
        <v>Food &amp; Beverages</v>
      </c>
    </row>
    <row r="6750" spans="1:6" x14ac:dyDescent="0.25">
      <c r="A6750" t="s">
        <v>33</v>
      </c>
      <c r="B6750" t="s">
        <v>5</v>
      </c>
      <c r="C6750">
        <v>132.6</v>
      </c>
      <c r="D6750" s="1">
        <v>42856</v>
      </c>
      <c r="E6750" cm="1">
        <f t="array" ref="E6750">IF(AND(B6750="Housing",A6750="Rural"),"",
_xlfn.IFS(
NOT(ISBLANK(C6750)), C6750,
AND(NOT(ISBLANK(C6749)), B6749=B6750, NOT(ISBLANK(C6751)), B6751=B6750), AVERAGE(C6749,C6751),
AND(NOT(ISBLANK(C6749)), B6749=B6750, ISBLANK(C6751), NOT(ISBLANK(C6752)), B6752=B6750), C6749+(C6752-C6749)/3,
AND(ISBLANK(C6749), NOT(ISBLANK(C6748)), B6748=B6750, NOT(ISBLANK(C6751)), B6751=B6750), C6748+(C6751-C6748)*2/3,
TRUE, "Check Manually"
))</f>
        <v>132.6</v>
      </c>
      <c r="F6750" t="str">
        <f>_xlfn.XLOOKUP(B6750,Bucket_Map!A:A,Bucket_Map!B:B,"ERROR - CHECK NAME")</f>
        <v>Food &amp; Beverages</v>
      </c>
    </row>
    <row r="6751" spans="1:6" x14ac:dyDescent="0.25">
      <c r="A6751" t="s">
        <v>33</v>
      </c>
      <c r="B6751" t="s">
        <v>5</v>
      </c>
      <c r="C6751">
        <v>132.9</v>
      </c>
      <c r="D6751" s="1">
        <v>42887</v>
      </c>
      <c r="E6751" cm="1">
        <f t="array" ref="E6751">IF(AND(B6751="Housing",A6751="Rural"),"",
_xlfn.IFS(
NOT(ISBLANK(C6751)), C6751,
AND(NOT(ISBLANK(C6750)), B6750=B6751, NOT(ISBLANK(C6752)), B6752=B6751), AVERAGE(C6750,C6752),
AND(NOT(ISBLANK(C6750)), B6750=B6751, ISBLANK(C6752), NOT(ISBLANK(C6753)), B6753=B6751), C6750+(C6753-C6750)/3,
AND(ISBLANK(C6750), NOT(ISBLANK(C6749)), B6749=B6751, NOT(ISBLANK(C6752)), B6752=B6751), C6749+(C6752-C6749)*2/3,
TRUE, "Check Manually"
))</f>
        <v>132.9</v>
      </c>
      <c r="F6751" t="str">
        <f>_xlfn.XLOOKUP(B6751,Bucket_Map!A:A,Bucket_Map!B:B,"ERROR - CHECK NAME")</f>
        <v>Food &amp; Beverages</v>
      </c>
    </row>
    <row r="6752" spans="1:6" x14ac:dyDescent="0.25">
      <c r="A6752" t="s">
        <v>33</v>
      </c>
      <c r="B6752" t="s">
        <v>5</v>
      </c>
      <c r="C6752">
        <v>132.80000000000001</v>
      </c>
      <c r="D6752" s="1">
        <v>42917</v>
      </c>
      <c r="E6752" cm="1">
        <f t="array" ref="E6752">IF(AND(B6752="Housing",A6752="Rural"),"",
_xlfn.IFS(
NOT(ISBLANK(C6752)), C6752,
AND(NOT(ISBLANK(C6751)), B6751=B6752, NOT(ISBLANK(C6753)), B6753=B6752), AVERAGE(C6751,C6753),
AND(NOT(ISBLANK(C6751)), B6751=B6752, ISBLANK(C6753), NOT(ISBLANK(C6754)), B6754=B6752), C6751+(C6754-C6751)/3,
AND(ISBLANK(C6751), NOT(ISBLANK(C6750)), B6750=B6752, NOT(ISBLANK(C6753)), B6753=B6752), C6750+(C6753-C6750)*2/3,
TRUE, "Check Manually"
))</f>
        <v>132.80000000000001</v>
      </c>
      <c r="F6752" t="str">
        <f>_xlfn.XLOOKUP(B6752,Bucket_Map!A:A,Bucket_Map!B:B,"ERROR - CHECK NAME")</f>
        <v>Food &amp; Beverages</v>
      </c>
    </row>
    <row r="6753" spans="1:6" x14ac:dyDescent="0.25">
      <c r="A6753" t="s">
        <v>33</v>
      </c>
      <c r="B6753" t="s">
        <v>5</v>
      </c>
      <c r="C6753">
        <v>133.19999999999999</v>
      </c>
      <c r="D6753" s="1">
        <v>42948</v>
      </c>
      <c r="E6753" cm="1">
        <f t="array" ref="E6753">IF(AND(B6753="Housing",A6753="Rural"),"",
_xlfn.IFS(
NOT(ISBLANK(C6753)), C6753,
AND(NOT(ISBLANK(C6752)), B6752=B6753, NOT(ISBLANK(C6754)), B6754=B6753), AVERAGE(C6752,C6754),
AND(NOT(ISBLANK(C6752)), B6752=B6753, ISBLANK(C6754), NOT(ISBLANK(C6755)), B6755=B6753), C6752+(C6755-C6752)/3,
AND(ISBLANK(C6752), NOT(ISBLANK(C6751)), B6751=B6753, NOT(ISBLANK(C6754)), B6754=B6753), C6751+(C6754-C6751)*2/3,
TRUE, "Check Manually"
))</f>
        <v>133.19999999999999</v>
      </c>
      <c r="F6753" t="str">
        <f>_xlfn.XLOOKUP(B6753,Bucket_Map!A:A,Bucket_Map!B:B,"ERROR - CHECK NAME")</f>
        <v>Food &amp; Beverages</v>
      </c>
    </row>
    <row r="6754" spans="1:6" x14ac:dyDescent="0.25">
      <c r="A6754" t="s">
        <v>33</v>
      </c>
      <c r="B6754" t="s">
        <v>5</v>
      </c>
      <c r="C6754">
        <v>133.6</v>
      </c>
      <c r="D6754" s="1">
        <v>42979</v>
      </c>
      <c r="E6754" cm="1">
        <f t="array" ref="E6754">IF(AND(B6754="Housing",A6754="Rural"),"",
_xlfn.IFS(
NOT(ISBLANK(C6754)), C6754,
AND(NOT(ISBLANK(C6753)), B6753=B6754, NOT(ISBLANK(C6755)), B6755=B6754), AVERAGE(C6753,C6755),
AND(NOT(ISBLANK(C6753)), B6753=B6754, ISBLANK(C6755), NOT(ISBLANK(C6756)), B6756=B6754), C6753+(C6756-C6753)/3,
AND(ISBLANK(C6753), NOT(ISBLANK(C6752)), B6752=B6754, NOT(ISBLANK(C6755)), B6755=B6754), C6752+(C6755-C6752)*2/3,
TRUE, "Check Manually"
))</f>
        <v>133.6</v>
      </c>
      <c r="F6754" t="str">
        <f>_xlfn.XLOOKUP(B6754,Bucket_Map!A:A,Bucket_Map!B:B,"ERROR - CHECK NAME")</f>
        <v>Food &amp; Beverages</v>
      </c>
    </row>
    <row r="6755" spans="1:6" x14ac:dyDescent="0.25">
      <c r="A6755" t="s">
        <v>33</v>
      </c>
      <c r="B6755" t="s">
        <v>5</v>
      </c>
      <c r="C6755">
        <v>133.9</v>
      </c>
      <c r="D6755" s="1">
        <v>43009</v>
      </c>
      <c r="E6755" cm="1">
        <f t="array" ref="E6755">IF(AND(B6755="Housing",A6755="Rural"),"",
_xlfn.IFS(
NOT(ISBLANK(C6755)), C6755,
AND(NOT(ISBLANK(C6754)), B6754=B6755, NOT(ISBLANK(C6756)), B6756=B6755), AVERAGE(C6754,C6756),
AND(NOT(ISBLANK(C6754)), B6754=B6755, ISBLANK(C6756), NOT(ISBLANK(C6757)), B6757=B6755), C6754+(C6757-C6754)/3,
AND(ISBLANK(C6754), NOT(ISBLANK(C6753)), B6753=B6755, NOT(ISBLANK(C6756)), B6756=B6755), C6753+(C6756-C6753)*2/3,
TRUE, "Check Manually"
))</f>
        <v>133.9</v>
      </c>
      <c r="F6755" t="str">
        <f>_xlfn.XLOOKUP(B6755,Bucket_Map!A:A,Bucket_Map!B:B,"ERROR - CHECK NAME")</f>
        <v>Food &amp; Beverages</v>
      </c>
    </row>
    <row r="6756" spans="1:6" x14ac:dyDescent="0.25">
      <c r="A6756" t="s">
        <v>33</v>
      </c>
      <c r="B6756" t="s">
        <v>5</v>
      </c>
      <c r="C6756">
        <v>134.30000000000001</v>
      </c>
      <c r="D6756" s="1">
        <v>43040</v>
      </c>
      <c r="E6756" cm="1">
        <f t="array" ref="E6756">IF(AND(B6756="Housing",A6756="Rural"),"",
_xlfn.IFS(
NOT(ISBLANK(C6756)), C6756,
AND(NOT(ISBLANK(C6755)), B6755=B6756, NOT(ISBLANK(C6757)), B6757=B6756), AVERAGE(C6755,C6757),
AND(NOT(ISBLANK(C6755)), B6755=B6756, ISBLANK(C6757), NOT(ISBLANK(C6758)), B6758=B6756), C6755+(C6758-C6755)/3,
AND(ISBLANK(C6755), NOT(ISBLANK(C6754)), B6754=B6756, NOT(ISBLANK(C6757)), B6757=B6756), C6754+(C6757-C6754)*2/3,
TRUE, "Check Manually"
))</f>
        <v>134.30000000000001</v>
      </c>
      <c r="F6756" t="str">
        <f>_xlfn.XLOOKUP(B6756,Bucket_Map!A:A,Bucket_Map!B:B,"ERROR - CHECK NAME")</f>
        <v>Food &amp; Beverages</v>
      </c>
    </row>
    <row r="6757" spans="1:6" x14ac:dyDescent="0.25">
      <c r="A6757" t="s">
        <v>33</v>
      </c>
      <c r="B6757" t="s">
        <v>5</v>
      </c>
      <c r="C6757">
        <v>134.4</v>
      </c>
      <c r="D6757" s="1">
        <v>43070</v>
      </c>
      <c r="E6757" cm="1">
        <f t="array" ref="E6757">IF(AND(B6757="Housing",A6757="Rural"),"",
_xlfn.IFS(
NOT(ISBLANK(C6757)), C6757,
AND(NOT(ISBLANK(C6756)), B6756=B6757, NOT(ISBLANK(C6758)), B6758=B6757), AVERAGE(C6756,C6758),
AND(NOT(ISBLANK(C6756)), B6756=B6757, ISBLANK(C6758), NOT(ISBLANK(C6759)), B6759=B6757), C6756+(C6759-C6756)/3,
AND(ISBLANK(C6756), NOT(ISBLANK(C6755)), B6755=B6757, NOT(ISBLANK(C6758)), B6758=B6757), C6755+(C6758-C6755)*2/3,
TRUE, "Check Manually"
))</f>
        <v>134.4</v>
      </c>
      <c r="F6757" t="str">
        <f>_xlfn.XLOOKUP(B6757,Bucket_Map!A:A,Bucket_Map!B:B,"ERROR - CHECK NAME")</f>
        <v>Food &amp; Beverages</v>
      </c>
    </row>
    <row r="6758" spans="1:6" x14ac:dyDescent="0.25">
      <c r="A6758" t="s">
        <v>33</v>
      </c>
      <c r="B6758" t="s">
        <v>5</v>
      </c>
      <c r="C6758">
        <v>134.6</v>
      </c>
      <c r="D6758" s="1">
        <v>43101</v>
      </c>
      <c r="E6758" cm="1">
        <f t="array" ref="E6758">IF(AND(B6758="Housing",A6758="Rural"),"",
_xlfn.IFS(
NOT(ISBLANK(C6758)), C6758,
AND(NOT(ISBLANK(C6757)), B6757=B6758, NOT(ISBLANK(C6759)), B6759=B6758), AVERAGE(C6757,C6759),
AND(NOT(ISBLANK(C6757)), B6757=B6758, ISBLANK(C6759), NOT(ISBLANK(C6760)), B6760=B6758), C6757+(C6760-C6757)/3,
AND(ISBLANK(C6757), NOT(ISBLANK(C6756)), B6756=B6758, NOT(ISBLANK(C6759)), B6759=B6758), C6756+(C6759-C6756)*2/3,
TRUE, "Check Manually"
))</f>
        <v>134.6</v>
      </c>
      <c r="F6758" t="str">
        <f>_xlfn.XLOOKUP(B6758,Bucket_Map!A:A,Bucket_Map!B:B,"ERROR - CHECK NAME")</f>
        <v>Food &amp; Beverages</v>
      </c>
    </row>
    <row r="6759" spans="1:6" x14ac:dyDescent="0.25">
      <c r="A6759" t="s">
        <v>33</v>
      </c>
      <c r="B6759" t="s">
        <v>5</v>
      </c>
      <c r="C6759">
        <v>134.80000000000001</v>
      </c>
      <c r="D6759" s="1">
        <v>43132</v>
      </c>
      <c r="E6759" cm="1">
        <f t="array" ref="E6759">IF(AND(B6759="Housing",A6759="Rural"),"",
_xlfn.IFS(
NOT(ISBLANK(C6759)), C6759,
AND(NOT(ISBLANK(C6758)), B6758=B6759, NOT(ISBLANK(C6760)), B6760=B6759), AVERAGE(C6758,C6760),
AND(NOT(ISBLANK(C6758)), B6758=B6759, ISBLANK(C6760), NOT(ISBLANK(C6761)), B6761=B6759), C6758+(C6761-C6758)/3,
AND(ISBLANK(C6758), NOT(ISBLANK(C6757)), B6757=B6759, NOT(ISBLANK(C6760)), B6760=B6759), C6757+(C6760-C6757)*2/3,
TRUE, "Check Manually"
))</f>
        <v>134.80000000000001</v>
      </c>
      <c r="F6759" t="str">
        <f>_xlfn.XLOOKUP(B6759,Bucket_Map!A:A,Bucket_Map!B:B,"ERROR - CHECK NAME")</f>
        <v>Food &amp; Beverages</v>
      </c>
    </row>
    <row r="6760" spans="1:6" x14ac:dyDescent="0.25">
      <c r="A6760" t="s">
        <v>33</v>
      </c>
      <c r="B6760" t="s">
        <v>5</v>
      </c>
      <c r="C6760">
        <v>135</v>
      </c>
      <c r="D6760" s="1">
        <v>43160</v>
      </c>
      <c r="E6760" cm="1">
        <f t="array" ref="E6760">IF(AND(B6760="Housing",A6760="Rural"),"",
_xlfn.IFS(
NOT(ISBLANK(C6760)), C6760,
AND(NOT(ISBLANK(C6759)), B6759=B6760, NOT(ISBLANK(C6761)), B6761=B6760), AVERAGE(C6759,C6761),
AND(NOT(ISBLANK(C6759)), B6759=B6760, ISBLANK(C6761), NOT(ISBLANK(C6762)), B6762=B6760), C6759+(C6762-C6759)/3,
AND(ISBLANK(C6759), NOT(ISBLANK(C6758)), B6758=B6760, NOT(ISBLANK(C6761)), B6761=B6760), C6758+(C6761-C6758)*2/3,
TRUE, "Check Manually"
))</f>
        <v>135</v>
      </c>
      <c r="F6760" t="str">
        <f>_xlfn.XLOOKUP(B6760,Bucket_Map!A:A,Bucket_Map!B:B,"ERROR - CHECK NAME")</f>
        <v>Food &amp; Beverages</v>
      </c>
    </row>
    <row r="6761" spans="1:6" x14ac:dyDescent="0.25">
      <c r="A6761" t="s">
        <v>33</v>
      </c>
      <c r="B6761" t="s">
        <v>5</v>
      </c>
      <c r="C6761">
        <v>135</v>
      </c>
      <c r="D6761" s="1">
        <v>43191</v>
      </c>
      <c r="E6761" cm="1">
        <f t="array" ref="E6761">IF(AND(B6761="Housing",A6761="Rural"),"",
_xlfn.IFS(
NOT(ISBLANK(C6761)), C6761,
AND(NOT(ISBLANK(C6760)), B6760=B6761, NOT(ISBLANK(C6762)), B6762=B6761), AVERAGE(C6760,C6762),
AND(NOT(ISBLANK(C6760)), B6760=B6761, ISBLANK(C6762), NOT(ISBLANK(C6763)), B6763=B6761), C6760+(C6763-C6760)/3,
AND(ISBLANK(C6760), NOT(ISBLANK(C6759)), B6759=B6761, NOT(ISBLANK(C6762)), B6762=B6761), C6759+(C6762-C6759)*2/3,
TRUE, "Check Manually"
))</f>
        <v>135</v>
      </c>
      <c r="F6761" t="str">
        <f>_xlfn.XLOOKUP(B6761,Bucket_Map!A:A,Bucket_Map!B:B,"ERROR - CHECK NAME")</f>
        <v>Food &amp; Beverages</v>
      </c>
    </row>
    <row r="6762" spans="1:6" x14ac:dyDescent="0.25">
      <c r="A6762" t="s">
        <v>33</v>
      </c>
      <c r="B6762" t="s">
        <v>5</v>
      </c>
      <c r="C6762">
        <v>135</v>
      </c>
      <c r="D6762" s="1">
        <v>43221</v>
      </c>
      <c r="E6762" cm="1">
        <f t="array" ref="E6762">IF(AND(B6762="Housing",A6762="Rural"),"",
_xlfn.IFS(
NOT(ISBLANK(C6762)), C6762,
AND(NOT(ISBLANK(C6761)), B6761=B6762, NOT(ISBLANK(C6763)), B6763=B6762), AVERAGE(C6761,C6763),
AND(NOT(ISBLANK(C6761)), B6761=B6762, ISBLANK(C6763), NOT(ISBLANK(C6764)), B6764=B6762), C6761+(C6764-C6761)/3,
AND(ISBLANK(C6761), NOT(ISBLANK(C6760)), B6760=B6762, NOT(ISBLANK(C6763)), B6763=B6762), C6760+(C6763-C6760)*2/3,
TRUE, "Check Manually"
))</f>
        <v>135</v>
      </c>
      <c r="F6762" t="str">
        <f>_xlfn.XLOOKUP(B6762,Bucket_Map!A:A,Bucket_Map!B:B,"ERROR - CHECK NAME")</f>
        <v>Food &amp; Beverages</v>
      </c>
    </row>
    <row r="6763" spans="1:6" x14ac:dyDescent="0.25">
      <c r="A6763" t="s">
        <v>33</v>
      </c>
      <c r="B6763" t="s">
        <v>5</v>
      </c>
      <c r="C6763">
        <v>135.30000000000001</v>
      </c>
      <c r="D6763" s="1">
        <v>43252</v>
      </c>
      <c r="E6763" cm="1">
        <f t="array" ref="E6763">IF(AND(B6763="Housing",A6763="Rural"),"",
_xlfn.IFS(
NOT(ISBLANK(C6763)), C6763,
AND(NOT(ISBLANK(C6762)), B6762=B6763, NOT(ISBLANK(C6764)), B6764=B6763), AVERAGE(C6762,C6764),
AND(NOT(ISBLANK(C6762)), B6762=B6763, ISBLANK(C6764), NOT(ISBLANK(C6765)), B6765=B6763), C6762+(C6765-C6762)/3,
AND(ISBLANK(C6762), NOT(ISBLANK(C6761)), B6761=B6763, NOT(ISBLANK(C6764)), B6764=B6763), C6761+(C6764-C6761)*2/3,
TRUE, "Check Manually"
))</f>
        <v>135.30000000000001</v>
      </c>
      <c r="F6763" t="str">
        <f>_xlfn.XLOOKUP(B6763,Bucket_Map!A:A,Bucket_Map!B:B,"ERROR - CHECK NAME")</f>
        <v>Food &amp; Beverages</v>
      </c>
    </row>
    <row r="6764" spans="1:6" x14ac:dyDescent="0.25">
      <c r="A6764" t="s">
        <v>33</v>
      </c>
      <c r="B6764" t="s">
        <v>5</v>
      </c>
      <c r="C6764">
        <v>135.6</v>
      </c>
      <c r="D6764" s="1">
        <v>43282</v>
      </c>
      <c r="E6764" cm="1">
        <f t="array" ref="E6764">IF(AND(B6764="Housing",A6764="Rural"),"",
_xlfn.IFS(
NOT(ISBLANK(C6764)), C6764,
AND(NOT(ISBLANK(C6763)), B6763=B6764, NOT(ISBLANK(C6765)), B6765=B6764), AVERAGE(C6763,C6765),
AND(NOT(ISBLANK(C6763)), B6763=B6764, ISBLANK(C6765), NOT(ISBLANK(C6766)), B6766=B6764), C6763+(C6766-C6763)/3,
AND(ISBLANK(C6763), NOT(ISBLANK(C6762)), B6762=B6764, NOT(ISBLANK(C6765)), B6765=B6764), C6762+(C6765-C6762)*2/3,
TRUE, "Check Manually"
))</f>
        <v>135.6</v>
      </c>
      <c r="F6764" t="str">
        <f>_xlfn.XLOOKUP(B6764,Bucket_Map!A:A,Bucket_Map!B:B,"ERROR - CHECK NAME")</f>
        <v>Food &amp; Beverages</v>
      </c>
    </row>
    <row r="6765" spans="1:6" x14ac:dyDescent="0.25">
      <c r="A6765" t="s">
        <v>33</v>
      </c>
      <c r="B6765" t="s">
        <v>5</v>
      </c>
      <c r="C6765">
        <v>136.5</v>
      </c>
      <c r="D6765" s="1">
        <v>43313</v>
      </c>
      <c r="E6765" cm="1">
        <f t="array" ref="E6765">IF(AND(B6765="Housing",A6765="Rural"),"",
_xlfn.IFS(
NOT(ISBLANK(C6765)), C6765,
AND(NOT(ISBLANK(C6764)), B6764=B6765, NOT(ISBLANK(C6766)), B6766=B6765), AVERAGE(C6764,C6766),
AND(NOT(ISBLANK(C6764)), B6764=B6765, ISBLANK(C6766), NOT(ISBLANK(C6767)), B6767=B6765), C6764+(C6767-C6764)/3,
AND(ISBLANK(C6764), NOT(ISBLANK(C6763)), B6763=B6765, NOT(ISBLANK(C6766)), B6766=B6765), C6763+(C6766-C6763)*2/3,
TRUE, "Check Manually"
))</f>
        <v>136.5</v>
      </c>
      <c r="F6765" t="str">
        <f>_xlfn.XLOOKUP(B6765,Bucket_Map!A:A,Bucket_Map!B:B,"ERROR - CHECK NAME")</f>
        <v>Food &amp; Beverages</v>
      </c>
    </row>
    <row r="6766" spans="1:6" x14ac:dyDescent="0.25">
      <c r="A6766" t="s">
        <v>33</v>
      </c>
      <c r="B6766" t="s">
        <v>5</v>
      </c>
      <c r="C6766">
        <v>137</v>
      </c>
      <c r="D6766" s="1">
        <v>43344</v>
      </c>
      <c r="E6766" cm="1">
        <f t="array" ref="E6766">IF(AND(B6766="Housing",A6766="Rural"),"",
_xlfn.IFS(
NOT(ISBLANK(C6766)), C6766,
AND(NOT(ISBLANK(C6765)), B6765=B6766, NOT(ISBLANK(C6767)), B6767=B6766), AVERAGE(C6765,C6767),
AND(NOT(ISBLANK(C6765)), B6765=B6766, ISBLANK(C6767), NOT(ISBLANK(C6768)), B6768=B6766), C6765+(C6768-C6765)/3,
AND(ISBLANK(C6765), NOT(ISBLANK(C6764)), B6764=B6766, NOT(ISBLANK(C6767)), B6767=B6766), C6764+(C6767-C6764)*2/3,
TRUE, "Check Manually"
))</f>
        <v>137</v>
      </c>
      <c r="F6766" t="str">
        <f>_xlfn.XLOOKUP(B6766,Bucket_Map!A:A,Bucket_Map!B:B,"ERROR - CHECK NAME")</f>
        <v>Food &amp; Beverages</v>
      </c>
    </row>
    <row r="6767" spans="1:6" x14ac:dyDescent="0.25">
      <c r="A6767" t="s">
        <v>33</v>
      </c>
      <c r="B6767" t="s">
        <v>5</v>
      </c>
      <c r="C6767">
        <v>137.6</v>
      </c>
      <c r="D6767" s="1">
        <v>43374</v>
      </c>
      <c r="E6767" cm="1">
        <f t="array" ref="E6767">IF(AND(B6767="Housing",A6767="Rural"),"",
_xlfn.IFS(
NOT(ISBLANK(C6767)), C6767,
AND(NOT(ISBLANK(C6766)), B6766=B6767, NOT(ISBLANK(C6768)), B6768=B6767), AVERAGE(C6766,C6768),
AND(NOT(ISBLANK(C6766)), B6766=B6767, ISBLANK(C6768), NOT(ISBLANK(C6769)), B6769=B6767), C6766+(C6769-C6766)/3,
AND(ISBLANK(C6766), NOT(ISBLANK(C6765)), B6765=B6767, NOT(ISBLANK(C6768)), B6768=B6767), C6765+(C6768-C6765)*2/3,
TRUE, "Check Manually"
))</f>
        <v>137.6</v>
      </c>
      <c r="F6767" t="str">
        <f>_xlfn.XLOOKUP(B6767,Bucket_Map!A:A,Bucket_Map!B:B,"ERROR - CHECK NAME")</f>
        <v>Food &amp; Beverages</v>
      </c>
    </row>
    <row r="6768" spans="1:6" x14ac:dyDescent="0.25">
      <c r="A6768" t="s">
        <v>33</v>
      </c>
      <c r="B6768" t="s">
        <v>5</v>
      </c>
      <c r="C6768">
        <v>138.1</v>
      </c>
      <c r="D6768" s="1">
        <v>43405</v>
      </c>
      <c r="E6768" cm="1">
        <f t="array" ref="E6768">IF(AND(B6768="Housing",A6768="Rural"),"",
_xlfn.IFS(
NOT(ISBLANK(C6768)), C6768,
AND(NOT(ISBLANK(C6767)), B6767=B6768, NOT(ISBLANK(C6769)), B6769=B6768), AVERAGE(C6767,C6769),
AND(NOT(ISBLANK(C6767)), B6767=B6768, ISBLANK(C6769), NOT(ISBLANK(C6770)), B6770=B6768), C6767+(C6770-C6767)/3,
AND(ISBLANK(C6767), NOT(ISBLANK(C6766)), B6766=B6768, NOT(ISBLANK(C6769)), B6769=B6768), C6766+(C6769-C6766)*2/3,
TRUE, "Check Manually"
))</f>
        <v>138.1</v>
      </c>
      <c r="F6768" t="str">
        <f>_xlfn.XLOOKUP(B6768,Bucket_Map!A:A,Bucket_Map!B:B,"ERROR - CHECK NAME")</f>
        <v>Food &amp; Beverages</v>
      </c>
    </row>
    <row r="6769" spans="1:6" x14ac:dyDescent="0.25">
      <c r="A6769" t="s">
        <v>33</v>
      </c>
      <c r="B6769" t="s">
        <v>5</v>
      </c>
      <c r="C6769">
        <v>138.5</v>
      </c>
      <c r="D6769" s="1">
        <v>43435</v>
      </c>
      <c r="E6769" cm="1">
        <f t="array" ref="E6769">IF(AND(B6769="Housing",A6769="Rural"),"",
_xlfn.IFS(
NOT(ISBLANK(C6769)), C6769,
AND(NOT(ISBLANK(C6768)), B6768=B6769, NOT(ISBLANK(C6770)), B6770=B6769), AVERAGE(C6768,C6770),
AND(NOT(ISBLANK(C6768)), B6768=B6769, ISBLANK(C6770), NOT(ISBLANK(C6771)), B6771=B6769), C6768+(C6771-C6768)/3,
AND(ISBLANK(C6768), NOT(ISBLANK(C6767)), B6767=B6769, NOT(ISBLANK(C6770)), B6770=B6769), C6767+(C6770-C6767)*2/3,
TRUE, "Check Manually"
))</f>
        <v>138.5</v>
      </c>
      <c r="F6769" t="str">
        <f>_xlfn.XLOOKUP(B6769,Bucket_Map!A:A,Bucket_Map!B:B,"ERROR - CHECK NAME")</f>
        <v>Food &amp; Beverages</v>
      </c>
    </row>
    <row r="6770" spans="1:6" x14ac:dyDescent="0.25">
      <c r="A6770" t="s">
        <v>33</v>
      </c>
      <c r="B6770" t="s">
        <v>5</v>
      </c>
      <c r="C6770">
        <v>138.30000000000001</v>
      </c>
      <c r="D6770" s="1">
        <v>43466</v>
      </c>
      <c r="E6770" cm="1">
        <f t="array" ref="E6770">IF(AND(B6770="Housing",A6770="Rural"),"",
_xlfn.IFS(
NOT(ISBLANK(C6770)), C6770,
AND(NOT(ISBLANK(C6769)), B6769=B6770, NOT(ISBLANK(C6771)), B6771=B6770), AVERAGE(C6769,C6771),
AND(NOT(ISBLANK(C6769)), B6769=B6770, ISBLANK(C6771), NOT(ISBLANK(C6772)), B6772=B6770), C6769+(C6772-C6769)/3,
AND(ISBLANK(C6769), NOT(ISBLANK(C6768)), B6768=B6770, NOT(ISBLANK(C6771)), B6771=B6770), C6768+(C6771-C6768)*2/3,
TRUE, "Check Manually"
))</f>
        <v>138.30000000000001</v>
      </c>
      <c r="F6770" t="str">
        <f>_xlfn.XLOOKUP(B6770,Bucket_Map!A:A,Bucket_Map!B:B,"ERROR - CHECK NAME")</f>
        <v>Food &amp; Beverages</v>
      </c>
    </row>
    <row r="6771" spans="1:6" x14ac:dyDescent="0.25">
      <c r="A6771" t="s">
        <v>33</v>
      </c>
      <c r="B6771" t="s">
        <v>5</v>
      </c>
      <c r="C6771">
        <v>139.4</v>
      </c>
      <c r="D6771" s="1">
        <v>43497</v>
      </c>
      <c r="E6771" cm="1">
        <f t="array" ref="E6771">IF(AND(B6771="Housing",A6771="Rural"),"",
_xlfn.IFS(
NOT(ISBLANK(C6771)), C6771,
AND(NOT(ISBLANK(C6770)), B6770=B6771, NOT(ISBLANK(C6772)), B6772=B6771), AVERAGE(C6770,C6772),
AND(NOT(ISBLANK(C6770)), B6770=B6771, ISBLANK(C6772), NOT(ISBLANK(C6773)), B6773=B6771), C6770+(C6773-C6770)/3,
AND(ISBLANK(C6770), NOT(ISBLANK(C6769)), B6769=B6771, NOT(ISBLANK(C6772)), B6772=B6771), C6769+(C6772-C6769)*2/3,
TRUE, "Check Manually"
))</f>
        <v>139.4</v>
      </c>
      <c r="F6771" t="str">
        <f>_xlfn.XLOOKUP(B6771,Bucket_Map!A:A,Bucket_Map!B:B,"ERROR - CHECK NAME")</f>
        <v>Food &amp; Beverages</v>
      </c>
    </row>
    <row r="6772" spans="1:6" x14ac:dyDescent="0.25">
      <c r="A6772" t="s">
        <v>33</v>
      </c>
      <c r="B6772" t="s">
        <v>5</v>
      </c>
      <c r="C6772">
        <v>139.69999999999999</v>
      </c>
      <c r="D6772" s="1">
        <v>43525</v>
      </c>
      <c r="E6772" cm="1">
        <f t="array" ref="E6772">IF(AND(B6772="Housing",A6772="Rural"),"",
_xlfn.IFS(
NOT(ISBLANK(C6772)), C6772,
AND(NOT(ISBLANK(C6771)), B6771=B6772, NOT(ISBLANK(C6773)), B6773=B6772), AVERAGE(C6771,C6773),
AND(NOT(ISBLANK(C6771)), B6771=B6772, ISBLANK(C6773), NOT(ISBLANK(C6774)), B6774=B6772), C6771+(C6774-C6771)/3,
AND(ISBLANK(C6771), NOT(ISBLANK(C6770)), B6770=B6772, NOT(ISBLANK(C6773)), B6773=B6772), C6770+(C6773-C6770)*2/3,
TRUE, "Check Manually"
))</f>
        <v>139.69999999999999</v>
      </c>
      <c r="F6772" t="str">
        <f>_xlfn.XLOOKUP(B6772,Bucket_Map!A:A,Bucket_Map!B:B,"ERROR - CHECK NAME")</f>
        <v>Food &amp; Beverages</v>
      </c>
    </row>
    <row r="6773" spans="1:6" x14ac:dyDescent="0.25">
      <c r="A6773" t="s">
        <v>33</v>
      </c>
      <c r="B6773" t="s">
        <v>5</v>
      </c>
      <c r="C6773">
        <v>140.4</v>
      </c>
      <c r="D6773" s="1">
        <v>43586</v>
      </c>
      <c r="E6773" cm="1">
        <f t="array" ref="E6773">IF(AND(B6773="Housing",A6773="Rural"),"",
_xlfn.IFS(
NOT(ISBLANK(C6773)), C6773,
AND(NOT(ISBLANK(C6772)), B6772=B6773, NOT(ISBLANK(C6774)), B6774=B6773), AVERAGE(C6772,C6774),
AND(NOT(ISBLANK(C6772)), B6772=B6773, ISBLANK(C6774), NOT(ISBLANK(C6775)), B6775=B6773), C6772+(C6775-C6772)/3,
AND(ISBLANK(C6772), NOT(ISBLANK(C6771)), B6771=B6773, NOT(ISBLANK(C6774)), B6774=B6773), C6771+(C6774-C6771)*2/3,
TRUE, "Check Manually"
))</f>
        <v>140.4</v>
      </c>
      <c r="F6773" t="str">
        <f>_xlfn.XLOOKUP(B6773,Bucket_Map!A:A,Bucket_Map!B:B,"ERROR - CHECK NAME")</f>
        <v>Food &amp; Beverages</v>
      </c>
    </row>
    <row r="6774" spans="1:6" x14ac:dyDescent="0.25">
      <c r="A6774" t="s">
        <v>33</v>
      </c>
      <c r="B6774" t="s">
        <v>5</v>
      </c>
      <c r="C6774">
        <v>140.69999999999999</v>
      </c>
      <c r="D6774" s="1">
        <v>43617</v>
      </c>
      <c r="E6774" cm="1">
        <f t="array" ref="E6774">IF(AND(B6774="Housing",A6774="Rural"),"",
_xlfn.IFS(
NOT(ISBLANK(C6774)), C6774,
AND(NOT(ISBLANK(C6773)), B6773=B6774, NOT(ISBLANK(C6775)), B6775=B6774), AVERAGE(C6773,C6775),
AND(NOT(ISBLANK(C6773)), B6773=B6774, ISBLANK(C6775), NOT(ISBLANK(C6776)), B6776=B6774), C6773+(C6776-C6773)/3,
AND(ISBLANK(C6773), NOT(ISBLANK(C6772)), B6772=B6774, NOT(ISBLANK(C6775)), B6775=B6774), C6772+(C6775-C6772)*2/3,
TRUE, "Check Manually"
))</f>
        <v>140.69999999999999</v>
      </c>
      <c r="F6774" t="str">
        <f>_xlfn.XLOOKUP(B6774,Bucket_Map!A:A,Bucket_Map!B:B,"ERROR - CHECK NAME")</f>
        <v>Food &amp; Beverages</v>
      </c>
    </row>
    <row r="6775" spans="1:6" x14ac:dyDescent="0.25">
      <c r="A6775" t="s">
        <v>33</v>
      </c>
      <c r="B6775" t="s">
        <v>5</v>
      </c>
      <c r="C6775">
        <v>141.4</v>
      </c>
      <c r="D6775" s="1">
        <v>43647</v>
      </c>
      <c r="E6775" cm="1">
        <f t="array" ref="E6775">IF(AND(B6775="Housing",A6775="Rural"),"",
_xlfn.IFS(
NOT(ISBLANK(C6775)), C6775,
AND(NOT(ISBLANK(C6774)), B6774=B6775, NOT(ISBLANK(C6776)), B6776=B6775), AVERAGE(C6774,C6776),
AND(NOT(ISBLANK(C6774)), B6774=B6775, ISBLANK(C6776), NOT(ISBLANK(C6777)), B6777=B6775), C6774+(C6777-C6774)/3,
AND(ISBLANK(C6774), NOT(ISBLANK(C6773)), B6773=B6775, NOT(ISBLANK(C6776)), B6776=B6775), C6773+(C6776-C6773)*2/3,
TRUE, "Check Manually"
))</f>
        <v>141.4</v>
      </c>
      <c r="F6775" t="str">
        <f>_xlfn.XLOOKUP(B6775,Bucket_Map!A:A,Bucket_Map!B:B,"ERROR - CHECK NAME")</f>
        <v>Food &amp; Beverages</v>
      </c>
    </row>
    <row r="6776" spans="1:6" x14ac:dyDescent="0.25">
      <c r="A6776" t="s">
        <v>33</v>
      </c>
      <c r="B6776" t="s">
        <v>5</v>
      </c>
      <c r="C6776">
        <v>142.1</v>
      </c>
      <c r="D6776" s="1">
        <v>43678</v>
      </c>
      <c r="E6776" cm="1">
        <f t="array" ref="E6776">IF(AND(B6776="Housing",A6776="Rural"),"",
_xlfn.IFS(
NOT(ISBLANK(C6776)), C6776,
AND(NOT(ISBLANK(C6775)), B6775=B6776, NOT(ISBLANK(C6777)), B6777=B6776), AVERAGE(C6775,C6777),
AND(NOT(ISBLANK(C6775)), B6775=B6776, ISBLANK(C6777), NOT(ISBLANK(C6778)), B6778=B6776), C6775+(C6778-C6775)/3,
AND(ISBLANK(C6775), NOT(ISBLANK(C6774)), B6774=B6776, NOT(ISBLANK(C6777)), B6777=B6776), C6774+(C6777-C6774)*2/3,
TRUE, "Check Manually"
))</f>
        <v>142.1</v>
      </c>
      <c r="F6776" t="str">
        <f>_xlfn.XLOOKUP(B6776,Bucket_Map!A:A,Bucket_Map!B:B,"ERROR - CHECK NAME")</f>
        <v>Food &amp; Beverages</v>
      </c>
    </row>
    <row r="6777" spans="1:6" x14ac:dyDescent="0.25">
      <c r="A6777" t="s">
        <v>33</v>
      </c>
      <c r="B6777" t="s">
        <v>5</v>
      </c>
      <c r="C6777">
        <v>142.69999999999999</v>
      </c>
      <c r="D6777" s="1">
        <v>43709</v>
      </c>
      <c r="E6777" cm="1">
        <f t="array" ref="E6777">IF(AND(B6777="Housing",A6777="Rural"),"",
_xlfn.IFS(
NOT(ISBLANK(C6777)), C6777,
AND(NOT(ISBLANK(C6776)), B6776=B6777, NOT(ISBLANK(C6778)), B6778=B6777), AVERAGE(C6776,C6778),
AND(NOT(ISBLANK(C6776)), B6776=B6777, ISBLANK(C6778), NOT(ISBLANK(C6779)), B6779=B6777), C6776+(C6779-C6776)/3,
AND(ISBLANK(C6776), NOT(ISBLANK(C6775)), B6775=B6777, NOT(ISBLANK(C6778)), B6778=B6777), C6775+(C6778-C6775)*2/3,
TRUE, "Check Manually"
))</f>
        <v>142.69999999999999</v>
      </c>
      <c r="F6777" t="str">
        <f>_xlfn.XLOOKUP(B6777,Bucket_Map!A:A,Bucket_Map!B:B,"ERROR - CHECK NAME")</f>
        <v>Food &amp; Beverages</v>
      </c>
    </row>
    <row r="6778" spans="1:6" x14ac:dyDescent="0.25">
      <c r="A6778" t="s">
        <v>33</v>
      </c>
      <c r="B6778" t="s">
        <v>5</v>
      </c>
      <c r="C6778">
        <v>143.5</v>
      </c>
      <c r="D6778" s="1">
        <v>43739</v>
      </c>
      <c r="E6778" cm="1">
        <f t="array" ref="E6778">IF(AND(B6778="Housing",A6778="Rural"),"",
_xlfn.IFS(
NOT(ISBLANK(C6778)), C6778,
AND(NOT(ISBLANK(C6777)), B6777=B6778, NOT(ISBLANK(C6779)), B6779=B6778), AVERAGE(C6777,C6779),
AND(NOT(ISBLANK(C6777)), B6777=B6778, ISBLANK(C6779), NOT(ISBLANK(C6780)), B6780=B6778), C6777+(C6780-C6777)/3,
AND(ISBLANK(C6777), NOT(ISBLANK(C6776)), B6776=B6778, NOT(ISBLANK(C6779)), B6779=B6778), C6776+(C6779-C6776)*2/3,
TRUE, "Check Manually"
))</f>
        <v>143.5</v>
      </c>
      <c r="F6778" t="str">
        <f>_xlfn.XLOOKUP(B6778,Bucket_Map!A:A,Bucket_Map!B:B,"ERROR - CHECK NAME")</f>
        <v>Food &amp; Beverages</v>
      </c>
    </row>
    <row r="6779" spans="1:6" x14ac:dyDescent="0.25">
      <c r="A6779" t="s">
        <v>33</v>
      </c>
      <c r="B6779" t="s">
        <v>5</v>
      </c>
      <c r="C6779">
        <v>144.1</v>
      </c>
      <c r="D6779" s="1">
        <v>43770</v>
      </c>
      <c r="E6779" cm="1">
        <f t="array" ref="E6779">IF(AND(B6779="Housing",A6779="Rural"),"",
_xlfn.IFS(
NOT(ISBLANK(C6779)), C6779,
AND(NOT(ISBLANK(C6778)), B6778=B6779, NOT(ISBLANK(C6780)), B6780=B6779), AVERAGE(C6778,C6780),
AND(NOT(ISBLANK(C6778)), B6778=B6779, ISBLANK(C6780), NOT(ISBLANK(C6781)), B6781=B6779), C6778+(C6781-C6778)/3,
AND(ISBLANK(C6778), NOT(ISBLANK(C6777)), B6777=B6779, NOT(ISBLANK(C6780)), B6780=B6779), C6777+(C6780-C6777)*2/3,
TRUE, "Check Manually"
))</f>
        <v>144.1</v>
      </c>
      <c r="F6779" t="str">
        <f>_xlfn.XLOOKUP(B6779,Bucket_Map!A:A,Bucket_Map!B:B,"ERROR - CHECK NAME")</f>
        <v>Food &amp; Beverages</v>
      </c>
    </row>
    <row r="6780" spans="1:6" x14ac:dyDescent="0.25">
      <c r="A6780" t="s">
        <v>33</v>
      </c>
      <c r="B6780" t="s">
        <v>5</v>
      </c>
      <c r="C6780">
        <v>144.9</v>
      </c>
      <c r="D6780" s="1">
        <v>43800</v>
      </c>
      <c r="E6780" cm="1">
        <f t="array" ref="E6780">IF(AND(B6780="Housing",A6780="Rural"),"",
_xlfn.IFS(
NOT(ISBLANK(C6780)), C6780,
AND(NOT(ISBLANK(C6779)), B6779=B6780, NOT(ISBLANK(C6781)), B6781=B6780), AVERAGE(C6779,C6781),
AND(NOT(ISBLANK(C6779)), B6779=B6780, ISBLANK(C6781), NOT(ISBLANK(C6782)), B6782=B6780), C6779+(C6782-C6779)/3,
AND(ISBLANK(C6779), NOT(ISBLANK(C6778)), B6778=B6780, NOT(ISBLANK(C6781)), B6781=B6780), C6778+(C6781-C6778)*2/3,
TRUE, "Check Manually"
))</f>
        <v>144.9</v>
      </c>
      <c r="F6780" t="str">
        <f>_xlfn.XLOOKUP(B6780,Bucket_Map!A:A,Bucket_Map!B:B,"ERROR - CHECK NAME")</f>
        <v>Food &amp; Beverages</v>
      </c>
    </row>
    <row r="6781" spans="1:6" x14ac:dyDescent="0.25">
      <c r="A6781" t="s">
        <v>33</v>
      </c>
      <c r="B6781" t="s">
        <v>5</v>
      </c>
      <c r="C6781">
        <v>145.6</v>
      </c>
      <c r="D6781" s="1">
        <v>43831</v>
      </c>
      <c r="E6781" cm="1">
        <f t="array" ref="E6781">IF(AND(B6781="Housing",A6781="Rural"),"",
_xlfn.IFS(
NOT(ISBLANK(C6781)), C6781,
AND(NOT(ISBLANK(C6780)), B6780=B6781, NOT(ISBLANK(C6782)), B6782=B6781), AVERAGE(C6780,C6782),
AND(NOT(ISBLANK(C6780)), B6780=B6781, ISBLANK(C6782), NOT(ISBLANK(C6783)), B6783=B6781), C6780+(C6783-C6780)/3,
AND(ISBLANK(C6780), NOT(ISBLANK(C6779)), B6779=B6781, NOT(ISBLANK(C6782)), B6782=B6781), C6779+(C6782-C6779)*2/3,
TRUE, "Check Manually"
))</f>
        <v>145.6</v>
      </c>
      <c r="F6781" t="str">
        <f>_xlfn.XLOOKUP(B6781,Bucket_Map!A:A,Bucket_Map!B:B,"ERROR - CHECK NAME")</f>
        <v>Food &amp; Beverages</v>
      </c>
    </row>
    <row r="6782" spans="1:6" x14ac:dyDescent="0.25">
      <c r="A6782" t="s">
        <v>33</v>
      </c>
      <c r="B6782" t="s">
        <v>5</v>
      </c>
      <c r="C6782">
        <v>146.19999999999999</v>
      </c>
      <c r="D6782" s="1">
        <v>43862</v>
      </c>
      <c r="E6782" cm="1">
        <f t="array" ref="E6782">IF(AND(B6782="Housing",A6782="Rural"),"",
_xlfn.IFS(
NOT(ISBLANK(C6782)), C6782,
AND(NOT(ISBLANK(C6781)), B6781=B6782, NOT(ISBLANK(C6783)), B6783=B6782), AVERAGE(C6781,C6783),
AND(NOT(ISBLANK(C6781)), B6781=B6782, ISBLANK(C6783), NOT(ISBLANK(C6784)), B6784=B6782), C6781+(C6784-C6781)/3,
AND(ISBLANK(C6781), NOT(ISBLANK(C6780)), B6780=B6782, NOT(ISBLANK(C6783)), B6783=B6782), C6780+(C6783-C6780)*2/3,
TRUE, "Check Manually"
))</f>
        <v>146.19999999999999</v>
      </c>
      <c r="F6782" t="str">
        <f>_xlfn.XLOOKUP(B6782,Bucket_Map!A:A,Bucket_Map!B:B,"ERROR - CHECK NAME")</f>
        <v>Food &amp; Beverages</v>
      </c>
    </row>
    <row r="6783" spans="1:6" x14ac:dyDescent="0.25">
      <c r="A6783" t="s">
        <v>33</v>
      </c>
      <c r="B6783" t="s">
        <v>5</v>
      </c>
      <c r="C6783">
        <v>146.5</v>
      </c>
      <c r="D6783" s="1">
        <v>43891</v>
      </c>
      <c r="E6783" cm="1">
        <f t="array" ref="E6783">IF(AND(B6783="Housing",A6783="Rural"),"",
_xlfn.IFS(
NOT(ISBLANK(C6783)), C6783,
AND(NOT(ISBLANK(C6782)), B6782=B6783, NOT(ISBLANK(C6784)), B6784=B6783), AVERAGE(C6782,C6784),
AND(NOT(ISBLANK(C6782)), B6782=B6783, ISBLANK(C6784), NOT(ISBLANK(C6785)), B6785=B6783), C6782+(C6785-C6782)/3,
AND(ISBLANK(C6782), NOT(ISBLANK(C6781)), B6781=B6783, NOT(ISBLANK(C6784)), B6784=B6783), C6781+(C6784-C6781)*2/3,
TRUE, "Check Manually"
))</f>
        <v>146.5</v>
      </c>
      <c r="F6783" t="str">
        <f>_xlfn.XLOOKUP(B6783,Bucket_Map!A:A,Bucket_Map!B:B,"ERROR - CHECK NAME")</f>
        <v>Food &amp; Beverages</v>
      </c>
    </row>
    <row r="6784" spans="1:6" x14ac:dyDescent="0.25">
      <c r="A6784" t="s">
        <v>33</v>
      </c>
      <c r="B6784" t="s">
        <v>5</v>
      </c>
      <c r="C6784">
        <v>151.80000000000001</v>
      </c>
      <c r="D6784" s="1">
        <v>43922</v>
      </c>
      <c r="E6784" cm="1">
        <f t="array" ref="E6784">IF(AND(B6784="Housing",A6784="Rural"),"",
_xlfn.IFS(
NOT(ISBLANK(C6784)), C6784,
AND(NOT(ISBLANK(C6783)), B6783=B6784, NOT(ISBLANK(C6785)), B6785=B6784), AVERAGE(C6783,C6785),
AND(NOT(ISBLANK(C6783)), B6783=B6784, ISBLANK(C6785), NOT(ISBLANK(C6786)), B6786=B6784), C6783+(C6786-C6783)/3,
AND(ISBLANK(C6783), NOT(ISBLANK(C6782)), B6782=B6784, NOT(ISBLANK(C6785)), B6785=B6784), C6782+(C6785-C6782)*2/3,
TRUE, "Check Manually"
))</f>
        <v>151.80000000000001</v>
      </c>
      <c r="F6784" t="str">
        <f>_xlfn.XLOOKUP(B6784,Bucket_Map!A:A,Bucket_Map!B:B,"ERROR - CHECK NAME")</f>
        <v>Food &amp; Beverages</v>
      </c>
    </row>
    <row r="6785" spans="1:6" x14ac:dyDescent="0.25">
      <c r="A6785" t="s">
        <v>33</v>
      </c>
      <c r="B6785" t="s">
        <v>5</v>
      </c>
      <c r="D6785" s="1">
        <v>43952</v>
      </c>
      <c r="E6785" cm="1">
        <f t="array" ref="E6785">IF(AND(B6785="Housing",A6785="Rural"),"",
_xlfn.IFS(
NOT(ISBLANK(C6785)), C6785,
AND(NOT(ISBLANK(C6784)), B6784=B6785, NOT(ISBLANK(C6786)), B6786=B6785), AVERAGE(C6784,C6786),
AND(NOT(ISBLANK(C6784)), B6784=B6785, ISBLANK(C6786), NOT(ISBLANK(C6787)), B6787=B6785), C6784+(C6787-C6784)/3,
AND(ISBLANK(C6784), NOT(ISBLANK(C6783)), B6783=B6785, NOT(ISBLANK(C6786)), B6786=B6785), C6783+(C6786-C6783)*2/3,
TRUE, "Check Manually"
))</f>
        <v>152.25</v>
      </c>
      <c r="F6785" t="str">
        <f>_xlfn.XLOOKUP(B6785,Bucket_Map!A:A,Bucket_Map!B:B,"ERROR - CHECK NAME")</f>
        <v>Food &amp; Beverages</v>
      </c>
    </row>
    <row r="6786" spans="1:6" x14ac:dyDescent="0.25">
      <c r="A6786" t="s">
        <v>33</v>
      </c>
      <c r="B6786" t="s">
        <v>5</v>
      </c>
      <c r="C6786">
        <v>152.69999999999999</v>
      </c>
      <c r="D6786" s="1">
        <v>43983</v>
      </c>
      <c r="E6786" cm="1">
        <f t="array" ref="E6786">IF(AND(B6786="Housing",A6786="Rural"),"",
_xlfn.IFS(
NOT(ISBLANK(C6786)), C6786,
AND(NOT(ISBLANK(C6785)), B6785=B6786, NOT(ISBLANK(C6787)), B6787=B6786), AVERAGE(C6785,C6787),
AND(NOT(ISBLANK(C6785)), B6785=B6786, ISBLANK(C6787), NOT(ISBLANK(C6788)), B6788=B6786), C6785+(C6788-C6785)/3,
AND(ISBLANK(C6785), NOT(ISBLANK(C6784)), B6784=B6786, NOT(ISBLANK(C6787)), B6787=B6786), C6784+(C6787-C6784)*2/3,
TRUE, "Check Manually"
))</f>
        <v>152.69999999999999</v>
      </c>
      <c r="F6786" t="str">
        <f>_xlfn.XLOOKUP(B6786,Bucket_Map!A:A,Bucket_Map!B:B,"ERROR - CHECK NAME")</f>
        <v>Food &amp; Beverages</v>
      </c>
    </row>
    <row r="6787" spans="1:6" x14ac:dyDescent="0.25">
      <c r="A6787" t="s">
        <v>33</v>
      </c>
      <c r="B6787" t="s">
        <v>5</v>
      </c>
      <c r="C6787">
        <v>152.69999999999999</v>
      </c>
      <c r="D6787" s="1">
        <v>44013</v>
      </c>
      <c r="E6787" cm="1">
        <f t="array" ref="E6787">IF(AND(B6787="Housing",A6787="Rural"),"",
_xlfn.IFS(
NOT(ISBLANK(C6787)), C6787,
AND(NOT(ISBLANK(C6786)), B6786=B6787, NOT(ISBLANK(C6788)), B6788=B6787), AVERAGE(C6786,C6788),
AND(NOT(ISBLANK(C6786)), B6786=B6787, ISBLANK(C6788), NOT(ISBLANK(C6789)), B6789=B6787), C6786+(C6789-C6786)/3,
AND(ISBLANK(C6786), NOT(ISBLANK(C6785)), B6785=B6787, NOT(ISBLANK(C6788)), B6788=B6787), C6785+(C6788-C6785)*2/3,
TRUE, "Check Manually"
))</f>
        <v>152.69999999999999</v>
      </c>
      <c r="F6787" t="str">
        <f>_xlfn.XLOOKUP(B6787,Bucket_Map!A:A,Bucket_Map!B:B,"ERROR - CHECK NAME")</f>
        <v>Food &amp; Beverages</v>
      </c>
    </row>
    <row r="6788" spans="1:6" x14ac:dyDescent="0.25">
      <c r="A6788" t="s">
        <v>33</v>
      </c>
      <c r="B6788" t="s">
        <v>5</v>
      </c>
      <c r="C6788">
        <v>151.6</v>
      </c>
      <c r="D6788" s="1">
        <v>44044</v>
      </c>
      <c r="E6788" cm="1">
        <f t="array" ref="E6788">IF(AND(B6788="Housing",A6788="Rural"),"",
_xlfn.IFS(
NOT(ISBLANK(C6788)), C6788,
AND(NOT(ISBLANK(C6787)), B6787=B6788, NOT(ISBLANK(C6789)), B6789=B6788), AVERAGE(C6787,C6789),
AND(NOT(ISBLANK(C6787)), B6787=B6788, ISBLANK(C6789), NOT(ISBLANK(C6790)), B6790=B6788), C6787+(C6790-C6787)/3,
AND(ISBLANK(C6787), NOT(ISBLANK(C6786)), B6786=B6788, NOT(ISBLANK(C6789)), B6789=B6788), C6786+(C6789-C6786)*2/3,
TRUE, "Check Manually"
))</f>
        <v>151.6</v>
      </c>
      <c r="F6788" t="str">
        <f>_xlfn.XLOOKUP(B6788,Bucket_Map!A:A,Bucket_Map!B:B,"ERROR - CHECK NAME")</f>
        <v>Food &amp; Beverages</v>
      </c>
    </row>
    <row r="6789" spans="1:6" x14ac:dyDescent="0.25">
      <c r="A6789" t="s">
        <v>33</v>
      </c>
      <c r="B6789" t="s">
        <v>5</v>
      </c>
      <c r="C6789">
        <v>151.5</v>
      </c>
      <c r="D6789" s="1">
        <v>44075</v>
      </c>
      <c r="E6789" cm="1">
        <f t="array" ref="E6789">IF(AND(B6789="Housing",A6789="Rural"),"",
_xlfn.IFS(
NOT(ISBLANK(C6789)), C6789,
AND(NOT(ISBLANK(C6788)), B6788=B6789, NOT(ISBLANK(C6790)), B6790=B6789), AVERAGE(C6788,C6790),
AND(NOT(ISBLANK(C6788)), B6788=B6789, ISBLANK(C6790), NOT(ISBLANK(C6791)), B6791=B6789), C6788+(C6791-C6788)/3,
AND(ISBLANK(C6788), NOT(ISBLANK(C6787)), B6787=B6789, NOT(ISBLANK(C6790)), B6790=B6789), C6787+(C6790-C6787)*2/3,
TRUE, "Check Manually"
))</f>
        <v>151.5</v>
      </c>
      <c r="F6789" t="str">
        <f>_xlfn.XLOOKUP(B6789,Bucket_Map!A:A,Bucket_Map!B:B,"ERROR - CHECK NAME")</f>
        <v>Food &amp; Beverages</v>
      </c>
    </row>
    <row r="6790" spans="1:6" x14ac:dyDescent="0.25">
      <c r="A6790" t="s">
        <v>33</v>
      </c>
      <c r="B6790" t="s">
        <v>5</v>
      </c>
      <c r="C6790">
        <v>150.6</v>
      </c>
      <c r="D6790" s="1">
        <v>44105</v>
      </c>
      <c r="E6790" cm="1">
        <f t="array" ref="E6790">IF(AND(B6790="Housing",A6790="Rural"),"",
_xlfn.IFS(
NOT(ISBLANK(C6790)), C6790,
AND(NOT(ISBLANK(C6789)), B6789=B6790, NOT(ISBLANK(C6791)), B6791=B6790), AVERAGE(C6789,C6791),
AND(NOT(ISBLANK(C6789)), B6789=B6790, ISBLANK(C6791), NOT(ISBLANK(C6792)), B6792=B6790), C6789+(C6792-C6789)/3,
AND(ISBLANK(C6789), NOT(ISBLANK(C6788)), B6788=B6790, NOT(ISBLANK(C6791)), B6791=B6790), C6788+(C6791-C6788)*2/3,
TRUE, "Check Manually"
))</f>
        <v>150.6</v>
      </c>
      <c r="F6790" t="str">
        <f>_xlfn.XLOOKUP(B6790,Bucket_Map!A:A,Bucket_Map!B:B,"ERROR - CHECK NAME")</f>
        <v>Food &amp; Beverages</v>
      </c>
    </row>
    <row r="6791" spans="1:6" x14ac:dyDescent="0.25">
      <c r="A6791" t="s">
        <v>33</v>
      </c>
      <c r="B6791" t="s">
        <v>5</v>
      </c>
      <c r="C6791">
        <v>149.69999999999999</v>
      </c>
      <c r="D6791" s="1">
        <v>44136</v>
      </c>
      <c r="E6791" cm="1">
        <f t="array" ref="E6791">IF(AND(B6791="Housing",A6791="Rural"),"",
_xlfn.IFS(
NOT(ISBLANK(C6791)), C6791,
AND(NOT(ISBLANK(C6790)), B6790=B6791, NOT(ISBLANK(C6792)), B6792=B6791), AVERAGE(C6790,C6792),
AND(NOT(ISBLANK(C6790)), B6790=B6791, ISBLANK(C6792), NOT(ISBLANK(C6793)), B6793=B6791), C6790+(C6793-C6790)/3,
AND(ISBLANK(C6790), NOT(ISBLANK(C6789)), B6789=B6791, NOT(ISBLANK(C6792)), B6792=B6791), C6789+(C6792-C6789)*2/3,
TRUE, "Check Manually"
))</f>
        <v>149.69999999999999</v>
      </c>
      <c r="F6791" t="str">
        <f>_xlfn.XLOOKUP(B6791,Bucket_Map!A:A,Bucket_Map!B:B,"ERROR - CHECK NAME")</f>
        <v>Food &amp; Beverages</v>
      </c>
    </row>
    <row r="6792" spans="1:6" x14ac:dyDescent="0.25">
      <c r="A6792" t="s">
        <v>33</v>
      </c>
      <c r="B6792" t="s">
        <v>5</v>
      </c>
      <c r="C6792">
        <v>149</v>
      </c>
      <c r="D6792" s="1">
        <v>44166</v>
      </c>
      <c r="E6792" cm="1">
        <f t="array" ref="E6792">IF(AND(B6792="Housing",A6792="Rural"),"",
_xlfn.IFS(
NOT(ISBLANK(C6792)), C6792,
AND(NOT(ISBLANK(C6791)), B6791=B6792, NOT(ISBLANK(C6793)), B6793=B6792), AVERAGE(C6791,C6793),
AND(NOT(ISBLANK(C6791)), B6791=B6792, ISBLANK(C6793), NOT(ISBLANK(C6794)), B6794=B6792), C6791+(C6794-C6791)/3,
AND(ISBLANK(C6791), NOT(ISBLANK(C6790)), B6790=B6792, NOT(ISBLANK(C6793)), B6793=B6792), C6790+(C6793-C6790)*2/3,
TRUE, "Check Manually"
))</f>
        <v>149</v>
      </c>
      <c r="F6792" t="str">
        <f>_xlfn.XLOOKUP(B6792,Bucket_Map!A:A,Bucket_Map!B:B,"ERROR - CHECK NAME")</f>
        <v>Food &amp; Beverages</v>
      </c>
    </row>
    <row r="6793" spans="1:6" x14ac:dyDescent="0.25">
      <c r="A6793" t="s">
        <v>33</v>
      </c>
      <c r="B6793" t="s">
        <v>5</v>
      </c>
      <c r="C6793">
        <v>148</v>
      </c>
      <c r="D6793" s="1">
        <v>44197</v>
      </c>
      <c r="E6793" cm="1">
        <f t="array" ref="E6793">IF(AND(B6793="Housing",A6793="Rural"),"",
_xlfn.IFS(
NOT(ISBLANK(C6793)), C6793,
AND(NOT(ISBLANK(C6792)), B6792=B6793, NOT(ISBLANK(C6794)), B6794=B6793), AVERAGE(C6792,C6794),
AND(NOT(ISBLANK(C6792)), B6792=B6793, ISBLANK(C6794), NOT(ISBLANK(C6795)), B6795=B6793), C6792+(C6795-C6792)/3,
AND(ISBLANK(C6792), NOT(ISBLANK(C6791)), B6791=B6793, NOT(ISBLANK(C6794)), B6794=B6793), C6791+(C6794-C6791)*2/3,
TRUE, "Check Manually"
))</f>
        <v>148</v>
      </c>
      <c r="F6793" t="str">
        <f>_xlfn.XLOOKUP(B6793,Bucket_Map!A:A,Bucket_Map!B:B,"ERROR - CHECK NAME")</f>
        <v>Food &amp; Beverages</v>
      </c>
    </row>
    <row r="6794" spans="1:6" x14ac:dyDescent="0.25">
      <c r="A6794" t="s">
        <v>33</v>
      </c>
      <c r="B6794" t="s">
        <v>5</v>
      </c>
      <c r="C6794">
        <v>147.6</v>
      </c>
      <c r="D6794" s="1">
        <v>44228</v>
      </c>
      <c r="E6794" cm="1">
        <f t="array" ref="E6794">IF(AND(B6794="Housing",A6794="Rural"),"",
_xlfn.IFS(
NOT(ISBLANK(C6794)), C6794,
AND(NOT(ISBLANK(C6793)), B6793=B6794, NOT(ISBLANK(C6795)), B6795=B6794), AVERAGE(C6793,C6795),
AND(NOT(ISBLANK(C6793)), B6793=B6794, ISBLANK(C6795), NOT(ISBLANK(C6796)), B6796=B6794), C6793+(C6796-C6793)/3,
AND(ISBLANK(C6793), NOT(ISBLANK(C6792)), B6792=B6794, NOT(ISBLANK(C6795)), B6795=B6794), C6792+(C6795-C6792)*2/3,
TRUE, "Check Manually"
))</f>
        <v>147.6</v>
      </c>
      <c r="F6794" t="str">
        <f>_xlfn.XLOOKUP(B6794,Bucket_Map!A:A,Bucket_Map!B:B,"ERROR - CHECK NAME")</f>
        <v>Food &amp; Beverages</v>
      </c>
    </row>
    <row r="6795" spans="1:6" x14ac:dyDescent="0.25">
      <c r="A6795" t="s">
        <v>33</v>
      </c>
      <c r="B6795" t="s">
        <v>5</v>
      </c>
      <c r="C6795">
        <v>147.5</v>
      </c>
      <c r="D6795" s="1">
        <v>44256</v>
      </c>
      <c r="E6795" cm="1">
        <f t="array" ref="E6795">IF(AND(B6795="Housing",A6795="Rural"),"",
_xlfn.IFS(
NOT(ISBLANK(C6795)), C6795,
AND(NOT(ISBLANK(C6794)), B6794=B6795, NOT(ISBLANK(C6796)), B6796=B6795), AVERAGE(C6794,C6796),
AND(NOT(ISBLANK(C6794)), B6794=B6795, ISBLANK(C6796), NOT(ISBLANK(C6797)), B6797=B6795), C6794+(C6797-C6794)/3,
AND(ISBLANK(C6794), NOT(ISBLANK(C6793)), B6793=B6795, NOT(ISBLANK(C6796)), B6796=B6795), C6793+(C6796-C6793)*2/3,
TRUE, "Check Manually"
))</f>
        <v>147.5</v>
      </c>
      <c r="F6795" t="str">
        <f>_xlfn.XLOOKUP(B6795,Bucket_Map!A:A,Bucket_Map!B:B,"ERROR - CHECK NAME")</f>
        <v>Food &amp; Beverages</v>
      </c>
    </row>
    <row r="6796" spans="1:6" x14ac:dyDescent="0.25">
      <c r="A6796" t="s">
        <v>33</v>
      </c>
      <c r="B6796" t="s">
        <v>5</v>
      </c>
      <c r="C6796">
        <v>147.6</v>
      </c>
      <c r="D6796" s="1">
        <v>44287</v>
      </c>
      <c r="E6796" cm="1">
        <f t="array" ref="E6796">IF(AND(B6796="Housing",A6796="Rural"),"",
_xlfn.IFS(
NOT(ISBLANK(C6796)), C6796,
AND(NOT(ISBLANK(C6795)), B6795=B6796, NOT(ISBLANK(C6797)), B6797=B6796), AVERAGE(C6795,C6797),
AND(NOT(ISBLANK(C6795)), B6795=B6796, ISBLANK(C6797), NOT(ISBLANK(C6798)), B6798=B6796), C6795+(C6798-C6795)/3,
AND(ISBLANK(C6795), NOT(ISBLANK(C6794)), B6794=B6796, NOT(ISBLANK(C6797)), B6797=B6796), C6794+(C6797-C6794)*2/3,
TRUE, "Check Manually"
))</f>
        <v>147.6</v>
      </c>
      <c r="F6796" t="str">
        <f>_xlfn.XLOOKUP(B6796,Bucket_Map!A:A,Bucket_Map!B:B,"ERROR - CHECK NAME")</f>
        <v>Food &amp; Beverages</v>
      </c>
    </row>
    <row r="6797" spans="1:6" x14ac:dyDescent="0.25">
      <c r="A6797" t="s">
        <v>33</v>
      </c>
      <c r="B6797" t="s">
        <v>5</v>
      </c>
      <c r="C6797">
        <v>148.80000000000001</v>
      </c>
      <c r="D6797" s="1">
        <v>44317</v>
      </c>
      <c r="E6797" cm="1">
        <f t="array" ref="E6797">IF(AND(B6797="Housing",A6797="Rural"),"",
_xlfn.IFS(
NOT(ISBLANK(C6797)), C6797,
AND(NOT(ISBLANK(C6796)), B6796=B6797, NOT(ISBLANK(C6798)), B6798=B6797), AVERAGE(C6796,C6798),
AND(NOT(ISBLANK(C6796)), B6796=B6797, ISBLANK(C6798), NOT(ISBLANK(C6799)), B6799=B6797), C6796+(C6799-C6796)/3,
AND(ISBLANK(C6796), NOT(ISBLANK(C6795)), B6795=B6797, NOT(ISBLANK(C6798)), B6798=B6797), C6795+(C6798-C6795)*2/3,
TRUE, "Check Manually"
))</f>
        <v>148.80000000000001</v>
      </c>
      <c r="F6797" t="str">
        <f>_xlfn.XLOOKUP(B6797,Bucket_Map!A:A,Bucket_Map!B:B,"ERROR - CHECK NAME")</f>
        <v>Food &amp; Beverages</v>
      </c>
    </row>
    <row r="6798" spans="1:6" x14ac:dyDescent="0.25">
      <c r="A6798" t="s">
        <v>33</v>
      </c>
      <c r="B6798" t="s">
        <v>5</v>
      </c>
      <c r="C6798">
        <v>149.19999999999999</v>
      </c>
      <c r="D6798" s="1">
        <v>44348</v>
      </c>
      <c r="E6798" cm="1">
        <f t="array" ref="E6798">IF(AND(B6798="Housing",A6798="Rural"),"",
_xlfn.IFS(
NOT(ISBLANK(C6798)), C6798,
AND(NOT(ISBLANK(C6797)), B6797=B6798, NOT(ISBLANK(C6799)), B6799=B6798), AVERAGE(C6797,C6799),
AND(NOT(ISBLANK(C6797)), B6797=B6798, ISBLANK(C6799), NOT(ISBLANK(C6800)), B6800=B6798), C6797+(C6800-C6797)/3,
AND(ISBLANK(C6797), NOT(ISBLANK(C6796)), B6796=B6798, NOT(ISBLANK(C6799)), B6799=B6798), C6796+(C6799-C6796)*2/3,
TRUE, "Check Manually"
))</f>
        <v>149.19999999999999</v>
      </c>
      <c r="F6798" t="str">
        <f>_xlfn.XLOOKUP(B6798,Bucket_Map!A:A,Bucket_Map!B:B,"ERROR - CHECK NAME")</f>
        <v>Food &amp; Beverages</v>
      </c>
    </row>
    <row r="6799" spans="1:6" x14ac:dyDescent="0.25">
      <c r="A6799" t="s">
        <v>33</v>
      </c>
      <c r="B6799" t="s">
        <v>5</v>
      </c>
      <c r="C6799">
        <v>149.1</v>
      </c>
      <c r="D6799" s="1">
        <v>44378</v>
      </c>
      <c r="E6799" cm="1">
        <f t="array" ref="E6799">IF(AND(B6799="Housing",A6799="Rural"),"",
_xlfn.IFS(
NOT(ISBLANK(C6799)), C6799,
AND(NOT(ISBLANK(C6798)), B6798=B6799, NOT(ISBLANK(C6800)), B6800=B6799), AVERAGE(C6798,C6800),
AND(NOT(ISBLANK(C6798)), B6798=B6799, ISBLANK(C6800), NOT(ISBLANK(C6801)), B6801=B6799), C6798+(C6801-C6798)/3,
AND(ISBLANK(C6798), NOT(ISBLANK(C6797)), B6797=B6799, NOT(ISBLANK(C6800)), B6800=B6799), C6797+(C6800-C6797)*2/3,
TRUE, "Check Manually"
))</f>
        <v>149.1</v>
      </c>
      <c r="F6799" t="str">
        <f>_xlfn.XLOOKUP(B6799,Bucket_Map!A:A,Bucket_Map!B:B,"ERROR - CHECK NAME")</f>
        <v>Food &amp; Beverages</v>
      </c>
    </row>
    <row r="6800" spans="1:6" x14ac:dyDescent="0.25">
      <c r="A6800" t="s">
        <v>33</v>
      </c>
      <c r="B6800" t="s">
        <v>5</v>
      </c>
      <c r="C6800">
        <v>149.30000000000001</v>
      </c>
      <c r="D6800" s="1">
        <v>44409</v>
      </c>
      <c r="E6800" cm="1">
        <f t="array" ref="E6800">IF(AND(B6800="Housing",A6800="Rural"),"",
_xlfn.IFS(
NOT(ISBLANK(C6800)), C6800,
AND(NOT(ISBLANK(C6799)), B6799=B6800, NOT(ISBLANK(C6801)), B6801=B6800), AVERAGE(C6799,C6801),
AND(NOT(ISBLANK(C6799)), B6799=B6800, ISBLANK(C6801), NOT(ISBLANK(C6802)), B6802=B6800), C6799+(C6802-C6799)/3,
AND(ISBLANK(C6799), NOT(ISBLANK(C6798)), B6798=B6800, NOT(ISBLANK(C6801)), B6801=B6800), C6798+(C6801-C6798)*2/3,
TRUE, "Check Manually"
))</f>
        <v>149.30000000000001</v>
      </c>
      <c r="F6800" t="str">
        <f>_xlfn.XLOOKUP(B6800,Bucket_Map!A:A,Bucket_Map!B:B,"ERROR - CHECK NAME")</f>
        <v>Food &amp; Beverages</v>
      </c>
    </row>
    <row r="6801" spans="1:6" x14ac:dyDescent="0.25">
      <c r="A6801" t="s">
        <v>33</v>
      </c>
      <c r="B6801" t="s">
        <v>5</v>
      </c>
      <c r="C6801">
        <v>149.30000000000001</v>
      </c>
      <c r="D6801" s="1">
        <v>44440</v>
      </c>
      <c r="E6801" cm="1">
        <f t="array" ref="E6801">IF(AND(B6801="Housing",A6801="Rural"),"",
_xlfn.IFS(
NOT(ISBLANK(C6801)), C6801,
AND(NOT(ISBLANK(C6800)), B6800=B6801, NOT(ISBLANK(C6802)), B6802=B6801), AVERAGE(C6800,C6802),
AND(NOT(ISBLANK(C6800)), B6800=B6801, ISBLANK(C6802), NOT(ISBLANK(C6803)), B6803=B6801), C6800+(C6803-C6800)/3,
AND(ISBLANK(C6800), NOT(ISBLANK(C6799)), B6799=B6801, NOT(ISBLANK(C6802)), B6802=B6801), C6799+(C6802-C6799)*2/3,
TRUE, "Check Manually"
))</f>
        <v>149.30000000000001</v>
      </c>
      <c r="F6801" t="str">
        <f>_xlfn.XLOOKUP(B6801,Bucket_Map!A:A,Bucket_Map!B:B,"ERROR - CHECK NAME")</f>
        <v>Food &amp; Beverages</v>
      </c>
    </row>
    <row r="6802" spans="1:6" x14ac:dyDescent="0.25">
      <c r="A6802" t="s">
        <v>33</v>
      </c>
      <c r="B6802" t="s">
        <v>5</v>
      </c>
      <c r="C6802">
        <v>150.1</v>
      </c>
      <c r="D6802" s="1">
        <v>44470</v>
      </c>
      <c r="E6802" cm="1">
        <f t="array" ref="E6802">IF(AND(B6802="Housing",A6802="Rural"),"",
_xlfn.IFS(
NOT(ISBLANK(C6802)), C6802,
AND(NOT(ISBLANK(C6801)), B6801=B6802, NOT(ISBLANK(C6803)), B6803=B6802), AVERAGE(C6801,C6803),
AND(NOT(ISBLANK(C6801)), B6801=B6802, ISBLANK(C6803), NOT(ISBLANK(C6804)), B6804=B6802), C6801+(C6804-C6801)/3,
AND(ISBLANK(C6801), NOT(ISBLANK(C6800)), B6800=B6802, NOT(ISBLANK(C6803)), B6803=B6802), C6800+(C6803-C6800)*2/3,
TRUE, "Check Manually"
))</f>
        <v>150.1</v>
      </c>
      <c r="F6802" t="str">
        <f>_xlfn.XLOOKUP(B6802,Bucket_Map!A:A,Bucket_Map!B:B,"ERROR - CHECK NAME")</f>
        <v>Food &amp; Beverages</v>
      </c>
    </row>
    <row r="6803" spans="1:6" x14ac:dyDescent="0.25">
      <c r="A6803" t="s">
        <v>33</v>
      </c>
      <c r="B6803" t="s">
        <v>5</v>
      </c>
      <c r="C6803">
        <v>151</v>
      </c>
      <c r="D6803" s="1">
        <v>44501</v>
      </c>
      <c r="E6803" cm="1">
        <f t="array" ref="E6803">IF(AND(B6803="Housing",A6803="Rural"),"",
_xlfn.IFS(
NOT(ISBLANK(C6803)), C6803,
AND(NOT(ISBLANK(C6802)), B6802=B6803, NOT(ISBLANK(C6804)), B6804=B6803), AVERAGE(C6802,C6804),
AND(NOT(ISBLANK(C6802)), B6802=B6803, ISBLANK(C6804), NOT(ISBLANK(C6805)), B6805=B6803), C6802+(C6805-C6802)/3,
AND(ISBLANK(C6802), NOT(ISBLANK(C6801)), B6801=B6803, NOT(ISBLANK(C6804)), B6804=B6803), C6801+(C6804-C6801)*2/3,
TRUE, "Check Manually"
))</f>
        <v>151</v>
      </c>
      <c r="F6803" t="str">
        <f>_xlfn.XLOOKUP(B6803,Bucket_Map!A:A,Bucket_Map!B:B,"ERROR - CHECK NAME")</f>
        <v>Food &amp; Beverages</v>
      </c>
    </row>
    <row r="6804" spans="1:6" x14ac:dyDescent="0.25">
      <c r="A6804" t="s">
        <v>33</v>
      </c>
      <c r="B6804" t="s">
        <v>5</v>
      </c>
      <c r="C6804">
        <v>151.6</v>
      </c>
      <c r="D6804" s="1">
        <v>44531</v>
      </c>
      <c r="E6804" cm="1">
        <f t="array" ref="E6804">IF(AND(B6804="Housing",A6804="Rural"),"",
_xlfn.IFS(
NOT(ISBLANK(C6804)), C6804,
AND(NOT(ISBLANK(C6803)), B6803=B6804, NOT(ISBLANK(C6805)), B6805=B6804), AVERAGE(C6803,C6805),
AND(NOT(ISBLANK(C6803)), B6803=B6804, ISBLANK(C6805), NOT(ISBLANK(C6806)), B6806=B6804), C6803+(C6806-C6803)/3,
AND(ISBLANK(C6803), NOT(ISBLANK(C6802)), B6802=B6804, NOT(ISBLANK(C6805)), B6805=B6804), C6802+(C6805-C6802)*2/3,
TRUE, "Check Manually"
))</f>
        <v>151.6</v>
      </c>
      <c r="F6804" t="str">
        <f>_xlfn.XLOOKUP(B6804,Bucket_Map!A:A,Bucket_Map!B:B,"ERROR - CHECK NAME")</f>
        <v>Food &amp; Beverages</v>
      </c>
    </row>
    <row r="6805" spans="1:6" x14ac:dyDescent="0.25">
      <c r="A6805" t="s">
        <v>33</v>
      </c>
      <c r="B6805" t="s">
        <v>5</v>
      </c>
      <c r="C6805">
        <v>152.19999999999999</v>
      </c>
      <c r="D6805" s="1">
        <v>44562</v>
      </c>
      <c r="E6805" cm="1">
        <f t="array" ref="E6805">IF(AND(B6805="Housing",A6805="Rural"),"",
_xlfn.IFS(
NOT(ISBLANK(C6805)), C6805,
AND(NOT(ISBLANK(C6804)), B6804=B6805, NOT(ISBLANK(C6806)), B6806=B6805), AVERAGE(C6804,C6806),
AND(NOT(ISBLANK(C6804)), B6804=B6805, ISBLANK(C6806), NOT(ISBLANK(C6807)), B6807=B6805), C6804+(C6807-C6804)/3,
AND(ISBLANK(C6804), NOT(ISBLANK(C6803)), B6803=B6805, NOT(ISBLANK(C6806)), B6806=B6805), C6803+(C6806-C6803)*2/3,
TRUE, "Check Manually"
))</f>
        <v>152.19999999999999</v>
      </c>
      <c r="F6805" t="str">
        <f>_xlfn.XLOOKUP(B6805,Bucket_Map!A:A,Bucket_Map!B:B,"ERROR - CHECK NAME")</f>
        <v>Food &amp; Beverages</v>
      </c>
    </row>
    <row r="6806" spans="1:6" x14ac:dyDescent="0.25">
      <c r="A6806" t="s">
        <v>33</v>
      </c>
      <c r="B6806" t="s">
        <v>5</v>
      </c>
      <c r="C6806">
        <v>152.5</v>
      </c>
      <c r="D6806" s="1">
        <v>44593</v>
      </c>
      <c r="E6806" cm="1">
        <f t="array" ref="E6806">IF(AND(B6806="Housing",A6806="Rural"),"",
_xlfn.IFS(
NOT(ISBLANK(C6806)), C6806,
AND(NOT(ISBLANK(C6805)), B6805=B6806, NOT(ISBLANK(C6807)), B6807=B6806), AVERAGE(C6805,C6807),
AND(NOT(ISBLANK(C6805)), B6805=B6806, ISBLANK(C6807), NOT(ISBLANK(C6808)), B6808=B6806), C6805+(C6808-C6805)/3,
AND(ISBLANK(C6805), NOT(ISBLANK(C6804)), B6804=B6806, NOT(ISBLANK(C6807)), B6807=B6806), C6804+(C6807-C6804)*2/3,
TRUE, "Check Manually"
))</f>
        <v>152.5</v>
      </c>
      <c r="F6806" t="str">
        <f>_xlfn.XLOOKUP(B6806,Bucket_Map!A:A,Bucket_Map!B:B,"ERROR - CHECK NAME")</f>
        <v>Food &amp; Beverages</v>
      </c>
    </row>
    <row r="6807" spans="1:6" x14ac:dyDescent="0.25">
      <c r="A6807" t="s">
        <v>33</v>
      </c>
      <c r="B6807" t="s">
        <v>5</v>
      </c>
      <c r="C6807">
        <v>153.69999999999999</v>
      </c>
      <c r="D6807" s="1">
        <v>44621</v>
      </c>
      <c r="E6807" cm="1">
        <f t="array" ref="E6807">IF(AND(B6807="Housing",A6807="Rural"),"",
_xlfn.IFS(
NOT(ISBLANK(C6807)), C6807,
AND(NOT(ISBLANK(C6806)), B6806=B6807, NOT(ISBLANK(C6808)), B6808=B6807), AVERAGE(C6806,C6808),
AND(NOT(ISBLANK(C6806)), B6806=B6807, ISBLANK(C6808), NOT(ISBLANK(C6809)), B6809=B6807), C6806+(C6809-C6806)/3,
AND(ISBLANK(C6806), NOT(ISBLANK(C6805)), B6805=B6807, NOT(ISBLANK(C6808)), B6808=B6807), C6805+(C6808-C6805)*2/3,
TRUE, "Check Manually"
))</f>
        <v>153.69999999999999</v>
      </c>
      <c r="F6807" t="str">
        <f>_xlfn.XLOOKUP(B6807,Bucket_Map!A:A,Bucket_Map!B:B,"ERROR - CHECK NAME")</f>
        <v>Food &amp; Beverages</v>
      </c>
    </row>
    <row r="6808" spans="1:6" x14ac:dyDescent="0.25">
      <c r="A6808" t="s">
        <v>33</v>
      </c>
      <c r="B6808" t="s">
        <v>5</v>
      </c>
      <c r="C6808">
        <v>155.4</v>
      </c>
      <c r="D6808" s="1">
        <v>44652</v>
      </c>
      <c r="E6808" cm="1">
        <f t="array" ref="E6808">IF(AND(B6808="Housing",A6808="Rural"),"",
_xlfn.IFS(
NOT(ISBLANK(C6808)), C6808,
AND(NOT(ISBLANK(C6807)), B6807=B6808, NOT(ISBLANK(C6809)), B6809=B6808), AVERAGE(C6807,C6809),
AND(NOT(ISBLANK(C6807)), B6807=B6808, ISBLANK(C6809), NOT(ISBLANK(C6810)), B6810=B6808), C6807+(C6810-C6807)/3,
AND(ISBLANK(C6807), NOT(ISBLANK(C6806)), B6806=B6808, NOT(ISBLANK(C6809)), B6809=B6808), C6806+(C6809-C6806)*2/3,
TRUE, "Check Manually"
))</f>
        <v>155.4</v>
      </c>
      <c r="F6808" t="str">
        <f>_xlfn.XLOOKUP(B6808,Bucket_Map!A:A,Bucket_Map!B:B,"ERROR - CHECK NAME")</f>
        <v>Food &amp; Beverages</v>
      </c>
    </row>
    <row r="6809" spans="1:6" x14ac:dyDescent="0.25">
      <c r="A6809" t="s">
        <v>33</v>
      </c>
      <c r="B6809" t="s">
        <v>5</v>
      </c>
      <c r="C6809">
        <v>156.69999999999999</v>
      </c>
      <c r="D6809" s="1">
        <v>44682</v>
      </c>
      <c r="E6809" cm="1">
        <f t="array" ref="E6809">IF(AND(B6809="Housing",A6809="Rural"),"",
_xlfn.IFS(
NOT(ISBLANK(C6809)), C6809,
AND(NOT(ISBLANK(C6808)), B6808=B6809, NOT(ISBLANK(C6810)), B6810=B6809), AVERAGE(C6808,C6810),
AND(NOT(ISBLANK(C6808)), B6808=B6809, ISBLANK(C6810), NOT(ISBLANK(C6811)), B6811=B6809), C6808+(C6811-C6808)/3,
AND(ISBLANK(C6808), NOT(ISBLANK(C6807)), B6807=B6809, NOT(ISBLANK(C6810)), B6810=B6809), C6807+(C6810-C6807)*2/3,
TRUE, "Check Manually"
))</f>
        <v>156.69999999999999</v>
      </c>
      <c r="F6809" t="str">
        <f>_xlfn.XLOOKUP(B6809,Bucket_Map!A:A,Bucket_Map!B:B,"ERROR - CHECK NAME")</f>
        <v>Food &amp; Beverages</v>
      </c>
    </row>
    <row r="6810" spans="1:6" x14ac:dyDescent="0.25">
      <c r="A6810" t="s">
        <v>33</v>
      </c>
      <c r="B6810" t="s">
        <v>5</v>
      </c>
      <c r="C6810">
        <v>157.5</v>
      </c>
      <c r="D6810" s="1">
        <v>44713</v>
      </c>
      <c r="E6810" cm="1">
        <f t="array" ref="E6810">IF(AND(B6810="Housing",A6810="Rural"),"",
_xlfn.IFS(
NOT(ISBLANK(C6810)), C6810,
AND(NOT(ISBLANK(C6809)), B6809=B6810, NOT(ISBLANK(C6811)), B6811=B6810), AVERAGE(C6809,C6811),
AND(NOT(ISBLANK(C6809)), B6809=B6810, ISBLANK(C6811), NOT(ISBLANK(C6812)), B6812=B6810), C6809+(C6812-C6809)/3,
AND(ISBLANK(C6809), NOT(ISBLANK(C6808)), B6808=B6810, NOT(ISBLANK(C6811)), B6811=B6810), C6808+(C6811-C6808)*2/3,
TRUE, "Check Manually"
))</f>
        <v>157.5</v>
      </c>
      <c r="F6810" t="str">
        <f>_xlfn.XLOOKUP(B6810,Bucket_Map!A:A,Bucket_Map!B:B,"ERROR - CHECK NAME")</f>
        <v>Food &amp; Beverages</v>
      </c>
    </row>
    <row r="6811" spans="1:6" x14ac:dyDescent="0.25">
      <c r="A6811" t="s">
        <v>33</v>
      </c>
      <c r="B6811" t="s">
        <v>5</v>
      </c>
      <c r="C6811">
        <v>159.30000000000001</v>
      </c>
      <c r="D6811" s="1">
        <v>44743</v>
      </c>
      <c r="E6811" cm="1">
        <f t="array" ref="E6811">IF(AND(B6811="Housing",A6811="Rural"),"",
_xlfn.IFS(
NOT(ISBLANK(C6811)), C6811,
AND(NOT(ISBLANK(C6810)), B6810=B6811, NOT(ISBLANK(C6812)), B6812=B6811), AVERAGE(C6810,C6812),
AND(NOT(ISBLANK(C6810)), B6810=B6811, ISBLANK(C6812), NOT(ISBLANK(C6813)), B6813=B6811), C6810+(C6813-C6810)/3,
AND(ISBLANK(C6810), NOT(ISBLANK(C6809)), B6809=B6811, NOT(ISBLANK(C6812)), B6812=B6811), C6809+(C6812-C6809)*2/3,
TRUE, "Check Manually"
))</f>
        <v>159.30000000000001</v>
      </c>
      <c r="F6811" t="str">
        <f>_xlfn.XLOOKUP(B6811,Bucket_Map!A:A,Bucket_Map!B:B,"ERROR - CHECK NAME")</f>
        <v>Food &amp; Beverages</v>
      </c>
    </row>
    <row r="6812" spans="1:6" x14ac:dyDescent="0.25">
      <c r="A6812" t="s">
        <v>33</v>
      </c>
      <c r="B6812" t="s">
        <v>5</v>
      </c>
      <c r="C6812">
        <v>162.1</v>
      </c>
      <c r="D6812" s="1">
        <v>44774</v>
      </c>
      <c r="E6812" cm="1">
        <f t="array" ref="E6812">IF(AND(B6812="Housing",A6812="Rural"),"",
_xlfn.IFS(
NOT(ISBLANK(C6812)), C6812,
AND(NOT(ISBLANK(C6811)), B6811=B6812, NOT(ISBLANK(C6813)), B6813=B6812), AVERAGE(C6811,C6813),
AND(NOT(ISBLANK(C6811)), B6811=B6812, ISBLANK(C6813), NOT(ISBLANK(C6814)), B6814=B6812), C6811+(C6814-C6811)/3,
AND(ISBLANK(C6811), NOT(ISBLANK(C6810)), B6810=B6812, NOT(ISBLANK(C6813)), B6813=B6812), C6810+(C6813-C6810)*2/3,
TRUE, "Check Manually"
))</f>
        <v>162.1</v>
      </c>
      <c r="F6812" t="str">
        <f>_xlfn.XLOOKUP(B6812,Bucket_Map!A:A,Bucket_Map!B:B,"ERROR - CHECK NAME")</f>
        <v>Food &amp; Beverages</v>
      </c>
    </row>
    <row r="6813" spans="1:6" x14ac:dyDescent="0.25">
      <c r="A6813" t="s">
        <v>33</v>
      </c>
      <c r="B6813" t="s">
        <v>5</v>
      </c>
      <c r="C6813">
        <v>164.9</v>
      </c>
      <c r="D6813" s="1">
        <v>44805</v>
      </c>
      <c r="E6813" cm="1">
        <f t="array" ref="E6813">IF(AND(B6813="Housing",A6813="Rural"),"",
_xlfn.IFS(
NOT(ISBLANK(C6813)), C6813,
AND(NOT(ISBLANK(C6812)), B6812=B6813, NOT(ISBLANK(C6814)), B6814=B6813), AVERAGE(C6812,C6814),
AND(NOT(ISBLANK(C6812)), B6812=B6813, ISBLANK(C6814), NOT(ISBLANK(C6815)), B6815=B6813), C6812+(C6815-C6812)/3,
AND(ISBLANK(C6812), NOT(ISBLANK(C6811)), B6811=B6813, NOT(ISBLANK(C6814)), B6814=B6813), C6811+(C6814-C6811)*2/3,
TRUE, "Check Manually"
))</f>
        <v>164.9</v>
      </c>
      <c r="F6813" t="str">
        <f>_xlfn.XLOOKUP(B6813,Bucket_Map!A:A,Bucket_Map!B:B,"ERROR - CHECK NAME")</f>
        <v>Food &amp; Beverages</v>
      </c>
    </row>
    <row r="6814" spans="1:6" x14ac:dyDescent="0.25">
      <c r="A6814" t="s">
        <v>33</v>
      </c>
      <c r="B6814" t="s">
        <v>5</v>
      </c>
      <c r="C6814">
        <v>166.4</v>
      </c>
      <c r="D6814" s="1">
        <v>44835</v>
      </c>
      <c r="E6814" cm="1">
        <f t="array" ref="E6814">IF(AND(B6814="Housing",A6814="Rural"),"",
_xlfn.IFS(
NOT(ISBLANK(C6814)), C6814,
AND(NOT(ISBLANK(C6813)), B6813=B6814, NOT(ISBLANK(C6815)), B6815=B6814), AVERAGE(C6813,C6815),
AND(NOT(ISBLANK(C6813)), B6813=B6814, ISBLANK(C6815), NOT(ISBLANK(C6816)), B6816=B6814), C6813+(C6816-C6813)/3,
AND(ISBLANK(C6813), NOT(ISBLANK(C6812)), B6812=B6814, NOT(ISBLANK(C6815)), B6815=B6814), C6812+(C6815-C6812)*2/3,
TRUE, "Check Manually"
))</f>
        <v>166.4</v>
      </c>
      <c r="F6814" t="str">
        <f>_xlfn.XLOOKUP(B6814,Bucket_Map!A:A,Bucket_Map!B:B,"ERROR - CHECK NAME")</f>
        <v>Food &amp; Beverages</v>
      </c>
    </row>
    <row r="6815" spans="1:6" x14ac:dyDescent="0.25">
      <c r="A6815" t="s">
        <v>33</v>
      </c>
      <c r="B6815" t="s">
        <v>5</v>
      </c>
      <c r="C6815">
        <v>168.4</v>
      </c>
      <c r="D6815" s="1">
        <v>44866</v>
      </c>
      <c r="E6815" cm="1">
        <f t="array" ref="E6815">IF(AND(B6815="Housing",A6815="Rural"),"",
_xlfn.IFS(
NOT(ISBLANK(C6815)), C6815,
AND(NOT(ISBLANK(C6814)), B6814=B6815, NOT(ISBLANK(C6816)), B6816=B6815), AVERAGE(C6814,C6816),
AND(NOT(ISBLANK(C6814)), B6814=B6815, ISBLANK(C6816), NOT(ISBLANK(C6817)), B6817=B6815), C6814+(C6817-C6814)/3,
AND(ISBLANK(C6814), NOT(ISBLANK(C6813)), B6813=B6815, NOT(ISBLANK(C6816)), B6816=B6815), C6813+(C6816-C6813)*2/3,
TRUE, "Check Manually"
))</f>
        <v>168.4</v>
      </c>
      <c r="F6815" t="str">
        <f>_xlfn.XLOOKUP(B6815,Bucket_Map!A:A,Bucket_Map!B:B,"ERROR - CHECK NAME")</f>
        <v>Food &amp; Beverages</v>
      </c>
    </row>
    <row r="6816" spans="1:6" x14ac:dyDescent="0.25">
      <c r="A6816" t="s">
        <v>33</v>
      </c>
      <c r="B6816" t="s">
        <v>5</v>
      </c>
      <c r="C6816">
        <v>170.2</v>
      </c>
      <c r="D6816" s="1">
        <v>44896</v>
      </c>
      <c r="E6816" cm="1">
        <f t="array" ref="E6816">IF(AND(B6816="Housing",A6816="Rural"),"",
_xlfn.IFS(
NOT(ISBLANK(C6816)), C6816,
AND(NOT(ISBLANK(C6815)), B6815=B6816, NOT(ISBLANK(C6817)), B6817=B6816), AVERAGE(C6815,C6817),
AND(NOT(ISBLANK(C6815)), B6815=B6816, ISBLANK(C6817), NOT(ISBLANK(C6818)), B6818=B6816), C6815+(C6818-C6815)/3,
AND(ISBLANK(C6815), NOT(ISBLANK(C6814)), B6814=B6816, NOT(ISBLANK(C6817)), B6817=B6816), C6814+(C6817-C6814)*2/3,
TRUE, "Check Manually"
))</f>
        <v>170.2</v>
      </c>
      <c r="F6816" t="str">
        <f>_xlfn.XLOOKUP(B6816,Bucket_Map!A:A,Bucket_Map!B:B,"ERROR - CHECK NAME")</f>
        <v>Food &amp; Beverages</v>
      </c>
    </row>
    <row r="6817" spans="1:6" x14ac:dyDescent="0.25">
      <c r="A6817" t="s">
        <v>33</v>
      </c>
      <c r="B6817" t="s">
        <v>5</v>
      </c>
      <c r="C6817">
        <v>173.3</v>
      </c>
      <c r="D6817" s="1">
        <v>44927</v>
      </c>
      <c r="E6817" cm="1">
        <f t="array" ref="E6817">IF(AND(B6817="Housing",A6817="Rural"),"",
_xlfn.IFS(
NOT(ISBLANK(C6817)), C6817,
AND(NOT(ISBLANK(C6816)), B6816=B6817, NOT(ISBLANK(C6818)), B6818=B6817), AVERAGE(C6816,C6818),
AND(NOT(ISBLANK(C6816)), B6816=B6817, ISBLANK(C6818), NOT(ISBLANK(C6819)), B6819=B6817), C6816+(C6819-C6816)/3,
AND(ISBLANK(C6816), NOT(ISBLANK(C6815)), B6815=B6817, NOT(ISBLANK(C6818)), B6818=B6817), C6815+(C6818-C6815)*2/3,
TRUE, "Check Manually"
))</f>
        <v>173.3</v>
      </c>
      <c r="F6817" t="str">
        <f>_xlfn.XLOOKUP(B6817,Bucket_Map!A:A,Bucket_Map!B:B,"ERROR - CHECK NAME")</f>
        <v>Food &amp; Beverages</v>
      </c>
    </row>
    <row r="6818" spans="1:6" x14ac:dyDescent="0.25">
      <c r="A6818" t="s">
        <v>33</v>
      </c>
      <c r="B6818" t="s">
        <v>5</v>
      </c>
      <c r="C6818">
        <v>174.7</v>
      </c>
      <c r="D6818" s="1">
        <v>44958</v>
      </c>
      <c r="E6818" cm="1">
        <f t="array" ref="E6818">IF(AND(B6818="Housing",A6818="Rural"),"",
_xlfn.IFS(
NOT(ISBLANK(C6818)), C6818,
AND(NOT(ISBLANK(C6817)), B6817=B6818, NOT(ISBLANK(C6819)), B6819=B6818), AVERAGE(C6817,C6819),
AND(NOT(ISBLANK(C6817)), B6817=B6818, ISBLANK(C6819), NOT(ISBLANK(C6820)), B6820=B6818), C6817+(C6820-C6817)/3,
AND(ISBLANK(C6817), NOT(ISBLANK(C6816)), B6816=B6818, NOT(ISBLANK(C6819)), B6819=B6818), C6816+(C6819-C6816)*2/3,
TRUE, "Check Manually"
))</f>
        <v>174.7</v>
      </c>
      <c r="F6818" t="str">
        <f>_xlfn.XLOOKUP(B6818,Bucket_Map!A:A,Bucket_Map!B:B,"ERROR - CHECK NAME")</f>
        <v>Food &amp; Beverages</v>
      </c>
    </row>
    <row r="6819" spans="1:6" x14ac:dyDescent="0.25">
      <c r="A6819" t="s">
        <v>33</v>
      </c>
      <c r="B6819" t="s">
        <v>5</v>
      </c>
      <c r="C6819">
        <v>174.7</v>
      </c>
      <c r="D6819" s="1">
        <v>44986</v>
      </c>
      <c r="E6819" cm="1">
        <f t="array" ref="E6819">IF(AND(B6819="Housing",A6819="Rural"),"",
_xlfn.IFS(
NOT(ISBLANK(C6819)), C6819,
AND(NOT(ISBLANK(C6818)), B6818=B6819, NOT(ISBLANK(C6820)), B6820=B6819), AVERAGE(C6818,C6820),
AND(NOT(ISBLANK(C6818)), B6818=B6819, ISBLANK(C6820), NOT(ISBLANK(C6821)), B6821=B6819), C6818+(C6821-C6818)/3,
AND(ISBLANK(C6818), NOT(ISBLANK(C6817)), B6817=B6819, NOT(ISBLANK(C6820)), B6820=B6819), C6817+(C6820-C6817)*2/3,
TRUE, "Check Manually"
))</f>
        <v>174.7</v>
      </c>
      <c r="F6819" t="str">
        <f>_xlfn.XLOOKUP(B6819,Bucket_Map!A:A,Bucket_Map!B:B,"ERROR - CHECK NAME")</f>
        <v>Food &amp; Beverages</v>
      </c>
    </row>
    <row r="6820" spans="1:6" x14ac:dyDescent="0.25">
      <c r="A6820" t="s">
        <v>33</v>
      </c>
      <c r="B6820" t="s">
        <v>5</v>
      </c>
      <c r="C6820">
        <v>174.8</v>
      </c>
      <c r="D6820" s="1">
        <v>45017</v>
      </c>
      <c r="E6820" cm="1">
        <f t="array" ref="E6820">IF(AND(B6820="Housing",A6820="Rural"),"",
_xlfn.IFS(
NOT(ISBLANK(C6820)), C6820,
AND(NOT(ISBLANK(C6819)), B6819=B6820, NOT(ISBLANK(C6821)), B6821=B6820), AVERAGE(C6819,C6821),
AND(NOT(ISBLANK(C6819)), B6819=B6820, ISBLANK(C6821), NOT(ISBLANK(C6822)), B6822=B6820), C6819+(C6822-C6819)/3,
AND(ISBLANK(C6819), NOT(ISBLANK(C6818)), B6818=B6820, NOT(ISBLANK(C6821)), B6821=B6820), C6818+(C6821-C6818)*2/3,
TRUE, "Check Manually"
))</f>
        <v>174.8</v>
      </c>
      <c r="F6820" t="str">
        <f>_xlfn.XLOOKUP(B6820,Bucket_Map!A:A,Bucket_Map!B:B,"ERROR - CHECK NAME")</f>
        <v>Food &amp; Beverages</v>
      </c>
    </row>
    <row r="6821" spans="1:6" x14ac:dyDescent="0.25">
      <c r="A6821" t="s">
        <v>33</v>
      </c>
      <c r="B6821" t="s">
        <v>5</v>
      </c>
      <c r="C6821">
        <v>174.7</v>
      </c>
      <c r="D6821" s="1">
        <v>45047</v>
      </c>
      <c r="E6821" cm="1">
        <f t="array" ref="E6821">IF(AND(B6821="Housing",A6821="Rural"),"",
_xlfn.IFS(
NOT(ISBLANK(C6821)), C6821,
AND(NOT(ISBLANK(C6820)), B6820=B6821, NOT(ISBLANK(C6822)), B6822=B6821), AVERAGE(C6820,C6822),
AND(NOT(ISBLANK(C6820)), B6820=B6821, ISBLANK(C6822), NOT(ISBLANK(C6823)), B6823=B6821), C6820+(C6823-C6820)/3,
AND(ISBLANK(C6820), NOT(ISBLANK(C6819)), B6819=B6821, NOT(ISBLANK(C6822)), B6822=B6821), C6819+(C6822-C6819)*2/3,
TRUE, "Check Manually"
))</f>
        <v>174.7</v>
      </c>
      <c r="F6821" t="str">
        <f>_xlfn.XLOOKUP(B6821,Bucket_Map!A:A,Bucket_Map!B:B,"ERROR - CHECK NAME")</f>
        <v>Food &amp; Beverages</v>
      </c>
    </row>
    <row r="6822" spans="1:6" x14ac:dyDescent="0.25">
      <c r="A6822" t="s">
        <v>33</v>
      </c>
      <c r="B6822" t="s">
        <v>6</v>
      </c>
      <c r="C6822">
        <v>105.9</v>
      </c>
      <c r="D6822" s="1">
        <v>41275</v>
      </c>
      <c r="E6822" cm="1">
        <f t="array" ref="E6822">IF(AND(B6822="Housing",A6822="Rural"),"",
_xlfn.IFS(
NOT(ISBLANK(C6822)), C6822,
AND(NOT(ISBLANK(C6821)), B6821=B6822, NOT(ISBLANK(C6823)), B6823=B6822), AVERAGE(C6821,C6823),
AND(NOT(ISBLANK(C6821)), B6821=B6822, ISBLANK(C6823), NOT(ISBLANK(C6824)), B6824=B6822), C6821+(C6824-C6821)/3,
AND(ISBLANK(C6821), NOT(ISBLANK(C6820)), B6820=B6822, NOT(ISBLANK(C6823)), B6823=B6822), C6820+(C6823-C6820)*2/3,
TRUE, "Check Manually"
))</f>
        <v>105.9</v>
      </c>
      <c r="F6822" t="str">
        <f>_xlfn.XLOOKUP(B6822,Bucket_Map!A:A,Bucket_Map!B:B,"ERROR - CHECK NAME")</f>
        <v>Clothing &amp; Footwear</v>
      </c>
    </row>
    <row r="6823" spans="1:6" x14ac:dyDescent="0.25">
      <c r="A6823" t="s">
        <v>33</v>
      </c>
      <c r="B6823" t="s">
        <v>6</v>
      </c>
      <c r="C6823">
        <v>106.6</v>
      </c>
      <c r="D6823" s="1">
        <v>41306</v>
      </c>
      <c r="E6823" cm="1">
        <f t="array" ref="E6823">IF(AND(B6823="Housing",A6823="Rural"),"",
_xlfn.IFS(
NOT(ISBLANK(C6823)), C6823,
AND(NOT(ISBLANK(C6822)), B6822=B6823, NOT(ISBLANK(C6824)), B6824=B6823), AVERAGE(C6822,C6824),
AND(NOT(ISBLANK(C6822)), B6822=B6823, ISBLANK(C6824), NOT(ISBLANK(C6825)), B6825=B6823), C6822+(C6825-C6822)/3,
AND(ISBLANK(C6822), NOT(ISBLANK(C6821)), B6821=B6823, NOT(ISBLANK(C6824)), B6824=B6823), C6821+(C6824-C6821)*2/3,
TRUE, "Check Manually"
))</f>
        <v>106.6</v>
      </c>
      <c r="F6823" t="str">
        <f>_xlfn.XLOOKUP(B6823,Bucket_Map!A:A,Bucket_Map!B:B,"ERROR - CHECK NAME")</f>
        <v>Clothing &amp; Footwear</v>
      </c>
    </row>
    <row r="6824" spans="1:6" x14ac:dyDescent="0.25">
      <c r="A6824" t="s">
        <v>33</v>
      </c>
      <c r="B6824" t="s">
        <v>6</v>
      </c>
      <c r="C6824">
        <v>107.2</v>
      </c>
      <c r="D6824" s="1">
        <v>41334</v>
      </c>
      <c r="E6824" cm="1">
        <f t="array" ref="E6824">IF(AND(B6824="Housing",A6824="Rural"),"",
_xlfn.IFS(
NOT(ISBLANK(C6824)), C6824,
AND(NOT(ISBLANK(C6823)), B6823=B6824, NOT(ISBLANK(C6825)), B6825=B6824), AVERAGE(C6823,C6825),
AND(NOT(ISBLANK(C6823)), B6823=B6824, ISBLANK(C6825), NOT(ISBLANK(C6826)), B6826=B6824), C6823+(C6826-C6823)/3,
AND(ISBLANK(C6823), NOT(ISBLANK(C6822)), B6822=B6824, NOT(ISBLANK(C6825)), B6825=B6824), C6822+(C6825-C6822)*2/3,
TRUE, "Check Manually"
))</f>
        <v>107.2</v>
      </c>
      <c r="F6824" t="str">
        <f>_xlfn.XLOOKUP(B6824,Bucket_Map!A:A,Bucket_Map!B:B,"ERROR - CHECK NAME")</f>
        <v>Clothing &amp; Footwear</v>
      </c>
    </row>
    <row r="6825" spans="1:6" x14ac:dyDescent="0.25">
      <c r="A6825" t="s">
        <v>33</v>
      </c>
      <c r="B6825" t="s">
        <v>6</v>
      </c>
      <c r="C6825">
        <v>107.9</v>
      </c>
      <c r="D6825" s="1">
        <v>41365</v>
      </c>
      <c r="E6825" cm="1">
        <f t="array" ref="E6825">IF(AND(B6825="Housing",A6825="Rural"),"",
_xlfn.IFS(
NOT(ISBLANK(C6825)), C6825,
AND(NOT(ISBLANK(C6824)), B6824=B6825, NOT(ISBLANK(C6826)), B6826=B6825), AVERAGE(C6824,C6826),
AND(NOT(ISBLANK(C6824)), B6824=B6825, ISBLANK(C6826), NOT(ISBLANK(C6827)), B6827=B6825), C6824+(C6827-C6824)/3,
AND(ISBLANK(C6824), NOT(ISBLANK(C6823)), B6823=B6825, NOT(ISBLANK(C6826)), B6826=B6825), C6823+(C6826-C6823)*2/3,
TRUE, "Check Manually"
))</f>
        <v>107.9</v>
      </c>
      <c r="F6825" t="str">
        <f>_xlfn.XLOOKUP(B6825,Bucket_Map!A:A,Bucket_Map!B:B,"ERROR - CHECK NAME")</f>
        <v>Clothing &amp; Footwear</v>
      </c>
    </row>
    <row r="6826" spans="1:6" x14ac:dyDescent="0.25">
      <c r="A6826" t="s">
        <v>33</v>
      </c>
      <c r="B6826" t="s">
        <v>6</v>
      </c>
      <c r="C6826">
        <v>108.5</v>
      </c>
      <c r="D6826" s="1">
        <v>41395</v>
      </c>
      <c r="E6826" cm="1">
        <f t="array" ref="E6826">IF(AND(B6826="Housing",A6826="Rural"),"",
_xlfn.IFS(
NOT(ISBLANK(C6826)), C6826,
AND(NOT(ISBLANK(C6825)), B6825=B6826, NOT(ISBLANK(C6827)), B6827=B6826), AVERAGE(C6825,C6827),
AND(NOT(ISBLANK(C6825)), B6825=B6826, ISBLANK(C6827), NOT(ISBLANK(C6828)), B6828=B6826), C6825+(C6828-C6825)/3,
AND(ISBLANK(C6825), NOT(ISBLANK(C6824)), B6824=B6826, NOT(ISBLANK(C6827)), B6827=B6826), C6824+(C6827-C6824)*2/3,
TRUE, "Check Manually"
))</f>
        <v>108.5</v>
      </c>
      <c r="F6826" t="str">
        <f>_xlfn.XLOOKUP(B6826,Bucket_Map!A:A,Bucket_Map!B:B,"ERROR - CHECK NAME")</f>
        <v>Clothing &amp; Footwear</v>
      </c>
    </row>
    <row r="6827" spans="1:6" x14ac:dyDescent="0.25">
      <c r="A6827" t="s">
        <v>33</v>
      </c>
      <c r="B6827" t="s">
        <v>6</v>
      </c>
      <c r="C6827">
        <v>109.2</v>
      </c>
      <c r="D6827" s="1">
        <v>41426</v>
      </c>
      <c r="E6827" cm="1">
        <f t="array" ref="E6827">IF(AND(B6827="Housing",A6827="Rural"),"",
_xlfn.IFS(
NOT(ISBLANK(C6827)), C6827,
AND(NOT(ISBLANK(C6826)), B6826=B6827, NOT(ISBLANK(C6828)), B6828=B6827), AVERAGE(C6826,C6828),
AND(NOT(ISBLANK(C6826)), B6826=B6827, ISBLANK(C6828), NOT(ISBLANK(C6829)), B6829=B6827), C6826+(C6829-C6826)/3,
AND(ISBLANK(C6826), NOT(ISBLANK(C6825)), B6825=B6827, NOT(ISBLANK(C6828)), B6828=B6827), C6825+(C6828-C6825)*2/3,
TRUE, "Check Manually"
))</f>
        <v>109.2</v>
      </c>
      <c r="F6827" t="str">
        <f>_xlfn.XLOOKUP(B6827,Bucket_Map!A:A,Bucket_Map!B:B,"ERROR - CHECK NAME")</f>
        <v>Clothing &amp; Footwear</v>
      </c>
    </row>
    <row r="6828" spans="1:6" x14ac:dyDescent="0.25">
      <c r="A6828" t="s">
        <v>33</v>
      </c>
      <c r="B6828" t="s">
        <v>6</v>
      </c>
      <c r="C6828">
        <v>109.8</v>
      </c>
      <c r="D6828" s="1">
        <v>41456</v>
      </c>
      <c r="E6828" cm="1">
        <f t="array" ref="E6828">IF(AND(B6828="Housing",A6828="Rural"),"",
_xlfn.IFS(
NOT(ISBLANK(C6828)), C6828,
AND(NOT(ISBLANK(C6827)), B6827=B6828, NOT(ISBLANK(C6829)), B6829=B6828), AVERAGE(C6827,C6829),
AND(NOT(ISBLANK(C6827)), B6827=B6828, ISBLANK(C6829), NOT(ISBLANK(C6830)), B6830=B6828), C6827+(C6830-C6827)/3,
AND(ISBLANK(C6827), NOT(ISBLANK(C6826)), B6826=B6828, NOT(ISBLANK(C6829)), B6829=B6828), C6826+(C6829-C6826)*2/3,
TRUE, "Check Manually"
))</f>
        <v>109.8</v>
      </c>
      <c r="F6828" t="str">
        <f>_xlfn.XLOOKUP(B6828,Bucket_Map!A:A,Bucket_Map!B:B,"ERROR - CHECK NAME")</f>
        <v>Clothing &amp; Footwear</v>
      </c>
    </row>
    <row r="6829" spans="1:6" x14ac:dyDescent="0.25">
      <c r="A6829" t="s">
        <v>33</v>
      </c>
      <c r="B6829" t="s">
        <v>6</v>
      </c>
      <c r="C6829">
        <v>110.6</v>
      </c>
      <c r="D6829" s="1">
        <v>41487</v>
      </c>
      <c r="E6829" cm="1">
        <f t="array" ref="E6829">IF(AND(B6829="Housing",A6829="Rural"),"",
_xlfn.IFS(
NOT(ISBLANK(C6829)), C6829,
AND(NOT(ISBLANK(C6828)), B6828=B6829, NOT(ISBLANK(C6830)), B6830=B6829), AVERAGE(C6828,C6830),
AND(NOT(ISBLANK(C6828)), B6828=B6829, ISBLANK(C6830), NOT(ISBLANK(C6831)), B6831=B6829), C6828+(C6831-C6828)/3,
AND(ISBLANK(C6828), NOT(ISBLANK(C6827)), B6827=B6829, NOT(ISBLANK(C6830)), B6830=B6829), C6827+(C6830-C6827)*2/3,
TRUE, "Check Manually"
))</f>
        <v>110.6</v>
      </c>
      <c r="F6829" t="str">
        <f>_xlfn.XLOOKUP(B6829,Bucket_Map!A:A,Bucket_Map!B:B,"ERROR - CHECK NAME")</f>
        <v>Clothing &amp; Footwear</v>
      </c>
    </row>
    <row r="6830" spans="1:6" x14ac:dyDescent="0.25">
      <c r="A6830" t="s">
        <v>33</v>
      </c>
      <c r="B6830" t="s">
        <v>6</v>
      </c>
      <c r="C6830">
        <v>111.4</v>
      </c>
      <c r="D6830" s="1">
        <v>41518</v>
      </c>
      <c r="E6830" cm="1">
        <f t="array" ref="E6830">IF(AND(B6830="Housing",A6830="Rural"),"",
_xlfn.IFS(
NOT(ISBLANK(C6830)), C6830,
AND(NOT(ISBLANK(C6829)), B6829=B6830, NOT(ISBLANK(C6831)), B6831=B6830), AVERAGE(C6829,C6831),
AND(NOT(ISBLANK(C6829)), B6829=B6830, ISBLANK(C6831), NOT(ISBLANK(C6832)), B6832=B6830), C6829+(C6832-C6829)/3,
AND(ISBLANK(C6829), NOT(ISBLANK(C6828)), B6828=B6830, NOT(ISBLANK(C6831)), B6831=B6830), C6828+(C6831-C6828)*2/3,
TRUE, "Check Manually"
))</f>
        <v>111.4</v>
      </c>
      <c r="F6830" t="str">
        <f>_xlfn.XLOOKUP(B6830,Bucket_Map!A:A,Bucket_Map!B:B,"ERROR - CHECK NAME")</f>
        <v>Clothing &amp; Footwear</v>
      </c>
    </row>
    <row r="6831" spans="1:6" x14ac:dyDescent="0.25">
      <c r="A6831" t="s">
        <v>33</v>
      </c>
      <c r="B6831" t="s">
        <v>6</v>
      </c>
      <c r="C6831">
        <v>112.5</v>
      </c>
      <c r="D6831" s="1">
        <v>41548</v>
      </c>
      <c r="E6831" cm="1">
        <f t="array" ref="E6831">IF(AND(B6831="Housing",A6831="Rural"),"",
_xlfn.IFS(
NOT(ISBLANK(C6831)), C6831,
AND(NOT(ISBLANK(C6830)), B6830=B6831, NOT(ISBLANK(C6832)), B6832=B6831), AVERAGE(C6830,C6832),
AND(NOT(ISBLANK(C6830)), B6830=B6831, ISBLANK(C6832), NOT(ISBLANK(C6833)), B6833=B6831), C6830+(C6833-C6830)/3,
AND(ISBLANK(C6830), NOT(ISBLANK(C6829)), B6829=B6831, NOT(ISBLANK(C6832)), B6832=B6831), C6829+(C6832-C6829)*2/3,
TRUE, "Check Manually"
))</f>
        <v>112.5</v>
      </c>
      <c r="F6831" t="str">
        <f>_xlfn.XLOOKUP(B6831,Bucket_Map!A:A,Bucket_Map!B:B,"ERROR - CHECK NAME")</f>
        <v>Clothing &amp; Footwear</v>
      </c>
    </row>
    <row r="6832" spans="1:6" x14ac:dyDescent="0.25">
      <c r="A6832" t="s">
        <v>33</v>
      </c>
      <c r="B6832" t="s">
        <v>6</v>
      </c>
      <c r="C6832">
        <v>113.5</v>
      </c>
      <c r="D6832" s="1">
        <v>41579</v>
      </c>
      <c r="E6832" cm="1">
        <f t="array" ref="E6832">IF(AND(B6832="Housing",A6832="Rural"),"",
_xlfn.IFS(
NOT(ISBLANK(C6832)), C6832,
AND(NOT(ISBLANK(C6831)), B6831=B6832, NOT(ISBLANK(C6833)), B6833=B6832), AVERAGE(C6831,C6833),
AND(NOT(ISBLANK(C6831)), B6831=B6832, ISBLANK(C6833), NOT(ISBLANK(C6834)), B6834=B6832), C6831+(C6834-C6831)/3,
AND(ISBLANK(C6831), NOT(ISBLANK(C6830)), B6830=B6832, NOT(ISBLANK(C6833)), B6833=B6832), C6830+(C6833-C6830)*2/3,
TRUE, "Check Manually"
))</f>
        <v>113.5</v>
      </c>
      <c r="F6832" t="str">
        <f>_xlfn.XLOOKUP(B6832,Bucket_Map!A:A,Bucket_Map!B:B,"ERROR - CHECK NAME")</f>
        <v>Clothing &amp; Footwear</v>
      </c>
    </row>
    <row r="6833" spans="1:6" x14ac:dyDescent="0.25">
      <c r="A6833" t="s">
        <v>33</v>
      </c>
      <c r="B6833" t="s">
        <v>6</v>
      </c>
      <c r="C6833">
        <v>114.2</v>
      </c>
      <c r="D6833" s="1">
        <v>41609</v>
      </c>
      <c r="E6833" cm="1">
        <f t="array" ref="E6833">IF(AND(B6833="Housing",A6833="Rural"),"",
_xlfn.IFS(
NOT(ISBLANK(C6833)), C6833,
AND(NOT(ISBLANK(C6832)), B6832=B6833, NOT(ISBLANK(C6834)), B6834=B6833), AVERAGE(C6832,C6834),
AND(NOT(ISBLANK(C6832)), B6832=B6833, ISBLANK(C6834), NOT(ISBLANK(C6835)), B6835=B6833), C6832+(C6835-C6832)/3,
AND(ISBLANK(C6832), NOT(ISBLANK(C6831)), B6831=B6833, NOT(ISBLANK(C6834)), B6834=B6833), C6831+(C6834-C6831)*2/3,
TRUE, "Check Manually"
))</f>
        <v>114.2</v>
      </c>
      <c r="F6833" t="str">
        <f>_xlfn.XLOOKUP(B6833,Bucket_Map!A:A,Bucket_Map!B:B,"ERROR - CHECK NAME")</f>
        <v>Clothing &amp; Footwear</v>
      </c>
    </row>
    <row r="6834" spans="1:6" x14ac:dyDescent="0.25">
      <c r="A6834" t="s">
        <v>33</v>
      </c>
      <c r="B6834" t="s">
        <v>6</v>
      </c>
      <c r="C6834">
        <v>114.8</v>
      </c>
      <c r="D6834" s="1">
        <v>41640</v>
      </c>
      <c r="E6834" cm="1">
        <f t="array" ref="E6834">IF(AND(B6834="Housing",A6834="Rural"),"",
_xlfn.IFS(
NOT(ISBLANK(C6834)), C6834,
AND(NOT(ISBLANK(C6833)), B6833=B6834, NOT(ISBLANK(C6835)), B6835=B6834), AVERAGE(C6833,C6835),
AND(NOT(ISBLANK(C6833)), B6833=B6834, ISBLANK(C6835), NOT(ISBLANK(C6836)), B6836=B6834), C6833+(C6836-C6833)/3,
AND(ISBLANK(C6833), NOT(ISBLANK(C6832)), B6832=B6834, NOT(ISBLANK(C6835)), B6835=B6834), C6832+(C6835-C6832)*2/3,
TRUE, "Check Manually"
))</f>
        <v>114.8</v>
      </c>
      <c r="F6834" t="str">
        <f>_xlfn.XLOOKUP(B6834,Bucket_Map!A:A,Bucket_Map!B:B,"ERROR - CHECK NAME")</f>
        <v>Clothing &amp; Footwear</v>
      </c>
    </row>
    <row r="6835" spans="1:6" x14ac:dyDescent="0.25">
      <c r="A6835" t="s">
        <v>33</v>
      </c>
      <c r="B6835" t="s">
        <v>6</v>
      </c>
      <c r="C6835">
        <v>115.3</v>
      </c>
      <c r="D6835" s="1">
        <v>41671</v>
      </c>
      <c r="E6835" cm="1">
        <f t="array" ref="E6835">IF(AND(B6835="Housing",A6835="Rural"),"",
_xlfn.IFS(
NOT(ISBLANK(C6835)), C6835,
AND(NOT(ISBLANK(C6834)), B6834=B6835, NOT(ISBLANK(C6836)), B6836=B6835), AVERAGE(C6834,C6836),
AND(NOT(ISBLANK(C6834)), B6834=B6835, ISBLANK(C6836), NOT(ISBLANK(C6837)), B6837=B6835), C6834+(C6837-C6834)/3,
AND(ISBLANK(C6834), NOT(ISBLANK(C6833)), B6833=B6835, NOT(ISBLANK(C6836)), B6836=B6835), C6833+(C6836-C6833)*2/3,
TRUE, "Check Manually"
))</f>
        <v>115.3</v>
      </c>
      <c r="F6835" t="str">
        <f>_xlfn.XLOOKUP(B6835,Bucket_Map!A:A,Bucket_Map!B:B,"ERROR - CHECK NAME")</f>
        <v>Clothing &amp; Footwear</v>
      </c>
    </row>
    <row r="6836" spans="1:6" x14ac:dyDescent="0.25">
      <c r="A6836" t="s">
        <v>33</v>
      </c>
      <c r="B6836" t="s">
        <v>6</v>
      </c>
      <c r="C6836">
        <v>115.8</v>
      </c>
      <c r="D6836" s="1">
        <v>41699</v>
      </c>
      <c r="E6836" cm="1">
        <f t="array" ref="E6836">IF(AND(B6836="Housing",A6836="Rural"),"",
_xlfn.IFS(
NOT(ISBLANK(C6836)), C6836,
AND(NOT(ISBLANK(C6835)), B6835=B6836, NOT(ISBLANK(C6837)), B6837=B6836), AVERAGE(C6835,C6837),
AND(NOT(ISBLANK(C6835)), B6835=B6836, ISBLANK(C6837), NOT(ISBLANK(C6838)), B6838=B6836), C6835+(C6838-C6835)/3,
AND(ISBLANK(C6835), NOT(ISBLANK(C6834)), B6834=B6836, NOT(ISBLANK(C6837)), B6837=B6836), C6834+(C6837-C6834)*2/3,
TRUE, "Check Manually"
))</f>
        <v>115.8</v>
      </c>
      <c r="F6836" t="str">
        <f>_xlfn.XLOOKUP(B6836,Bucket_Map!A:A,Bucket_Map!B:B,"ERROR - CHECK NAME")</f>
        <v>Clothing &amp; Footwear</v>
      </c>
    </row>
    <row r="6837" spans="1:6" x14ac:dyDescent="0.25">
      <c r="A6837" t="s">
        <v>33</v>
      </c>
      <c r="B6837" t="s">
        <v>6</v>
      </c>
      <c r="C6837">
        <v>116.3</v>
      </c>
      <c r="D6837" s="1">
        <v>41730</v>
      </c>
      <c r="E6837" cm="1">
        <f t="array" ref="E6837">IF(AND(B6837="Housing",A6837="Rural"),"",
_xlfn.IFS(
NOT(ISBLANK(C6837)), C6837,
AND(NOT(ISBLANK(C6836)), B6836=B6837, NOT(ISBLANK(C6838)), B6838=B6837), AVERAGE(C6836,C6838),
AND(NOT(ISBLANK(C6836)), B6836=B6837, ISBLANK(C6838), NOT(ISBLANK(C6839)), B6839=B6837), C6836+(C6839-C6836)/3,
AND(ISBLANK(C6836), NOT(ISBLANK(C6835)), B6835=B6837, NOT(ISBLANK(C6838)), B6838=B6837), C6835+(C6838-C6835)*2/3,
TRUE, "Check Manually"
))</f>
        <v>116.3</v>
      </c>
      <c r="F6837" t="str">
        <f>_xlfn.XLOOKUP(B6837,Bucket_Map!A:A,Bucket_Map!B:B,"ERROR - CHECK NAME")</f>
        <v>Clothing &amp; Footwear</v>
      </c>
    </row>
    <row r="6838" spans="1:6" x14ac:dyDescent="0.25">
      <c r="A6838" t="s">
        <v>33</v>
      </c>
      <c r="B6838" t="s">
        <v>6</v>
      </c>
      <c r="C6838">
        <v>116.8</v>
      </c>
      <c r="D6838" s="1">
        <v>41760</v>
      </c>
      <c r="E6838" cm="1">
        <f t="array" ref="E6838">IF(AND(B6838="Housing",A6838="Rural"),"",
_xlfn.IFS(
NOT(ISBLANK(C6838)), C6838,
AND(NOT(ISBLANK(C6837)), B6837=B6838, NOT(ISBLANK(C6839)), B6839=B6838), AVERAGE(C6837,C6839),
AND(NOT(ISBLANK(C6837)), B6837=B6838, ISBLANK(C6839), NOT(ISBLANK(C6840)), B6840=B6838), C6837+(C6840-C6837)/3,
AND(ISBLANK(C6837), NOT(ISBLANK(C6836)), B6836=B6838, NOT(ISBLANK(C6839)), B6839=B6838), C6836+(C6839-C6836)*2/3,
TRUE, "Check Manually"
))</f>
        <v>116.8</v>
      </c>
      <c r="F6838" t="str">
        <f>_xlfn.XLOOKUP(B6838,Bucket_Map!A:A,Bucket_Map!B:B,"ERROR - CHECK NAME")</f>
        <v>Clothing &amp; Footwear</v>
      </c>
    </row>
    <row r="6839" spans="1:6" x14ac:dyDescent="0.25">
      <c r="A6839" t="s">
        <v>33</v>
      </c>
      <c r="B6839" t="s">
        <v>6</v>
      </c>
      <c r="C6839">
        <v>117.4</v>
      </c>
      <c r="D6839" s="1">
        <v>41791</v>
      </c>
      <c r="E6839" cm="1">
        <f t="array" ref="E6839">IF(AND(B6839="Housing",A6839="Rural"),"",
_xlfn.IFS(
NOT(ISBLANK(C6839)), C6839,
AND(NOT(ISBLANK(C6838)), B6838=B6839, NOT(ISBLANK(C6840)), B6840=B6839), AVERAGE(C6838,C6840),
AND(NOT(ISBLANK(C6838)), B6838=B6839, ISBLANK(C6840), NOT(ISBLANK(C6841)), B6841=B6839), C6838+(C6841-C6838)/3,
AND(ISBLANK(C6838), NOT(ISBLANK(C6837)), B6837=B6839, NOT(ISBLANK(C6840)), B6840=B6839), C6837+(C6840-C6837)*2/3,
TRUE, "Check Manually"
))</f>
        <v>117.4</v>
      </c>
      <c r="F6839" t="str">
        <f>_xlfn.XLOOKUP(B6839,Bucket_Map!A:A,Bucket_Map!B:B,"ERROR - CHECK NAME")</f>
        <v>Clothing &amp; Footwear</v>
      </c>
    </row>
    <row r="6840" spans="1:6" x14ac:dyDescent="0.25">
      <c r="A6840" t="s">
        <v>33</v>
      </c>
      <c r="B6840" t="s">
        <v>6</v>
      </c>
      <c r="C6840">
        <v>118</v>
      </c>
      <c r="D6840" s="1">
        <v>41821</v>
      </c>
      <c r="E6840" cm="1">
        <f t="array" ref="E6840">IF(AND(B6840="Housing",A6840="Rural"),"",
_xlfn.IFS(
NOT(ISBLANK(C6840)), C6840,
AND(NOT(ISBLANK(C6839)), B6839=B6840, NOT(ISBLANK(C6841)), B6841=B6840), AVERAGE(C6839,C6841),
AND(NOT(ISBLANK(C6839)), B6839=B6840, ISBLANK(C6841), NOT(ISBLANK(C6842)), B6842=B6840), C6839+(C6842-C6839)/3,
AND(ISBLANK(C6839), NOT(ISBLANK(C6838)), B6838=B6840, NOT(ISBLANK(C6841)), B6841=B6840), C6838+(C6841-C6838)*2/3,
TRUE, "Check Manually"
))</f>
        <v>118</v>
      </c>
      <c r="F6840" t="str">
        <f>_xlfn.XLOOKUP(B6840,Bucket_Map!A:A,Bucket_Map!B:B,"ERROR - CHECK NAME")</f>
        <v>Clothing &amp; Footwear</v>
      </c>
    </row>
    <row r="6841" spans="1:6" x14ac:dyDescent="0.25">
      <c r="A6841" t="s">
        <v>33</v>
      </c>
      <c r="B6841" t="s">
        <v>6</v>
      </c>
      <c r="C6841">
        <v>118.6</v>
      </c>
      <c r="D6841" s="1">
        <v>41852</v>
      </c>
      <c r="E6841" cm="1">
        <f t="array" ref="E6841">IF(AND(B6841="Housing",A6841="Rural"),"",
_xlfn.IFS(
NOT(ISBLANK(C6841)), C6841,
AND(NOT(ISBLANK(C6840)), B6840=B6841, NOT(ISBLANK(C6842)), B6842=B6841), AVERAGE(C6840,C6842),
AND(NOT(ISBLANK(C6840)), B6840=B6841, ISBLANK(C6842), NOT(ISBLANK(C6843)), B6843=B6841), C6840+(C6843-C6840)/3,
AND(ISBLANK(C6840), NOT(ISBLANK(C6839)), B6839=B6841, NOT(ISBLANK(C6842)), B6842=B6841), C6839+(C6842-C6839)*2/3,
TRUE, "Check Manually"
))</f>
        <v>118.6</v>
      </c>
      <c r="F6841" t="str">
        <f>_xlfn.XLOOKUP(B6841,Bucket_Map!A:A,Bucket_Map!B:B,"ERROR - CHECK NAME")</f>
        <v>Clothing &amp; Footwear</v>
      </c>
    </row>
    <row r="6842" spans="1:6" x14ac:dyDescent="0.25">
      <c r="A6842" t="s">
        <v>33</v>
      </c>
      <c r="B6842" t="s">
        <v>6</v>
      </c>
      <c r="C6842">
        <v>119.2</v>
      </c>
      <c r="D6842" s="1">
        <v>41883</v>
      </c>
      <c r="E6842" cm="1">
        <f t="array" ref="E6842">IF(AND(B6842="Housing",A6842="Rural"),"",
_xlfn.IFS(
NOT(ISBLANK(C6842)), C6842,
AND(NOT(ISBLANK(C6841)), B6841=B6842, NOT(ISBLANK(C6843)), B6843=B6842), AVERAGE(C6841,C6843),
AND(NOT(ISBLANK(C6841)), B6841=B6842, ISBLANK(C6843), NOT(ISBLANK(C6844)), B6844=B6842), C6841+(C6844-C6841)/3,
AND(ISBLANK(C6841), NOT(ISBLANK(C6840)), B6840=B6842, NOT(ISBLANK(C6843)), B6843=B6842), C6840+(C6843-C6840)*2/3,
TRUE, "Check Manually"
))</f>
        <v>119.2</v>
      </c>
      <c r="F6842" t="str">
        <f>_xlfn.XLOOKUP(B6842,Bucket_Map!A:A,Bucket_Map!B:B,"ERROR - CHECK NAME")</f>
        <v>Clothing &amp; Footwear</v>
      </c>
    </row>
    <row r="6843" spans="1:6" x14ac:dyDescent="0.25">
      <c r="A6843" t="s">
        <v>33</v>
      </c>
      <c r="B6843" t="s">
        <v>6</v>
      </c>
      <c r="C6843">
        <v>119.6</v>
      </c>
      <c r="D6843" s="1">
        <v>41913</v>
      </c>
      <c r="E6843" cm="1">
        <f t="array" ref="E6843">IF(AND(B6843="Housing",A6843="Rural"),"",
_xlfn.IFS(
NOT(ISBLANK(C6843)), C6843,
AND(NOT(ISBLANK(C6842)), B6842=B6843, NOT(ISBLANK(C6844)), B6844=B6843), AVERAGE(C6842,C6844),
AND(NOT(ISBLANK(C6842)), B6842=B6843, ISBLANK(C6844), NOT(ISBLANK(C6845)), B6845=B6843), C6842+(C6845-C6842)/3,
AND(ISBLANK(C6842), NOT(ISBLANK(C6841)), B6841=B6843, NOT(ISBLANK(C6844)), B6844=B6843), C6841+(C6844-C6841)*2/3,
TRUE, "Check Manually"
))</f>
        <v>119.6</v>
      </c>
      <c r="F6843" t="str">
        <f>_xlfn.XLOOKUP(B6843,Bucket_Map!A:A,Bucket_Map!B:B,"ERROR - CHECK NAME")</f>
        <v>Clothing &amp; Footwear</v>
      </c>
    </row>
    <row r="6844" spans="1:6" x14ac:dyDescent="0.25">
      <c r="A6844" t="s">
        <v>33</v>
      </c>
      <c r="B6844" t="s">
        <v>6</v>
      </c>
      <c r="C6844">
        <v>120.3</v>
      </c>
      <c r="D6844" s="1">
        <v>41944</v>
      </c>
      <c r="E6844" cm="1">
        <f t="array" ref="E6844">IF(AND(B6844="Housing",A6844="Rural"),"",
_xlfn.IFS(
NOT(ISBLANK(C6844)), C6844,
AND(NOT(ISBLANK(C6843)), B6843=B6844, NOT(ISBLANK(C6845)), B6845=B6844), AVERAGE(C6843,C6845),
AND(NOT(ISBLANK(C6843)), B6843=B6844, ISBLANK(C6845), NOT(ISBLANK(C6846)), B6846=B6844), C6843+(C6846-C6843)/3,
AND(ISBLANK(C6843), NOT(ISBLANK(C6842)), B6842=B6844, NOT(ISBLANK(C6845)), B6845=B6844), C6842+(C6845-C6842)*2/3,
TRUE, "Check Manually"
))</f>
        <v>120.3</v>
      </c>
      <c r="F6844" t="str">
        <f>_xlfn.XLOOKUP(B6844,Bucket_Map!A:A,Bucket_Map!B:B,"ERROR - CHECK NAME")</f>
        <v>Clothing &amp; Footwear</v>
      </c>
    </row>
    <row r="6845" spans="1:6" x14ac:dyDescent="0.25">
      <c r="A6845" t="s">
        <v>33</v>
      </c>
      <c r="B6845" t="s">
        <v>6</v>
      </c>
      <c r="C6845">
        <v>120.7</v>
      </c>
      <c r="D6845" s="1">
        <v>41974</v>
      </c>
      <c r="E6845" cm="1">
        <f t="array" ref="E6845">IF(AND(B6845="Housing",A6845="Rural"),"",
_xlfn.IFS(
NOT(ISBLANK(C6845)), C6845,
AND(NOT(ISBLANK(C6844)), B6844=B6845, NOT(ISBLANK(C6846)), B6846=B6845), AVERAGE(C6844,C6846),
AND(NOT(ISBLANK(C6844)), B6844=B6845, ISBLANK(C6846), NOT(ISBLANK(C6847)), B6847=B6845), C6844+(C6847-C6844)/3,
AND(ISBLANK(C6844), NOT(ISBLANK(C6843)), B6843=B6845, NOT(ISBLANK(C6846)), B6846=B6845), C6843+(C6846-C6843)*2/3,
TRUE, "Check Manually"
))</f>
        <v>120.7</v>
      </c>
      <c r="F6845" t="str">
        <f>_xlfn.XLOOKUP(B6845,Bucket_Map!A:A,Bucket_Map!B:B,"ERROR - CHECK NAME")</f>
        <v>Clothing &amp; Footwear</v>
      </c>
    </row>
    <row r="6846" spans="1:6" x14ac:dyDescent="0.25">
      <c r="A6846" t="s">
        <v>33</v>
      </c>
      <c r="B6846" t="s">
        <v>6</v>
      </c>
      <c r="C6846">
        <v>121</v>
      </c>
      <c r="D6846" s="1">
        <v>42005</v>
      </c>
      <c r="E6846" cm="1">
        <f t="array" ref="E6846">IF(AND(B6846="Housing",A6846="Rural"),"",
_xlfn.IFS(
NOT(ISBLANK(C6846)), C6846,
AND(NOT(ISBLANK(C6845)), B6845=B6846, NOT(ISBLANK(C6847)), B6847=B6846), AVERAGE(C6845,C6847),
AND(NOT(ISBLANK(C6845)), B6845=B6846, ISBLANK(C6847), NOT(ISBLANK(C6848)), B6848=B6846), C6845+(C6848-C6845)/3,
AND(ISBLANK(C6845), NOT(ISBLANK(C6844)), B6844=B6846, NOT(ISBLANK(C6847)), B6847=B6846), C6844+(C6847-C6844)*2/3,
TRUE, "Check Manually"
))</f>
        <v>121</v>
      </c>
      <c r="F6846" t="str">
        <f>_xlfn.XLOOKUP(B6846,Bucket_Map!A:A,Bucket_Map!B:B,"ERROR - CHECK NAME")</f>
        <v>Clothing &amp; Footwear</v>
      </c>
    </row>
    <row r="6847" spans="1:6" x14ac:dyDescent="0.25">
      <c r="A6847" t="s">
        <v>33</v>
      </c>
      <c r="B6847" t="s">
        <v>6</v>
      </c>
      <c r="C6847">
        <v>121.3</v>
      </c>
      <c r="D6847" s="1">
        <v>42036</v>
      </c>
      <c r="E6847" cm="1">
        <f t="array" ref="E6847">IF(AND(B6847="Housing",A6847="Rural"),"",
_xlfn.IFS(
NOT(ISBLANK(C6847)), C6847,
AND(NOT(ISBLANK(C6846)), B6846=B6847, NOT(ISBLANK(C6848)), B6848=B6847), AVERAGE(C6846,C6848),
AND(NOT(ISBLANK(C6846)), B6846=B6847, ISBLANK(C6848), NOT(ISBLANK(C6849)), B6849=B6847), C6846+(C6849-C6846)/3,
AND(ISBLANK(C6846), NOT(ISBLANK(C6845)), B6845=B6847, NOT(ISBLANK(C6848)), B6848=B6847), C6845+(C6848-C6845)*2/3,
TRUE, "Check Manually"
))</f>
        <v>121.3</v>
      </c>
      <c r="F6847" t="str">
        <f>_xlfn.XLOOKUP(B6847,Bucket_Map!A:A,Bucket_Map!B:B,"ERROR - CHECK NAME")</f>
        <v>Clothing &amp; Footwear</v>
      </c>
    </row>
    <row r="6848" spans="1:6" x14ac:dyDescent="0.25">
      <c r="A6848" t="s">
        <v>33</v>
      </c>
      <c r="B6848" t="s">
        <v>6</v>
      </c>
      <c r="C6848">
        <v>121.7</v>
      </c>
      <c r="D6848" s="1">
        <v>42064</v>
      </c>
      <c r="E6848" cm="1">
        <f t="array" ref="E6848">IF(AND(B6848="Housing",A6848="Rural"),"",
_xlfn.IFS(
NOT(ISBLANK(C6848)), C6848,
AND(NOT(ISBLANK(C6847)), B6847=B6848, NOT(ISBLANK(C6849)), B6849=B6848), AVERAGE(C6847,C6849),
AND(NOT(ISBLANK(C6847)), B6847=B6848, ISBLANK(C6849), NOT(ISBLANK(C6850)), B6850=B6848), C6847+(C6850-C6847)/3,
AND(ISBLANK(C6847), NOT(ISBLANK(C6846)), B6846=B6848, NOT(ISBLANK(C6849)), B6849=B6848), C6846+(C6849-C6846)*2/3,
TRUE, "Check Manually"
))</f>
        <v>121.7</v>
      </c>
      <c r="F6848" t="str">
        <f>_xlfn.XLOOKUP(B6848,Bucket_Map!A:A,Bucket_Map!B:B,"ERROR - CHECK NAME")</f>
        <v>Clothing &amp; Footwear</v>
      </c>
    </row>
    <row r="6849" spans="1:6" x14ac:dyDescent="0.25">
      <c r="A6849" t="s">
        <v>33</v>
      </c>
      <c r="B6849" t="s">
        <v>6</v>
      </c>
      <c r="C6849">
        <v>122.1</v>
      </c>
      <c r="D6849" s="1">
        <v>42095</v>
      </c>
      <c r="E6849" cm="1">
        <f t="array" ref="E6849">IF(AND(B6849="Housing",A6849="Rural"),"",
_xlfn.IFS(
NOT(ISBLANK(C6849)), C6849,
AND(NOT(ISBLANK(C6848)), B6848=B6849, NOT(ISBLANK(C6850)), B6850=B6849), AVERAGE(C6848,C6850),
AND(NOT(ISBLANK(C6848)), B6848=B6849, ISBLANK(C6850), NOT(ISBLANK(C6851)), B6851=B6849), C6848+(C6851-C6848)/3,
AND(ISBLANK(C6848), NOT(ISBLANK(C6847)), B6847=B6849, NOT(ISBLANK(C6850)), B6850=B6849), C6847+(C6850-C6847)*2/3,
TRUE, "Check Manually"
))</f>
        <v>122.1</v>
      </c>
      <c r="F6849" t="str">
        <f>_xlfn.XLOOKUP(B6849,Bucket_Map!A:A,Bucket_Map!B:B,"ERROR - CHECK NAME")</f>
        <v>Clothing &amp; Footwear</v>
      </c>
    </row>
    <row r="6850" spans="1:6" x14ac:dyDescent="0.25">
      <c r="A6850" t="s">
        <v>33</v>
      </c>
      <c r="B6850" t="s">
        <v>6</v>
      </c>
      <c r="C6850">
        <v>122.4</v>
      </c>
      <c r="D6850" s="1">
        <v>42125</v>
      </c>
      <c r="E6850" cm="1">
        <f t="array" ref="E6850">IF(AND(B6850="Housing",A6850="Rural"),"",
_xlfn.IFS(
NOT(ISBLANK(C6850)), C6850,
AND(NOT(ISBLANK(C6849)), B6849=B6850, NOT(ISBLANK(C6851)), B6851=B6850), AVERAGE(C6849,C6851),
AND(NOT(ISBLANK(C6849)), B6849=B6850, ISBLANK(C6851), NOT(ISBLANK(C6852)), B6852=B6850), C6849+(C6852-C6849)/3,
AND(ISBLANK(C6849), NOT(ISBLANK(C6848)), B6848=B6850, NOT(ISBLANK(C6851)), B6851=B6850), C6848+(C6851-C6848)*2/3,
TRUE, "Check Manually"
))</f>
        <v>122.4</v>
      </c>
      <c r="F6850" t="str">
        <f>_xlfn.XLOOKUP(B6850,Bucket_Map!A:A,Bucket_Map!B:B,"ERROR - CHECK NAME")</f>
        <v>Clothing &amp; Footwear</v>
      </c>
    </row>
    <row r="6851" spans="1:6" x14ac:dyDescent="0.25">
      <c r="A6851" t="s">
        <v>33</v>
      </c>
      <c r="B6851" t="s">
        <v>6</v>
      </c>
      <c r="C6851">
        <v>123.2</v>
      </c>
      <c r="D6851" s="1">
        <v>42156</v>
      </c>
      <c r="E6851" cm="1">
        <f t="array" ref="E6851">IF(AND(B6851="Housing",A6851="Rural"),"",
_xlfn.IFS(
NOT(ISBLANK(C6851)), C6851,
AND(NOT(ISBLANK(C6850)), B6850=B6851, NOT(ISBLANK(C6852)), B6852=B6851), AVERAGE(C6850,C6852),
AND(NOT(ISBLANK(C6850)), B6850=B6851, ISBLANK(C6852), NOT(ISBLANK(C6853)), B6853=B6851), C6850+(C6853-C6850)/3,
AND(ISBLANK(C6850), NOT(ISBLANK(C6849)), B6849=B6851, NOT(ISBLANK(C6852)), B6852=B6851), C6849+(C6852-C6849)*2/3,
TRUE, "Check Manually"
))</f>
        <v>123.2</v>
      </c>
      <c r="F6851" t="str">
        <f>_xlfn.XLOOKUP(B6851,Bucket_Map!A:A,Bucket_Map!B:B,"ERROR - CHECK NAME")</f>
        <v>Clothing &amp; Footwear</v>
      </c>
    </row>
    <row r="6852" spans="1:6" x14ac:dyDescent="0.25">
      <c r="A6852" t="s">
        <v>33</v>
      </c>
      <c r="B6852" t="s">
        <v>6</v>
      </c>
      <c r="C6852">
        <v>123.5</v>
      </c>
      <c r="D6852" s="1">
        <v>42186</v>
      </c>
      <c r="E6852" cm="1">
        <f t="array" ref="E6852">IF(AND(B6852="Housing",A6852="Rural"),"",
_xlfn.IFS(
NOT(ISBLANK(C6852)), C6852,
AND(NOT(ISBLANK(C6851)), B6851=B6852, NOT(ISBLANK(C6853)), B6853=B6852), AVERAGE(C6851,C6853),
AND(NOT(ISBLANK(C6851)), B6851=B6852, ISBLANK(C6853), NOT(ISBLANK(C6854)), B6854=B6852), C6851+(C6854-C6851)/3,
AND(ISBLANK(C6851), NOT(ISBLANK(C6850)), B6850=B6852, NOT(ISBLANK(C6853)), B6853=B6852), C6850+(C6853-C6850)*2/3,
TRUE, "Check Manually"
))</f>
        <v>123.5</v>
      </c>
      <c r="F6852" t="str">
        <f>_xlfn.XLOOKUP(B6852,Bucket_Map!A:A,Bucket_Map!B:B,"ERROR - CHECK NAME")</f>
        <v>Clothing &amp; Footwear</v>
      </c>
    </row>
    <row r="6853" spans="1:6" x14ac:dyDescent="0.25">
      <c r="A6853" t="s">
        <v>33</v>
      </c>
      <c r="B6853" t="s">
        <v>6</v>
      </c>
      <c r="C6853">
        <v>123.7</v>
      </c>
      <c r="D6853" s="1">
        <v>42217</v>
      </c>
      <c r="E6853" cm="1">
        <f t="array" ref="E6853">IF(AND(B6853="Housing",A6853="Rural"),"",
_xlfn.IFS(
NOT(ISBLANK(C6853)), C6853,
AND(NOT(ISBLANK(C6852)), B6852=B6853, NOT(ISBLANK(C6854)), B6854=B6853), AVERAGE(C6852,C6854),
AND(NOT(ISBLANK(C6852)), B6852=B6853, ISBLANK(C6854), NOT(ISBLANK(C6855)), B6855=B6853), C6852+(C6855-C6852)/3,
AND(ISBLANK(C6852), NOT(ISBLANK(C6851)), B6851=B6853, NOT(ISBLANK(C6854)), B6854=B6853), C6851+(C6854-C6851)*2/3,
TRUE, "Check Manually"
))</f>
        <v>123.7</v>
      </c>
      <c r="F6853" t="str">
        <f>_xlfn.XLOOKUP(B6853,Bucket_Map!A:A,Bucket_Map!B:B,"ERROR - CHECK NAME")</f>
        <v>Clothing &amp; Footwear</v>
      </c>
    </row>
    <row r="6854" spans="1:6" x14ac:dyDescent="0.25">
      <c r="A6854" t="s">
        <v>33</v>
      </c>
      <c r="B6854" t="s">
        <v>6</v>
      </c>
      <c r="C6854">
        <v>124</v>
      </c>
      <c r="D6854" s="1">
        <v>42248</v>
      </c>
      <c r="E6854" cm="1">
        <f t="array" ref="E6854">IF(AND(B6854="Housing",A6854="Rural"),"",
_xlfn.IFS(
NOT(ISBLANK(C6854)), C6854,
AND(NOT(ISBLANK(C6853)), B6853=B6854, NOT(ISBLANK(C6855)), B6855=B6854), AVERAGE(C6853,C6855),
AND(NOT(ISBLANK(C6853)), B6853=B6854, ISBLANK(C6855), NOT(ISBLANK(C6856)), B6856=B6854), C6853+(C6856-C6853)/3,
AND(ISBLANK(C6853), NOT(ISBLANK(C6852)), B6852=B6854, NOT(ISBLANK(C6855)), B6855=B6854), C6852+(C6855-C6852)*2/3,
TRUE, "Check Manually"
))</f>
        <v>124</v>
      </c>
      <c r="F6854" t="str">
        <f>_xlfn.XLOOKUP(B6854,Bucket_Map!A:A,Bucket_Map!B:B,"ERROR - CHECK NAME")</f>
        <v>Clothing &amp; Footwear</v>
      </c>
    </row>
    <row r="6855" spans="1:6" x14ac:dyDescent="0.25">
      <c r="A6855" t="s">
        <v>33</v>
      </c>
      <c r="B6855" t="s">
        <v>6</v>
      </c>
      <c r="C6855">
        <v>124.4</v>
      </c>
      <c r="D6855" s="1">
        <v>42278</v>
      </c>
      <c r="E6855" cm="1">
        <f t="array" ref="E6855">IF(AND(B6855="Housing",A6855="Rural"),"",
_xlfn.IFS(
NOT(ISBLANK(C6855)), C6855,
AND(NOT(ISBLANK(C6854)), B6854=B6855, NOT(ISBLANK(C6856)), B6856=B6855), AVERAGE(C6854,C6856),
AND(NOT(ISBLANK(C6854)), B6854=B6855, ISBLANK(C6856), NOT(ISBLANK(C6857)), B6857=B6855), C6854+(C6857-C6854)/3,
AND(ISBLANK(C6854), NOT(ISBLANK(C6853)), B6853=B6855, NOT(ISBLANK(C6856)), B6856=B6855), C6853+(C6856-C6853)*2/3,
TRUE, "Check Manually"
))</f>
        <v>124.4</v>
      </c>
      <c r="F6855" t="str">
        <f>_xlfn.XLOOKUP(B6855,Bucket_Map!A:A,Bucket_Map!B:B,"ERROR - CHECK NAME")</f>
        <v>Clothing &amp; Footwear</v>
      </c>
    </row>
    <row r="6856" spans="1:6" x14ac:dyDescent="0.25">
      <c r="A6856" t="s">
        <v>33</v>
      </c>
      <c r="B6856" t="s">
        <v>6</v>
      </c>
      <c r="C6856">
        <v>125</v>
      </c>
      <c r="D6856" s="1">
        <v>42309</v>
      </c>
      <c r="E6856" cm="1">
        <f t="array" ref="E6856">IF(AND(B6856="Housing",A6856="Rural"),"",
_xlfn.IFS(
NOT(ISBLANK(C6856)), C6856,
AND(NOT(ISBLANK(C6855)), B6855=B6856, NOT(ISBLANK(C6857)), B6857=B6856), AVERAGE(C6855,C6857),
AND(NOT(ISBLANK(C6855)), B6855=B6856, ISBLANK(C6857), NOT(ISBLANK(C6858)), B6858=B6856), C6855+(C6858-C6855)/3,
AND(ISBLANK(C6855), NOT(ISBLANK(C6854)), B6854=B6856, NOT(ISBLANK(C6857)), B6857=B6856), C6854+(C6857-C6854)*2/3,
TRUE, "Check Manually"
))</f>
        <v>125</v>
      </c>
      <c r="F6856" t="str">
        <f>_xlfn.XLOOKUP(B6856,Bucket_Map!A:A,Bucket_Map!B:B,"ERROR - CHECK NAME")</f>
        <v>Clothing &amp; Footwear</v>
      </c>
    </row>
    <row r="6857" spans="1:6" x14ac:dyDescent="0.25">
      <c r="A6857" t="s">
        <v>33</v>
      </c>
      <c r="B6857" t="s">
        <v>6</v>
      </c>
      <c r="C6857">
        <v>125.4</v>
      </c>
      <c r="D6857" s="1">
        <v>42339</v>
      </c>
      <c r="E6857" cm="1">
        <f t="array" ref="E6857">IF(AND(B6857="Housing",A6857="Rural"),"",
_xlfn.IFS(
NOT(ISBLANK(C6857)), C6857,
AND(NOT(ISBLANK(C6856)), B6856=B6857, NOT(ISBLANK(C6858)), B6858=B6857), AVERAGE(C6856,C6858),
AND(NOT(ISBLANK(C6856)), B6856=B6857, ISBLANK(C6858), NOT(ISBLANK(C6859)), B6859=B6857), C6856+(C6859-C6856)/3,
AND(ISBLANK(C6856), NOT(ISBLANK(C6855)), B6855=B6857, NOT(ISBLANK(C6858)), B6858=B6857), C6855+(C6858-C6855)*2/3,
TRUE, "Check Manually"
))</f>
        <v>125.4</v>
      </c>
      <c r="F6857" t="str">
        <f>_xlfn.XLOOKUP(B6857,Bucket_Map!A:A,Bucket_Map!B:B,"ERROR - CHECK NAME")</f>
        <v>Clothing &amp; Footwear</v>
      </c>
    </row>
    <row r="6858" spans="1:6" x14ac:dyDescent="0.25">
      <c r="A6858" t="s">
        <v>33</v>
      </c>
      <c r="B6858" t="s">
        <v>6</v>
      </c>
      <c r="C6858">
        <v>125.8</v>
      </c>
      <c r="D6858" s="1">
        <v>42370</v>
      </c>
      <c r="E6858" cm="1">
        <f t="array" ref="E6858">IF(AND(B6858="Housing",A6858="Rural"),"",
_xlfn.IFS(
NOT(ISBLANK(C6858)), C6858,
AND(NOT(ISBLANK(C6857)), B6857=B6858, NOT(ISBLANK(C6859)), B6859=B6858), AVERAGE(C6857,C6859),
AND(NOT(ISBLANK(C6857)), B6857=B6858, ISBLANK(C6859), NOT(ISBLANK(C6860)), B6860=B6858), C6857+(C6860-C6857)/3,
AND(ISBLANK(C6857), NOT(ISBLANK(C6856)), B6856=B6858, NOT(ISBLANK(C6859)), B6859=B6858), C6856+(C6859-C6856)*2/3,
TRUE, "Check Manually"
))</f>
        <v>125.8</v>
      </c>
      <c r="F6858" t="str">
        <f>_xlfn.XLOOKUP(B6858,Bucket_Map!A:A,Bucket_Map!B:B,"ERROR - CHECK NAME")</f>
        <v>Clothing &amp; Footwear</v>
      </c>
    </row>
    <row r="6859" spans="1:6" x14ac:dyDescent="0.25">
      <c r="A6859" t="s">
        <v>33</v>
      </c>
      <c r="B6859" t="s">
        <v>6</v>
      </c>
      <c r="C6859">
        <v>126.2</v>
      </c>
      <c r="D6859" s="1">
        <v>42401</v>
      </c>
      <c r="E6859" cm="1">
        <f t="array" ref="E6859">IF(AND(B6859="Housing",A6859="Rural"),"",
_xlfn.IFS(
NOT(ISBLANK(C6859)), C6859,
AND(NOT(ISBLANK(C6858)), B6858=B6859, NOT(ISBLANK(C6860)), B6860=B6859), AVERAGE(C6858,C6860),
AND(NOT(ISBLANK(C6858)), B6858=B6859, ISBLANK(C6860), NOT(ISBLANK(C6861)), B6861=B6859), C6858+(C6861-C6858)/3,
AND(ISBLANK(C6858), NOT(ISBLANK(C6857)), B6857=B6859, NOT(ISBLANK(C6860)), B6860=B6859), C6857+(C6860-C6857)*2/3,
TRUE, "Check Manually"
))</f>
        <v>126.2</v>
      </c>
      <c r="F6859" t="str">
        <f>_xlfn.XLOOKUP(B6859,Bucket_Map!A:A,Bucket_Map!B:B,"ERROR - CHECK NAME")</f>
        <v>Clothing &amp; Footwear</v>
      </c>
    </row>
    <row r="6860" spans="1:6" x14ac:dyDescent="0.25">
      <c r="A6860" t="s">
        <v>33</v>
      </c>
      <c r="B6860" t="s">
        <v>6</v>
      </c>
      <c r="C6860">
        <v>126.4</v>
      </c>
      <c r="D6860" s="1">
        <v>42430</v>
      </c>
      <c r="E6860" cm="1">
        <f t="array" ref="E6860">IF(AND(B6860="Housing",A6860="Rural"),"",
_xlfn.IFS(
NOT(ISBLANK(C6860)), C6860,
AND(NOT(ISBLANK(C6859)), B6859=B6860, NOT(ISBLANK(C6861)), B6861=B6860), AVERAGE(C6859,C6861),
AND(NOT(ISBLANK(C6859)), B6859=B6860, ISBLANK(C6861), NOT(ISBLANK(C6862)), B6862=B6860), C6859+(C6862-C6859)/3,
AND(ISBLANK(C6859), NOT(ISBLANK(C6858)), B6858=B6860, NOT(ISBLANK(C6861)), B6861=B6860), C6858+(C6861-C6858)*2/3,
TRUE, "Check Manually"
))</f>
        <v>126.4</v>
      </c>
      <c r="F6860" t="str">
        <f>_xlfn.XLOOKUP(B6860,Bucket_Map!A:A,Bucket_Map!B:B,"ERROR - CHECK NAME")</f>
        <v>Clothing &amp; Footwear</v>
      </c>
    </row>
    <row r="6861" spans="1:6" x14ac:dyDescent="0.25">
      <c r="A6861" t="s">
        <v>33</v>
      </c>
      <c r="B6861" t="s">
        <v>6</v>
      </c>
      <c r="C6861">
        <v>126.8</v>
      </c>
      <c r="D6861" s="1">
        <v>42461</v>
      </c>
      <c r="E6861" cm="1">
        <f t="array" ref="E6861">IF(AND(B6861="Housing",A6861="Rural"),"",
_xlfn.IFS(
NOT(ISBLANK(C6861)), C6861,
AND(NOT(ISBLANK(C6860)), B6860=B6861, NOT(ISBLANK(C6862)), B6862=B6861), AVERAGE(C6860,C6862),
AND(NOT(ISBLANK(C6860)), B6860=B6861, ISBLANK(C6862), NOT(ISBLANK(C6863)), B6863=B6861), C6860+(C6863-C6860)/3,
AND(ISBLANK(C6860), NOT(ISBLANK(C6859)), B6859=B6861, NOT(ISBLANK(C6862)), B6862=B6861), C6859+(C6862-C6859)*2/3,
TRUE, "Check Manually"
))</f>
        <v>126.8</v>
      </c>
      <c r="F6861" t="str">
        <f>_xlfn.XLOOKUP(B6861,Bucket_Map!A:A,Bucket_Map!B:B,"ERROR - CHECK NAME")</f>
        <v>Clothing &amp; Footwear</v>
      </c>
    </row>
    <row r="6862" spans="1:6" x14ac:dyDescent="0.25">
      <c r="A6862" t="s">
        <v>33</v>
      </c>
      <c r="B6862" t="s">
        <v>6</v>
      </c>
      <c r="C6862">
        <v>127.2</v>
      </c>
      <c r="D6862" s="1">
        <v>42491</v>
      </c>
      <c r="E6862" cm="1">
        <f t="array" ref="E6862">IF(AND(B6862="Housing",A6862="Rural"),"",
_xlfn.IFS(
NOT(ISBLANK(C6862)), C6862,
AND(NOT(ISBLANK(C6861)), B6861=B6862, NOT(ISBLANK(C6863)), B6863=B6862), AVERAGE(C6861,C6863),
AND(NOT(ISBLANK(C6861)), B6861=B6862, ISBLANK(C6863), NOT(ISBLANK(C6864)), B6864=B6862), C6861+(C6864-C6861)/3,
AND(ISBLANK(C6861), NOT(ISBLANK(C6860)), B6860=B6862, NOT(ISBLANK(C6863)), B6863=B6862), C6860+(C6863-C6860)*2/3,
TRUE, "Check Manually"
))</f>
        <v>127.2</v>
      </c>
      <c r="F6862" t="str">
        <f>_xlfn.XLOOKUP(B6862,Bucket_Map!A:A,Bucket_Map!B:B,"ERROR - CHECK NAME")</f>
        <v>Clothing &amp; Footwear</v>
      </c>
    </row>
    <row r="6863" spans="1:6" x14ac:dyDescent="0.25">
      <c r="A6863" t="s">
        <v>33</v>
      </c>
      <c r="B6863" t="s">
        <v>6</v>
      </c>
      <c r="C6863">
        <v>127.6</v>
      </c>
      <c r="D6863" s="1">
        <v>42522</v>
      </c>
      <c r="E6863" cm="1">
        <f t="array" ref="E6863">IF(AND(B6863="Housing",A6863="Rural"),"",
_xlfn.IFS(
NOT(ISBLANK(C6863)), C6863,
AND(NOT(ISBLANK(C6862)), B6862=B6863, NOT(ISBLANK(C6864)), B6864=B6863), AVERAGE(C6862,C6864),
AND(NOT(ISBLANK(C6862)), B6862=B6863, ISBLANK(C6864), NOT(ISBLANK(C6865)), B6865=B6863), C6862+(C6865-C6862)/3,
AND(ISBLANK(C6862), NOT(ISBLANK(C6861)), B6861=B6863, NOT(ISBLANK(C6864)), B6864=B6863), C6861+(C6864-C6861)*2/3,
TRUE, "Check Manually"
))</f>
        <v>127.6</v>
      </c>
      <c r="F6863" t="str">
        <f>_xlfn.XLOOKUP(B6863,Bucket_Map!A:A,Bucket_Map!B:B,"ERROR - CHECK NAME")</f>
        <v>Clothing &amp; Footwear</v>
      </c>
    </row>
    <row r="6864" spans="1:6" x14ac:dyDescent="0.25">
      <c r="A6864" t="s">
        <v>33</v>
      </c>
      <c r="B6864" t="s">
        <v>6</v>
      </c>
      <c r="C6864">
        <v>127.9</v>
      </c>
      <c r="D6864" s="1">
        <v>42552</v>
      </c>
      <c r="E6864" cm="1">
        <f t="array" ref="E6864">IF(AND(B6864="Housing",A6864="Rural"),"",
_xlfn.IFS(
NOT(ISBLANK(C6864)), C6864,
AND(NOT(ISBLANK(C6863)), B6863=B6864, NOT(ISBLANK(C6865)), B6865=B6864), AVERAGE(C6863,C6865),
AND(NOT(ISBLANK(C6863)), B6863=B6864, ISBLANK(C6865), NOT(ISBLANK(C6866)), B6866=B6864), C6863+(C6866-C6863)/3,
AND(ISBLANK(C6863), NOT(ISBLANK(C6862)), B6862=B6864, NOT(ISBLANK(C6865)), B6865=B6864), C6862+(C6865-C6862)*2/3,
TRUE, "Check Manually"
))</f>
        <v>127.9</v>
      </c>
      <c r="F6864" t="str">
        <f>_xlfn.XLOOKUP(B6864,Bucket_Map!A:A,Bucket_Map!B:B,"ERROR - CHECK NAME")</f>
        <v>Clothing &amp; Footwear</v>
      </c>
    </row>
    <row r="6865" spans="1:6" x14ac:dyDescent="0.25">
      <c r="A6865" t="s">
        <v>33</v>
      </c>
      <c r="B6865" t="s">
        <v>6</v>
      </c>
      <c r="C6865">
        <v>128.30000000000001</v>
      </c>
      <c r="D6865" s="1">
        <v>42583</v>
      </c>
      <c r="E6865" cm="1">
        <f t="array" ref="E6865">IF(AND(B6865="Housing",A6865="Rural"),"",
_xlfn.IFS(
NOT(ISBLANK(C6865)), C6865,
AND(NOT(ISBLANK(C6864)), B6864=B6865, NOT(ISBLANK(C6866)), B6866=B6865), AVERAGE(C6864,C6866),
AND(NOT(ISBLANK(C6864)), B6864=B6865, ISBLANK(C6866), NOT(ISBLANK(C6867)), B6867=B6865), C6864+(C6867-C6864)/3,
AND(ISBLANK(C6864), NOT(ISBLANK(C6863)), B6863=B6865, NOT(ISBLANK(C6866)), B6866=B6865), C6863+(C6866-C6863)*2/3,
TRUE, "Check Manually"
))</f>
        <v>128.30000000000001</v>
      </c>
      <c r="F6865" t="str">
        <f>_xlfn.XLOOKUP(B6865,Bucket_Map!A:A,Bucket_Map!B:B,"ERROR - CHECK NAME")</f>
        <v>Clothing &amp; Footwear</v>
      </c>
    </row>
    <row r="6866" spans="1:6" x14ac:dyDescent="0.25">
      <c r="A6866" t="s">
        <v>33</v>
      </c>
      <c r="B6866" t="s">
        <v>6</v>
      </c>
      <c r="C6866">
        <v>128.69999999999999</v>
      </c>
      <c r="D6866" s="1">
        <v>42614</v>
      </c>
      <c r="E6866" cm="1">
        <f t="array" ref="E6866">IF(AND(B6866="Housing",A6866="Rural"),"",
_xlfn.IFS(
NOT(ISBLANK(C6866)), C6866,
AND(NOT(ISBLANK(C6865)), B6865=B6866, NOT(ISBLANK(C6867)), B6867=B6866), AVERAGE(C6865,C6867),
AND(NOT(ISBLANK(C6865)), B6865=B6866, ISBLANK(C6867), NOT(ISBLANK(C6868)), B6868=B6866), C6865+(C6868-C6865)/3,
AND(ISBLANK(C6865), NOT(ISBLANK(C6864)), B6864=B6866, NOT(ISBLANK(C6867)), B6867=B6866), C6864+(C6867-C6864)*2/3,
TRUE, "Check Manually"
))</f>
        <v>128.69999999999999</v>
      </c>
      <c r="F6866" t="str">
        <f>_xlfn.XLOOKUP(B6866,Bucket_Map!A:A,Bucket_Map!B:B,"ERROR - CHECK NAME")</f>
        <v>Clothing &amp; Footwear</v>
      </c>
    </row>
    <row r="6867" spans="1:6" x14ac:dyDescent="0.25">
      <c r="A6867" t="s">
        <v>33</v>
      </c>
      <c r="B6867" t="s">
        <v>6</v>
      </c>
      <c r="C6867">
        <v>129.1</v>
      </c>
      <c r="D6867" s="1">
        <v>42644</v>
      </c>
      <c r="E6867" cm="1">
        <f t="array" ref="E6867">IF(AND(B6867="Housing",A6867="Rural"),"",
_xlfn.IFS(
NOT(ISBLANK(C6867)), C6867,
AND(NOT(ISBLANK(C6866)), B6866=B6867, NOT(ISBLANK(C6868)), B6868=B6867), AVERAGE(C6866,C6868),
AND(NOT(ISBLANK(C6866)), B6866=B6867, ISBLANK(C6868), NOT(ISBLANK(C6869)), B6869=B6867), C6866+(C6869-C6866)/3,
AND(ISBLANK(C6866), NOT(ISBLANK(C6865)), B6865=B6867, NOT(ISBLANK(C6868)), B6868=B6867), C6865+(C6868-C6865)*2/3,
TRUE, "Check Manually"
))</f>
        <v>129.1</v>
      </c>
      <c r="F6867" t="str">
        <f>_xlfn.XLOOKUP(B6867,Bucket_Map!A:A,Bucket_Map!B:B,"ERROR - CHECK NAME")</f>
        <v>Clothing &amp; Footwear</v>
      </c>
    </row>
    <row r="6868" spans="1:6" x14ac:dyDescent="0.25">
      <c r="A6868" t="s">
        <v>33</v>
      </c>
      <c r="B6868" t="s">
        <v>6</v>
      </c>
      <c r="C6868">
        <v>129.6</v>
      </c>
      <c r="D6868" s="1">
        <v>42675</v>
      </c>
      <c r="E6868" cm="1">
        <f t="array" ref="E6868">IF(AND(B6868="Housing",A6868="Rural"),"",
_xlfn.IFS(
NOT(ISBLANK(C6868)), C6868,
AND(NOT(ISBLANK(C6867)), B6867=B6868, NOT(ISBLANK(C6869)), B6869=B6868), AVERAGE(C6867,C6869),
AND(NOT(ISBLANK(C6867)), B6867=B6868, ISBLANK(C6869), NOT(ISBLANK(C6870)), B6870=B6868), C6867+(C6870-C6867)/3,
AND(ISBLANK(C6867), NOT(ISBLANK(C6866)), B6866=B6868, NOT(ISBLANK(C6869)), B6869=B6868), C6866+(C6869-C6866)*2/3,
TRUE, "Check Manually"
))</f>
        <v>129.6</v>
      </c>
      <c r="F6868" t="str">
        <f>_xlfn.XLOOKUP(B6868,Bucket_Map!A:A,Bucket_Map!B:B,"ERROR - CHECK NAME")</f>
        <v>Clothing &amp; Footwear</v>
      </c>
    </row>
    <row r="6869" spans="1:6" x14ac:dyDescent="0.25">
      <c r="A6869" t="s">
        <v>33</v>
      </c>
      <c r="B6869" t="s">
        <v>6</v>
      </c>
      <c r="C6869">
        <v>130</v>
      </c>
      <c r="D6869" s="1">
        <v>42705</v>
      </c>
      <c r="E6869" cm="1">
        <f t="array" ref="E6869">IF(AND(B6869="Housing",A6869="Rural"),"",
_xlfn.IFS(
NOT(ISBLANK(C6869)), C6869,
AND(NOT(ISBLANK(C6868)), B6868=B6869, NOT(ISBLANK(C6870)), B6870=B6869), AVERAGE(C6868,C6870),
AND(NOT(ISBLANK(C6868)), B6868=B6869, ISBLANK(C6870), NOT(ISBLANK(C6871)), B6871=B6869), C6868+(C6871-C6868)/3,
AND(ISBLANK(C6868), NOT(ISBLANK(C6867)), B6867=B6869, NOT(ISBLANK(C6870)), B6870=B6869), C6867+(C6870-C6867)*2/3,
TRUE, "Check Manually"
))</f>
        <v>130</v>
      </c>
      <c r="F6869" t="str">
        <f>_xlfn.XLOOKUP(B6869,Bucket_Map!A:A,Bucket_Map!B:B,"ERROR - CHECK NAME")</f>
        <v>Clothing &amp; Footwear</v>
      </c>
    </row>
    <row r="6870" spans="1:6" x14ac:dyDescent="0.25">
      <c r="A6870" t="s">
        <v>33</v>
      </c>
      <c r="B6870" t="s">
        <v>6</v>
      </c>
      <c r="C6870">
        <v>130.19999999999999</v>
      </c>
      <c r="D6870" s="1">
        <v>42736</v>
      </c>
      <c r="E6870" cm="1">
        <f t="array" ref="E6870">IF(AND(B6870="Housing",A6870="Rural"),"",
_xlfn.IFS(
NOT(ISBLANK(C6870)), C6870,
AND(NOT(ISBLANK(C6869)), B6869=B6870, NOT(ISBLANK(C6871)), B6871=B6870), AVERAGE(C6869,C6871),
AND(NOT(ISBLANK(C6869)), B6869=B6870, ISBLANK(C6871), NOT(ISBLANK(C6872)), B6872=B6870), C6869+(C6872-C6869)/3,
AND(ISBLANK(C6869), NOT(ISBLANK(C6868)), B6868=B6870, NOT(ISBLANK(C6871)), B6871=B6870), C6868+(C6871-C6868)*2/3,
TRUE, "Check Manually"
))</f>
        <v>130.19999999999999</v>
      </c>
      <c r="F6870" t="str">
        <f>_xlfn.XLOOKUP(B6870,Bucket_Map!A:A,Bucket_Map!B:B,"ERROR - CHECK NAME")</f>
        <v>Clothing &amp; Footwear</v>
      </c>
    </row>
    <row r="6871" spans="1:6" x14ac:dyDescent="0.25">
      <c r="A6871" t="s">
        <v>33</v>
      </c>
      <c r="B6871" t="s">
        <v>6</v>
      </c>
      <c r="C6871">
        <v>130.5</v>
      </c>
      <c r="D6871" s="1">
        <v>42767</v>
      </c>
      <c r="E6871" cm="1">
        <f t="array" ref="E6871">IF(AND(B6871="Housing",A6871="Rural"),"",
_xlfn.IFS(
NOT(ISBLANK(C6871)), C6871,
AND(NOT(ISBLANK(C6870)), B6870=B6871, NOT(ISBLANK(C6872)), B6872=B6871), AVERAGE(C6870,C6872),
AND(NOT(ISBLANK(C6870)), B6870=B6871, ISBLANK(C6872), NOT(ISBLANK(C6873)), B6873=B6871), C6870+(C6873-C6870)/3,
AND(ISBLANK(C6870), NOT(ISBLANK(C6869)), B6869=B6871, NOT(ISBLANK(C6872)), B6872=B6871), C6869+(C6872-C6869)*2/3,
TRUE, "Check Manually"
))</f>
        <v>130.5</v>
      </c>
      <c r="F6871" t="str">
        <f>_xlfn.XLOOKUP(B6871,Bucket_Map!A:A,Bucket_Map!B:B,"ERROR - CHECK NAME")</f>
        <v>Clothing &amp; Footwear</v>
      </c>
    </row>
    <row r="6872" spans="1:6" x14ac:dyDescent="0.25">
      <c r="A6872" t="s">
        <v>33</v>
      </c>
      <c r="B6872" t="s">
        <v>6</v>
      </c>
      <c r="C6872">
        <v>130.80000000000001</v>
      </c>
      <c r="D6872" s="1">
        <v>42795</v>
      </c>
      <c r="E6872" cm="1">
        <f t="array" ref="E6872">IF(AND(B6872="Housing",A6872="Rural"),"",
_xlfn.IFS(
NOT(ISBLANK(C6872)), C6872,
AND(NOT(ISBLANK(C6871)), B6871=B6872, NOT(ISBLANK(C6873)), B6873=B6872), AVERAGE(C6871,C6873),
AND(NOT(ISBLANK(C6871)), B6871=B6872, ISBLANK(C6873), NOT(ISBLANK(C6874)), B6874=B6872), C6871+(C6874-C6871)/3,
AND(ISBLANK(C6871), NOT(ISBLANK(C6870)), B6870=B6872, NOT(ISBLANK(C6873)), B6873=B6872), C6870+(C6873-C6870)*2/3,
TRUE, "Check Manually"
))</f>
        <v>130.80000000000001</v>
      </c>
      <c r="F6872" t="str">
        <f>_xlfn.XLOOKUP(B6872,Bucket_Map!A:A,Bucket_Map!B:B,"ERROR - CHECK NAME")</f>
        <v>Clothing &amp; Footwear</v>
      </c>
    </row>
    <row r="6873" spans="1:6" x14ac:dyDescent="0.25">
      <c r="A6873" t="s">
        <v>33</v>
      </c>
      <c r="B6873" t="s">
        <v>6</v>
      </c>
      <c r="C6873">
        <v>131.19999999999999</v>
      </c>
      <c r="D6873" s="1">
        <v>42826</v>
      </c>
      <c r="E6873" cm="1">
        <f t="array" ref="E6873">IF(AND(B6873="Housing",A6873="Rural"),"",
_xlfn.IFS(
NOT(ISBLANK(C6873)), C6873,
AND(NOT(ISBLANK(C6872)), B6872=B6873, NOT(ISBLANK(C6874)), B6874=B6873), AVERAGE(C6872,C6874),
AND(NOT(ISBLANK(C6872)), B6872=B6873, ISBLANK(C6874), NOT(ISBLANK(C6875)), B6875=B6873), C6872+(C6875-C6872)/3,
AND(ISBLANK(C6872), NOT(ISBLANK(C6871)), B6871=B6873, NOT(ISBLANK(C6874)), B6874=B6873), C6871+(C6874-C6871)*2/3,
TRUE, "Check Manually"
))</f>
        <v>131.19999999999999</v>
      </c>
      <c r="F6873" t="str">
        <f>_xlfn.XLOOKUP(B6873,Bucket_Map!A:A,Bucket_Map!B:B,"ERROR - CHECK NAME")</f>
        <v>Clothing &amp; Footwear</v>
      </c>
    </row>
    <row r="6874" spans="1:6" x14ac:dyDescent="0.25">
      <c r="A6874" t="s">
        <v>33</v>
      </c>
      <c r="B6874" t="s">
        <v>6</v>
      </c>
      <c r="C6874">
        <v>131.5</v>
      </c>
      <c r="D6874" s="1">
        <v>42856</v>
      </c>
      <c r="E6874" cm="1">
        <f t="array" ref="E6874">IF(AND(B6874="Housing",A6874="Rural"),"",
_xlfn.IFS(
NOT(ISBLANK(C6874)), C6874,
AND(NOT(ISBLANK(C6873)), B6873=B6874, NOT(ISBLANK(C6875)), B6875=B6874), AVERAGE(C6873,C6875),
AND(NOT(ISBLANK(C6873)), B6873=B6874, ISBLANK(C6875), NOT(ISBLANK(C6876)), B6876=B6874), C6873+(C6876-C6873)/3,
AND(ISBLANK(C6873), NOT(ISBLANK(C6872)), B6872=B6874, NOT(ISBLANK(C6875)), B6875=B6874), C6872+(C6875-C6872)*2/3,
TRUE, "Check Manually"
))</f>
        <v>131.5</v>
      </c>
      <c r="F6874" t="str">
        <f>_xlfn.XLOOKUP(B6874,Bucket_Map!A:A,Bucket_Map!B:B,"ERROR - CHECK NAME")</f>
        <v>Clothing &amp; Footwear</v>
      </c>
    </row>
    <row r="6875" spans="1:6" x14ac:dyDescent="0.25">
      <c r="A6875" t="s">
        <v>33</v>
      </c>
      <c r="B6875" t="s">
        <v>6</v>
      </c>
      <c r="C6875">
        <v>131.5</v>
      </c>
      <c r="D6875" s="1">
        <v>42887</v>
      </c>
      <c r="E6875" cm="1">
        <f t="array" ref="E6875">IF(AND(B6875="Housing",A6875="Rural"),"",
_xlfn.IFS(
NOT(ISBLANK(C6875)), C6875,
AND(NOT(ISBLANK(C6874)), B6874=B6875, NOT(ISBLANK(C6876)), B6876=B6875), AVERAGE(C6874,C6876),
AND(NOT(ISBLANK(C6874)), B6874=B6875, ISBLANK(C6876), NOT(ISBLANK(C6877)), B6877=B6875), C6874+(C6877-C6874)/3,
AND(ISBLANK(C6874), NOT(ISBLANK(C6873)), B6873=B6875, NOT(ISBLANK(C6876)), B6876=B6875), C6873+(C6876-C6873)*2/3,
TRUE, "Check Manually"
))</f>
        <v>131.5</v>
      </c>
      <c r="F6875" t="str">
        <f>_xlfn.XLOOKUP(B6875,Bucket_Map!A:A,Bucket_Map!B:B,"ERROR - CHECK NAME")</f>
        <v>Clothing &amp; Footwear</v>
      </c>
    </row>
    <row r="6876" spans="1:6" x14ac:dyDescent="0.25">
      <c r="A6876" t="s">
        <v>33</v>
      </c>
      <c r="B6876" t="s">
        <v>6</v>
      </c>
      <c r="C6876">
        <v>131.6</v>
      </c>
      <c r="D6876" s="1">
        <v>42917</v>
      </c>
      <c r="E6876" cm="1">
        <f t="array" ref="E6876">IF(AND(B6876="Housing",A6876="Rural"),"",
_xlfn.IFS(
NOT(ISBLANK(C6876)), C6876,
AND(NOT(ISBLANK(C6875)), B6875=B6876, NOT(ISBLANK(C6877)), B6877=B6876), AVERAGE(C6875,C6877),
AND(NOT(ISBLANK(C6875)), B6875=B6876, ISBLANK(C6877), NOT(ISBLANK(C6878)), B6878=B6876), C6875+(C6878-C6875)/3,
AND(ISBLANK(C6875), NOT(ISBLANK(C6874)), B6874=B6876, NOT(ISBLANK(C6877)), B6877=B6876), C6874+(C6877-C6874)*2/3,
TRUE, "Check Manually"
))</f>
        <v>131.6</v>
      </c>
      <c r="F6876" t="str">
        <f>_xlfn.XLOOKUP(B6876,Bucket_Map!A:A,Bucket_Map!B:B,"ERROR - CHECK NAME")</f>
        <v>Clothing &amp; Footwear</v>
      </c>
    </row>
    <row r="6877" spans="1:6" x14ac:dyDescent="0.25">
      <c r="A6877" t="s">
        <v>33</v>
      </c>
      <c r="B6877" t="s">
        <v>6</v>
      </c>
      <c r="C6877">
        <v>132.69999999999999</v>
      </c>
      <c r="D6877" s="1">
        <v>42948</v>
      </c>
      <c r="E6877" cm="1">
        <f t="array" ref="E6877">IF(AND(B6877="Housing",A6877="Rural"),"",
_xlfn.IFS(
NOT(ISBLANK(C6877)), C6877,
AND(NOT(ISBLANK(C6876)), B6876=B6877, NOT(ISBLANK(C6878)), B6878=B6877), AVERAGE(C6876,C6878),
AND(NOT(ISBLANK(C6876)), B6876=B6877, ISBLANK(C6878), NOT(ISBLANK(C6879)), B6879=B6877), C6876+(C6879-C6876)/3,
AND(ISBLANK(C6876), NOT(ISBLANK(C6875)), B6875=B6877, NOT(ISBLANK(C6878)), B6878=B6877), C6875+(C6878-C6875)*2/3,
TRUE, "Check Manually"
))</f>
        <v>132.69999999999999</v>
      </c>
      <c r="F6877" t="str">
        <f>_xlfn.XLOOKUP(B6877,Bucket_Map!A:A,Bucket_Map!B:B,"ERROR - CHECK NAME")</f>
        <v>Clothing &amp; Footwear</v>
      </c>
    </row>
    <row r="6878" spans="1:6" x14ac:dyDescent="0.25">
      <c r="A6878" t="s">
        <v>33</v>
      </c>
      <c r="B6878" t="s">
        <v>6</v>
      </c>
      <c r="C6878">
        <v>133.30000000000001</v>
      </c>
      <c r="D6878" s="1">
        <v>42979</v>
      </c>
      <c r="E6878" cm="1">
        <f t="array" ref="E6878">IF(AND(B6878="Housing",A6878="Rural"),"",
_xlfn.IFS(
NOT(ISBLANK(C6878)), C6878,
AND(NOT(ISBLANK(C6877)), B6877=B6878, NOT(ISBLANK(C6879)), B6879=B6878), AVERAGE(C6877,C6879),
AND(NOT(ISBLANK(C6877)), B6877=B6878, ISBLANK(C6879), NOT(ISBLANK(C6880)), B6880=B6878), C6877+(C6880-C6877)/3,
AND(ISBLANK(C6877), NOT(ISBLANK(C6876)), B6876=B6878, NOT(ISBLANK(C6879)), B6879=B6878), C6876+(C6879-C6876)*2/3,
TRUE, "Check Manually"
))</f>
        <v>133.30000000000001</v>
      </c>
      <c r="F6878" t="str">
        <f>_xlfn.XLOOKUP(B6878,Bucket_Map!A:A,Bucket_Map!B:B,"ERROR - CHECK NAME")</f>
        <v>Clothing &amp; Footwear</v>
      </c>
    </row>
    <row r="6879" spans="1:6" x14ac:dyDescent="0.25">
      <c r="A6879" t="s">
        <v>33</v>
      </c>
      <c r="B6879" t="s">
        <v>6</v>
      </c>
      <c r="C6879">
        <v>134</v>
      </c>
      <c r="D6879" s="1">
        <v>43009</v>
      </c>
      <c r="E6879" cm="1">
        <f t="array" ref="E6879">IF(AND(B6879="Housing",A6879="Rural"),"",
_xlfn.IFS(
NOT(ISBLANK(C6879)), C6879,
AND(NOT(ISBLANK(C6878)), B6878=B6879, NOT(ISBLANK(C6880)), B6880=B6879), AVERAGE(C6878,C6880),
AND(NOT(ISBLANK(C6878)), B6878=B6879, ISBLANK(C6880), NOT(ISBLANK(C6881)), B6881=B6879), C6878+(C6881-C6878)/3,
AND(ISBLANK(C6878), NOT(ISBLANK(C6877)), B6877=B6879, NOT(ISBLANK(C6880)), B6880=B6879), C6877+(C6880-C6877)*2/3,
TRUE, "Check Manually"
))</f>
        <v>134</v>
      </c>
      <c r="F6879" t="str">
        <f>_xlfn.XLOOKUP(B6879,Bucket_Map!A:A,Bucket_Map!B:B,"ERROR - CHECK NAME")</f>
        <v>Clothing &amp; Footwear</v>
      </c>
    </row>
    <row r="6880" spans="1:6" x14ac:dyDescent="0.25">
      <c r="A6880" t="s">
        <v>33</v>
      </c>
      <c r="B6880" t="s">
        <v>6</v>
      </c>
      <c r="C6880">
        <v>135</v>
      </c>
      <c r="D6880" s="1">
        <v>43040</v>
      </c>
      <c r="E6880" cm="1">
        <f t="array" ref="E6880">IF(AND(B6880="Housing",A6880="Rural"),"",
_xlfn.IFS(
NOT(ISBLANK(C6880)), C6880,
AND(NOT(ISBLANK(C6879)), B6879=B6880, NOT(ISBLANK(C6881)), B6881=B6880), AVERAGE(C6879,C6881),
AND(NOT(ISBLANK(C6879)), B6879=B6880, ISBLANK(C6881), NOT(ISBLANK(C6882)), B6882=B6880), C6879+(C6882-C6879)/3,
AND(ISBLANK(C6879), NOT(ISBLANK(C6878)), B6878=B6880, NOT(ISBLANK(C6881)), B6881=B6880), C6878+(C6881-C6878)*2/3,
TRUE, "Check Manually"
))</f>
        <v>135</v>
      </c>
      <c r="F6880" t="str">
        <f>_xlfn.XLOOKUP(B6880,Bucket_Map!A:A,Bucket_Map!B:B,"ERROR - CHECK NAME")</f>
        <v>Clothing &amp; Footwear</v>
      </c>
    </row>
    <row r="6881" spans="1:6" x14ac:dyDescent="0.25">
      <c r="A6881" t="s">
        <v>33</v>
      </c>
      <c r="B6881" t="s">
        <v>6</v>
      </c>
      <c r="C6881">
        <v>135.6</v>
      </c>
      <c r="D6881" s="1">
        <v>43070</v>
      </c>
      <c r="E6881" cm="1">
        <f t="array" ref="E6881">IF(AND(B6881="Housing",A6881="Rural"),"",
_xlfn.IFS(
NOT(ISBLANK(C6881)), C6881,
AND(NOT(ISBLANK(C6880)), B6880=B6881, NOT(ISBLANK(C6882)), B6882=B6881), AVERAGE(C6880,C6882),
AND(NOT(ISBLANK(C6880)), B6880=B6881, ISBLANK(C6882), NOT(ISBLANK(C6883)), B6883=B6881), C6880+(C6883-C6880)/3,
AND(ISBLANK(C6880), NOT(ISBLANK(C6879)), B6879=B6881, NOT(ISBLANK(C6882)), B6882=B6881), C6879+(C6882-C6879)*2/3,
TRUE, "Check Manually"
))</f>
        <v>135.6</v>
      </c>
      <c r="F6881" t="str">
        <f>_xlfn.XLOOKUP(B6881,Bucket_Map!A:A,Bucket_Map!B:B,"ERROR - CHECK NAME")</f>
        <v>Clothing &amp; Footwear</v>
      </c>
    </row>
    <row r="6882" spans="1:6" x14ac:dyDescent="0.25">
      <c r="A6882" t="s">
        <v>33</v>
      </c>
      <c r="B6882" t="s">
        <v>6</v>
      </c>
      <c r="C6882">
        <v>136</v>
      </c>
      <c r="D6882" s="1">
        <v>43101</v>
      </c>
      <c r="E6882" cm="1">
        <f t="array" ref="E6882">IF(AND(B6882="Housing",A6882="Rural"),"",
_xlfn.IFS(
NOT(ISBLANK(C6882)), C6882,
AND(NOT(ISBLANK(C6881)), B6881=B6882, NOT(ISBLANK(C6883)), B6883=B6882), AVERAGE(C6881,C6883),
AND(NOT(ISBLANK(C6881)), B6881=B6882, ISBLANK(C6883), NOT(ISBLANK(C6884)), B6884=B6882), C6881+(C6884-C6881)/3,
AND(ISBLANK(C6881), NOT(ISBLANK(C6880)), B6880=B6882, NOT(ISBLANK(C6883)), B6883=B6882), C6880+(C6883-C6880)*2/3,
TRUE, "Check Manually"
))</f>
        <v>136</v>
      </c>
      <c r="F6882" t="str">
        <f>_xlfn.XLOOKUP(B6882,Bucket_Map!A:A,Bucket_Map!B:B,"ERROR - CHECK NAME")</f>
        <v>Clothing &amp; Footwear</v>
      </c>
    </row>
    <row r="6883" spans="1:6" x14ac:dyDescent="0.25">
      <c r="A6883" t="s">
        <v>33</v>
      </c>
      <c r="B6883" t="s">
        <v>6</v>
      </c>
      <c r="C6883">
        <v>136.30000000000001</v>
      </c>
      <c r="D6883" s="1">
        <v>43132</v>
      </c>
      <c r="E6883" cm="1">
        <f t="array" ref="E6883">IF(AND(B6883="Housing",A6883="Rural"),"",
_xlfn.IFS(
NOT(ISBLANK(C6883)), C6883,
AND(NOT(ISBLANK(C6882)), B6882=B6883, NOT(ISBLANK(C6884)), B6884=B6883), AVERAGE(C6882,C6884),
AND(NOT(ISBLANK(C6882)), B6882=B6883, ISBLANK(C6884), NOT(ISBLANK(C6885)), B6885=B6883), C6882+(C6885-C6882)/3,
AND(ISBLANK(C6882), NOT(ISBLANK(C6881)), B6881=B6883, NOT(ISBLANK(C6884)), B6884=B6883), C6881+(C6884-C6881)*2/3,
TRUE, "Check Manually"
))</f>
        <v>136.30000000000001</v>
      </c>
      <c r="F6883" t="str">
        <f>_xlfn.XLOOKUP(B6883,Bucket_Map!A:A,Bucket_Map!B:B,"ERROR - CHECK NAME")</f>
        <v>Clothing &amp; Footwear</v>
      </c>
    </row>
    <row r="6884" spans="1:6" x14ac:dyDescent="0.25">
      <c r="A6884" t="s">
        <v>33</v>
      </c>
      <c r="B6884" t="s">
        <v>6</v>
      </c>
      <c r="C6884">
        <v>136.69999999999999</v>
      </c>
      <c r="D6884" s="1">
        <v>43160</v>
      </c>
      <c r="E6884" cm="1">
        <f t="array" ref="E6884">IF(AND(B6884="Housing",A6884="Rural"),"",
_xlfn.IFS(
NOT(ISBLANK(C6884)), C6884,
AND(NOT(ISBLANK(C6883)), B6883=B6884, NOT(ISBLANK(C6885)), B6885=B6884), AVERAGE(C6883,C6885),
AND(NOT(ISBLANK(C6883)), B6883=B6884, ISBLANK(C6885), NOT(ISBLANK(C6886)), B6886=B6884), C6883+(C6886-C6883)/3,
AND(ISBLANK(C6883), NOT(ISBLANK(C6882)), B6882=B6884, NOT(ISBLANK(C6885)), B6885=B6884), C6882+(C6885-C6882)*2/3,
TRUE, "Check Manually"
))</f>
        <v>136.69999999999999</v>
      </c>
      <c r="F6884" t="str">
        <f>_xlfn.XLOOKUP(B6884,Bucket_Map!A:A,Bucket_Map!B:B,"ERROR - CHECK NAME")</f>
        <v>Clothing &amp; Footwear</v>
      </c>
    </row>
    <row r="6885" spans="1:6" x14ac:dyDescent="0.25">
      <c r="A6885" t="s">
        <v>33</v>
      </c>
      <c r="B6885" t="s">
        <v>6</v>
      </c>
      <c r="C6885">
        <v>137.80000000000001</v>
      </c>
      <c r="D6885" s="1">
        <v>43191</v>
      </c>
      <c r="E6885" cm="1">
        <f t="array" ref="E6885">IF(AND(B6885="Housing",A6885="Rural"),"",
_xlfn.IFS(
NOT(ISBLANK(C6885)), C6885,
AND(NOT(ISBLANK(C6884)), B6884=B6885, NOT(ISBLANK(C6886)), B6886=B6885), AVERAGE(C6884,C6886),
AND(NOT(ISBLANK(C6884)), B6884=B6885, ISBLANK(C6886), NOT(ISBLANK(C6887)), B6887=B6885), C6884+(C6887-C6884)/3,
AND(ISBLANK(C6884), NOT(ISBLANK(C6883)), B6883=B6885, NOT(ISBLANK(C6886)), B6886=B6885), C6883+(C6886-C6883)*2/3,
TRUE, "Check Manually"
))</f>
        <v>137.80000000000001</v>
      </c>
      <c r="F6885" t="str">
        <f>_xlfn.XLOOKUP(B6885,Bucket_Map!A:A,Bucket_Map!B:B,"ERROR - CHECK NAME")</f>
        <v>Clothing &amp; Footwear</v>
      </c>
    </row>
    <row r="6886" spans="1:6" x14ac:dyDescent="0.25">
      <c r="A6886" t="s">
        <v>33</v>
      </c>
      <c r="B6886" t="s">
        <v>6</v>
      </c>
      <c r="C6886">
        <v>138.6</v>
      </c>
      <c r="D6886" s="1">
        <v>43221</v>
      </c>
      <c r="E6886" cm="1">
        <f t="array" ref="E6886">IF(AND(B6886="Housing",A6886="Rural"),"",
_xlfn.IFS(
NOT(ISBLANK(C6886)), C6886,
AND(NOT(ISBLANK(C6885)), B6885=B6886, NOT(ISBLANK(C6887)), B6887=B6886), AVERAGE(C6885,C6887),
AND(NOT(ISBLANK(C6885)), B6885=B6886, ISBLANK(C6887), NOT(ISBLANK(C6888)), B6888=B6886), C6885+(C6888-C6885)/3,
AND(ISBLANK(C6885), NOT(ISBLANK(C6884)), B6884=B6886, NOT(ISBLANK(C6887)), B6887=B6886), C6884+(C6887-C6884)*2/3,
TRUE, "Check Manually"
))</f>
        <v>138.6</v>
      </c>
      <c r="F6886" t="str">
        <f>_xlfn.XLOOKUP(B6886,Bucket_Map!A:A,Bucket_Map!B:B,"ERROR - CHECK NAME")</f>
        <v>Clothing &amp; Footwear</v>
      </c>
    </row>
    <row r="6887" spans="1:6" x14ac:dyDescent="0.25">
      <c r="A6887" t="s">
        <v>33</v>
      </c>
      <c r="B6887" t="s">
        <v>6</v>
      </c>
      <c r="C6887">
        <v>138.9</v>
      </c>
      <c r="D6887" s="1">
        <v>43252</v>
      </c>
      <c r="E6887" cm="1">
        <f t="array" ref="E6887">IF(AND(B6887="Housing",A6887="Rural"),"",
_xlfn.IFS(
NOT(ISBLANK(C6887)), C6887,
AND(NOT(ISBLANK(C6886)), B6886=B6887, NOT(ISBLANK(C6888)), B6888=B6887), AVERAGE(C6886,C6888),
AND(NOT(ISBLANK(C6886)), B6886=B6887, ISBLANK(C6888), NOT(ISBLANK(C6889)), B6889=B6887), C6886+(C6889-C6886)/3,
AND(ISBLANK(C6886), NOT(ISBLANK(C6885)), B6885=B6887, NOT(ISBLANK(C6888)), B6888=B6887), C6885+(C6888-C6885)*2/3,
TRUE, "Check Manually"
))</f>
        <v>138.9</v>
      </c>
      <c r="F6887" t="str">
        <f>_xlfn.XLOOKUP(B6887,Bucket_Map!A:A,Bucket_Map!B:B,"ERROR - CHECK NAME")</f>
        <v>Clothing &amp; Footwear</v>
      </c>
    </row>
    <row r="6888" spans="1:6" x14ac:dyDescent="0.25">
      <c r="A6888" t="s">
        <v>33</v>
      </c>
      <c r="B6888" t="s">
        <v>6</v>
      </c>
      <c r="C6888">
        <v>139.6</v>
      </c>
      <c r="D6888" s="1">
        <v>43282</v>
      </c>
      <c r="E6888" cm="1">
        <f t="array" ref="E6888">IF(AND(B6888="Housing",A6888="Rural"),"",
_xlfn.IFS(
NOT(ISBLANK(C6888)), C6888,
AND(NOT(ISBLANK(C6887)), B6887=B6888, NOT(ISBLANK(C6889)), B6889=B6888), AVERAGE(C6887,C6889),
AND(NOT(ISBLANK(C6887)), B6887=B6888, ISBLANK(C6889), NOT(ISBLANK(C6890)), B6890=B6888), C6887+(C6890-C6887)/3,
AND(ISBLANK(C6887), NOT(ISBLANK(C6886)), B6886=B6888, NOT(ISBLANK(C6889)), B6889=B6888), C6886+(C6889-C6886)*2/3,
TRUE, "Check Manually"
))</f>
        <v>139.6</v>
      </c>
      <c r="F6888" t="str">
        <f>_xlfn.XLOOKUP(B6888,Bucket_Map!A:A,Bucket_Map!B:B,"ERROR - CHECK NAME")</f>
        <v>Clothing &amp; Footwear</v>
      </c>
    </row>
    <row r="6889" spans="1:6" x14ac:dyDescent="0.25">
      <c r="A6889" t="s">
        <v>33</v>
      </c>
      <c r="B6889" t="s">
        <v>6</v>
      </c>
      <c r="C6889">
        <v>140</v>
      </c>
      <c r="D6889" s="1">
        <v>43313</v>
      </c>
      <c r="E6889" cm="1">
        <f t="array" ref="E6889">IF(AND(B6889="Housing",A6889="Rural"),"",
_xlfn.IFS(
NOT(ISBLANK(C6889)), C6889,
AND(NOT(ISBLANK(C6888)), B6888=B6889, NOT(ISBLANK(C6890)), B6890=B6889), AVERAGE(C6888,C6890),
AND(NOT(ISBLANK(C6888)), B6888=B6889, ISBLANK(C6890), NOT(ISBLANK(C6891)), B6891=B6889), C6888+(C6891-C6888)/3,
AND(ISBLANK(C6888), NOT(ISBLANK(C6887)), B6887=B6889, NOT(ISBLANK(C6890)), B6890=B6889), C6887+(C6890-C6887)*2/3,
TRUE, "Check Manually"
))</f>
        <v>140</v>
      </c>
      <c r="F6889" t="str">
        <f>_xlfn.XLOOKUP(B6889,Bucket_Map!A:A,Bucket_Map!B:B,"ERROR - CHECK NAME")</f>
        <v>Clothing &amp; Footwear</v>
      </c>
    </row>
    <row r="6890" spans="1:6" x14ac:dyDescent="0.25">
      <c r="A6890" t="s">
        <v>33</v>
      </c>
      <c r="B6890" t="s">
        <v>6</v>
      </c>
      <c r="C6890">
        <v>140.80000000000001</v>
      </c>
      <c r="D6890" s="1">
        <v>43344</v>
      </c>
      <c r="E6890" cm="1">
        <f t="array" ref="E6890">IF(AND(B6890="Housing",A6890="Rural"),"",
_xlfn.IFS(
NOT(ISBLANK(C6890)), C6890,
AND(NOT(ISBLANK(C6889)), B6889=B6890, NOT(ISBLANK(C6891)), B6891=B6890), AVERAGE(C6889,C6891),
AND(NOT(ISBLANK(C6889)), B6889=B6890, ISBLANK(C6891), NOT(ISBLANK(C6892)), B6892=B6890), C6889+(C6892-C6889)/3,
AND(ISBLANK(C6889), NOT(ISBLANK(C6888)), B6888=B6890, NOT(ISBLANK(C6891)), B6891=B6890), C6888+(C6891-C6888)*2/3,
TRUE, "Check Manually"
))</f>
        <v>140.80000000000001</v>
      </c>
      <c r="F6890" t="str">
        <f>_xlfn.XLOOKUP(B6890,Bucket_Map!A:A,Bucket_Map!B:B,"ERROR - CHECK NAME")</f>
        <v>Clothing &amp; Footwear</v>
      </c>
    </row>
    <row r="6891" spans="1:6" x14ac:dyDescent="0.25">
      <c r="A6891" t="s">
        <v>33</v>
      </c>
      <c r="B6891" t="s">
        <v>6</v>
      </c>
      <c r="C6891">
        <v>141.5</v>
      </c>
      <c r="D6891" s="1">
        <v>43374</v>
      </c>
      <c r="E6891" cm="1">
        <f t="array" ref="E6891">IF(AND(B6891="Housing",A6891="Rural"),"",
_xlfn.IFS(
NOT(ISBLANK(C6891)), C6891,
AND(NOT(ISBLANK(C6890)), B6890=B6891, NOT(ISBLANK(C6892)), B6892=B6891), AVERAGE(C6890,C6892),
AND(NOT(ISBLANK(C6890)), B6890=B6891, ISBLANK(C6892), NOT(ISBLANK(C6893)), B6893=B6891), C6890+(C6893-C6890)/3,
AND(ISBLANK(C6890), NOT(ISBLANK(C6889)), B6889=B6891, NOT(ISBLANK(C6892)), B6892=B6891), C6889+(C6892-C6889)*2/3,
TRUE, "Check Manually"
))</f>
        <v>141.5</v>
      </c>
      <c r="F6891" t="str">
        <f>_xlfn.XLOOKUP(B6891,Bucket_Map!A:A,Bucket_Map!B:B,"ERROR - CHECK NAME")</f>
        <v>Clothing &amp; Footwear</v>
      </c>
    </row>
    <row r="6892" spans="1:6" x14ac:dyDescent="0.25">
      <c r="A6892" t="s">
        <v>33</v>
      </c>
      <c r="B6892" t="s">
        <v>6</v>
      </c>
      <c r="C6892">
        <v>142.4</v>
      </c>
      <c r="D6892" s="1">
        <v>43405</v>
      </c>
      <c r="E6892" cm="1">
        <f t="array" ref="E6892">IF(AND(B6892="Housing",A6892="Rural"),"",
_xlfn.IFS(
NOT(ISBLANK(C6892)), C6892,
AND(NOT(ISBLANK(C6891)), B6891=B6892, NOT(ISBLANK(C6893)), B6893=B6892), AVERAGE(C6891,C6893),
AND(NOT(ISBLANK(C6891)), B6891=B6892, ISBLANK(C6893), NOT(ISBLANK(C6894)), B6894=B6892), C6891+(C6894-C6891)/3,
AND(ISBLANK(C6891), NOT(ISBLANK(C6890)), B6890=B6892, NOT(ISBLANK(C6893)), B6893=B6892), C6890+(C6893-C6890)*2/3,
TRUE, "Check Manually"
))</f>
        <v>142.4</v>
      </c>
      <c r="F6892" t="str">
        <f>_xlfn.XLOOKUP(B6892,Bucket_Map!A:A,Bucket_Map!B:B,"ERROR - CHECK NAME")</f>
        <v>Clothing &amp; Footwear</v>
      </c>
    </row>
    <row r="6893" spans="1:6" x14ac:dyDescent="0.25">
      <c r="A6893" t="s">
        <v>33</v>
      </c>
      <c r="B6893" t="s">
        <v>6</v>
      </c>
      <c r="C6893">
        <v>142.69999999999999</v>
      </c>
      <c r="D6893" s="1">
        <v>43435</v>
      </c>
      <c r="E6893" cm="1">
        <f t="array" ref="E6893">IF(AND(B6893="Housing",A6893="Rural"),"",
_xlfn.IFS(
NOT(ISBLANK(C6893)), C6893,
AND(NOT(ISBLANK(C6892)), B6892=B6893, NOT(ISBLANK(C6894)), B6894=B6893), AVERAGE(C6892,C6894),
AND(NOT(ISBLANK(C6892)), B6892=B6893, ISBLANK(C6894), NOT(ISBLANK(C6895)), B6895=B6893), C6892+(C6895-C6892)/3,
AND(ISBLANK(C6892), NOT(ISBLANK(C6891)), B6891=B6893, NOT(ISBLANK(C6894)), B6894=B6893), C6891+(C6894-C6891)*2/3,
TRUE, "Check Manually"
))</f>
        <v>142.69999999999999</v>
      </c>
      <c r="F6893" t="str">
        <f>_xlfn.XLOOKUP(B6893,Bucket_Map!A:A,Bucket_Map!B:B,"ERROR - CHECK NAME")</f>
        <v>Clothing &amp; Footwear</v>
      </c>
    </row>
    <row r="6894" spans="1:6" x14ac:dyDescent="0.25">
      <c r="A6894" t="s">
        <v>33</v>
      </c>
      <c r="B6894" t="s">
        <v>6</v>
      </c>
      <c r="C6894">
        <v>143</v>
      </c>
      <c r="D6894" s="1">
        <v>43466</v>
      </c>
      <c r="E6894" cm="1">
        <f t="array" ref="E6894">IF(AND(B6894="Housing",A6894="Rural"),"",
_xlfn.IFS(
NOT(ISBLANK(C6894)), C6894,
AND(NOT(ISBLANK(C6893)), B6893=B6894, NOT(ISBLANK(C6895)), B6895=B6894), AVERAGE(C6893,C6895),
AND(NOT(ISBLANK(C6893)), B6893=B6894, ISBLANK(C6895), NOT(ISBLANK(C6896)), B6896=B6894), C6893+(C6896-C6893)/3,
AND(ISBLANK(C6893), NOT(ISBLANK(C6892)), B6892=B6894, NOT(ISBLANK(C6895)), B6895=B6894), C6892+(C6895-C6892)*2/3,
TRUE, "Check Manually"
))</f>
        <v>143</v>
      </c>
      <c r="F6894" t="str">
        <f>_xlfn.XLOOKUP(B6894,Bucket_Map!A:A,Bucket_Map!B:B,"ERROR - CHECK NAME")</f>
        <v>Clothing &amp; Footwear</v>
      </c>
    </row>
    <row r="6895" spans="1:6" x14ac:dyDescent="0.25">
      <c r="A6895" t="s">
        <v>33</v>
      </c>
      <c r="B6895" t="s">
        <v>6</v>
      </c>
      <c r="C6895">
        <v>143.30000000000001</v>
      </c>
      <c r="D6895" s="1">
        <v>43497</v>
      </c>
      <c r="E6895" cm="1">
        <f t="array" ref="E6895">IF(AND(B6895="Housing",A6895="Rural"),"",
_xlfn.IFS(
NOT(ISBLANK(C6895)), C6895,
AND(NOT(ISBLANK(C6894)), B6894=B6895, NOT(ISBLANK(C6896)), B6896=B6895), AVERAGE(C6894,C6896),
AND(NOT(ISBLANK(C6894)), B6894=B6895, ISBLANK(C6896), NOT(ISBLANK(C6897)), B6897=B6895), C6894+(C6897-C6894)/3,
AND(ISBLANK(C6894), NOT(ISBLANK(C6893)), B6893=B6895, NOT(ISBLANK(C6896)), B6896=B6895), C6893+(C6896-C6893)*2/3,
TRUE, "Check Manually"
))</f>
        <v>143.30000000000001</v>
      </c>
      <c r="F6895" t="str">
        <f>_xlfn.XLOOKUP(B6895,Bucket_Map!A:A,Bucket_Map!B:B,"ERROR - CHECK NAME")</f>
        <v>Clothing &amp; Footwear</v>
      </c>
    </row>
    <row r="6896" spans="1:6" x14ac:dyDescent="0.25">
      <c r="A6896" t="s">
        <v>33</v>
      </c>
      <c r="B6896" t="s">
        <v>6</v>
      </c>
      <c r="C6896">
        <v>143.5</v>
      </c>
      <c r="D6896" s="1">
        <v>43525</v>
      </c>
      <c r="E6896" cm="1">
        <f t="array" ref="E6896">IF(AND(B6896="Housing",A6896="Rural"),"",
_xlfn.IFS(
NOT(ISBLANK(C6896)), C6896,
AND(NOT(ISBLANK(C6895)), B6895=B6896, NOT(ISBLANK(C6897)), B6897=B6896), AVERAGE(C6895,C6897),
AND(NOT(ISBLANK(C6895)), B6895=B6896, ISBLANK(C6897), NOT(ISBLANK(C6898)), B6898=B6896), C6895+(C6898-C6895)/3,
AND(ISBLANK(C6895), NOT(ISBLANK(C6894)), B6894=B6896, NOT(ISBLANK(C6897)), B6897=B6896), C6894+(C6897-C6894)*2/3,
TRUE, "Check Manually"
))</f>
        <v>143.5</v>
      </c>
      <c r="F6896" t="str">
        <f>_xlfn.XLOOKUP(B6896,Bucket_Map!A:A,Bucket_Map!B:B,"ERROR - CHECK NAME")</f>
        <v>Clothing &amp; Footwear</v>
      </c>
    </row>
    <row r="6897" spans="1:6" x14ac:dyDescent="0.25">
      <c r="A6897" t="s">
        <v>33</v>
      </c>
      <c r="B6897" t="s">
        <v>6</v>
      </c>
      <c r="C6897">
        <v>144</v>
      </c>
      <c r="D6897" s="1">
        <v>43586</v>
      </c>
      <c r="E6897" cm="1">
        <f t="array" ref="E6897">IF(AND(B6897="Housing",A6897="Rural"),"",
_xlfn.IFS(
NOT(ISBLANK(C6897)), C6897,
AND(NOT(ISBLANK(C6896)), B6896=B6897, NOT(ISBLANK(C6898)), B6898=B6897), AVERAGE(C6896,C6898),
AND(NOT(ISBLANK(C6896)), B6896=B6897, ISBLANK(C6898), NOT(ISBLANK(C6899)), B6899=B6897), C6896+(C6899-C6896)/3,
AND(ISBLANK(C6896), NOT(ISBLANK(C6895)), B6895=B6897, NOT(ISBLANK(C6898)), B6898=B6897), C6895+(C6898-C6895)*2/3,
TRUE, "Check Manually"
))</f>
        <v>144</v>
      </c>
      <c r="F6897" t="str">
        <f>_xlfn.XLOOKUP(B6897,Bucket_Map!A:A,Bucket_Map!B:B,"ERROR - CHECK NAME")</f>
        <v>Clothing &amp; Footwear</v>
      </c>
    </row>
    <row r="6898" spans="1:6" x14ac:dyDescent="0.25">
      <c r="A6898" t="s">
        <v>33</v>
      </c>
      <c r="B6898" t="s">
        <v>6</v>
      </c>
      <c r="C6898">
        <v>144.30000000000001</v>
      </c>
      <c r="D6898" s="1">
        <v>43617</v>
      </c>
      <c r="E6898" cm="1">
        <f t="array" ref="E6898">IF(AND(B6898="Housing",A6898="Rural"),"",
_xlfn.IFS(
NOT(ISBLANK(C6898)), C6898,
AND(NOT(ISBLANK(C6897)), B6897=B6898, NOT(ISBLANK(C6899)), B6899=B6898), AVERAGE(C6897,C6899),
AND(NOT(ISBLANK(C6897)), B6897=B6898, ISBLANK(C6899), NOT(ISBLANK(C6900)), B6900=B6898), C6897+(C6900-C6897)/3,
AND(ISBLANK(C6897), NOT(ISBLANK(C6896)), B6896=B6898, NOT(ISBLANK(C6899)), B6899=B6898), C6896+(C6899-C6896)*2/3,
TRUE, "Check Manually"
))</f>
        <v>144.30000000000001</v>
      </c>
      <c r="F6898" t="str">
        <f>_xlfn.XLOOKUP(B6898,Bucket_Map!A:A,Bucket_Map!B:B,"ERROR - CHECK NAME")</f>
        <v>Clothing &amp; Footwear</v>
      </c>
    </row>
    <row r="6899" spans="1:6" x14ac:dyDescent="0.25">
      <c r="A6899" t="s">
        <v>33</v>
      </c>
      <c r="B6899" t="s">
        <v>6</v>
      </c>
      <c r="C6899">
        <v>144.69999999999999</v>
      </c>
      <c r="D6899" s="1">
        <v>43647</v>
      </c>
      <c r="E6899" cm="1">
        <f t="array" ref="E6899">IF(AND(B6899="Housing",A6899="Rural"),"",
_xlfn.IFS(
NOT(ISBLANK(C6899)), C6899,
AND(NOT(ISBLANK(C6898)), B6898=B6899, NOT(ISBLANK(C6900)), B6900=B6899), AVERAGE(C6898,C6900),
AND(NOT(ISBLANK(C6898)), B6898=B6899, ISBLANK(C6900), NOT(ISBLANK(C6901)), B6901=B6899), C6898+(C6901-C6898)/3,
AND(ISBLANK(C6898), NOT(ISBLANK(C6897)), B6897=B6899, NOT(ISBLANK(C6900)), B6900=B6899), C6897+(C6900-C6897)*2/3,
TRUE, "Check Manually"
))</f>
        <v>144.69999999999999</v>
      </c>
      <c r="F6899" t="str">
        <f>_xlfn.XLOOKUP(B6899,Bucket_Map!A:A,Bucket_Map!B:B,"ERROR - CHECK NAME")</f>
        <v>Clothing &amp; Footwear</v>
      </c>
    </row>
    <row r="6900" spans="1:6" x14ac:dyDescent="0.25">
      <c r="A6900" t="s">
        <v>33</v>
      </c>
      <c r="B6900" t="s">
        <v>6</v>
      </c>
      <c r="C6900">
        <v>145</v>
      </c>
      <c r="D6900" s="1">
        <v>43678</v>
      </c>
      <c r="E6900" cm="1">
        <f t="array" ref="E6900">IF(AND(B6900="Housing",A6900="Rural"),"",
_xlfn.IFS(
NOT(ISBLANK(C6900)), C6900,
AND(NOT(ISBLANK(C6899)), B6899=B6900, NOT(ISBLANK(C6901)), B6901=B6900), AVERAGE(C6899,C6901),
AND(NOT(ISBLANK(C6899)), B6899=B6900, ISBLANK(C6901), NOT(ISBLANK(C6902)), B6902=B6900), C6899+(C6902-C6899)/3,
AND(ISBLANK(C6899), NOT(ISBLANK(C6898)), B6898=B6900, NOT(ISBLANK(C6901)), B6901=B6900), C6898+(C6901-C6898)*2/3,
TRUE, "Check Manually"
))</f>
        <v>145</v>
      </c>
      <c r="F6900" t="str">
        <f>_xlfn.XLOOKUP(B6900,Bucket_Map!A:A,Bucket_Map!B:B,"ERROR - CHECK NAME")</f>
        <v>Clothing &amp; Footwear</v>
      </c>
    </row>
    <row r="6901" spans="1:6" x14ac:dyDescent="0.25">
      <c r="A6901" t="s">
        <v>33</v>
      </c>
      <c r="B6901" t="s">
        <v>6</v>
      </c>
      <c r="C6901">
        <v>145.30000000000001</v>
      </c>
      <c r="D6901" s="1">
        <v>43709</v>
      </c>
      <c r="E6901" cm="1">
        <f t="array" ref="E6901">IF(AND(B6901="Housing",A6901="Rural"),"",
_xlfn.IFS(
NOT(ISBLANK(C6901)), C6901,
AND(NOT(ISBLANK(C6900)), B6900=B6901, NOT(ISBLANK(C6902)), B6902=B6901), AVERAGE(C6900,C6902),
AND(NOT(ISBLANK(C6900)), B6900=B6901, ISBLANK(C6902), NOT(ISBLANK(C6903)), B6903=B6901), C6900+(C6903-C6900)/3,
AND(ISBLANK(C6900), NOT(ISBLANK(C6899)), B6899=B6901, NOT(ISBLANK(C6902)), B6902=B6901), C6899+(C6902-C6899)*2/3,
TRUE, "Check Manually"
))</f>
        <v>145.30000000000001</v>
      </c>
      <c r="F6901" t="str">
        <f>_xlfn.XLOOKUP(B6901,Bucket_Map!A:A,Bucket_Map!B:B,"ERROR - CHECK NAME")</f>
        <v>Clothing &amp; Footwear</v>
      </c>
    </row>
    <row r="6902" spans="1:6" x14ac:dyDescent="0.25">
      <c r="A6902" t="s">
        <v>33</v>
      </c>
      <c r="B6902" t="s">
        <v>6</v>
      </c>
      <c r="C6902">
        <v>145.9</v>
      </c>
      <c r="D6902" s="1">
        <v>43739</v>
      </c>
      <c r="E6902" cm="1">
        <f t="array" ref="E6902">IF(AND(B6902="Housing",A6902="Rural"),"",
_xlfn.IFS(
NOT(ISBLANK(C6902)), C6902,
AND(NOT(ISBLANK(C6901)), B6901=B6902, NOT(ISBLANK(C6903)), B6903=B6902), AVERAGE(C6901,C6903),
AND(NOT(ISBLANK(C6901)), B6901=B6902, ISBLANK(C6903), NOT(ISBLANK(C6904)), B6904=B6902), C6901+(C6904-C6901)/3,
AND(ISBLANK(C6901), NOT(ISBLANK(C6900)), B6900=B6902, NOT(ISBLANK(C6903)), B6903=B6902), C6900+(C6903-C6900)*2/3,
TRUE, "Check Manually"
))</f>
        <v>145.9</v>
      </c>
      <c r="F6902" t="str">
        <f>_xlfn.XLOOKUP(B6902,Bucket_Map!A:A,Bucket_Map!B:B,"ERROR - CHECK NAME")</f>
        <v>Clothing &amp; Footwear</v>
      </c>
    </row>
    <row r="6903" spans="1:6" x14ac:dyDescent="0.25">
      <c r="A6903" t="s">
        <v>33</v>
      </c>
      <c r="B6903" t="s">
        <v>6</v>
      </c>
      <c r="C6903">
        <v>146.30000000000001</v>
      </c>
      <c r="D6903" s="1">
        <v>43770</v>
      </c>
      <c r="E6903" cm="1">
        <f t="array" ref="E6903">IF(AND(B6903="Housing",A6903="Rural"),"",
_xlfn.IFS(
NOT(ISBLANK(C6903)), C6903,
AND(NOT(ISBLANK(C6902)), B6902=B6903, NOT(ISBLANK(C6904)), B6904=B6903), AVERAGE(C6902,C6904),
AND(NOT(ISBLANK(C6902)), B6902=B6903, ISBLANK(C6904), NOT(ISBLANK(C6905)), B6905=B6903), C6902+(C6905-C6902)/3,
AND(ISBLANK(C6902), NOT(ISBLANK(C6901)), B6901=B6903, NOT(ISBLANK(C6904)), B6904=B6903), C6901+(C6904-C6901)*2/3,
TRUE, "Check Manually"
))</f>
        <v>146.30000000000001</v>
      </c>
      <c r="F6903" t="str">
        <f>_xlfn.XLOOKUP(B6903,Bucket_Map!A:A,Bucket_Map!B:B,"ERROR - CHECK NAME")</f>
        <v>Clothing &amp; Footwear</v>
      </c>
    </row>
    <row r="6904" spans="1:6" x14ac:dyDescent="0.25">
      <c r="A6904" t="s">
        <v>33</v>
      </c>
      <c r="B6904" t="s">
        <v>6</v>
      </c>
      <c r="C6904">
        <v>146.80000000000001</v>
      </c>
      <c r="D6904" s="1">
        <v>43800</v>
      </c>
      <c r="E6904" cm="1">
        <f t="array" ref="E6904">IF(AND(B6904="Housing",A6904="Rural"),"",
_xlfn.IFS(
NOT(ISBLANK(C6904)), C6904,
AND(NOT(ISBLANK(C6903)), B6903=B6904, NOT(ISBLANK(C6905)), B6905=B6904), AVERAGE(C6903,C6905),
AND(NOT(ISBLANK(C6903)), B6903=B6904, ISBLANK(C6905), NOT(ISBLANK(C6906)), B6906=B6904), C6903+(C6906-C6903)/3,
AND(ISBLANK(C6903), NOT(ISBLANK(C6902)), B6902=B6904, NOT(ISBLANK(C6905)), B6905=B6904), C6902+(C6905-C6902)*2/3,
TRUE, "Check Manually"
))</f>
        <v>146.80000000000001</v>
      </c>
      <c r="F6904" t="str">
        <f>_xlfn.XLOOKUP(B6904,Bucket_Map!A:A,Bucket_Map!B:B,"ERROR - CHECK NAME")</f>
        <v>Clothing &amp; Footwear</v>
      </c>
    </row>
    <row r="6905" spans="1:6" x14ac:dyDescent="0.25">
      <c r="A6905" t="s">
        <v>33</v>
      </c>
      <c r="B6905" t="s">
        <v>6</v>
      </c>
      <c r="C6905">
        <v>147</v>
      </c>
      <c r="D6905" s="1">
        <v>43831</v>
      </c>
      <c r="E6905" cm="1">
        <f t="array" ref="E6905">IF(AND(B6905="Housing",A6905="Rural"),"",
_xlfn.IFS(
NOT(ISBLANK(C6905)), C6905,
AND(NOT(ISBLANK(C6904)), B6904=B6905, NOT(ISBLANK(C6906)), B6906=B6905), AVERAGE(C6904,C6906),
AND(NOT(ISBLANK(C6904)), B6904=B6905, ISBLANK(C6906), NOT(ISBLANK(C6907)), B6907=B6905), C6904+(C6907-C6904)/3,
AND(ISBLANK(C6904), NOT(ISBLANK(C6903)), B6903=B6905, NOT(ISBLANK(C6906)), B6906=B6905), C6903+(C6906-C6903)*2/3,
TRUE, "Check Manually"
))</f>
        <v>147</v>
      </c>
      <c r="F6905" t="str">
        <f>_xlfn.XLOOKUP(B6905,Bucket_Map!A:A,Bucket_Map!B:B,"ERROR - CHECK NAME")</f>
        <v>Clothing &amp; Footwear</v>
      </c>
    </row>
    <row r="6906" spans="1:6" x14ac:dyDescent="0.25">
      <c r="A6906" t="s">
        <v>33</v>
      </c>
      <c r="B6906" t="s">
        <v>6</v>
      </c>
      <c r="C6906">
        <v>147.30000000000001</v>
      </c>
      <c r="D6906" s="1">
        <v>43862</v>
      </c>
      <c r="E6906" cm="1">
        <f t="array" ref="E6906">IF(AND(B6906="Housing",A6906="Rural"),"",
_xlfn.IFS(
NOT(ISBLANK(C6906)), C6906,
AND(NOT(ISBLANK(C6905)), B6905=B6906, NOT(ISBLANK(C6907)), B6907=B6906), AVERAGE(C6905,C6907),
AND(NOT(ISBLANK(C6905)), B6905=B6906, ISBLANK(C6907), NOT(ISBLANK(C6908)), B6908=B6906), C6905+(C6908-C6905)/3,
AND(ISBLANK(C6905), NOT(ISBLANK(C6904)), B6904=B6906, NOT(ISBLANK(C6907)), B6907=B6906), C6904+(C6907-C6904)*2/3,
TRUE, "Check Manually"
))</f>
        <v>147.30000000000001</v>
      </c>
      <c r="F6906" t="str">
        <f>_xlfn.XLOOKUP(B6906,Bucket_Map!A:A,Bucket_Map!B:B,"ERROR - CHECK NAME")</f>
        <v>Clothing &amp; Footwear</v>
      </c>
    </row>
    <row r="6907" spans="1:6" x14ac:dyDescent="0.25">
      <c r="A6907" t="s">
        <v>33</v>
      </c>
      <c r="B6907" t="s">
        <v>6</v>
      </c>
      <c r="C6907">
        <v>147.69999999999999</v>
      </c>
      <c r="D6907" s="1">
        <v>43891</v>
      </c>
      <c r="E6907" cm="1">
        <f t="array" ref="E6907">IF(AND(B6907="Housing",A6907="Rural"),"",
_xlfn.IFS(
NOT(ISBLANK(C6907)), C6907,
AND(NOT(ISBLANK(C6906)), B6906=B6907, NOT(ISBLANK(C6908)), B6908=B6907), AVERAGE(C6906,C6908),
AND(NOT(ISBLANK(C6906)), B6906=B6907, ISBLANK(C6908), NOT(ISBLANK(C6909)), B6909=B6907), C6906+(C6909-C6906)/3,
AND(ISBLANK(C6906), NOT(ISBLANK(C6905)), B6905=B6907, NOT(ISBLANK(C6908)), B6908=B6907), C6905+(C6908-C6905)*2/3,
TRUE, "Check Manually"
))</f>
        <v>147.69999999999999</v>
      </c>
      <c r="F6907" t="str">
        <f>_xlfn.XLOOKUP(B6907,Bucket_Map!A:A,Bucket_Map!B:B,"ERROR - CHECK NAME")</f>
        <v>Clothing &amp; Footwear</v>
      </c>
    </row>
    <row r="6908" spans="1:6" x14ac:dyDescent="0.25">
      <c r="A6908" t="s">
        <v>33</v>
      </c>
      <c r="B6908" t="s">
        <v>6</v>
      </c>
      <c r="D6908" s="1">
        <v>43922</v>
      </c>
      <c r="E6908" cm="1">
        <f t="array" ref="E6908">IF(AND(B6908="Housing",A6908="Rural"),"",
_xlfn.IFS(
NOT(ISBLANK(C6908)), C6908,
AND(NOT(ISBLANK(C6907)), B6907=B6908, NOT(ISBLANK(C6909)), B6909=B6908), AVERAGE(C6907,C6909),
AND(NOT(ISBLANK(C6907)), B6907=B6908, ISBLANK(C6909), NOT(ISBLANK(C6910)), B6910=B6908), C6907+(C6910-C6907)/3,
AND(ISBLANK(C6907), NOT(ISBLANK(C6906)), B6906=B6908, NOT(ISBLANK(C6909)), B6909=B6908), C6906+(C6909-C6906)*2/3,
TRUE, "Check Manually"
))</f>
        <v>148.16666666666666</v>
      </c>
      <c r="F6908" t="str">
        <f>_xlfn.XLOOKUP(B6908,Bucket_Map!A:A,Bucket_Map!B:B,"ERROR - CHECK NAME")</f>
        <v>Clothing &amp; Footwear</v>
      </c>
    </row>
    <row r="6909" spans="1:6" x14ac:dyDescent="0.25">
      <c r="A6909" t="s">
        <v>33</v>
      </c>
      <c r="B6909" t="s">
        <v>6</v>
      </c>
      <c r="D6909" s="1">
        <v>43952</v>
      </c>
      <c r="E6909" cm="1">
        <f t="array" ref="E6909">IF(AND(B6909="Housing",A6909="Rural"),"",
_xlfn.IFS(
NOT(ISBLANK(C6909)), C6909,
AND(NOT(ISBLANK(C6908)), B6908=B6909, NOT(ISBLANK(C6910)), B6910=B6909), AVERAGE(C6908,C6910),
AND(NOT(ISBLANK(C6908)), B6908=B6909, ISBLANK(C6910), NOT(ISBLANK(C6911)), B6911=B6909), C6908+(C6911-C6908)/3,
AND(ISBLANK(C6908), NOT(ISBLANK(C6907)), B6907=B6909, NOT(ISBLANK(C6910)), B6910=B6909), C6907+(C6910-C6907)*2/3,
TRUE, "Check Manually"
))</f>
        <v>148.63333333333333</v>
      </c>
      <c r="F6909" t="str">
        <f>_xlfn.XLOOKUP(B6909,Bucket_Map!A:A,Bucket_Map!B:B,"ERROR - CHECK NAME")</f>
        <v>Clothing &amp; Footwear</v>
      </c>
    </row>
    <row r="6910" spans="1:6" x14ac:dyDescent="0.25">
      <c r="A6910" t="s">
        <v>33</v>
      </c>
      <c r="B6910" t="s">
        <v>6</v>
      </c>
      <c r="C6910">
        <v>149.1</v>
      </c>
      <c r="D6910" s="1">
        <v>43983</v>
      </c>
      <c r="E6910" cm="1">
        <f t="array" ref="E6910">IF(AND(B6910="Housing",A6910="Rural"),"",
_xlfn.IFS(
NOT(ISBLANK(C6910)), C6910,
AND(NOT(ISBLANK(C6909)), B6909=B6910, NOT(ISBLANK(C6911)), B6911=B6910), AVERAGE(C6909,C6911),
AND(NOT(ISBLANK(C6909)), B6909=B6910, ISBLANK(C6911), NOT(ISBLANK(C6912)), B6912=B6910), C6909+(C6912-C6909)/3,
AND(ISBLANK(C6909), NOT(ISBLANK(C6908)), B6908=B6910, NOT(ISBLANK(C6911)), B6911=B6910), C6908+(C6911-C6908)*2/3,
TRUE, "Check Manually"
))</f>
        <v>149.1</v>
      </c>
      <c r="F6910" t="str">
        <f>_xlfn.XLOOKUP(B6910,Bucket_Map!A:A,Bucket_Map!B:B,"ERROR - CHECK NAME")</f>
        <v>Clothing &amp; Footwear</v>
      </c>
    </row>
    <row r="6911" spans="1:6" x14ac:dyDescent="0.25">
      <c r="A6911" t="s">
        <v>33</v>
      </c>
      <c r="B6911" t="s">
        <v>6</v>
      </c>
      <c r="C6911">
        <v>149.1</v>
      </c>
      <c r="D6911" s="1">
        <v>44013</v>
      </c>
      <c r="E6911" cm="1">
        <f t="array" ref="E6911">IF(AND(B6911="Housing",A6911="Rural"),"",
_xlfn.IFS(
NOT(ISBLANK(C6911)), C6911,
AND(NOT(ISBLANK(C6910)), B6910=B6911, NOT(ISBLANK(C6912)), B6912=B6911), AVERAGE(C6910,C6912),
AND(NOT(ISBLANK(C6910)), B6910=B6911, ISBLANK(C6912), NOT(ISBLANK(C6913)), B6913=B6911), C6910+(C6913-C6910)/3,
AND(ISBLANK(C6910), NOT(ISBLANK(C6909)), B6909=B6911, NOT(ISBLANK(C6912)), B6912=B6911), C6909+(C6912-C6909)*2/3,
TRUE, "Check Manually"
))</f>
        <v>149.1</v>
      </c>
      <c r="F6911" t="str">
        <f>_xlfn.XLOOKUP(B6911,Bucket_Map!A:A,Bucket_Map!B:B,"ERROR - CHECK NAME")</f>
        <v>Clothing &amp; Footwear</v>
      </c>
    </row>
    <row r="6912" spans="1:6" x14ac:dyDescent="0.25">
      <c r="A6912" t="s">
        <v>33</v>
      </c>
      <c r="B6912" t="s">
        <v>6</v>
      </c>
      <c r="C6912">
        <v>150</v>
      </c>
      <c r="D6912" s="1">
        <v>44044</v>
      </c>
      <c r="E6912" cm="1">
        <f t="array" ref="E6912">IF(AND(B6912="Housing",A6912="Rural"),"",
_xlfn.IFS(
NOT(ISBLANK(C6912)), C6912,
AND(NOT(ISBLANK(C6911)), B6911=B6912, NOT(ISBLANK(C6913)), B6913=B6912), AVERAGE(C6911,C6913),
AND(NOT(ISBLANK(C6911)), B6911=B6912, ISBLANK(C6913), NOT(ISBLANK(C6914)), B6914=B6912), C6911+(C6914-C6911)/3,
AND(ISBLANK(C6911), NOT(ISBLANK(C6910)), B6910=B6912, NOT(ISBLANK(C6913)), B6913=B6912), C6910+(C6913-C6910)*2/3,
TRUE, "Check Manually"
))</f>
        <v>150</v>
      </c>
      <c r="F6912" t="str">
        <f>_xlfn.XLOOKUP(B6912,Bucket_Map!A:A,Bucket_Map!B:B,"ERROR - CHECK NAME")</f>
        <v>Clothing &amp; Footwear</v>
      </c>
    </row>
    <row r="6913" spans="1:6" x14ac:dyDescent="0.25">
      <c r="A6913" t="s">
        <v>33</v>
      </c>
      <c r="B6913" t="s">
        <v>6</v>
      </c>
      <c r="C6913">
        <v>150.19999999999999</v>
      </c>
      <c r="D6913" s="1">
        <v>44075</v>
      </c>
      <c r="E6913" cm="1">
        <f t="array" ref="E6913">IF(AND(B6913="Housing",A6913="Rural"),"",
_xlfn.IFS(
NOT(ISBLANK(C6913)), C6913,
AND(NOT(ISBLANK(C6912)), B6912=B6913, NOT(ISBLANK(C6914)), B6914=B6913), AVERAGE(C6912,C6914),
AND(NOT(ISBLANK(C6912)), B6912=B6913, ISBLANK(C6914), NOT(ISBLANK(C6915)), B6915=B6913), C6912+(C6915-C6912)/3,
AND(ISBLANK(C6912), NOT(ISBLANK(C6911)), B6911=B6913, NOT(ISBLANK(C6914)), B6914=B6913), C6911+(C6914-C6911)*2/3,
TRUE, "Check Manually"
))</f>
        <v>150.19999999999999</v>
      </c>
      <c r="F6913" t="str">
        <f>_xlfn.XLOOKUP(B6913,Bucket_Map!A:A,Bucket_Map!B:B,"ERROR - CHECK NAME")</f>
        <v>Clothing &amp; Footwear</v>
      </c>
    </row>
    <row r="6914" spans="1:6" x14ac:dyDescent="0.25">
      <c r="A6914" t="s">
        <v>33</v>
      </c>
      <c r="B6914" t="s">
        <v>6</v>
      </c>
      <c r="C6914">
        <v>150.5</v>
      </c>
      <c r="D6914" s="1">
        <v>44105</v>
      </c>
      <c r="E6914" cm="1">
        <f t="array" ref="E6914">IF(AND(B6914="Housing",A6914="Rural"),"",
_xlfn.IFS(
NOT(ISBLANK(C6914)), C6914,
AND(NOT(ISBLANK(C6913)), B6913=B6914, NOT(ISBLANK(C6915)), B6915=B6914), AVERAGE(C6913,C6915),
AND(NOT(ISBLANK(C6913)), B6913=B6914, ISBLANK(C6915), NOT(ISBLANK(C6916)), B6916=B6914), C6913+(C6916-C6913)/3,
AND(ISBLANK(C6913), NOT(ISBLANK(C6912)), B6912=B6914, NOT(ISBLANK(C6915)), B6915=B6914), C6912+(C6915-C6912)*2/3,
TRUE, "Check Manually"
))</f>
        <v>150.5</v>
      </c>
      <c r="F6914" t="str">
        <f>_xlfn.XLOOKUP(B6914,Bucket_Map!A:A,Bucket_Map!B:B,"ERROR - CHECK NAME")</f>
        <v>Clothing &amp; Footwear</v>
      </c>
    </row>
    <row r="6915" spans="1:6" x14ac:dyDescent="0.25">
      <c r="A6915" t="s">
        <v>33</v>
      </c>
      <c r="B6915" t="s">
        <v>6</v>
      </c>
      <c r="C6915">
        <v>151.1</v>
      </c>
      <c r="D6915" s="1">
        <v>44136</v>
      </c>
      <c r="E6915" cm="1">
        <f t="array" ref="E6915">IF(AND(B6915="Housing",A6915="Rural"),"",
_xlfn.IFS(
NOT(ISBLANK(C6915)), C6915,
AND(NOT(ISBLANK(C6914)), B6914=B6915, NOT(ISBLANK(C6916)), B6916=B6915), AVERAGE(C6914,C6916),
AND(NOT(ISBLANK(C6914)), B6914=B6915, ISBLANK(C6916), NOT(ISBLANK(C6917)), B6917=B6915), C6914+(C6917-C6914)/3,
AND(ISBLANK(C6914), NOT(ISBLANK(C6913)), B6913=B6915, NOT(ISBLANK(C6916)), B6916=B6915), C6913+(C6916-C6913)*2/3,
TRUE, "Check Manually"
))</f>
        <v>151.1</v>
      </c>
      <c r="F6915" t="str">
        <f>_xlfn.XLOOKUP(B6915,Bucket_Map!A:A,Bucket_Map!B:B,"ERROR - CHECK NAME")</f>
        <v>Clothing &amp; Footwear</v>
      </c>
    </row>
    <row r="6916" spans="1:6" x14ac:dyDescent="0.25">
      <c r="A6916" t="s">
        <v>33</v>
      </c>
      <c r="B6916" t="s">
        <v>6</v>
      </c>
      <c r="C6916">
        <v>151.9</v>
      </c>
      <c r="D6916" s="1">
        <v>44166</v>
      </c>
      <c r="E6916" cm="1">
        <f t="array" ref="E6916">IF(AND(B6916="Housing",A6916="Rural"),"",
_xlfn.IFS(
NOT(ISBLANK(C6916)), C6916,
AND(NOT(ISBLANK(C6915)), B6915=B6916, NOT(ISBLANK(C6917)), B6917=B6916), AVERAGE(C6915,C6917),
AND(NOT(ISBLANK(C6915)), B6915=B6916, ISBLANK(C6917), NOT(ISBLANK(C6918)), B6918=B6916), C6915+(C6918-C6915)/3,
AND(ISBLANK(C6915), NOT(ISBLANK(C6914)), B6914=B6916, NOT(ISBLANK(C6917)), B6917=B6916), C6914+(C6917-C6914)*2/3,
TRUE, "Check Manually"
))</f>
        <v>151.9</v>
      </c>
      <c r="F6916" t="str">
        <f>_xlfn.XLOOKUP(B6916,Bucket_Map!A:A,Bucket_Map!B:B,"ERROR - CHECK NAME")</f>
        <v>Clothing &amp; Footwear</v>
      </c>
    </row>
    <row r="6917" spans="1:6" x14ac:dyDescent="0.25">
      <c r="A6917" t="s">
        <v>33</v>
      </c>
      <c r="B6917" t="s">
        <v>6</v>
      </c>
      <c r="C6917">
        <v>152.5</v>
      </c>
      <c r="D6917" s="1">
        <v>44197</v>
      </c>
      <c r="E6917" cm="1">
        <f t="array" ref="E6917">IF(AND(B6917="Housing",A6917="Rural"),"",
_xlfn.IFS(
NOT(ISBLANK(C6917)), C6917,
AND(NOT(ISBLANK(C6916)), B6916=B6917, NOT(ISBLANK(C6918)), B6918=B6917), AVERAGE(C6916,C6918),
AND(NOT(ISBLANK(C6916)), B6916=B6917, ISBLANK(C6918), NOT(ISBLANK(C6919)), B6919=B6917), C6916+(C6919-C6916)/3,
AND(ISBLANK(C6916), NOT(ISBLANK(C6915)), B6915=B6917, NOT(ISBLANK(C6918)), B6918=B6917), C6915+(C6918-C6915)*2/3,
TRUE, "Check Manually"
))</f>
        <v>152.5</v>
      </c>
      <c r="F6917" t="str">
        <f>_xlfn.XLOOKUP(B6917,Bucket_Map!A:A,Bucket_Map!B:B,"ERROR - CHECK NAME")</f>
        <v>Clothing &amp; Footwear</v>
      </c>
    </row>
    <row r="6918" spans="1:6" x14ac:dyDescent="0.25">
      <c r="A6918" t="s">
        <v>33</v>
      </c>
      <c r="B6918" t="s">
        <v>6</v>
      </c>
      <c r="C6918">
        <v>154.19999999999999</v>
      </c>
      <c r="D6918" s="1">
        <v>44228</v>
      </c>
      <c r="E6918" cm="1">
        <f t="array" ref="E6918">IF(AND(B6918="Housing",A6918="Rural"),"",
_xlfn.IFS(
NOT(ISBLANK(C6918)), C6918,
AND(NOT(ISBLANK(C6917)), B6917=B6918, NOT(ISBLANK(C6919)), B6919=B6918), AVERAGE(C6917,C6919),
AND(NOT(ISBLANK(C6917)), B6917=B6918, ISBLANK(C6919), NOT(ISBLANK(C6920)), B6920=B6918), C6917+(C6920-C6917)/3,
AND(ISBLANK(C6917), NOT(ISBLANK(C6916)), B6916=B6918, NOT(ISBLANK(C6919)), B6919=B6918), C6916+(C6919-C6916)*2/3,
TRUE, "Check Manually"
))</f>
        <v>154.19999999999999</v>
      </c>
      <c r="F6918" t="str">
        <f>_xlfn.XLOOKUP(B6918,Bucket_Map!A:A,Bucket_Map!B:B,"ERROR - CHECK NAME")</f>
        <v>Clothing &amp; Footwear</v>
      </c>
    </row>
    <row r="6919" spans="1:6" x14ac:dyDescent="0.25">
      <c r="A6919" t="s">
        <v>33</v>
      </c>
      <c r="B6919" t="s">
        <v>6</v>
      </c>
      <c r="C6919">
        <v>155.1</v>
      </c>
      <c r="D6919" s="1">
        <v>44256</v>
      </c>
      <c r="E6919" cm="1">
        <f t="array" ref="E6919">IF(AND(B6919="Housing",A6919="Rural"),"",
_xlfn.IFS(
NOT(ISBLANK(C6919)), C6919,
AND(NOT(ISBLANK(C6918)), B6918=B6919, NOT(ISBLANK(C6920)), B6920=B6919), AVERAGE(C6918,C6920),
AND(NOT(ISBLANK(C6918)), B6918=B6919, ISBLANK(C6920), NOT(ISBLANK(C6921)), B6921=B6919), C6918+(C6921-C6918)/3,
AND(ISBLANK(C6918), NOT(ISBLANK(C6917)), B6917=B6919, NOT(ISBLANK(C6920)), B6920=B6919), C6917+(C6920-C6917)*2/3,
TRUE, "Check Manually"
))</f>
        <v>155.1</v>
      </c>
      <c r="F6919" t="str">
        <f>_xlfn.XLOOKUP(B6919,Bucket_Map!A:A,Bucket_Map!B:B,"ERROR - CHECK NAME")</f>
        <v>Clothing &amp; Footwear</v>
      </c>
    </row>
    <row r="6920" spans="1:6" x14ac:dyDescent="0.25">
      <c r="A6920" t="s">
        <v>33</v>
      </c>
      <c r="B6920" t="s">
        <v>6</v>
      </c>
      <c r="C6920">
        <v>155.9</v>
      </c>
      <c r="D6920" s="1">
        <v>44287</v>
      </c>
      <c r="E6920" cm="1">
        <f t="array" ref="E6920">IF(AND(B6920="Housing",A6920="Rural"),"",
_xlfn.IFS(
NOT(ISBLANK(C6920)), C6920,
AND(NOT(ISBLANK(C6919)), B6919=B6920, NOT(ISBLANK(C6921)), B6921=B6920), AVERAGE(C6919,C6921),
AND(NOT(ISBLANK(C6919)), B6919=B6920, ISBLANK(C6921), NOT(ISBLANK(C6922)), B6922=B6920), C6919+(C6922-C6919)/3,
AND(ISBLANK(C6919), NOT(ISBLANK(C6918)), B6918=B6920, NOT(ISBLANK(C6921)), B6921=B6920), C6918+(C6921-C6918)*2/3,
TRUE, "Check Manually"
))</f>
        <v>155.9</v>
      </c>
      <c r="F6920" t="str">
        <f>_xlfn.XLOOKUP(B6920,Bucket_Map!A:A,Bucket_Map!B:B,"ERROR - CHECK NAME")</f>
        <v>Clothing &amp; Footwear</v>
      </c>
    </row>
    <row r="6921" spans="1:6" x14ac:dyDescent="0.25">
      <c r="A6921" t="s">
        <v>33</v>
      </c>
      <c r="B6921" t="s">
        <v>6</v>
      </c>
      <c r="C6921">
        <v>156.5</v>
      </c>
      <c r="D6921" s="1">
        <v>44317</v>
      </c>
      <c r="E6921" cm="1">
        <f t="array" ref="E6921">IF(AND(B6921="Housing",A6921="Rural"),"",
_xlfn.IFS(
NOT(ISBLANK(C6921)), C6921,
AND(NOT(ISBLANK(C6920)), B6920=B6921, NOT(ISBLANK(C6922)), B6922=B6921), AVERAGE(C6920,C6922),
AND(NOT(ISBLANK(C6920)), B6920=B6921, ISBLANK(C6922), NOT(ISBLANK(C6923)), B6923=B6921), C6920+(C6923-C6920)/3,
AND(ISBLANK(C6920), NOT(ISBLANK(C6919)), B6919=B6921, NOT(ISBLANK(C6922)), B6922=B6921), C6919+(C6922-C6919)*2/3,
TRUE, "Check Manually"
))</f>
        <v>156.5</v>
      </c>
      <c r="F6921" t="str">
        <f>_xlfn.XLOOKUP(B6921,Bucket_Map!A:A,Bucket_Map!B:B,"ERROR - CHECK NAME")</f>
        <v>Clothing &amp; Footwear</v>
      </c>
    </row>
    <row r="6922" spans="1:6" x14ac:dyDescent="0.25">
      <c r="A6922" t="s">
        <v>33</v>
      </c>
      <c r="B6922" t="s">
        <v>6</v>
      </c>
      <c r="C6922">
        <v>157.30000000000001</v>
      </c>
      <c r="D6922" s="1">
        <v>44348</v>
      </c>
      <c r="E6922" cm="1">
        <f t="array" ref="E6922">IF(AND(B6922="Housing",A6922="Rural"),"",
_xlfn.IFS(
NOT(ISBLANK(C6922)), C6922,
AND(NOT(ISBLANK(C6921)), B6921=B6922, NOT(ISBLANK(C6923)), B6923=B6922), AVERAGE(C6921,C6923),
AND(NOT(ISBLANK(C6921)), B6921=B6922, ISBLANK(C6923), NOT(ISBLANK(C6924)), B6924=B6922), C6921+(C6924-C6921)/3,
AND(ISBLANK(C6921), NOT(ISBLANK(C6920)), B6920=B6922, NOT(ISBLANK(C6923)), B6923=B6922), C6920+(C6923-C6920)*2/3,
TRUE, "Check Manually"
))</f>
        <v>157.30000000000001</v>
      </c>
      <c r="F6922" t="str">
        <f>_xlfn.XLOOKUP(B6922,Bucket_Map!A:A,Bucket_Map!B:B,"ERROR - CHECK NAME")</f>
        <v>Clothing &amp; Footwear</v>
      </c>
    </row>
    <row r="6923" spans="1:6" x14ac:dyDescent="0.25">
      <c r="A6923" t="s">
        <v>33</v>
      </c>
      <c r="B6923" t="s">
        <v>6</v>
      </c>
      <c r="C6923">
        <v>157.9</v>
      </c>
      <c r="D6923" s="1">
        <v>44378</v>
      </c>
      <c r="E6923" cm="1">
        <f t="array" ref="E6923">IF(AND(B6923="Housing",A6923="Rural"),"",
_xlfn.IFS(
NOT(ISBLANK(C6923)), C6923,
AND(NOT(ISBLANK(C6922)), B6922=B6923, NOT(ISBLANK(C6924)), B6924=B6923), AVERAGE(C6922,C6924),
AND(NOT(ISBLANK(C6922)), B6922=B6923, ISBLANK(C6924), NOT(ISBLANK(C6925)), B6925=B6923), C6922+(C6925-C6922)/3,
AND(ISBLANK(C6922), NOT(ISBLANK(C6921)), B6921=B6923, NOT(ISBLANK(C6924)), B6924=B6923), C6921+(C6924-C6921)*2/3,
TRUE, "Check Manually"
))</f>
        <v>157.9</v>
      </c>
      <c r="F6923" t="str">
        <f>_xlfn.XLOOKUP(B6923,Bucket_Map!A:A,Bucket_Map!B:B,"ERROR - CHECK NAME")</f>
        <v>Clothing &amp; Footwear</v>
      </c>
    </row>
    <row r="6924" spans="1:6" x14ac:dyDescent="0.25">
      <c r="A6924" t="s">
        <v>33</v>
      </c>
      <c r="B6924" t="s">
        <v>6</v>
      </c>
      <c r="C6924">
        <v>159.80000000000001</v>
      </c>
      <c r="D6924" s="1">
        <v>44409</v>
      </c>
      <c r="E6924" cm="1">
        <f t="array" ref="E6924">IF(AND(B6924="Housing",A6924="Rural"),"",
_xlfn.IFS(
NOT(ISBLANK(C6924)), C6924,
AND(NOT(ISBLANK(C6923)), B6923=B6924, NOT(ISBLANK(C6925)), B6925=B6924), AVERAGE(C6923,C6925),
AND(NOT(ISBLANK(C6923)), B6923=B6924, ISBLANK(C6925), NOT(ISBLANK(C6926)), B6926=B6924), C6923+(C6926-C6923)/3,
AND(ISBLANK(C6923), NOT(ISBLANK(C6922)), B6922=B6924, NOT(ISBLANK(C6925)), B6925=B6924), C6922+(C6925-C6922)*2/3,
TRUE, "Check Manually"
))</f>
        <v>159.80000000000001</v>
      </c>
      <c r="F6924" t="str">
        <f>_xlfn.XLOOKUP(B6924,Bucket_Map!A:A,Bucket_Map!B:B,"ERROR - CHECK NAME")</f>
        <v>Clothing &amp; Footwear</v>
      </c>
    </row>
    <row r="6925" spans="1:6" x14ac:dyDescent="0.25">
      <c r="A6925" t="s">
        <v>33</v>
      </c>
      <c r="B6925" t="s">
        <v>6</v>
      </c>
      <c r="C6925">
        <v>159.80000000000001</v>
      </c>
      <c r="D6925" s="1">
        <v>44440</v>
      </c>
      <c r="E6925" cm="1">
        <f t="array" ref="E6925">IF(AND(B6925="Housing",A6925="Rural"),"",
_xlfn.IFS(
NOT(ISBLANK(C6925)), C6925,
AND(NOT(ISBLANK(C6924)), B6924=B6925, NOT(ISBLANK(C6926)), B6926=B6925), AVERAGE(C6924,C6926),
AND(NOT(ISBLANK(C6924)), B6924=B6925, ISBLANK(C6926), NOT(ISBLANK(C6927)), B6927=B6925), C6924+(C6927-C6924)/3,
AND(ISBLANK(C6924), NOT(ISBLANK(C6923)), B6923=B6925, NOT(ISBLANK(C6926)), B6926=B6925), C6923+(C6926-C6923)*2/3,
TRUE, "Check Manually"
))</f>
        <v>159.80000000000001</v>
      </c>
      <c r="F6925" t="str">
        <f>_xlfn.XLOOKUP(B6925,Bucket_Map!A:A,Bucket_Map!B:B,"ERROR - CHECK NAME")</f>
        <v>Clothing &amp; Footwear</v>
      </c>
    </row>
    <row r="6926" spans="1:6" x14ac:dyDescent="0.25">
      <c r="A6926" t="s">
        <v>33</v>
      </c>
      <c r="B6926" t="s">
        <v>6</v>
      </c>
      <c r="C6926">
        <v>160.80000000000001</v>
      </c>
      <c r="D6926" s="1">
        <v>44470</v>
      </c>
      <c r="E6926" cm="1">
        <f t="array" ref="E6926">IF(AND(B6926="Housing",A6926="Rural"),"",
_xlfn.IFS(
NOT(ISBLANK(C6926)), C6926,
AND(NOT(ISBLANK(C6925)), B6925=B6926, NOT(ISBLANK(C6927)), B6927=B6926), AVERAGE(C6925,C6927),
AND(NOT(ISBLANK(C6925)), B6925=B6926, ISBLANK(C6927), NOT(ISBLANK(C6928)), B6928=B6926), C6925+(C6928-C6925)/3,
AND(ISBLANK(C6925), NOT(ISBLANK(C6924)), B6924=B6926, NOT(ISBLANK(C6927)), B6927=B6926), C6924+(C6927-C6924)*2/3,
TRUE, "Check Manually"
))</f>
        <v>160.80000000000001</v>
      </c>
      <c r="F6926" t="str">
        <f>_xlfn.XLOOKUP(B6926,Bucket_Map!A:A,Bucket_Map!B:B,"ERROR - CHECK NAME")</f>
        <v>Clothing &amp; Footwear</v>
      </c>
    </row>
    <row r="6927" spans="1:6" x14ac:dyDescent="0.25">
      <c r="A6927" t="s">
        <v>33</v>
      </c>
      <c r="B6927" t="s">
        <v>6</v>
      </c>
      <c r="C6927">
        <v>162.30000000000001</v>
      </c>
      <c r="D6927" s="1">
        <v>44501</v>
      </c>
      <c r="E6927" cm="1">
        <f t="array" ref="E6927">IF(AND(B6927="Housing",A6927="Rural"),"",
_xlfn.IFS(
NOT(ISBLANK(C6927)), C6927,
AND(NOT(ISBLANK(C6926)), B6926=B6927, NOT(ISBLANK(C6928)), B6928=B6927), AVERAGE(C6926,C6928),
AND(NOT(ISBLANK(C6926)), B6926=B6927, ISBLANK(C6928), NOT(ISBLANK(C6929)), B6929=B6927), C6926+(C6929-C6926)/3,
AND(ISBLANK(C6926), NOT(ISBLANK(C6925)), B6925=B6927, NOT(ISBLANK(C6928)), B6928=B6927), C6925+(C6928-C6925)*2/3,
TRUE, "Check Manually"
))</f>
        <v>162.30000000000001</v>
      </c>
      <c r="F6927" t="str">
        <f>_xlfn.XLOOKUP(B6927,Bucket_Map!A:A,Bucket_Map!B:B,"ERROR - CHECK NAME")</f>
        <v>Clothing &amp; Footwear</v>
      </c>
    </row>
    <row r="6928" spans="1:6" x14ac:dyDescent="0.25">
      <c r="A6928" t="s">
        <v>33</v>
      </c>
      <c r="B6928" t="s">
        <v>6</v>
      </c>
      <c r="C6928">
        <v>163.30000000000001</v>
      </c>
      <c r="D6928" s="1">
        <v>44531</v>
      </c>
      <c r="E6928" cm="1">
        <f t="array" ref="E6928">IF(AND(B6928="Housing",A6928="Rural"),"",
_xlfn.IFS(
NOT(ISBLANK(C6928)), C6928,
AND(NOT(ISBLANK(C6927)), B6927=B6928, NOT(ISBLANK(C6929)), B6929=B6928), AVERAGE(C6927,C6929),
AND(NOT(ISBLANK(C6927)), B6927=B6928, ISBLANK(C6929), NOT(ISBLANK(C6930)), B6930=B6928), C6927+(C6930-C6927)/3,
AND(ISBLANK(C6927), NOT(ISBLANK(C6926)), B6926=B6928, NOT(ISBLANK(C6929)), B6929=B6928), C6926+(C6929-C6926)*2/3,
TRUE, "Check Manually"
))</f>
        <v>163.30000000000001</v>
      </c>
      <c r="F6928" t="str">
        <f>_xlfn.XLOOKUP(B6928,Bucket_Map!A:A,Bucket_Map!B:B,"ERROR - CHECK NAME")</f>
        <v>Clothing &amp; Footwear</v>
      </c>
    </row>
    <row r="6929" spans="1:6" x14ac:dyDescent="0.25">
      <c r="A6929" t="s">
        <v>33</v>
      </c>
      <c r="B6929" t="s">
        <v>6</v>
      </c>
      <c r="C6929">
        <v>164.7</v>
      </c>
      <c r="D6929" s="1">
        <v>44562</v>
      </c>
      <c r="E6929" cm="1">
        <f t="array" ref="E6929">IF(AND(B6929="Housing",A6929="Rural"),"",
_xlfn.IFS(
NOT(ISBLANK(C6929)), C6929,
AND(NOT(ISBLANK(C6928)), B6928=B6929, NOT(ISBLANK(C6930)), B6930=B6929), AVERAGE(C6928,C6930),
AND(NOT(ISBLANK(C6928)), B6928=B6929, ISBLANK(C6930), NOT(ISBLANK(C6931)), B6931=B6929), C6928+(C6931-C6928)/3,
AND(ISBLANK(C6928), NOT(ISBLANK(C6927)), B6927=B6929, NOT(ISBLANK(C6930)), B6930=B6929), C6927+(C6930-C6927)*2/3,
TRUE, "Check Manually"
))</f>
        <v>164.7</v>
      </c>
      <c r="F6929" t="str">
        <f>_xlfn.XLOOKUP(B6929,Bucket_Map!A:A,Bucket_Map!B:B,"ERROR - CHECK NAME")</f>
        <v>Clothing &amp; Footwear</v>
      </c>
    </row>
    <row r="6930" spans="1:6" x14ac:dyDescent="0.25">
      <c r="A6930" t="s">
        <v>33</v>
      </c>
      <c r="B6930" t="s">
        <v>6</v>
      </c>
      <c r="C6930">
        <v>165.7</v>
      </c>
      <c r="D6930" s="1">
        <v>44593</v>
      </c>
      <c r="E6930" cm="1">
        <f t="array" ref="E6930">IF(AND(B6930="Housing",A6930="Rural"),"",
_xlfn.IFS(
NOT(ISBLANK(C6930)), C6930,
AND(NOT(ISBLANK(C6929)), B6929=B6930, NOT(ISBLANK(C6931)), B6931=B6930), AVERAGE(C6929,C6931),
AND(NOT(ISBLANK(C6929)), B6929=B6930, ISBLANK(C6931), NOT(ISBLANK(C6932)), B6932=B6930), C6929+(C6932-C6929)/3,
AND(ISBLANK(C6929), NOT(ISBLANK(C6928)), B6928=B6930, NOT(ISBLANK(C6931)), B6931=B6930), C6928+(C6931-C6928)*2/3,
TRUE, "Check Manually"
))</f>
        <v>165.7</v>
      </c>
      <c r="F6930" t="str">
        <f>_xlfn.XLOOKUP(B6930,Bucket_Map!A:A,Bucket_Map!B:B,"ERROR - CHECK NAME")</f>
        <v>Clothing &amp; Footwear</v>
      </c>
    </row>
    <row r="6931" spans="1:6" x14ac:dyDescent="0.25">
      <c r="A6931" t="s">
        <v>33</v>
      </c>
      <c r="B6931" t="s">
        <v>6</v>
      </c>
      <c r="C6931">
        <v>167.1</v>
      </c>
      <c r="D6931" s="1">
        <v>44621</v>
      </c>
      <c r="E6931" cm="1">
        <f t="array" ref="E6931">IF(AND(B6931="Housing",A6931="Rural"),"",
_xlfn.IFS(
NOT(ISBLANK(C6931)), C6931,
AND(NOT(ISBLANK(C6930)), B6930=B6931, NOT(ISBLANK(C6932)), B6932=B6931), AVERAGE(C6930,C6932),
AND(NOT(ISBLANK(C6930)), B6930=B6931, ISBLANK(C6932), NOT(ISBLANK(C6933)), B6933=B6931), C6930+(C6933-C6930)/3,
AND(ISBLANK(C6930), NOT(ISBLANK(C6929)), B6929=B6931, NOT(ISBLANK(C6932)), B6932=B6931), C6929+(C6932-C6929)*2/3,
TRUE, "Check Manually"
))</f>
        <v>167.1</v>
      </c>
      <c r="F6931" t="str">
        <f>_xlfn.XLOOKUP(B6931,Bucket_Map!A:A,Bucket_Map!B:B,"ERROR - CHECK NAME")</f>
        <v>Clothing &amp; Footwear</v>
      </c>
    </row>
    <row r="6932" spans="1:6" x14ac:dyDescent="0.25">
      <c r="A6932" t="s">
        <v>33</v>
      </c>
      <c r="B6932" t="s">
        <v>6</v>
      </c>
      <c r="C6932">
        <v>168.4</v>
      </c>
      <c r="D6932" s="1">
        <v>44652</v>
      </c>
      <c r="E6932" cm="1">
        <f t="array" ref="E6932">IF(AND(B6932="Housing",A6932="Rural"),"",
_xlfn.IFS(
NOT(ISBLANK(C6932)), C6932,
AND(NOT(ISBLANK(C6931)), B6931=B6932, NOT(ISBLANK(C6933)), B6933=B6932), AVERAGE(C6931,C6933),
AND(NOT(ISBLANK(C6931)), B6931=B6932, ISBLANK(C6933), NOT(ISBLANK(C6934)), B6934=B6932), C6931+(C6934-C6931)/3,
AND(ISBLANK(C6931), NOT(ISBLANK(C6930)), B6930=B6932, NOT(ISBLANK(C6933)), B6933=B6932), C6930+(C6933-C6930)*2/3,
TRUE, "Check Manually"
))</f>
        <v>168.4</v>
      </c>
      <c r="F6932" t="str">
        <f>_xlfn.XLOOKUP(B6932,Bucket_Map!A:A,Bucket_Map!B:B,"ERROR - CHECK NAME")</f>
        <v>Clothing &amp; Footwear</v>
      </c>
    </row>
    <row r="6933" spans="1:6" x14ac:dyDescent="0.25">
      <c r="A6933" t="s">
        <v>33</v>
      </c>
      <c r="B6933" t="s">
        <v>6</v>
      </c>
      <c r="C6933">
        <v>170</v>
      </c>
      <c r="D6933" s="1">
        <v>44682</v>
      </c>
      <c r="E6933" cm="1">
        <f t="array" ref="E6933">IF(AND(B6933="Housing",A6933="Rural"),"",
_xlfn.IFS(
NOT(ISBLANK(C6933)), C6933,
AND(NOT(ISBLANK(C6932)), B6932=B6933, NOT(ISBLANK(C6934)), B6934=B6933), AVERAGE(C6932,C6934),
AND(NOT(ISBLANK(C6932)), B6932=B6933, ISBLANK(C6934), NOT(ISBLANK(C6935)), B6935=B6933), C6932+(C6935-C6932)/3,
AND(ISBLANK(C6932), NOT(ISBLANK(C6931)), B6931=B6933, NOT(ISBLANK(C6934)), B6934=B6933), C6931+(C6934-C6931)*2/3,
TRUE, "Check Manually"
))</f>
        <v>170</v>
      </c>
      <c r="F6933" t="str">
        <f>_xlfn.XLOOKUP(B6933,Bucket_Map!A:A,Bucket_Map!B:B,"ERROR - CHECK NAME")</f>
        <v>Clothing &amp; Footwear</v>
      </c>
    </row>
    <row r="6934" spans="1:6" x14ac:dyDescent="0.25">
      <c r="A6934" t="s">
        <v>33</v>
      </c>
      <c r="B6934" t="s">
        <v>6</v>
      </c>
      <c r="C6934">
        <v>171.6</v>
      </c>
      <c r="D6934" s="1">
        <v>44713</v>
      </c>
      <c r="E6934" cm="1">
        <f t="array" ref="E6934">IF(AND(B6934="Housing",A6934="Rural"),"",
_xlfn.IFS(
NOT(ISBLANK(C6934)), C6934,
AND(NOT(ISBLANK(C6933)), B6933=B6934, NOT(ISBLANK(C6935)), B6935=B6934), AVERAGE(C6933,C6935),
AND(NOT(ISBLANK(C6933)), B6933=B6934, ISBLANK(C6935), NOT(ISBLANK(C6936)), B6936=B6934), C6933+(C6936-C6933)/3,
AND(ISBLANK(C6933), NOT(ISBLANK(C6932)), B6932=B6934, NOT(ISBLANK(C6935)), B6935=B6934), C6932+(C6935-C6932)*2/3,
TRUE, "Check Manually"
))</f>
        <v>171.6</v>
      </c>
      <c r="F6934" t="str">
        <f>_xlfn.XLOOKUP(B6934,Bucket_Map!A:A,Bucket_Map!B:B,"ERROR - CHECK NAME")</f>
        <v>Clothing &amp; Footwear</v>
      </c>
    </row>
    <row r="6935" spans="1:6" x14ac:dyDescent="0.25">
      <c r="A6935" t="s">
        <v>33</v>
      </c>
      <c r="B6935" t="s">
        <v>6</v>
      </c>
      <c r="C6935">
        <v>172.7</v>
      </c>
      <c r="D6935" s="1">
        <v>44743</v>
      </c>
      <c r="E6935" cm="1">
        <f t="array" ref="E6935">IF(AND(B6935="Housing",A6935="Rural"),"",
_xlfn.IFS(
NOT(ISBLANK(C6935)), C6935,
AND(NOT(ISBLANK(C6934)), B6934=B6935, NOT(ISBLANK(C6936)), B6936=B6935), AVERAGE(C6934,C6936),
AND(NOT(ISBLANK(C6934)), B6934=B6935, ISBLANK(C6936), NOT(ISBLANK(C6937)), B6937=B6935), C6934+(C6937-C6934)/3,
AND(ISBLANK(C6934), NOT(ISBLANK(C6933)), B6933=B6935, NOT(ISBLANK(C6936)), B6936=B6935), C6933+(C6936-C6933)*2/3,
TRUE, "Check Manually"
))</f>
        <v>172.7</v>
      </c>
      <c r="F6935" t="str">
        <f>_xlfn.XLOOKUP(B6935,Bucket_Map!A:A,Bucket_Map!B:B,"ERROR - CHECK NAME")</f>
        <v>Clothing &amp; Footwear</v>
      </c>
    </row>
    <row r="6936" spans="1:6" x14ac:dyDescent="0.25">
      <c r="A6936" t="s">
        <v>33</v>
      </c>
      <c r="B6936" t="s">
        <v>6</v>
      </c>
      <c r="C6936">
        <v>173.7</v>
      </c>
      <c r="D6936" s="1">
        <v>44774</v>
      </c>
      <c r="E6936" cm="1">
        <f t="array" ref="E6936">IF(AND(B6936="Housing",A6936="Rural"),"",
_xlfn.IFS(
NOT(ISBLANK(C6936)), C6936,
AND(NOT(ISBLANK(C6935)), B6935=B6936, NOT(ISBLANK(C6937)), B6937=B6936), AVERAGE(C6935,C6937),
AND(NOT(ISBLANK(C6935)), B6935=B6936, ISBLANK(C6937), NOT(ISBLANK(C6938)), B6938=B6936), C6935+(C6938-C6935)/3,
AND(ISBLANK(C6935), NOT(ISBLANK(C6934)), B6934=B6936, NOT(ISBLANK(C6937)), B6937=B6936), C6934+(C6937-C6934)*2/3,
TRUE, "Check Manually"
))</f>
        <v>173.7</v>
      </c>
      <c r="F6936" t="str">
        <f>_xlfn.XLOOKUP(B6936,Bucket_Map!A:A,Bucket_Map!B:B,"ERROR - CHECK NAME")</f>
        <v>Clothing &amp; Footwear</v>
      </c>
    </row>
    <row r="6937" spans="1:6" x14ac:dyDescent="0.25">
      <c r="A6937" t="s">
        <v>33</v>
      </c>
      <c r="B6937" t="s">
        <v>6</v>
      </c>
      <c r="C6937">
        <v>175</v>
      </c>
      <c r="D6937" s="1">
        <v>44805</v>
      </c>
      <c r="E6937" cm="1">
        <f t="array" ref="E6937">IF(AND(B6937="Housing",A6937="Rural"),"",
_xlfn.IFS(
NOT(ISBLANK(C6937)), C6937,
AND(NOT(ISBLANK(C6936)), B6936=B6937, NOT(ISBLANK(C6938)), B6938=B6937), AVERAGE(C6936,C6938),
AND(NOT(ISBLANK(C6936)), B6936=B6937, ISBLANK(C6938), NOT(ISBLANK(C6939)), B6939=B6937), C6936+(C6939-C6936)/3,
AND(ISBLANK(C6936), NOT(ISBLANK(C6935)), B6935=B6937, NOT(ISBLANK(C6938)), B6938=B6937), C6935+(C6938-C6935)*2/3,
TRUE, "Check Manually"
))</f>
        <v>175</v>
      </c>
      <c r="F6937" t="str">
        <f>_xlfn.XLOOKUP(B6937,Bucket_Map!A:A,Bucket_Map!B:B,"ERROR - CHECK NAME")</f>
        <v>Clothing &amp; Footwear</v>
      </c>
    </row>
    <row r="6938" spans="1:6" x14ac:dyDescent="0.25">
      <c r="A6938" t="s">
        <v>33</v>
      </c>
      <c r="B6938" t="s">
        <v>6</v>
      </c>
      <c r="C6938">
        <v>175.5</v>
      </c>
      <c r="D6938" s="1">
        <v>44835</v>
      </c>
      <c r="E6938" cm="1">
        <f t="array" ref="E6938">IF(AND(B6938="Housing",A6938="Rural"),"",
_xlfn.IFS(
NOT(ISBLANK(C6938)), C6938,
AND(NOT(ISBLANK(C6937)), B6937=B6938, NOT(ISBLANK(C6939)), B6939=B6938), AVERAGE(C6937,C6939),
AND(NOT(ISBLANK(C6937)), B6937=B6938, ISBLANK(C6939), NOT(ISBLANK(C6940)), B6940=B6938), C6937+(C6940-C6937)/3,
AND(ISBLANK(C6937), NOT(ISBLANK(C6936)), B6936=B6938, NOT(ISBLANK(C6939)), B6939=B6938), C6936+(C6939-C6936)*2/3,
TRUE, "Check Manually"
))</f>
        <v>175.5</v>
      </c>
      <c r="F6938" t="str">
        <f>_xlfn.XLOOKUP(B6938,Bucket_Map!A:A,Bucket_Map!B:B,"ERROR - CHECK NAME")</f>
        <v>Clothing &amp; Footwear</v>
      </c>
    </row>
    <row r="6939" spans="1:6" x14ac:dyDescent="0.25">
      <c r="A6939" t="s">
        <v>33</v>
      </c>
      <c r="B6939" t="s">
        <v>6</v>
      </c>
      <c r="C6939">
        <v>176.7</v>
      </c>
      <c r="D6939" s="1">
        <v>44866</v>
      </c>
      <c r="E6939" cm="1">
        <f t="array" ref="E6939">IF(AND(B6939="Housing",A6939="Rural"),"",
_xlfn.IFS(
NOT(ISBLANK(C6939)), C6939,
AND(NOT(ISBLANK(C6938)), B6938=B6939, NOT(ISBLANK(C6940)), B6940=B6939), AVERAGE(C6938,C6940),
AND(NOT(ISBLANK(C6938)), B6938=B6939, ISBLANK(C6940), NOT(ISBLANK(C6941)), B6941=B6939), C6938+(C6941-C6938)/3,
AND(ISBLANK(C6938), NOT(ISBLANK(C6937)), B6937=B6939, NOT(ISBLANK(C6940)), B6940=B6939), C6937+(C6940-C6937)*2/3,
TRUE, "Check Manually"
))</f>
        <v>176.7</v>
      </c>
      <c r="F6939" t="str">
        <f>_xlfn.XLOOKUP(B6939,Bucket_Map!A:A,Bucket_Map!B:B,"ERROR - CHECK NAME")</f>
        <v>Clothing &amp; Footwear</v>
      </c>
    </row>
    <row r="6940" spans="1:6" x14ac:dyDescent="0.25">
      <c r="A6940" t="s">
        <v>33</v>
      </c>
      <c r="B6940" t="s">
        <v>6</v>
      </c>
      <c r="C6940">
        <v>177.7</v>
      </c>
      <c r="D6940" s="1">
        <v>44896</v>
      </c>
      <c r="E6940" cm="1">
        <f t="array" ref="E6940">IF(AND(B6940="Housing",A6940="Rural"),"",
_xlfn.IFS(
NOT(ISBLANK(C6940)), C6940,
AND(NOT(ISBLANK(C6939)), B6939=B6940, NOT(ISBLANK(C6941)), B6941=B6940), AVERAGE(C6939,C6941),
AND(NOT(ISBLANK(C6939)), B6939=B6940, ISBLANK(C6941), NOT(ISBLANK(C6942)), B6942=B6940), C6939+(C6942-C6939)/3,
AND(ISBLANK(C6939), NOT(ISBLANK(C6938)), B6938=B6940, NOT(ISBLANK(C6941)), B6941=B6940), C6938+(C6941-C6938)*2/3,
TRUE, "Check Manually"
))</f>
        <v>177.7</v>
      </c>
      <c r="F6940" t="str">
        <f>_xlfn.XLOOKUP(B6940,Bucket_Map!A:A,Bucket_Map!B:B,"ERROR - CHECK NAME")</f>
        <v>Clothing &amp; Footwear</v>
      </c>
    </row>
    <row r="6941" spans="1:6" x14ac:dyDescent="0.25">
      <c r="A6941" t="s">
        <v>33</v>
      </c>
      <c r="B6941" t="s">
        <v>6</v>
      </c>
      <c r="C6941">
        <v>178.7</v>
      </c>
      <c r="D6941" s="1">
        <v>44927</v>
      </c>
      <c r="E6941" cm="1">
        <f t="array" ref="E6941">IF(AND(B6941="Housing",A6941="Rural"),"",
_xlfn.IFS(
NOT(ISBLANK(C6941)), C6941,
AND(NOT(ISBLANK(C6940)), B6940=B6941, NOT(ISBLANK(C6942)), B6942=B6941), AVERAGE(C6940,C6942),
AND(NOT(ISBLANK(C6940)), B6940=B6941, ISBLANK(C6942), NOT(ISBLANK(C6943)), B6943=B6941), C6940+(C6943-C6940)/3,
AND(ISBLANK(C6940), NOT(ISBLANK(C6939)), B6939=B6941, NOT(ISBLANK(C6942)), B6942=B6941), C6939+(C6942-C6939)*2/3,
TRUE, "Check Manually"
))</f>
        <v>178.7</v>
      </c>
      <c r="F6941" t="str">
        <f>_xlfn.XLOOKUP(B6941,Bucket_Map!A:A,Bucket_Map!B:B,"ERROR - CHECK NAME")</f>
        <v>Clothing &amp; Footwear</v>
      </c>
    </row>
    <row r="6942" spans="1:6" x14ac:dyDescent="0.25">
      <c r="A6942" t="s">
        <v>33</v>
      </c>
      <c r="B6942" t="s">
        <v>6</v>
      </c>
      <c r="C6942">
        <v>180.3</v>
      </c>
      <c r="D6942" s="1">
        <v>44958</v>
      </c>
      <c r="E6942" cm="1">
        <f t="array" ref="E6942">IF(AND(B6942="Housing",A6942="Rural"),"",
_xlfn.IFS(
NOT(ISBLANK(C6942)), C6942,
AND(NOT(ISBLANK(C6941)), B6941=B6942, NOT(ISBLANK(C6943)), B6943=B6942), AVERAGE(C6941,C6943),
AND(NOT(ISBLANK(C6941)), B6941=B6942, ISBLANK(C6943), NOT(ISBLANK(C6944)), B6944=B6942), C6941+(C6944-C6941)/3,
AND(ISBLANK(C6941), NOT(ISBLANK(C6940)), B6940=B6942, NOT(ISBLANK(C6943)), B6943=B6942), C6940+(C6943-C6940)*2/3,
TRUE, "Check Manually"
))</f>
        <v>180.3</v>
      </c>
      <c r="F6942" t="str">
        <f>_xlfn.XLOOKUP(B6942,Bucket_Map!A:A,Bucket_Map!B:B,"ERROR - CHECK NAME")</f>
        <v>Clothing &amp; Footwear</v>
      </c>
    </row>
    <row r="6943" spans="1:6" x14ac:dyDescent="0.25">
      <c r="A6943" t="s">
        <v>33</v>
      </c>
      <c r="B6943" t="s">
        <v>6</v>
      </c>
      <c r="C6943">
        <v>180.2</v>
      </c>
      <c r="D6943" s="1">
        <v>44986</v>
      </c>
      <c r="E6943" cm="1">
        <f t="array" ref="E6943">IF(AND(B6943="Housing",A6943="Rural"),"",
_xlfn.IFS(
NOT(ISBLANK(C6943)), C6943,
AND(NOT(ISBLANK(C6942)), B6942=B6943, NOT(ISBLANK(C6944)), B6944=B6943), AVERAGE(C6942,C6944),
AND(NOT(ISBLANK(C6942)), B6942=B6943, ISBLANK(C6944), NOT(ISBLANK(C6945)), B6945=B6943), C6942+(C6945-C6942)/3,
AND(ISBLANK(C6942), NOT(ISBLANK(C6941)), B6941=B6943, NOT(ISBLANK(C6944)), B6944=B6943), C6941+(C6944-C6941)*2/3,
TRUE, "Check Manually"
))</f>
        <v>180.2</v>
      </c>
      <c r="F6943" t="str">
        <f>_xlfn.XLOOKUP(B6943,Bucket_Map!A:A,Bucket_Map!B:B,"ERROR - CHECK NAME")</f>
        <v>Clothing &amp; Footwear</v>
      </c>
    </row>
    <row r="6944" spans="1:6" x14ac:dyDescent="0.25">
      <c r="A6944" t="s">
        <v>33</v>
      </c>
      <c r="B6944" t="s">
        <v>6</v>
      </c>
      <c r="C6944">
        <v>181</v>
      </c>
      <c r="D6944" s="1">
        <v>45017</v>
      </c>
      <c r="E6944" cm="1">
        <f t="array" ref="E6944">IF(AND(B6944="Housing",A6944="Rural"),"",
_xlfn.IFS(
NOT(ISBLANK(C6944)), C6944,
AND(NOT(ISBLANK(C6943)), B6943=B6944, NOT(ISBLANK(C6945)), B6945=B6944), AVERAGE(C6943,C6945),
AND(NOT(ISBLANK(C6943)), B6943=B6944, ISBLANK(C6945), NOT(ISBLANK(C6946)), B6946=B6944), C6943+(C6946-C6943)/3,
AND(ISBLANK(C6943), NOT(ISBLANK(C6942)), B6942=B6944, NOT(ISBLANK(C6945)), B6945=B6944), C6942+(C6945-C6942)*2/3,
TRUE, "Check Manually"
))</f>
        <v>181</v>
      </c>
      <c r="F6944" t="str">
        <f>_xlfn.XLOOKUP(B6944,Bucket_Map!A:A,Bucket_Map!B:B,"ERROR - CHECK NAME")</f>
        <v>Clothing &amp; Footwear</v>
      </c>
    </row>
    <row r="6945" spans="1:6" x14ac:dyDescent="0.25">
      <c r="A6945" t="s">
        <v>33</v>
      </c>
      <c r="B6945" t="s">
        <v>6</v>
      </c>
      <c r="C6945">
        <v>181.3</v>
      </c>
      <c r="D6945" s="1">
        <v>45047</v>
      </c>
      <c r="E6945" cm="1">
        <f t="array" ref="E6945">IF(AND(B6945="Housing",A6945="Rural"),"",
_xlfn.IFS(
NOT(ISBLANK(C6945)), C6945,
AND(NOT(ISBLANK(C6944)), B6944=B6945, NOT(ISBLANK(C6946)), B6946=B6945), AVERAGE(C6944,C6946),
AND(NOT(ISBLANK(C6944)), B6944=B6945, ISBLANK(C6946), NOT(ISBLANK(C6947)), B6947=B6945), C6944+(C6947-C6944)/3,
AND(ISBLANK(C6944), NOT(ISBLANK(C6943)), B6943=B6945, NOT(ISBLANK(C6946)), B6946=B6945), C6943+(C6946-C6943)*2/3,
TRUE, "Check Manually"
))</f>
        <v>181.3</v>
      </c>
      <c r="F6945" t="str">
        <f>_xlfn.XLOOKUP(B6945,Bucket_Map!A:A,Bucket_Map!B:B,"ERROR - CHECK NAME")</f>
        <v>Clothing &amp; Footwear</v>
      </c>
    </row>
    <row r="6946" spans="1:6" x14ac:dyDescent="0.25">
      <c r="A6946" t="s">
        <v>33</v>
      </c>
      <c r="B6946" t="s">
        <v>7</v>
      </c>
      <c r="C6946">
        <v>105.8</v>
      </c>
      <c r="D6946" s="1">
        <v>41275</v>
      </c>
      <c r="E6946" cm="1">
        <f t="array" ref="E6946">IF(AND(B6946="Housing",A6946="Rural"),"",
_xlfn.IFS(
NOT(ISBLANK(C6946)), C6946,
AND(NOT(ISBLANK(C6945)), B6945=B6946, NOT(ISBLANK(C6947)), B6947=B6946), AVERAGE(C6945,C6947),
AND(NOT(ISBLANK(C6945)), B6945=B6946, ISBLANK(C6947), NOT(ISBLANK(C6948)), B6948=B6946), C6945+(C6948-C6945)/3,
AND(ISBLANK(C6945), NOT(ISBLANK(C6944)), B6944=B6946, NOT(ISBLANK(C6947)), B6947=B6946), C6944+(C6947-C6944)*2/3,
TRUE, "Check Manually"
))</f>
        <v>105.8</v>
      </c>
      <c r="F6946" t="str">
        <f>_xlfn.XLOOKUP(B6946,Bucket_Map!A:A,Bucket_Map!B:B,"ERROR - CHECK NAME")</f>
        <v>Not Bucketed (Aggregate)</v>
      </c>
    </row>
    <row r="6947" spans="1:6" x14ac:dyDescent="0.25">
      <c r="A6947" t="s">
        <v>33</v>
      </c>
      <c r="B6947" t="s">
        <v>7</v>
      </c>
      <c r="C6947">
        <v>106.4</v>
      </c>
      <c r="D6947" s="1">
        <v>41306</v>
      </c>
      <c r="E6947" cm="1">
        <f t="array" ref="E6947">IF(AND(B6947="Housing",A6947="Rural"),"",
_xlfn.IFS(
NOT(ISBLANK(C6947)), C6947,
AND(NOT(ISBLANK(C6946)), B6946=B6947, NOT(ISBLANK(C6948)), B6948=B6947), AVERAGE(C6946,C6948),
AND(NOT(ISBLANK(C6946)), B6946=B6947, ISBLANK(C6948), NOT(ISBLANK(C6949)), B6949=B6947), C6946+(C6949-C6946)/3,
AND(ISBLANK(C6946), NOT(ISBLANK(C6945)), B6945=B6947, NOT(ISBLANK(C6948)), B6948=B6947), C6945+(C6948-C6945)*2/3,
TRUE, "Check Manually"
))</f>
        <v>106.4</v>
      </c>
      <c r="F6947" t="str">
        <f>_xlfn.XLOOKUP(B6947,Bucket_Map!A:A,Bucket_Map!B:B,"ERROR - CHECK NAME")</f>
        <v>Not Bucketed (Aggregate)</v>
      </c>
    </row>
    <row r="6948" spans="1:6" x14ac:dyDescent="0.25">
      <c r="A6948" t="s">
        <v>33</v>
      </c>
      <c r="B6948" t="s">
        <v>7</v>
      </c>
      <c r="C6948">
        <v>107</v>
      </c>
      <c r="D6948" s="1">
        <v>41334</v>
      </c>
      <c r="E6948" cm="1">
        <f t="array" ref="E6948">IF(AND(B6948="Housing",A6948="Rural"),"",
_xlfn.IFS(
NOT(ISBLANK(C6948)), C6948,
AND(NOT(ISBLANK(C6947)), B6947=B6948, NOT(ISBLANK(C6949)), B6949=B6948), AVERAGE(C6947,C6949),
AND(NOT(ISBLANK(C6947)), B6947=B6948, ISBLANK(C6949), NOT(ISBLANK(C6950)), B6950=B6948), C6947+(C6950-C6947)/3,
AND(ISBLANK(C6947), NOT(ISBLANK(C6946)), B6946=B6948, NOT(ISBLANK(C6949)), B6949=B6948), C6946+(C6949-C6946)*2/3,
TRUE, "Check Manually"
))</f>
        <v>107</v>
      </c>
      <c r="F6948" t="str">
        <f>_xlfn.XLOOKUP(B6948,Bucket_Map!A:A,Bucket_Map!B:B,"ERROR - CHECK NAME")</f>
        <v>Not Bucketed (Aggregate)</v>
      </c>
    </row>
    <row r="6949" spans="1:6" x14ac:dyDescent="0.25">
      <c r="A6949" t="s">
        <v>33</v>
      </c>
      <c r="B6949" t="s">
        <v>7</v>
      </c>
      <c r="C6949">
        <v>107.7</v>
      </c>
      <c r="D6949" s="1">
        <v>41365</v>
      </c>
      <c r="E6949" cm="1">
        <f t="array" ref="E6949">IF(AND(B6949="Housing",A6949="Rural"),"",
_xlfn.IFS(
NOT(ISBLANK(C6949)), C6949,
AND(NOT(ISBLANK(C6948)), B6948=B6949, NOT(ISBLANK(C6950)), B6950=B6949), AVERAGE(C6948,C6950),
AND(NOT(ISBLANK(C6948)), B6948=B6949, ISBLANK(C6950), NOT(ISBLANK(C6951)), B6951=B6949), C6948+(C6951-C6948)/3,
AND(ISBLANK(C6948), NOT(ISBLANK(C6947)), B6947=B6949, NOT(ISBLANK(C6950)), B6950=B6949), C6947+(C6950-C6947)*2/3,
TRUE, "Check Manually"
))</f>
        <v>107.7</v>
      </c>
      <c r="F6949" t="str">
        <f>_xlfn.XLOOKUP(B6949,Bucket_Map!A:A,Bucket_Map!B:B,"ERROR - CHECK NAME")</f>
        <v>Not Bucketed (Aggregate)</v>
      </c>
    </row>
    <row r="6950" spans="1:6" x14ac:dyDescent="0.25">
      <c r="A6950" t="s">
        <v>33</v>
      </c>
      <c r="B6950" t="s">
        <v>7</v>
      </c>
      <c r="C6950">
        <v>108.3</v>
      </c>
      <c r="D6950" s="1">
        <v>41395</v>
      </c>
      <c r="E6950" cm="1">
        <f t="array" ref="E6950">IF(AND(B6950="Housing",A6950="Rural"),"",
_xlfn.IFS(
NOT(ISBLANK(C6950)), C6950,
AND(NOT(ISBLANK(C6949)), B6949=B6950, NOT(ISBLANK(C6951)), B6951=B6950), AVERAGE(C6949,C6951),
AND(NOT(ISBLANK(C6949)), B6949=B6950, ISBLANK(C6951), NOT(ISBLANK(C6952)), B6952=B6950), C6949+(C6952-C6949)/3,
AND(ISBLANK(C6949), NOT(ISBLANK(C6948)), B6948=B6950, NOT(ISBLANK(C6951)), B6951=B6950), C6948+(C6951-C6948)*2/3,
TRUE, "Check Manually"
))</f>
        <v>108.3</v>
      </c>
      <c r="F6950" t="str">
        <f>_xlfn.XLOOKUP(B6950,Bucket_Map!A:A,Bucket_Map!B:B,"ERROR - CHECK NAME")</f>
        <v>Not Bucketed (Aggregate)</v>
      </c>
    </row>
    <row r="6951" spans="1:6" x14ac:dyDescent="0.25">
      <c r="A6951" t="s">
        <v>33</v>
      </c>
      <c r="B6951" t="s">
        <v>7</v>
      </c>
      <c r="C6951">
        <v>108.9</v>
      </c>
      <c r="D6951" s="1">
        <v>41426</v>
      </c>
      <c r="E6951" cm="1">
        <f t="array" ref="E6951">IF(AND(B6951="Housing",A6951="Rural"),"",
_xlfn.IFS(
NOT(ISBLANK(C6951)), C6951,
AND(NOT(ISBLANK(C6950)), B6950=B6951, NOT(ISBLANK(C6952)), B6952=B6951), AVERAGE(C6950,C6952),
AND(NOT(ISBLANK(C6950)), B6950=B6951, ISBLANK(C6952), NOT(ISBLANK(C6953)), B6953=B6951), C6950+(C6953-C6950)/3,
AND(ISBLANK(C6950), NOT(ISBLANK(C6949)), B6949=B6951, NOT(ISBLANK(C6952)), B6952=B6951), C6949+(C6952-C6949)*2/3,
TRUE, "Check Manually"
))</f>
        <v>108.9</v>
      </c>
      <c r="F6951" t="str">
        <f>_xlfn.XLOOKUP(B6951,Bucket_Map!A:A,Bucket_Map!B:B,"ERROR - CHECK NAME")</f>
        <v>Not Bucketed (Aggregate)</v>
      </c>
    </row>
    <row r="6952" spans="1:6" x14ac:dyDescent="0.25">
      <c r="A6952" t="s">
        <v>33</v>
      </c>
      <c r="B6952" t="s">
        <v>7</v>
      </c>
      <c r="C6952">
        <v>109.5</v>
      </c>
      <c r="D6952" s="1">
        <v>41456</v>
      </c>
      <c r="E6952" cm="1">
        <f t="array" ref="E6952">IF(AND(B6952="Housing",A6952="Rural"),"",
_xlfn.IFS(
NOT(ISBLANK(C6952)), C6952,
AND(NOT(ISBLANK(C6951)), B6951=B6952, NOT(ISBLANK(C6953)), B6953=B6952), AVERAGE(C6951,C6953),
AND(NOT(ISBLANK(C6951)), B6951=B6952, ISBLANK(C6953), NOT(ISBLANK(C6954)), B6954=B6952), C6951+(C6954-C6951)/3,
AND(ISBLANK(C6951), NOT(ISBLANK(C6950)), B6950=B6952, NOT(ISBLANK(C6953)), B6953=B6952), C6950+(C6953-C6950)*2/3,
TRUE, "Check Manually"
))</f>
        <v>109.5</v>
      </c>
      <c r="F6952" t="str">
        <f>_xlfn.XLOOKUP(B6952,Bucket_Map!A:A,Bucket_Map!B:B,"ERROR - CHECK NAME")</f>
        <v>Not Bucketed (Aggregate)</v>
      </c>
    </row>
    <row r="6953" spans="1:6" x14ac:dyDescent="0.25">
      <c r="A6953" t="s">
        <v>33</v>
      </c>
      <c r="B6953" t="s">
        <v>7</v>
      </c>
      <c r="C6953">
        <v>110.2</v>
      </c>
      <c r="D6953" s="1">
        <v>41487</v>
      </c>
      <c r="E6953" cm="1">
        <f t="array" ref="E6953">IF(AND(B6953="Housing",A6953="Rural"),"",
_xlfn.IFS(
NOT(ISBLANK(C6953)), C6953,
AND(NOT(ISBLANK(C6952)), B6952=B6953, NOT(ISBLANK(C6954)), B6954=B6953), AVERAGE(C6952,C6954),
AND(NOT(ISBLANK(C6952)), B6952=B6953, ISBLANK(C6954), NOT(ISBLANK(C6955)), B6955=B6953), C6952+(C6955-C6952)/3,
AND(ISBLANK(C6952), NOT(ISBLANK(C6951)), B6951=B6953, NOT(ISBLANK(C6954)), B6954=B6953), C6951+(C6954-C6951)*2/3,
TRUE, "Check Manually"
))</f>
        <v>110.2</v>
      </c>
      <c r="F6953" t="str">
        <f>_xlfn.XLOOKUP(B6953,Bucket_Map!A:A,Bucket_Map!B:B,"ERROR - CHECK NAME")</f>
        <v>Not Bucketed (Aggregate)</v>
      </c>
    </row>
    <row r="6954" spans="1:6" x14ac:dyDescent="0.25">
      <c r="A6954" t="s">
        <v>33</v>
      </c>
      <c r="B6954" t="s">
        <v>7</v>
      </c>
      <c r="C6954">
        <v>111.1</v>
      </c>
      <c r="D6954" s="1">
        <v>41518</v>
      </c>
      <c r="E6954" cm="1">
        <f t="array" ref="E6954">IF(AND(B6954="Housing",A6954="Rural"),"",
_xlfn.IFS(
NOT(ISBLANK(C6954)), C6954,
AND(NOT(ISBLANK(C6953)), B6953=B6954, NOT(ISBLANK(C6955)), B6955=B6954), AVERAGE(C6953,C6955),
AND(NOT(ISBLANK(C6953)), B6953=B6954, ISBLANK(C6955), NOT(ISBLANK(C6956)), B6956=B6954), C6953+(C6956-C6953)/3,
AND(ISBLANK(C6953), NOT(ISBLANK(C6952)), B6952=B6954, NOT(ISBLANK(C6955)), B6955=B6954), C6952+(C6955-C6952)*2/3,
TRUE, "Check Manually"
))</f>
        <v>111.1</v>
      </c>
      <c r="F6954" t="str">
        <f>_xlfn.XLOOKUP(B6954,Bucket_Map!A:A,Bucket_Map!B:B,"ERROR - CHECK NAME")</f>
        <v>Not Bucketed (Aggregate)</v>
      </c>
    </row>
    <row r="6955" spans="1:6" x14ac:dyDescent="0.25">
      <c r="A6955" t="s">
        <v>33</v>
      </c>
      <c r="B6955" t="s">
        <v>7</v>
      </c>
      <c r="C6955">
        <v>112</v>
      </c>
      <c r="D6955" s="1">
        <v>41548</v>
      </c>
      <c r="E6955" cm="1">
        <f t="array" ref="E6955">IF(AND(B6955="Housing",A6955="Rural"),"",
_xlfn.IFS(
NOT(ISBLANK(C6955)), C6955,
AND(NOT(ISBLANK(C6954)), B6954=B6955, NOT(ISBLANK(C6956)), B6956=B6955), AVERAGE(C6954,C6956),
AND(NOT(ISBLANK(C6954)), B6954=B6955, ISBLANK(C6956), NOT(ISBLANK(C6957)), B6957=B6955), C6954+(C6957-C6954)/3,
AND(ISBLANK(C6954), NOT(ISBLANK(C6953)), B6953=B6955, NOT(ISBLANK(C6956)), B6956=B6955), C6953+(C6956-C6953)*2/3,
TRUE, "Check Manually"
))</f>
        <v>112</v>
      </c>
      <c r="F6955" t="str">
        <f>_xlfn.XLOOKUP(B6955,Bucket_Map!A:A,Bucket_Map!B:B,"ERROR - CHECK NAME")</f>
        <v>Not Bucketed (Aggregate)</v>
      </c>
    </row>
    <row r="6956" spans="1:6" x14ac:dyDescent="0.25">
      <c r="A6956" t="s">
        <v>33</v>
      </c>
      <c r="B6956" t="s">
        <v>7</v>
      </c>
      <c r="C6956">
        <v>113</v>
      </c>
      <c r="D6956" s="1">
        <v>41579</v>
      </c>
      <c r="E6956" cm="1">
        <f t="array" ref="E6956">IF(AND(B6956="Housing",A6956="Rural"),"",
_xlfn.IFS(
NOT(ISBLANK(C6956)), C6956,
AND(NOT(ISBLANK(C6955)), B6955=B6956, NOT(ISBLANK(C6957)), B6957=B6956), AVERAGE(C6955,C6957),
AND(NOT(ISBLANK(C6955)), B6955=B6956, ISBLANK(C6957), NOT(ISBLANK(C6958)), B6958=B6956), C6955+(C6958-C6955)/3,
AND(ISBLANK(C6955), NOT(ISBLANK(C6954)), B6954=B6956, NOT(ISBLANK(C6957)), B6957=B6956), C6954+(C6957-C6954)*2/3,
TRUE, "Check Manually"
))</f>
        <v>113</v>
      </c>
      <c r="F6956" t="str">
        <f>_xlfn.XLOOKUP(B6956,Bucket_Map!A:A,Bucket_Map!B:B,"ERROR - CHECK NAME")</f>
        <v>Not Bucketed (Aggregate)</v>
      </c>
    </row>
    <row r="6957" spans="1:6" x14ac:dyDescent="0.25">
      <c r="A6957" t="s">
        <v>33</v>
      </c>
      <c r="B6957" t="s">
        <v>7</v>
      </c>
      <c r="C6957">
        <v>113.7</v>
      </c>
      <c r="D6957" s="1">
        <v>41609</v>
      </c>
      <c r="E6957" cm="1">
        <f t="array" ref="E6957">IF(AND(B6957="Housing",A6957="Rural"),"",
_xlfn.IFS(
NOT(ISBLANK(C6957)), C6957,
AND(NOT(ISBLANK(C6956)), B6956=B6957, NOT(ISBLANK(C6958)), B6958=B6957), AVERAGE(C6956,C6958),
AND(NOT(ISBLANK(C6956)), B6956=B6957, ISBLANK(C6958), NOT(ISBLANK(C6959)), B6959=B6957), C6956+(C6959-C6956)/3,
AND(ISBLANK(C6956), NOT(ISBLANK(C6955)), B6955=B6957, NOT(ISBLANK(C6958)), B6958=B6957), C6955+(C6958-C6955)*2/3,
TRUE, "Check Manually"
))</f>
        <v>113.7</v>
      </c>
      <c r="F6957" t="str">
        <f>_xlfn.XLOOKUP(B6957,Bucket_Map!A:A,Bucket_Map!B:B,"ERROR - CHECK NAME")</f>
        <v>Not Bucketed (Aggregate)</v>
      </c>
    </row>
    <row r="6958" spans="1:6" x14ac:dyDescent="0.25">
      <c r="A6958" t="s">
        <v>33</v>
      </c>
      <c r="B6958" t="s">
        <v>7</v>
      </c>
      <c r="C6958">
        <v>114.3</v>
      </c>
      <c r="D6958" s="1">
        <v>41640</v>
      </c>
      <c r="E6958" cm="1">
        <f t="array" ref="E6958">IF(AND(B6958="Housing",A6958="Rural"),"",
_xlfn.IFS(
NOT(ISBLANK(C6958)), C6958,
AND(NOT(ISBLANK(C6957)), B6957=B6958, NOT(ISBLANK(C6959)), B6959=B6958), AVERAGE(C6957,C6959),
AND(NOT(ISBLANK(C6957)), B6957=B6958, ISBLANK(C6959), NOT(ISBLANK(C6960)), B6960=B6958), C6957+(C6960-C6957)/3,
AND(ISBLANK(C6957), NOT(ISBLANK(C6956)), B6956=B6958, NOT(ISBLANK(C6959)), B6959=B6958), C6956+(C6959-C6956)*2/3,
TRUE, "Check Manually"
))</f>
        <v>114.3</v>
      </c>
      <c r="F6958" t="str">
        <f>_xlfn.XLOOKUP(B6958,Bucket_Map!A:A,Bucket_Map!B:B,"ERROR - CHECK NAME")</f>
        <v>Not Bucketed (Aggregate)</v>
      </c>
    </row>
    <row r="6959" spans="1:6" x14ac:dyDescent="0.25">
      <c r="A6959" t="s">
        <v>33</v>
      </c>
      <c r="B6959" t="s">
        <v>7</v>
      </c>
      <c r="C6959">
        <v>114.7</v>
      </c>
      <c r="D6959" s="1">
        <v>41671</v>
      </c>
      <c r="E6959" cm="1">
        <f t="array" ref="E6959">IF(AND(B6959="Housing",A6959="Rural"),"",
_xlfn.IFS(
NOT(ISBLANK(C6959)), C6959,
AND(NOT(ISBLANK(C6958)), B6958=B6959, NOT(ISBLANK(C6960)), B6960=B6959), AVERAGE(C6958,C6960),
AND(NOT(ISBLANK(C6958)), B6958=B6959, ISBLANK(C6960), NOT(ISBLANK(C6961)), B6961=B6959), C6958+(C6961-C6958)/3,
AND(ISBLANK(C6958), NOT(ISBLANK(C6957)), B6957=B6959, NOT(ISBLANK(C6960)), B6960=B6959), C6957+(C6960-C6957)*2/3,
TRUE, "Check Manually"
))</f>
        <v>114.7</v>
      </c>
      <c r="F6959" t="str">
        <f>_xlfn.XLOOKUP(B6959,Bucket_Map!A:A,Bucket_Map!B:B,"ERROR - CHECK NAME")</f>
        <v>Not Bucketed (Aggregate)</v>
      </c>
    </row>
    <row r="6960" spans="1:6" x14ac:dyDescent="0.25">
      <c r="A6960" t="s">
        <v>33</v>
      </c>
      <c r="B6960" t="s">
        <v>7</v>
      </c>
      <c r="C6960">
        <v>115.2</v>
      </c>
      <c r="D6960" s="1">
        <v>41699</v>
      </c>
      <c r="E6960" cm="1">
        <f t="array" ref="E6960">IF(AND(B6960="Housing",A6960="Rural"),"",
_xlfn.IFS(
NOT(ISBLANK(C6960)), C6960,
AND(NOT(ISBLANK(C6959)), B6959=B6960, NOT(ISBLANK(C6961)), B6961=B6960), AVERAGE(C6959,C6961),
AND(NOT(ISBLANK(C6959)), B6959=B6960, ISBLANK(C6961), NOT(ISBLANK(C6962)), B6962=B6960), C6959+(C6962-C6959)/3,
AND(ISBLANK(C6959), NOT(ISBLANK(C6958)), B6958=B6960, NOT(ISBLANK(C6961)), B6961=B6960), C6958+(C6961-C6958)*2/3,
TRUE, "Check Manually"
))</f>
        <v>115.2</v>
      </c>
      <c r="F6960" t="str">
        <f>_xlfn.XLOOKUP(B6960,Bucket_Map!A:A,Bucket_Map!B:B,"ERROR - CHECK NAME")</f>
        <v>Not Bucketed (Aggregate)</v>
      </c>
    </row>
    <row r="6961" spans="1:6" x14ac:dyDescent="0.25">
      <c r="A6961" t="s">
        <v>33</v>
      </c>
      <c r="B6961" t="s">
        <v>7</v>
      </c>
      <c r="C6961">
        <v>115.7</v>
      </c>
      <c r="D6961" s="1">
        <v>41730</v>
      </c>
      <c r="E6961" cm="1">
        <f t="array" ref="E6961">IF(AND(B6961="Housing",A6961="Rural"),"",
_xlfn.IFS(
NOT(ISBLANK(C6961)), C6961,
AND(NOT(ISBLANK(C6960)), B6960=B6961, NOT(ISBLANK(C6962)), B6962=B6961), AVERAGE(C6960,C6962),
AND(NOT(ISBLANK(C6960)), B6960=B6961, ISBLANK(C6962), NOT(ISBLANK(C6963)), B6963=B6961), C6960+(C6963-C6960)/3,
AND(ISBLANK(C6960), NOT(ISBLANK(C6959)), B6959=B6961, NOT(ISBLANK(C6962)), B6962=B6961), C6959+(C6962-C6959)*2/3,
TRUE, "Check Manually"
))</f>
        <v>115.7</v>
      </c>
      <c r="F6961" t="str">
        <f>_xlfn.XLOOKUP(B6961,Bucket_Map!A:A,Bucket_Map!B:B,"ERROR - CHECK NAME")</f>
        <v>Not Bucketed (Aggregate)</v>
      </c>
    </row>
    <row r="6962" spans="1:6" x14ac:dyDescent="0.25">
      <c r="A6962" t="s">
        <v>33</v>
      </c>
      <c r="B6962" t="s">
        <v>7</v>
      </c>
      <c r="C6962">
        <v>116.2</v>
      </c>
      <c r="D6962" s="1">
        <v>41760</v>
      </c>
      <c r="E6962" cm="1">
        <f t="array" ref="E6962">IF(AND(B6962="Housing",A6962="Rural"),"",
_xlfn.IFS(
NOT(ISBLANK(C6962)), C6962,
AND(NOT(ISBLANK(C6961)), B6961=B6962, NOT(ISBLANK(C6963)), B6963=B6962), AVERAGE(C6961,C6963),
AND(NOT(ISBLANK(C6961)), B6961=B6962, ISBLANK(C6963), NOT(ISBLANK(C6964)), B6964=B6962), C6961+(C6964-C6961)/3,
AND(ISBLANK(C6961), NOT(ISBLANK(C6960)), B6960=B6962, NOT(ISBLANK(C6963)), B6963=B6962), C6960+(C6963-C6960)*2/3,
TRUE, "Check Manually"
))</f>
        <v>116.2</v>
      </c>
      <c r="F6962" t="str">
        <f>_xlfn.XLOOKUP(B6962,Bucket_Map!A:A,Bucket_Map!B:B,"ERROR - CHECK NAME")</f>
        <v>Not Bucketed (Aggregate)</v>
      </c>
    </row>
    <row r="6963" spans="1:6" x14ac:dyDescent="0.25">
      <c r="A6963" t="s">
        <v>33</v>
      </c>
      <c r="B6963" t="s">
        <v>7</v>
      </c>
      <c r="C6963">
        <v>116.7</v>
      </c>
      <c r="D6963" s="1">
        <v>41791</v>
      </c>
      <c r="E6963" cm="1">
        <f t="array" ref="E6963">IF(AND(B6963="Housing",A6963="Rural"),"",
_xlfn.IFS(
NOT(ISBLANK(C6963)), C6963,
AND(NOT(ISBLANK(C6962)), B6962=B6963, NOT(ISBLANK(C6964)), B6964=B6963), AVERAGE(C6962,C6964),
AND(NOT(ISBLANK(C6962)), B6962=B6963, ISBLANK(C6964), NOT(ISBLANK(C6965)), B6965=B6963), C6962+(C6965-C6962)/3,
AND(ISBLANK(C6962), NOT(ISBLANK(C6961)), B6961=B6963, NOT(ISBLANK(C6964)), B6964=B6963), C6961+(C6964-C6961)*2/3,
TRUE, "Check Manually"
))</f>
        <v>116.7</v>
      </c>
      <c r="F6963" t="str">
        <f>_xlfn.XLOOKUP(B6963,Bucket_Map!A:A,Bucket_Map!B:B,"ERROR - CHECK NAME")</f>
        <v>Not Bucketed (Aggregate)</v>
      </c>
    </row>
    <row r="6964" spans="1:6" x14ac:dyDescent="0.25">
      <c r="A6964" t="s">
        <v>33</v>
      </c>
      <c r="B6964" t="s">
        <v>7</v>
      </c>
      <c r="C6964">
        <v>117.4</v>
      </c>
      <c r="D6964" s="1">
        <v>41821</v>
      </c>
      <c r="E6964" cm="1">
        <f t="array" ref="E6964">IF(AND(B6964="Housing",A6964="Rural"),"",
_xlfn.IFS(
NOT(ISBLANK(C6964)), C6964,
AND(NOT(ISBLANK(C6963)), B6963=B6964, NOT(ISBLANK(C6965)), B6965=B6964), AVERAGE(C6963,C6965),
AND(NOT(ISBLANK(C6963)), B6963=B6964, ISBLANK(C6965), NOT(ISBLANK(C6966)), B6966=B6964), C6963+(C6966-C6963)/3,
AND(ISBLANK(C6963), NOT(ISBLANK(C6962)), B6962=B6964, NOT(ISBLANK(C6965)), B6965=B6964), C6962+(C6965-C6962)*2/3,
TRUE, "Check Manually"
))</f>
        <v>117.4</v>
      </c>
      <c r="F6964" t="str">
        <f>_xlfn.XLOOKUP(B6964,Bucket_Map!A:A,Bucket_Map!B:B,"ERROR - CHECK NAME")</f>
        <v>Not Bucketed (Aggregate)</v>
      </c>
    </row>
    <row r="6965" spans="1:6" x14ac:dyDescent="0.25">
      <c r="A6965" t="s">
        <v>33</v>
      </c>
      <c r="B6965" t="s">
        <v>7</v>
      </c>
      <c r="C6965">
        <v>117.9</v>
      </c>
      <c r="D6965" s="1">
        <v>41852</v>
      </c>
      <c r="E6965" cm="1">
        <f t="array" ref="E6965">IF(AND(B6965="Housing",A6965="Rural"),"",
_xlfn.IFS(
NOT(ISBLANK(C6965)), C6965,
AND(NOT(ISBLANK(C6964)), B6964=B6965, NOT(ISBLANK(C6966)), B6966=B6965), AVERAGE(C6964,C6966),
AND(NOT(ISBLANK(C6964)), B6964=B6965, ISBLANK(C6966), NOT(ISBLANK(C6967)), B6967=B6965), C6964+(C6967-C6964)/3,
AND(ISBLANK(C6964), NOT(ISBLANK(C6963)), B6963=B6965, NOT(ISBLANK(C6966)), B6966=B6965), C6963+(C6966-C6963)*2/3,
TRUE, "Check Manually"
))</f>
        <v>117.9</v>
      </c>
      <c r="F6965" t="str">
        <f>_xlfn.XLOOKUP(B6965,Bucket_Map!A:A,Bucket_Map!B:B,"ERROR - CHECK NAME")</f>
        <v>Not Bucketed (Aggregate)</v>
      </c>
    </row>
    <row r="6966" spans="1:6" x14ac:dyDescent="0.25">
      <c r="A6966" t="s">
        <v>33</v>
      </c>
      <c r="B6966" t="s">
        <v>7</v>
      </c>
      <c r="C6966">
        <v>118.4</v>
      </c>
      <c r="D6966" s="1">
        <v>41883</v>
      </c>
      <c r="E6966" cm="1">
        <f t="array" ref="E6966">IF(AND(B6966="Housing",A6966="Rural"),"",
_xlfn.IFS(
NOT(ISBLANK(C6966)), C6966,
AND(NOT(ISBLANK(C6965)), B6965=B6966, NOT(ISBLANK(C6967)), B6967=B6966), AVERAGE(C6965,C6967),
AND(NOT(ISBLANK(C6965)), B6965=B6966, ISBLANK(C6967), NOT(ISBLANK(C6968)), B6968=B6966), C6965+(C6968-C6965)/3,
AND(ISBLANK(C6965), NOT(ISBLANK(C6964)), B6964=B6966, NOT(ISBLANK(C6967)), B6967=B6966), C6964+(C6967-C6964)*2/3,
TRUE, "Check Manually"
))</f>
        <v>118.4</v>
      </c>
      <c r="F6966" t="str">
        <f>_xlfn.XLOOKUP(B6966,Bucket_Map!A:A,Bucket_Map!B:B,"ERROR - CHECK NAME")</f>
        <v>Not Bucketed (Aggregate)</v>
      </c>
    </row>
    <row r="6967" spans="1:6" x14ac:dyDescent="0.25">
      <c r="A6967" t="s">
        <v>33</v>
      </c>
      <c r="B6967" t="s">
        <v>7</v>
      </c>
      <c r="C6967">
        <v>118.9</v>
      </c>
      <c r="D6967" s="1">
        <v>41913</v>
      </c>
      <c r="E6967" cm="1">
        <f t="array" ref="E6967">IF(AND(B6967="Housing",A6967="Rural"),"",
_xlfn.IFS(
NOT(ISBLANK(C6967)), C6967,
AND(NOT(ISBLANK(C6966)), B6966=B6967, NOT(ISBLANK(C6968)), B6968=B6967), AVERAGE(C6966,C6968),
AND(NOT(ISBLANK(C6966)), B6966=B6967, ISBLANK(C6968), NOT(ISBLANK(C6969)), B6969=B6967), C6966+(C6969-C6966)/3,
AND(ISBLANK(C6966), NOT(ISBLANK(C6965)), B6965=B6967, NOT(ISBLANK(C6968)), B6968=B6967), C6965+(C6968-C6965)*2/3,
TRUE, "Check Manually"
))</f>
        <v>118.9</v>
      </c>
      <c r="F6967" t="str">
        <f>_xlfn.XLOOKUP(B6967,Bucket_Map!A:A,Bucket_Map!B:B,"ERROR - CHECK NAME")</f>
        <v>Not Bucketed (Aggregate)</v>
      </c>
    </row>
    <row r="6968" spans="1:6" x14ac:dyDescent="0.25">
      <c r="A6968" t="s">
        <v>33</v>
      </c>
      <c r="B6968" t="s">
        <v>7</v>
      </c>
      <c r="C6968">
        <v>119.5</v>
      </c>
      <c r="D6968" s="1">
        <v>41944</v>
      </c>
      <c r="E6968" cm="1">
        <f t="array" ref="E6968">IF(AND(B6968="Housing",A6968="Rural"),"",
_xlfn.IFS(
NOT(ISBLANK(C6968)), C6968,
AND(NOT(ISBLANK(C6967)), B6967=B6968, NOT(ISBLANK(C6969)), B6969=B6968), AVERAGE(C6967,C6969),
AND(NOT(ISBLANK(C6967)), B6967=B6968, ISBLANK(C6969), NOT(ISBLANK(C6970)), B6970=B6968), C6967+(C6970-C6967)/3,
AND(ISBLANK(C6967), NOT(ISBLANK(C6966)), B6966=B6968, NOT(ISBLANK(C6969)), B6969=B6968), C6966+(C6969-C6966)*2/3,
TRUE, "Check Manually"
))</f>
        <v>119.5</v>
      </c>
      <c r="F6968" t="str">
        <f>_xlfn.XLOOKUP(B6968,Bucket_Map!A:A,Bucket_Map!B:B,"ERROR - CHECK NAME")</f>
        <v>Not Bucketed (Aggregate)</v>
      </c>
    </row>
    <row r="6969" spans="1:6" x14ac:dyDescent="0.25">
      <c r="A6969" t="s">
        <v>33</v>
      </c>
      <c r="B6969" t="s">
        <v>7</v>
      </c>
      <c r="C6969">
        <v>120</v>
      </c>
      <c r="D6969" s="1">
        <v>41974</v>
      </c>
      <c r="E6969" cm="1">
        <f t="array" ref="E6969">IF(AND(B6969="Housing",A6969="Rural"),"",
_xlfn.IFS(
NOT(ISBLANK(C6969)), C6969,
AND(NOT(ISBLANK(C6968)), B6968=B6969, NOT(ISBLANK(C6970)), B6970=B6969), AVERAGE(C6968,C6970),
AND(NOT(ISBLANK(C6968)), B6968=B6969, ISBLANK(C6970), NOT(ISBLANK(C6971)), B6971=B6969), C6968+(C6971-C6968)/3,
AND(ISBLANK(C6968), NOT(ISBLANK(C6967)), B6967=B6969, NOT(ISBLANK(C6970)), B6970=B6969), C6967+(C6970-C6967)*2/3,
TRUE, "Check Manually"
))</f>
        <v>120</v>
      </c>
      <c r="F6969" t="str">
        <f>_xlfn.XLOOKUP(B6969,Bucket_Map!A:A,Bucket_Map!B:B,"ERROR - CHECK NAME")</f>
        <v>Not Bucketed (Aggregate)</v>
      </c>
    </row>
    <row r="6970" spans="1:6" x14ac:dyDescent="0.25">
      <c r="A6970" t="s">
        <v>33</v>
      </c>
      <c r="B6970" t="s">
        <v>7</v>
      </c>
      <c r="C6970">
        <v>120.2</v>
      </c>
      <c r="D6970" s="1">
        <v>42005</v>
      </c>
      <c r="E6970" cm="1">
        <f t="array" ref="E6970">IF(AND(B6970="Housing",A6970="Rural"),"",
_xlfn.IFS(
NOT(ISBLANK(C6970)), C6970,
AND(NOT(ISBLANK(C6969)), B6969=B6970, NOT(ISBLANK(C6971)), B6971=B6970), AVERAGE(C6969,C6971),
AND(NOT(ISBLANK(C6969)), B6969=B6970, ISBLANK(C6971), NOT(ISBLANK(C6972)), B6972=B6970), C6969+(C6972-C6969)/3,
AND(ISBLANK(C6969), NOT(ISBLANK(C6968)), B6968=B6970, NOT(ISBLANK(C6971)), B6971=B6970), C6968+(C6971-C6968)*2/3,
TRUE, "Check Manually"
))</f>
        <v>120.2</v>
      </c>
      <c r="F6970" t="str">
        <f>_xlfn.XLOOKUP(B6970,Bucket_Map!A:A,Bucket_Map!B:B,"ERROR - CHECK NAME")</f>
        <v>Not Bucketed (Aggregate)</v>
      </c>
    </row>
    <row r="6971" spans="1:6" x14ac:dyDescent="0.25">
      <c r="A6971" t="s">
        <v>33</v>
      </c>
      <c r="B6971" t="s">
        <v>7</v>
      </c>
      <c r="C6971">
        <v>120.6</v>
      </c>
      <c r="D6971" s="1">
        <v>42036</v>
      </c>
      <c r="E6971" cm="1">
        <f t="array" ref="E6971">IF(AND(B6971="Housing",A6971="Rural"),"",
_xlfn.IFS(
NOT(ISBLANK(C6971)), C6971,
AND(NOT(ISBLANK(C6970)), B6970=B6971, NOT(ISBLANK(C6972)), B6972=B6971), AVERAGE(C6970,C6972),
AND(NOT(ISBLANK(C6970)), B6970=B6971, ISBLANK(C6972), NOT(ISBLANK(C6973)), B6973=B6971), C6970+(C6973-C6970)/3,
AND(ISBLANK(C6970), NOT(ISBLANK(C6969)), B6969=B6971, NOT(ISBLANK(C6972)), B6972=B6971), C6969+(C6972-C6969)*2/3,
TRUE, "Check Manually"
))</f>
        <v>120.6</v>
      </c>
      <c r="F6971" t="str">
        <f>_xlfn.XLOOKUP(B6971,Bucket_Map!A:A,Bucket_Map!B:B,"ERROR - CHECK NAME")</f>
        <v>Not Bucketed (Aggregate)</v>
      </c>
    </row>
    <row r="6972" spans="1:6" x14ac:dyDescent="0.25">
      <c r="A6972" t="s">
        <v>33</v>
      </c>
      <c r="B6972" t="s">
        <v>7</v>
      </c>
      <c r="C6972">
        <v>120.9</v>
      </c>
      <c r="D6972" s="1">
        <v>42064</v>
      </c>
      <c r="E6972" cm="1">
        <f t="array" ref="E6972">IF(AND(B6972="Housing",A6972="Rural"),"",
_xlfn.IFS(
NOT(ISBLANK(C6972)), C6972,
AND(NOT(ISBLANK(C6971)), B6971=B6972, NOT(ISBLANK(C6973)), B6973=B6972), AVERAGE(C6971,C6973),
AND(NOT(ISBLANK(C6971)), B6971=B6972, ISBLANK(C6973), NOT(ISBLANK(C6974)), B6974=B6972), C6971+(C6974-C6971)/3,
AND(ISBLANK(C6971), NOT(ISBLANK(C6970)), B6970=B6972, NOT(ISBLANK(C6973)), B6973=B6972), C6970+(C6973-C6970)*2/3,
TRUE, "Check Manually"
))</f>
        <v>120.9</v>
      </c>
      <c r="F6972" t="str">
        <f>_xlfn.XLOOKUP(B6972,Bucket_Map!A:A,Bucket_Map!B:B,"ERROR - CHECK NAME")</f>
        <v>Not Bucketed (Aggregate)</v>
      </c>
    </row>
    <row r="6973" spans="1:6" x14ac:dyDescent="0.25">
      <c r="A6973" t="s">
        <v>33</v>
      </c>
      <c r="B6973" t="s">
        <v>7</v>
      </c>
      <c r="C6973">
        <v>121.3</v>
      </c>
      <c r="D6973" s="1">
        <v>42095</v>
      </c>
      <c r="E6973" cm="1">
        <f t="array" ref="E6973">IF(AND(B6973="Housing",A6973="Rural"),"",
_xlfn.IFS(
NOT(ISBLANK(C6973)), C6973,
AND(NOT(ISBLANK(C6972)), B6972=B6973, NOT(ISBLANK(C6974)), B6974=B6973), AVERAGE(C6972,C6974),
AND(NOT(ISBLANK(C6972)), B6972=B6973, ISBLANK(C6974), NOT(ISBLANK(C6975)), B6975=B6973), C6972+(C6975-C6972)/3,
AND(ISBLANK(C6972), NOT(ISBLANK(C6971)), B6971=B6973, NOT(ISBLANK(C6974)), B6974=B6973), C6971+(C6974-C6971)*2/3,
TRUE, "Check Manually"
))</f>
        <v>121.3</v>
      </c>
      <c r="F6973" t="str">
        <f>_xlfn.XLOOKUP(B6973,Bucket_Map!A:A,Bucket_Map!B:B,"ERROR - CHECK NAME")</f>
        <v>Not Bucketed (Aggregate)</v>
      </c>
    </row>
    <row r="6974" spans="1:6" x14ac:dyDescent="0.25">
      <c r="A6974" t="s">
        <v>33</v>
      </c>
      <c r="B6974" t="s">
        <v>7</v>
      </c>
      <c r="C6974">
        <v>121.6</v>
      </c>
      <c r="D6974" s="1">
        <v>42125</v>
      </c>
      <c r="E6974" cm="1">
        <f t="array" ref="E6974">IF(AND(B6974="Housing",A6974="Rural"),"",
_xlfn.IFS(
NOT(ISBLANK(C6974)), C6974,
AND(NOT(ISBLANK(C6973)), B6973=B6974, NOT(ISBLANK(C6975)), B6975=B6974), AVERAGE(C6973,C6975),
AND(NOT(ISBLANK(C6973)), B6973=B6974, ISBLANK(C6975), NOT(ISBLANK(C6976)), B6976=B6974), C6973+(C6976-C6973)/3,
AND(ISBLANK(C6973), NOT(ISBLANK(C6972)), B6972=B6974, NOT(ISBLANK(C6975)), B6975=B6974), C6972+(C6975-C6972)*2/3,
TRUE, "Check Manually"
))</f>
        <v>121.6</v>
      </c>
      <c r="F6974" t="str">
        <f>_xlfn.XLOOKUP(B6974,Bucket_Map!A:A,Bucket_Map!B:B,"ERROR - CHECK NAME")</f>
        <v>Not Bucketed (Aggregate)</v>
      </c>
    </row>
    <row r="6975" spans="1:6" x14ac:dyDescent="0.25">
      <c r="A6975" t="s">
        <v>33</v>
      </c>
      <c r="B6975" t="s">
        <v>7</v>
      </c>
      <c r="C6975">
        <v>122.3</v>
      </c>
      <c r="D6975" s="1">
        <v>42156</v>
      </c>
      <c r="E6975" cm="1">
        <f t="array" ref="E6975">IF(AND(B6975="Housing",A6975="Rural"),"",
_xlfn.IFS(
NOT(ISBLANK(C6975)), C6975,
AND(NOT(ISBLANK(C6974)), B6974=B6975, NOT(ISBLANK(C6976)), B6976=B6975), AVERAGE(C6974,C6976),
AND(NOT(ISBLANK(C6974)), B6974=B6975, ISBLANK(C6976), NOT(ISBLANK(C6977)), B6977=B6975), C6974+(C6977-C6974)/3,
AND(ISBLANK(C6974), NOT(ISBLANK(C6973)), B6973=B6975, NOT(ISBLANK(C6976)), B6976=B6975), C6973+(C6976-C6973)*2/3,
TRUE, "Check Manually"
))</f>
        <v>122.3</v>
      </c>
      <c r="F6975" t="str">
        <f>_xlfn.XLOOKUP(B6975,Bucket_Map!A:A,Bucket_Map!B:B,"ERROR - CHECK NAME")</f>
        <v>Not Bucketed (Aggregate)</v>
      </c>
    </row>
    <row r="6976" spans="1:6" x14ac:dyDescent="0.25">
      <c r="A6976" t="s">
        <v>33</v>
      </c>
      <c r="B6976" t="s">
        <v>7</v>
      </c>
      <c r="C6976">
        <v>122.7</v>
      </c>
      <c r="D6976" s="1">
        <v>42186</v>
      </c>
      <c r="E6976" cm="1">
        <f t="array" ref="E6976">IF(AND(B6976="Housing",A6976="Rural"),"",
_xlfn.IFS(
NOT(ISBLANK(C6976)), C6976,
AND(NOT(ISBLANK(C6975)), B6975=B6976, NOT(ISBLANK(C6977)), B6977=B6976), AVERAGE(C6975,C6977),
AND(NOT(ISBLANK(C6975)), B6975=B6976, ISBLANK(C6977), NOT(ISBLANK(C6978)), B6978=B6976), C6975+(C6978-C6975)/3,
AND(ISBLANK(C6975), NOT(ISBLANK(C6974)), B6974=B6976, NOT(ISBLANK(C6977)), B6977=B6976), C6974+(C6977-C6974)*2/3,
TRUE, "Check Manually"
))</f>
        <v>122.7</v>
      </c>
      <c r="F6976" t="str">
        <f>_xlfn.XLOOKUP(B6976,Bucket_Map!A:A,Bucket_Map!B:B,"ERROR - CHECK NAME")</f>
        <v>Not Bucketed (Aggregate)</v>
      </c>
    </row>
    <row r="6977" spans="1:6" x14ac:dyDescent="0.25">
      <c r="A6977" t="s">
        <v>33</v>
      </c>
      <c r="B6977" t="s">
        <v>7</v>
      </c>
      <c r="C6977">
        <v>122.9</v>
      </c>
      <c r="D6977" s="1">
        <v>42217</v>
      </c>
      <c r="E6977" cm="1">
        <f t="array" ref="E6977">IF(AND(B6977="Housing",A6977="Rural"),"",
_xlfn.IFS(
NOT(ISBLANK(C6977)), C6977,
AND(NOT(ISBLANK(C6976)), B6976=B6977, NOT(ISBLANK(C6978)), B6978=B6977), AVERAGE(C6976,C6978),
AND(NOT(ISBLANK(C6976)), B6976=B6977, ISBLANK(C6978), NOT(ISBLANK(C6979)), B6979=B6977), C6976+(C6979-C6976)/3,
AND(ISBLANK(C6976), NOT(ISBLANK(C6975)), B6975=B6977, NOT(ISBLANK(C6978)), B6978=B6977), C6975+(C6978-C6975)*2/3,
TRUE, "Check Manually"
))</f>
        <v>122.9</v>
      </c>
      <c r="F6977" t="str">
        <f>_xlfn.XLOOKUP(B6977,Bucket_Map!A:A,Bucket_Map!B:B,"ERROR - CHECK NAME")</f>
        <v>Not Bucketed (Aggregate)</v>
      </c>
    </row>
    <row r="6978" spans="1:6" x14ac:dyDescent="0.25">
      <c r="A6978" t="s">
        <v>33</v>
      </c>
      <c r="B6978" t="s">
        <v>7</v>
      </c>
      <c r="C6978">
        <v>123.2</v>
      </c>
      <c r="D6978" s="1">
        <v>42248</v>
      </c>
      <c r="E6978" cm="1">
        <f t="array" ref="E6978">IF(AND(B6978="Housing",A6978="Rural"),"",
_xlfn.IFS(
NOT(ISBLANK(C6978)), C6978,
AND(NOT(ISBLANK(C6977)), B6977=B6978, NOT(ISBLANK(C6979)), B6979=B6978), AVERAGE(C6977,C6979),
AND(NOT(ISBLANK(C6977)), B6977=B6978, ISBLANK(C6979), NOT(ISBLANK(C6980)), B6980=B6978), C6977+(C6980-C6977)/3,
AND(ISBLANK(C6977), NOT(ISBLANK(C6976)), B6976=B6978, NOT(ISBLANK(C6979)), B6979=B6978), C6976+(C6979-C6976)*2/3,
TRUE, "Check Manually"
))</f>
        <v>123.2</v>
      </c>
      <c r="F6978" t="str">
        <f>_xlfn.XLOOKUP(B6978,Bucket_Map!A:A,Bucket_Map!B:B,"ERROR - CHECK NAME")</f>
        <v>Not Bucketed (Aggregate)</v>
      </c>
    </row>
    <row r="6979" spans="1:6" x14ac:dyDescent="0.25">
      <c r="A6979" t="s">
        <v>33</v>
      </c>
      <c r="B6979" t="s">
        <v>7</v>
      </c>
      <c r="C6979">
        <v>123.6</v>
      </c>
      <c r="D6979" s="1">
        <v>42278</v>
      </c>
      <c r="E6979" cm="1">
        <f t="array" ref="E6979">IF(AND(B6979="Housing",A6979="Rural"),"",
_xlfn.IFS(
NOT(ISBLANK(C6979)), C6979,
AND(NOT(ISBLANK(C6978)), B6978=B6979, NOT(ISBLANK(C6980)), B6980=B6979), AVERAGE(C6978,C6980),
AND(NOT(ISBLANK(C6978)), B6978=B6979, ISBLANK(C6980), NOT(ISBLANK(C6981)), B6981=B6979), C6978+(C6981-C6978)/3,
AND(ISBLANK(C6978), NOT(ISBLANK(C6977)), B6977=B6979, NOT(ISBLANK(C6980)), B6980=B6979), C6977+(C6980-C6977)*2/3,
TRUE, "Check Manually"
))</f>
        <v>123.6</v>
      </c>
      <c r="F6979" t="str">
        <f>_xlfn.XLOOKUP(B6979,Bucket_Map!A:A,Bucket_Map!B:B,"ERROR - CHECK NAME")</f>
        <v>Not Bucketed (Aggregate)</v>
      </c>
    </row>
    <row r="6980" spans="1:6" x14ac:dyDescent="0.25">
      <c r="A6980" t="s">
        <v>33</v>
      </c>
      <c r="B6980" t="s">
        <v>7</v>
      </c>
      <c r="C6980">
        <v>124.2</v>
      </c>
      <c r="D6980" s="1">
        <v>42309</v>
      </c>
      <c r="E6980" cm="1">
        <f t="array" ref="E6980">IF(AND(B6980="Housing",A6980="Rural"),"",
_xlfn.IFS(
NOT(ISBLANK(C6980)), C6980,
AND(NOT(ISBLANK(C6979)), B6979=B6980, NOT(ISBLANK(C6981)), B6981=B6980), AVERAGE(C6979,C6981),
AND(NOT(ISBLANK(C6979)), B6979=B6980, ISBLANK(C6981), NOT(ISBLANK(C6982)), B6982=B6980), C6979+(C6982-C6979)/3,
AND(ISBLANK(C6979), NOT(ISBLANK(C6978)), B6978=B6980, NOT(ISBLANK(C6981)), B6981=B6980), C6978+(C6981-C6978)*2/3,
TRUE, "Check Manually"
))</f>
        <v>124.2</v>
      </c>
      <c r="F6980" t="str">
        <f>_xlfn.XLOOKUP(B6980,Bucket_Map!A:A,Bucket_Map!B:B,"ERROR - CHECK NAME")</f>
        <v>Not Bucketed (Aggregate)</v>
      </c>
    </row>
    <row r="6981" spans="1:6" x14ac:dyDescent="0.25">
      <c r="A6981" t="s">
        <v>33</v>
      </c>
      <c r="B6981" t="s">
        <v>7</v>
      </c>
      <c r="C6981">
        <v>124.5</v>
      </c>
      <c r="D6981" s="1">
        <v>42339</v>
      </c>
      <c r="E6981" cm="1">
        <f t="array" ref="E6981">IF(AND(B6981="Housing",A6981="Rural"),"",
_xlfn.IFS(
NOT(ISBLANK(C6981)), C6981,
AND(NOT(ISBLANK(C6980)), B6980=B6981, NOT(ISBLANK(C6982)), B6982=B6981), AVERAGE(C6980,C6982),
AND(NOT(ISBLANK(C6980)), B6980=B6981, ISBLANK(C6982), NOT(ISBLANK(C6983)), B6983=B6981), C6980+(C6983-C6980)/3,
AND(ISBLANK(C6980), NOT(ISBLANK(C6979)), B6979=B6981, NOT(ISBLANK(C6982)), B6982=B6981), C6979+(C6982-C6979)*2/3,
TRUE, "Check Manually"
))</f>
        <v>124.5</v>
      </c>
      <c r="F6981" t="str">
        <f>_xlfn.XLOOKUP(B6981,Bucket_Map!A:A,Bucket_Map!B:B,"ERROR - CHECK NAME")</f>
        <v>Not Bucketed (Aggregate)</v>
      </c>
    </row>
    <row r="6982" spans="1:6" x14ac:dyDescent="0.25">
      <c r="A6982" t="s">
        <v>33</v>
      </c>
      <c r="B6982" t="s">
        <v>7</v>
      </c>
      <c r="C6982">
        <v>124.9</v>
      </c>
      <c r="D6982" s="1">
        <v>42370</v>
      </c>
      <c r="E6982" cm="1">
        <f t="array" ref="E6982">IF(AND(B6982="Housing",A6982="Rural"),"",
_xlfn.IFS(
NOT(ISBLANK(C6982)), C6982,
AND(NOT(ISBLANK(C6981)), B6981=B6982, NOT(ISBLANK(C6983)), B6983=B6982), AVERAGE(C6981,C6983),
AND(NOT(ISBLANK(C6981)), B6981=B6982, ISBLANK(C6983), NOT(ISBLANK(C6984)), B6984=B6982), C6981+(C6984-C6981)/3,
AND(ISBLANK(C6981), NOT(ISBLANK(C6980)), B6980=B6982, NOT(ISBLANK(C6983)), B6983=B6982), C6980+(C6983-C6980)*2/3,
TRUE, "Check Manually"
))</f>
        <v>124.9</v>
      </c>
      <c r="F6982" t="str">
        <f>_xlfn.XLOOKUP(B6982,Bucket_Map!A:A,Bucket_Map!B:B,"ERROR - CHECK NAME")</f>
        <v>Not Bucketed (Aggregate)</v>
      </c>
    </row>
    <row r="6983" spans="1:6" x14ac:dyDescent="0.25">
      <c r="A6983" t="s">
        <v>33</v>
      </c>
      <c r="B6983" t="s">
        <v>7</v>
      </c>
      <c r="C6983">
        <v>125.3</v>
      </c>
      <c r="D6983" s="1">
        <v>42401</v>
      </c>
      <c r="E6983" cm="1">
        <f t="array" ref="E6983">IF(AND(B6983="Housing",A6983="Rural"),"",
_xlfn.IFS(
NOT(ISBLANK(C6983)), C6983,
AND(NOT(ISBLANK(C6982)), B6982=B6983, NOT(ISBLANK(C6984)), B6984=B6983), AVERAGE(C6982,C6984),
AND(NOT(ISBLANK(C6982)), B6982=B6983, ISBLANK(C6984), NOT(ISBLANK(C6985)), B6985=B6983), C6982+(C6985-C6982)/3,
AND(ISBLANK(C6982), NOT(ISBLANK(C6981)), B6981=B6983, NOT(ISBLANK(C6984)), B6984=B6983), C6981+(C6984-C6981)*2/3,
TRUE, "Check Manually"
))</f>
        <v>125.3</v>
      </c>
      <c r="F6983" t="str">
        <f>_xlfn.XLOOKUP(B6983,Bucket_Map!A:A,Bucket_Map!B:B,"ERROR - CHECK NAME")</f>
        <v>Not Bucketed (Aggregate)</v>
      </c>
    </row>
    <row r="6984" spans="1:6" x14ac:dyDescent="0.25">
      <c r="A6984" t="s">
        <v>33</v>
      </c>
      <c r="B6984" t="s">
        <v>7</v>
      </c>
      <c r="C6984">
        <v>125.5</v>
      </c>
      <c r="D6984" s="1">
        <v>42430</v>
      </c>
      <c r="E6984" cm="1">
        <f t="array" ref="E6984">IF(AND(B6984="Housing",A6984="Rural"),"",
_xlfn.IFS(
NOT(ISBLANK(C6984)), C6984,
AND(NOT(ISBLANK(C6983)), B6983=B6984, NOT(ISBLANK(C6985)), B6985=B6984), AVERAGE(C6983,C6985),
AND(NOT(ISBLANK(C6983)), B6983=B6984, ISBLANK(C6985), NOT(ISBLANK(C6986)), B6986=B6984), C6983+(C6986-C6983)/3,
AND(ISBLANK(C6983), NOT(ISBLANK(C6982)), B6982=B6984, NOT(ISBLANK(C6985)), B6985=B6984), C6982+(C6985-C6982)*2/3,
TRUE, "Check Manually"
))</f>
        <v>125.5</v>
      </c>
      <c r="F6984" t="str">
        <f>_xlfn.XLOOKUP(B6984,Bucket_Map!A:A,Bucket_Map!B:B,"ERROR - CHECK NAME")</f>
        <v>Not Bucketed (Aggregate)</v>
      </c>
    </row>
    <row r="6985" spans="1:6" x14ac:dyDescent="0.25">
      <c r="A6985" t="s">
        <v>33</v>
      </c>
      <c r="B6985" t="s">
        <v>7</v>
      </c>
      <c r="C6985">
        <v>125.8</v>
      </c>
      <c r="D6985" s="1">
        <v>42461</v>
      </c>
      <c r="E6985" cm="1">
        <f t="array" ref="E6985">IF(AND(B6985="Housing",A6985="Rural"),"",
_xlfn.IFS(
NOT(ISBLANK(C6985)), C6985,
AND(NOT(ISBLANK(C6984)), B6984=B6985, NOT(ISBLANK(C6986)), B6986=B6985), AVERAGE(C6984,C6986),
AND(NOT(ISBLANK(C6984)), B6984=B6985, ISBLANK(C6986), NOT(ISBLANK(C6987)), B6987=B6985), C6984+(C6987-C6984)/3,
AND(ISBLANK(C6984), NOT(ISBLANK(C6983)), B6983=B6985, NOT(ISBLANK(C6986)), B6986=B6985), C6983+(C6986-C6983)*2/3,
TRUE, "Check Manually"
))</f>
        <v>125.8</v>
      </c>
      <c r="F6985" t="str">
        <f>_xlfn.XLOOKUP(B6985,Bucket_Map!A:A,Bucket_Map!B:B,"ERROR - CHECK NAME")</f>
        <v>Not Bucketed (Aggregate)</v>
      </c>
    </row>
    <row r="6986" spans="1:6" x14ac:dyDescent="0.25">
      <c r="A6986" t="s">
        <v>33</v>
      </c>
      <c r="B6986" t="s">
        <v>7</v>
      </c>
      <c r="C6986">
        <v>126.2</v>
      </c>
      <c r="D6986" s="1">
        <v>42491</v>
      </c>
      <c r="E6986" cm="1">
        <f t="array" ref="E6986">IF(AND(B6986="Housing",A6986="Rural"),"",
_xlfn.IFS(
NOT(ISBLANK(C6986)), C6986,
AND(NOT(ISBLANK(C6985)), B6985=B6986, NOT(ISBLANK(C6987)), B6987=B6986), AVERAGE(C6985,C6987),
AND(NOT(ISBLANK(C6985)), B6985=B6986, ISBLANK(C6987), NOT(ISBLANK(C6988)), B6988=B6986), C6985+(C6988-C6985)/3,
AND(ISBLANK(C6985), NOT(ISBLANK(C6984)), B6984=B6986, NOT(ISBLANK(C6987)), B6987=B6986), C6984+(C6987-C6984)*2/3,
TRUE, "Check Manually"
))</f>
        <v>126.2</v>
      </c>
      <c r="F6986" t="str">
        <f>_xlfn.XLOOKUP(B6986,Bucket_Map!A:A,Bucket_Map!B:B,"ERROR - CHECK NAME")</f>
        <v>Not Bucketed (Aggregate)</v>
      </c>
    </row>
    <row r="6987" spans="1:6" x14ac:dyDescent="0.25">
      <c r="A6987" t="s">
        <v>33</v>
      </c>
      <c r="B6987" t="s">
        <v>7</v>
      </c>
      <c r="C6987">
        <v>126.6</v>
      </c>
      <c r="D6987" s="1">
        <v>42522</v>
      </c>
      <c r="E6987" cm="1">
        <f t="array" ref="E6987">IF(AND(B6987="Housing",A6987="Rural"),"",
_xlfn.IFS(
NOT(ISBLANK(C6987)), C6987,
AND(NOT(ISBLANK(C6986)), B6986=B6987, NOT(ISBLANK(C6988)), B6988=B6987), AVERAGE(C6986,C6988),
AND(NOT(ISBLANK(C6986)), B6986=B6987, ISBLANK(C6988), NOT(ISBLANK(C6989)), B6989=B6987), C6986+(C6989-C6986)/3,
AND(ISBLANK(C6986), NOT(ISBLANK(C6985)), B6985=B6987, NOT(ISBLANK(C6988)), B6988=B6987), C6985+(C6988-C6985)*2/3,
TRUE, "Check Manually"
))</f>
        <v>126.6</v>
      </c>
      <c r="F6987" t="str">
        <f>_xlfn.XLOOKUP(B6987,Bucket_Map!A:A,Bucket_Map!B:B,"ERROR - CHECK NAME")</f>
        <v>Not Bucketed (Aggregate)</v>
      </c>
    </row>
    <row r="6988" spans="1:6" x14ac:dyDescent="0.25">
      <c r="A6988" t="s">
        <v>33</v>
      </c>
      <c r="B6988" t="s">
        <v>7</v>
      </c>
      <c r="C6988">
        <v>126.9</v>
      </c>
      <c r="D6988" s="1">
        <v>42552</v>
      </c>
      <c r="E6988" cm="1">
        <f t="array" ref="E6988">IF(AND(B6988="Housing",A6988="Rural"),"",
_xlfn.IFS(
NOT(ISBLANK(C6988)), C6988,
AND(NOT(ISBLANK(C6987)), B6987=B6988, NOT(ISBLANK(C6989)), B6989=B6988), AVERAGE(C6987,C6989),
AND(NOT(ISBLANK(C6987)), B6987=B6988, ISBLANK(C6989), NOT(ISBLANK(C6990)), B6990=B6988), C6987+(C6990-C6987)/3,
AND(ISBLANK(C6987), NOT(ISBLANK(C6986)), B6986=B6988, NOT(ISBLANK(C6989)), B6989=B6988), C6986+(C6989-C6986)*2/3,
TRUE, "Check Manually"
))</f>
        <v>126.9</v>
      </c>
      <c r="F6988" t="str">
        <f>_xlfn.XLOOKUP(B6988,Bucket_Map!A:A,Bucket_Map!B:B,"ERROR - CHECK NAME")</f>
        <v>Not Bucketed (Aggregate)</v>
      </c>
    </row>
    <row r="6989" spans="1:6" x14ac:dyDescent="0.25">
      <c r="A6989" t="s">
        <v>33</v>
      </c>
      <c r="B6989" t="s">
        <v>7</v>
      </c>
      <c r="C6989">
        <v>127.3</v>
      </c>
      <c r="D6989" s="1">
        <v>42583</v>
      </c>
      <c r="E6989" cm="1">
        <f t="array" ref="E6989">IF(AND(B6989="Housing",A6989="Rural"),"",
_xlfn.IFS(
NOT(ISBLANK(C6989)), C6989,
AND(NOT(ISBLANK(C6988)), B6988=B6989, NOT(ISBLANK(C6990)), B6990=B6989), AVERAGE(C6988,C6990),
AND(NOT(ISBLANK(C6988)), B6988=B6989, ISBLANK(C6990), NOT(ISBLANK(C6991)), B6991=B6989), C6988+(C6991-C6988)/3,
AND(ISBLANK(C6988), NOT(ISBLANK(C6987)), B6987=B6989, NOT(ISBLANK(C6990)), B6990=B6989), C6987+(C6990-C6987)*2/3,
TRUE, "Check Manually"
))</f>
        <v>127.3</v>
      </c>
      <c r="F6989" t="str">
        <f>_xlfn.XLOOKUP(B6989,Bucket_Map!A:A,Bucket_Map!B:B,"ERROR - CHECK NAME")</f>
        <v>Not Bucketed (Aggregate)</v>
      </c>
    </row>
    <row r="6990" spans="1:6" x14ac:dyDescent="0.25">
      <c r="A6990" t="s">
        <v>33</v>
      </c>
      <c r="B6990" t="s">
        <v>7</v>
      </c>
      <c r="C6990">
        <v>127.7</v>
      </c>
      <c r="D6990" s="1">
        <v>42614</v>
      </c>
      <c r="E6990" cm="1">
        <f t="array" ref="E6990">IF(AND(B6990="Housing",A6990="Rural"),"",
_xlfn.IFS(
NOT(ISBLANK(C6990)), C6990,
AND(NOT(ISBLANK(C6989)), B6989=B6990, NOT(ISBLANK(C6991)), B6991=B6990), AVERAGE(C6989,C6991),
AND(NOT(ISBLANK(C6989)), B6989=B6990, ISBLANK(C6991), NOT(ISBLANK(C6992)), B6992=B6990), C6989+(C6992-C6989)/3,
AND(ISBLANK(C6989), NOT(ISBLANK(C6988)), B6988=B6990, NOT(ISBLANK(C6991)), B6991=B6990), C6988+(C6991-C6988)*2/3,
TRUE, "Check Manually"
))</f>
        <v>127.7</v>
      </c>
      <c r="F6990" t="str">
        <f>_xlfn.XLOOKUP(B6990,Bucket_Map!A:A,Bucket_Map!B:B,"ERROR - CHECK NAME")</f>
        <v>Not Bucketed (Aggregate)</v>
      </c>
    </row>
    <row r="6991" spans="1:6" x14ac:dyDescent="0.25">
      <c r="A6991" t="s">
        <v>33</v>
      </c>
      <c r="B6991" t="s">
        <v>7</v>
      </c>
      <c r="C6991">
        <v>128</v>
      </c>
      <c r="D6991" s="1">
        <v>42644</v>
      </c>
      <c r="E6991" cm="1">
        <f t="array" ref="E6991">IF(AND(B6991="Housing",A6991="Rural"),"",
_xlfn.IFS(
NOT(ISBLANK(C6991)), C6991,
AND(NOT(ISBLANK(C6990)), B6990=B6991, NOT(ISBLANK(C6992)), B6992=B6991), AVERAGE(C6990,C6992),
AND(NOT(ISBLANK(C6990)), B6990=B6991, ISBLANK(C6992), NOT(ISBLANK(C6993)), B6993=B6991), C6990+(C6993-C6990)/3,
AND(ISBLANK(C6990), NOT(ISBLANK(C6989)), B6989=B6991, NOT(ISBLANK(C6992)), B6992=B6991), C6989+(C6992-C6989)*2/3,
TRUE, "Check Manually"
))</f>
        <v>128</v>
      </c>
      <c r="F6991" t="str">
        <f>_xlfn.XLOOKUP(B6991,Bucket_Map!A:A,Bucket_Map!B:B,"ERROR - CHECK NAME")</f>
        <v>Not Bucketed (Aggregate)</v>
      </c>
    </row>
    <row r="6992" spans="1:6" x14ac:dyDescent="0.25">
      <c r="A6992" t="s">
        <v>33</v>
      </c>
      <c r="B6992" t="s">
        <v>7</v>
      </c>
      <c r="C6992">
        <v>128.5</v>
      </c>
      <c r="D6992" s="1">
        <v>42675</v>
      </c>
      <c r="E6992" cm="1">
        <f t="array" ref="E6992">IF(AND(B6992="Housing",A6992="Rural"),"",
_xlfn.IFS(
NOT(ISBLANK(C6992)), C6992,
AND(NOT(ISBLANK(C6991)), B6991=B6992, NOT(ISBLANK(C6993)), B6993=B6992), AVERAGE(C6991,C6993),
AND(NOT(ISBLANK(C6991)), B6991=B6992, ISBLANK(C6993), NOT(ISBLANK(C6994)), B6994=B6992), C6991+(C6994-C6991)/3,
AND(ISBLANK(C6991), NOT(ISBLANK(C6990)), B6990=B6992, NOT(ISBLANK(C6993)), B6993=B6992), C6990+(C6993-C6990)*2/3,
TRUE, "Check Manually"
))</f>
        <v>128.5</v>
      </c>
      <c r="F6992" t="str">
        <f>_xlfn.XLOOKUP(B6992,Bucket_Map!A:A,Bucket_Map!B:B,"ERROR - CHECK NAME")</f>
        <v>Not Bucketed (Aggregate)</v>
      </c>
    </row>
    <row r="6993" spans="1:6" x14ac:dyDescent="0.25">
      <c r="A6993" t="s">
        <v>33</v>
      </c>
      <c r="B6993" t="s">
        <v>7</v>
      </c>
      <c r="C6993">
        <v>128.80000000000001</v>
      </c>
      <c r="D6993" s="1">
        <v>42705</v>
      </c>
      <c r="E6993" cm="1">
        <f t="array" ref="E6993">IF(AND(B6993="Housing",A6993="Rural"),"",
_xlfn.IFS(
NOT(ISBLANK(C6993)), C6993,
AND(NOT(ISBLANK(C6992)), B6992=B6993, NOT(ISBLANK(C6994)), B6994=B6993), AVERAGE(C6992,C6994),
AND(NOT(ISBLANK(C6992)), B6992=B6993, ISBLANK(C6994), NOT(ISBLANK(C6995)), B6995=B6993), C6992+(C6995-C6992)/3,
AND(ISBLANK(C6992), NOT(ISBLANK(C6991)), B6991=B6993, NOT(ISBLANK(C6994)), B6994=B6993), C6991+(C6994-C6991)*2/3,
TRUE, "Check Manually"
))</f>
        <v>128.80000000000001</v>
      </c>
      <c r="F6993" t="str">
        <f>_xlfn.XLOOKUP(B6993,Bucket_Map!A:A,Bucket_Map!B:B,"ERROR - CHECK NAME")</f>
        <v>Not Bucketed (Aggregate)</v>
      </c>
    </row>
    <row r="6994" spans="1:6" x14ac:dyDescent="0.25">
      <c r="A6994" t="s">
        <v>33</v>
      </c>
      <c r="B6994" t="s">
        <v>7</v>
      </c>
      <c r="C6994">
        <v>129</v>
      </c>
      <c r="D6994" s="1">
        <v>42736</v>
      </c>
      <c r="E6994" cm="1">
        <f t="array" ref="E6994">IF(AND(B6994="Housing",A6994="Rural"),"",
_xlfn.IFS(
NOT(ISBLANK(C6994)), C6994,
AND(NOT(ISBLANK(C6993)), B6993=B6994, NOT(ISBLANK(C6995)), B6995=B6994), AVERAGE(C6993,C6995),
AND(NOT(ISBLANK(C6993)), B6993=B6994, ISBLANK(C6995), NOT(ISBLANK(C6996)), B6996=B6994), C6993+(C6996-C6993)/3,
AND(ISBLANK(C6993), NOT(ISBLANK(C6992)), B6992=B6994, NOT(ISBLANK(C6995)), B6995=B6994), C6992+(C6995-C6992)*2/3,
TRUE, "Check Manually"
))</f>
        <v>129</v>
      </c>
      <c r="F6994" t="str">
        <f>_xlfn.XLOOKUP(B6994,Bucket_Map!A:A,Bucket_Map!B:B,"ERROR - CHECK NAME")</f>
        <v>Not Bucketed (Aggregate)</v>
      </c>
    </row>
    <row r="6995" spans="1:6" x14ac:dyDescent="0.25">
      <c r="A6995" t="s">
        <v>33</v>
      </c>
      <c r="B6995" t="s">
        <v>7</v>
      </c>
      <c r="C6995">
        <v>129.30000000000001</v>
      </c>
      <c r="D6995" s="1">
        <v>42767</v>
      </c>
      <c r="E6995" cm="1">
        <f t="array" ref="E6995">IF(AND(B6995="Housing",A6995="Rural"),"",
_xlfn.IFS(
NOT(ISBLANK(C6995)), C6995,
AND(NOT(ISBLANK(C6994)), B6994=B6995, NOT(ISBLANK(C6996)), B6996=B6995), AVERAGE(C6994,C6996),
AND(NOT(ISBLANK(C6994)), B6994=B6995, ISBLANK(C6996), NOT(ISBLANK(C6997)), B6997=B6995), C6994+(C6997-C6994)/3,
AND(ISBLANK(C6994), NOT(ISBLANK(C6993)), B6993=B6995, NOT(ISBLANK(C6996)), B6996=B6995), C6993+(C6996-C6993)*2/3,
TRUE, "Check Manually"
))</f>
        <v>129.30000000000001</v>
      </c>
      <c r="F6995" t="str">
        <f>_xlfn.XLOOKUP(B6995,Bucket_Map!A:A,Bucket_Map!B:B,"ERROR - CHECK NAME")</f>
        <v>Not Bucketed (Aggregate)</v>
      </c>
    </row>
    <row r="6996" spans="1:6" x14ac:dyDescent="0.25">
      <c r="A6996" t="s">
        <v>33</v>
      </c>
      <c r="B6996" t="s">
        <v>7</v>
      </c>
      <c r="C6996">
        <v>129.6</v>
      </c>
      <c r="D6996" s="1">
        <v>42795</v>
      </c>
      <c r="E6996" cm="1">
        <f t="array" ref="E6996">IF(AND(B6996="Housing",A6996="Rural"),"",
_xlfn.IFS(
NOT(ISBLANK(C6996)), C6996,
AND(NOT(ISBLANK(C6995)), B6995=B6996, NOT(ISBLANK(C6997)), B6997=B6996), AVERAGE(C6995,C6997),
AND(NOT(ISBLANK(C6995)), B6995=B6996, ISBLANK(C6997), NOT(ISBLANK(C6998)), B6998=B6996), C6995+(C6998-C6995)/3,
AND(ISBLANK(C6995), NOT(ISBLANK(C6994)), B6994=B6996, NOT(ISBLANK(C6997)), B6997=B6996), C6994+(C6997-C6994)*2/3,
TRUE, "Check Manually"
))</f>
        <v>129.6</v>
      </c>
      <c r="F6996" t="str">
        <f>_xlfn.XLOOKUP(B6996,Bucket_Map!A:A,Bucket_Map!B:B,"ERROR - CHECK NAME")</f>
        <v>Not Bucketed (Aggregate)</v>
      </c>
    </row>
    <row r="6997" spans="1:6" x14ac:dyDescent="0.25">
      <c r="A6997" t="s">
        <v>33</v>
      </c>
      <c r="B6997" t="s">
        <v>7</v>
      </c>
      <c r="C6997">
        <v>130</v>
      </c>
      <c r="D6997" s="1">
        <v>42826</v>
      </c>
      <c r="E6997" cm="1">
        <f t="array" ref="E6997">IF(AND(B6997="Housing",A6997="Rural"),"",
_xlfn.IFS(
NOT(ISBLANK(C6997)), C6997,
AND(NOT(ISBLANK(C6996)), B6996=B6997, NOT(ISBLANK(C6998)), B6998=B6997), AVERAGE(C6996,C6998),
AND(NOT(ISBLANK(C6996)), B6996=B6997, ISBLANK(C6998), NOT(ISBLANK(C6999)), B6999=B6997), C6996+(C6999-C6996)/3,
AND(ISBLANK(C6996), NOT(ISBLANK(C6995)), B6995=B6997, NOT(ISBLANK(C6998)), B6998=B6997), C6995+(C6998-C6995)*2/3,
TRUE, "Check Manually"
))</f>
        <v>130</v>
      </c>
      <c r="F6997" t="str">
        <f>_xlfn.XLOOKUP(B6997,Bucket_Map!A:A,Bucket_Map!B:B,"ERROR - CHECK NAME")</f>
        <v>Not Bucketed (Aggregate)</v>
      </c>
    </row>
    <row r="6998" spans="1:6" x14ac:dyDescent="0.25">
      <c r="A6998" t="s">
        <v>33</v>
      </c>
      <c r="B6998" t="s">
        <v>7</v>
      </c>
      <c r="C6998">
        <v>130.19999999999999</v>
      </c>
      <c r="D6998" s="1">
        <v>42856</v>
      </c>
      <c r="E6998" cm="1">
        <f t="array" ref="E6998">IF(AND(B6998="Housing",A6998="Rural"),"",
_xlfn.IFS(
NOT(ISBLANK(C6998)), C6998,
AND(NOT(ISBLANK(C6997)), B6997=B6998, NOT(ISBLANK(C6999)), B6999=B6998), AVERAGE(C6997,C6999),
AND(NOT(ISBLANK(C6997)), B6997=B6998, ISBLANK(C6999), NOT(ISBLANK(C7000)), B7000=B6998), C6997+(C7000-C6997)/3,
AND(ISBLANK(C6997), NOT(ISBLANK(C6996)), B6996=B6998, NOT(ISBLANK(C6999)), B6999=B6998), C6996+(C6999-C6996)*2/3,
TRUE, "Check Manually"
))</f>
        <v>130.19999999999999</v>
      </c>
      <c r="F6998" t="str">
        <f>_xlfn.XLOOKUP(B6998,Bucket_Map!A:A,Bucket_Map!B:B,"ERROR - CHECK NAME")</f>
        <v>Not Bucketed (Aggregate)</v>
      </c>
    </row>
    <row r="6999" spans="1:6" x14ac:dyDescent="0.25">
      <c r="A6999" t="s">
        <v>33</v>
      </c>
      <c r="B6999" t="s">
        <v>7</v>
      </c>
      <c r="C6999">
        <v>130.19999999999999</v>
      </c>
      <c r="D6999" s="1">
        <v>42887</v>
      </c>
      <c r="E6999" cm="1">
        <f t="array" ref="E6999">IF(AND(B6999="Housing",A6999="Rural"),"",
_xlfn.IFS(
NOT(ISBLANK(C6999)), C6999,
AND(NOT(ISBLANK(C6998)), B6998=B6999, NOT(ISBLANK(C7000)), B7000=B6999), AVERAGE(C6998,C7000),
AND(NOT(ISBLANK(C6998)), B6998=B6999, ISBLANK(C7000), NOT(ISBLANK(C7001)), B7001=B6999), C6998+(C7001-C6998)/3,
AND(ISBLANK(C6998), NOT(ISBLANK(C6997)), B6997=B6999, NOT(ISBLANK(C7000)), B7000=B6999), C6997+(C7000-C6997)*2/3,
TRUE, "Check Manually"
))</f>
        <v>130.19999999999999</v>
      </c>
      <c r="F6999" t="str">
        <f>_xlfn.XLOOKUP(B6999,Bucket_Map!A:A,Bucket_Map!B:B,"ERROR - CHECK NAME")</f>
        <v>Not Bucketed (Aggregate)</v>
      </c>
    </row>
    <row r="7000" spans="1:6" x14ac:dyDescent="0.25">
      <c r="A7000" t="s">
        <v>33</v>
      </c>
      <c r="B7000" t="s">
        <v>7</v>
      </c>
      <c r="C7000">
        <v>130.4</v>
      </c>
      <c r="D7000" s="1">
        <v>42917</v>
      </c>
      <c r="E7000" cm="1">
        <f t="array" ref="E7000">IF(AND(B7000="Housing",A7000="Rural"),"",
_xlfn.IFS(
NOT(ISBLANK(C7000)), C7000,
AND(NOT(ISBLANK(C6999)), B6999=B7000, NOT(ISBLANK(C7001)), B7001=B7000), AVERAGE(C6999,C7001),
AND(NOT(ISBLANK(C6999)), B6999=B7000, ISBLANK(C7001), NOT(ISBLANK(C7002)), B7002=B7000), C6999+(C7002-C6999)/3,
AND(ISBLANK(C6999), NOT(ISBLANK(C6998)), B6998=B7000, NOT(ISBLANK(C7001)), B7001=B7000), C6998+(C7001-C6998)*2/3,
TRUE, "Check Manually"
))</f>
        <v>130.4</v>
      </c>
      <c r="F7000" t="str">
        <f>_xlfn.XLOOKUP(B7000,Bucket_Map!A:A,Bucket_Map!B:B,"ERROR - CHECK NAME")</f>
        <v>Not Bucketed (Aggregate)</v>
      </c>
    </row>
    <row r="7001" spans="1:6" x14ac:dyDescent="0.25">
      <c r="A7001" t="s">
        <v>33</v>
      </c>
      <c r="B7001" t="s">
        <v>7</v>
      </c>
      <c r="C7001">
        <v>131.4</v>
      </c>
      <c r="D7001" s="1">
        <v>42948</v>
      </c>
      <c r="E7001" cm="1">
        <f t="array" ref="E7001">IF(AND(B7001="Housing",A7001="Rural"),"",
_xlfn.IFS(
NOT(ISBLANK(C7001)), C7001,
AND(NOT(ISBLANK(C7000)), B7000=B7001, NOT(ISBLANK(C7002)), B7002=B7001), AVERAGE(C7000,C7002),
AND(NOT(ISBLANK(C7000)), B7000=B7001, ISBLANK(C7002), NOT(ISBLANK(C7003)), B7003=B7001), C7000+(C7003-C7000)/3,
AND(ISBLANK(C7000), NOT(ISBLANK(C6999)), B6999=B7001, NOT(ISBLANK(C7002)), B7002=B7001), C6999+(C7002-C6999)*2/3,
TRUE, "Check Manually"
))</f>
        <v>131.4</v>
      </c>
      <c r="F7001" t="str">
        <f>_xlfn.XLOOKUP(B7001,Bucket_Map!A:A,Bucket_Map!B:B,"ERROR - CHECK NAME")</f>
        <v>Not Bucketed (Aggregate)</v>
      </c>
    </row>
    <row r="7002" spans="1:6" x14ac:dyDescent="0.25">
      <c r="A7002" t="s">
        <v>33</v>
      </c>
      <c r="B7002" t="s">
        <v>7</v>
      </c>
      <c r="C7002">
        <v>132</v>
      </c>
      <c r="D7002" s="1">
        <v>42979</v>
      </c>
      <c r="E7002" cm="1">
        <f t="array" ref="E7002">IF(AND(B7002="Housing",A7002="Rural"),"",
_xlfn.IFS(
NOT(ISBLANK(C7002)), C7002,
AND(NOT(ISBLANK(C7001)), B7001=B7002, NOT(ISBLANK(C7003)), B7003=B7002), AVERAGE(C7001,C7003),
AND(NOT(ISBLANK(C7001)), B7001=B7002, ISBLANK(C7003), NOT(ISBLANK(C7004)), B7004=B7002), C7001+(C7004-C7001)/3,
AND(ISBLANK(C7001), NOT(ISBLANK(C7000)), B7000=B7002, NOT(ISBLANK(C7003)), B7003=B7002), C7000+(C7003-C7000)*2/3,
TRUE, "Check Manually"
))</f>
        <v>132</v>
      </c>
      <c r="F7002" t="str">
        <f>_xlfn.XLOOKUP(B7002,Bucket_Map!A:A,Bucket_Map!B:B,"ERROR - CHECK NAME")</f>
        <v>Not Bucketed (Aggregate)</v>
      </c>
    </row>
    <row r="7003" spans="1:6" x14ac:dyDescent="0.25">
      <c r="A7003" t="s">
        <v>33</v>
      </c>
      <c r="B7003" t="s">
        <v>7</v>
      </c>
      <c r="C7003">
        <v>132.6</v>
      </c>
      <c r="D7003" s="1">
        <v>43009</v>
      </c>
      <c r="E7003" cm="1">
        <f t="array" ref="E7003">IF(AND(B7003="Housing",A7003="Rural"),"",
_xlfn.IFS(
NOT(ISBLANK(C7003)), C7003,
AND(NOT(ISBLANK(C7002)), B7002=B7003, NOT(ISBLANK(C7004)), B7004=B7003), AVERAGE(C7002,C7004),
AND(NOT(ISBLANK(C7002)), B7002=B7003, ISBLANK(C7004), NOT(ISBLANK(C7005)), B7005=B7003), C7002+(C7005-C7002)/3,
AND(ISBLANK(C7002), NOT(ISBLANK(C7001)), B7001=B7003, NOT(ISBLANK(C7004)), B7004=B7003), C7001+(C7004-C7001)*2/3,
TRUE, "Check Manually"
))</f>
        <v>132.6</v>
      </c>
      <c r="F7003" t="str">
        <f>_xlfn.XLOOKUP(B7003,Bucket_Map!A:A,Bucket_Map!B:B,"ERROR - CHECK NAME")</f>
        <v>Not Bucketed (Aggregate)</v>
      </c>
    </row>
    <row r="7004" spans="1:6" x14ac:dyDescent="0.25">
      <c r="A7004" t="s">
        <v>33</v>
      </c>
      <c r="B7004" t="s">
        <v>7</v>
      </c>
      <c r="C7004">
        <v>133.5</v>
      </c>
      <c r="D7004" s="1">
        <v>43040</v>
      </c>
      <c r="E7004" cm="1">
        <f t="array" ref="E7004">IF(AND(B7004="Housing",A7004="Rural"),"",
_xlfn.IFS(
NOT(ISBLANK(C7004)), C7004,
AND(NOT(ISBLANK(C7003)), B7003=B7004, NOT(ISBLANK(C7005)), B7005=B7004), AVERAGE(C7003,C7005),
AND(NOT(ISBLANK(C7003)), B7003=B7004, ISBLANK(C7005), NOT(ISBLANK(C7006)), B7006=B7004), C7003+(C7006-C7003)/3,
AND(ISBLANK(C7003), NOT(ISBLANK(C7002)), B7002=B7004, NOT(ISBLANK(C7005)), B7005=B7004), C7002+(C7005-C7002)*2/3,
TRUE, "Check Manually"
))</f>
        <v>133.5</v>
      </c>
      <c r="F7004" t="str">
        <f>_xlfn.XLOOKUP(B7004,Bucket_Map!A:A,Bucket_Map!B:B,"ERROR - CHECK NAME")</f>
        <v>Not Bucketed (Aggregate)</v>
      </c>
    </row>
    <row r="7005" spans="1:6" x14ac:dyDescent="0.25">
      <c r="A7005" t="s">
        <v>33</v>
      </c>
      <c r="B7005" t="s">
        <v>7</v>
      </c>
      <c r="C7005">
        <v>134</v>
      </c>
      <c r="D7005" s="1">
        <v>43070</v>
      </c>
      <c r="E7005" cm="1">
        <f t="array" ref="E7005">IF(AND(B7005="Housing",A7005="Rural"),"",
_xlfn.IFS(
NOT(ISBLANK(C7005)), C7005,
AND(NOT(ISBLANK(C7004)), B7004=B7005, NOT(ISBLANK(C7006)), B7006=B7005), AVERAGE(C7004,C7006),
AND(NOT(ISBLANK(C7004)), B7004=B7005, ISBLANK(C7006), NOT(ISBLANK(C7007)), B7007=B7005), C7004+(C7007-C7004)/3,
AND(ISBLANK(C7004), NOT(ISBLANK(C7003)), B7003=B7005, NOT(ISBLANK(C7006)), B7006=B7005), C7003+(C7006-C7003)*2/3,
TRUE, "Check Manually"
))</f>
        <v>134</v>
      </c>
      <c r="F7005" t="str">
        <f>_xlfn.XLOOKUP(B7005,Bucket_Map!A:A,Bucket_Map!B:B,"ERROR - CHECK NAME")</f>
        <v>Not Bucketed (Aggregate)</v>
      </c>
    </row>
    <row r="7006" spans="1:6" x14ac:dyDescent="0.25">
      <c r="A7006" t="s">
        <v>33</v>
      </c>
      <c r="B7006" t="s">
        <v>7</v>
      </c>
      <c r="C7006">
        <v>134.4</v>
      </c>
      <c r="D7006" s="1">
        <v>43101</v>
      </c>
      <c r="E7006" cm="1">
        <f t="array" ref="E7006">IF(AND(B7006="Housing",A7006="Rural"),"",
_xlfn.IFS(
NOT(ISBLANK(C7006)), C7006,
AND(NOT(ISBLANK(C7005)), B7005=B7006, NOT(ISBLANK(C7007)), B7007=B7006), AVERAGE(C7005,C7007),
AND(NOT(ISBLANK(C7005)), B7005=B7006, ISBLANK(C7007), NOT(ISBLANK(C7008)), B7008=B7006), C7005+(C7008-C7005)/3,
AND(ISBLANK(C7005), NOT(ISBLANK(C7004)), B7004=B7006, NOT(ISBLANK(C7007)), B7007=B7006), C7004+(C7007-C7004)*2/3,
TRUE, "Check Manually"
))</f>
        <v>134.4</v>
      </c>
      <c r="F7006" t="str">
        <f>_xlfn.XLOOKUP(B7006,Bucket_Map!A:A,Bucket_Map!B:B,"ERROR - CHECK NAME")</f>
        <v>Not Bucketed (Aggregate)</v>
      </c>
    </row>
    <row r="7007" spans="1:6" x14ac:dyDescent="0.25">
      <c r="A7007" t="s">
        <v>33</v>
      </c>
      <c r="B7007" t="s">
        <v>7</v>
      </c>
      <c r="C7007">
        <v>134.69999999999999</v>
      </c>
      <c r="D7007" s="1">
        <v>43132</v>
      </c>
      <c r="E7007" cm="1">
        <f t="array" ref="E7007">IF(AND(B7007="Housing",A7007="Rural"),"",
_xlfn.IFS(
NOT(ISBLANK(C7007)), C7007,
AND(NOT(ISBLANK(C7006)), B7006=B7007, NOT(ISBLANK(C7008)), B7008=B7007), AVERAGE(C7006,C7008),
AND(NOT(ISBLANK(C7006)), B7006=B7007, ISBLANK(C7008), NOT(ISBLANK(C7009)), B7009=B7007), C7006+(C7009-C7006)/3,
AND(ISBLANK(C7006), NOT(ISBLANK(C7005)), B7005=B7007, NOT(ISBLANK(C7008)), B7008=B7007), C7005+(C7008-C7005)*2/3,
TRUE, "Check Manually"
))</f>
        <v>134.69999999999999</v>
      </c>
      <c r="F7007" t="str">
        <f>_xlfn.XLOOKUP(B7007,Bucket_Map!A:A,Bucket_Map!B:B,"ERROR - CHECK NAME")</f>
        <v>Not Bucketed (Aggregate)</v>
      </c>
    </row>
    <row r="7008" spans="1:6" x14ac:dyDescent="0.25">
      <c r="A7008" t="s">
        <v>33</v>
      </c>
      <c r="B7008" t="s">
        <v>7</v>
      </c>
      <c r="C7008">
        <v>135.19999999999999</v>
      </c>
      <c r="D7008" s="1">
        <v>43160</v>
      </c>
      <c r="E7008" cm="1">
        <f t="array" ref="E7008">IF(AND(B7008="Housing",A7008="Rural"),"",
_xlfn.IFS(
NOT(ISBLANK(C7008)), C7008,
AND(NOT(ISBLANK(C7007)), B7007=B7008, NOT(ISBLANK(C7009)), B7009=B7008), AVERAGE(C7007,C7009),
AND(NOT(ISBLANK(C7007)), B7007=B7008, ISBLANK(C7009), NOT(ISBLANK(C7010)), B7010=B7008), C7007+(C7010-C7007)/3,
AND(ISBLANK(C7007), NOT(ISBLANK(C7006)), B7006=B7008, NOT(ISBLANK(C7009)), B7009=B7008), C7006+(C7009-C7006)*2/3,
TRUE, "Check Manually"
))</f>
        <v>135.19999999999999</v>
      </c>
      <c r="F7008" t="str">
        <f>_xlfn.XLOOKUP(B7008,Bucket_Map!A:A,Bucket_Map!B:B,"ERROR - CHECK NAME")</f>
        <v>Not Bucketed (Aggregate)</v>
      </c>
    </row>
    <row r="7009" spans="1:6" x14ac:dyDescent="0.25">
      <c r="A7009" t="s">
        <v>33</v>
      </c>
      <c r="B7009" t="s">
        <v>7</v>
      </c>
      <c r="C7009">
        <v>136.19999999999999</v>
      </c>
      <c r="D7009" s="1">
        <v>43191</v>
      </c>
      <c r="E7009" cm="1">
        <f t="array" ref="E7009">IF(AND(B7009="Housing",A7009="Rural"),"",
_xlfn.IFS(
NOT(ISBLANK(C7009)), C7009,
AND(NOT(ISBLANK(C7008)), B7008=B7009, NOT(ISBLANK(C7010)), B7010=B7009), AVERAGE(C7008,C7010),
AND(NOT(ISBLANK(C7008)), B7008=B7009, ISBLANK(C7010), NOT(ISBLANK(C7011)), B7011=B7009), C7008+(C7011-C7008)/3,
AND(ISBLANK(C7008), NOT(ISBLANK(C7007)), B7007=B7009, NOT(ISBLANK(C7010)), B7010=B7009), C7007+(C7010-C7007)*2/3,
TRUE, "Check Manually"
))</f>
        <v>136.19999999999999</v>
      </c>
      <c r="F7009" t="str">
        <f>_xlfn.XLOOKUP(B7009,Bucket_Map!A:A,Bucket_Map!B:B,"ERROR - CHECK NAME")</f>
        <v>Not Bucketed (Aggregate)</v>
      </c>
    </row>
    <row r="7010" spans="1:6" x14ac:dyDescent="0.25">
      <c r="A7010" t="s">
        <v>33</v>
      </c>
      <c r="B7010" t="s">
        <v>7</v>
      </c>
      <c r="C7010">
        <v>137</v>
      </c>
      <c r="D7010" s="1">
        <v>43221</v>
      </c>
      <c r="E7010" cm="1">
        <f t="array" ref="E7010">IF(AND(B7010="Housing",A7010="Rural"),"",
_xlfn.IFS(
NOT(ISBLANK(C7010)), C7010,
AND(NOT(ISBLANK(C7009)), B7009=B7010, NOT(ISBLANK(C7011)), B7011=B7010), AVERAGE(C7009,C7011),
AND(NOT(ISBLANK(C7009)), B7009=B7010, ISBLANK(C7011), NOT(ISBLANK(C7012)), B7012=B7010), C7009+(C7012-C7009)/3,
AND(ISBLANK(C7009), NOT(ISBLANK(C7008)), B7008=B7010, NOT(ISBLANK(C7011)), B7011=B7010), C7008+(C7011-C7008)*2/3,
TRUE, "Check Manually"
))</f>
        <v>137</v>
      </c>
      <c r="F7010" t="str">
        <f>_xlfn.XLOOKUP(B7010,Bucket_Map!A:A,Bucket_Map!B:B,"ERROR - CHECK NAME")</f>
        <v>Not Bucketed (Aggregate)</v>
      </c>
    </row>
    <row r="7011" spans="1:6" x14ac:dyDescent="0.25">
      <c r="A7011" t="s">
        <v>33</v>
      </c>
      <c r="B7011" t="s">
        <v>7</v>
      </c>
      <c r="C7011">
        <v>137.4</v>
      </c>
      <c r="D7011" s="1">
        <v>43252</v>
      </c>
      <c r="E7011" cm="1">
        <f t="array" ref="E7011">IF(AND(B7011="Housing",A7011="Rural"),"",
_xlfn.IFS(
NOT(ISBLANK(C7011)), C7011,
AND(NOT(ISBLANK(C7010)), B7010=B7011, NOT(ISBLANK(C7012)), B7012=B7011), AVERAGE(C7010,C7012),
AND(NOT(ISBLANK(C7010)), B7010=B7011, ISBLANK(C7012), NOT(ISBLANK(C7013)), B7013=B7011), C7010+(C7013-C7010)/3,
AND(ISBLANK(C7010), NOT(ISBLANK(C7009)), B7009=B7011, NOT(ISBLANK(C7012)), B7012=B7011), C7009+(C7012-C7009)*2/3,
TRUE, "Check Manually"
))</f>
        <v>137.4</v>
      </c>
      <c r="F7011" t="str">
        <f>_xlfn.XLOOKUP(B7011,Bucket_Map!A:A,Bucket_Map!B:B,"ERROR - CHECK NAME")</f>
        <v>Not Bucketed (Aggregate)</v>
      </c>
    </row>
    <row r="7012" spans="1:6" x14ac:dyDescent="0.25">
      <c r="A7012" t="s">
        <v>33</v>
      </c>
      <c r="B7012" t="s">
        <v>7</v>
      </c>
      <c r="C7012">
        <v>137.9</v>
      </c>
      <c r="D7012" s="1">
        <v>43282</v>
      </c>
      <c r="E7012" cm="1">
        <f t="array" ref="E7012">IF(AND(B7012="Housing",A7012="Rural"),"",
_xlfn.IFS(
NOT(ISBLANK(C7012)), C7012,
AND(NOT(ISBLANK(C7011)), B7011=B7012, NOT(ISBLANK(C7013)), B7013=B7012), AVERAGE(C7011,C7013),
AND(NOT(ISBLANK(C7011)), B7011=B7012, ISBLANK(C7013), NOT(ISBLANK(C7014)), B7014=B7012), C7011+(C7014-C7011)/3,
AND(ISBLANK(C7011), NOT(ISBLANK(C7010)), B7010=B7012, NOT(ISBLANK(C7013)), B7013=B7012), C7010+(C7013-C7010)*2/3,
TRUE, "Check Manually"
))</f>
        <v>137.9</v>
      </c>
      <c r="F7012" t="str">
        <f>_xlfn.XLOOKUP(B7012,Bucket_Map!A:A,Bucket_Map!B:B,"ERROR - CHECK NAME")</f>
        <v>Not Bucketed (Aggregate)</v>
      </c>
    </row>
    <row r="7013" spans="1:6" x14ac:dyDescent="0.25">
      <c r="A7013" t="s">
        <v>33</v>
      </c>
      <c r="B7013" t="s">
        <v>7</v>
      </c>
      <c r="C7013">
        <v>138.30000000000001</v>
      </c>
      <c r="D7013" s="1">
        <v>43313</v>
      </c>
      <c r="E7013" cm="1">
        <f t="array" ref="E7013">IF(AND(B7013="Housing",A7013="Rural"),"",
_xlfn.IFS(
NOT(ISBLANK(C7013)), C7013,
AND(NOT(ISBLANK(C7012)), B7012=B7013, NOT(ISBLANK(C7014)), B7014=B7013), AVERAGE(C7012,C7014),
AND(NOT(ISBLANK(C7012)), B7012=B7013, ISBLANK(C7014), NOT(ISBLANK(C7015)), B7015=B7013), C7012+(C7015-C7012)/3,
AND(ISBLANK(C7012), NOT(ISBLANK(C7011)), B7011=B7013, NOT(ISBLANK(C7014)), B7014=B7013), C7011+(C7014-C7011)*2/3,
TRUE, "Check Manually"
))</f>
        <v>138.30000000000001</v>
      </c>
      <c r="F7013" t="str">
        <f>_xlfn.XLOOKUP(B7013,Bucket_Map!A:A,Bucket_Map!B:B,"ERROR - CHECK NAME")</f>
        <v>Not Bucketed (Aggregate)</v>
      </c>
    </row>
    <row r="7014" spans="1:6" x14ac:dyDescent="0.25">
      <c r="A7014" t="s">
        <v>33</v>
      </c>
      <c r="B7014" t="s">
        <v>7</v>
      </c>
      <c r="C7014">
        <v>139.1</v>
      </c>
      <c r="D7014" s="1">
        <v>43344</v>
      </c>
      <c r="E7014" cm="1">
        <f t="array" ref="E7014">IF(AND(B7014="Housing",A7014="Rural"),"",
_xlfn.IFS(
NOT(ISBLANK(C7014)), C7014,
AND(NOT(ISBLANK(C7013)), B7013=B7014, NOT(ISBLANK(C7015)), B7015=B7014), AVERAGE(C7013,C7015),
AND(NOT(ISBLANK(C7013)), B7013=B7014, ISBLANK(C7015), NOT(ISBLANK(C7016)), B7016=B7014), C7013+(C7016-C7013)/3,
AND(ISBLANK(C7013), NOT(ISBLANK(C7012)), B7012=B7014, NOT(ISBLANK(C7015)), B7015=B7014), C7012+(C7015-C7012)*2/3,
TRUE, "Check Manually"
))</f>
        <v>139.1</v>
      </c>
      <c r="F7014" t="str">
        <f>_xlfn.XLOOKUP(B7014,Bucket_Map!A:A,Bucket_Map!B:B,"ERROR - CHECK NAME")</f>
        <v>Not Bucketed (Aggregate)</v>
      </c>
    </row>
    <row r="7015" spans="1:6" x14ac:dyDescent="0.25">
      <c r="A7015" t="s">
        <v>33</v>
      </c>
      <c r="B7015" t="s">
        <v>7</v>
      </c>
      <c r="C7015">
        <v>139.69999999999999</v>
      </c>
      <c r="D7015" s="1">
        <v>43374</v>
      </c>
      <c r="E7015" cm="1">
        <f t="array" ref="E7015">IF(AND(B7015="Housing",A7015="Rural"),"",
_xlfn.IFS(
NOT(ISBLANK(C7015)), C7015,
AND(NOT(ISBLANK(C7014)), B7014=B7015, NOT(ISBLANK(C7016)), B7016=B7015), AVERAGE(C7014,C7016),
AND(NOT(ISBLANK(C7014)), B7014=B7015, ISBLANK(C7016), NOT(ISBLANK(C7017)), B7017=B7015), C7014+(C7017-C7014)/3,
AND(ISBLANK(C7014), NOT(ISBLANK(C7013)), B7013=B7015, NOT(ISBLANK(C7016)), B7016=B7015), C7013+(C7016-C7013)*2/3,
TRUE, "Check Manually"
))</f>
        <v>139.69999999999999</v>
      </c>
      <c r="F7015" t="str">
        <f>_xlfn.XLOOKUP(B7015,Bucket_Map!A:A,Bucket_Map!B:B,"ERROR - CHECK NAME")</f>
        <v>Not Bucketed (Aggregate)</v>
      </c>
    </row>
    <row r="7016" spans="1:6" x14ac:dyDescent="0.25">
      <c r="A7016" t="s">
        <v>33</v>
      </c>
      <c r="B7016" t="s">
        <v>7</v>
      </c>
      <c r="C7016">
        <v>140.5</v>
      </c>
      <c r="D7016" s="1">
        <v>43405</v>
      </c>
      <c r="E7016" cm="1">
        <f t="array" ref="E7016">IF(AND(B7016="Housing",A7016="Rural"),"",
_xlfn.IFS(
NOT(ISBLANK(C7016)), C7016,
AND(NOT(ISBLANK(C7015)), B7015=B7016, NOT(ISBLANK(C7017)), B7017=B7016), AVERAGE(C7015,C7017),
AND(NOT(ISBLANK(C7015)), B7015=B7016, ISBLANK(C7017), NOT(ISBLANK(C7018)), B7018=B7016), C7015+(C7018-C7015)/3,
AND(ISBLANK(C7015), NOT(ISBLANK(C7014)), B7014=B7016, NOT(ISBLANK(C7017)), B7017=B7016), C7014+(C7017-C7014)*2/3,
TRUE, "Check Manually"
))</f>
        <v>140.5</v>
      </c>
      <c r="F7016" t="str">
        <f>_xlfn.XLOOKUP(B7016,Bucket_Map!A:A,Bucket_Map!B:B,"ERROR - CHECK NAME")</f>
        <v>Not Bucketed (Aggregate)</v>
      </c>
    </row>
    <row r="7017" spans="1:6" x14ac:dyDescent="0.25">
      <c r="A7017" t="s">
        <v>33</v>
      </c>
      <c r="B7017" t="s">
        <v>7</v>
      </c>
      <c r="C7017">
        <v>140.80000000000001</v>
      </c>
      <c r="D7017" s="1">
        <v>43435</v>
      </c>
      <c r="E7017" cm="1">
        <f t="array" ref="E7017">IF(AND(B7017="Housing",A7017="Rural"),"",
_xlfn.IFS(
NOT(ISBLANK(C7017)), C7017,
AND(NOT(ISBLANK(C7016)), B7016=B7017, NOT(ISBLANK(C7018)), B7018=B7017), AVERAGE(C7016,C7018),
AND(NOT(ISBLANK(C7016)), B7016=B7017, ISBLANK(C7018), NOT(ISBLANK(C7019)), B7019=B7017), C7016+(C7019-C7016)/3,
AND(ISBLANK(C7016), NOT(ISBLANK(C7015)), B7015=B7017, NOT(ISBLANK(C7018)), B7018=B7017), C7015+(C7018-C7015)*2/3,
TRUE, "Check Manually"
))</f>
        <v>140.80000000000001</v>
      </c>
      <c r="F7017" t="str">
        <f>_xlfn.XLOOKUP(B7017,Bucket_Map!A:A,Bucket_Map!B:B,"ERROR - CHECK NAME")</f>
        <v>Not Bucketed (Aggregate)</v>
      </c>
    </row>
    <row r="7018" spans="1:6" x14ac:dyDescent="0.25">
      <c r="A7018" t="s">
        <v>33</v>
      </c>
      <c r="B7018" t="s">
        <v>7</v>
      </c>
      <c r="C7018">
        <v>141.1</v>
      </c>
      <c r="D7018" s="1">
        <v>43466</v>
      </c>
      <c r="E7018" cm="1">
        <f t="array" ref="E7018">IF(AND(B7018="Housing",A7018="Rural"),"",
_xlfn.IFS(
NOT(ISBLANK(C7018)), C7018,
AND(NOT(ISBLANK(C7017)), B7017=B7018, NOT(ISBLANK(C7019)), B7019=B7018), AVERAGE(C7017,C7019),
AND(NOT(ISBLANK(C7017)), B7017=B7018, ISBLANK(C7019), NOT(ISBLANK(C7020)), B7020=B7018), C7017+(C7020-C7017)/3,
AND(ISBLANK(C7017), NOT(ISBLANK(C7016)), B7016=B7018, NOT(ISBLANK(C7019)), B7019=B7018), C7016+(C7019-C7016)*2/3,
TRUE, "Check Manually"
))</f>
        <v>141.1</v>
      </c>
      <c r="F7018" t="str">
        <f>_xlfn.XLOOKUP(B7018,Bucket_Map!A:A,Bucket_Map!B:B,"ERROR - CHECK NAME")</f>
        <v>Not Bucketed (Aggregate)</v>
      </c>
    </row>
    <row r="7019" spans="1:6" x14ac:dyDescent="0.25">
      <c r="A7019" t="s">
        <v>33</v>
      </c>
      <c r="B7019" t="s">
        <v>7</v>
      </c>
      <c r="C7019">
        <v>141.4</v>
      </c>
      <c r="D7019" s="1">
        <v>43497</v>
      </c>
      <c r="E7019" cm="1">
        <f t="array" ref="E7019">IF(AND(B7019="Housing",A7019="Rural"),"",
_xlfn.IFS(
NOT(ISBLANK(C7019)), C7019,
AND(NOT(ISBLANK(C7018)), B7018=B7019, NOT(ISBLANK(C7020)), B7020=B7019), AVERAGE(C7018,C7020),
AND(NOT(ISBLANK(C7018)), B7018=B7019, ISBLANK(C7020), NOT(ISBLANK(C7021)), B7021=B7019), C7018+(C7021-C7018)/3,
AND(ISBLANK(C7018), NOT(ISBLANK(C7017)), B7017=B7019, NOT(ISBLANK(C7020)), B7020=B7019), C7017+(C7020-C7017)*2/3,
TRUE, "Check Manually"
))</f>
        <v>141.4</v>
      </c>
      <c r="F7019" t="str">
        <f>_xlfn.XLOOKUP(B7019,Bucket_Map!A:A,Bucket_Map!B:B,"ERROR - CHECK NAME")</f>
        <v>Not Bucketed (Aggregate)</v>
      </c>
    </row>
    <row r="7020" spans="1:6" x14ac:dyDescent="0.25">
      <c r="A7020" t="s">
        <v>33</v>
      </c>
      <c r="B7020" t="s">
        <v>7</v>
      </c>
      <c r="C7020">
        <v>141.6</v>
      </c>
      <c r="D7020" s="1">
        <v>43525</v>
      </c>
      <c r="E7020" cm="1">
        <f t="array" ref="E7020">IF(AND(B7020="Housing",A7020="Rural"),"",
_xlfn.IFS(
NOT(ISBLANK(C7020)), C7020,
AND(NOT(ISBLANK(C7019)), B7019=B7020, NOT(ISBLANK(C7021)), B7021=B7020), AVERAGE(C7019,C7021),
AND(NOT(ISBLANK(C7019)), B7019=B7020, ISBLANK(C7021), NOT(ISBLANK(C7022)), B7022=B7020), C7019+(C7022-C7019)/3,
AND(ISBLANK(C7019), NOT(ISBLANK(C7018)), B7018=B7020, NOT(ISBLANK(C7021)), B7021=B7020), C7018+(C7021-C7018)*2/3,
TRUE, "Check Manually"
))</f>
        <v>141.6</v>
      </c>
      <c r="F7020" t="str">
        <f>_xlfn.XLOOKUP(B7020,Bucket_Map!A:A,Bucket_Map!B:B,"ERROR - CHECK NAME")</f>
        <v>Not Bucketed (Aggregate)</v>
      </c>
    </row>
    <row r="7021" spans="1:6" x14ac:dyDescent="0.25">
      <c r="A7021" t="s">
        <v>33</v>
      </c>
      <c r="B7021" t="s">
        <v>7</v>
      </c>
      <c r="C7021">
        <v>142.19999999999999</v>
      </c>
      <c r="D7021" s="1">
        <v>43586</v>
      </c>
      <c r="E7021" cm="1">
        <f t="array" ref="E7021">IF(AND(B7021="Housing",A7021="Rural"),"",
_xlfn.IFS(
NOT(ISBLANK(C7021)), C7021,
AND(NOT(ISBLANK(C7020)), B7020=B7021, NOT(ISBLANK(C7022)), B7022=B7021), AVERAGE(C7020,C7022),
AND(NOT(ISBLANK(C7020)), B7020=B7021, ISBLANK(C7022), NOT(ISBLANK(C7023)), B7023=B7021), C7020+(C7023-C7020)/3,
AND(ISBLANK(C7020), NOT(ISBLANK(C7019)), B7019=B7021, NOT(ISBLANK(C7022)), B7022=B7021), C7019+(C7022-C7019)*2/3,
TRUE, "Check Manually"
))</f>
        <v>142.19999999999999</v>
      </c>
      <c r="F7021" t="str">
        <f>_xlfn.XLOOKUP(B7021,Bucket_Map!A:A,Bucket_Map!B:B,"ERROR - CHECK NAME")</f>
        <v>Not Bucketed (Aggregate)</v>
      </c>
    </row>
    <row r="7022" spans="1:6" x14ac:dyDescent="0.25">
      <c r="A7022" t="s">
        <v>33</v>
      </c>
      <c r="B7022" t="s">
        <v>7</v>
      </c>
      <c r="C7022">
        <v>142.4</v>
      </c>
      <c r="D7022" s="1">
        <v>43617</v>
      </c>
      <c r="E7022" cm="1">
        <f t="array" ref="E7022">IF(AND(B7022="Housing",A7022="Rural"),"",
_xlfn.IFS(
NOT(ISBLANK(C7022)), C7022,
AND(NOT(ISBLANK(C7021)), B7021=B7022, NOT(ISBLANK(C7023)), B7023=B7022), AVERAGE(C7021,C7023),
AND(NOT(ISBLANK(C7021)), B7021=B7022, ISBLANK(C7023), NOT(ISBLANK(C7024)), B7024=B7022), C7021+(C7024-C7021)/3,
AND(ISBLANK(C7021), NOT(ISBLANK(C7020)), B7020=B7022, NOT(ISBLANK(C7023)), B7023=B7022), C7020+(C7023-C7020)*2/3,
TRUE, "Check Manually"
))</f>
        <v>142.4</v>
      </c>
      <c r="F7022" t="str">
        <f>_xlfn.XLOOKUP(B7022,Bucket_Map!A:A,Bucket_Map!B:B,"ERROR - CHECK NAME")</f>
        <v>Not Bucketed (Aggregate)</v>
      </c>
    </row>
    <row r="7023" spans="1:6" x14ac:dyDescent="0.25">
      <c r="A7023" t="s">
        <v>33</v>
      </c>
      <c r="B7023" t="s">
        <v>7</v>
      </c>
      <c r="C7023">
        <v>142.69999999999999</v>
      </c>
      <c r="D7023" s="1">
        <v>43647</v>
      </c>
      <c r="E7023" cm="1">
        <f t="array" ref="E7023">IF(AND(B7023="Housing",A7023="Rural"),"",
_xlfn.IFS(
NOT(ISBLANK(C7023)), C7023,
AND(NOT(ISBLANK(C7022)), B7022=B7023, NOT(ISBLANK(C7024)), B7024=B7023), AVERAGE(C7022,C7024),
AND(NOT(ISBLANK(C7022)), B7022=B7023, ISBLANK(C7024), NOT(ISBLANK(C7025)), B7025=B7023), C7022+(C7025-C7022)/3,
AND(ISBLANK(C7022), NOT(ISBLANK(C7021)), B7021=B7023, NOT(ISBLANK(C7024)), B7024=B7023), C7021+(C7024-C7021)*2/3,
TRUE, "Check Manually"
))</f>
        <v>142.69999999999999</v>
      </c>
      <c r="F7023" t="str">
        <f>_xlfn.XLOOKUP(B7023,Bucket_Map!A:A,Bucket_Map!B:B,"ERROR - CHECK NAME")</f>
        <v>Not Bucketed (Aggregate)</v>
      </c>
    </row>
    <row r="7024" spans="1:6" x14ac:dyDescent="0.25">
      <c r="A7024" t="s">
        <v>33</v>
      </c>
      <c r="B7024" t="s">
        <v>7</v>
      </c>
      <c r="C7024">
        <v>143</v>
      </c>
      <c r="D7024" s="1">
        <v>43678</v>
      </c>
      <c r="E7024" cm="1">
        <f t="array" ref="E7024">IF(AND(B7024="Housing",A7024="Rural"),"",
_xlfn.IFS(
NOT(ISBLANK(C7024)), C7024,
AND(NOT(ISBLANK(C7023)), B7023=B7024, NOT(ISBLANK(C7025)), B7025=B7024), AVERAGE(C7023,C7025),
AND(NOT(ISBLANK(C7023)), B7023=B7024, ISBLANK(C7025), NOT(ISBLANK(C7026)), B7026=B7024), C7023+(C7026-C7023)/3,
AND(ISBLANK(C7023), NOT(ISBLANK(C7022)), B7022=B7024, NOT(ISBLANK(C7025)), B7025=B7024), C7022+(C7025-C7022)*2/3,
TRUE, "Check Manually"
))</f>
        <v>143</v>
      </c>
      <c r="F7024" t="str">
        <f>_xlfn.XLOOKUP(B7024,Bucket_Map!A:A,Bucket_Map!B:B,"ERROR - CHECK NAME")</f>
        <v>Not Bucketed (Aggregate)</v>
      </c>
    </row>
    <row r="7025" spans="1:6" x14ac:dyDescent="0.25">
      <c r="A7025" t="s">
        <v>33</v>
      </c>
      <c r="B7025" t="s">
        <v>7</v>
      </c>
      <c r="C7025">
        <v>143.30000000000001</v>
      </c>
      <c r="D7025" s="1">
        <v>43709</v>
      </c>
      <c r="E7025" cm="1">
        <f t="array" ref="E7025">IF(AND(B7025="Housing",A7025="Rural"),"",
_xlfn.IFS(
NOT(ISBLANK(C7025)), C7025,
AND(NOT(ISBLANK(C7024)), B7024=B7025, NOT(ISBLANK(C7026)), B7026=B7025), AVERAGE(C7024,C7026),
AND(NOT(ISBLANK(C7024)), B7024=B7025, ISBLANK(C7026), NOT(ISBLANK(C7027)), B7027=B7025), C7024+(C7027-C7024)/3,
AND(ISBLANK(C7024), NOT(ISBLANK(C7023)), B7023=B7025, NOT(ISBLANK(C7026)), B7026=B7025), C7023+(C7026-C7023)*2/3,
TRUE, "Check Manually"
))</f>
        <v>143.30000000000001</v>
      </c>
      <c r="F7025" t="str">
        <f>_xlfn.XLOOKUP(B7025,Bucket_Map!A:A,Bucket_Map!B:B,"ERROR - CHECK NAME")</f>
        <v>Not Bucketed (Aggregate)</v>
      </c>
    </row>
    <row r="7026" spans="1:6" x14ac:dyDescent="0.25">
      <c r="A7026" t="s">
        <v>33</v>
      </c>
      <c r="B7026" t="s">
        <v>7</v>
      </c>
      <c r="C7026">
        <v>143.9</v>
      </c>
      <c r="D7026" s="1">
        <v>43739</v>
      </c>
      <c r="E7026" cm="1">
        <f t="array" ref="E7026">IF(AND(B7026="Housing",A7026="Rural"),"",
_xlfn.IFS(
NOT(ISBLANK(C7026)), C7026,
AND(NOT(ISBLANK(C7025)), B7025=B7026, NOT(ISBLANK(C7027)), B7027=B7026), AVERAGE(C7025,C7027),
AND(NOT(ISBLANK(C7025)), B7025=B7026, ISBLANK(C7027), NOT(ISBLANK(C7028)), B7028=B7026), C7025+(C7028-C7025)/3,
AND(ISBLANK(C7025), NOT(ISBLANK(C7024)), B7024=B7026, NOT(ISBLANK(C7027)), B7027=B7026), C7024+(C7027-C7024)*2/3,
TRUE, "Check Manually"
))</f>
        <v>143.9</v>
      </c>
      <c r="F7026" t="str">
        <f>_xlfn.XLOOKUP(B7026,Bucket_Map!A:A,Bucket_Map!B:B,"ERROR - CHECK NAME")</f>
        <v>Not Bucketed (Aggregate)</v>
      </c>
    </row>
    <row r="7027" spans="1:6" x14ac:dyDescent="0.25">
      <c r="A7027" t="s">
        <v>33</v>
      </c>
      <c r="B7027" t="s">
        <v>7</v>
      </c>
      <c r="C7027">
        <v>144.19999999999999</v>
      </c>
      <c r="D7027" s="1">
        <v>43770</v>
      </c>
      <c r="E7027" cm="1">
        <f t="array" ref="E7027">IF(AND(B7027="Housing",A7027="Rural"),"",
_xlfn.IFS(
NOT(ISBLANK(C7027)), C7027,
AND(NOT(ISBLANK(C7026)), B7026=B7027, NOT(ISBLANK(C7028)), B7028=B7027), AVERAGE(C7026,C7028),
AND(NOT(ISBLANK(C7026)), B7026=B7027, ISBLANK(C7028), NOT(ISBLANK(C7029)), B7029=B7027), C7026+(C7029-C7026)/3,
AND(ISBLANK(C7026), NOT(ISBLANK(C7025)), B7025=B7027, NOT(ISBLANK(C7028)), B7028=B7027), C7025+(C7028-C7025)*2/3,
TRUE, "Check Manually"
))</f>
        <v>144.19999999999999</v>
      </c>
      <c r="F7027" t="str">
        <f>_xlfn.XLOOKUP(B7027,Bucket_Map!A:A,Bucket_Map!B:B,"ERROR - CHECK NAME")</f>
        <v>Not Bucketed (Aggregate)</v>
      </c>
    </row>
    <row r="7028" spans="1:6" x14ac:dyDescent="0.25">
      <c r="A7028" t="s">
        <v>33</v>
      </c>
      <c r="B7028" t="s">
        <v>7</v>
      </c>
      <c r="C7028">
        <v>144.6</v>
      </c>
      <c r="D7028" s="1">
        <v>43800</v>
      </c>
      <c r="E7028" cm="1">
        <f t="array" ref="E7028">IF(AND(B7028="Housing",A7028="Rural"),"",
_xlfn.IFS(
NOT(ISBLANK(C7028)), C7028,
AND(NOT(ISBLANK(C7027)), B7027=B7028, NOT(ISBLANK(C7029)), B7029=B7028), AVERAGE(C7027,C7029),
AND(NOT(ISBLANK(C7027)), B7027=B7028, ISBLANK(C7029), NOT(ISBLANK(C7030)), B7030=B7028), C7027+(C7030-C7027)/3,
AND(ISBLANK(C7027), NOT(ISBLANK(C7026)), B7026=B7028, NOT(ISBLANK(C7029)), B7029=B7028), C7026+(C7029-C7026)*2/3,
TRUE, "Check Manually"
))</f>
        <v>144.6</v>
      </c>
      <c r="F7028" t="str">
        <f>_xlfn.XLOOKUP(B7028,Bucket_Map!A:A,Bucket_Map!B:B,"ERROR - CHECK NAME")</f>
        <v>Not Bucketed (Aggregate)</v>
      </c>
    </row>
    <row r="7029" spans="1:6" x14ac:dyDescent="0.25">
      <c r="A7029" t="s">
        <v>33</v>
      </c>
      <c r="B7029" t="s">
        <v>7</v>
      </c>
      <c r="C7029">
        <v>144.9</v>
      </c>
      <c r="D7029" s="1">
        <v>43831</v>
      </c>
      <c r="E7029" cm="1">
        <f t="array" ref="E7029">IF(AND(B7029="Housing",A7029="Rural"),"",
_xlfn.IFS(
NOT(ISBLANK(C7029)), C7029,
AND(NOT(ISBLANK(C7028)), B7028=B7029, NOT(ISBLANK(C7030)), B7030=B7029), AVERAGE(C7028,C7030),
AND(NOT(ISBLANK(C7028)), B7028=B7029, ISBLANK(C7030), NOT(ISBLANK(C7031)), B7031=B7029), C7028+(C7031-C7028)/3,
AND(ISBLANK(C7028), NOT(ISBLANK(C7027)), B7027=B7029, NOT(ISBLANK(C7030)), B7030=B7029), C7027+(C7030-C7027)*2/3,
TRUE, "Check Manually"
))</f>
        <v>144.9</v>
      </c>
      <c r="F7029" t="str">
        <f>_xlfn.XLOOKUP(B7029,Bucket_Map!A:A,Bucket_Map!B:B,"ERROR - CHECK NAME")</f>
        <v>Not Bucketed (Aggregate)</v>
      </c>
    </row>
    <row r="7030" spans="1:6" x14ac:dyDescent="0.25">
      <c r="A7030" t="s">
        <v>33</v>
      </c>
      <c r="B7030" t="s">
        <v>7</v>
      </c>
      <c r="C7030">
        <v>145.19999999999999</v>
      </c>
      <c r="D7030" s="1">
        <v>43862</v>
      </c>
      <c r="E7030" cm="1">
        <f t="array" ref="E7030">IF(AND(B7030="Housing",A7030="Rural"),"",
_xlfn.IFS(
NOT(ISBLANK(C7030)), C7030,
AND(NOT(ISBLANK(C7029)), B7029=B7030, NOT(ISBLANK(C7031)), B7031=B7030), AVERAGE(C7029,C7031),
AND(NOT(ISBLANK(C7029)), B7029=B7030, ISBLANK(C7031), NOT(ISBLANK(C7032)), B7032=B7030), C7029+(C7032-C7029)/3,
AND(ISBLANK(C7029), NOT(ISBLANK(C7028)), B7028=B7030, NOT(ISBLANK(C7031)), B7031=B7030), C7028+(C7031-C7028)*2/3,
TRUE, "Check Manually"
))</f>
        <v>145.19999999999999</v>
      </c>
      <c r="F7030" t="str">
        <f>_xlfn.XLOOKUP(B7030,Bucket_Map!A:A,Bucket_Map!B:B,"ERROR - CHECK NAME")</f>
        <v>Not Bucketed (Aggregate)</v>
      </c>
    </row>
    <row r="7031" spans="1:6" x14ac:dyDescent="0.25">
      <c r="A7031" t="s">
        <v>33</v>
      </c>
      <c r="B7031" t="s">
        <v>7</v>
      </c>
      <c r="C7031">
        <v>145.6</v>
      </c>
      <c r="D7031" s="1">
        <v>43891</v>
      </c>
      <c r="E7031" cm="1">
        <f t="array" ref="E7031">IF(AND(B7031="Housing",A7031="Rural"),"",
_xlfn.IFS(
NOT(ISBLANK(C7031)), C7031,
AND(NOT(ISBLANK(C7030)), B7030=B7031, NOT(ISBLANK(C7032)), B7032=B7031), AVERAGE(C7030,C7032),
AND(NOT(ISBLANK(C7030)), B7030=B7031, ISBLANK(C7032), NOT(ISBLANK(C7033)), B7033=B7031), C7030+(C7033-C7030)/3,
AND(ISBLANK(C7030), NOT(ISBLANK(C7029)), B7029=B7031, NOT(ISBLANK(C7032)), B7032=B7031), C7029+(C7032-C7029)*2/3,
TRUE, "Check Manually"
))</f>
        <v>145.6</v>
      </c>
      <c r="F7031" t="str">
        <f>_xlfn.XLOOKUP(B7031,Bucket_Map!A:A,Bucket_Map!B:B,"ERROR - CHECK NAME")</f>
        <v>Not Bucketed (Aggregate)</v>
      </c>
    </row>
    <row r="7032" spans="1:6" x14ac:dyDescent="0.25">
      <c r="A7032" t="s">
        <v>33</v>
      </c>
      <c r="B7032" t="s">
        <v>7</v>
      </c>
      <c r="D7032" s="1">
        <v>43922</v>
      </c>
      <c r="E7032" cm="1">
        <f t="array" ref="E7032">IF(AND(B7032="Housing",A7032="Rural"),"",
_xlfn.IFS(
NOT(ISBLANK(C7032)), C7032,
AND(NOT(ISBLANK(C7031)), B7031=B7032, NOT(ISBLANK(C7033)), B7033=B7032), AVERAGE(C7031,C7033),
AND(NOT(ISBLANK(C7031)), B7031=B7032, ISBLANK(C7033), NOT(ISBLANK(C7034)), B7034=B7032), C7031+(C7034-C7031)/3,
AND(ISBLANK(C7031), NOT(ISBLANK(C7030)), B7030=B7032, NOT(ISBLANK(C7033)), B7033=B7032), C7030+(C7033-C7030)*2/3,
TRUE, "Check Manually"
))</f>
        <v>146.13333333333333</v>
      </c>
      <c r="F7032" t="str">
        <f>_xlfn.XLOOKUP(B7032,Bucket_Map!A:A,Bucket_Map!B:B,"ERROR - CHECK NAME")</f>
        <v>Not Bucketed (Aggregate)</v>
      </c>
    </row>
    <row r="7033" spans="1:6" x14ac:dyDescent="0.25">
      <c r="A7033" t="s">
        <v>33</v>
      </c>
      <c r="B7033" t="s">
        <v>7</v>
      </c>
      <c r="D7033" s="1">
        <v>43952</v>
      </c>
      <c r="E7033" cm="1">
        <f t="array" ref="E7033">IF(AND(B7033="Housing",A7033="Rural"),"",
_xlfn.IFS(
NOT(ISBLANK(C7033)), C7033,
AND(NOT(ISBLANK(C7032)), B7032=B7033, NOT(ISBLANK(C7034)), B7034=B7033), AVERAGE(C7032,C7034),
AND(NOT(ISBLANK(C7032)), B7032=B7033, ISBLANK(C7034), NOT(ISBLANK(C7035)), B7035=B7033), C7032+(C7035-C7032)/3,
AND(ISBLANK(C7032), NOT(ISBLANK(C7031)), B7031=B7033, NOT(ISBLANK(C7034)), B7034=B7033), C7031+(C7034-C7031)*2/3,
TRUE, "Check Manually"
))</f>
        <v>146.66666666666666</v>
      </c>
      <c r="F7033" t="str">
        <f>_xlfn.XLOOKUP(B7033,Bucket_Map!A:A,Bucket_Map!B:B,"ERROR - CHECK NAME")</f>
        <v>Not Bucketed (Aggregate)</v>
      </c>
    </row>
    <row r="7034" spans="1:6" x14ac:dyDescent="0.25">
      <c r="A7034" t="s">
        <v>33</v>
      </c>
      <c r="B7034" t="s">
        <v>7</v>
      </c>
      <c r="C7034">
        <v>147.19999999999999</v>
      </c>
      <c r="D7034" s="1">
        <v>43983</v>
      </c>
      <c r="E7034" cm="1">
        <f t="array" ref="E7034">IF(AND(B7034="Housing",A7034="Rural"),"",
_xlfn.IFS(
NOT(ISBLANK(C7034)), C7034,
AND(NOT(ISBLANK(C7033)), B7033=B7034, NOT(ISBLANK(C7035)), B7035=B7034), AVERAGE(C7033,C7035),
AND(NOT(ISBLANK(C7033)), B7033=B7034, ISBLANK(C7035), NOT(ISBLANK(C7036)), B7036=B7034), C7033+(C7036-C7033)/3,
AND(ISBLANK(C7033), NOT(ISBLANK(C7032)), B7032=B7034, NOT(ISBLANK(C7035)), B7035=B7034), C7032+(C7035-C7032)*2/3,
TRUE, "Check Manually"
))</f>
        <v>147.19999999999999</v>
      </c>
      <c r="F7034" t="str">
        <f>_xlfn.XLOOKUP(B7034,Bucket_Map!A:A,Bucket_Map!B:B,"ERROR - CHECK NAME")</f>
        <v>Not Bucketed (Aggregate)</v>
      </c>
    </row>
    <row r="7035" spans="1:6" x14ac:dyDescent="0.25">
      <c r="A7035" t="s">
        <v>33</v>
      </c>
      <c r="B7035" t="s">
        <v>7</v>
      </c>
      <c r="C7035">
        <v>147.19999999999999</v>
      </c>
      <c r="D7035" s="1">
        <v>44013</v>
      </c>
      <c r="E7035" cm="1">
        <f t="array" ref="E7035">IF(AND(B7035="Housing",A7035="Rural"),"",
_xlfn.IFS(
NOT(ISBLANK(C7035)), C7035,
AND(NOT(ISBLANK(C7034)), B7034=B7035, NOT(ISBLANK(C7036)), B7036=B7035), AVERAGE(C7034,C7036),
AND(NOT(ISBLANK(C7034)), B7034=B7035, ISBLANK(C7036), NOT(ISBLANK(C7037)), B7037=B7035), C7034+(C7037-C7034)/3,
AND(ISBLANK(C7034), NOT(ISBLANK(C7033)), B7033=B7035, NOT(ISBLANK(C7036)), B7036=B7035), C7033+(C7036-C7033)*2/3,
TRUE, "Check Manually"
))</f>
        <v>147.19999999999999</v>
      </c>
      <c r="F7035" t="str">
        <f>_xlfn.XLOOKUP(B7035,Bucket_Map!A:A,Bucket_Map!B:B,"ERROR - CHECK NAME")</f>
        <v>Not Bucketed (Aggregate)</v>
      </c>
    </row>
    <row r="7036" spans="1:6" x14ac:dyDescent="0.25">
      <c r="A7036" t="s">
        <v>33</v>
      </c>
      <c r="B7036" t="s">
        <v>7</v>
      </c>
      <c r="C7036">
        <v>147.80000000000001</v>
      </c>
      <c r="D7036" s="1">
        <v>44044</v>
      </c>
      <c r="E7036" cm="1">
        <f t="array" ref="E7036">IF(AND(B7036="Housing",A7036="Rural"),"",
_xlfn.IFS(
NOT(ISBLANK(C7036)), C7036,
AND(NOT(ISBLANK(C7035)), B7035=B7036, NOT(ISBLANK(C7037)), B7037=B7036), AVERAGE(C7035,C7037),
AND(NOT(ISBLANK(C7035)), B7035=B7036, ISBLANK(C7037), NOT(ISBLANK(C7038)), B7038=B7036), C7035+(C7038-C7035)/3,
AND(ISBLANK(C7035), NOT(ISBLANK(C7034)), B7034=B7036, NOT(ISBLANK(C7037)), B7037=B7036), C7034+(C7037-C7034)*2/3,
TRUE, "Check Manually"
))</f>
        <v>147.80000000000001</v>
      </c>
      <c r="F7036" t="str">
        <f>_xlfn.XLOOKUP(B7036,Bucket_Map!A:A,Bucket_Map!B:B,"ERROR - CHECK NAME")</f>
        <v>Not Bucketed (Aggregate)</v>
      </c>
    </row>
    <row r="7037" spans="1:6" x14ac:dyDescent="0.25">
      <c r="A7037" t="s">
        <v>33</v>
      </c>
      <c r="B7037" t="s">
        <v>7</v>
      </c>
      <c r="C7037">
        <v>148.1</v>
      </c>
      <c r="D7037" s="1">
        <v>44075</v>
      </c>
      <c r="E7037" cm="1">
        <f t="array" ref="E7037">IF(AND(B7037="Housing",A7037="Rural"),"",
_xlfn.IFS(
NOT(ISBLANK(C7037)), C7037,
AND(NOT(ISBLANK(C7036)), B7036=B7037, NOT(ISBLANK(C7038)), B7038=B7037), AVERAGE(C7036,C7038),
AND(NOT(ISBLANK(C7036)), B7036=B7037, ISBLANK(C7038), NOT(ISBLANK(C7039)), B7039=B7037), C7036+(C7039-C7036)/3,
AND(ISBLANK(C7036), NOT(ISBLANK(C7035)), B7035=B7037, NOT(ISBLANK(C7038)), B7038=B7037), C7035+(C7038-C7035)*2/3,
TRUE, "Check Manually"
))</f>
        <v>148.1</v>
      </c>
      <c r="F7037" t="str">
        <f>_xlfn.XLOOKUP(B7037,Bucket_Map!A:A,Bucket_Map!B:B,"ERROR - CHECK NAME")</f>
        <v>Not Bucketed (Aggregate)</v>
      </c>
    </row>
    <row r="7038" spans="1:6" x14ac:dyDescent="0.25">
      <c r="A7038" t="s">
        <v>33</v>
      </c>
      <c r="B7038" t="s">
        <v>7</v>
      </c>
      <c r="C7038">
        <v>148.30000000000001</v>
      </c>
      <c r="D7038" s="1">
        <v>44105</v>
      </c>
      <c r="E7038" cm="1">
        <f t="array" ref="E7038">IF(AND(B7038="Housing",A7038="Rural"),"",
_xlfn.IFS(
NOT(ISBLANK(C7038)), C7038,
AND(NOT(ISBLANK(C7037)), B7037=B7038, NOT(ISBLANK(C7039)), B7039=B7038), AVERAGE(C7037,C7039),
AND(NOT(ISBLANK(C7037)), B7037=B7038, ISBLANK(C7039), NOT(ISBLANK(C7040)), B7040=B7038), C7037+(C7040-C7037)/3,
AND(ISBLANK(C7037), NOT(ISBLANK(C7036)), B7036=B7038, NOT(ISBLANK(C7039)), B7039=B7038), C7036+(C7039-C7036)*2/3,
TRUE, "Check Manually"
))</f>
        <v>148.30000000000001</v>
      </c>
      <c r="F7038" t="str">
        <f>_xlfn.XLOOKUP(B7038,Bucket_Map!A:A,Bucket_Map!B:B,"ERROR - CHECK NAME")</f>
        <v>Not Bucketed (Aggregate)</v>
      </c>
    </row>
    <row r="7039" spans="1:6" x14ac:dyDescent="0.25">
      <c r="A7039" t="s">
        <v>33</v>
      </c>
      <c r="B7039" t="s">
        <v>7</v>
      </c>
      <c r="C7039">
        <v>148.80000000000001</v>
      </c>
      <c r="D7039" s="1">
        <v>44136</v>
      </c>
      <c r="E7039" cm="1">
        <f t="array" ref="E7039">IF(AND(B7039="Housing",A7039="Rural"),"",
_xlfn.IFS(
NOT(ISBLANK(C7039)), C7039,
AND(NOT(ISBLANK(C7038)), B7038=B7039, NOT(ISBLANK(C7040)), B7040=B7039), AVERAGE(C7038,C7040),
AND(NOT(ISBLANK(C7038)), B7038=B7039, ISBLANK(C7040), NOT(ISBLANK(C7041)), B7041=B7039), C7038+(C7041-C7038)/3,
AND(ISBLANK(C7038), NOT(ISBLANK(C7037)), B7037=B7039, NOT(ISBLANK(C7040)), B7040=B7039), C7037+(C7040-C7037)*2/3,
TRUE, "Check Manually"
))</f>
        <v>148.80000000000001</v>
      </c>
      <c r="F7039" t="str">
        <f>_xlfn.XLOOKUP(B7039,Bucket_Map!A:A,Bucket_Map!B:B,"ERROR - CHECK NAME")</f>
        <v>Not Bucketed (Aggregate)</v>
      </c>
    </row>
    <row r="7040" spans="1:6" x14ac:dyDescent="0.25">
      <c r="A7040" t="s">
        <v>33</v>
      </c>
      <c r="B7040" t="s">
        <v>7</v>
      </c>
      <c r="C7040">
        <v>149.6</v>
      </c>
      <c r="D7040" s="1">
        <v>44166</v>
      </c>
      <c r="E7040" cm="1">
        <f t="array" ref="E7040">IF(AND(B7040="Housing",A7040="Rural"),"",
_xlfn.IFS(
NOT(ISBLANK(C7040)), C7040,
AND(NOT(ISBLANK(C7039)), B7039=B7040, NOT(ISBLANK(C7041)), B7041=B7040), AVERAGE(C7039,C7041),
AND(NOT(ISBLANK(C7039)), B7039=B7040, ISBLANK(C7041), NOT(ISBLANK(C7042)), B7042=B7040), C7039+(C7042-C7039)/3,
AND(ISBLANK(C7039), NOT(ISBLANK(C7038)), B7038=B7040, NOT(ISBLANK(C7041)), B7041=B7040), C7038+(C7041-C7038)*2/3,
TRUE, "Check Manually"
))</f>
        <v>149.6</v>
      </c>
      <c r="F7040" t="str">
        <f>_xlfn.XLOOKUP(B7040,Bucket_Map!A:A,Bucket_Map!B:B,"ERROR - CHECK NAME")</f>
        <v>Not Bucketed (Aggregate)</v>
      </c>
    </row>
    <row r="7041" spans="1:6" x14ac:dyDescent="0.25">
      <c r="A7041" t="s">
        <v>33</v>
      </c>
      <c r="B7041" t="s">
        <v>7</v>
      </c>
      <c r="C7041">
        <v>150.19999999999999</v>
      </c>
      <c r="D7041" s="1">
        <v>44197</v>
      </c>
      <c r="E7041" cm="1">
        <f t="array" ref="E7041">IF(AND(B7041="Housing",A7041="Rural"),"",
_xlfn.IFS(
NOT(ISBLANK(C7041)), C7041,
AND(NOT(ISBLANK(C7040)), B7040=B7041, NOT(ISBLANK(C7042)), B7042=B7041), AVERAGE(C7040,C7042),
AND(NOT(ISBLANK(C7040)), B7040=B7041, ISBLANK(C7042), NOT(ISBLANK(C7043)), B7043=B7041), C7040+(C7043-C7040)/3,
AND(ISBLANK(C7040), NOT(ISBLANK(C7039)), B7039=B7041, NOT(ISBLANK(C7042)), B7042=B7041), C7039+(C7042-C7039)*2/3,
TRUE, "Check Manually"
))</f>
        <v>150.19999999999999</v>
      </c>
      <c r="F7041" t="str">
        <f>_xlfn.XLOOKUP(B7041,Bucket_Map!A:A,Bucket_Map!B:B,"ERROR - CHECK NAME")</f>
        <v>Not Bucketed (Aggregate)</v>
      </c>
    </row>
    <row r="7042" spans="1:6" x14ac:dyDescent="0.25">
      <c r="A7042" t="s">
        <v>33</v>
      </c>
      <c r="B7042" t="s">
        <v>7</v>
      </c>
      <c r="C7042">
        <v>151.80000000000001</v>
      </c>
      <c r="D7042" s="1">
        <v>44228</v>
      </c>
      <c r="E7042" cm="1">
        <f t="array" ref="E7042">IF(AND(B7042="Housing",A7042="Rural"),"",
_xlfn.IFS(
NOT(ISBLANK(C7042)), C7042,
AND(NOT(ISBLANK(C7041)), B7041=B7042, NOT(ISBLANK(C7043)), B7043=B7042), AVERAGE(C7041,C7043),
AND(NOT(ISBLANK(C7041)), B7041=B7042, ISBLANK(C7043), NOT(ISBLANK(C7044)), B7044=B7042), C7041+(C7044-C7041)/3,
AND(ISBLANK(C7041), NOT(ISBLANK(C7040)), B7040=B7042, NOT(ISBLANK(C7043)), B7043=B7042), C7040+(C7043-C7040)*2/3,
TRUE, "Check Manually"
))</f>
        <v>151.80000000000001</v>
      </c>
      <c r="F7042" t="str">
        <f>_xlfn.XLOOKUP(B7042,Bucket_Map!A:A,Bucket_Map!B:B,"ERROR - CHECK NAME")</f>
        <v>Not Bucketed (Aggregate)</v>
      </c>
    </row>
    <row r="7043" spans="1:6" x14ac:dyDescent="0.25">
      <c r="A7043" t="s">
        <v>33</v>
      </c>
      <c r="B7043" t="s">
        <v>7</v>
      </c>
      <c r="C7043">
        <v>152.6</v>
      </c>
      <c r="D7043" s="1">
        <v>44256</v>
      </c>
      <c r="E7043" cm="1">
        <f t="array" ref="E7043">IF(AND(B7043="Housing",A7043="Rural"),"",
_xlfn.IFS(
NOT(ISBLANK(C7043)), C7043,
AND(NOT(ISBLANK(C7042)), B7042=B7043, NOT(ISBLANK(C7044)), B7044=B7043), AVERAGE(C7042,C7044),
AND(NOT(ISBLANK(C7042)), B7042=B7043, ISBLANK(C7044), NOT(ISBLANK(C7045)), B7045=B7043), C7042+(C7045-C7042)/3,
AND(ISBLANK(C7042), NOT(ISBLANK(C7041)), B7041=B7043, NOT(ISBLANK(C7044)), B7044=B7043), C7041+(C7044-C7041)*2/3,
TRUE, "Check Manually"
))</f>
        <v>152.6</v>
      </c>
      <c r="F7043" t="str">
        <f>_xlfn.XLOOKUP(B7043,Bucket_Map!A:A,Bucket_Map!B:B,"ERROR - CHECK NAME")</f>
        <v>Not Bucketed (Aggregate)</v>
      </c>
    </row>
    <row r="7044" spans="1:6" x14ac:dyDescent="0.25">
      <c r="A7044" t="s">
        <v>33</v>
      </c>
      <c r="B7044" t="s">
        <v>7</v>
      </c>
      <c r="C7044">
        <v>153.4</v>
      </c>
      <c r="D7044" s="1">
        <v>44287</v>
      </c>
      <c r="E7044" cm="1">
        <f t="array" ref="E7044">IF(AND(B7044="Housing",A7044="Rural"),"",
_xlfn.IFS(
NOT(ISBLANK(C7044)), C7044,
AND(NOT(ISBLANK(C7043)), B7043=B7044, NOT(ISBLANK(C7045)), B7045=B7044), AVERAGE(C7043,C7045),
AND(NOT(ISBLANK(C7043)), B7043=B7044, ISBLANK(C7045), NOT(ISBLANK(C7046)), B7046=B7044), C7043+(C7046-C7043)/3,
AND(ISBLANK(C7043), NOT(ISBLANK(C7042)), B7042=B7044, NOT(ISBLANK(C7045)), B7045=B7044), C7042+(C7045-C7042)*2/3,
TRUE, "Check Manually"
))</f>
        <v>153.4</v>
      </c>
      <c r="F7044" t="str">
        <f>_xlfn.XLOOKUP(B7044,Bucket_Map!A:A,Bucket_Map!B:B,"ERROR - CHECK NAME")</f>
        <v>Not Bucketed (Aggregate)</v>
      </c>
    </row>
    <row r="7045" spans="1:6" x14ac:dyDescent="0.25">
      <c r="A7045" t="s">
        <v>33</v>
      </c>
      <c r="B7045" t="s">
        <v>7</v>
      </c>
      <c r="C7045">
        <v>154.1</v>
      </c>
      <c r="D7045" s="1">
        <v>44317</v>
      </c>
      <c r="E7045" cm="1">
        <f t="array" ref="E7045">IF(AND(B7045="Housing",A7045="Rural"),"",
_xlfn.IFS(
NOT(ISBLANK(C7045)), C7045,
AND(NOT(ISBLANK(C7044)), B7044=B7045, NOT(ISBLANK(C7046)), B7046=B7045), AVERAGE(C7044,C7046),
AND(NOT(ISBLANK(C7044)), B7044=B7045, ISBLANK(C7046), NOT(ISBLANK(C7047)), B7047=B7045), C7044+(C7047-C7044)/3,
AND(ISBLANK(C7044), NOT(ISBLANK(C7043)), B7043=B7045, NOT(ISBLANK(C7046)), B7046=B7045), C7043+(C7046-C7043)*2/3,
TRUE, "Check Manually"
))</f>
        <v>154.1</v>
      </c>
      <c r="F7045" t="str">
        <f>_xlfn.XLOOKUP(B7045,Bucket_Map!A:A,Bucket_Map!B:B,"ERROR - CHECK NAME")</f>
        <v>Not Bucketed (Aggregate)</v>
      </c>
    </row>
    <row r="7046" spans="1:6" x14ac:dyDescent="0.25">
      <c r="A7046" t="s">
        <v>33</v>
      </c>
      <c r="B7046" t="s">
        <v>7</v>
      </c>
      <c r="C7046">
        <v>154.80000000000001</v>
      </c>
      <c r="D7046" s="1">
        <v>44348</v>
      </c>
      <c r="E7046" cm="1">
        <f t="array" ref="E7046">IF(AND(B7046="Housing",A7046="Rural"),"",
_xlfn.IFS(
NOT(ISBLANK(C7046)), C7046,
AND(NOT(ISBLANK(C7045)), B7045=B7046, NOT(ISBLANK(C7047)), B7047=B7046), AVERAGE(C7045,C7047),
AND(NOT(ISBLANK(C7045)), B7045=B7046, ISBLANK(C7047), NOT(ISBLANK(C7048)), B7048=B7046), C7045+(C7048-C7045)/3,
AND(ISBLANK(C7045), NOT(ISBLANK(C7044)), B7044=B7046, NOT(ISBLANK(C7047)), B7047=B7046), C7044+(C7047-C7044)*2/3,
TRUE, "Check Manually"
))</f>
        <v>154.80000000000001</v>
      </c>
      <c r="F7046" t="str">
        <f>_xlfn.XLOOKUP(B7046,Bucket_Map!A:A,Bucket_Map!B:B,"ERROR - CHECK NAME")</f>
        <v>Not Bucketed (Aggregate)</v>
      </c>
    </row>
    <row r="7047" spans="1:6" x14ac:dyDescent="0.25">
      <c r="A7047" t="s">
        <v>33</v>
      </c>
      <c r="B7047" t="s">
        <v>7</v>
      </c>
      <c r="C7047">
        <v>155.5</v>
      </c>
      <c r="D7047" s="1">
        <v>44378</v>
      </c>
      <c r="E7047" cm="1">
        <f t="array" ref="E7047">IF(AND(B7047="Housing",A7047="Rural"),"",
_xlfn.IFS(
NOT(ISBLANK(C7047)), C7047,
AND(NOT(ISBLANK(C7046)), B7046=B7047, NOT(ISBLANK(C7048)), B7048=B7047), AVERAGE(C7046,C7048),
AND(NOT(ISBLANK(C7046)), B7046=B7047, ISBLANK(C7048), NOT(ISBLANK(C7049)), B7049=B7047), C7046+(C7049-C7046)/3,
AND(ISBLANK(C7046), NOT(ISBLANK(C7045)), B7045=B7047, NOT(ISBLANK(C7048)), B7048=B7047), C7045+(C7048-C7045)*2/3,
TRUE, "Check Manually"
))</f>
        <v>155.5</v>
      </c>
      <c r="F7047" t="str">
        <f>_xlfn.XLOOKUP(B7047,Bucket_Map!A:A,Bucket_Map!B:B,"ERROR - CHECK NAME")</f>
        <v>Not Bucketed (Aggregate)</v>
      </c>
    </row>
    <row r="7048" spans="1:6" x14ac:dyDescent="0.25">
      <c r="A7048" t="s">
        <v>33</v>
      </c>
      <c r="B7048" t="s">
        <v>7</v>
      </c>
      <c r="C7048">
        <v>157.30000000000001</v>
      </c>
      <c r="D7048" s="1">
        <v>44409</v>
      </c>
      <c r="E7048" cm="1">
        <f t="array" ref="E7048">IF(AND(B7048="Housing",A7048="Rural"),"",
_xlfn.IFS(
NOT(ISBLANK(C7048)), C7048,
AND(NOT(ISBLANK(C7047)), B7047=B7048, NOT(ISBLANK(C7049)), B7049=B7048), AVERAGE(C7047,C7049),
AND(NOT(ISBLANK(C7047)), B7047=B7048, ISBLANK(C7049), NOT(ISBLANK(C7050)), B7050=B7048), C7047+(C7050-C7047)/3,
AND(ISBLANK(C7047), NOT(ISBLANK(C7046)), B7046=B7048, NOT(ISBLANK(C7049)), B7049=B7048), C7046+(C7049-C7046)*2/3,
TRUE, "Check Manually"
))</f>
        <v>157.30000000000001</v>
      </c>
      <c r="F7048" t="str">
        <f>_xlfn.XLOOKUP(B7048,Bucket_Map!A:A,Bucket_Map!B:B,"ERROR - CHECK NAME")</f>
        <v>Not Bucketed (Aggregate)</v>
      </c>
    </row>
    <row r="7049" spans="1:6" x14ac:dyDescent="0.25">
      <c r="A7049" t="s">
        <v>33</v>
      </c>
      <c r="B7049" t="s">
        <v>7</v>
      </c>
      <c r="C7049">
        <v>157.4</v>
      </c>
      <c r="D7049" s="1">
        <v>44440</v>
      </c>
      <c r="E7049" cm="1">
        <f t="array" ref="E7049">IF(AND(B7049="Housing",A7049="Rural"),"",
_xlfn.IFS(
NOT(ISBLANK(C7049)), C7049,
AND(NOT(ISBLANK(C7048)), B7048=B7049, NOT(ISBLANK(C7050)), B7050=B7049), AVERAGE(C7048,C7050),
AND(NOT(ISBLANK(C7048)), B7048=B7049, ISBLANK(C7050), NOT(ISBLANK(C7051)), B7051=B7049), C7048+(C7051-C7048)/3,
AND(ISBLANK(C7048), NOT(ISBLANK(C7047)), B7047=B7049, NOT(ISBLANK(C7050)), B7050=B7049), C7047+(C7050-C7047)*2/3,
TRUE, "Check Manually"
))</f>
        <v>157.4</v>
      </c>
      <c r="F7049" t="str">
        <f>_xlfn.XLOOKUP(B7049,Bucket_Map!A:A,Bucket_Map!B:B,"ERROR - CHECK NAME")</f>
        <v>Not Bucketed (Aggregate)</v>
      </c>
    </row>
    <row r="7050" spans="1:6" x14ac:dyDescent="0.25">
      <c r="A7050" t="s">
        <v>33</v>
      </c>
      <c r="B7050" t="s">
        <v>7</v>
      </c>
      <c r="C7050">
        <v>158.30000000000001</v>
      </c>
      <c r="D7050" s="1">
        <v>44470</v>
      </c>
      <c r="E7050" cm="1">
        <f t="array" ref="E7050">IF(AND(B7050="Housing",A7050="Rural"),"",
_xlfn.IFS(
NOT(ISBLANK(C7050)), C7050,
AND(NOT(ISBLANK(C7049)), B7049=B7050, NOT(ISBLANK(C7051)), B7051=B7050), AVERAGE(C7049,C7051),
AND(NOT(ISBLANK(C7049)), B7049=B7050, ISBLANK(C7051), NOT(ISBLANK(C7052)), B7052=B7050), C7049+(C7052-C7049)/3,
AND(ISBLANK(C7049), NOT(ISBLANK(C7048)), B7048=B7050, NOT(ISBLANK(C7051)), B7051=B7050), C7048+(C7051-C7048)*2/3,
TRUE, "Check Manually"
))</f>
        <v>158.30000000000001</v>
      </c>
      <c r="F7050" t="str">
        <f>_xlfn.XLOOKUP(B7050,Bucket_Map!A:A,Bucket_Map!B:B,"ERROR - CHECK NAME")</f>
        <v>Not Bucketed (Aggregate)</v>
      </c>
    </row>
    <row r="7051" spans="1:6" x14ac:dyDescent="0.25">
      <c r="A7051" t="s">
        <v>33</v>
      </c>
      <c r="B7051" t="s">
        <v>7</v>
      </c>
      <c r="C7051">
        <v>159.69999999999999</v>
      </c>
      <c r="D7051" s="1">
        <v>44501</v>
      </c>
      <c r="E7051" cm="1">
        <f t="array" ref="E7051">IF(AND(B7051="Housing",A7051="Rural"),"",
_xlfn.IFS(
NOT(ISBLANK(C7051)), C7051,
AND(NOT(ISBLANK(C7050)), B7050=B7051, NOT(ISBLANK(C7052)), B7052=B7051), AVERAGE(C7050,C7052),
AND(NOT(ISBLANK(C7050)), B7050=B7051, ISBLANK(C7052), NOT(ISBLANK(C7053)), B7053=B7051), C7050+(C7053-C7050)/3,
AND(ISBLANK(C7050), NOT(ISBLANK(C7049)), B7049=B7051, NOT(ISBLANK(C7052)), B7052=B7051), C7049+(C7052-C7049)*2/3,
TRUE, "Check Manually"
))</f>
        <v>159.69999999999999</v>
      </c>
      <c r="F7051" t="str">
        <f>_xlfn.XLOOKUP(B7051,Bucket_Map!A:A,Bucket_Map!B:B,"ERROR - CHECK NAME")</f>
        <v>Not Bucketed (Aggregate)</v>
      </c>
    </row>
    <row r="7052" spans="1:6" x14ac:dyDescent="0.25">
      <c r="A7052" t="s">
        <v>33</v>
      </c>
      <c r="B7052" t="s">
        <v>7</v>
      </c>
      <c r="C7052">
        <v>160.69999999999999</v>
      </c>
      <c r="D7052" s="1">
        <v>44531</v>
      </c>
      <c r="E7052" cm="1">
        <f t="array" ref="E7052">IF(AND(B7052="Housing",A7052="Rural"),"",
_xlfn.IFS(
NOT(ISBLANK(C7052)), C7052,
AND(NOT(ISBLANK(C7051)), B7051=B7052, NOT(ISBLANK(C7053)), B7053=B7052), AVERAGE(C7051,C7053),
AND(NOT(ISBLANK(C7051)), B7051=B7052, ISBLANK(C7053), NOT(ISBLANK(C7054)), B7054=B7052), C7051+(C7054-C7051)/3,
AND(ISBLANK(C7051), NOT(ISBLANK(C7050)), B7050=B7052, NOT(ISBLANK(C7053)), B7053=B7052), C7050+(C7053-C7050)*2/3,
TRUE, "Check Manually"
))</f>
        <v>160.69999999999999</v>
      </c>
      <c r="F7052" t="str">
        <f>_xlfn.XLOOKUP(B7052,Bucket_Map!A:A,Bucket_Map!B:B,"ERROR - CHECK NAME")</f>
        <v>Not Bucketed (Aggregate)</v>
      </c>
    </row>
    <row r="7053" spans="1:6" x14ac:dyDescent="0.25">
      <c r="A7053" t="s">
        <v>33</v>
      </c>
      <c r="B7053" t="s">
        <v>7</v>
      </c>
      <c r="C7053">
        <v>162.19999999999999</v>
      </c>
      <c r="D7053" s="1">
        <v>44562</v>
      </c>
      <c r="E7053" cm="1">
        <f t="array" ref="E7053">IF(AND(B7053="Housing",A7053="Rural"),"",
_xlfn.IFS(
NOT(ISBLANK(C7053)), C7053,
AND(NOT(ISBLANK(C7052)), B7052=B7053, NOT(ISBLANK(C7054)), B7054=B7053), AVERAGE(C7052,C7054),
AND(NOT(ISBLANK(C7052)), B7052=B7053, ISBLANK(C7054), NOT(ISBLANK(C7055)), B7055=B7053), C7052+(C7055-C7052)/3,
AND(ISBLANK(C7052), NOT(ISBLANK(C7051)), B7051=B7053, NOT(ISBLANK(C7054)), B7054=B7053), C7051+(C7054-C7051)*2/3,
TRUE, "Check Manually"
))</f>
        <v>162.19999999999999</v>
      </c>
      <c r="F7053" t="str">
        <f>_xlfn.XLOOKUP(B7053,Bucket_Map!A:A,Bucket_Map!B:B,"ERROR - CHECK NAME")</f>
        <v>Not Bucketed (Aggregate)</v>
      </c>
    </row>
    <row r="7054" spans="1:6" x14ac:dyDescent="0.25">
      <c r="A7054" t="s">
        <v>33</v>
      </c>
      <c r="B7054" t="s">
        <v>7</v>
      </c>
      <c r="C7054">
        <v>163.4</v>
      </c>
      <c r="D7054" s="1">
        <v>44593</v>
      </c>
      <c r="E7054" cm="1">
        <f t="array" ref="E7054">IF(AND(B7054="Housing",A7054="Rural"),"",
_xlfn.IFS(
NOT(ISBLANK(C7054)), C7054,
AND(NOT(ISBLANK(C7053)), B7053=B7054, NOT(ISBLANK(C7055)), B7055=B7054), AVERAGE(C7053,C7055),
AND(NOT(ISBLANK(C7053)), B7053=B7054, ISBLANK(C7055), NOT(ISBLANK(C7056)), B7056=B7054), C7053+(C7056-C7053)/3,
AND(ISBLANK(C7053), NOT(ISBLANK(C7052)), B7052=B7054, NOT(ISBLANK(C7055)), B7055=B7054), C7052+(C7055-C7052)*2/3,
TRUE, "Check Manually"
))</f>
        <v>163.4</v>
      </c>
      <c r="F7054" t="str">
        <f>_xlfn.XLOOKUP(B7054,Bucket_Map!A:A,Bucket_Map!B:B,"ERROR - CHECK NAME")</f>
        <v>Not Bucketed (Aggregate)</v>
      </c>
    </row>
    <row r="7055" spans="1:6" x14ac:dyDescent="0.25">
      <c r="A7055" t="s">
        <v>33</v>
      </c>
      <c r="B7055" t="s">
        <v>7</v>
      </c>
      <c r="C7055">
        <v>164.9</v>
      </c>
      <c r="D7055" s="1">
        <v>44621</v>
      </c>
      <c r="E7055" cm="1">
        <f t="array" ref="E7055">IF(AND(B7055="Housing",A7055="Rural"),"",
_xlfn.IFS(
NOT(ISBLANK(C7055)), C7055,
AND(NOT(ISBLANK(C7054)), B7054=B7055, NOT(ISBLANK(C7056)), B7056=B7055), AVERAGE(C7054,C7056),
AND(NOT(ISBLANK(C7054)), B7054=B7055, ISBLANK(C7056), NOT(ISBLANK(C7057)), B7057=B7055), C7054+(C7057-C7054)/3,
AND(ISBLANK(C7054), NOT(ISBLANK(C7053)), B7053=B7055, NOT(ISBLANK(C7056)), B7056=B7055), C7053+(C7056-C7053)*2/3,
TRUE, "Check Manually"
))</f>
        <v>164.9</v>
      </c>
      <c r="F7055" t="str">
        <f>_xlfn.XLOOKUP(B7055,Bucket_Map!A:A,Bucket_Map!B:B,"ERROR - CHECK NAME")</f>
        <v>Not Bucketed (Aggregate)</v>
      </c>
    </row>
    <row r="7056" spans="1:6" x14ac:dyDescent="0.25">
      <c r="A7056" t="s">
        <v>33</v>
      </c>
      <c r="B7056" t="s">
        <v>7</v>
      </c>
      <c r="C7056">
        <v>166.3</v>
      </c>
      <c r="D7056" s="1">
        <v>44652</v>
      </c>
      <c r="E7056" cm="1">
        <f t="array" ref="E7056">IF(AND(B7056="Housing",A7056="Rural"),"",
_xlfn.IFS(
NOT(ISBLANK(C7056)), C7056,
AND(NOT(ISBLANK(C7055)), B7055=B7056, NOT(ISBLANK(C7057)), B7057=B7056), AVERAGE(C7055,C7057),
AND(NOT(ISBLANK(C7055)), B7055=B7056, ISBLANK(C7057), NOT(ISBLANK(C7058)), B7058=B7056), C7055+(C7058-C7055)/3,
AND(ISBLANK(C7055), NOT(ISBLANK(C7054)), B7054=B7056, NOT(ISBLANK(C7057)), B7057=B7056), C7054+(C7057-C7054)*2/3,
TRUE, "Check Manually"
))</f>
        <v>166.3</v>
      </c>
      <c r="F7056" t="str">
        <f>_xlfn.XLOOKUP(B7056,Bucket_Map!A:A,Bucket_Map!B:B,"ERROR - CHECK NAME")</f>
        <v>Not Bucketed (Aggregate)</v>
      </c>
    </row>
    <row r="7057" spans="1:6" x14ac:dyDescent="0.25">
      <c r="A7057" t="s">
        <v>33</v>
      </c>
      <c r="B7057" t="s">
        <v>7</v>
      </c>
      <c r="C7057">
        <v>167.8</v>
      </c>
      <c r="D7057" s="1">
        <v>44682</v>
      </c>
      <c r="E7057" cm="1">
        <f t="array" ref="E7057">IF(AND(B7057="Housing",A7057="Rural"),"",
_xlfn.IFS(
NOT(ISBLANK(C7057)), C7057,
AND(NOT(ISBLANK(C7056)), B7056=B7057, NOT(ISBLANK(C7058)), B7058=B7057), AVERAGE(C7056,C7058),
AND(NOT(ISBLANK(C7056)), B7056=B7057, ISBLANK(C7058), NOT(ISBLANK(C7059)), B7059=B7057), C7056+(C7059-C7056)/3,
AND(ISBLANK(C7056), NOT(ISBLANK(C7055)), B7055=B7057, NOT(ISBLANK(C7058)), B7058=B7057), C7055+(C7058-C7055)*2/3,
TRUE, "Check Manually"
))</f>
        <v>167.8</v>
      </c>
      <c r="F7057" t="str">
        <f>_xlfn.XLOOKUP(B7057,Bucket_Map!A:A,Bucket_Map!B:B,"ERROR - CHECK NAME")</f>
        <v>Not Bucketed (Aggregate)</v>
      </c>
    </row>
    <row r="7058" spans="1:6" x14ac:dyDescent="0.25">
      <c r="A7058" t="s">
        <v>33</v>
      </c>
      <c r="B7058" t="s">
        <v>7</v>
      </c>
      <c r="C7058">
        <v>169.4</v>
      </c>
      <c r="D7058" s="1">
        <v>44713</v>
      </c>
      <c r="E7058" cm="1">
        <f t="array" ref="E7058">IF(AND(B7058="Housing",A7058="Rural"),"",
_xlfn.IFS(
NOT(ISBLANK(C7058)), C7058,
AND(NOT(ISBLANK(C7057)), B7057=B7058, NOT(ISBLANK(C7059)), B7059=B7058), AVERAGE(C7057,C7059),
AND(NOT(ISBLANK(C7057)), B7057=B7058, ISBLANK(C7059), NOT(ISBLANK(C7060)), B7060=B7058), C7057+(C7060-C7057)/3,
AND(ISBLANK(C7057), NOT(ISBLANK(C7056)), B7056=B7058, NOT(ISBLANK(C7059)), B7059=B7058), C7056+(C7059-C7056)*2/3,
TRUE, "Check Manually"
))</f>
        <v>169.4</v>
      </c>
      <c r="F7058" t="str">
        <f>_xlfn.XLOOKUP(B7058,Bucket_Map!A:A,Bucket_Map!B:B,"ERROR - CHECK NAME")</f>
        <v>Not Bucketed (Aggregate)</v>
      </c>
    </row>
    <row r="7059" spans="1:6" x14ac:dyDescent="0.25">
      <c r="A7059" t="s">
        <v>33</v>
      </c>
      <c r="B7059" t="s">
        <v>7</v>
      </c>
      <c r="C7059">
        <v>170.6</v>
      </c>
      <c r="D7059" s="1">
        <v>44743</v>
      </c>
      <c r="E7059" cm="1">
        <f t="array" ref="E7059">IF(AND(B7059="Housing",A7059="Rural"),"",
_xlfn.IFS(
NOT(ISBLANK(C7059)), C7059,
AND(NOT(ISBLANK(C7058)), B7058=B7059, NOT(ISBLANK(C7060)), B7060=B7059), AVERAGE(C7058,C7060),
AND(NOT(ISBLANK(C7058)), B7058=B7059, ISBLANK(C7060), NOT(ISBLANK(C7061)), B7061=B7059), C7058+(C7061-C7058)/3,
AND(ISBLANK(C7058), NOT(ISBLANK(C7057)), B7057=B7059, NOT(ISBLANK(C7060)), B7060=B7059), C7057+(C7060-C7057)*2/3,
TRUE, "Check Manually"
))</f>
        <v>170.6</v>
      </c>
      <c r="F7059" t="str">
        <f>_xlfn.XLOOKUP(B7059,Bucket_Map!A:A,Bucket_Map!B:B,"ERROR - CHECK NAME")</f>
        <v>Not Bucketed (Aggregate)</v>
      </c>
    </row>
    <row r="7060" spans="1:6" x14ac:dyDescent="0.25">
      <c r="A7060" t="s">
        <v>33</v>
      </c>
      <c r="B7060" t="s">
        <v>7</v>
      </c>
      <c r="C7060">
        <v>171.6</v>
      </c>
      <c r="D7060" s="1">
        <v>44774</v>
      </c>
      <c r="E7060" cm="1">
        <f t="array" ref="E7060">IF(AND(B7060="Housing",A7060="Rural"),"",
_xlfn.IFS(
NOT(ISBLANK(C7060)), C7060,
AND(NOT(ISBLANK(C7059)), B7059=B7060, NOT(ISBLANK(C7061)), B7061=B7060), AVERAGE(C7059,C7061),
AND(NOT(ISBLANK(C7059)), B7059=B7060, ISBLANK(C7061), NOT(ISBLANK(C7062)), B7062=B7060), C7059+(C7062-C7059)/3,
AND(ISBLANK(C7059), NOT(ISBLANK(C7058)), B7058=B7060, NOT(ISBLANK(C7061)), B7061=B7060), C7058+(C7061-C7058)*2/3,
TRUE, "Check Manually"
))</f>
        <v>171.6</v>
      </c>
      <c r="F7060" t="str">
        <f>_xlfn.XLOOKUP(B7060,Bucket_Map!A:A,Bucket_Map!B:B,"ERROR - CHECK NAME")</f>
        <v>Not Bucketed (Aggregate)</v>
      </c>
    </row>
    <row r="7061" spans="1:6" x14ac:dyDescent="0.25">
      <c r="A7061" t="s">
        <v>33</v>
      </c>
      <c r="B7061" t="s">
        <v>7</v>
      </c>
      <c r="C7061">
        <v>173</v>
      </c>
      <c r="D7061" s="1">
        <v>44805</v>
      </c>
      <c r="E7061" cm="1">
        <f t="array" ref="E7061">IF(AND(B7061="Housing",A7061="Rural"),"",
_xlfn.IFS(
NOT(ISBLANK(C7061)), C7061,
AND(NOT(ISBLANK(C7060)), B7060=B7061, NOT(ISBLANK(C7062)), B7062=B7061), AVERAGE(C7060,C7062),
AND(NOT(ISBLANK(C7060)), B7060=B7061, ISBLANK(C7062), NOT(ISBLANK(C7063)), B7063=B7061), C7060+(C7063-C7060)/3,
AND(ISBLANK(C7060), NOT(ISBLANK(C7059)), B7059=B7061, NOT(ISBLANK(C7062)), B7062=B7061), C7059+(C7062-C7059)*2/3,
TRUE, "Check Manually"
))</f>
        <v>173</v>
      </c>
      <c r="F7061" t="str">
        <f>_xlfn.XLOOKUP(B7061,Bucket_Map!A:A,Bucket_Map!B:B,"ERROR - CHECK NAME")</f>
        <v>Not Bucketed (Aggregate)</v>
      </c>
    </row>
    <row r="7062" spans="1:6" x14ac:dyDescent="0.25">
      <c r="A7062" t="s">
        <v>33</v>
      </c>
      <c r="B7062" t="s">
        <v>7</v>
      </c>
      <c r="C7062">
        <v>173.6</v>
      </c>
      <c r="D7062" s="1">
        <v>44835</v>
      </c>
      <c r="E7062" cm="1">
        <f t="array" ref="E7062">IF(AND(B7062="Housing",A7062="Rural"),"",
_xlfn.IFS(
NOT(ISBLANK(C7062)), C7062,
AND(NOT(ISBLANK(C7061)), B7061=B7062, NOT(ISBLANK(C7063)), B7063=B7062), AVERAGE(C7061,C7063),
AND(NOT(ISBLANK(C7061)), B7061=B7062, ISBLANK(C7063), NOT(ISBLANK(C7064)), B7064=B7062), C7061+(C7064-C7061)/3,
AND(ISBLANK(C7061), NOT(ISBLANK(C7060)), B7060=B7062, NOT(ISBLANK(C7063)), B7063=B7062), C7060+(C7063-C7060)*2/3,
TRUE, "Check Manually"
))</f>
        <v>173.6</v>
      </c>
      <c r="F7062" t="str">
        <f>_xlfn.XLOOKUP(B7062,Bucket_Map!A:A,Bucket_Map!B:B,"ERROR - CHECK NAME")</f>
        <v>Not Bucketed (Aggregate)</v>
      </c>
    </row>
    <row r="7063" spans="1:6" x14ac:dyDescent="0.25">
      <c r="A7063" t="s">
        <v>33</v>
      </c>
      <c r="B7063" t="s">
        <v>7</v>
      </c>
      <c r="C7063">
        <v>174.7</v>
      </c>
      <c r="D7063" s="1">
        <v>44866</v>
      </c>
      <c r="E7063" cm="1">
        <f t="array" ref="E7063">IF(AND(B7063="Housing",A7063="Rural"),"",
_xlfn.IFS(
NOT(ISBLANK(C7063)), C7063,
AND(NOT(ISBLANK(C7062)), B7062=B7063, NOT(ISBLANK(C7064)), B7064=B7063), AVERAGE(C7062,C7064),
AND(NOT(ISBLANK(C7062)), B7062=B7063, ISBLANK(C7064), NOT(ISBLANK(C7065)), B7065=B7063), C7062+(C7065-C7062)/3,
AND(ISBLANK(C7062), NOT(ISBLANK(C7061)), B7061=B7063, NOT(ISBLANK(C7064)), B7064=B7063), C7061+(C7064-C7061)*2/3,
TRUE, "Check Manually"
))</f>
        <v>174.7</v>
      </c>
      <c r="F7063" t="str">
        <f>_xlfn.XLOOKUP(B7063,Bucket_Map!A:A,Bucket_Map!B:B,"ERROR - CHECK NAME")</f>
        <v>Not Bucketed (Aggregate)</v>
      </c>
    </row>
    <row r="7064" spans="1:6" x14ac:dyDescent="0.25">
      <c r="A7064" t="s">
        <v>33</v>
      </c>
      <c r="B7064" t="s">
        <v>7</v>
      </c>
      <c r="C7064">
        <v>175.7</v>
      </c>
      <c r="D7064" s="1">
        <v>44896</v>
      </c>
      <c r="E7064" cm="1">
        <f t="array" ref="E7064">IF(AND(B7064="Housing",A7064="Rural"),"",
_xlfn.IFS(
NOT(ISBLANK(C7064)), C7064,
AND(NOT(ISBLANK(C7063)), B7063=B7064, NOT(ISBLANK(C7065)), B7065=B7064), AVERAGE(C7063,C7065),
AND(NOT(ISBLANK(C7063)), B7063=B7064, ISBLANK(C7065), NOT(ISBLANK(C7066)), B7066=B7064), C7063+(C7066-C7063)/3,
AND(ISBLANK(C7063), NOT(ISBLANK(C7062)), B7062=B7064, NOT(ISBLANK(C7065)), B7065=B7064), C7062+(C7065-C7062)*2/3,
TRUE, "Check Manually"
))</f>
        <v>175.7</v>
      </c>
      <c r="F7064" t="str">
        <f>_xlfn.XLOOKUP(B7064,Bucket_Map!A:A,Bucket_Map!B:B,"ERROR - CHECK NAME")</f>
        <v>Not Bucketed (Aggregate)</v>
      </c>
    </row>
    <row r="7065" spans="1:6" x14ac:dyDescent="0.25">
      <c r="A7065" t="s">
        <v>33</v>
      </c>
      <c r="B7065" t="s">
        <v>7</v>
      </c>
      <c r="C7065">
        <v>176.6</v>
      </c>
      <c r="D7065" s="1">
        <v>44927</v>
      </c>
      <c r="E7065" cm="1">
        <f t="array" ref="E7065">IF(AND(B7065="Housing",A7065="Rural"),"",
_xlfn.IFS(
NOT(ISBLANK(C7065)), C7065,
AND(NOT(ISBLANK(C7064)), B7064=B7065, NOT(ISBLANK(C7066)), B7066=B7065), AVERAGE(C7064,C7066),
AND(NOT(ISBLANK(C7064)), B7064=B7065, ISBLANK(C7066), NOT(ISBLANK(C7067)), B7067=B7065), C7064+(C7067-C7064)/3,
AND(ISBLANK(C7064), NOT(ISBLANK(C7063)), B7063=B7065, NOT(ISBLANK(C7066)), B7066=B7065), C7063+(C7066-C7063)*2/3,
TRUE, "Check Manually"
))</f>
        <v>176.6</v>
      </c>
      <c r="F7065" t="str">
        <f>_xlfn.XLOOKUP(B7065,Bucket_Map!A:A,Bucket_Map!B:B,"ERROR - CHECK NAME")</f>
        <v>Not Bucketed (Aggregate)</v>
      </c>
    </row>
    <row r="7066" spans="1:6" x14ac:dyDescent="0.25">
      <c r="A7066" t="s">
        <v>33</v>
      </c>
      <c r="B7066" t="s">
        <v>7</v>
      </c>
      <c r="C7066">
        <v>178.2</v>
      </c>
      <c r="D7066" s="1">
        <v>44958</v>
      </c>
      <c r="E7066" cm="1">
        <f t="array" ref="E7066">IF(AND(B7066="Housing",A7066="Rural"),"",
_xlfn.IFS(
NOT(ISBLANK(C7066)), C7066,
AND(NOT(ISBLANK(C7065)), B7065=B7066, NOT(ISBLANK(C7067)), B7067=B7066), AVERAGE(C7065,C7067),
AND(NOT(ISBLANK(C7065)), B7065=B7066, ISBLANK(C7067), NOT(ISBLANK(C7068)), B7068=B7066), C7065+(C7068-C7065)/3,
AND(ISBLANK(C7065), NOT(ISBLANK(C7064)), B7064=B7066, NOT(ISBLANK(C7067)), B7067=B7066), C7064+(C7067-C7064)*2/3,
TRUE, "Check Manually"
))</f>
        <v>178.2</v>
      </c>
      <c r="F7066" t="str">
        <f>_xlfn.XLOOKUP(B7066,Bucket_Map!A:A,Bucket_Map!B:B,"ERROR - CHECK NAME")</f>
        <v>Not Bucketed (Aggregate)</v>
      </c>
    </row>
    <row r="7067" spans="1:6" x14ac:dyDescent="0.25">
      <c r="A7067" t="s">
        <v>33</v>
      </c>
      <c r="B7067" t="s">
        <v>7</v>
      </c>
      <c r="C7067">
        <v>178.2</v>
      </c>
      <c r="D7067" s="1">
        <v>44986</v>
      </c>
      <c r="E7067" cm="1">
        <f t="array" ref="E7067">IF(AND(B7067="Housing",A7067="Rural"),"",
_xlfn.IFS(
NOT(ISBLANK(C7067)), C7067,
AND(NOT(ISBLANK(C7066)), B7066=B7067, NOT(ISBLANK(C7068)), B7068=B7067), AVERAGE(C7066,C7068),
AND(NOT(ISBLANK(C7066)), B7066=B7067, ISBLANK(C7068), NOT(ISBLANK(C7069)), B7069=B7067), C7066+(C7069-C7066)/3,
AND(ISBLANK(C7066), NOT(ISBLANK(C7065)), B7065=B7067, NOT(ISBLANK(C7068)), B7068=B7067), C7065+(C7068-C7065)*2/3,
TRUE, "Check Manually"
))</f>
        <v>178.2</v>
      </c>
      <c r="F7067" t="str">
        <f>_xlfn.XLOOKUP(B7067,Bucket_Map!A:A,Bucket_Map!B:B,"ERROR - CHECK NAME")</f>
        <v>Not Bucketed (Aggregate)</v>
      </c>
    </row>
    <row r="7068" spans="1:6" x14ac:dyDescent="0.25">
      <c r="A7068" t="s">
        <v>33</v>
      </c>
      <c r="B7068" t="s">
        <v>7</v>
      </c>
      <c r="C7068">
        <v>178.9</v>
      </c>
      <c r="D7068" s="1">
        <v>45017</v>
      </c>
      <c r="E7068" cm="1">
        <f t="array" ref="E7068">IF(AND(B7068="Housing",A7068="Rural"),"",
_xlfn.IFS(
NOT(ISBLANK(C7068)), C7068,
AND(NOT(ISBLANK(C7067)), B7067=B7068, NOT(ISBLANK(C7069)), B7069=B7068), AVERAGE(C7067,C7069),
AND(NOT(ISBLANK(C7067)), B7067=B7068, ISBLANK(C7069), NOT(ISBLANK(C7070)), B7070=B7068), C7067+(C7070-C7067)/3,
AND(ISBLANK(C7067), NOT(ISBLANK(C7066)), B7066=B7068, NOT(ISBLANK(C7069)), B7069=B7068), C7066+(C7069-C7066)*2/3,
TRUE, "Check Manually"
))</f>
        <v>178.9</v>
      </c>
      <c r="F7068" t="str">
        <f>_xlfn.XLOOKUP(B7068,Bucket_Map!A:A,Bucket_Map!B:B,"ERROR - CHECK NAME")</f>
        <v>Not Bucketed (Aggregate)</v>
      </c>
    </row>
    <row r="7069" spans="1:6" x14ac:dyDescent="0.25">
      <c r="A7069" t="s">
        <v>33</v>
      </c>
      <c r="B7069" t="s">
        <v>7</v>
      </c>
      <c r="C7069">
        <v>179.3</v>
      </c>
      <c r="D7069" s="1">
        <v>45047</v>
      </c>
      <c r="E7069" cm="1">
        <f t="array" ref="E7069">IF(AND(B7069="Housing",A7069="Rural"),"",
_xlfn.IFS(
NOT(ISBLANK(C7069)), C7069,
AND(NOT(ISBLANK(C7068)), B7068=B7069, NOT(ISBLANK(C7070)), B7070=B7069), AVERAGE(C7068,C7070),
AND(NOT(ISBLANK(C7068)), B7068=B7069, ISBLANK(C7070), NOT(ISBLANK(C7071)), B7071=B7069), C7068+(C7071-C7068)/3,
AND(ISBLANK(C7068), NOT(ISBLANK(C7067)), B7067=B7069, NOT(ISBLANK(C7070)), B7070=B7069), C7067+(C7070-C7067)*2/3,
TRUE, "Check Manually"
))</f>
        <v>179.3</v>
      </c>
      <c r="F7069" t="str">
        <f>_xlfn.XLOOKUP(B7069,Bucket_Map!A:A,Bucket_Map!B:B,"ERROR - CHECK NAME")</f>
        <v>Not Bucketed (Aggregate)</v>
      </c>
    </row>
    <row r="7070" spans="1:6" x14ac:dyDescent="0.25">
      <c r="A7070" t="s">
        <v>33</v>
      </c>
      <c r="B7070" t="s">
        <v>8</v>
      </c>
      <c r="C7070">
        <v>103.5</v>
      </c>
      <c r="D7070" s="1">
        <v>41275</v>
      </c>
      <c r="E7070" cm="1">
        <f t="array" ref="E7070">IF(AND(B7070="Housing",A7070="Rural"),"",
_xlfn.IFS(
NOT(ISBLANK(C7070)), C7070,
AND(NOT(ISBLANK(C7069)), B7069=B7070, NOT(ISBLANK(C7071)), B7071=B7070), AVERAGE(C7069,C7071),
AND(NOT(ISBLANK(C7069)), B7069=B7070, ISBLANK(C7071), NOT(ISBLANK(C7072)), B7072=B7070), C7069+(C7072-C7069)/3,
AND(ISBLANK(C7069), NOT(ISBLANK(C7068)), B7068=B7070, NOT(ISBLANK(C7071)), B7071=B7070), C7068+(C7071-C7068)*2/3,
TRUE, "Check Manually"
))</f>
        <v>103.5</v>
      </c>
      <c r="F7070" t="str">
        <f>_xlfn.XLOOKUP(B7070,Bucket_Map!A:A,Bucket_Map!B:B,"ERROR - CHECK NAME")</f>
        <v>Education</v>
      </c>
    </row>
    <row r="7071" spans="1:6" x14ac:dyDescent="0.25">
      <c r="A7071" t="s">
        <v>33</v>
      </c>
      <c r="B7071" t="s">
        <v>8</v>
      </c>
      <c r="C7071">
        <v>103.7</v>
      </c>
      <c r="D7071" s="1">
        <v>41306</v>
      </c>
      <c r="E7071" cm="1">
        <f t="array" ref="E7071">IF(AND(B7071="Housing",A7071="Rural"),"",
_xlfn.IFS(
NOT(ISBLANK(C7071)), C7071,
AND(NOT(ISBLANK(C7070)), B7070=B7071, NOT(ISBLANK(C7072)), B7072=B7071), AVERAGE(C7070,C7072),
AND(NOT(ISBLANK(C7070)), B7070=B7071, ISBLANK(C7072), NOT(ISBLANK(C7073)), B7073=B7071), C7070+(C7073-C7070)/3,
AND(ISBLANK(C7070), NOT(ISBLANK(C7069)), B7069=B7071, NOT(ISBLANK(C7072)), B7072=B7071), C7069+(C7072-C7069)*2/3,
TRUE, "Check Manually"
))</f>
        <v>103.7</v>
      </c>
      <c r="F7071" t="str">
        <f>_xlfn.XLOOKUP(B7071,Bucket_Map!A:A,Bucket_Map!B:B,"ERROR - CHECK NAME")</f>
        <v>Education</v>
      </c>
    </row>
    <row r="7072" spans="1:6" x14ac:dyDescent="0.25">
      <c r="A7072" t="s">
        <v>33</v>
      </c>
      <c r="B7072" t="s">
        <v>8</v>
      </c>
      <c r="C7072">
        <v>103.8</v>
      </c>
      <c r="D7072" s="1">
        <v>41334</v>
      </c>
      <c r="E7072" cm="1">
        <f t="array" ref="E7072">IF(AND(B7072="Housing",A7072="Rural"),"",
_xlfn.IFS(
NOT(ISBLANK(C7072)), C7072,
AND(NOT(ISBLANK(C7071)), B7071=B7072, NOT(ISBLANK(C7073)), B7073=B7072), AVERAGE(C7071,C7073),
AND(NOT(ISBLANK(C7071)), B7071=B7072, ISBLANK(C7073), NOT(ISBLANK(C7074)), B7074=B7072), C7071+(C7074-C7071)/3,
AND(ISBLANK(C7071), NOT(ISBLANK(C7070)), B7070=B7072, NOT(ISBLANK(C7073)), B7073=B7072), C7070+(C7073-C7070)*2/3,
TRUE, "Check Manually"
))</f>
        <v>103.8</v>
      </c>
      <c r="F7072" t="str">
        <f>_xlfn.XLOOKUP(B7072,Bucket_Map!A:A,Bucket_Map!B:B,"ERROR - CHECK NAME")</f>
        <v>Education</v>
      </c>
    </row>
    <row r="7073" spans="1:6" x14ac:dyDescent="0.25">
      <c r="A7073" t="s">
        <v>33</v>
      </c>
      <c r="B7073" t="s">
        <v>8</v>
      </c>
      <c r="C7073">
        <v>105.2</v>
      </c>
      <c r="D7073" s="1">
        <v>41365</v>
      </c>
      <c r="E7073" cm="1">
        <f t="array" ref="E7073">IF(AND(B7073="Housing",A7073="Rural"),"",
_xlfn.IFS(
NOT(ISBLANK(C7073)), C7073,
AND(NOT(ISBLANK(C7072)), B7072=B7073, NOT(ISBLANK(C7074)), B7074=B7073), AVERAGE(C7072,C7074),
AND(NOT(ISBLANK(C7072)), B7072=B7073, ISBLANK(C7074), NOT(ISBLANK(C7075)), B7075=B7073), C7072+(C7075-C7072)/3,
AND(ISBLANK(C7072), NOT(ISBLANK(C7071)), B7071=B7073, NOT(ISBLANK(C7074)), B7074=B7073), C7071+(C7074-C7071)*2/3,
TRUE, "Check Manually"
))</f>
        <v>105.2</v>
      </c>
      <c r="F7073" t="str">
        <f>_xlfn.XLOOKUP(B7073,Bucket_Map!A:A,Bucket_Map!B:B,"ERROR - CHECK NAME")</f>
        <v>Education</v>
      </c>
    </row>
    <row r="7074" spans="1:6" x14ac:dyDescent="0.25">
      <c r="A7074" t="s">
        <v>33</v>
      </c>
      <c r="B7074" t="s">
        <v>8</v>
      </c>
      <c r="C7074">
        <v>105.7</v>
      </c>
      <c r="D7074" s="1">
        <v>41395</v>
      </c>
      <c r="E7074" cm="1">
        <f t="array" ref="E7074">IF(AND(B7074="Housing",A7074="Rural"),"",
_xlfn.IFS(
NOT(ISBLANK(C7074)), C7074,
AND(NOT(ISBLANK(C7073)), B7073=B7074, NOT(ISBLANK(C7075)), B7075=B7074), AVERAGE(C7073,C7075),
AND(NOT(ISBLANK(C7073)), B7073=B7074, ISBLANK(C7075), NOT(ISBLANK(C7076)), B7076=B7074), C7073+(C7076-C7073)/3,
AND(ISBLANK(C7073), NOT(ISBLANK(C7072)), B7072=B7074, NOT(ISBLANK(C7075)), B7075=B7074), C7072+(C7075-C7072)*2/3,
TRUE, "Check Manually"
))</f>
        <v>105.7</v>
      </c>
      <c r="F7074" t="str">
        <f>_xlfn.XLOOKUP(B7074,Bucket_Map!A:A,Bucket_Map!B:B,"ERROR - CHECK NAME")</f>
        <v>Education</v>
      </c>
    </row>
    <row r="7075" spans="1:6" x14ac:dyDescent="0.25">
      <c r="A7075" t="s">
        <v>33</v>
      </c>
      <c r="B7075" t="s">
        <v>8</v>
      </c>
      <c r="C7075">
        <v>108.1</v>
      </c>
      <c r="D7075" s="1">
        <v>41426</v>
      </c>
      <c r="E7075" cm="1">
        <f t="array" ref="E7075">IF(AND(B7075="Housing",A7075="Rural"),"",
_xlfn.IFS(
NOT(ISBLANK(C7075)), C7075,
AND(NOT(ISBLANK(C7074)), B7074=B7075, NOT(ISBLANK(C7076)), B7076=B7075), AVERAGE(C7074,C7076),
AND(NOT(ISBLANK(C7074)), B7074=B7075, ISBLANK(C7076), NOT(ISBLANK(C7077)), B7077=B7075), C7074+(C7077-C7074)/3,
AND(ISBLANK(C7074), NOT(ISBLANK(C7073)), B7073=B7075, NOT(ISBLANK(C7076)), B7076=B7075), C7073+(C7076-C7073)*2/3,
TRUE, "Check Manually"
))</f>
        <v>108.1</v>
      </c>
      <c r="F7075" t="str">
        <f>_xlfn.XLOOKUP(B7075,Bucket_Map!A:A,Bucket_Map!B:B,"ERROR - CHECK NAME")</f>
        <v>Education</v>
      </c>
    </row>
    <row r="7076" spans="1:6" x14ac:dyDescent="0.25">
      <c r="A7076" t="s">
        <v>33</v>
      </c>
      <c r="B7076" t="s">
        <v>8</v>
      </c>
      <c r="C7076">
        <v>110.1</v>
      </c>
      <c r="D7076" s="1">
        <v>41456</v>
      </c>
      <c r="E7076" cm="1">
        <f t="array" ref="E7076">IF(AND(B7076="Housing",A7076="Rural"),"",
_xlfn.IFS(
NOT(ISBLANK(C7076)), C7076,
AND(NOT(ISBLANK(C7075)), B7075=B7076, NOT(ISBLANK(C7077)), B7077=B7076), AVERAGE(C7075,C7077),
AND(NOT(ISBLANK(C7075)), B7075=B7076, ISBLANK(C7077), NOT(ISBLANK(C7078)), B7078=B7076), C7075+(C7078-C7075)/3,
AND(ISBLANK(C7075), NOT(ISBLANK(C7074)), B7074=B7076, NOT(ISBLANK(C7077)), B7077=B7076), C7074+(C7077-C7074)*2/3,
TRUE, "Check Manually"
))</f>
        <v>110.1</v>
      </c>
      <c r="F7076" t="str">
        <f>_xlfn.XLOOKUP(B7076,Bucket_Map!A:A,Bucket_Map!B:B,"ERROR - CHECK NAME")</f>
        <v>Education</v>
      </c>
    </row>
    <row r="7077" spans="1:6" x14ac:dyDescent="0.25">
      <c r="A7077" t="s">
        <v>33</v>
      </c>
      <c r="B7077" t="s">
        <v>8</v>
      </c>
      <c r="C7077">
        <v>110.8</v>
      </c>
      <c r="D7077" s="1">
        <v>41487</v>
      </c>
      <c r="E7077" cm="1">
        <f t="array" ref="E7077">IF(AND(B7077="Housing",A7077="Rural"),"",
_xlfn.IFS(
NOT(ISBLANK(C7077)), C7077,
AND(NOT(ISBLANK(C7076)), B7076=B7077, NOT(ISBLANK(C7078)), B7078=B7077), AVERAGE(C7076,C7078),
AND(NOT(ISBLANK(C7076)), B7076=B7077, ISBLANK(C7078), NOT(ISBLANK(C7079)), B7079=B7077), C7076+(C7079-C7076)/3,
AND(ISBLANK(C7076), NOT(ISBLANK(C7075)), B7075=B7077, NOT(ISBLANK(C7078)), B7078=B7077), C7075+(C7078-C7075)*2/3,
TRUE, "Check Manually"
))</f>
        <v>110.8</v>
      </c>
      <c r="F7077" t="str">
        <f>_xlfn.XLOOKUP(B7077,Bucket_Map!A:A,Bucket_Map!B:B,"ERROR - CHECK NAME")</f>
        <v>Education</v>
      </c>
    </row>
    <row r="7078" spans="1:6" x14ac:dyDescent="0.25">
      <c r="A7078" t="s">
        <v>33</v>
      </c>
      <c r="B7078" t="s">
        <v>8</v>
      </c>
      <c r="C7078">
        <v>111.2</v>
      </c>
      <c r="D7078" s="1">
        <v>41518</v>
      </c>
      <c r="E7078" cm="1">
        <f t="array" ref="E7078">IF(AND(B7078="Housing",A7078="Rural"),"",
_xlfn.IFS(
NOT(ISBLANK(C7078)), C7078,
AND(NOT(ISBLANK(C7077)), B7077=B7078, NOT(ISBLANK(C7079)), B7079=B7078), AVERAGE(C7077,C7079),
AND(NOT(ISBLANK(C7077)), B7077=B7078, ISBLANK(C7079), NOT(ISBLANK(C7080)), B7080=B7078), C7077+(C7080-C7077)/3,
AND(ISBLANK(C7077), NOT(ISBLANK(C7076)), B7076=B7078, NOT(ISBLANK(C7079)), B7079=B7078), C7076+(C7079-C7076)*2/3,
TRUE, "Check Manually"
))</f>
        <v>111.2</v>
      </c>
      <c r="F7078" t="str">
        <f>_xlfn.XLOOKUP(B7078,Bucket_Map!A:A,Bucket_Map!B:B,"ERROR - CHECK NAME")</f>
        <v>Education</v>
      </c>
    </row>
    <row r="7079" spans="1:6" x14ac:dyDescent="0.25">
      <c r="A7079" t="s">
        <v>33</v>
      </c>
      <c r="B7079" t="s">
        <v>8</v>
      </c>
      <c r="C7079">
        <v>111.3</v>
      </c>
      <c r="D7079" s="1">
        <v>41548</v>
      </c>
      <c r="E7079" cm="1">
        <f t="array" ref="E7079">IF(AND(B7079="Housing",A7079="Rural"),"",
_xlfn.IFS(
NOT(ISBLANK(C7079)), C7079,
AND(NOT(ISBLANK(C7078)), B7078=B7079, NOT(ISBLANK(C7080)), B7080=B7079), AVERAGE(C7078,C7080),
AND(NOT(ISBLANK(C7078)), B7078=B7079, ISBLANK(C7080), NOT(ISBLANK(C7081)), B7081=B7079), C7078+(C7081-C7078)/3,
AND(ISBLANK(C7078), NOT(ISBLANK(C7077)), B7077=B7079, NOT(ISBLANK(C7080)), B7080=B7079), C7077+(C7080-C7077)*2/3,
TRUE, "Check Manually"
))</f>
        <v>111.3</v>
      </c>
      <c r="F7079" t="str">
        <f>_xlfn.XLOOKUP(B7079,Bucket_Map!A:A,Bucket_Map!B:B,"ERROR - CHECK NAME")</f>
        <v>Education</v>
      </c>
    </row>
    <row r="7080" spans="1:6" x14ac:dyDescent="0.25">
      <c r="A7080" t="s">
        <v>33</v>
      </c>
      <c r="B7080" t="s">
        <v>8</v>
      </c>
      <c r="C7080">
        <v>111.3</v>
      </c>
      <c r="D7080" s="1">
        <v>41579</v>
      </c>
      <c r="E7080" cm="1">
        <f t="array" ref="E7080">IF(AND(B7080="Housing",A7080="Rural"),"",
_xlfn.IFS(
NOT(ISBLANK(C7080)), C7080,
AND(NOT(ISBLANK(C7079)), B7079=B7080, NOT(ISBLANK(C7081)), B7081=B7080), AVERAGE(C7079,C7081),
AND(NOT(ISBLANK(C7079)), B7079=B7080, ISBLANK(C7081), NOT(ISBLANK(C7082)), B7082=B7080), C7079+(C7082-C7079)/3,
AND(ISBLANK(C7079), NOT(ISBLANK(C7078)), B7078=B7080, NOT(ISBLANK(C7081)), B7081=B7080), C7078+(C7081-C7078)*2/3,
TRUE, "Check Manually"
))</f>
        <v>111.3</v>
      </c>
      <c r="F7080" t="str">
        <f>_xlfn.XLOOKUP(B7080,Bucket_Map!A:A,Bucket_Map!B:B,"ERROR - CHECK NAME")</f>
        <v>Education</v>
      </c>
    </row>
    <row r="7081" spans="1:6" x14ac:dyDescent="0.25">
      <c r="A7081" t="s">
        <v>33</v>
      </c>
      <c r="B7081" t="s">
        <v>8</v>
      </c>
      <c r="C7081">
        <v>111.4</v>
      </c>
      <c r="D7081" s="1">
        <v>41609</v>
      </c>
      <c r="E7081" cm="1">
        <f t="array" ref="E7081">IF(AND(B7081="Housing",A7081="Rural"),"",
_xlfn.IFS(
NOT(ISBLANK(C7081)), C7081,
AND(NOT(ISBLANK(C7080)), B7080=B7081, NOT(ISBLANK(C7082)), B7082=B7081), AVERAGE(C7080,C7082),
AND(NOT(ISBLANK(C7080)), B7080=B7081, ISBLANK(C7082), NOT(ISBLANK(C7083)), B7083=B7081), C7080+(C7083-C7080)/3,
AND(ISBLANK(C7080), NOT(ISBLANK(C7079)), B7079=B7081, NOT(ISBLANK(C7082)), B7082=B7081), C7079+(C7082-C7079)*2/3,
TRUE, "Check Manually"
))</f>
        <v>111.4</v>
      </c>
      <c r="F7081" t="str">
        <f>_xlfn.XLOOKUP(B7081,Bucket_Map!A:A,Bucket_Map!B:B,"ERROR - CHECK NAME")</f>
        <v>Education</v>
      </c>
    </row>
    <row r="7082" spans="1:6" x14ac:dyDescent="0.25">
      <c r="A7082" t="s">
        <v>33</v>
      </c>
      <c r="B7082" t="s">
        <v>8</v>
      </c>
      <c r="C7082">
        <v>111.5</v>
      </c>
      <c r="D7082" s="1">
        <v>41640</v>
      </c>
      <c r="E7082" cm="1">
        <f t="array" ref="E7082">IF(AND(B7082="Housing",A7082="Rural"),"",
_xlfn.IFS(
NOT(ISBLANK(C7082)), C7082,
AND(NOT(ISBLANK(C7081)), B7081=B7082, NOT(ISBLANK(C7083)), B7083=B7082), AVERAGE(C7081,C7083),
AND(NOT(ISBLANK(C7081)), B7081=B7082, ISBLANK(C7083), NOT(ISBLANK(C7084)), B7084=B7082), C7081+(C7084-C7081)/3,
AND(ISBLANK(C7081), NOT(ISBLANK(C7080)), B7080=B7082, NOT(ISBLANK(C7083)), B7083=B7082), C7080+(C7083-C7080)*2/3,
TRUE, "Check Manually"
))</f>
        <v>111.5</v>
      </c>
      <c r="F7082" t="str">
        <f>_xlfn.XLOOKUP(B7082,Bucket_Map!A:A,Bucket_Map!B:B,"ERROR - CHECK NAME")</f>
        <v>Education</v>
      </c>
    </row>
    <row r="7083" spans="1:6" x14ac:dyDescent="0.25">
      <c r="A7083" t="s">
        <v>33</v>
      </c>
      <c r="B7083" t="s">
        <v>8</v>
      </c>
      <c r="C7083">
        <v>111.6</v>
      </c>
      <c r="D7083" s="1">
        <v>41671</v>
      </c>
      <c r="E7083" cm="1">
        <f t="array" ref="E7083">IF(AND(B7083="Housing",A7083="Rural"),"",
_xlfn.IFS(
NOT(ISBLANK(C7083)), C7083,
AND(NOT(ISBLANK(C7082)), B7082=B7083, NOT(ISBLANK(C7084)), B7084=B7083), AVERAGE(C7082,C7084),
AND(NOT(ISBLANK(C7082)), B7082=B7083, ISBLANK(C7084), NOT(ISBLANK(C7085)), B7085=B7083), C7082+(C7085-C7082)/3,
AND(ISBLANK(C7082), NOT(ISBLANK(C7081)), B7081=B7083, NOT(ISBLANK(C7084)), B7084=B7083), C7081+(C7084-C7081)*2/3,
TRUE, "Check Manually"
))</f>
        <v>111.6</v>
      </c>
      <c r="F7083" t="str">
        <f>_xlfn.XLOOKUP(B7083,Bucket_Map!A:A,Bucket_Map!B:B,"ERROR - CHECK NAME")</f>
        <v>Education</v>
      </c>
    </row>
    <row r="7084" spans="1:6" x14ac:dyDescent="0.25">
      <c r="A7084" t="s">
        <v>33</v>
      </c>
      <c r="B7084" t="s">
        <v>8</v>
      </c>
      <c r="C7084">
        <v>111.8</v>
      </c>
      <c r="D7084" s="1">
        <v>41699</v>
      </c>
      <c r="E7084" cm="1">
        <f t="array" ref="E7084">IF(AND(B7084="Housing",A7084="Rural"),"",
_xlfn.IFS(
NOT(ISBLANK(C7084)), C7084,
AND(NOT(ISBLANK(C7083)), B7083=B7084, NOT(ISBLANK(C7085)), B7085=B7084), AVERAGE(C7083,C7085),
AND(NOT(ISBLANK(C7083)), B7083=B7084, ISBLANK(C7085), NOT(ISBLANK(C7086)), B7086=B7084), C7083+(C7086-C7083)/3,
AND(ISBLANK(C7083), NOT(ISBLANK(C7082)), B7082=B7084, NOT(ISBLANK(C7085)), B7085=B7084), C7082+(C7085-C7082)*2/3,
TRUE, "Check Manually"
))</f>
        <v>111.8</v>
      </c>
      <c r="F7084" t="str">
        <f>_xlfn.XLOOKUP(B7084,Bucket_Map!A:A,Bucket_Map!B:B,"ERROR - CHECK NAME")</f>
        <v>Education</v>
      </c>
    </row>
    <row r="7085" spans="1:6" x14ac:dyDescent="0.25">
      <c r="A7085" t="s">
        <v>33</v>
      </c>
      <c r="B7085" t="s">
        <v>8</v>
      </c>
      <c r="C7085">
        <v>112.5</v>
      </c>
      <c r="D7085" s="1">
        <v>41730</v>
      </c>
      <c r="E7085" cm="1">
        <f t="array" ref="E7085">IF(AND(B7085="Housing",A7085="Rural"),"",
_xlfn.IFS(
NOT(ISBLANK(C7085)), C7085,
AND(NOT(ISBLANK(C7084)), B7084=B7085, NOT(ISBLANK(C7086)), B7086=B7085), AVERAGE(C7084,C7086),
AND(NOT(ISBLANK(C7084)), B7084=B7085, ISBLANK(C7086), NOT(ISBLANK(C7087)), B7087=B7085), C7084+(C7087-C7084)/3,
AND(ISBLANK(C7084), NOT(ISBLANK(C7083)), B7083=B7085, NOT(ISBLANK(C7086)), B7086=B7085), C7083+(C7086-C7083)*2/3,
TRUE, "Check Manually"
))</f>
        <v>112.5</v>
      </c>
      <c r="F7085" t="str">
        <f>_xlfn.XLOOKUP(B7085,Bucket_Map!A:A,Bucket_Map!B:B,"ERROR - CHECK NAME")</f>
        <v>Education</v>
      </c>
    </row>
    <row r="7086" spans="1:6" x14ac:dyDescent="0.25">
      <c r="A7086" t="s">
        <v>33</v>
      </c>
      <c r="B7086" t="s">
        <v>8</v>
      </c>
      <c r="C7086">
        <v>112.9</v>
      </c>
      <c r="D7086" s="1">
        <v>41760</v>
      </c>
      <c r="E7086" cm="1">
        <f t="array" ref="E7086">IF(AND(B7086="Housing",A7086="Rural"),"",
_xlfn.IFS(
NOT(ISBLANK(C7086)), C7086,
AND(NOT(ISBLANK(C7085)), B7085=B7086, NOT(ISBLANK(C7087)), B7087=B7086), AVERAGE(C7085,C7087),
AND(NOT(ISBLANK(C7085)), B7085=B7086, ISBLANK(C7087), NOT(ISBLANK(C7088)), B7088=B7086), C7085+(C7088-C7085)/3,
AND(ISBLANK(C7085), NOT(ISBLANK(C7084)), B7084=B7086, NOT(ISBLANK(C7087)), B7087=B7086), C7084+(C7087-C7084)*2/3,
TRUE, "Check Manually"
))</f>
        <v>112.9</v>
      </c>
      <c r="F7086" t="str">
        <f>_xlfn.XLOOKUP(B7086,Bucket_Map!A:A,Bucket_Map!B:B,"ERROR - CHECK NAME")</f>
        <v>Education</v>
      </c>
    </row>
    <row r="7087" spans="1:6" x14ac:dyDescent="0.25">
      <c r="A7087" t="s">
        <v>33</v>
      </c>
      <c r="B7087" t="s">
        <v>8</v>
      </c>
      <c r="C7087">
        <v>115.1</v>
      </c>
      <c r="D7087" s="1">
        <v>41791</v>
      </c>
      <c r="E7087" cm="1">
        <f t="array" ref="E7087">IF(AND(B7087="Housing",A7087="Rural"),"",
_xlfn.IFS(
NOT(ISBLANK(C7087)), C7087,
AND(NOT(ISBLANK(C7086)), B7086=B7087, NOT(ISBLANK(C7088)), B7088=B7087), AVERAGE(C7086,C7088),
AND(NOT(ISBLANK(C7086)), B7086=B7087, ISBLANK(C7088), NOT(ISBLANK(C7089)), B7089=B7087), C7086+(C7089-C7086)/3,
AND(ISBLANK(C7086), NOT(ISBLANK(C7085)), B7085=B7087, NOT(ISBLANK(C7088)), B7088=B7087), C7085+(C7088-C7085)*2/3,
TRUE, "Check Manually"
))</f>
        <v>115.1</v>
      </c>
      <c r="F7087" t="str">
        <f>_xlfn.XLOOKUP(B7087,Bucket_Map!A:A,Bucket_Map!B:B,"ERROR - CHECK NAME")</f>
        <v>Education</v>
      </c>
    </row>
    <row r="7088" spans="1:6" x14ac:dyDescent="0.25">
      <c r="A7088" t="s">
        <v>33</v>
      </c>
      <c r="B7088" t="s">
        <v>8</v>
      </c>
      <c r="C7088">
        <v>117.8</v>
      </c>
      <c r="D7088" s="1">
        <v>41821</v>
      </c>
      <c r="E7088" cm="1">
        <f t="array" ref="E7088">IF(AND(B7088="Housing",A7088="Rural"),"",
_xlfn.IFS(
NOT(ISBLANK(C7088)), C7088,
AND(NOT(ISBLANK(C7087)), B7087=B7088, NOT(ISBLANK(C7089)), B7089=B7088), AVERAGE(C7087,C7089),
AND(NOT(ISBLANK(C7087)), B7087=B7088, ISBLANK(C7089), NOT(ISBLANK(C7090)), B7090=B7088), C7087+(C7090-C7087)/3,
AND(ISBLANK(C7087), NOT(ISBLANK(C7086)), B7086=B7088, NOT(ISBLANK(C7089)), B7089=B7088), C7086+(C7089-C7086)*2/3,
TRUE, "Check Manually"
))</f>
        <v>117.8</v>
      </c>
      <c r="F7088" t="str">
        <f>_xlfn.XLOOKUP(B7088,Bucket_Map!A:A,Bucket_Map!B:B,"ERROR - CHECK NAME")</f>
        <v>Education</v>
      </c>
    </row>
    <row r="7089" spans="1:6" x14ac:dyDescent="0.25">
      <c r="A7089" t="s">
        <v>33</v>
      </c>
      <c r="B7089" t="s">
        <v>8</v>
      </c>
      <c r="C7089">
        <v>119.2</v>
      </c>
      <c r="D7089" s="1">
        <v>41852</v>
      </c>
      <c r="E7089" cm="1">
        <f t="array" ref="E7089">IF(AND(B7089="Housing",A7089="Rural"),"",
_xlfn.IFS(
NOT(ISBLANK(C7089)), C7089,
AND(NOT(ISBLANK(C7088)), B7088=B7089, NOT(ISBLANK(C7090)), B7090=B7089), AVERAGE(C7088,C7090),
AND(NOT(ISBLANK(C7088)), B7088=B7089, ISBLANK(C7090), NOT(ISBLANK(C7091)), B7091=B7089), C7088+(C7091-C7088)/3,
AND(ISBLANK(C7088), NOT(ISBLANK(C7087)), B7087=B7089, NOT(ISBLANK(C7090)), B7090=B7089), C7087+(C7090-C7087)*2/3,
TRUE, "Check Manually"
))</f>
        <v>119.2</v>
      </c>
      <c r="F7089" t="str">
        <f>_xlfn.XLOOKUP(B7089,Bucket_Map!A:A,Bucket_Map!B:B,"ERROR - CHECK NAME")</f>
        <v>Education</v>
      </c>
    </row>
    <row r="7090" spans="1:6" x14ac:dyDescent="0.25">
      <c r="A7090" t="s">
        <v>33</v>
      </c>
      <c r="B7090" t="s">
        <v>8</v>
      </c>
      <c r="C7090">
        <v>120</v>
      </c>
      <c r="D7090" s="1">
        <v>41883</v>
      </c>
      <c r="E7090" cm="1">
        <f t="array" ref="E7090">IF(AND(B7090="Housing",A7090="Rural"),"",
_xlfn.IFS(
NOT(ISBLANK(C7090)), C7090,
AND(NOT(ISBLANK(C7089)), B7089=B7090, NOT(ISBLANK(C7091)), B7091=B7090), AVERAGE(C7089,C7091),
AND(NOT(ISBLANK(C7089)), B7089=B7090, ISBLANK(C7091), NOT(ISBLANK(C7092)), B7092=B7090), C7089+(C7092-C7089)/3,
AND(ISBLANK(C7089), NOT(ISBLANK(C7088)), B7088=B7090, NOT(ISBLANK(C7091)), B7091=B7090), C7088+(C7091-C7088)*2/3,
TRUE, "Check Manually"
))</f>
        <v>120</v>
      </c>
      <c r="F7090" t="str">
        <f>_xlfn.XLOOKUP(B7090,Bucket_Map!A:A,Bucket_Map!B:B,"ERROR - CHECK NAME")</f>
        <v>Education</v>
      </c>
    </row>
    <row r="7091" spans="1:6" x14ac:dyDescent="0.25">
      <c r="A7091" t="s">
        <v>33</v>
      </c>
      <c r="B7091" t="s">
        <v>8</v>
      </c>
      <c r="C7091">
        <v>120.2</v>
      </c>
      <c r="D7091" s="1">
        <v>41913</v>
      </c>
      <c r="E7091" cm="1">
        <f t="array" ref="E7091">IF(AND(B7091="Housing",A7091="Rural"),"",
_xlfn.IFS(
NOT(ISBLANK(C7091)), C7091,
AND(NOT(ISBLANK(C7090)), B7090=B7091, NOT(ISBLANK(C7092)), B7092=B7091), AVERAGE(C7090,C7092),
AND(NOT(ISBLANK(C7090)), B7090=B7091, ISBLANK(C7092), NOT(ISBLANK(C7093)), B7093=B7091), C7090+(C7093-C7090)/3,
AND(ISBLANK(C7090), NOT(ISBLANK(C7089)), B7089=B7091, NOT(ISBLANK(C7092)), B7092=B7091), C7089+(C7092-C7089)*2/3,
TRUE, "Check Manually"
))</f>
        <v>120.2</v>
      </c>
      <c r="F7091" t="str">
        <f>_xlfn.XLOOKUP(B7091,Bucket_Map!A:A,Bucket_Map!B:B,"ERROR - CHECK NAME")</f>
        <v>Education</v>
      </c>
    </row>
    <row r="7092" spans="1:6" x14ac:dyDescent="0.25">
      <c r="A7092" t="s">
        <v>33</v>
      </c>
      <c r="B7092" t="s">
        <v>8</v>
      </c>
      <c r="C7092">
        <v>120.3</v>
      </c>
      <c r="D7092" s="1">
        <v>41944</v>
      </c>
      <c r="E7092" cm="1">
        <f t="array" ref="E7092">IF(AND(B7092="Housing",A7092="Rural"),"",
_xlfn.IFS(
NOT(ISBLANK(C7092)), C7092,
AND(NOT(ISBLANK(C7091)), B7091=B7092, NOT(ISBLANK(C7093)), B7093=B7092), AVERAGE(C7091,C7093),
AND(NOT(ISBLANK(C7091)), B7091=B7092, ISBLANK(C7093), NOT(ISBLANK(C7094)), B7094=B7092), C7091+(C7094-C7091)/3,
AND(ISBLANK(C7091), NOT(ISBLANK(C7090)), B7090=B7092, NOT(ISBLANK(C7093)), B7093=B7092), C7090+(C7093-C7090)*2/3,
TRUE, "Check Manually"
))</f>
        <v>120.3</v>
      </c>
      <c r="F7092" t="str">
        <f>_xlfn.XLOOKUP(B7092,Bucket_Map!A:A,Bucket_Map!B:B,"ERROR - CHECK NAME")</f>
        <v>Education</v>
      </c>
    </row>
    <row r="7093" spans="1:6" x14ac:dyDescent="0.25">
      <c r="A7093" t="s">
        <v>33</v>
      </c>
      <c r="B7093" t="s">
        <v>8</v>
      </c>
      <c r="C7093">
        <v>120.7</v>
      </c>
      <c r="D7093" s="1">
        <v>41974</v>
      </c>
      <c r="E7093" cm="1">
        <f t="array" ref="E7093">IF(AND(B7093="Housing",A7093="Rural"),"",
_xlfn.IFS(
NOT(ISBLANK(C7093)), C7093,
AND(NOT(ISBLANK(C7092)), B7092=B7093, NOT(ISBLANK(C7094)), B7094=B7093), AVERAGE(C7092,C7094),
AND(NOT(ISBLANK(C7092)), B7092=B7093, ISBLANK(C7094), NOT(ISBLANK(C7095)), B7095=B7093), C7092+(C7095-C7092)/3,
AND(ISBLANK(C7092), NOT(ISBLANK(C7091)), B7091=B7093, NOT(ISBLANK(C7094)), B7094=B7093), C7091+(C7094-C7091)*2/3,
TRUE, "Check Manually"
))</f>
        <v>120.7</v>
      </c>
      <c r="F7093" t="str">
        <f>_xlfn.XLOOKUP(B7093,Bucket_Map!A:A,Bucket_Map!B:B,"ERROR - CHECK NAME")</f>
        <v>Education</v>
      </c>
    </row>
    <row r="7094" spans="1:6" x14ac:dyDescent="0.25">
      <c r="A7094" t="s">
        <v>33</v>
      </c>
      <c r="B7094" t="s">
        <v>8</v>
      </c>
      <c r="C7094">
        <v>120.8</v>
      </c>
      <c r="D7094" s="1">
        <v>42005</v>
      </c>
      <c r="E7094" cm="1">
        <f t="array" ref="E7094">IF(AND(B7094="Housing",A7094="Rural"),"",
_xlfn.IFS(
NOT(ISBLANK(C7094)), C7094,
AND(NOT(ISBLANK(C7093)), B7093=B7094, NOT(ISBLANK(C7095)), B7095=B7094), AVERAGE(C7093,C7095),
AND(NOT(ISBLANK(C7093)), B7093=B7094, ISBLANK(C7095), NOT(ISBLANK(C7096)), B7096=B7094), C7093+(C7096-C7093)/3,
AND(ISBLANK(C7093), NOT(ISBLANK(C7092)), B7092=B7094, NOT(ISBLANK(C7095)), B7095=B7094), C7092+(C7095-C7092)*2/3,
TRUE, "Check Manually"
))</f>
        <v>120.8</v>
      </c>
      <c r="F7094" t="str">
        <f>_xlfn.XLOOKUP(B7094,Bucket_Map!A:A,Bucket_Map!B:B,"ERROR - CHECK NAME")</f>
        <v>Education</v>
      </c>
    </row>
    <row r="7095" spans="1:6" x14ac:dyDescent="0.25">
      <c r="A7095" t="s">
        <v>33</v>
      </c>
      <c r="B7095" t="s">
        <v>8</v>
      </c>
      <c r="C7095">
        <v>120.4</v>
      </c>
      <c r="D7095" s="1">
        <v>42036</v>
      </c>
      <c r="E7095" cm="1">
        <f t="array" ref="E7095">IF(AND(B7095="Housing",A7095="Rural"),"",
_xlfn.IFS(
NOT(ISBLANK(C7095)), C7095,
AND(NOT(ISBLANK(C7094)), B7094=B7095, NOT(ISBLANK(C7096)), B7096=B7095), AVERAGE(C7094,C7096),
AND(NOT(ISBLANK(C7094)), B7094=B7095, ISBLANK(C7096), NOT(ISBLANK(C7097)), B7097=B7095), C7094+(C7097-C7094)/3,
AND(ISBLANK(C7094), NOT(ISBLANK(C7093)), B7093=B7095, NOT(ISBLANK(C7096)), B7096=B7095), C7093+(C7096-C7093)*2/3,
TRUE, "Check Manually"
))</f>
        <v>120.4</v>
      </c>
      <c r="F7095" t="str">
        <f>_xlfn.XLOOKUP(B7095,Bucket_Map!A:A,Bucket_Map!B:B,"ERROR - CHECK NAME")</f>
        <v>Education</v>
      </c>
    </row>
    <row r="7096" spans="1:6" x14ac:dyDescent="0.25">
      <c r="A7096" t="s">
        <v>33</v>
      </c>
      <c r="B7096" t="s">
        <v>8</v>
      </c>
      <c r="C7096">
        <v>120.6</v>
      </c>
      <c r="D7096" s="1">
        <v>42064</v>
      </c>
      <c r="E7096" cm="1">
        <f t="array" ref="E7096">IF(AND(B7096="Housing",A7096="Rural"),"",
_xlfn.IFS(
NOT(ISBLANK(C7096)), C7096,
AND(NOT(ISBLANK(C7095)), B7095=B7096, NOT(ISBLANK(C7097)), B7097=B7096), AVERAGE(C7095,C7097),
AND(NOT(ISBLANK(C7095)), B7095=B7096, ISBLANK(C7097), NOT(ISBLANK(C7098)), B7098=B7096), C7095+(C7098-C7095)/3,
AND(ISBLANK(C7095), NOT(ISBLANK(C7094)), B7094=B7096, NOT(ISBLANK(C7097)), B7097=B7096), C7094+(C7097-C7094)*2/3,
TRUE, "Check Manually"
))</f>
        <v>120.6</v>
      </c>
      <c r="F7096" t="str">
        <f>_xlfn.XLOOKUP(B7096,Bucket_Map!A:A,Bucket_Map!B:B,"ERROR - CHECK NAME")</f>
        <v>Education</v>
      </c>
    </row>
    <row r="7097" spans="1:6" x14ac:dyDescent="0.25">
      <c r="A7097" t="s">
        <v>33</v>
      </c>
      <c r="B7097" t="s">
        <v>8</v>
      </c>
      <c r="C7097">
        <v>121.7</v>
      </c>
      <c r="D7097" s="1">
        <v>42095</v>
      </c>
      <c r="E7097" cm="1">
        <f t="array" ref="E7097">IF(AND(B7097="Housing",A7097="Rural"),"",
_xlfn.IFS(
NOT(ISBLANK(C7097)), C7097,
AND(NOT(ISBLANK(C7096)), B7096=B7097, NOT(ISBLANK(C7098)), B7098=B7097), AVERAGE(C7096,C7098),
AND(NOT(ISBLANK(C7096)), B7096=B7097, ISBLANK(C7098), NOT(ISBLANK(C7099)), B7099=B7097), C7096+(C7099-C7096)/3,
AND(ISBLANK(C7096), NOT(ISBLANK(C7095)), B7095=B7097, NOT(ISBLANK(C7098)), B7098=B7097), C7095+(C7098-C7095)*2/3,
TRUE, "Check Manually"
))</f>
        <v>121.7</v>
      </c>
      <c r="F7097" t="str">
        <f>_xlfn.XLOOKUP(B7097,Bucket_Map!A:A,Bucket_Map!B:B,"ERROR - CHECK NAME")</f>
        <v>Education</v>
      </c>
    </row>
    <row r="7098" spans="1:6" x14ac:dyDescent="0.25">
      <c r="A7098" t="s">
        <v>33</v>
      </c>
      <c r="B7098" t="s">
        <v>8</v>
      </c>
      <c r="C7098">
        <v>122</v>
      </c>
      <c r="D7098" s="1">
        <v>42125</v>
      </c>
      <c r="E7098" cm="1">
        <f t="array" ref="E7098">IF(AND(B7098="Housing",A7098="Rural"),"",
_xlfn.IFS(
NOT(ISBLANK(C7098)), C7098,
AND(NOT(ISBLANK(C7097)), B7097=B7098, NOT(ISBLANK(C7099)), B7099=B7098), AVERAGE(C7097,C7099),
AND(NOT(ISBLANK(C7097)), B7097=B7098, ISBLANK(C7099), NOT(ISBLANK(C7100)), B7100=B7098), C7097+(C7100-C7097)/3,
AND(ISBLANK(C7097), NOT(ISBLANK(C7096)), B7096=B7098, NOT(ISBLANK(C7099)), B7099=B7098), C7096+(C7099-C7096)*2/3,
TRUE, "Check Manually"
))</f>
        <v>122</v>
      </c>
      <c r="F7098" t="str">
        <f>_xlfn.XLOOKUP(B7098,Bucket_Map!A:A,Bucket_Map!B:B,"ERROR - CHECK NAME")</f>
        <v>Education</v>
      </c>
    </row>
    <row r="7099" spans="1:6" x14ac:dyDescent="0.25">
      <c r="A7099" t="s">
        <v>33</v>
      </c>
      <c r="B7099" t="s">
        <v>8</v>
      </c>
      <c r="C7099">
        <v>123.8</v>
      </c>
      <c r="D7099" s="1">
        <v>42156</v>
      </c>
      <c r="E7099" cm="1">
        <f t="array" ref="E7099">IF(AND(B7099="Housing",A7099="Rural"),"",
_xlfn.IFS(
NOT(ISBLANK(C7099)), C7099,
AND(NOT(ISBLANK(C7098)), B7098=B7099, NOT(ISBLANK(C7100)), B7100=B7099), AVERAGE(C7098,C7100),
AND(NOT(ISBLANK(C7098)), B7098=B7099, ISBLANK(C7100), NOT(ISBLANK(C7101)), B7101=B7099), C7098+(C7101-C7098)/3,
AND(ISBLANK(C7098), NOT(ISBLANK(C7097)), B7097=B7099, NOT(ISBLANK(C7100)), B7100=B7099), C7097+(C7100-C7097)*2/3,
TRUE, "Check Manually"
))</f>
        <v>123.8</v>
      </c>
      <c r="F7099" t="str">
        <f>_xlfn.XLOOKUP(B7099,Bucket_Map!A:A,Bucket_Map!B:B,"ERROR - CHECK NAME")</f>
        <v>Education</v>
      </c>
    </row>
    <row r="7100" spans="1:6" x14ac:dyDescent="0.25">
      <c r="A7100" t="s">
        <v>33</v>
      </c>
      <c r="B7100" t="s">
        <v>8</v>
      </c>
      <c r="C7100">
        <v>125.4</v>
      </c>
      <c r="D7100" s="1">
        <v>42186</v>
      </c>
      <c r="E7100" cm="1">
        <f t="array" ref="E7100">IF(AND(B7100="Housing",A7100="Rural"),"",
_xlfn.IFS(
NOT(ISBLANK(C7100)), C7100,
AND(NOT(ISBLANK(C7099)), B7099=B7100, NOT(ISBLANK(C7101)), B7101=B7100), AVERAGE(C7099,C7101),
AND(NOT(ISBLANK(C7099)), B7099=B7100, ISBLANK(C7101), NOT(ISBLANK(C7102)), B7102=B7100), C7099+(C7102-C7099)/3,
AND(ISBLANK(C7099), NOT(ISBLANK(C7098)), B7098=B7100, NOT(ISBLANK(C7101)), B7101=B7100), C7098+(C7101-C7098)*2/3,
TRUE, "Check Manually"
))</f>
        <v>125.4</v>
      </c>
      <c r="F7100" t="str">
        <f>_xlfn.XLOOKUP(B7100,Bucket_Map!A:A,Bucket_Map!B:B,"ERROR - CHECK NAME")</f>
        <v>Education</v>
      </c>
    </row>
    <row r="7101" spans="1:6" x14ac:dyDescent="0.25">
      <c r="A7101" t="s">
        <v>33</v>
      </c>
      <c r="B7101" t="s">
        <v>8</v>
      </c>
      <c r="C7101">
        <v>126.2</v>
      </c>
      <c r="D7101" s="1">
        <v>42217</v>
      </c>
      <c r="E7101" cm="1">
        <f t="array" ref="E7101">IF(AND(B7101="Housing",A7101="Rural"),"",
_xlfn.IFS(
NOT(ISBLANK(C7101)), C7101,
AND(NOT(ISBLANK(C7100)), B7100=B7101, NOT(ISBLANK(C7102)), B7102=B7101), AVERAGE(C7100,C7102),
AND(NOT(ISBLANK(C7100)), B7100=B7101, ISBLANK(C7102), NOT(ISBLANK(C7103)), B7103=B7101), C7100+(C7103-C7100)/3,
AND(ISBLANK(C7100), NOT(ISBLANK(C7099)), B7099=B7101, NOT(ISBLANK(C7102)), B7102=B7101), C7099+(C7102-C7099)*2/3,
TRUE, "Check Manually"
))</f>
        <v>126.2</v>
      </c>
      <c r="F7101" t="str">
        <f>_xlfn.XLOOKUP(B7101,Bucket_Map!A:A,Bucket_Map!B:B,"ERROR - CHECK NAME")</f>
        <v>Education</v>
      </c>
    </row>
    <row r="7102" spans="1:6" x14ac:dyDescent="0.25">
      <c r="A7102" t="s">
        <v>33</v>
      </c>
      <c r="B7102" t="s">
        <v>8</v>
      </c>
      <c r="C7102">
        <v>126.5</v>
      </c>
      <c r="D7102" s="1">
        <v>42248</v>
      </c>
      <c r="E7102" cm="1">
        <f t="array" ref="E7102">IF(AND(B7102="Housing",A7102="Rural"),"",
_xlfn.IFS(
NOT(ISBLANK(C7102)), C7102,
AND(NOT(ISBLANK(C7101)), B7101=B7102, NOT(ISBLANK(C7103)), B7103=B7102), AVERAGE(C7101,C7103),
AND(NOT(ISBLANK(C7101)), B7101=B7102, ISBLANK(C7103), NOT(ISBLANK(C7104)), B7104=B7102), C7101+(C7104-C7101)/3,
AND(ISBLANK(C7101), NOT(ISBLANK(C7100)), B7100=B7102, NOT(ISBLANK(C7103)), B7103=B7102), C7100+(C7103-C7100)*2/3,
TRUE, "Check Manually"
))</f>
        <v>126.5</v>
      </c>
      <c r="F7102" t="str">
        <f>_xlfn.XLOOKUP(B7102,Bucket_Map!A:A,Bucket_Map!B:B,"ERROR - CHECK NAME")</f>
        <v>Education</v>
      </c>
    </row>
    <row r="7103" spans="1:6" x14ac:dyDescent="0.25">
      <c r="A7103" t="s">
        <v>33</v>
      </c>
      <c r="B7103" t="s">
        <v>8</v>
      </c>
      <c r="C7103">
        <v>126.5</v>
      </c>
      <c r="D7103" s="1">
        <v>42278</v>
      </c>
      <c r="E7103" cm="1">
        <f t="array" ref="E7103">IF(AND(B7103="Housing",A7103="Rural"),"",
_xlfn.IFS(
NOT(ISBLANK(C7103)), C7103,
AND(NOT(ISBLANK(C7102)), B7102=B7103, NOT(ISBLANK(C7104)), B7104=B7103), AVERAGE(C7102,C7104),
AND(NOT(ISBLANK(C7102)), B7102=B7103, ISBLANK(C7104), NOT(ISBLANK(C7105)), B7105=B7103), C7102+(C7105-C7102)/3,
AND(ISBLANK(C7102), NOT(ISBLANK(C7101)), B7101=B7103, NOT(ISBLANK(C7104)), B7104=B7103), C7101+(C7104-C7101)*2/3,
TRUE, "Check Manually"
))</f>
        <v>126.5</v>
      </c>
      <c r="F7103" t="str">
        <f>_xlfn.XLOOKUP(B7103,Bucket_Map!A:A,Bucket_Map!B:B,"ERROR - CHECK NAME")</f>
        <v>Education</v>
      </c>
    </row>
    <row r="7104" spans="1:6" x14ac:dyDescent="0.25">
      <c r="A7104" t="s">
        <v>33</v>
      </c>
      <c r="B7104" t="s">
        <v>8</v>
      </c>
      <c r="C7104">
        <v>126.6</v>
      </c>
      <c r="D7104" s="1">
        <v>42309</v>
      </c>
      <c r="E7104" cm="1">
        <f t="array" ref="E7104">IF(AND(B7104="Housing",A7104="Rural"),"",
_xlfn.IFS(
NOT(ISBLANK(C7104)), C7104,
AND(NOT(ISBLANK(C7103)), B7103=B7104, NOT(ISBLANK(C7105)), B7105=B7104), AVERAGE(C7103,C7105),
AND(NOT(ISBLANK(C7103)), B7103=B7104, ISBLANK(C7105), NOT(ISBLANK(C7106)), B7106=B7104), C7103+(C7106-C7103)/3,
AND(ISBLANK(C7103), NOT(ISBLANK(C7102)), B7102=B7104, NOT(ISBLANK(C7105)), B7105=B7104), C7102+(C7105-C7102)*2/3,
TRUE, "Check Manually"
))</f>
        <v>126.6</v>
      </c>
      <c r="F7104" t="str">
        <f>_xlfn.XLOOKUP(B7104,Bucket_Map!A:A,Bucket_Map!B:B,"ERROR - CHECK NAME")</f>
        <v>Education</v>
      </c>
    </row>
    <row r="7105" spans="1:6" x14ac:dyDescent="0.25">
      <c r="A7105" t="s">
        <v>33</v>
      </c>
      <c r="B7105" t="s">
        <v>8</v>
      </c>
      <c r="C7105">
        <v>126.6</v>
      </c>
      <c r="D7105" s="1">
        <v>42339</v>
      </c>
      <c r="E7105" cm="1">
        <f t="array" ref="E7105">IF(AND(B7105="Housing",A7105="Rural"),"",
_xlfn.IFS(
NOT(ISBLANK(C7105)), C7105,
AND(NOT(ISBLANK(C7104)), B7104=B7105, NOT(ISBLANK(C7106)), B7106=B7105), AVERAGE(C7104,C7106),
AND(NOT(ISBLANK(C7104)), B7104=B7105, ISBLANK(C7106), NOT(ISBLANK(C7107)), B7107=B7105), C7104+(C7107-C7104)/3,
AND(ISBLANK(C7104), NOT(ISBLANK(C7103)), B7103=B7105, NOT(ISBLANK(C7106)), B7106=B7105), C7103+(C7106-C7103)*2/3,
TRUE, "Check Manually"
))</f>
        <v>126.6</v>
      </c>
      <c r="F7105" t="str">
        <f>_xlfn.XLOOKUP(B7105,Bucket_Map!A:A,Bucket_Map!B:B,"ERROR - CHECK NAME")</f>
        <v>Education</v>
      </c>
    </row>
    <row r="7106" spans="1:6" x14ac:dyDescent="0.25">
      <c r="A7106" t="s">
        <v>33</v>
      </c>
      <c r="B7106" t="s">
        <v>8</v>
      </c>
      <c r="C7106">
        <v>126.4</v>
      </c>
      <c r="D7106" s="1">
        <v>42370</v>
      </c>
      <c r="E7106" cm="1">
        <f t="array" ref="E7106">IF(AND(B7106="Housing",A7106="Rural"),"",
_xlfn.IFS(
NOT(ISBLANK(C7106)), C7106,
AND(NOT(ISBLANK(C7105)), B7105=B7106, NOT(ISBLANK(C7107)), B7107=B7106), AVERAGE(C7105,C7107),
AND(NOT(ISBLANK(C7105)), B7105=B7106, ISBLANK(C7107), NOT(ISBLANK(C7108)), B7108=B7106), C7105+(C7108-C7105)/3,
AND(ISBLANK(C7105), NOT(ISBLANK(C7104)), B7104=B7106, NOT(ISBLANK(C7107)), B7107=B7106), C7104+(C7107-C7104)*2/3,
TRUE, "Check Manually"
))</f>
        <v>126.4</v>
      </c>
      <c r="F7106" t="str">
        <f>_xlfn.XLOOKUP(B7106,Bucket_Map!A:A,Bucket_Map!B:B,"ERROR - CHECK NAME")</f>
        <v>Education</v>
      </c>
    </row>
    <row r="7107" spans="1:6" x14ac:dyDescent="0.25">
      <c r="A7107" t="s">
        <v>33</v>
      </c>
      <c r="B7107" t="s">
        <v>8</v>
      </c>
      <c r="C7107">
        <v>126.3</v>
      </c>
      <c r="D7107" s="1">
        <v>42401</v>
      </c>
      <c r="E7107" cm="1">
        <f t="array" ref="E7107">IF(AND(B7107="Housing",A7107="Rural"),"",
_xlfn.IFS(
NOT(ISBLANK(C7107)), C7107,
AND(NOT(ISBLANK(C7106)), B7106=B7107, NOT(ISBLANK(C7108)), B7108=B7107), AVERAGE(C7106,C7108),
AND(NOT(ISBLANK(C7106)), B7106=B7107, ISBLANK(C7108), NOT(ISBLANK(C7109)), B7109=B7107), C7106+(C7109-C7106)/3,
AND(ISBLANK(C7106), NOT(ISBLANK(C7105)), B7105=B7107, NOT(ISBLANK(C7108)), B7108=B7107), C7105+(C7108-C7105)*2/3,
TRUE, "Check Manually"
))</f>
        <v>126.3</v>
      </c>
      <c r="F7107" t="str">
        <f>_xlfn.XLOOKUP(B7107,Bucket_Map!A:A,Bucket_Map!B:B,"ERROR - CHECK NAME")</f>
        <v>Education</v>
      </c>
    </row>
    <row r="7108" spans="1:6" x14ac:dyDescent="0.25">
      <c r="A7108" t="s">
        <v>33</v>
      </c>
      <c r="B7108" t="s">
        <v>8</v>
      </c>
      <c r="C7108">
        <v>126.4</v>
      </c>
      <c r="D7108" s="1">
        <v>42430</v>
      </c>
      <c r="E7108" cm="1">
        <f t="array" ref="E7108">IF(AND(B7108="Housing",A7108="Rural"),"",
_xlfn.IFS(
NOT(ISBLANK(C7108)), C7108,
AND(NOT(ISBLANK(C7107)), B7107=B7108, NOT(ISBLANK(C7109)), B7109=B7108), AVERAGE(C7107,C7109),
AND(NOT(ISBLANK(C7107)), B7107=B7108, ISBLANK(C7109), NOT(ISBLANK(C7110)), B7110=B7108), C7107+(C7110-C7107)/3,
AND(ISBLANK(C7107), NOT(ISBLANK(C7106)), B7106=B7108, NOT(ISBLANK(C7109)), B7109=B7108), C7106+(C7109-C7106)*2/3,
TRUE, "Check Manually"
))</f>
        <v>126.4</v>
      </c>
      <c r="F7108" t="str">
        <f>_xlfn.XLOOKUP(B7108,Bucket_Map!A:A,Bucket_Map!B:B,"ERROR - CHECK NAME")</f>
        <v>Education</v>
      </c>
    </row>
    <row r="7109" spans="1:6" x14ac:dyDescent="0.25">
      <c r="A7109" t="s">
        <v>33</v>
      </c>
      <c r="B7109" t="s">
        <v>8</v>
      </c>
      <c r="C7109">
        <v>127.6</v>
      </c>
      <c r="D7109" s="1">
        <v>42461</v>
      </c>
      <c r="E7109" cm="1">
        <f t="array" ref="E7109">IF(AND(B7109="Housing",A7109="Rural"),"",
_xlfn.IFS(
NOT(ISBLANK(C7109)), C7109,
AND(NOT(ISBLANK(C7108)), B7108=B7109, NOT(ISBLANK(C7110)), B7110=B7109), AVERAGE(C7108,C7110),
AND(NOT(ISBLANK(C7108)), B7108=B7109, ISBLANK(C7110), NOT(ISBLANK(C7111)), B7111=B7109), C7108+(C7111-C7108)/3,
AND(ISBLANK(C7108), NOT(ISBLANK(C7107)), B7107=B7109, NOT(ISBLANK(C7110)), B7110=B7109), C7107+(C7110-C7107)*2/3,
TRUE, "Check Manually"
))</f>
        <v>127.6</v>
      </c>
      <c r="F7109" t="str">
        <f>_xlfn.XLOOKUP(B7109,Bucket_Map!A:A,Bucket_Map!B:B,"ERROR - CHECK NAME")</f>
        <v>Education</v>
      </c>
    </row>
    <row r="7110" spans="1:6" x14ac:dyDescent="0.25">
      <c r="A7110" t="s">
        <v>33</v>
      </c>
      <c r="B7110" t="s">
        <v>8</v>
      </c>
      <c r="C7110">
        <v>128</v>
      </c>
      <c r="D7110" s="1">
        <v>42491</v>
      </c>
      <c r="E7110" cm="1">
        <f t="array" ref="E7110">IF(AND(B7110="Housing",A7110="Rural"),"",
_xlfn.IFS(
NOT(ISBLANK(C7110)), C7110,
AND(NOT(ISBLANK(C7109)), B7109=B7110, NOT(ISBLANK(C7111)), B7111=B7110), AVERAGE(C7109,C7111),
AND(NOT(ISBLANK(C7109)), B7109=B7110, ISBLANK(C7111), NOT(ISBLANK(C7112)), B7112=B7110), C7109+(C7112-C7109)/3,
AND(ISBLANK(C7109), NOT(ISBLANK(C7108)), B7108=B7110, NOT(ISBLANK(C7111)), B7111=B7110), C7108+(C7111-C7108)*2/3,
TRUE, "Check Manually"
))</f>
        <v>128</v>
      </c>
      <c r="F7110" t="str">
        <f>_xlfn.XLOOKUP(B7110,Bucket_Map!A:A,Bucket_Map!B:B,"ERROR - CHECK NAME")</f>
        <v>Education</v>
      </c>
    </row>
    <row r="7111" spans="1:6" x14ac:dyDescent="0.25">
      <c r="A7111" t="s">
        <v>33</v>
      </c>
      <c r="B7111" t="s">
        <v>8</v>
      </c>
      <c r="C7111">
        <v>129.30000000000001</v>
      </c>
      <c r="D7111" s="1">
        <v>42522</v>
      </c>
      <c r="E7111" cm="1">
        <f t="array" ref="E7111">IF(AND(B7111="Housing",A7111="Rural"),"",
_xlfn.IFS(
NOT(ISBLANK(C7111)), C7111,
AND(NOT(ISBLANK(C7110)), B7110=B7111, NOT(ISBLANK(C7112)), B7112=B7111), AVERAGE(C7110,C7112),
AND(NOT(ISBLANK(C7110)), B7110=B7111, ISBLANK(C7112), NOT(ISBLANK(C7113)), B7113=B7111), C7110+(C7113-C7110)/3,
AND(ISBLANK(C7110), NOT(ISBLANK(C7109)), B7109=B7111, NOT(ISBLANK(C7112)), B7112=B7111), C7109+(C7112-C7109)*2/3,
TRUE, "Check Manually"
))</f>
        <v>129.30000000000001</v>
      </c>
      <c r="F7111" t="str">
        <f>_xlfn.XLOOKUP(B7111,Bucket_Map!A:A,Bucket_Map!B:B,"ERROR - CHECK NAME")</f>
        <v>Education</v>
      </c>
    </row>
    <row r="7112" spans="1:6" x14ac:dyDescent="0.25">
      <c r="A7112" t="s">
        <v>33</v>
      </c>
      <c r="B7112" t="s">
        <v>8</v>
      </c>
      <c r="C7112">
        <v>130.80000000000001</v>
      </c>
      <c r="D7112" s="1">
        <v>42552</v>
      </c>
      <c r="E7112" cm="1">
        <f t="array" ref="E7112">IF(AND(B7112="Housing",A7112="Rural"),"",
_xlfn.IFS(
NOT(ISBLANK(C7112)), C7112,
AND(NOT(ISBLANK(C7111)), B7111=B7112, NOT(ISBLANK(C7113)), B7113=B7112), AVERAGE(C7111,C7113),
AND(NOT(ISBLANK(C7111)), B7111=B7112, ISBLANK(C7113), NOT(ISBLANK(C7114)), B7114=B7112), C7111+(C7114-C7111)/3,
AND(ISBLANK(C7111), NOT(ISBLANK(C7110)), B7110=B7112, NOT(ISBLANK(C7113)), B7113=B7112), C7110+(C7113-C7110)*2/3,
TRUE, "Check Manually"
))</f>
        <v>130.80000000000001</v>
      </c>
      <c r="F7112" t="str">
        <f>_xlfn.XLOOKUP(B7112,Bucket_Map!A:A,Bucket_Map!B:B,"ERROR - CHECK NAME")</f>
        <v>Education</v>
      </c>
    </row>
    <row r="7113" spans="1:6" x14ac:dyDescent="0.25">
      <c r="A7113" t="s">
        <v>33</v>
      </c>
      <c r="B7113" t="s">
        <v>8</v>
      </c>
      <c r="C7113">
        <v>131.5</v>
      </c>
      <c r="D7113" s="1">
        <v>42583</v>
      </c>
      <c r="E7113" cm="1">
        <f t="array" ref="E7113">IF(AND(B7113="Housing",A7113="Rural"),"",
_xlfn.IFS(
NOT(ISBLANK(C7113)), C7113,
AND(NOT(ISBLANK(C7112)), B7112=B7113, NOT(ISBLANK(C7114)), B7114=B7113), AVERAGE(C7112,C7114),
AND(NOT(ISBLANK(C7112)), B7112=B7113, ISBLANK(C7114), NOT(ISBLANK(C7115)), B7115=B7113), C7112+(C7115-C7112)/3,
AND(ISBLANK(C7112), NOT(ISBLANK(C7111)), B7111=B7113, NOT(ISBLANK(C7114)), B7114=B7113), C7111+(C7114-C7111)*2/3,
TRUE, "Check Manually"
))</f>
        <v>131.5</v>
      </c>
      <c r="F7113" t="str">
        <f>_xlfn.XLOOKUP(B7113,Bucket_Map!A:A,Bucket_Map!B:B,"ERROR - CHECK NAME")</f>
        <v>Education</v>
      </c>
    </row>
    <row r="7114" spans="1:6" x14ac:dyDescent="0.25">
      <c r="A7114" t="s">
        <v>33</v>
      </c>
      <c r="B7114" t="s">
        <v>8</v>
      </c>
      <c r="C7114">
        <v>131.6</v>
      </c>
      <c r="D7114" s="1">
        <v>42614</v>
      </c>
      <c r="E7114" cm="1">
        <f t="array" ref="E7114">IF(AND(B7114="Housing",A7114="Rural"),"",
_xlfn.IFS(
NOT(ISBLANK(C7114)), C7114,
AND(NOT(ISBLANK(C7113)), B7113=B7114, NOT(ISBLANK(C7115)), B7115=B7114), AVERAGE(C7113,C7115),
AND(NOT(ISBLANK(C7113)), B7113=B7114, ISBLANK(C7115), NOT(ISBLANK(C7116)), B7116=B7114), C7113+(C7116-C7113)/3,
AND(ISBLANK(C7113), NOT(ISBLANK(C7112)), B7112=B7114, NOT(ISBLANK(C7115)), B7115=B7114), C7112+(C7115-C7112)*2/3,
TRUE, "Check Manually"
))</f>
        <v>131.6</v>
      </c>
      <c r="F7114" t="str">
        <f>_xlfn.XLOOKUP(B7114,Bucket_Map!A:A,Bucket_Map!B:B,"ERROR - CHECK NAME")</f>
        <v>Education</v>
      </c>
    </row>
    <row r="7115" spans="1:6" x14ac:dyDescent="0.25">
      <c r="A7115" t="s">
        <v>33</v>
      </c>
      <c r="B7115" t="s">
        <v>8</v>
      </c>
      <c r="C7115">
        <v>131.9</v>
      </c>
      <c r="D7115" s="1">
        <v>42644</v>
      </c>
      <c r="E7115" cm="1">
        <f t="array" ref="E7115">IF(AND(B7115="Housing",A7115="Rural"),"",
_xlfn.IFS(
NOT(ISBLANK(C7115)), C7115,
AND(NOT(ISBLANK(C7114)), B7114=B7115, NOT(ISBLANK(C7116)), B7116=B7115), AVERAGE(C7114,C7116),
AND(NOT(ISBLANK(C7114)), B7114=B7115, ISBLANK(C7116), NOT(ISBLANK(C7117)), B7117=B7115), C7114+(C7117-C7114)/3,
AND(ISBLANK(C7114), NOT(ISBLANK(C7113)), B7113=B7115, NOT(ISBLANK(C7116)), B7116=B7115), C7113+(C7116-C7113)*2/3,
TRUE, "Check Manually"
))</f>
        <v>131.9</v>
      </c>
      <c r="F7115" t="str">
        <f>_xlfn.XLOOKUP(B7115,Bucket_Map!A:A,Bucket_Map!B:B,"ERROR - CHECK NAME")</f>
        <v>Education</v>
      </c>
    </row>
    <row r="7116" spans="1:6" x14ac:dyDescent="0.25">
      <c r="A7116" t="s">
        <v>33</v>
      </c>
      <c r="B7116" t="s">
        <v>8</v>
      </c>
      <c r="C7116">
        <v>132.1</v>
      </c>
      <c r="D7116" s="1">
        <v>42675</v>
      </c>
      <c r="E7116" cm="1">
        <f t="array" ref="E7116">IF(AND(B7116="Housing",A7116="Rural"),"",
_xlfn.IFS(
NOT(ISBLANK(C7116)), C7116,
AND(NOT(ISBLANK(C7115)), B7115=B7116, NOT(ISBLANK(C7117)), B7117=B7116), AVERAGE(C7115,C7117),
AND(NOT(ISBLANK(C7115)), B7115=B7116, ISBLANK(C7117), NOT(ISBLANK(C7118)), B7118=B7116), C7115+(C7118-C7115)/3,
AND(ISBLANK(C7115), NOT(ISBLANK(C7114)), B7114=B7116, NOT(ISBLANK(C7117)), B7117=B7116), C7114+(C7117-C7114)*2/3,
TRUE, "Check Manually"
))</f>
        <v>132.1</v>
      </c>
      <c r="F7116" t="str">
        <f>_xlfn.XLOOKUP(B7116,Bucket_Map!A:A,Bucket_Map!B:B,"ERROR - CHECK NAME")</f>
        <v>Education</v>
      </c>
    </row>
    <row r="7117" spans="1:6" x14ac:dyDescent="0.25">
      <c r="A7117" t="s">
        <v>33</v>
      </c>
      <c r="B7117" t="s">
        <v>8</v>
      </c>
      <c r="C7117">
        <v>132.30000000000001</v>
      </c>
      <c r="D7117" s="1">
        <v>42705</v>
      </c>
      <c r="E7117" cm="1">
        <f t="array" ref="E7117">IF(AND(B7117="Housing",A7117="Rural"),"",
_xlfn.IFS(
NOT(ISBLANK(C7117)), C7117,
AND(NOT(ISBLANK(C7116)), B7116=B7117, NOT(ISBLANK(C7118)), B7118=B7117), AVERAGE(C7116,C7118),
AND(NOT(ISBLANK(C7116)), B7116=B7117, ISBLANK(C7118), NOT(ISBLANK(C7119)), B7119=B7117), C7116+(C7119-C7116)/3,
AND(ISBLANK(C7116), NOT(ISBLANK(C7115)), B7115=B7117, NOT(ISBLANK(C7118)), B7118=B7117), C7115+(C7118-C7115)*2/3,
TRUE, "Check Manually"
))</f>
        <v>132.30000000000001</v>
      </c>
      <c r="F7117" t="str">
        <f>_xlfn.XLOOKUP(B7117,Bucket_Map!A:A,Bucket_Map!B:B,"ERROR - CHECK NAME")</f>
        <v>Education</v>
      </c>
    </row>
    <row r="7118" spans="1:6" x14ac:dyDescent="0.25">
      <c r="A7118" t="s">
        <v>33</v>
      </c>
      <c r="B7118" t="s">
        <v>8</v>
      </c>
      <c r="C7118">
        <v>132.4</v>
      </c>
      <c r="D7118" s="1">
        <v>42736</v>
      </c>
      <c r="E7118" cm="1">
        <f t="array" ref="E7118">IF(AND(B7118="Housing",A7118="Rural"),"",
_xlfn.IFS(
NOT(ISBLANK(C7118)), C7118,
AND(NOT(ISBLANK(C7117)), B7117=B7118, NOT(ISBLANK(C7119)), B7119=B7118), AVERAGE(C7117,C7119),
AND(NOT(ISBLANK(C7117)), B7117=B7118, ISBLANK(C7119), NOT(ISBLANK(C7120)), B7120=B7118), C7117+(C7120-C7117)/3,
AND(ISBLANK(C7117), NOT(ISBLANK(C7116)), B7116=B7118, NOT(ISBLANK(C7119)), B7119=B7118), C7116+(C7119-C7116)*2/3,
TRUE, "Check Manually"
))</f>
        <v>132.4</v>
      </c>
      <c r="F7118" t="str">
        <f>_xlfn.XLOOKUP(B7118,Bucket_Map!A:A,Bucket_Map!B:B,"ERROR - CHECK NAME")</f>
        <v>Education</v>
      </c>
    </row>
    <row r="7119" spans="1:6" x14ac:dyDescent="0.25">
      <c r="A7119" t="s">
        <v>33</v>
      </c>
      <c r="B7119" t="s">
        <v>8</v>
      </c>
      <c r="C7119">
        <v>132.4</v>
      </c>
      <c r="D7119" s="1">
        <v>42767</v>
      </c>
      <c r="E7119" cm="1">
        <f t="array" ref="E7119">IF(AND(B7119="Housing",A7119="Rural"),"",
_xlfn.IFS(
NOT(ISBLANK(C7119)), C7119,
AND(NOT(ISBLANK(C7118)), B7118=B7119, NOT(ISBLANK(C7120)), B7120=B7119), AVERAGE(C7118,C7120),
AND(NOT(ISBLANK(C7118)), B7118=B7119, ISBLANK(C7120), NOT(ISBLANK(C7121)), B7121=B7119), C7118+(C7121-C7118)/3,
AND(ISBLANK(C7118), NOT(ISBLANK(C7117)), B7117=B7119, NOT(ISBLANK(C7120)), B7120=B7119), C7117+(C7120-C7117)*2/3,
TRUE, "Check Manually"
))</f>
        <v>132.4</v>
      </c>
      <c r="F7119" t="str">
        <f>_xlfn.XLOOKUP(B7119,Bucket_Map!A:A,Bucket_Map!B:B,"ERROR - CHECK NAME")</f>
        <v>Education</v>
      </c>
    </row>
    <row r="7120" spans="1:6" x14ac:dyDescent="0.25">
      <c r="A7120" t="s">
        <v>33</v>
      </c>
      <c r="B7120" t="s">
        <v>8</v>
      </c>
      <c r="C7120">
        <v>132.80000000000001</v>
      </c>
      <c r="D7120" s="1">
        <v>42795</v>
      </c>
      <c r="E7120" cm="1">
        <f t="array" ref="E7120">IF(AND(B7120="Housing",A7120="Rural"),"",
_xlfn.IFS(
NOT(ISBLANK(C7120)), C7120,
AND(NOT(ISBLANK(C7119)), B7119=B7120, NOT(ISBLANK(C7121)), B7121=B7120), AVERAGE(C7119,C7121),
AND(NOT(ISBLANK(C7119)), B7119=B7120, ISBLANK(C7121), NOT(ISBLANK(C7122)), B7122=B7120), C7119+(C7122-C7119)/3,
AND(ISBLANK(C7119), NOT(ISBLANK(C7118)), B7118=B7120, NOT(ISBLANK(C7121)), B7121=B7120), C7118+(C7121-C7118)*2/3,
TRUE, "Check Manually"
))</f>
        <v>132.80000000000001</v>
      </c>
      <c r="F7120" t="str">
        <f>_xlfn.XLOOKUP(B7120,Bucket_Map!A:A,Bucket_Map!B:B,"ERROR - CHECK NAME")</f>
        <v>Education</v>
      </c>
    </row>
    <row r="7121" spans="1:6" x14ac:dyDescent="0.25">
      <c r="A7121" t="s">
        <v>33</v>
      </c>
      <c r="B7121" t="s">
        <v>8</v>
      </c>
      <c r="C7121">
        <v>133.6</v>
      </c>
      <c r="D7121" s="1">
        <v>42826</v>
      </c>
      <c r="E7121" cm="1">
        <f t="array" ref="E7121">IF(AND(B7121="Housing",A7121="Rural"),"",
_xlfn.IFS(
NOT(ISBLANK(C7121)), C7121,
AND(NOT(ISBLANK(C7120)), B7120=B7121, NOT(ISBLANK(C7122)), B7122=B7121), AVERAGE(C7120,C7122),
AND(NOT(ISBLANK(C7120)), B7120=B7121, ISBLANK(C7122), NOT(ISBLANK(C7123)), B7123=B7121), C7120+(C7123-C7120)/3,
AND(ISBLANK(C7120), NOT(ISBLANK(C7119)), B7119=B7121, NOT(ISBLANK(C7122)), B7122=B7121), C7119+(C7122-C7119)*2/3,
TRUE, "Check Manually"
))</f>
        <v>133.6</v>
      </c>
      <c r="F7121" t="str">
        <f>_xlfn.XLOOKUP(B7121,Bucket_Map!A:A,Bucket_Map!B:B,"ERROR - CHECK NAME")</f>
        <v>Education</v>
      </c>
    </row>
    <row r="7122" spans="1:6" x14ac:dyDescent="0.25">
      <c r="A7122" t="s">
        <v>33</v>
      </c>
      <c r="B7122" t="s">
        <v>8</v>
      </c>
      <c r="C7122">
        <v>133.80000000000001</v>
      </c>
      <c r="D7122" s="1">
        <v>42856</v>
      </c>
      <c r="E7122" cm="1">
        <f t="array" ref="E7122">IF(AND(B7122="Housing",A7122="Rural"),"",
_xlfn.IFS(
NOT(ISBLANK(C7122)), C7122,
AND(NOT(ISBLANK(C7121)), B7121=B7122, NOT(ISBLANK(C7123)), B7123=B7122), AVERAGE(C7121,C7123),
AND(NOT(ISBLANK(C7121)), B7121=B7122, ISBLANK(C7123), NOT(ISBLANK(C7124)), B7124=B7122), C7121+(C7124-C7121)/3,
AND(ISBLANK(C7121), NOT(ISBLANK(C7120)), B7120=B7122, NOT(ISBLANK(C7123)), B7123=B7122), C7120+(C7123-C7120)*2/3,
TRUE, "Check Manually"
))</f>
        <v>133.80000000000001</v>
      </c>
      <c r="F7122" t="str">
        <f>_xlfn.XLOOKUP(B7122,Bucket_Map!A:A,Bucket_Map!B:B,"ERROR - CHECK NAME")</f>
        <v>Education</v>
      </c>
    </row>
    <row r="7123" spans="1:6" x14ac:dyDescent="0.25">
      <c r="A7123" t="s">
        <v>33</v>
      </c>
      <c r="B7123" t="s">
        <v>8</v>
      </c>
      <c r="C7123">
        <v>134.30000000000001</v>
      </c>
      <c r="D7123" s="1">
        <v>42887</v>
      </c>
      <c r="E7123" cm="1">
        <f t="array" ref="E7123">IF(AND(B7123="Housing",A7123="Rural"),"",
_xlfn.IFS(
NOT(ISBLANK(C7123)), C7123,
AND(NOT(ISBLANK(C7122)), B7122=B7123, NOT(ISBLANK(C7124)), B7124=B7123), AVERAGE(C7122,C7124),
AND(NOT(ISBLANK(C7122)), B7122=B7123, ISBLANK(C7124), NOT(ISBLANK(C7125)), B7125=B7123), C7122+(C7125-C7122)/3,
AND(ISBLANK(C7122), NOT(ISBLANK(C7121)), B7121=B7123, NOT(ISBLANK(C7124)), B7124=B7123), C7121+(C7124-C7121)*2/3,
TRUE, "Check Manually"
))</f>
        <v>134.30000000000001</v>
      </c>
      <c r="F7123" t="str">
        <f>_xlfn.XLOOKUP(B7123,Bucket_Map!A:A,Bucket_Map!B:B,"ERROR - CHECK NAME")</f>
        <v>Education</v>
      </c>
    </row>
    <row r="7124" spans="1:6" x14ac:dyDescent="0.25">
      <c r="A7124" t="s">
        <v>33</v>
      </c>
      <c r="B7124" t="s">
        <v>8</v>
      </c>
      <c r="C7124">
        <v>135.5</v>
      </c>
      <c r="D7124" s="1">
        <v>42917</v>
      </c>
      <c r="E7124" cm="1">
        <f t="array" ref="E7124">IF(AND(B7124="Housing",A7124="Rural"),"",
_xlfn.IFS(
NOT(ISBLANK(C7124)), C7124,
AND(NOT(ISBLANK(C7123)), B7123=B7124, NOT(ISBLANK(C7125)), B7125=B7124), AVERAGE(C7123,C7125),
AND(NOT(ISBLANK(C7123)), B7123=B7124, ISBLANK(C7125), NOT(ISBLANK(C7126)), B7126=B7124), C7123+(C7126-C7123)/3,
AND(ISBLANK(C7123), NOT(ISBLANK(C7122)), B7122=B7124, NOT(ISBLANK(C7125)), B7125=B7124), C7122+(C7125-C7122)*2/3,
TRUE, "Check Manually"
))</f>
        <v>135.5</v>
      </c>
      <c r="F7124" t="str">
        <f>_xlfn.XLOOKUP(B7124,Bucket_Map!A:A,Bucket_Map!B:B,"ERROR - CHECK NAME")</f>
        <v>Education</v>
      </c>
    </row>
    <row r="7125" spans="1:6" x14ac:dyDescent="0.25">
      <c r="A7125" t="s">
        <v>33</v>
      </c>
      <c r="B7125" t="s">
        <v>8</v>
      </c>
      <c r="C7125">
        <v>135.69999999999999</v>
      </c>
      <c r="D7125" s="1">
        <v>42948</v>
      </c>
      <c r="E7125" cm="1">
        <f t="array" ref="E7125">IF(AND(B7125="Housing",A7125="Rural"),"",
_xlfn.IFS(
NOT(ISBLANK(C7125)), C7125,
AND(NOT(ISBLANK(C7124)), B7124=B7125, NOT(ISBLANK(C7126)), B7126=B7125), AVERAGE(C7124,C7126),
AND(NOT(ISBLANK(C7124)), B7124=B7125, ISBLANK(C7126), NOT(ISBLANK(C7127)), B7127=B7125), C7124+(C7127-C7124)/3,
AND(ISBLANK(C7124), NOT(ISBLANK(C7123)), B7123=B7125, NOT(ISBLANK(C7126)), B7126=B7125), C7123+(C7126-C7123)*2/3,
TRUE, "Check Manually"
))</f>
        <v>135.69999999999999</v>
      </c>
      <c r="F7125" t="str">
        <f>_xlfn.XLOOKUP(B7125,Bucket_Map!A:A,Bucket_Map!B:B,"ERROR - CHECK NAME")</f>
        <v>Education</v>
      </c>
    </row>
    <row r="7126" spans="1:6" x14ac:dyDescent="0.25">
      <c r="A7126" t="s">
        <v>33</v>
      </c>
      <c r="B7126" t="s">
        <v>8</v>
      </c>
      <c r="C7126">
        <v>135.9</v>
      </c>
      <c r="D7126" s="1">
        <v>42979</v>
      </c>
      <c r="E7126" cm="1">
        <f t="array" ref="E7126">IF(AND(B7126="Housing",A7126="Rural"),"",
_xlfn.IFS(
NOT(ISBLANK(C7126)), C7126,
AND(NOT(ISBLANK(C7125)), B7125=B7126, NOT(ISBLANK(C7127)), B7127=B7126), AVERAGE(C7125,C7127),
AND(NOT(ISBLANK(C7125)), B7125=B7126, ISBLANK(C7127), NOT(ISBLANK(C7128)), B7128=B7126), C7125+(C7128-C7125)/3,
AND(ISBLANK(C7125), NOT(ISBLANK(C7124)), B7124=B7126, NOT(ISBLANK(C7127)), B7127=B7126), C7124+(C7127-C7124)*2/3,
TRUE, "Check Manually"
))</f>
        <v>135.9</v>
      </c>
      <c r="F7126" t="str">
        <f>_xlfn.XLOOKUP(B7126,Bucket_Map!A:A,Bucket_Map!B:B,"ERROR - CHECK NAME")</f>
        <v>Education</v>
      </c>
    </row>
    <row r="7127" spans="1:6" x14ac:dyDescent="0.25">
      <c r="A7127" t="s">
        <v>33</v>
      </c>
      <c r="B7127" t="s">
        <v>8</v>
      </c>
      <c r="C7127">
        <v>136.30000000000001</v>
      </c>
      <c r="D7127" s="1">
        <v>43009</v>
      </c>
      <c r="E7127" cm="1">
        <f t="array" ref="E7127">IF(AND(B7127="Housing",A7127="Rural"),"",
_xlfn.IFS(
NOT(ISBLANK(C7127)), C7127,
AND(NOT(ISBLANK(C7126)), B7126=B7127, NOT(ISBLANK(C7128)), B7128=B7127), AVERAGE(C7126,C7128),
AND(NOT(ISBLANK(C7126)), B7126=B7127, ISBLANK(C7128), NOT(ISBLANK(C7129)), B7129=B7127), C7126+(C7129-C7126)/3,
AND(ISBLANK(C7126), NOT(ISBLANK(C7125)), B7125=B7127, NOT(ISBLANK(C7128)), B7128=B7127), C7125+(C7128-C7125)*2/3,
TRUE, "Check Manually"
))</f>
        <v>136.30000000000001</v>
      </c>
      <c r="F7127" t="str">
        <f>_xlfn.XLOOKUP(B7127,Bucket_Map!A:A,Bucket_Map!B:B,"ERROR - CHECK NAME")</f>
        <v>Education</v>
      </c>
    </row>
    <row r="7128" spans="1:6" x14ac:dyDescent="0.25">
      <c r="A7128" t="s">
        <v>33</v>
      </c>
      <c r="B7128" t="s">
        <v>8</v>
      </c>
      <c r="C7128">
        <v>136.6</v>
      </c>
      <c r="D7128" s="1">
        <v>43040</v>
      </c>
      <c r="E7128" cm="1">
        <f t="array" ref="E7128">IF(AND(B7128="Housing",A7128="Rural"),"",
_xlfn.IFS(
NOT(ISBLANK(C7128)), C7128,
AND(NOT(ISBLANK(C7127)), B7127=B7128, NOT(ISBLANK(C7129)), B7129=B7128), AVERAGE(C7127,C7129),
AND(NOT(ISBLANK(C7127)), B7127=B7128, ISBLANK(C7129), NOT(ISBLANK(C7130)), B7130=B7128), C7127+(C7130-C7127)/3,
AND(ISBLANK(C7127), NOT(ISBLANK(C7126)), B7126=B7128, NOT(ISBLANK(C7129)), B7129=B7128), C7126+(C7129-C7126)*2/3,
TRUE, "Check Manually"
))</f>
        <v>136.6</v>
      </c>
      <c r="F7128" t="str">
        <f>_xlfn.XLOOKUP(B7128,Bucket_Map!A:A,Bucket_Map!B:B,"ERROR - CHECK NAME")</f>
        <v>Education</v>
      </c>
    </row>
    <row r="7129" spans="1:6" x14ac:dyDescent="0.25">
      <c r="A7129" t="s">
        <v>33</v>
      </c>
      <c r="B7129" t="s">
        <v>8</v>
      </c>
      <c r="C7129">
        <v>136.69999999999999</v>
      </c>
      <c r="D7129" s="1">
        <v>43070</v>
      </c>
      <c r="E7129" cm="1">
        <f t="array" ref="E7129">IF(AND(B7129="Housing",A7129="Rural"),"",
_xlfn.IFS(
NOT(ISBLANK(C7129)), C7129,
AND(NOT(ISBLANK(C7128)), B7128=B7129, NOT(ISBLANK(C7130)), B7130=B7129), AVERAGE(C7128,C7130),
AND(NOT(ISBLANK(C7128)), B7128=B7129, ISBLANK(C7130), NOT(ISBLANK(C7131)), B7131=B7129), C7128+(C7131-C7128)/3,
AND(ISBLANK(C7128), NOT(ISBLANK(C7127)), B7127=B7129, NOT(ISBLANK(C7130)), B7130=B7129), C7127+(C7130-C7127)*2/3,
TRUE, "Check Manually"
))</f>
        <v>136.69999999999999</v>
      </c>
      <c r="F7129" t="str">
        <f>_xlfn.XLOOKUP(B7129,Bucket_Map!A:A,Bucket_Map!B:B,"ERROR - CHECK NAME")</f>
        <v>Education</v>
      </c>
    </row>
    <row r="7130" spans="1:6" x14ac:dyDescent="0.25">
      <c r="A7130" t="s">
        <v>33</v>
      </c>
      <c r="B7130" t="s">
        <v>8</v>
      </c>
      <c r="C7130">
        <v>137.1</v>
      </c>
      <c r="D7130" s="1">
        <v>43101</v>
      </c>
      <c r="E7130" cm="1">
        <f t="array" ref="E7130">IF(AND(B7130="Housing",A7130="Rural"),"",
_xlfn.IFS(
NOT(ISBLANK(C7130)), C7130,
AND(NOT(ISBLANK(C7129)), B7129=B7130, NOT(ISBLANK(C7131)), B7131=B7130), AVERAGE(C7129,C7131),
AND(NOT(ISBLANK(C7129)), B7129=B7130, ISBLANK(C7131), NOT(ISBLANK(C7132)), B7132=B7130), C7129+(C7132-C7129)/3,
AND(ISBLANK(C7129), NOT(ISBLANK(C7128)), B7128=B7130, NOT(ISBLANK(C7131)), B7131=B7130), C7128+(C7131-C7128)*2/3,
TRUE, "Check Manually"
))</f>
        <v>137.1</v>
      </c>
      <c r="F7130" t="str">
        <f>_xlfn.XLOOKUP(B7130,Bucket_Map!A:A,Bucket_Map!B:B,"ERROR - CHECK NAME")</f>
        <v>Education</v>
      </c>
    </row>
    <row r="7131" spans="1:6" x14ac:dyDescent="0.25">
      <c r="A7131" t="s">
        <v>33</v>
      </c>
      <c r="B7131" t="s">
        <v>8</v>
      </c>
      <c r="C7131">
        <v>137.19999999999999</v>
      </c>
      <c r="D7131" s="1">
        <v>43132</v>
      </c>
      <c r="E7131" cm="1">
        <f t="array" ref="E7131">IF(AND(B7131="Housing",A7131="Rural"),"",
_xlfn.IFS(
NOT(ISBLANK(C7131)), C7131,
AND(NOT(ISBLANK(C7130)), B7130=B7131, NOT(ISBLANK(C7132)), B7132=B7131), AVERAGE(C7130,C7132),
AND(NOT(ISBLANK(C7130)), B7130=B7131, ISBLANK(C7132), NOT(ISBLANK(C7133)), B7133=B7131), C7130+(C7133-C7130)/3,
AND(ISBLANK(C7130), NOT(ISBLANK(C7129)), B7129=B7131, NOT(ISBLANK(C7132)), B7132=B7131), C7129+(C7132-C7129)*2/3,
TRUE, "Check Manually"
))</f>
        <v>137.19999999999999</v>
      </c>
      <c r="F7131" t="str">
        <f>_xlfn.XLOOKUP(B7131,Bucket_Map!A:A,Bucket_Map!B:B,"ERROR - CHECK NAME")</f>
        <v>Education</v>
      </c>
    </row>
    <row r="7132" spans="1:6" x14ac:dyDescent="0.25">
      <c r="A7132" t="s">
        <v>33</v>
      </c>
      <c r="B7132" t="s">
        <v>8</v>
      </c>
      <c r="C7132">
        <v>137.80000000000001</v>
      </c>
      <c r="D7132" s="1">
        <v>43160</v>
      </c>
      <c r="E7132" cm="1">
        <f t="array" ref="E7132">IF(AND(B7132="Housing",A7132="Rural"),"",
_xlfn.IFS(
NOT(ISBLANK(C7132)), C7132,
AND(NOT(ISBLANK(C7131)), B7131=B7132, NOT(ISBLANK(C7133)), B7133=B7132), AVERAGE(C7131,C7133),
AND(NOT(ISBLANK(C7131)), B7131=B7132, ISBLANK(C7133), NOT(ISBLANK(C7134)), B7134=B7132), C7131+(C7134-C7131)/3,
AND(ISBLANK(C7131), NOT(ISBLANK(C7130)), B7130=B7132, NOT(ISBLANK(C7133)), B7133=B7132), C7130+(C7133-C7130)*2/3,
TRUE, "Check Manually"
))</f>
        <v>137.80000000000001</v>
      </c>
      <c r="F7132" t="str">
        <f>_xlfn.XLOOKUP(B7132,Bucket_Map!A:A,Bucket_Map!B:B,"ERROR - CHECK NAME")</f>
        <v>Education</v>
      </c>
    </row>
    <row r="7133" spans="1:6" x14ac:dyDescent="0.25">
      <c r="A7133" t="s">
        <v>33</v>
      </c>
      <c r="B7133" t="s">
        <v>8</v>
      </c>
      <c r="C7133">
        <v>139.69999999999999</v>
      </c>
      <c r="D7133" s="1">
        <v>43191</v>
      </c>
      <c r="E7133" cm="1">
        <f t="array" ref="E7133">IF(AND(B7133="Housing",A7133="Rural"),"",
_xlfn.IFS(
NOT(ISBLANK(C7133)), C7133,
AND(NOT(ISBLANK(C7132)), B7132=B7133, NOT(ISBLANK(C7134)), B7134=B7133), AVERAGE(C7132,C7134),
AND(NOT(ISBLANK(C7132)), B7132=B7133, ISBLANK(C7134), NOT(ISBLANK(C7135)), B7135=B7133), C7132+(C7135-C7132)/3,
AND(ISBLANK(C7132), NOT(ISBLANK(C7131)), B7131=B7133, NOT(ISBLANK(C7134)), B7134=B7133), C7131+(C7134-C7131)*2/3,
TRUE, "Check Manually"
))</f>
        <v>139.69999999999999</v>
      </c>
      <c r="F7133" t="str">
        <f>_xlfn.XLOOKUP(B7133,Bucket_Map!A:A,Bucket_Map!B:B,"ERROR - CHECK NAME")</f>
        <v>Education</v>
      </c>
    </row>
    <row r="7134" spans="1:6" x14ac:dyDescent="0.25">
      <c r="A7134" t="s">
        <v>33</v>
      </c>
      <c r="B7134" t="s">
        <v>8</v>
      </c>
      <c r="C7134">
        <v>140.4</v>
      </c>
      <c r="D7134" s="1">
        <v>43221</v>
      </c>
      <c r="E7134" cm="1">
        <f t="array" ref="E7134">IF(AND(B7134="Housing",A7134="Rural"),"",
_xlfn.IFS(
NOT(ISBLANK(C7134)), C7134,
AND(NOT(ISBLANK(C7133)), B7133=B7134, NOT(ISBLANK(C7135)), B7135=B7134), AVERAGE(C7133,C7135),
AND(NOT(ISBLANK(C7133)), B7133=B7134, ISBLANK(C7135), NOT(ISBLANK(C7136)), B7136=B7134), C7133+(C7136-C7133)/3,
AND(ISBLANK(C7133), NOT(ISBLANK(C7132)), B7132=B7134, NOT(ISBLANK(C7135)), B7135=B7134), C7132+(C7135-C7132)*2/3,
TRUE, "Check Manually"
))</f>
        <v>140.4</v>
      </c>
      <c r="F7134" t="str">
        <f>_xlfn.XLOOKUP(B7134,Bucket_Map!A:A,Bucket_Map!B:B,"ERROR - CHECK NAME")</f>
        <v>Education</v>
      </c>
    </row>
    <row r="7135" spans="1:6" x14ac:dyDescent="0.25">
      <c r="A7135" t="s">
        <v>33</v>
      </c>
      <c r="B7135" t="s">
        <v>8</v>
      </c>
      <c r="C7135">
        <v>141.19999999999999</v>
      </c>
      <c r="D7135" s="1">
        <v>43252</v>
      </c>
      <c r="E7135" cm="1">
        <f t="array" ref="E7135">IF(AND(B7135="Housing",A7135="Rural"),"",
_xlfn.IFS(
NOT(ISBLANK(C7135)), C7135,
AND(NOT(ISBLANK(C7134)), B7134=B7135, NOT(ISBLANK(C7136)), B7136=B7135), AVERAGE(C7134,C7136),
AND(NOT(ISBLANK(C7134)), B7134=B7135, ISBLANK(C7136), NOT(ISBLANK(C7137)), B7137=B7135), C7134+(C7137-C7134)/3,
AND(ISBLANK(C7134), NOT(ISBLANK(C7133)), B7133=B7135, NOT(ISBLANK(C7136)), B7136=B7135), C7133+(C7136-C7133)*2/3,
TRUE, "Check Manually"
))</f>
        <v>141.19999999999999</v>
      </c>
      <c r="F7135" t="str">
        <f>_xlfn.XLOOKUP(B7135,Bucket_Map!A:A,Bucket_Map!B:B,"ERROR - CHECK NAME")</f>
        <v>Education</v>
      </c>
    </row>
    <row r="7136" spans="1:6" x14ac:dyDescent="0.25">
      <c r="A7136" t="s">
        <v>33</v>
      </c>
      <c r="B7136" t="s">
        <v>8</v>
      </c>
      <c r="C7136">
        <v>144</v>
      </c>
      <c r="D7136" s="1">
        <v>43282</v>
      </c>
      <c r="E7136" cm="1">
        <f t="array" ref="E7136">IF(AND(B7136="Housing",A7136="Rural"),"",
_xlfn.IFS(
NOT(ISBLANK(C7136)), C7136,
AND(NOT(ISBLANK(C7135)), B7135=B7136, NOT(ISBLANK(C7137)), B7137=B7136), AVERAGE(C7135,C7137),
AND(NOT(ISBLANK(C7135)), B7135=B7136, ISBLANK(C7137), NOT(ISBLANK(C7138)), B7138=B7136), C7135+(C7138-C7135)/3,
AND(ISBLANK(C7135), NOT(ISBLANK(C7134)), B7134=B7136, NOT(ISBLANK(C7137)), B7137=B7136), C7134+(C7137-C7134)*2/3,
TRUE, "Check Manually"
))</f>
        <v>144</v>
      </c>
      <c r="F7136" t="str">
        <f>_xlfn.XLOOKUP(B7136,Bucket_Map!A:A,Bucket_Map!B:B,"ERROR - CHECK NAME")</f>
        <v>Education</v>
      </c>
    </row>
    <row r="7137" spans="1:6" x14ac:dyDescent="0.25">
      <c r="A7137" t="s">
        <v>33</v>
      </c>
      <c r="B7137" t="s">
        <v>8</v>
      </c>
      <c r="C7137">
        <v>145.30000000000001</v>
      </c>
      <c r="D7137" s="1">
        <v>43313</v>
      </c>
      <c r="E7137" cm="1">
        <f t="array" ref="E7137">IF(AND(B7137="Housing",A7137="Rural"),"",
_xlfn.IFS(
NOT(ISBLANK(C7137)), C7137,
AND(NOT(ISBLANK(C7136)), B7136=B7137, NOT(ISBLANK(C7138)), B7138=B7137), AVERAGE(C7136,C7138),
AND(NOT(ISBLANK(C7136)), B7136=B7137, ISBLANK(C7138), NOT(ISBLANK(C7139)), B7139=B7137), C7136+(C7139-C7136)/3,
AND(ISBLANK(C7136), NOT(ISBLANK(C7135)), B7135=B7137, NOT(ISBLANK(C7138)), B7138=B7137), C7135+(C7138-C7135)*2/3,
TRUE, "Check Manually"
))</f>
        <v>145.30000000000001</v>
      </c>
      <c r="F7137" t="str">
        <f>_xlfn.XLOOKUP(B7137,Bucket_Map!A:A,Bucket_Map!B:B,"ERROR - CHECK NAME")</f>
        <v>Education</v>
      </c>
    </row>
    <row r="7138" spans="1:6" x14ac:dyDescent="0.25">
      <c r="A7138" t="s">
        <v>33</v>
      </c>
      <c r="B7138" t="s">
        <v>8</v>
      </c>
      <c r="C7138">
        <v>145.19999999999999</v>
      </c>
      <c r="D7138" s="1">
        <v>43344</v>
      </c>
      <c r="E7138" cm="1">
        <f t="array" ref="E7138">IF(AND(B7138="Housing",A7138="Rural"),"",
_xlfn.IFS(
NOT(ISBLANK(C7138)), C7138,
AND(NOT(ISBLANK(C7137)), B7137=B7138, NOT(ISBLANK(C7139)), B7139=B7138), AVERAGE(C7137,C7139),
AND(NOT(ISBLANK(C7137)), B7137=B7138, ISBLANK(C7139), NOT(ISBLANK(C7140)), B7140=B7138), C7137+(C7140-C7137)/3,
AND(ISBLANK(C7137), NOT(ISBLANK(C7136)), B7136=B7138, NOT(ISBLANK(C7139)), B7139=B7138), C7136+(C7139-C7136)*2/3,
TRUE, "Check Manually"
))</f>
        <v>145.19999999999999</v>
      </c>
      <c r="F7138" t="str">
        <f>_xlfn.XLOOKUP(B7138,Bucket_Map!A:A,Bucket_Map!B:B,"ERROR - CHECK NAME")</f>
        <v>Education</v>
      </c>
    </row>
    <row r="7139" spans="1:6" x14ac:dyDescent="0.25">
      <c r="A7139" t="s">
        <v>33</v>
      </c>
      <c r="B7139" t="s">
        <v>8</v>
      </c>
      <c r="C7139">
        <v>145.5</v>
      </c>
      <c r="D7139" s="1">
        <v>43374</v>
      </c>
      <c r="E7139" cm="1">
        <f t="array" ref="E7139">IF(AND(B7139="Housing",A7139="Rural"),"",
_xlfn.IFS(
NOT(ISBLANK(C7139)), C7139,
AND(NOT(ISBLANK(C7138)), B7138=B7139, NOT(ISBLANK(C7140)), B7140=B7139), AVERAGE(C7138,C7140),
AND(NOT(ISBLANK(C7138)), B7138=B7139, ISBLANK(C7140), NOT(ISBLANK(C7141)), B7141=B7139), C7138+(C7141-C7138)/3,
AND(ISBLANK(C7138), NOT(ISBLANK(C7137)), B7137=B7139, NOT(ISBLANK(C7140)), B7140=B7139), C7137+(C7140-C7137)*2/3,
TRUE, "Check Manually"
))</f>
        <v>145.5</v>
      </c>
      <c r="F7139" t="str">
        <f>_xlfn.XLOOKUP(B7139,Bucket_Map!A:A,Bucket_Map!B:B,"ERROR - CHECK NAME")</f>
        <v>Education</v>
      </c>
    </row>
    <row r="7140" spans="1:6" x14ac:dyDescent="0.25">
      <c r="A7140" t="s">
        <v>33</v>
      </c>
      <c r="B7140" t="s">
        <v>8</v>
      </c>
      <c r="C7140">
        <v>146.1</v>
      </c>
      <c r="D7140" s="1">
        <v>43405</v>
      </c>
      <c r="E7140" cm="1">
        <f t="array" ref="E7140">IF(AND(B7140="Housing",A7140="Rural"),"",
_xlfn.IFS(
NOT(ISBLANK(C7140)), C7140,
AND(NOT(ISBLANK(C7139)), B7139=B7140, NOT(ISBLANK(C7141)), B7141=B7140), AVERAGE(C7139,C7141),
AND(NOT(ISBLANK(C7139)), B7139=B7140, ISBLANK(C7141), NOT(ISBLANK(C7142)), B7142=B7140), C7139+(C7142-C7139)/3,
AND(ISBLANK(C7139), NOT(ISBLANK(C7138)), B7138=B7140, NOT(ISBLANK(C7141)), B7141=B7140), C7138+(C7141-C7138)*2/3,
TRUE, "Check Manually"
))</f>
        <v>146.1</v>
      </c>
      <c r="F7140" t="str">
        <f>_xlfn.XLOOKUP(B7140,Bucket_Map!A:A,Bucket_Map!B:B,"ERROR - CHECK NAME")</f>
        <v>Education</v>
      </c>
    </row>
    <row r="7141" spans="1:6" x14ac:dyDescent="0.25">
      <c r="A7141" t="s">
        <v>33</v>
      </c>
      <c r="B7141" t="s">
        <v>8</v>
      </c>
      <c r="C7141">
        <v>146.5</v>
      </c>
      <c r="D7141" s="1">
        <v>43435</v>
      </c>
      <c r="E7141" cm="1">
        <f t="array" ref="E7141">IF(AND(B7141="Housing",A7141="Rural"),"",
_xlfn.IFS(
NOT(ISBLANK(C7141)), C7141,
AND(NOT(ISBLANK(C7140)), B7140=B7141, NOT(ISBLANK(C7142)), B7142=B7141), AVERAGE(C7140,C7142),
AND(NOT(ISBLANK(C7140)), B7140=B7141, ISBLANK(C7142), NOT(ISBLANK(C7143)), B7143=B7141), C7140+(C7143-C7140)/3,
AND(ISBLANK(C7140), NOT(ISBLANK(C7139)), B7139=B7141, NOT(ISBLANK(C7142)), B7142=B7141), C7139+(C7142-C7139)*2/3,
TRUE, "Check Manually"
))</f>
        <v>146.5</v>
      </c>
      <c r="F7141" t="str">
        <f>_xlfn.XLOOKUP(B7141,Bucket_Map!A:A,Bucket_Map!B:B,"ERROR - CHECK NAME")</f>
        <v>Education</v>
      </c>
    </row>
    <row r="7142" spans="1:6" x14ac:dyDescent="0.25">
      <c r="A7142" t="s">
        <v>33</v>
      </c>
      <c r="B7142" t="s">
        <v>8</v>
      </c>
      <c r="C7142">
        <v>146.6</v>
      </c>
      <c r="D7142" s="1">
        <v>43466</v>
      </c>
      <c r="E7142" cm="1">
        <f t="array" ref="E7142">IF(AND(B7142="Housing",A7142="Rural"),"",
_xlfn.IFS(
NOT(ISBLANK(C7142)), C7142,
AND(NOT(ISBLANK(C7141)), B7141=B7142, NOT(ISBLANK(C7143)), B7143=B7142), AVERAGE(C7141,C7143),
AND(NOT(ISBLANK(C7141)), B7141=B7142, ISBLANK(C7143), NOT(ISBLANK(C7144)), B7144=B7142), C7141+(C7144-C7141)/3,
AND(ISBLANK(C7141), NOT(ISBLANK(C7140)), B7140=B7142, NOT(ISBLANK(C7143)), B7143=B7142), C7140+(C7143-C7140)*2/3,
TRUE, "Check Manually"
))</f>
        <v>146.6</v>
      </c>
      <c r="F7142" t="str">
        <f>_xlfn.XLOOKUP(B7142,Bucket_Map!A:A,Bucket_Map!B:B,"ERROR - CHECK NAME")</f>
        <v>Education</v>
      </c>
    </row>
    <row r="7143" spans="1:6" x14ac:dyDescent="0.25">
      <c r="A7143" t="s">
        <v>33</v>
      </c>
      <c r="B7143" t="s">
        <v>8</v>
      </c>
      <c r="C7143">
        <v>146.6</v>
      </c>
      <c r="D7143" s="1">
        <v>43497</v>
      </c>
      <c r="E7143" cm="1">
        <f t="array" ref="E7143">IF(AND(B7143="Housing",A7143="Rural"),"",
_xlfn.IFS(
NOT(ISBLANK(C7143)), C7143,
AND(NOT(ISBLANK(C7142)), B7142=B7143, NOT(ISBLANK(C7144)), B7144=B7143), AVERAGE(C7142,C7144),
AND(NOT(ISBLANK(C7142)), B7142=B7143, ISBLANK(C7144), NOT(ISBLANK(C7145)), B7145=B7143), C7142+(C7145-C7142)/3,
AND(ISBLANK(C7142), NOT(ISBLANK(C7141)), B7141=B7143, NOT(ISBLANK(C7144)), B7144=B7143), C7141+(C7144-C7141)*2/3,
TRUE, "Check Manually"
))</f>
        <v>146.6</v>
      </c>
      <c r="F7143" t="str">
        <f>_xlfn.XLOOKUP(B7143,Bucket_Map!A:A,Bucket_Map!B:B,"ERROR - CHECK NAME")</f>
        <v>Education</v>
      </c>
    </row>
    <row r="7144" spans="1:6" x14ac:dyDescent="0.25">
      <c r="A7144" t="s">
        <v>33</v>
      </c>
      <c r="B7144" t="s">
        <v>8</v>
      </c>
      <c r="C7144">
        <v>146.69999999999999</v>
      </c>
      <c r="D7144" s="1">
        <v>43525</v>
      </c>
      <c r="E7144" cm="1">
        <f t="array" ref="E7144">IF(AND(B7144="Housing",A7144="Rural"),"",
_xlfn.IFS(
NOT(ISBLANK(C7144)), C7144,
AND(NOT(ISBLANK(C7143)), B7143=B7144, NOT(ISBLANK(C7145)), B7145=B7144), AVERAGE(C7143,C7145),
AND(NOT(ISBLANK(C7143)), B7143=B7144, ISBLANK(C7145), NOT(ISBLANK(C7146)), B7146=B7144), C7143+(C7146-C7143)/3,
AND(ISBLANK(C7143), NOT(ISBLANK(C7142)), B7142=B7144, NOT(ISBLANK(C7145)), B7145=B7144), C7142+(C7145-C7142)*2/3,
TRUE, "Check Manually"
))</f>
        <v>146.69999999999999</v>
      </c>
      <c r="F7144" t="str">
        <f>_xlfn.XLOOKUP(B7144,Bucket_Map!A:A,Bucket_Map!B:B,"ERROR - CHECK NAME")</f>
        <v>Education</v>
      </c>
    </row>
    <row r="7145" spans="1:6" x14ac:dyDescent="0.25">
      <c r="A7145" t="s">
        <v>33</v>
      </c>
      <c r="B7145" t="s">
        <v>8</v>
      </c>
      <c r="C7145">
        <v>148</v>
      </c>
      <c r="D7145" s="1">
        <v>43586</v>
      </c>
      <c r="E7145" cm="1">
        <f t="array" ref="E7145">IF(AND(B7145="Housing",A7145="Rural"),"",
_xlfn.IFS(
NOT(ISBLANK(C7145)), C7145,
AND(NOT(ISBLANK(C7144)), B7144=B7145, NOT(ISBLANK(C7146)), B7146=B7145), AVERAGE(C7144,C7146),
AND(NOT(ISBLANK(C7144)), B7144=B7145, ISBLANK(C7146), NOT(ISBLANK(C7147)), B7147=B7145), C7144+(C7147-C7144)/3,
AND(ISBLANK(C7144), NOT(ISBLANK(C7143)), B7143=B7145, NOT(ISBLANK(C7146)), B7146=B7145), C7143+(C7146-C7143)*2/3,
TRUE, "Check Manually"
))</f>
        <v>148</v>
      </c>
      <c r="F7145" t="str">
        <f>_xlfn.XLOOKUP(B7145,Bucket_Map!A:A,Bucket_Map!B:B,"ERROR - CHECK NAME")</f>
        <v>Education</v>
      </c>
    </row>
    <row r="7146" spans="1:6" x14ac:dyDescent="0.25">
      <c r="A7146" t="s">
        <v>33</v>
      </c>
      <c r="B7146" t="s">
        <v>8</v>
      </c>
      <c r="C7146">
        <v>148.9</v>
      </c>
      <c r="D7146" s="1">
        <v>43617</v>
      </c>
      <c r="E7146" cm="1">
        <f t="array" ref="E7146">IF(AND(B7146="Housing",A7146="Rural"),"",
_xlfn.IFS(
NOT(ISBLANK(C7146)), C7146,
AND(NOT(ISBLANK(C7145)), B7145=B7146, NOT(ISBLANK(C7147)), B7147=B7146), AVERAGE(C7145,C7147),
AND(NOT(ISBLANK(C7145)), B7145=B7146, ISBLANK(C7147), NOT(ISBLANK(C7148)), B7148=B7146), C7145+(C7148-C7145)/3,
AND(ISBLANK(C7145), NOT(ISBLANK(C7144)), B7144=B7146, NOT(ISBLANK(C7147)), B7147=B7146), C7144+(C7147-C7144)*2/3,
TRUE, "Check Manually"
))</f>
        <v>148.9</v>
      </c>
      <c r="F7146" t="str">
        <f>_xlfn.XLOOKUP(B7146,Bucket_Map!A:A,Bucket_Map!B:B,"ERROR - CHECK NAME")</f>
        <v>Education</v>
      </c>
    </row>
    <row r="7147" spans="1:6" x14ac:dyDescent="0.25">
      <c r="A7147" t="s">
        <v>33</v>
      </c>
      <c r="B7147" t="s">
        <v>8</v>
      </c>
      <c r="C7147">
        <v>150.4</v>
      </c>
      <c r="D7147" s="1">
        <v>43647</v>
      </c>
      <c r="E7147" cm="1">
        <f t="array" ref="E7147">IF(AND(B7147="Housing",A7147="Rural"),"",
_xlfn.IFS(
NOT(ISBLANK(C7147)), C7147,
AND(NOT(ISBLANK(C7146)), B7146=B7147, NOT(ISBLANK(C7148)), B7148=B7147), AVERAGE(C7146,C7148),
AND(NOT(ISBLANK(C7146)), B7146=B7147, ISBLANK(C7148), NOT(ISBLANK(C7149)), B7149=B7147), C7146+(C7149-C7146)/3,
AND(ISBLANK(C7146), NOT(ISBLANK(C7145)), B7145=B7147, NOT(ISBLANK(C7148)), B7148=B7147), C7145+(C7148-C7145)*2/3,
TRUE, "Check Manually"
))</f>
        <v>150.4</v>
      </c>
      <c r="F7147" t="str">
        <f>_xlfn.XLOOKUP(B7147,Bucket_Map!A:A,Bucket_Map!B:B,"ERROR - CHECK NAME")</f>
        <v>Education</v>
      </c>
    </row>
    <row r="7148" spans="1:6" x14ac:dyDescent="0.25">
      <c r="A7148" t="s">
        <v>33</v>
      </c>
      <c r="B7148" t="s">
        <v>8</v>
      </c>
      <c r="C7148">
        <v>151.5</v>
      </c>
      <c r="D7148" s="1">
        <v>43678</v>
      </c>
      <c r="E7148" cm="1">
        <f t="array" ref="E7148">IF(AND(B7148="Housing",A7148="Rural"),"",
_xlfn.IFS(
NOT(ISBLANK(C7148)), C7148,
AND(NOT(ISBLANK(C7147)), B7147=B7148, NOT(ISBLANK(C7149)), B7149=B7148), AVERAGE(C7147,C7149),
AND(NOT(ISBLANK(C7147)), B7147=B7148, ISBLANK(C7149), NOT(ISBLANK(C7150)), B7150=B7148), C7147+(C7150-C7147)/3,
AND(ISBLANK(C7147), NOT(ISBLANK(C7146)), B7146=B7148, NOT(ISBLANK(C7149)), B7149=B7148), C7146+(C7149-C7146)*2/3,
TRUE, "Check Manually"
))</f>
        <v>151.5</v>
      </c>
      <c r="F7148" t="str">
        <f>_xlfn.XLOOKUP(B7148,Bucket_Map!A:A,Bucket_Map!B:B,"ERROR - CHECK NAME")</f>
        <v>Education</v>
      </c>
    </row>
    <row r="7149" spans="1:6" x14ac:dyDescent="0.25">
      <c r="A7149" t="s">
        <v>33</v>
      </c>
      <c r="B7149" t="s">
        <v>8</v>
      </c>
      <c r="C7149">
        <v>151.6</v>
      </c>
      <c r="D7149" s="1">
        <v>43709</v>
      </c>
      <c r="E7149" cm="1">
        <f t="array" ref="E7149">IF(AND(B7149="Housing",A7149="Rural"),"",
_xlfn.IFS(
NOT(ISBLANK(C7149)), C7149,
AND(NOT(ISBLANK(C7148)), B7148=B7149, NOT(ISBLANK(C7150)), B7150=B7149), AVERAGE(C7148,C7150),
AND(NOT(ISBLANK(C7148)), B7148=B7149, ISBLANK(C7150), NOT(ISBLANK(C7151)), B7151=B7149), C7148+(C7151-C7148)/3,
AND(ISBLANK(C7148), NOT(ISBLANK(C7147)), B7147=B7149, NOT(ISBLANK(C7150)), B7150=B7149), C7147+(C7150-C7147)*2/3,
TRUE, "Check Manually"
))</f>
        <v>151.6</v>
      </c>
      <c r="F7149" t="str">
        <f>_xlfn.XLOOKUP(B7149,Bucket_Map!A:A,Bucket_Map!B:B,"ERROR - CHECK NAME")</f>
        <v>Education</v>
      </c>
    </row>
    <row r="7150" spans="1:6" x14ac:dyDescent="0.25">
      <c r="A7150" t="s">
        <v>33</v>
      </c>
      <c r="B7150" t="s">
        <v>8</v>
      </c>
      <c r="C7150">
        <v>151.69999999999999</v>
      </c>
      <c r="D7150" s="1">
        <v>43739</v>
      </c>
      <c r="E7150" cm="1">
        <f t="array" ref="E7150">IF(AND(B7150="Housing",A7150="Rural"),"",
_xlfn.IFS(
NOT(ISBLANK(C7150)), C7150,
AND(NOT(ISBLANK(C7149)), B7149=B7150, NOT(ISBLANK(C7151)), B7151=B7150), AVERAGE(C7149,C7151),
AND(NOT(ISBLANK(C7149)), B7149=B7150, ISBLANK(C7151), NOT(ISBLANK(C7152)), B7152=B7150), C7149+(C7152-C7149)/3,
AND(ISBLANK(C7149), NOT(ISBLANK(C7148)), B7148=B7150, NOT(ISBLANK(C7151)), B7151=B7150), C7148+(C7151-C7148)*2/3,
TRUE, "Check Manually"
))</f>
        <v>151.69999999999999</v>
      </c>
      <c r="F7150" t="str">
        <f>_xlfn.XLOOKUP(B7150,Bucket_Map!A:A,Bucket_Map!B:B,"ERROR - CHECK NAME")</f>
        <v>Education</v>
      </c>
    </row>
    <row r="7151" spans="1:6" x14ac:dyDescent="0.25">
      <c r="A7151" t="s">
        <v>33</v>
      </c>
      <c r="B7151" t="s">
        <v>8</v>
      </c>
      <c r="C7151">
        <v>151.80000000000001</v>
      </c>
      <c r="D7151" s="1">
        <v>43770</v>
      </c>
      <c r="E7151" cm="1">
        <f t="array" ref="E7151">IF(AND(B7151="Housing",A7151="Rural"),"",
_xlfn.IFS(
NOT(ISBLANK(C7151)), C7151,
AND(NOT(ISBLANK(C7150)), B7150=B7151, NOT(ISBLANK(C7152)), B7152=B7151), AVERAGE(C7150,C7152),
AND(NOT(ISBLANK(C7150)), B7150=B7151, ISBLANK(C7152), NOT(ISBLANK(C7153)), B7153=B7151), C7150+(C7153-C7150)/3,
AND(ISBLANK(C7150), NOT(ISBLANK(C7149)), B7149=B7151, NOT(ISBLANK(C7152)), B7152=B7151), C7149+(C7152-C7149)*2/3,
TRUE, "Check Manually"
))</f>
        <v>151.80000000000001</v>
      </c>
      <c r="F7151" t="str">
        <f>_xlfn.XLOOKUP(B7151,Bucket_Map!A:A,Bucket_Map!B:B,"ERROR - CHECK NAME")</f>
        <v>Education</v>
      </c>
    </row>
    <row r="7152" spans="1:6" x14ac:dyDescent="0.25">
      <c r="A7152" t="s">
        <v>33</v>
      </c>
      <c r="B7152" t="s">
        <v>8</v>
      </c>
      <c r="C7152">
        <v>151.9</v>
      </c>
      <c r="D7152" s="1">
        <v>43800</v>
      </c>
      <c r="E7152" cm="1">
        <f t="array" ref="E7152">IF(AND(B7152="Housing",A7152="Rural"),"",
_xlfn.IFS(
NOT(ISBLANK(C7152)), C7152,
AND(NOT(ISBLANK(C7151)), B7151=B7152, NOT(ISBLANK(C7153)), B7153=B7152), AVERAGE(C7151,C7153),
AND(NOT(ISBLANK(C7151)), B7151=B7152, ISBLANK(C7153), NOT(ISBLANK(C7154)), B7154=B7152), C7151+(C7154-C7151)/3,
AND(ISBLANK(C7151), NOT(ISBLANK(C7150)), B7150=B7152, NOT(ISBLANK(C7153)), B7153=B7152), C7150+(C7153-C7150)*2/3,
TRUE, "Check Manually"
))</f>
        <v>151.9</v>
      </c>
      <c r="F7152" t="str">
        <f>_xlfn.XLOOKUP(B7152,Bucket_Map!A:A,Bucket_Map!B:B,"ERROR - CHECK NAME")</f>
        <v>Education</v>
      </c>
    </row>
    <row r="7153" spans="1:6" x14ac:dyDescent="0.25">
      <c r="A7153" t="s">
        <v>33</v>
      </c>
      <c r="B7153" t="s">
        <v>8</v>
      </c>
      <c r="C7153">
        <v>152.1</v>
      </c>
      <c r="D7153" s="1">
        <v>43831</v>
      </c>
      <c r="E7153" cm="1">
        <f t="array" ref="E7153">IF(AND(B7153="Housing",A7153="Rural"),"",
_xlfn.IFS(
NOT(ISBLANK(C7153)), C7153,
AND(NOT(ISBLANK(C7152)), B7152=B7153, NOT(ISBLANK(C7154)), B7154=B7153), AVERAGE(C7152,C7154),
AND(NOT(ISBLANK(C7152)), B7152=B7153, ISBLANK(C7154), NOT(ISBLANK(C7155)), B7155=B7153), C7152+(C7155-C7152)/3,
AND(ISBLANK(C7152), NOT(ISBLANK(C7151)), B7151=B7153, NOT(ISBLANK(C7154)), B7154=B7153), C7151+(C7154-C7151)*2/3,
TRUE, "Check Manually"
))</f>
        <v>152.1</v>
      </c>
      <c r="F7153" t="str">
        <f>_xlfn.XLOOKUP(B7153,Bucket_Map!A:A,Bucket_Map!B:B,"ERROR - CHECK NAME")</f>
        <v>Education</v>
      </c>
    </row>
    <row r="7154" spans="1:6" x14ac:dyDescent="0.25">
      <c r="A7154" t="s">
        <v>33</v>
      </c>
      <c r="B7154" t="s">
        <v>8</v>
      </c>
      <c r="C7154">
        <v>152.19999999999999</v>
      </c>
      <c r="D7154" s="1">
        <v>43862</v>
      </c>
      <c r="E7154" cm="1">
        <f t="array" ref="E7154">IF(AND(B7154="Housing",A7154="Rural"),"",
_xlfn.IFS(
NOT(ISBLANK(C7154)), C7154,
AND(NOT(ISBLANK(C7153)), B7153=B7154, NOT(ISBLANK(C7155)), B7155=B7154), AVERAGE(C7153,C7155),
AND(NOT(ISBLANK(C7153)), B7153=B7154, ISBLANK(C7155), NOT(ISBLANK(C7156)), B7156=B7154), C7153+(C7156-C7153)/3,
AND(ISBLANK(C7153), NOT(ISBLANK(C7152)), B7152=B7154, NOT(ISBLANK(C7155)), B7155=B7154), C7152+(C7155-C7152)*2/3,
TRUE, "Check Manually"
))</f>
        <v>152.19999999999999</v>
      </c>
      <c r="F7154" t="str">
        <f>_xlfn.XLOOKUP(B7154,Bucket_Map!A:A,Bucket_Map!B:B,"ERROR - CHECK NAME")</f>
        <v>Education</v>
      </c>
    </row>
    <row r="7155" spans="1:6" x14ac:dyDescent="0.25">
      <c r="A7155" t="s">
        <v>33</v>
      </c>
      <c r="B7155" t="s">
        <v>8</v>
      </c>
      <c r="C7155">
        <v>152.5</v>
      </c>
      <c r="D7155" s="1">
        <v>43891</v>
      </c>
      <c r="E7155" cm="1">
        <f t="array" ref="E7155">IF(AND(B7155="Housing",A7155="Rural"),"",
_xlfn.IFS(
NOT(ISBLANK(C7155)), C7155,
AND(NOT(ISBLANK(C7154)), B7154=B7155, NOT(ISBLANK(C7156)), B7156=B7155), AVERAGE(C7154,C7156),
AND(NOT(ISBLANK(C7154)), B7154=B7155, ISBLANK(C7156), NOT(ISBLANK(C7157)), B7157=B7155), C7154+(C7157-C7154)/3,
AND(ISBLANK(C7154), NOT(ISBLANK(C7153)), B7153=B7155, NOT(ISBLANK(C7156)), B7156=B7155), C7153+(C7156-C7153)*2/3,
TRUE, "Check Manually"
))</f>
        <v>152.5</v>
      </c>
      <c r="F7155" t="str">
        <f>_xlfn.XLOOKUP(B7155,Bucket_Map!A:A,Bucket_Map!B:B,"ERROR - CHECK NAME")</f>
        <v>Education</v>
      </c>
    </row>
    <row r="7156" spans="1:6" x14ac:dyDescent="0.25">
      <c r="A7156" t="s">
        <v>33</v>
      </c>
      <c r="B7156" t="s">
        <v>8</v>
      </c>
      <c r="D7156" s="1">
        <v>43922</v>
      </c>
      <c r="E7156" cm="1">
        <f t="array" ref="E7156">IF(AND(B7156="Housing",A7156="Rural"),"",
_xlfn.IFS(
NOT(ISBLANK(C7156)), C7156,
AND(NOT(ISBLANK(C7155)), B7155=B7156, NOT(ISBLANK(C7157)), B7157=B7156), AVERAGE(C7155,C7157),
AND(NOT(ISBLANK(C7155)), B7155=B7156, ISBLANK(C7157), NOT(ISBLANK(C7158)), B7158=B7156), C7155+(C7158-C7155)/3,
AND(ISBLANK(C7155), NOT(ISBLANK(C7154)), B7154=B7156, NOT(ISBLANK(C7157)), B7157=B7156), C7154+(C7157-C7154)*2/3,
TRUE, "Check Manually"
))</f>
        <v>152.5</v>
      </c>
      <c r="F7156" t="str">
        <f>_xlfn.XLOOKUP(B7156,Bucket_Map!A:A,Bucket_Map!B:B,"ERROR - CHECK NAME")</f>
        <v>Education</v>
      </c>
    </row>
    <row r="7157" spans="1:6" x14ac:dyDescent="0.25">
      <c r="A7157" t="s">
        <v>33</v>
      </c>
      <c r="B7157" t="s">
        <v>8</v>
      </c>
      <c r="D7157" s="1">
        <v>43952</v>
      </c>
      <c r="E7157" cm="1">
        <f t="array" ref="E7157">IF(AND(B7157="Housing",A7157="Rural"),"",
_xlfn.IFS(
NOT(ISBLANK(C7157)), C7157,
AND(NOT(ISBLANK(C7156)), B7156=B7157, NOT(ISBLANK(C7158)), B7158=B7157), AVERAGE(C7156,C7158),
AND(NOT(ISBLANK(C7156)), B7156=B7157, ISBLANK(C7158), NOT(ISBLANK(C7159)), B7159=B7157), C7156+(C7159-C7156)/3,
AND(ISBLANK(C7156), NOT(ISBLANK(C7155)), B7155=B7157, NOT(ISBLANK(C7158)), B7158=B7157), C7155+(C7158-C7155)*2/3,
TRUE, "Check Manually"
))</f>
        <v>152.5</v>
      </c>
      <c r="F7157" t="str">
        <f>_xlfn.XLOOKUP(B7157,Bucket_Map!A:A,Bucket_Map!B:B,"ERROR - CHECK NAME")</f>
        <v>Education</v>
      </c>
    </row>
    <row r="7158" spans="1:6" x14ac:dyDescent="0.25">
      <c r="A7158" t="s">
        <v>33</v>
      </c>
      <c r="B7158" t="s">
        <v>8</v>
      </c>
      <c r="C7158">
        <v>152.5</v>
      </c>
      <c r="D7158" s="1">
        <v>43983</v>
      </c>
      <c r="E7158" cm="1">
        <f t="array" ref="E7158">IF(AND(B7158="Housing",A7158="Rural"),"",
_xlfn.IFS(
NOT(ISBLANK(C7158)), C7158,
AND(NOT(ISBLANK(C7157)), B7157=B7158, NOT(ISBLANK(C7159)), B7159=B7158), AVERAGE(C7157,C7159),
AND(NOT(ISBLANK(C7157)), B7157=B7158, ISBLANK(C7159), NOT(ISBLANK(C7160)), B7160=B7158), C7157+(C7160-C7157)/3,
AND(ISBLANK(C7157), NOT(ISBLANK(C7156)), B7156=B7158, NOT(ISBLANK(C7159)), B7159=B7158), C7156+(C7159-C7156)*2/3,
TRUE, "Check Manually"
))</f>
        <v>152.5</v>
      </c>
      <c r="F7158" t="str">
        <f>_xlfn.XLOOKUP(B7158,Bucket_Map!A:A,Bucket_Map!B:B,"ERROR - CHECK NAME")</f>
        <v>Education</v>
      </c>
    </row>
    <row r="7159" spans="1:6" x14ac:dyDescent="0.25">
      <c r="A7159" t="s">
        <v>33</v>
      </c>
      <c r="B7159" t="s">
        <v>8</v>
      </c>
      <c r="C7159">
        <v>152.5</v>
      </c>
      <c r="D7159" s="1">
        <v>44013</v>
      </c>
      <c r="E7159" cm="1">
        <f t="array" ref="E7159">IF(AND(B7159="Housing",A7159="Rural"),"",
_xlfn.IFS(
NOT(ISBLANK(C7159)), C7159,
AND(NOT(ISBLANK(C7158)), B7158=B7159, NOT(ISBLANK(C7160)), B7160=B7159), AVERAGE(C7158,C7160),
AND(NOT(ISBLANK(C7158)), B7158=B7159, ISBLANK(C7160), NOT(ISBLANK(C7161)), B7161=B7159), C7158+(C7161-C7158)/3,
AND(ISBLANK(C7158), NOT(ISBLANK(C7157)), B7157=B7159, NOT(ISBLANK(C7160)), B7160=B7159), C7157+(C7160-C7157)*2/3,
TRUE, "Check Manually"
))</f>
        <v>152.5</v>
      </c>
      <c r="F7159" t="str">
        <f>_xlfn.XLOOKUP(B7159,Bucket_Map!A:A,Bucket_Map!B:B,"ERROR - CHECK NAME")</f>
        <v>Education</v>
      </c>
    </row>
    <row r="7160" spans="1:6" x14ac:dyDescent="0.25">
      <c r="A7160" t="s">
        <v>33</v>
      </c>
      <c r="B7160" t="s">
        <v>8</v>
      </c>
      <c r="C7160">
        <v>155.5</v>
      </c>
      <c r="D7160" s="1">
        <v>44044</v>
      </c>
      <c r="E7160" cm="1">
        <f t="array" ref="E7160">IF(AND(B7160="Housing",A7160="Rural"),"",
_xlfn.IFS(
NOT(ISBLANK(C7160)), C7160,
AND(NOT(ISBLANK(C7159)), B7159=B7160, NOT(ISBLANK(C7161)), B7161=B7160), AVERAGE(C7159,C7161),
AND(NOT(ISBLANK(C7159)), B7159=B7160, ISBLANK(C7161), NOT(ISBLANK(C7162)), B7162=B7160), C7159+(C7162-C7159)/3,
AND(ISBLANK(C7159), NOT(ISBLANK(C7158)), B7158=B7160, NOT(ISBLANK(C7161)), B7161=B7160), C7158+(C7161-C7158)*2/3,
TRUE, "Check Manually"
))</f>
        <v>155.5</v>
      </c>
      <c r="F7160" t="str">
        <f>_xlfn.XLOOKUP(B7160,Bucket_Map!A:A,Bucket_Map!B:B,"ERROR - CHECK NAME")</f>
        <v>Education</v>
      </c>
    </row>
    <row r="7161" spans="1:6" x14ac:dyDescent="0.25">
      <c r="A7161" t="s">
        <v>33</v>
      </c>
      <c r="B7161" t="s">
        <v>8</v>
      </c>
      <c r="C7161">
        <v>154.9</v>
      </c>
      <c r="D7161" s="1">
        <v>44075</v>
      </c>
      <c r="E7161" cm="1">
        <f t="array" ref="E7161">IF(AND(B7161="Housing",A7161="Rural"),"",
_xlfn.IFS(
NOT(ISBLANK(C7161)), C7161,
AND(NOT(ISBLANK(C7160)), B7160=B7161, NOT(ISBLANK(C7162)), B7162=B7161), AVERAGE(C7160,C7162),
AND(NOT(ISBLANK(C7160)), B7160=B7161, ISBLANK(C7162), NOT(ISBLANK(C7163)), B7163=B7161), C7160+(C7163-C7160)/3,
AND(ISBLANK(C7160), NOT(ISBLANK(C7159)), B7159=B7161, NOT(ISBLANK(C7162)), B7162=B7161), C7159+(C7162-C7159)*2/3,
TRUE, "Check Manually"
))</f>
        <v>154.9</v>
      </c>
      <c r="F7161" t="str">
        <f>_xlfn.XLOOKUP(B7161,Bucket_Map!A:A,Bucket_Map!B:B,"ERROR - CHECK NAME")</f>
        <v>Education</v>
      </c>
    </row>
    <row r="7162" spans="1:6" x14ac:dyDescent="0.25">
      <c r="A7162" t="s">
        <v>33</v>
      </c>
      <c r="B7162" t="s">
        <v>8</v>
      </c>
      <c r="C7162">
        <v>155.69999999999999</v>
      </c>
      <c r="D7162" s="1">
        <v>44105</v>
      </c>
      <c r="E7162" cm="1">
        <f t="array" ref="E7162">IF(AND(B7162="Housing",A7162="Rural"),"",
_xlfn.IFS(
NOT(ISBLANK(C7162)), C7162,
AND(NOT(ISBLANK(C7161)), B7161=B7162, NOT(ISBLANK(C7163)), B7163=B7162), AVERAGE(C7161,C7163),
AND(NOT(ISBLANK(C7161)), B7161=B7162, ISBLANK(C7163), NOT(ISBLANK(C7164)), B7164=B7162), C7161+(C7164-C7161)/3,
AND(ISBLANK(C7161), NOT(ISBLANK(C7160)), B7160=B7162, NOT(ISBLANK(C7163)), B7163=B7162), C7160+(C7163-C7160)*2/3,
TRUE, "Check Manually"
))</f>
        <v>155.69999999999999</v>
      </c>
      <c r="F7162" t="str">
        <f>_xlfn.XLOOKUP(B7162,Bucket_Map!A:A,Bucket_Map!B:B,"ERROR - CHECK NAME")</f>
        <v>Education</v>
      </c>
    </row>
    <row r="7163" spans="1:6" x14ac:dyDescent="0.25">
      <c r="A7163" t="s">
        <v>33</v>
      </c>
      <c r="B7163" t="s">
        <v>8</v>
      </c>
      <c r="C7163">
        <v>156.4</v>
      </c>
      <c r="D7163" s="1">
        <v>44136</v>
      </c>
      <c r="E7163" cm="1">
        <f t="array" ref="E7163">IF(AND(B7163="Housing",A7163="Rural"),"",
_xlfn.IFS(
NOT(ISBLANK(C7163)), C7163,
AND(NOT(ISBLANK(C7162)), B7162=B7163, NOT(ISBLANK(C7164)), B7164=B7163), AVERAGE(C7162,C7164),
AND(NOT(ISBLANK(C7162)), B7162=B7163, ISBLANK(C7164), NOT(ISBLANK(C7165)), B7165=B7163), C7162+(C7165-C7162)/3,
AND(ISBLANK(C7162), NOT(ISBLANK(C7161)), B7161=B7163, NOT(ISBLANK(C7164)), B7164=B7163), C7161+(C7164-C7161)*2/3,
TRUE, "Check Manually"
))</f>
        <v>156.4</v>
      </c>
      <c r="F7163" t="str">
        <f>_xlfn.XLOOKUP(B7163,Bucket_Map!A:A,Bucket_Map!B:B,"ERROR - CHECK NAME")</f>
        <v>Education</v>
      </c>
    </row>
    <row r="7164" spans="1:6" x14ac:dyDescent="0.25">
      <c r="A7164" t="s">
        <v>33</v>
      </c>
      <c r="B7164" t="s">
        <v>8</v>
      </c>
      <c r="C7164">
        <v>156.9</v>
      </c>
      <c r="D7164" s="1">
        <v>44166</v>
      </c>
      <c r="E7164" cm="1">
        <f t="array" ref="E7164">IF(AND(B7164="Housing",A7164="Rural"),"",
_xlfn.IFS(
NOT(ISBLANK(C7164)), C7164,
AND(NOT(ISBLANK(C7163)), B7163=B7164, NOT(ISBLANK(C7165)), B7165=B7164), AVERAGE(C7163,C7165),
AND(NOT(ISBLANK(C7163)), B7163=B7164, ISBLANK(C7165), NOT(ISBLANK(C7166)), B7166=B7164), C7163+(C7166-C7163)/3,
AND(ISBLANK(C7163), NOT(ISBLANK(C7162)), B7162=B7164, NOT(ISBLANK(C7165)), B7165=B7164), C7162+(C7165-C7162)*2/3,
TRUE, "Check Manually"
))</f>
        <v>156.9</v>
      </c>
      <c r="F7164" t="str">
        <f>_xlfn.XLOOKUP(B7164,Bucket_Map!A:A,Bucket_Map!B:B,"ERROR - CHECK NAME")</f>
        <v>Education</v>
      </c>
    </row>
    <row r="7165" spans="1:6" x14ac:dyDescent="0.25">
      <c r="A7165" t="s">
        <v>33</v>
      </c>
      <c r="B7165" t="s">
        <v>8</v>
      </c>
      <c r="C7165">
        <v>156.1</v>
      </c>
      <c r="D7165" s="1">
        <v>44197</v>
      </c>
      <c r="E7165" cm="1">
        <f t="array" ref="E7165">IF(AND(B7165="Housing",A7165="Rural"),"",
_xlfn.IFS(
NOT(ISBLANK(C7165)), C7165,
AND(NOT(ISBLANK(C7164)), B7164=B7165, NOT(ISBLANK(C7166)), B7166=B7165), AVERAGE(C7164,C7166),
AND(NOT(ISBLANK(C7164)), B7164=B7165, ISBLANK(C7166), NOT(ISBLANK(C7167)), B7167=B7165), C7164+(C7167-C7164)/3,
AND(ISBLANK(C7164), NOT(ISBLANK(C7163)), B7163=B7165, NOT(ISBLANK(C7166)), B7166=B7165), C7163+(C7166-C7163)*2/3,
TRUE, "Check Manually"
))</f>
        <v>156.1</v>
      </c>
      <c r="F7165" t="str">
        <f>_xlfn.XLOOKUP(B7165,Bucket_Map!A:A,Bucket_Map!B:B,"ERROR - CHECK NAME")</f>
        <v>Education</v>
      </c>
    </row>
    <row r="7166" spans="1:6" x14ac:dyDescent="0.25">
      <c r="A7166" t="s">
        <v>33</v>
      </c>
      <c r="B7166" t="s">
        <v>8</v>
      </c>
      <c r="C7166">
        <v>156.6</v>
      </c>
      <c r="D7166" s="1">
        <v>44228</v>
      </c>
      <c r="E7166" cm="1">
        <f t="array" ref="E7166">IF(AND(B7166="Housing",A7166="Rural"),"",
_xlfn.IFS(
NOT(ISBLANK(C7166)), C7166,
AND(NOT(ISBLANK(C7165)), B7165=B7166, NOT(ISBLANK(C7167)), B7167=B7166), AVERAGE(C7165,C7167),
AND(NOT(ISBLANK(C7165)), B7165=B7166, ISBLANK(C7167), NOT(ISBLANK(C7168)), B7168=B7166), C7165+(C7168-C7165)/3,
AND(ISBLANK(C7165), NOT(ISBLANK(C7164)), B7164=B7166, NOT(ISBLANK(C7167)), B7167=B7166), C7164+(C7167-C7164)*2/3,
TRUE, "Check Manually"
))</f>
        <v>156.6</v>
      </c>
      <c r="F7166" t="str">
        <f>_xlfn.XLOOKUP(B7166,Bucket_Map!A:A,Bucket_Map!B:B,"ERROR - CHECK NAME")</f>
        <v>Education</v>
      </c>
    </row>
    <row r="7167" spans="1:6" x14ac:dyDescent="0.25">
      <c r="A7167" t="s">
        <v>33</v>
      </c>
      <c r="B7167" t="s">
        <v>8</v>
      </c>
      <c r="C7167">
        <v>157.6</v>
      </c>
      <c r="D7167" s="1">
        <v>44256</v>
      </c>
      <c r="E7167" cm="1">
        <f t="array" ref="E7167">IF(AND(B7167="Housing",A7167="Rural"),"",
_xlfn.IFS(
NOT(ISBLANK(C7167)), C7167,
AND(NOT(ISBLANK(C7166)), B7166=B7167, NOT(ISBLANK(C7168)), B7168=B7167), AVERAGE(C7166,C7168),
AND(NOT(ISBLANK(C7166)), B7166=B7167, ISBLANK(C7168), NOT(ISBLANK(C7169)), B7169=B7167), C7166+(C7169-C7166)/3,
AND(ISBLANK(C7166), NOT(ISBLANK(C7165)), B7165=B7167, NOT(ISBLANK(C7168)), B7168=B7167), C7165+(C7168-C7165)*2/3,
TRUE, "Check Manually"
))</f>
        <v>157.6</v>
      </c>
      <c r="F7167" t="str">
        <f>_xlfn.XLOOKUP(B7167,Bucket_Map!A:A,Bucket_Map!B:B,"ERROR - CHECK NAME")</f>
        <v>Education</v>
      </c>
    </row>
    <row r="7168" spans="1:6" x14ac:dyDescent="0.25">
      <c r="A7168" t="s">
        <v>33</v>
      </c>
      <c r="B7168" t="s">
        <v>8</v>
      </c>
      <c r="C7168">
        <v>157.6</v>
      </c>
      <c r="D7168" s="1">
        <v>44287</v>
      </c>
      <c r="E7168" cm="1">
        <f t="array" ref="E7168">IF(AND(B7168="Housing",A7168="Rural"),"",
_xlfn.IFS(
NOT(ISBLANK(C7168)), C7168,
AND(NOT(ISBLANK(C7167)), B7167=B7168, NOT(ISBLANK(C7169)), B7169=B7168), AVERAGE(C7167,C7169),
AND(NOT(ISBLANK(C7167)), B7167=B7168, ISBLANK(C7169), NOT(ISBLANK(C7170)), B7170=B7168), C7167+(C7170-C7167)/3,
AND(ISBLANK(C7167), NOT(ISBLANK(C7166)), B7166=B7168, NOT(ISBLANK(C7169)), B7169=B7168), C7166+(C7169-C7166)*2/3,
TRUE, "Check Manually"
))</f>
        <v>157.6</v>
      </c>
      <c r="F7168" t="str">
        <f>_xlfn.XLOOKUP(B7168,Bucket_Map!A:A,Bucket_Map!B:B,"ERROR - CHECK NAME")</f>
        <v>Education</v>
      </c>
    </row>
    <row r="7169" spans="1:6" x14ac:dyDescent="0.25">
      <c r="A7169" t="s">
        <v>33</v>
      </c>
      <c r="B7169" t="s">
        <v>8</v>
      </c>
      <c r="C7169">
        <v>156.6</v>
      </c>
      <c r="D7169" s="1">
        <v>44317</v>
      </c>
      <c r="E7169" cm="1">
        <f t="array" ref="E7169">IF(AND(B7169="Housing",A7169="Rural"),"",
_xlfn.IFS(
NOT(ISBLANK(C7169)), C7169,
AND(NOT(ISBLANK(C7168)), B7168=B7169, NOT(ISBLANK(C7170)), B7170=B7169), AVERAGE(C7168,C7170),
AND(NOT(ISBLANK(C7168)), B7168=B7169, ISBLANK(C7170), NOT(ISBLANK(C7171)), B7171=B7169), C7168+(C7171-C7168)/3,
AND(ISBLANK(C7168), NOT(ISBLANK(C7167)), B7167=B7169, NOT(ISBLANK(C7170)), B7170=B7169), C7167+(C7170-C7167)*2/3,
TRUE, "Check Manually"
))</f>
        <v>156.6</v>
      </c>
      <c r="F7169" t="str">
        <f>_xlfn.XLOOKUP(B7169,Bucket_Map!A:A,Bucket_Map!B:B,"ERROR - CHECK NAME")</f>
        <v>Education</v>
      </c>
    </row>
    <row r="7170" spans="1:6" x14ac:dyDescent="0.25">
      <c r="A7170" t="s">
        <v>33</v>
      </c>
      <c r="B7170" t="s">
        <v>8</v>
      </c>
      <c r="C7170">
        <v>158.1</v>
      </c>
      <c r="D7170" s="1">
        <v>44348</v>
      </c>
      <c r="E7170" cm="1">
        <f t="array" ref="E7170">IF(AND(B7170="Housing",A7170="Rural"),"",
_xlfn.IFS(
NOT(ISBLANK(C7170)), C7170,
AND(NOT(ISBLANK(C7169)), B7169=B7170, NOT(ISBLANK(C7171)), B7171=B7170), AVERAGE(C7169,C7171),
AND(NOT(ISBLANK(C7169)), B7169=B7170, ISBLANK(C7171), NOT(ISBLANK(C7172)), B7172=B7170), C7169+(C7172-C7169)/3,
AND(ISBLANK(C7169), NOT(ISBLANK(C7168)), B7168=B7170, NOT(ISBLANK(C7171)), B7171=B7170), C7168+(C7171-C7168)*2/3,
TRUE, "Check Manually"
))</f>
        <v>158.1</v>
      </c>
      <c r="F7170" t="str">
        <f>_xlfn.XLOOKUP(B7170,Bucket_Map!A:A,Bucket_Map!B:B,"ERROR - CHECK NAME")</f>
        <v>Education</v>
      </c>
    </row>
    <row r="7171" spans="1:6" x14ac:dyDescent="0.25">
      <c r="A7171" t="s">
        <v>33</v>
      </c>
      <c r="B7171" t="s">
        <v>8</v>
      </c>
      <c r="C7171">
        <v>160.30000000000001</v>
      </c>
      <c r="D7171" s="1">
        <v>44378</v>
      </c>
      <c r="E7171" cm="1">
        <f t="array" ref="E7171">IF(AND(B7171="Housing",A7171="Rural"),"",
_xlfn.IFS(
NOT(ISBLANK(C7171)), C7171,
AND(NOT(ISBLANK(C7170)), B7170=B7171, NOT(ISBLANK(C7172)), B7172=B7171), AVERAGE(C7170,C7172),
AND(NOT(ISBLANK(C7170)), B7170=B7171, ISBLANK(C7172), NOT(ISBLANK(C7173)), B7173=B7171), C7170+(C7173-C7170)/3,
AND(ISBLANK(C7170), NOT(ISBLANK(C7169)), B7169=B7171, NOT(ISBLANK(C7172)), B7172=B7171), C7169+(C7172-C7169)*2/3,
TRUE, "Check Manually"
))</f>
        <v>160.30000000000001</v>
      </c>
      <c r="F7171" t="str">
        <f>_xlfn.XLOOKUP(B7171,Bucket_Map!A:A,Bucket_Map!B:B,"ERROR - CHECK NAME")</f>
        <v>Education</v>
      </c>
    </row>
    <row r="7172" spans="1:6" x14ac:dyDescent="0.25">
      <c r="A7172" t="s">
        <v>33</v>
      </c>
      <c r="B7172" t="s">
        <v>8</v>
      </c>
      <c r="C7172">
        <v>160.4</v>
      </c>
      <c r="D7172" s="1">
        <v>44409</v>
      </c>
      <c r="E7172" cm="1">
        <f t="array" ref="E7172">IF(AND(B7172="Housing",A7172="Rural"),"",
_xlfn.IFS(
NOT(ISBLANK(C7172)), C7172,
AND(NOT(ISBLANK(C7171)), B7171=B7172, NOT(ISBLANK(C7173)), B7173=B7172), AVERAGE(C7171,C7173),
AND(NOT(ISBLANK(C7171)), B7171=B7172, ISBLANK(C7173), NOT(ISBLANK(C7174)), B7174=B7172), C7171+(C7174-C7171)/3,
AND(ISBLANK(C7171), NOT(ISBLANK(C7170)), B7170=B7172, NOT(ISBLANK(C7173)), B7173=B7172), C7170+(C7173-C7170)*2/3,
TRUE, "Check Manually"
))</f>
        <v>160.4</v>
      </c>
      <c r="F7172" t="str">
        <f>_xlfn.XLOOKUP(B7172,Bucket_Map!A:A,Bucket_Map!B:B,"ERROR - CHECK NAME")</f>
        <v>Education</v>
      </c>
    </row>
    <row r="7173" spans="1:6" x14ac:dyDescent="0.25">
      <c r="A7173" t="s">
        <v>33</v>
      </c>
      <c r="B7173" t="s">
        <v>8</v>
      </c>
      <c r="C7173">
        <v>160.30000000000001</v>
      </c>
      <c r="D7173" s="1">
        <v>44440</v>
      </c>
      <c r="E7173" cm="1">
        <f t="array" ref="E7173">IF(AND(B7173="Housing",A7173="Rural"),"",
_xlfn.IFS(
NOT(ISBLANK(C7173)), C7173,
AND(NOT(ISBLANK(C7172)), B7172=B7173, NOT(ISBLANK(C7174)), B7174=B7173), AVERAGE(C7172,C7174),
AND(NOT(ISBLANK(C7172)), B7172=B7173, ISBLANK(C7174), NOT(ISBLANK(C7175)), B7175=B7173), C7172+(C7175-C7172)/3,
AND(ISBLANK(C7172), NOT(ISBLANK(C7171)), B7171=B7173, NOT(ISBLANK(C7174)), B7174=B7173), C7171+(C7174-C7171)*2/3,
TRUE, "Check Manually"
))</f>
        <v>160.30000000000001</v>
      </c>
      <c r="F7173" t="str">
        <f>_xlfn.XLOOKUP(B7173,Bucket_Map!A:A,Bucket_Map!B:B,"ERROR - CHECK NAME")</f>
        <v>Education</v>
      </c>
    </row>
    <row r="7174" spans="1:6" x14ac:dyDescent="0.25">
      <c r="A7174" t="s">
        <v>33</v>
      </c>
      <c r="B7174" t="s">
        <v>8</v>
      </c>
      <c r="C7174">
        <v>160.30000000000001</v>
      </c>
      <c r="D7174" s="1">
        <v>44470</v>
      </c>
      <c r="E7174" cm="1">
        <f t="array" ref="E7174">IF(AND(B7174="Housing",A7174="Rural"),"",
_xlfn.IFS(
NOT(ISBLANK(C7174)), C7174,
AND(NOT(ISBLANK(C7173)), B7173=B7174, NOT(ISBLANK(C7175)), B7175=B7174), AVERAGE(C7173,C7175),
AND(NOT(ISBLANK(C7173)), B7173=B7174, ISBLANK(C7175), NOT(ISBLANK(C7176)), B7176=B7174), C7173+(C7176-C7173)/3,
AND(ISBLANK(C7173), NOT(ISBLANK(C7172)), B7172=B7174, NOT(ISBLANK(C7175)), B7175=B7174), C7172+(C7175-C7172)*2/3,
TRUE, "Check Manually"
))</f>
        <v>160.30000000000001</v>
      </c>
      <c r="F7174" t="str">
        <f>_xlfn.XLOOKUP(B7174,Bucket_Map!A:A,Bucket_Map!B:B,"ERROR - CHECK NAME")</f>
        <v>Education</v>
      </c>
    </row>
    <row r="7175" spans="1:6" x14ac:dyDescent="0.25">
      <c r="A7175" t="s">
        <v>33</v>
      </c>
      <c r="B7175" t="s">
        <v>8</v>
      </c>
      <c r="C7175">
        <v>160.80000000000001</v>
      </c>
      <c r="D7175" s="1">
        <v>44501</v>
      </c>
      <c r="E7175" cm="1">
        <f t="array" ref="E7175">IF(AND(B7175="Housing",A7175="Rural"),"",
_xlfn.IFS(
NOT(ISBLANK(C7175)), C7175,
AND(NOT(ISBLANK(C7174)), B7174=B7175, NOT(ISBLANK(C7176)), B7176=B7175), AVERAGE(C7174,C7176),
AND(NOT(ISBLANK(C7174)), B7174=B7175, ISBLANK(C7176), NOT(ISBLANK(C7177)), B7177=B7175), C7174+(C7177-C7174)/3,
AND(ISBLANK(C7174), NOT(ISBLANK(C7173)), B7173=B7175, NOT(ISBLANK(C7176)), B7176=B7175), C7173+(C7176-C7173)*2/3,
TRUE, "Check Manually"
))</f>
        <v>160.80000000000001</v>
      </c>
      <c r="F7175" t="str">
        <f>_xlfn.XLOOKUP(B7175,Bucket_Map!A:A,Bucket_Map!B:B,"ERROR - CHECK NAME")</f>
        <v>Education</v>
      </c>
    </row>
    <row r="7176" spans="1:6" x14ac:dyDescent="0.25">
      <c r="A7176" t="s">
        <v>33</v>
      </c>
      <c r="B7176" t="s">
        <v>8</v>
      </c>
      <c r="C7176">
        <v>160.6</v>
      </c>
      <c r="D7176" s="1">
        <v>44531</v>
      </c>
      <c r="E7176" cm="1">
        <f t="array" ref="E7176">IF(AND(B7176="Housing",A7176="Rural"),"",
_xlfn.IFS(
NOT(ISBLANK(C7176)), C7176,
AND(NOT(ISBLANK(C7175)), B7175=B7176, NOT(ISBLANK(C7177)), B7177=B7176), AVERAGE(C7175,C7177),
AND(NOT(ISBLANK(C7175)), B7175=B7176, ISBLANK(C7177), NOT(ISBLANK(C7178)), B7178=B7176), C7175+(C7178-C7175)/3,
AND(ISBLANK(C7175), NOT(ISBLANK(C7174)), B7174=B7176, NOT(ISBLANK(C7177)), B7177=B7176), C7174+(C7177-C7174)*2/3,
TRUE, "Check Manually"
))</f>
        <v>160.6</v>
      </c>
      <c r="F7176" t="str">
        <f>_xlfn.XLOOKUP(B7176,Bucket_Map!A:A,Bucket_Map!B:B,"ERROR - CHECK NAME")</f>
        <v>Education</v>
      </c>
    </row>
    <row r="7177" spans="1:6" x14ac:dyDescent="0.25">
      <c r="A7177" t="s">
        <v>33</v>
      </c>
      <c r="B7177" t="s">
        <v>8</v>
      </c>
      <c r="C7177">
        <v>161</v>
      </c>
      <c r="D7177" s="1">
        <v>44562</v>
      </c>
      <c r="E7177" cm="1">
        <f t="array" ref="E7177">IF(AND(B7177="Housing",A7177="Rural"),"",
_xlfn.IFS(
NOT(ISBLANK(C7177)), C7177,
AND(NOT(ISBLANK(C7176)), B7176=B7177, NOT(ISBLANK(C7178)), B7178=B7177), AVERAGE(C7176,C7178),
AND(NOT(ISBLANK(C7176)), B7176=B7177, ISBLANK(C7178), NOT(ISBLANK(C7179)), B7179=B7177), C7176+(C7179-C7176)/3,
AND(ISBLANK(C7176), NOT(ISBLANK(C7175)), B7175=B7177, NOT(ISBLANK(C7178)), B7178=B7177), C7175+(C7178-C7175)*2/3,
TRUE, "Check Manually"
))</f>
        <v>161</v>
      </c>
      <c r="F7177" t="str">
        <f>_xlfn.XLOOKUP(B7177,Bucket_Map!A:A,Bucket_Map!B:B,"ERROR - CHECK NAME")</f>
        <v>Education</v>
      </c>
    </row>
    <row r="7178" spans="1:6" x14ac:dyDescent="0.25">
      <c r="A7178" t="s">
        <v>33</v>
      </c>
      <c r="B7178" t="s">
        <v>8</v>
      </c>
      <c r="C7178">
        <v>162</v>
      </c>
      <c r="D7178" s="1">
        <v>44593</v>
      </c>
      <c r="E7178" cm="1">
        <f t="array" ref="E7178">IF(AND(B7178="Housing",A7178="Rural"),"",
_xlfn.IFS(
NOT(ISBLANK(C7178)), C7178,
AND(NOT(ISBLANK(C7177)), B7177=B7178, NOT(ISBLANK(C7179)), B7179=B7178), AVERAGE(C7177,C7179),
AND(NOT(ISBLANK(C7177)), B7177=B7178, ISBLANK(C7179), NOT(ISBLANK(C7180)), B7180=B7178), C7177+(C7180-C7177)/3,
AND(ISBLANK(C7177), NOT(ISBLANK(C7176)), B7176=B7178, NOT(ISBLANK(C7179)), B7179=B7178), C7176+(C7179-C7176)*2/3,
TRUE, "Check Manually"
))</f>
        <v>162</v>
      </c>
      <c r="F7178" t="str">
        <f>_xlfn.XLOOKUP(B7178,Bucket_Map!A:A,Bucket_Map!B:B,"ERROR - CHECK NAME")</f>
        <v>Education</v>
      </c>
    </row>
    <row r="7179" spans="1:6" x14ac:dyDescent="0.25">
      <c r="A7179" t="s">
        <v>33</v>
      </c>
      <c r="B7179" t="s">
        <v>8</v>
      </c>
      <c r="C7179">
        <v>162.69999999999999</v>
      </c>
      <c r="D7179" s="1">
        <v>44621</v>
      </c>
      <c r="E7179" cm="1">
        <f t="array" ref="E7179">IF(AND(B7179="Housing",A7179="Rural"),"",
_xlfn.IFS(
NOT(ISBLANK(C7179)), C7179,
AND(NOT(ISBLANK(C7178)), B7178=B7179, NOT(ISBLANK(C7180)), B7180=B7179), AVERAGE(C7178,C7180),
AND(NOT(ISBLANK(C7178)), B7178=B7179, ISBLANK(C7180), NOT(ISBLANK(C7181)), B7181=B7179), C7178+(C7181-C7178)/3,
AND(ISBLANK(C7178), NOT(ISBLANK(C7177)), B7177=B7179, NOT(ISBLANK(C7180)), B7180=B7179), C7177+(C7180-C7177)*2/3,
TRUE, "Check Manually"
))</f>
        <v>162.69999999999999</v>
      </c>
      <c r="F7179" t="str">
        <f>_xlfn.XLOOKUP(B7179,Bucket_Map!A:A,Bucket_Map!B:B,"ERROR - CHECK NAME")</f>
        <v>Education</v>
      </c>
    </row>
    <row r="7180" spans="1:6" x14ac:dyDescent="0.25">
      <c r="A7180" t="s">
        <v>33</v>
      </c>
      <c r="B7180" t="s">
        <v>8</v>
      </c>
      <c r="C7180">
        <v>164</v>
      </c>
      <c r="D7180" s="1">
        <v>44652</v>
      </c>
      <c r="E7180" cm="1">
        <f t="array" ref="E7180">IF(AND(B7180="Housing",A7180="Rural"),"",
_xlfn.IFS(
NOT(ISBLANK(C7180)), C7180,
AND(NOT(ISBLANK(C7179)), B7179=B7180, NOT(ISBLANK(C7181)), B7181=B7180), AVERAGE(C7179,C7181),
AND(NOT(ISBLANK(C7179)), B7179=B7180, ISBLANK(C7181), NOT(ISBLANK(C7182)), B7182=B7180), C7179+(C7182-C7179)/3,
AND(ISBLANK(C7179), NOT(ISBLANK(C7178)), B7178=B7180, NOT(ISBLANK(C7181)), B7181=B7180), C7178+(C7181-C7178)*2/3,
TRUE, "Check Manually"
))</f>
        <v>164</v>
      </c>
      <c r="F7180" t="str">
        <f>_xlfn.XLOOKUP(B7180,Bucket_Map!A:A,Bucket_Map!B:B,"ERROR - CHECK NAME")</f>
        <v>Education</v>
      </c>
    </row>
    <row r="7181" spans="1:6" x14ac:dyDescent="0.25">
      <c r="A7181" t="s">
        <v>33</v>
      </c>
      <c r="B7181" t="s">
        <v>8</v>
      </c>
      <c r="C7181">
        <v>165.2</v>
      </c>
      <c r="D7181" s="1">
        <v>44682</v>
      </c>
      <c r="E7181" cm="1">
        <f t="array" ref="E7181">IF(AND(B7181="Housing",A7181="Rural"),"",
_xlfn.IFS(
NOT(ISBLANK(C7181)), C7181,
AND(NOT(ISBLANK(C7180)), B7180=B7181, NOT(ISBLANK(C7182)), B7182=B7181), AVERAGE(C7180,C7182),
AND(NOT(ISBLANK(C7180)), B7180=B7181, ISBLANK(C7182), NOT(ISBLANK(C7183)), B7183=B7181), C7180+(C7183-C7180)/3,
AND(ISBLANK(C7180), NOT(ISBLANK(C7179)), B7179=B7181, NOT(ISBLANK(C7182)), B7182=B7181), C7179+(C7182-C7179)*2/3,
TRUE, "Check Manually"
))</f>
        <v>165.2</v>
      </c>
      <c r="F7181" t="str">
        <f>_xlfn.XLOOKUP(B7181,Bucket_Map!A:A,Bucket_Map!B:B,"ERROR - CHECK NAME")</f>
        <v>Education</v>
      </c>
    </row>
    <row r="7182" spans="1:6" x14ac:dyDescent="0.25">
      <c r="A7182" t="s">
        <v>33</v>
      </c>
      <c r="B7182" t="s">
        <v>8</v>
      </c>
      <c r="C7182">
        <v>166.5</v>
      </c>
      <c r="D7182" s="1">
        <v>44713</v>
      </c>
      <c r="E7182" cm="1">
        <f t="array" ref="E7182">IF(AND(B7182="Housing",A7182="Rural"),"",
_xlfn.IFS(
NOT(ISBLANK(C7182)), C7182,
AND(NOT(ISBLANK(C7181)), B7181=B7182, NOT(ISBLANK(C7183)), B7183=B7182), AVERAGE(C7181,C7183),
AND(NOT(ISBLANK(C7181)), B7181=B7182, ISBLANK(C7183), NOT(ISBLANK(C7184)), B7184=B7182), C7181+(C7184-C7181)/3,
AND(ISBLANK(C7181), NOT(ISBLANK(C7180)), B7180=B7182, NOT(ISBLANK(C7183)), B7183=B7182), C7180+(C7183-C7180)*2/3,
TRUE, "Check Manually"
))</f>
        <v>166.5</v>
      </c>
      <c r="F7182" t="str">
        <f>_xlfn.XLOOKUP(B7182,Bucket_Map!A:A,Bucket_Map!B:B,"ERROR - CHECK NAME")</f>
        <v>Education</v>
      </c>
    </row>
    <row r="7183" spans="1:6" x14ac:dyDescent="0.25">
      <c r="A7183" t="s">
        <v>33</v>
      </c>
      <c r="B7183" t="s">
        <v>8</v>
      </c>
      <c r="C7183">
        <v>169.1</v>
      </c>
      <c r="D7183" s="1">
        <v>44743</v>
      </c>
      <c r="E7183" cm="1">
        <f t="array" ref="E7183">IF(AND(B7183="Housing",A7183="Rural"),"",
_xlfn.IFS(
NOT(ISBLANK(C7183)), C7183,
AND(NOT(ISBLANK(C7182)), B7182=B7183, NOT(ISBLANK(C7184)), B7184=B7183), AVERAGE(C7182,C7184),
AND(NOT(ISBLANK(C7182)), B7182=B7183, ISBLANK(C7184), NOT(ISBLANK(C7185)), B7185=B7183), C7182+(C7185-C7182)/3,
AND(ISBLANK(C7182), NOT(ISBLANK(C7181)), B7181=B7183, NOT(ISBLANK(C7184)), B7184=B7183), C7181+(C7184-C7181)*2/3,
TRUE, "Check Manually"
))</f>
        <v>169.1</v>
      </c>
      <c r="F7183" t="str">
        <f>_xlfn.XLOOKUP(B7183,Bucket_Map!A:A,Bucket_Map!B:B,"ERROR - CHECK NAME")</f>
        <v>Education</v>
      </c>
    </row>
    <row r="7184" spans="1:6" x14ac:dyDescent="0.25">
      <c r="A7184" t="s">
        <v>33</v>
      </c>
      <c r="B7184" t="s">
        <v>8</v>
      </c>
      <c r="C7184">
        <v>169.9</v>
      </c>
      <c r="D7184" s="1">
        <v>44774</v>
      </c>
      <c r="E7184" cm="1">
        <f t="array" ref="E7184">IF(AND(B7184="Housing",A7184="Rural"),"",
_xlfn.IFS(
NOT(ISBLANK(C7184)), C7184,
AND(NOT(ISBLANK(C7183)), B7183=B7184, NOT(ISBLANK(C7185)), B7185=B7184), AVERAGE(C7183,C7185),
AND(NOT(ISBLANK(C7183)), B7183=B7184, ISBLANK(C7185), NOT(ISBLANK(C7186)), B7186=B7184), C7183+(C7186-C7183)/3,
AND(ISBLANK(C7183), NOT(ISBLANK(C7182)), B7182=B7184, NOT(ISBLANK(C7185)), B7185=B7184), C7182+(C7185-C7182)*2/3,
TRUE, "Check Manually"
))</f>
        <v>169.9</v>
      </c>
      <c r="F7184" t="str">
        <f>_xlfn.XLOOKUP(B7184,Bucket_Map!A:A,Bucket_Map!B:B,"ERROR - CHECK NAME")</f>
        <v>Education</v>
      </c>
    </row>
    <row r="7185" spans="1:6" x14ac:dyDescent="0.25">
      <c r="A7185" t="s">
        <v>33</v>
      </c>
      <c r="B7185" t="s">
        <v>8</v>
      </c>
      <c r="C7185">
        <v>170.9</v>
      </c>
      <c r="D7185" s="1">
        <v>44805</v>
      </c>
      <c r="E7185" cm="1">
        <f t="array" ref="E7185">IF(AND(B7185="Housing",A7185="Rural"),"",
_xlfn.IFS(
NOT(ISBLANK(C7185)), C7185,
AND(NOT(ISBLANK(C7184)), B7184=B7185, NOT(ISBLANK(C7186)), B7186=B7185), AVERAGE(C7184,C7186),
AND(NOT(ISBLANK(C7184)), B7184=B7185, ISBLANK(C7186), NOT(ISBLANK(C7187)), B7187=B7185), C7184+(C7187-C7184)/3,
AND(ISBLANK(C7184), NOT(ISBLANK(C7183)), B7183=B7185, NOT(ISBLANK(C7186)), B7186=B7185), C7183+(C7186-C7183)*2/3,
TRUE, "Check Manually"
))</f>
        <v>170.9</v>
      </c>
      <c r="F7185" t="str">
        <f>_xlfn.XLOOKUP(B7185,Bucket_Map!A:A,Bucket_Map!B:B,"ERROR - CHECK NAME")</f>
        <v>Education</v>
      </c>
    </row>
    <row r="7186" spans="1:6" x14ac:dyDescent="0.25">
      <c r="A7186" t="s">
        <v>33</v>
      </c>
      <c r="B7186" t="s">
        <v>8</v>
      </c>
      <c r="C7186">
        <v>171.2</v>
      </c>
      <c r="D7186" s="1">
        <v>44835</v>
      </c>
      <c r="E7186" cm="1">
        <f t="array" ref="E7186">IF(AND(B7186="Housing",A7186="Rural"),"",
_xlfn.IFS(
NOT(ISBLANK(C7186)), C7186,
AND(NOT(ISBLANK(C7185)), B7185=B7186, NOT(ISBLANK(C7187)), B7187=B7186), AVERAGE(C7185,C7187),
AND(NOT(ISBLANK(C7185)), B7185=B7186, ISBLANK(C7187), NOT(ISBLANK(C7188)), B7188=B7186), C7185+(C7188-C7185)/3,
AND(ISBLANK(C7185), NOT(ISBLANK(C7184)), B7184=B7186, NOT(ISBLANK(C7187)), B7187=B7186), C7184+(C7187-C7184)*2/3,
TRUE, "Check Manually"
))</f>
        <v>171.2</v>
      </c>
      <c r="F7186" t="str">
        <f>_xlfn.XLOOKUP(B7186,Bucket_Map!A:A,Bucket_Map!B:B,"ERROR - CHECK NAME")</f>
        <v>Education</v>
      </c>
    </row>
    <row r="7187" spans="1:6" x14ac:dyDescent="0.25">
      <c r="A7187" t="s">
        <v>33</v>
      </c>
      <c r="B7187" t="s">
        <v>8</v>
      </c>
      <c r="C7187">
        <v>171.5</v>
      </c>
      <c r="D7187" s="1">
        <v>44866</v>
      </c>
      <c r="E7187" cm="1">
        <f t="array" ref="E7187">IF(AND(B7187="Housing",A7187="Rural"),"",
_xlfn.IFS(
NOT(ISBLANK(C7187)), C7187,
AND(NOT(ISBLANK(C7186)), B7186=B7187, NOT(ISBLANK(C7188)), B7188=B7187), AVERAGE(C7186,C7188),
AND(NOT(ISBLANK(C7186)), B7186=B7187, ISBLANK(C7188), NOT(ISBLANK(C7189)), B7189=B7187), C7186+(C7189-C7186)/3,
AND(ISBLANK(C7186), NOT(ISBLANK(C7185)), B7185=B7187, NOT(ISBLANK(C7188)), B7188=B7187), C7185+(C7188-C7185)*2/3,
TRUE, "Check Manually"
))</f>
        <v>171.5</v>
      </c>
      <c r="F7187" t="str">
        <f>_xlfn.XLOOKUP(B7187,Bucket_Map!A:A,Bucket_Map!B:B,"ERROR - CHECK NAME")</f>
        <v>Education</v>
      </c>
    </row>
    <row r="7188" spans="1:6" x14ac:dyDescent="0.25">
      <c r="A7188" t="s">
        <v>33</v>
      </c>
      <c r="B7188" t="s">
        <v>8</v>
      </c>
      <c r="C7188">
        <v>171.8</v>
      </c>
      <c r="D7188" s="1">
        <v>44896</v>
      </c>
      <c r="E7188" cm="1">
        <f t="array" ref="E7188">IF(AND(B7188="Housing",A7188="Rural"),"",
_xlfn.IFS(
NOT(ISBLANK(C7188)), C7188,
AND(NOT(ISBLANK(C7187)), B7187=B7188, NOT(ISBLANK(C7189)), B7189=B7188), AVERAGE(C7187,C7189),
AND(NOT(ISBLANK(C7187)), B7187=B7188, ISBLANK(C7189), NOT(ISBLANK(C7190)), B7190=B7188), C7187+(C7190-C7187)/3,
AND(ISBLANK(C7187), NOT(ISBLANK(C7186)), B7186=B7188, NOT(ISBLANK(C7189)), B7189=B7188), C7186+(C7189-C7186)*2/3,
TRUE, "Check Manually"
))</f>
        <v>171.8</v>
      </c>
      <c r="F7188" t="str">
        <f>_xlfn.XLOOKUP(B7188,Bucket_Map!A:A,Bucket_Map!B:B,"ERROR - CHECK NAME")</f>
        <v>Education</v>
      </c>
    </row>
    <row r="7189" spans="1:6" x14ac:dyDescent="0.25">
      <c r="A7189" t="s">
        <v>33</v>
      </c>
      <c r="B7189" t="s">
        <v>8</v>
      </c>
      <c r="C7189">
        <v>171.8</v>
      </c>
      <c r="D7189" s="1">
        <v>44927</v>
      </c>
      <c r="E7189" cm="1">
        <f t="array" ref="E7189">IF(AND(B7189="Housing",A7189="Rural"),"",
_xlfn.IFS(
NOT(ISBLANK(C7189)), C7189,
AND(NOT(ISBLANK(C7188)), B7188=B7189, NOT(ISBLANK(C7190)), B7190=B7189), AVERAGE(C7188,C7190),
AND(NOT(ISBLANK(C7188)), B7188=B7189, ISBLANK(C7190), NOT(ISBLANK(C7191)), B7191=B7189), C7188+(C7191-C7188)/3,
AND(ISBLANK(C7188), NOT(ISBLANK(C7187)), B7187=B7189, NOT(ISBLANK(C7190)), B7190=B7189), C7187+(C7190-C7187)*2/3,
TRUE, "Check Manually"
))</f>
        <v>171.8</v>
      </c>
      <c r="F7189" t="str">
        <f>_xlfn.XLOOKUP(B7189,Bucket_Map!A:A,Bucket_Map!B:B,"ERROR - CHECK NAME")</f>
        <v>Education</v>
      </c>
    </row>
    <row r="7190" spans="1:6" x14ac:dyDescent="0.25">
      <c r="A7190" t="s">
        <v>33</v>
      </c>
      <c r="B7190" t="s">
        <v>8</v>
      </c>
      <c r="C7190">
        <v>172.5</v>
      </c>
      <c r="D7190" s="1">
        <v>44958</v>
      </c>
      <c r="E7190" cm="1">
        <f t="array" ref="E7190">IF(AND(B7190="Housing",A7190="Rural"),"",
_xlfn.IFS(
NOT(ISBLANK(C7190)), C7190,
AND(NOT(ISBLANK(C7189)), B7189=B7190, NOT(ISBLANK(C7191)), B7191=B7190), AVERAGE(C7189,C7191),
AND(NOT(ISBLANK(C7189)), B7189=B7190, ISBLANK(C7191), NOT(ISBLANK(C7192)), B7192=B7190), C7189+(C7192-C7189)/3,
AND(ISBLANK(C7189), NOT(ISBLANK(C7188)), B7188=B7190, NOT(ISBLANK(C7191)), B7191=B7190), C7188+(C7191-C7188)*2/3,
TRUE, "Check Manually"
))</f>
        <v>172.5</v>
      </c>
      <c r="F7190" t="str">
        <f>_xlfn.XLOOKUP(B7190,Bucket_Map!A:A,Bucket_Map!B:B,"ERROR - CHECK NAME")</f>
        <v>Education</v>
      </c>
    </row>
    <row r="7191" spans="1:6" x14ac:dyDescent="0.25">
      <c r="A7191" t="s">
        <v>33</v>
      </c>
      <c r="B7191" t="s">
        <v>8</v>
      </c>
      <c r="C7191">
        <v>172.5</v>
      </c>
      <c r="D7191" s="1">
        <v>44986</v>
      </c>
      <c r="E7191" cm="1">
        <f t="array" ref="E7191">IF(AND(B7191="Housing",A7191="Rural"),"",
_xlfn.IFS(
NOT(ISBLANK(C7191)), C7191,
AND(NOT(ISBLANK(C7190)), B7190=B7191, NOT(ISBLANK(C7192)), B7192=B7191), AVERAGE(C7190,C7192),
AND(NOT(ISBLANK(C7190)), B7190=B7191, ISBLANK(C7192), NOT(ISBLANK(C7193)), B7193=B7191), C7190+(C7193-C7190)/3,
AND(ISBLANK(C7190), NOT(ISBLANK(C7189)), B7189=B7191, NOT(ISBLANK(C7192)), B7192=B7191), C7189+(C7192-C7189)*2/3,
TRUE, "Check Manually"
))</f>
        <v>172.5</v>
      </c>
      <c r="F7191" t="str">
        <f>_xlfn.XLOOKUP(B7191,Bucket_Map!A:A,Bucket_Map!B:B,"ERROR - CHECK NAME")</f>
        <v>Education</v>
      </c>
    </row>
    <row r="7192" spans="1:6" x14ac:dyDescent="0.25">
      <c r="A7192" t="s">
        <v>33</v>
      </c>
      <c r="B7192" t="s">
        <v>8</v>
      </c>
      <c r="C7192">
        <v>174.2</v>
      </c>
      <c r="D7192" s="1">
        <v>45017</v>
      </c>
      <c r="E7192" cm="1">
        <f t="array" ref="E7192">IF(AND(B7192="Housing",A7192="Rural"),"",
_xlfn.IFS(
NOT(ISBLANK(C7192)), C7192,
AND(NOT(ISBLANK(C7191)), B7191=B7192, NOT(ISBLANK(C7193)), B7193=B7192), AVERAGE(C7191,C7193),
AND(NOT(ISBLANK(C7191)), B7191=B7192, ISBLANK(C7193), NOT(ISBLANK(C7194)), B7194=B7192), C7191+(C7194-C7191)/3,
AND(ISBLANK(C7191), NOT(ISBLANK(C7190)), B7190=B7192, NOT(ISBLANK(C7193)), B7193=B7192), C7190+(C7193-C7190)*2/3,
TRUE, "Check Manually"
))</f>
        <v>174.2</v>
      </c>
      <c r="F7192" t="str">
        <f>_xlfn.XLOOKUP(B7192,Bucket_Map!A:A,Bucket_Map!B:B,"ERROR - CHECK NAME")</f>
        <v>Education</v>
      </c>
    </row>
    <row r="7193" spans="1:6" x14ac:dyDescent="0.25">
      <c r="A7193" t="s">
        <v>33</v>
      </c>
      <c r="B7193" t="s">
        <v>8</v>
      </c>
      <c r="C7193">
        <v>174.8</v>
      </c>
      <c r="D7193" s="1">
        <v>45047</v>
      </c>
      <c r="E7193" cm="1">
        <f t="array" ref="E7193">IF(AND(B7193="Housing",A7193="Rural"),"",
_xlfn.IFS(
NOT(ISBLANK(C7193)), C7193,
AND(NOT(ISBLANK(C7192)), B7192=B7193, NOT(ISBLANK(C7194)), B7194=B7193), AVERAGE(C7192,C7194),
AND(NOT(ISBLANK(C7192)), B7192=B7193, ISBLANK(C7194), NOT(ISBLANK(C7195)), B7195=B7193), C7192+(C7195-C7192)/3,
AND(ISBLANK(C7192), NOT(ISBLANK(C7191)), B7191=B7193, NOT(ISBLANK(C7194)), B7194=B7193), C7191+(C7194-C7191)*2/3,
TRUE, "Check Manually"
))</f>
        <v>174.8</v>
      </c>
      <c r="F7193" t="str">
        <f>_xlfn.XLOOKUP(B7193,Bucket_Map!A:A,Bucket_Map!B:B,"ERROR - CHECK NAME")</f>
        <v>Education</v>
      </c>
    </row>
    <row r="7194" spans="1:6" x14ac:dyDescent="0.25">
      <c r="A7194" t="s">
        <v>33</v>
      </c>
      <c r="B7194" t="s">
        <v>9</v>
      </c>
      <c r="C7194">
        <v>113</v>
      </c>
      <c r="D7194" s="1">
        <v>41275</v>
      </c>
      <c r="E7194" cm="1">
        <f t="array" ref="E7194">IF(AND(B7194="Housing",A7194="Rural"),"",
_xlfn.IFS(
NOT(ISBLANK(C7194)), C7194,
AND(NOT(ISBLANK(C7193)), B7193=B7194, NOT(ISBLANK(C7195)), B7195=B7194), AVERAGE(C7193,C7195),
AND(NOT(ISBLANK(C7193)), B7193=B7194, ISBLANK(C7195), NOT(ISBLANK(C7196)), B7196=B7194), C7193+(C7196-C7193)/3,
AND(ISBLANK(C7193), NOT(ISBLANK(C7192)), B7192=B7194, NOT(ISBLANK(C7195)), B7195=B7194), C7192+(C7195-C7192)*2/3,
TRUE, "Check Manually"
))</f>
        <v>113</v>
      </c>
      <c r="F7194" t="str">
        <f>_xlfn.XLOOKUP(B7194,Bucket_Map!A:A,Bucket_Map!B:B,"ERROR - CHECK NAME")</f>
        <v>Food &amp; Beverages</v>
      </c>
    </row>
    <row r="7195" spans="1:6" x14ac:dyDescent="0.25">
      <c r="A7195" t="s">
        <v>33</v>
      </c>
      <c r="B7195" t="s">
        <v>9</v>
      </c>
      <c r="C7195">
        <v>116.9</v>
      </c>
      <c r="D7195" s="1">
        <v>41306</v>
      </c>
      <c r="E7195" cm="1">
        <f t="array" ref="E7195">IF(AND(B7195="Housing",A7195="Rural"),"",
_xlfn.IFS(
NOT(ISBLANK(C7195)), C7195,
AND(NOT(ISBLANK(C7194)), B7194=B7195, NOT(ISBLANK(C7196)), B7196=B7195), AVERAGE(C7194,C7196),
AND(NOT(ISBLANK(C7194)), B7194=B7195, ISBLANK(C7196), NOT(ISBLANK(C7197)), B7197=B7195), C7194+(C7197-C7194)/3,
AND(ISBLANK(C7194), NOT(ISBLANK(C7193)), B7193=B7195, NOT(ISBLANK(C7196)), B7196=B7195), C7193+(C7196-C7193)*2/3,
TRUE, "Check Manually"
))</f>
        <v>116.9</v>
      </c>
      <c r="F7195" t="str">
        <f>_xlfn.XLOOKUP(B7195,Bucket_Map!A:A,Bucket_Map!B:B,"ERROR - CHECK NAME")</f>
        <v>Food &amp; Beverages</v>
      </c>
    </row>
    <row r="7196" spans="1:6" x14ac:dyDescent="0.25">
      <c r="A7196" t="s">
        <v>33</v>
      </c>
      <c r="B7196" t="s">
        <v>9</v>
      </c>
      <c r="C7196">
        <v>113.2</v>
      </c>
      <c r="D7196" s="1">
        <v>41334</v>
      </c>
      <c r="E7196" cm="1">
        <f t="array" ref="E7196">IF(AND(B7196="Housing",A7196="Rural"),"",
_xlfn.IFS(
NOT(ISBLANK(C7196)), C7196,
AND(NOT(ISBLANK(C7195)), B7195=B7196, NOT(ISBLANK(C7197)), B7197=B7196), AVERAGE(C7195,C7197),
AND(NOT(ISBLANK(C7195)), B7195=B7196, ISBLANK(C7197), NOT(ISBLANK(C7198)), B7198=B7196), C7195+(C7198-C7195)/3,
AND(ISBLANK(C7195), NOT(ISBLANK(C7194)), B7194=B7196, NOT(ISBLANK(C7197)), B7197=B7196), C7194+(C7197-C7194)*2/3,
TRUE, "Check Manually"
))</f>
        <v>113.2</v>
      </c>
      <c r="F7196" t="str">
        <f>_xlfn.XLOOKUP(B7196,Bucket_Map!A:A,Bucket_Map!B:B,"ERROR - CHECK NAME")</f>
        <v>Food &amp; Beverages</v>
      </c>
    </row>
    <row r="7197" spans="1:6" x14ac:dyDescent="0.25">
      <c r="A7197" t="s">
        <v>33</v>
      </c>
      <c r="B7197" t="s">
        <v>9</v>
      </c>
      <c r="C7197">
        <v>106</v>
      </c>
      <c r="D7197" s="1">
        <v>41365</v>
      </c>
      <c r="E7197" cm="1">
        <f t="array" ref="E7197">IF(AND(B7197="Housing",A7197="Rural"),"",
_xlfn.IFS(
NOT(ISBLANK(C7197)), C7197,
AND(NOT(ISBLANK(C7196)), B7196=B7197, NOT(ISBLANK(C7198)), B7198=B7197), AVERAGE(C7196,C7198),
AND(NOT(ISBLANK(C7196)), B7196=B7197, ISBLANK(C7198), NOT(ISBLANK(C7199)), B7199=B7197), C7196+(C7199-C7196)/3,
AND(ISBLANK(C7196), NOT(ISBLANK(C7195)), B7195=B7197, NOT(ISBLANK(C7198)), B7198=B7197), C7195+(C7198-C7195)*2/3,
TRUE, "Check Manually"
))</f>
        <v>106</v>
      </c>
      <c r="F7197" t="str">
        <f>_xlfn.XLOOKUP(B7197,Bucket_Map!A:A,Bucket_Map!B:B,"ERROR - CHECK NAME")</f>
        <v>Food &amp; Beverages</v>
      </c>
    </row>
    <row r="7198" spans="1:6" x14ac:dyDescent="0.25">
      <c r="A7198" t="s">
        <v>33</v>
      </c>
      <c r="B7198" t="s">
        <v>9</v>
      </c>
      <c r="C7198">
        <v>102.7</v>
      </c>
      <c r="D7198" s="1">
        <v>41395</v>
      </c>
      <c r="E7198" cm="1">
        <f t="array" ref="E7198">IF(AND(B7198="Housing",A7198="Rural"),"",
_xlfn.IFS(
NOT(ISBLANK(C7198)), C7198,
AND(NOT(ISBLANK(C7197)), B7197=B7198, NOT(ISBLANK(C7199)), B7199=B7198), AVERAGE(C7197,C7199),
AND(NOT(ISBLANK(C7197)), B7197=B7198, ISBLANK(C7199), NOT(ISBLANK(C7200)), B7200=B7198), C7197+(C7200-C7197)/3,
AND(ISBLANK(C7197), NOT(ISBLANK(C7196)), B7196=B7198, NOT(ISBLANK(C7199)), B7199=B7198), C7196+(C7199-C7196)*2/3,
TRUE, "Check Manually"
))</f>
        <v>102.7</v>
      </c>
      <c r="F7198" t="str">
        <f>_xlfn.XLOOKUP(B7198,Bucket_Map!A:A,Bucket_Map!B:B,"ERROR - CHECK NAME")</f>
        <v>Food &amp; Beverages</v>
      </c>
    </row>
    <row r="7199" spans="1:6" x14ac:dyDescent="0.25">
      <c r="A7199" t="s">
        <v>33</v>
      </c>
      <c r="B7199" t="s">
        <v>9</v>
      </c>
      <c r="C7199">
        <v>112.5</v>
      </c>
      <c r="D7199" s="1">
        <v>41426</v>
      </c>
      <c r="E7199" cm="1">
        <f t="array" ref="E7199">IF(AND(B7199="Housing",A7199="Rural"),"",
_xlfn.IFS(
NOT(ISBLANK(C7199)), C7199,
AND(NOT(ISBLANK(C7198)), B7198=B7199, NOT(ISBLANK(C7200)), B7200=B7199), AVERAGE(C7198,C7200),
AND(NOT(ISBLANK(C7198)), B7198=B7199, ISBLANK(C7200), NOT(ISBLANK(C7201)), B7201=B7199), C7198+(C7201-C7198)/3,
AND(ISBLANK(C7198), NOT(ISBLANK(C7197)), B7197=B7199, NOT(ISBLANK(C7200)), B7200=B7199), C7197+(C7200-C7197)*2/3,
TRUE, "Check Manually"
))</f>
        <v>112.5</v>
      </c>
      <c r="F7199" t="str">
        <f>_xlfn.XLOOKUP(B7199,Bucket_Map!A:A,Bucket_Map!B:B,"ERROR - CHECK NAME")</f>
        <v>Food &amp; Beverages</v>
      </c>
    </row>
    <row r="7200" spans="1:6" x14ac:dyDescent="0.25">
      <c r="A7200" t="s">
        <v>33</v>
      </c>
      <c r="B7200" t="s">
        <v>9</v>
      </c>
      <c r="C7200">
        <v>114</v>
      </c>
      <c r="D7200" s="1">
        <v>41456</v>
      </c>
      <c r="E7200" cm="1">
        <f t="array" ref="E7200">IF(AND(B7200="Housing",A7200="Rural"),"",
_xlfn.IFS(
NOT(ISBLANK(C7200)), C7200,
AND(NOT(ISBLANK(C7199)), B7199=B7200, NOT(ISBLANK(C7201)), B7201=B7200), AVERAGE(C7199,C7201),
AND(NOT(ISBLANK(C7199)), B7199=B7200, ISBLANK(C7201), NOT(ISBLANK(C7202)), B7202=B7200), C7199+(C7202-C7199)/3,
AND(ISBLANK(C7199), NOT(ISBLANK(C7198)), B7198=B7200, NOT(ISBLANK(C7201)), B7201=B7200), C7198+(C7201-C7198)*2/3,
TRUE, "Check Manually"
))</f>
        <v>114</v>
      </c>
      <c r="F7200" t="str">
        <f>_xlfn.XLOOKUP(B7200,Bucket_Map!A:A,Bucket_Map!B:B,"ERROR - CHECK NAME")</f>
        <v>Food &amp; Beverages</v>
      </c>
    </row>
    <row r="7201" spans="1:6" x14ac:dyDescent="0.25">
      <c r="A7201" t="s">
        <v>33</v>
      </c>
      <c r="B7201" t="s">
        <v>9</v>
      </c>
      <c r="C7201">
        <v>112.7</v>
      </c>
      <c r="D7201" s="1">
        <v>41487</v>
      </c>
      <c r="E7201" cm="1">
        <f t="array" ref="E7201">IF(AND(B7201="Housing",A7201="Rural"),"",
_xlfn.IFS(
NOT(ISBLANK(C7201)), C7201,
AND(NOT(ISBLANK(C7200)), B7200=B7201, NOT(ISBLANK(C7202)), B7202=B7201), AVERAGE(C7200,C7202),
AND(NOT(ISBLANK(C7200)), B7200=B7201, ISBLANK(C7202), NOT(ISBLANK(C7203)), B7203=B7201), C7200+(C7203-C7200)/3,
AND(ISBLANK(C7200), NOT(ISBLANK(C7199)), B7199=B7201, NOT(ISBLANK(C7202)), B7202=B7201), C7199+(C7202-C7199)*2/3,
TRUE, "Check Manually"
))</f>
        <v>112.7</v>
      </c>
      <c r="F7201" t="str">
        <f>_xlfn.XLOOKUP(B7201,Bucket_Map!A:A,Bucket_Map!B:B,"ERROR - CHECK NAME")</f>
        <v>Food &amp; Beverages</v>
      </c>
    </row>
    <row r="7202" spans="1:6" x14ac:dyDescent="0.25">
      <c r="A7202" t="s">
        <v>33</v>
      </c>
      <c r="B7202" t="s">
        <v>9</v>
      </c>
      <c r="C7202">
        <v>113.2</v>
      </c>
      <c r="D7202" s="1">
        <v>41518</v>
      </c>
      <c r="E7202" cm="1">
        <f t="array" ref="E7202">IF(AND(B7202="Housing",A7202="Rural"),"",
_xlfn.IFS(
NOT(ISBLANK(C7202)), C7202,
AND(NOT(ISBLANK(C7201)), B7201=B7202, NOT(ISBLANK(C7203)), B7203=B7202), AVERAGE(C7201,C7203),
AND(NOT(ISBLANK(C7201)), B7201=B7202, ISBLANK(C7203), NOT(ISBLANK(C7204)), B7204=B7202), C7201+(C7204-C7201)/3,
AND(ISBLANK(C7201), NOT(ISBLANK(C7200)), B7200=B7202, NOT(ISBLANK(C7203)), B7203=B7202), C7200+(C7203-C7200)*2/3,
TRUE, "Check Manually"
))</f>
        <v>113.2</v>
      </c>
      <c r="F7202" t="str">
        <f>_xlfn.XLOOKUP(B7202,Bucket_Map!A:A,Bucket_Map!B:B,"ERROR - CHECK NAME")</f>
        <v>Food &amp; Beverages</v>
      </c>
    </row>
    <row r="7203" spans="1:6" x14ac:dyDescent="0.25">
      <c r="A7203" t="s">
        <v>33</v>
      </c>
      <c r="B7203" t="s">
        <v>9</v>
      </c>
      <c r="C7203">
        <v>114.5</v>
      </c>
      <c r="D7203" s="1">
        <v>41548</v>
      </c>
      <c r="E7203" cm="1">
        <f t="array" ref="E7203">IF(AND(B7203="Housing",A7203="Rural"),"",
_xlfn.IFS(
NOT(ISBLANK(C7203)), C7203,
AND(NOT(ISBLANK(C7202)), B7202=B7203, NOT(ISBLANK(C7204)), B7204=B7203), AVERAGE(C7202,C7204),
AND(NOT(ISBLANK(C7202)), B7202=B7203, ISBLANK(C7204), NOT(ISBLANK(C7205)), B7205=B7203), C7202+(C7205-C7202)/3,
AND(ISBLANK(C7202), NOT(ISBLANK(C7201)), B7201=B7203, NOT(ISBLANK(C7204)), B7204=B7203), C7201+(C7204-C7201)*2/3,
TRUE, "Check Manually"
))</f>
        <v>114.5</v>
      </c>
      <c r="F7203" t="str">
        <f>_xlfn.XLOOKUP(B7203,Bucket_Map!A:A,Bucket_Map!B:B,"ERROR - CHECK NAME")</f>
        <v>Food &amp; Beverages</v>
      </c>
    </row>
    <row r="7204" spans="1:6" x14ac:dyDescent="0.25">
      <c r="A7204" t="s">
        <v>33</v>
      </c>
      <c r="B7204" t="s">
        <v>9</v>
      </c>
      <c r="C7204">
        <v>122.6</v>
      </c>
      <c r="D7204" s="1">
        <v>41579</v>
      </c>
      <c r="E7204" cm="1">
        <f t="array" ref="E7204">IF(AND(B7204="Housing",A7204="Rural"),"",
_xlfn.IFS(
NOT(ISBLANK(C7204)), C7204,
AND(NOT(ISBLANK(C7203)), B7203=B7204, NOT(ISBLANK(C7205)), B7205=B7204), AVERAGE(C7203,C7205),
AND(NOT(ISBLANK(C7203)), B7203=B7204, ISBLANK(C7205), NOT(ISBLANK(C7206)), B7206=B7204), C7203+(C7206-C7203)/3,
AND(ISBLANK(C7203), NOT(ISBLANK(C7202)), B7202=B7204, NOT(ISBLANK(C7205)), B7205=B7204), C7202+(C7205-C7202)*2/3,
TRUE, "Check Manually"
))</f>
        <v>122.6</v>
      </c>
      <c r="F7204" t="str">
        <f>_xlfn.XLOOKUP(B7204,Bucket_Map!A:A,Bucket_Map!B:B,"ERROR - CHECK NAME")</f>
        <v>Food &amp; Beverages</v>
      </c>
    </row>
    <row r="7205" spans="1:6" x14ac:dyDescent="0.25">
      <c r="A7205" t="s">
        <v>33</v>
      </c>
      <c r="B7205" t="s">
        <v>9</v>
      </c>
      <c r="C7205">
        <v>128.5</v>
      </c>
      <c r="D7205" s="1">
        <v>41609</v>
      </c>
      <c r="E7205" cm="1">
        <f t="array" ref="E7205">IF(AND(B7205="Housing",A7205="Rural"),"",
_xlfn.IFS(
NOT(ISBLANK(C7205)), C7205,
AND(NOT(ISBLANK(C7204)), B7204=B7205, NOT(ISBLANK(C7206)), B7206=B7205), AVERAGE(C7204,C7206),
AND(NOT(ISBLANK(C7204)), B7204=B7205, ISBLANK(C7206), NOT(ISBLANK(C7207)), B7207=B7205), C7204+(C7207-C7204)/3,
AND(ISBLANK(C7204), NOT(ISBLANK(C7203)), B7203=B7205, NOT(ISBLANK(C7206)), B7206=B7205), C7203+(C7206-C7203)*2/3,
TRUE, "Check Manually"
))</f>
        <v>128.5</v>
      </c>
      <c r="F7205" t="str">
        <f>_xlfn.XLOOKUP(B7205,Bucket_Map!A:A,Bucket_Map!B:B,"ERROR - CHECK NAME")</f>
        <v>Food &amp; Beverages</v>
      </c>
    </row>
    <row r="7206" spans="1:6" x14ac:dyDescent="0.25">
      <c r="A7206" t="s">
        <v>33</v>
      </c>
      <c r="B7206" t="s">
        <v>9</v>
      </c>
      <c r="C7206">
        <v>129.9</v>
      </c>
      <c r="D7206" s="1">
        <v>41640</v>
      </c>
      <c r="E7206" cm="1">
        <f t="array" ref="E7206">IF(AND(B7206="Housing",A7206="Rural"),"",
_xlfn.IFS(
NOT(ISBLANK(C7206)), C7206,
AND(NOT(ISBLANK(C7205)), B7205=B7206, NOT(ISBLANK(C7207)), B7207=B7206), AVERAGE(C7205,C7207),
AND(NOT(ISBLANK(C7205)), B7205=B7206, ISBLANK(C7207), NOT(ISBLANK(C7208)), B7208=B7206), C7205+(C7208-C7205)/3,
AND(ISBLANK(C7205), NOT(ISBLANK(C7204)), B7204=B7206, NOT(ISBLANK(C7207)), B7207=B7206), C7204+(C7207-C7204)*2/3,
TRUE, "Check Manually"
))</f>
        <v>129.9</v>
      </c>
      <c r="F7206" t="str">
        <f>_xlfn.XLOOKUP(B7206,Bucket_Map!A:A,Bucket_Map!B:B,"ERROR - CHECK NAME")</f>
        <v>Food &amp; Beverages</v>
      </c>
    </row>
    <row r="7207" spans="1:6" x14ac:dyDescent="0.25">
      <c r="A7207" t="s">
        <v>33</v>
      </c>
      <c r="B7207" t="s">
        <v>9</v>
      </c>
      <c r="C7207">
        <v>124.5</v>
      </c>
      <c r="D7207" s="1">
        <v>41671</v>
      </c>
      <c r="E7207" cm="1">
        <f t="array" ref="E7207">IF(AND(B7207="Housing",A7207="Rural"),"",
_xlfn.IFS(
NOT(ISBLANK(C7207)), C7207,
AND(NOT(ISBLANK(C7206)), B7206=B7207, NOT(ISBLANK(C7208)), B7208=B7207), AVERAGE(C7206,C7208),
AND(NOT(ISBLANK(C7206)), B7206=B7207, ISBLANK(C7208), NOT(ISBLANK(C7209)), B7209=B7207), C7206+(C7209-C7206)/3,
AND(ISBLANK(C7206), NOT(ISBLANK(C7205)), B7205=B7207, NOT(ISBLANK(C7208)), B7208=B7207), C7205+(C7208-C7205)*2/3,
TRUE, "Check Manually"
))</f>
        <v>124.5</v>
      </c>
      <c r="F7207" t="str">
        <f>_xlfn.XLOOKUP(B7207,Bucket_Map!A:A,Bucket_Map!B:B,"ERROR - CHECK NAME")</f>
        <v>Food &amp; Beverages</v>
      </c>
    </row>
    <row r="7208" spans="1:6" x14ac:dyDescent="0.25">
      <c r="A7208" t="s">
        <v>33</v>
      </c>
      <c r="B7208" t="s">
        <v>9</v>
      </c>
      <c r="C7208">
        <v>121.5</v>
      </c>
      <c r="D7208" s="1">
        <v>41699</v>
      </c>
      <c r="E7208" cm="1">
        <f t="array" ref="E7208">IF(AND(B7208="Housing",A7208="Rural"),"",
_xlfn.IFS(
NOT(ISBLANK(C7208)), C7208,
AND(NOT(ISBLANK(C7207)), B7207=B7208, NOT(ISBLANK(C7209)), B7209=B7208), AVERAGE(C7207,C7209),
AND(NOT(ISBLANK(C7207)), B7207=B7208, ISBLANK(C7209), NOT(ISBLANK(C7210)), B7210=B7208), C7207+(C7210-C7207)/3,
AND(ISBLANK(C7207), NOT(ISBLANK(C7206)), B7206=B7208, NOT(ISBLANK(C7209)), B7209=B7208), C7206+(C7209-C7206)*2/3,
TRUE, "Check Manually"
))</f>
        <v>121.5</v>
      </c>
      <c r="F7208" t="str">
        <f>_xlfn.XLOOKUP(B7208,Bucket_Map!A:A,Bucket_Map!B:B,"ERROR - CHECK NAME")</f>
        <v>Food &amp; Beverages</v>
      </c>
    </row>
    <row r="7209" spans="1:6" x14ac:dyDescent="0.25">
      <c r="A7209" t="s">
        <v>33</v>
      </c>
      <c r="B7209" t="s">
        <v>9</v>
      </c>
      <c r="C7209">
        <v>113.3</v>
      </c>
      <c r="D7209" s="1">
        <v>41730</v>
      </c>
      <c r="E7209" cm="1">
        <f t="array" ref="E7209">IF(AND(B7209="Housing",A7209="Rural"),"",
_xlfn.IFS(
NOT(ISBLANK(C7209)), C7209,
AND(NOT(ISBLANK(C7208)), B7208=B7209, NOT(ISBLANK(C7210)), B7210=B7209), AVERAGE(C7208,C7210),
AND(NOT(ISBLANK(C7208)), B7208=B7209, ISBLANK(C7210), NOT(ISBLANK(C7211)), B7211=B7209), C7208+(C7211-C7208)/3,
AND(ISBLANK(C7208), NOT(ISBLANK(C7207)), B7207=B7209, NOT(ISBLANK(C7210)), B7210=B7209), C7207+(C7210-C7207)*2/3,
TRUE, "Check Manually"
))</f>
        <v>113.3</v>
      </c>
      <c r="F7209" t="str">
        <f>_xlfn.XLOOKUP(B7209,Bucket_Map!A:A,Bucket_Map!B:B,"ERROR - CHECK NAME")</f>
        <v>Food &amp; Beverages</v>
      </c>
    </row>
    <row r="7210" spans="1:6" x14ac:dyDescent="0.25">
      <c r="A7210" t="s">
        <v>33</v>
      </c>
      <c r="B7210" t="s">
        <v>9</v>
      </c>
      <c r="C7210">
        <v>114.2</v>
      </c>
      <c r="D7210" s="1">
        <v>41760</v>
      </c>
      <c r="E7210" cm="1">
        <f t="array" ref="E7210">IF(AND(B7210="Housing",A7210="Rural"),"",
_xlfn.IFS(
NOT(ISBLANK(C7210)), C7210,
AND(NOT(ISBLANK(C7209)), B7209=B7210, NOT(ISBLANK(C7211)), B7211=B7210), AVERAGE(C7209,C7211),
AND(NOT(ISBLANK(C7209)), B7209=B7210, ISBLANK(C7211), NOT(ISBLANK(C7212)), B7212=B7210), C7209+(C7212-C7209)/3,
AND(ISBLANK(C7209), NOT(ISBLANK(C7208)), B7208=B7210, NOT(ISBLANK(C7211)), B7211=B7210), C7208+(C7211-C7208)*2/3,
TRUE, "Check Manually"
))</f>
        <v>114.2</v>
      </c>
      <c r="F7210" t="str">
        <f>_xlfn.XLOOKUP(B7210,Bucket_Map!A:A,Bucket_Map!B:B,"ERROR - CHECK NAME")</f>
        <v>Food &amp; Beverages</v>
      </c>
    </row>
    <row r="7211" spans="1:6" x14ac:dyDescent="0.25">
      <c r="A7211" t="s">
        <v>33</v>
      </c>
      <c r="B7211" t="s">
        <v>9</v>
      </c>
      <c r="C7211">
        <v>115.4</v>
      </c>
      <c r="D7211" s="1">
        <v>41791</v>
      </c>
      <c r="E7211" cm="1">
        <f t="array" ref="E7211">IF(AND(B7211="Housing",A7211="Rural"),"",
_xlfn.IFS(
NOT(ISBLANK(C7211)), C7211,
AND(NOT(ISBLANK(C7210)), B7210=B7211, NOT(ISBLANK(C7212)), B7212=B7211), AVERAGE(C7210,C7212),
AND(NOT(ISBLANK(C7210)), B7210=B7211, ISBLANK(C7212), NOT(ISBLANK(C7213)), B7213=B7211), C7210+(C7213-C7210)/3,
AND(ISBLANK(C7210), NOT(ISBLANK(C7209)), B7209=B7211, NOT(ISBLANK(C7212)), B7212=B7211), C7209+(C7212-C7209)*2/3,
TRUE, "Check Manually"
))</f>
        <v>115.4</v>
      </c>
      <c r="F7211" t="str">
        <f>_xlfn.XLOOKUP(B7211,Bucket_Map!A:A,Bucket_Map!B:B,"ERROR - CHECK NAME")</f>
        <v>Food &amp; Beverages</v>
      </c>
    </row>
    <row r="7212" spans="1:6" x14ac:dyDescent="0.25">
      <c r="A7212" t="s">
        <v>33</v>
      </c>
      <c r="B7212" t="s">
        <v>9</v>
      </c>
      <c r="C7212">
        <v>118</v>
      </c>
      <c r="D7212" s="1">
        <v>41821</v>
      </c>
      <c r="E7212" cm="1">
        <f t="array" ref="E7212">IF(AND(B7212="Housing",A7212="Rural"),"",
_xlfn.IFS(
NOT(ISBLANK(C7212)), C7212,
AND(NOT(ISBLANK(C7211)), B7211=B7212, NOT(ISBLANK(C7213)), B7213=B7212), AVERAGE(C7211,C7213),
AND(NOT(ISBLANK(C7211)), B7211=B7212, ISBLANK(C7213), NOT(ISBLANK(C7214)), B7214=B7212), C7211+(C7214-C7211)/3,
AND(ISBLANK(C7211), NOT(ISBLANK(C7210)), B7210=B7212, NOT(ISBLANK(C7213)), B7213=B7212), C7210+(C7213-C7210)*2/3,
TRUE, "Check Manually"
))</f>
        <v>118</v>
      </c>
      <c r="F7212" t="str">
        <f>_xlfn.XLOOKUP(B7212,Bucket_Map!A:A,Bucket_Map!B:B,"ERROR - CHECK NAME")</f>
        <v>Food &amp; Beverages</v>
      </c>
    </row>
    <row r="7213" spans="1:6" x14ac:dyDescent="0.25">
      <c r="A7213" t="s">
        <v>33</v>
      </c>
      <c r="B7213" t="s">
        <v>9</v>
      </c>
      <c r="C7213">
        <v>116.5</v>
      </c>
      <c r="D7213" s="1">
        <v>41852</v>
      </c>
      <c r="E7213" cm="1">
        <f t="array" ref="E7213">IF(AND(B7213="Housing",A7213="Rural"),"",
_xlfn.IFS(
NOT(ISBLANK(C7213)), C7213,
AND(NOT(ISBLANK(C7212)), B7212=B7213, NOT(ISBLANK(C7214)), B7214=B7213), AVERAGE(C7212,C7214),
AND(NOT(ISBLANK(C7212)), B7212=B7213, ISBLANK(C7214), NOT(ISBLANK(C7215)), B7215=B7213), C7212+(C7215-C7212)/3,
AND(ISBLANK(C7212), NOT(ISBLANK(C7211)), B7211=B7213, NOT(ISBLANK(C7214)), B7214=B7213), C7211+(C7214-C7211)*2/3,
TRUE, "Check Manually"
))</f>
        <v>116.5</v>
      </c>
      <c r="F7213" t="str">
        <f>_xlfn.XLOOKUP(B7213,Bucket_Map!A:A,Bucket_Map!B:B,"ERROR - CHECK NAME")</f>
        <v>Food &amp; Beverages</v>
      </c>
    </row>
    <row r="7214" spans="1:6" x14ac:dyDescent="0.25">
      <c r="A7214" t="s">
        <v>33</v>
      </c>
      <c r="B7214" t="s">
        <v>9</v>
      </c>
      <c r="C7214">
        <v>116.4</v>
      </c>
      <c r="D7214" s="1">
        <v>41883</v>
      </c>
      <c r="E7214" cm="1">
        <f t="array" ref="E7214">IF(AND(B7214="Housing",A7214="Rural"),"",
_xlfn.IFS(
NOT(ISBLANK(C7214)), C7214,
AND(NOT(ISBLANK(C7213)), B7213=B7214, NOT(ISBLANK(C7215)), B7215=B7214), AVERAGE(C7213,C7215),
AND(NOT(ISBLANK(C7213)), B7213=B7214, ISBLANK(C7215), NOT(ISBLANK(C7216)), B7216=B7214), C7213+(C7216-C7213)/3,
AND(ISBLANK(C7213), NOT(ISBLANK(C7212)), B7212=B7214, NOT(ISBLANK(C7215)), B7215=B7214), C7212+(C7215-C7212)*2/3,
TRUE, "Check Manually"
))</f>
        <v>116.4</v>
      </c>
      <c r="F7214" t="str">
        <f>_xlfn.XLOOKUP(B7214,Bucket_Map!A:A,Bucket_Map!B:B,"ERROR - CHECK NAME")</f>
        <v>Food &amp; Beverages</v>
      </c>
    </row>
    <row r="7215" spans="1:6" x14ac:dyDescent="0.25">
      <c r="A7215" t="s">
        <v>33</v>
      </c>
      <c r="B7215" t="s">
        <v>9</v>
      </c>
      <c r="C7215">
        <v>117.8</v>
      </c>
      <c r="D7215" s="1">
        <v>41913</v>
      </c>
      <c r="E7215" cm="1">
        <f t="array" ref="E7215">IF(AND(B7215="Housing",A7215="Rural"),"",
_xlfn.IFS(
NOT(ISBLANK(C7215)), C7215,
AND(NOT(ISBLANK(C7214)), B7214=B7215, NOT(ISBLANK(C7216)), B7216=B7215), AVERAGE(C7214,C7216),
AND(NOT(ISBLANK(C7214)), B7214=B7215, ISBLANK(C7216), NOT(ISBLANK(C7217)), B7217=B7215), C7214+(C7217-C7214)/3,
AND(ISBLANK(C7214), NOT(ISBLANK(C7213)), B7213=B7215, NOT(ISBLANK(C7216)), B7216=B7215), C7213+(C7216-C7213)*2/3,
TRUE, "Check Manually"
))</f>
        <v>117.8</v>
      </c>
      <c r="F7215" t="str">
        <f>_xlfn.XLOOKUP(B7215,Bucket_Map!A:A,Bucket_Map!B:B,"ERROR - CHECK NAME")</f>
        <v>Food &amp; Beverages</v>
      </c>
    </row>
    <row r="7216" spans="1:6" x14ac:dyDescent="0.25">
      <c r="A7216" t="s">
        <v>33</v>
      </c>
      <c r="B7216" t="s">
        <v>9</v>
      </c>
      <c r="C7216">
        <v>122.7</v>
      </c>
      <c r="D7216" s="1">
        <v>41944</v>
      </c>
      <c r="E7216" cm="1">
        <f t="array" ref="E7216">IF(AND(B7216="Housing",A7216="Rural"),"",
_xlfn.IFS(
NOT(ISBLANK(C7216)), C7216,
AND(NOT(ISBLANK(C7215)), B7215=B7216, NOT(ISBLANK(C7217)), B7217=B7216), AVERAGE(C7215,C7217),
AND(NOT(ISBLANK(C7215)), B7215=B7216, ISBLANK(C7217), NOT(ISBLANK(C7218)), B7218=B7216), C7215+(C7218-C7215)/3,
AND(ISBLANK(C7215), NOT(ISBLANK(C7214)), B7214=B7216, NOT(ISBLANK(C7217)), B7217=B7216), C7214+(C7217-C7214)*2/3,
TRUE, "Check Manually"
))</f>
        <v>122.7</v>
      </c>
      <c r="F7216" t="str">
        <f>_xlfn.XLOOKUP(B7216,Bucket_Map!A:A,Bucket_Map!B:B,"ERROR - CHECK NAME")</f>
        <v>Food &amp; Beverages</v>
      </c>
    </row>
    <row r="7217" spans="1:6" x14ac:dyDescent="0.25">
      <c r="A7217" t="s">
        <v>33</v>
      </c>
      <c r="B7217" t="s">
        <v>9</v>
      </c>
      <c r="C7217">
        <v>126.3</v>
      </c>
      <c r="D7217" s="1">
        <v>41974</v>
      </c>
      <c r="E7217" cm="1">
        <f t="array" ref="E7217">IF(AND(B7217="Housing",A7217="Rural"),"",
_xlfn.IFS(
NOT(ISBLANK(C7217)), C7217,
AND(NOT(ISBLANK(C7216)), B7216=B7217, NOT(ISBLANK(C7218)), B7218=B7217), AVERAGE(C7216,C7218),
AND(NOT(ISBLANK(C7216)), B7216=B7217, ISBLANK(C7218), NOT(ISBLANK(C7219)), B7219=B7217), C7216+(C7219-C7216)/3,
AND(ISBLANK(C7216), NOT(ISBLANK(C7215)), B7215=B7217, NOT(ISBLANK(C7218)), B7218=B7217), C7215+(C7218-C7215)*2/3,
TRUE, "Check Manually"
))</f>
        <v>126.3</v>
      </c>
      <c r="F7217" t="str">
        <f>_xlfn.XLOOKUP(B7217,Bucket_Map!A:A,Bucket_Map!B:B,"ERROR - CHECK NAME")</f>
        <v>Food &amp; Beverages</v>
      </c>
    </row>
    <row r="7218" spans="1:6" x14ac:dyDescent="0.25">
      <c r="A7218" t="s">
        <v>33</v>
      </c>
      <c r="B7218" t="s">
        <v>9</v>
      </c>
      <c r="C7218">
        <v>126.6</v>
      </c>
      <c r="D7218" s="1">
        <v>42005</v>
      </c>
      <c r="E7218" cm="1">
        <f t="array" ref="E7218">IF(AND(B7218="Housing",A7218="Rural"),"",
_xlfn.IFS(
NOT(ISBLANK(C7218)), C7218,
AND(NOT(ISBLANK(C7217)), B7217=B7218, NOT(ISBLANK(C7219)), B7219=B7218), AVERAGE(C7217,C7219),
AND(NOT(ISBLANK(C7217)), B7217=B7218, ISBLANK(C7219), NOT(ISBLANK(C7220)), B7220=B7218), C7217+(C7220-C7217)/3,
AND(ISBLANK(C7217), NOT(ISBLANK(C7216)), B7216=B7218, NOT(ISBLANK(C7219)), B7219=B7218), C7216+(C7219-C7216)*2/3,
TRUE, "Check Manually"
))</f>
        <v>126.6</v>
      </c>
      <c r="F7218" t="str">
        <f>_xlfn.XLOOKUP(B7218,Bucket_Map!A:A,Bucket_Map!B:B,"ERROR - CHECK NAME")</f>
        <v>Food &amp; Beverages</v>
      </c>
    </row>
    <row r="7219" spans="1:6" x14ac:dyDescent="0.25">
      <c r="A7219" t="s">
        <v>33</v>
      </c>
      <c r="B7219" t="s">
        <v>9</v>
      </c>
      <c r="C7219">
        <v>119.5</v>
      </c>
      <c r="D7219" s="1">
        <v>42036</v>
      </c>
      <c r="E7219" cm="1">
        <f t="array" ref="E7219">IF(AND(B7219="Housing",A7219="Rural"),"",
_xlfn.IFS(
NOT(ISBLANK(C7219)), C7219,
AND(NOT(ISBLANK(C7218)), B7218=B7219, NOT(ISBLANK(C7220)), B7220=B7219), AVERAGE(C7218,C7220),
AND(NOT(ISBLANK(C7218)), B7218=B7219, ISBLANK(C7220), NOT(ISBLANK(C7221)), B7221=B7219), C7218+(C7221-C7218)/3,
AND(ISBLANK(C7218), NOT(ISBLANK(C7217)), B7217=B7219, NOT(ISBLANK(C7220)), B7220=B7219), C7217+(C7220-C7217)*2/3,
TRUE, "Check Manually"
))</f>
        <v>119.5</v>
      </c>
      <c r="F7219" t="str">
        <f>_xlfn.XLOOKUP(B7219,Bucket_Map!A:A,Bucket_Map!B:B,"ERROR - CHECK NAME")</f>
        <v>Food &amp; Beverages</v>
      </c>
    </row>
    <row r="7220" spans="1:6" x14ac:dyDescent="0.25">
      <c r="A7220" t="s">
        <v>33</v>
      </c>
      <c r="B7220" t="s">
        <v>9</v>
      </c>
      <c r="C7220">
        <v>113.5</v>
      </c>
      <c r="D7220" s="1">
        <v>42064</v>
      </c>
      <c r="E7220" cm="1">
        <f t="array" ref="E7220">IF(AND(B7220="Housing",A7220="Rural"),"",
_xlfn.IFS(
NOT(ISBLANK(C7220)), C7220,
AND(NOT(ISBLANK(C7219)), B7219=B7220, NOT(ISBLANK(C7221)), B7221=B7220), AVERAGE(C7219,C7221),
AND(NOT(ISBLANK(C7219)), B7219=B7220, ISBLANK(C7221), NOT(ISBLANK(C7222)), B7222=B7220), C7219+(C7222-C7219)/3,
AND(ISBLANK(C7219), NOT(ISBLANK(C7218)), B7218=B7220, NOT(ISBLANK(C7221)), B7221=B7220), C7218+(C7221-C7218)*2/3,
TRUE, "Check Manually"
))</f>
        <v>113.5</v>
      </c>
      <c r="F7220" t="str">
        <f>_xlfn.XLOOKUP(B7220,Bucket_Map!A:A,Bucket_Map!B:B,"ERROR - CHECK NAME")</f>
        <v>Food &amp; Beverages</v>
      </c>
    </row>
    <row r="7221" spans="1:6" x14ac:dyDescent="0.25">
      <c r="A7221" t="s">
        <v>33</v>
      </c>
      <c r="B7221" t="s">
        <v>9</v>
      </c>
      <c r="C7221">
        <v>110</v>
      </c>
      <c r="D7221" s="1">
        <v>42095</v>
      </c>
      <c r="E7221" cm="1">
        <f t="array" ref="E7221">IF(AND(B7221="Housing",A7221="Rural"),"",
_xlfn.IFS(
NOT(ISBLANK(C7221)), C7221,
AND(NOT(ISBLANK(C7220)), B7220=B7221, NOT(ISBLANK(C7222)), B7222=B7221), AVERAGE(C7220,C7222),
AND(NOT(ISBLANK(C7220)), B7220=B7221, ISBLANK(C7222), NOT(ISBLANK(C7223)), B7223=B7221), C7220+(C7223-C7220)/3,
AND(ISBLANK(C7220), NOT(ISBLANK(C7219)), B7219=B7221, NOT(ISBLANK(C7222)), B7222=B7221), C7219+(C7222-C7219)*2/3,
TRUE, "Check Manually"
))</f>
        <v>110</v>
      </c>
      <c r="F7221" t="str">
        <f>_xlfn.XLOOKUP(B7221,Bucket_Map!A:A,Bucket_Map!B:B,"ERROR - CHECK NAME")</f>
        <v>Food &amp; Beverages</v>
      </c>
    </row>
    <row r="7222" spans="1:6" x14ac:dyDescent="0.25">
      <c r="A7222" t="s">
        <v>33</v>
      </c>
      <c r="B7222" t="s">
        <v>9</v>
      </c>
      <c r="C7222">
        <v>111.3</v>
      </c>
      <c r="D7222" s="1">
        <v>42125</v>
      </c>
      <c r="E7222" cm="1">
        <f t="array" ref="E7222">IF(AND(B7222="Housing",A7222="Rural"),"",
_xlfn.IFS(
NOT(ISBLANK(C7222)), C7222,
AND(NOT(ISBLANK(C7221)), B7221=B7222, NOT(ISBLANK(C7223)), B7223=B7222), AVERAGE(C7221,C7223),
AND(NOT(ISBLANK(C7221)), B7221=B7222, ISBLANK(C7223), NOT(ISBLANK(C7224)), B7224=B7222), C7221+(C7224-C7221)/3,
AND(ISBLANK(C7221), NOT(ISBLANK(C7220)), B7220=B7222, NOT(ISBLANK(C7223)), B7223=B7222), C7220+(C7223-C7220)*2/3,
TRUE, "Check Manually"
))</f>
        <v>111.3</v>
      </c>
      <c r="F7222" t="str">
        <f>_xlfn.XLOOKUP(B7222,Bucket_Map!A:A,Bucket_Map!B:B,"ERROR - CHECK NAME")</f>
        <v>Food &amp; Beverages</v>
      </c>
    </row>
    <row r="7223" spans="1:6" x14ac:dyDescent="0.25">
      <c r="A7223" t="s">
        <v>33</v>
      </c>
      <c r="B7223" t="s">
        <v>9</v>
      </c>
      <c r="C7223">
        <v>120.9</v>
      </c>
      <c r="D7223" s="1">
        <v>42156</v>
      </c>
      <c r="E7223" cm="1">
        <f t="array" ref="E7223">IF(AND(B7223="Housing",A7223="Rural"),"",
_xlfn.IFS(
NOT(ISBLANK(C7223)), C7223,
AND(NOT(ISBLANK(C7222)), B7222=B7223, NOT(ISBLANK(C7224)), B7224=B7223), AVERAGE(C7222,C7224),
AND(NOT(ISBLANK(C7222)), B7222=B7223, ISBLANK(C7224), NOT(ISBLANK(C7225)), B7225=B7223), C7222+(C7225-C7222)/3,
AND(ISBLANK(C7222), NOT(ISBLANK(C7221)), B7221=B7223, NOT(ISBLANK(C7224)), B7224=B7223), C7221+(C7224-C7221)*2/3,
TRUE, "Check Manually"
))</f>
        <v>120.9</v>
      </c>
      <c r="F7223" t="str">
        <f>_xlfn.XLOOKUP(B7223,Bucket_Map!A:A,Bucket_Map!B:B,"ERROR - CHECK NAME")</f>
        <v>Food &amp; Beverages</v>
      </c>
    </row>
    <row r="7224" spans="1:6" x14ac:dyDescent="0.25">
      <c r="A7224" t="s">
        <v>33</v>
      </c>
      <c r="B7224" t="s">
        <v>9</v>
      </c>
      <c r="C7224">
        <v>119.5</v>
      </c>
      <c r="D7224" s="1">
        <v>42186</v>
      </c>
      <c r="E7224" cm="1">
        <f t="array" ref="E7224">IF(AND(B7224="Housing",A7224="Rural"),"",
_xlfn.IFS(
NOT(ISBLANK(C7224)), C7224,
AND(NOT(ISBLANK(C7223)), B7223=B7224, NOT(ISBLANK(C7225)), B7225=B7224), AVERAGE(C7223,C7225),
AND(NOT(ISBLANK(C7223)), B7223=B7224, ISBLANK(C7225), NOT(ISBLANK(C7226)), B7226=B7224), C7223+(C7226-C7223)/3,
AND(ISBLANK(C7223), NOT(ISBLANK(C7222)), B7222=B7224, NOT(ISBLANK(C7225)), B7225=B7224), C7222+(C7225-C7222)*2/3,
TRUE, "Check Manually"
))</f>
        <v>119.5</v>
      </c>
      <c r="F7224" t="str">
        <f>_xlfn.XLOOKUP(B7224,Bucket_Map!A:A,Bucket_Map!B:B,"ERROR - CHECK NAME")</f>
        <v>Food &amp; Beverages</v>
      </c>
    </row>
    <row r="7225" spans="1:6" x14ac:dyDescent="0.25">
      <c r="A7225" t="s">
        <v>33</v>
      </c>
      <c r="B7225" t="s">
        <v>9</v>
      </c>
      <c r="C7225">
        <v>118.1</v>
      </c>
      <c r="D7225" s="1">
        <v>42217</v>
      </c>
      <c r="E7225" cm="1">
        <f t="array" ref="E7225">IF(AND(B7225="Housing",A7225="Rural"),"",
_xlfn.IFS(
NOT(ISBLANK(C7225)), C7225,
AND(NOT(ISBLANK(C7224)), B7224=B7225, NOT(ISBLANK(C7226)), B7226=B7225), AVERAGE(C7224,C7226),
AND(NOT(ISBLANK(C7224)), B7224=B7225, ISBLANK(C7226), NOT(ISBLANK(C7227)), B7227=B7225), C7224+(C7227-C7224)/3,
AND(ISBLANK(C7224), NOT(ISBLANK(C7223)), B7223=B7225, NOT(ISBLANK(C7226)), B7226=B7225), C7223+(C7226-C7223)*2/3,
TRUE, "Check Manually"
))</f>
        <v>118.1</v>
      </c>
      <c r="F7225" t="str">
        <f>_xlfn.XLOOKUP(B7225,Bucket_Map!A:A,Bucket_Map!B:B,"ERROR - CHECK NAME")</f>
        <v>Food &amp; Beverages</v>
      </c>
    </row>
    <row r="7226" spans="1:6" x14ac:dyDescent="0.25">
      <c r="A7226" t="s">
        <v>33</v>
      </c>
      <c r="B7226" t="s">
        <v>9</v>
      </c>
      <c r="C7226">
        <v>115.6</v>
      </c>
      <c r="D7226" s="1">
        <v>42248</v>
      </c>
      <c r="E7226" cm="1">
        <f t="array" ref="E7226">IF(AND(B7226="Housing",A7226="Rural"),"",
_xlfn.IFS(
NOT(ISBLANK(C7226)), C7226,
AND(NOT(ISBLANK(C7225)), B7225=B7226, NOT(ISBLANK(C7227)), B7227=B7226), AVERAGE(C7225,C7227),
AND(NOT(ISBLANK(C7225)), B7225=B7226, ISBLANK(C7227), NOT(ISBLANK(C7228)), B7228=B7226), C7225+(C7228-C7225)/3,
AND(ISBLANK(C7225), NOT(ISBLANK(C7224)), B7224=B7226, NOT(ISBLANK(C7227)), B7227=B7226), C7224+(C7227-C7224)*2/3,
TRUE, "Check Manually"
))</f>
        <v>115.6</v>
      </c>
      <c r="F7226" t="str">
        <f>_xlfn.XLOOKUP(B7226,Bucket_Map!A:A,Bucket_Map!B:B,"ERROR - CHECK NAME")</f>
        <v>Food &amp; Beverages</v>
      </c>
    </row>
    <row r="7227" spans="1:6" x14ac:dyDescent="0.25">
      <c r="A7227" t="s">
        <v>33</v>
      </c>
      <c r="B7227" t="s">
        <v>9</v>
      </c>
      <c r="C7227">
        <v>115.9</v>
      </c>
      <c r="D7227" s="1">
        <v>42278</v>
      </c>
      <c r="E7227" cm="1">
        <f t="array" ref="E7227">IF(AND(B7227="Housing",A7227="Rural"),"",
_xlfn.IFS(
NOT(ISBLANK(C7227)), C7227,
AND(NOT(ISBLANK(C7226)), B7226=B7227, NOT(ISBLANK(C7228)), B7228=B7227), AVERAGE(C7226,C7228),
AND(NOT(ISBLANK(C7226)), B7226=B7227, ISBLANK(C7228), NOT(ISBLANK(C7229)), B7229=B7227), C7226+(C7229-C7226)/3,
AND(ISBLANK(C7226), NOT(ISBLANK(C7225)), B7225=B7227, NOT(ISBLANK(C7228)), B7228=B7227), C7225+(C7228-C7225)*2/3,
TRUE, "Check Manually"
))</f>
        <v>115.9</v>
      </c>
      <c r="F7227" t="str">
        <f>_xlfn.XLOOKUP(B7227,Bucket_Map!A:A,Bucket_Map!B:B,"ERROR - CHECK NAME")</f>
        <v>Food &amp; Beverages</v>
      </c>
    </row>
    <row r="7228" spans="1:6" x14ac:dyDescent="0.25">
      <c r="A7228" t="s">
        <v>33</v>
      </c>
      <c r="B7228" t="s">
        <v>9</v>
      </c>
      <c r="C7228">
        <v>121.5</v>
      </c>
      <c r="D7228" s="1">
        <v>42309</v>
      </c>
      <c r="E7228" cm="1">
        <f t="array" ref="E7228">IF(AND(B7228="Housing",A7228="Rural"),"",
_xlfn.IFS(
NOT(ISBLANK(C7228)), C7228,
AND(NOT(ISBLANK(C7227)), B7227=B7228, NOT(ISBLANK(C7229)), B7229=B7228), AVERAGE(C7227,C7229),
AND(NOT(ISBLANK(C7227)), B7227=B7228, ISBLANK(C7229), NOT(ISBLANK(C7230)), B7230=B7228), C7227+(C7230-C7227)/3,
AND(ISBLANK(C7227), NOT(ISBLANK(C7226)), B7226=B7228, NOT(ISBLANK(C7229)), B7229=B7228), C7226+(C7229-C7226)*2/3,
TRUE, "Check Manually"
))</f>
        <v>121.5</v>
      </c>
      <c r="F7228" t="str">
        <f>_xlfn.XLOOKUP(B7228,Bucket_Map!A:A,Bucket_Map!B:B,"ERROR - CHECK NAME")</f>
        <v>Food &amp; Beverages</v>
      </c>
    </row>
    <row r="7229" spans="1:6" x14ac:dyDescent="0.25">
      <c r="A7229" t="s">
        <v>33</v>
      </c>
      <c r="B7229" t="s">
        <v>9</v>
      </c>
      <c r="C7229">
        <v>127.1</v>
      </c>
      <c r="D7229" s="1">
        <v>42339</v>
      </c>
      <c r="E7229" cm="1">
        <f t="array" ref="E7229">IF(AND(B7229="Housing",A7229="Rural"),"",
_xlfn.IFS(
NOT(ISBLANK(C7229)), C7229,
AND(NOT(ISBLANK(C7228)), B7228=B7229, NOT(ISBLANK(C7230)), B7230=B7229), AVERAGE(C7228,C7230),
AND(NOT(ISBLANK(C7228)), B7228=B7229, ISBLANK(C7230), NOT(ISBLANK(C7231)), B7231=B7229), C7228+(C7231-C7228)/3,
AND(ISBLANK(C7228), NOT(ISBLANK(C7227)), B7227=B7229, NOT(ISBLANK(C7230)), B7230=B7229), C7227+(C7230-C7227)*2/3,
TRUE, "Check Manually"
))</f>
        <v>127.1</v>
      </c>
      <c r="F7229" t="str">
        <f>_xlfn.XLOOKUP(B7229,Bucket_Map!A:A,Bucket_Map!B:B,"ERROR - CHECK NAME")</f>
        <v>Food &amp; Beverages</v>
      </c>
    </row>
    <row r="7230" spans="1:6" x14ac:dyDescent="0.25">
      <c r="A7230" t="s">
        <v>33</v>
      </c>
      <c r="B7230" t="s">
        <v>9</v>
      </c>
      <c r="C7230">
        <v>132</v>
      </c>
      <c r="D7230" s="1">
        <v>42370</v>
      </c>
      <c r="E7230" cm="1">
        <f t="array" ref="E7230">IF(AND(B7230="Housing",A7230="Rural"),"",
_xlfn.IFS(
NOT(ISBLANK(C7230)), C7230,
AND(NOT(ISBLANK(C7229)), B7229=B7230, NOT(ISBLANK(C7231)), B7231=B7230), AVERAGE(C7229,C7231),
AND(NOT(ISBLANK(C7229)), B7229=B7230, ISBLANK(C7231), NOT(ISBLANK(C7232)), B7232=B7230), C7229+(C7232-C7229)/3,
AND(ISBLANK(C7229), NOT(ISBLANK(C7228)), B7228=B7230, NOT(ISBLANK(C7231)), B7231=B7230), C7228+(C7231-C7228)*2/3,
TRUE, "Check Manually"
))</f>
        <v>132</v>
      </c>
      <c r="F7230" t="str">
        <f>_xlfn.XLOOKUP(B7230,Bucket_Map!A:A,Bucket_Map!B:B,"ERROR - CHECK NAME")</f>
        <v>Food &amp; Beverages</v>
      </c>
    </row>
    <row r="7231" spans="1:6" x14ac:dyDescent="0.25">
      <c r="A7231" t="s">
        <v>33</v>
      </c>
      <c r="B7231" t="s">
        <v>9</v>
      </c>
      <c r="C7231">
        <v>130.30000000000001</v>
      </c>
      <c r="D7231" s="1">
        <v>42401</v>
      </c>
      <c r="E7231" cm="1">
        <f t="array" ref="E7231">IF(AND(B7231="Housing",A7231="Rural"),"",
_xlfn.IFS(
NOT(ISBLANK(C7231)), C7231,
AND(NOT(ISBLANK(C7230)), B7230=B7231, NOT(ISBLANK(C7232)), B7232=B7231), AVERAGE(C7230,C7232),
AND(NOT(ISBLANK(C7230)), B7230=B7231, ISBLANK(C7232), NOT(ISBLANK(C7233)), B7233=B7231), C7230+(C7233-C7230)/3,
AND(ISBLANK(C7230), NOT(ISBLANK(C7229)), B7229=B7231, NOT(ISBLANK(C7232)), B7232=B7231), C7229+(C7232-C7229)*2/3,
TRUE, "Check Manually"
))</f>
        <v>130.30000000000001</v>
      </c>
      <c r="F7231" t="str">
        <f>_xlfn.XLOOKUP(B7231,Bucket_Map!A:A,Bucket_Map!B:B,"ERROR - CHECK NAME")</f>
        <v>Food &amp; Beverages</v>
      </c>
    </row>
    <row r="7232" spans="1:6" x14ac:dyDescent="0.25">
      <c r="A7232" t="s">
        <v>33</v>
      </c>
      <c r="B7232" t="s">
        <v>9</v>
      </c>
      <c r="C7232">
        <v>123.7</v>
      </c>
      <c r="D7232" s="1">
        <v>42430</v>
      </c>
      <c r="E7232" cm="1">
        <f t="array" ref="E7232">IF(AND(B7232="Housing",A7232="Rural"),"",
_xlfn.IFS(
NOT(ISBLANK(C7232)), C7232,
AND(NOT(ISBLANK(C7231)), B7231=B7232, NOT(ISBLANK(C7233)), B7233=B7232), AVERAGE(C7231,C7233),
AND(NOT(ISBLANK(C7231)), B7231=B7232, ISBLANK(C7233), NOT(ISBLANK(C7234)), B7234=B7232), C7231+(C7234-C7231)/3,
AND(ISBLANK(C7231), NOT(ISBLANK(C7230)), B7230=B7232, NOT(ISBLANK(C7233)), B7233=B7232), C7230+(C7233-C7230)*2/3,
TRUE, "Check Manually"
))</f>
        <v>123.7</v>
      </c>
      <c r="F7232" t="str">
        <f>_xlfn.XLOOKUP(B7232,Bucket_Map!A:A,Bucket_Map!B:B,"ERROR - CHECK NAME")</f>
        <v>Food &amp; Beverages</v>
      </c>
    </row>
    <row r="7233" spans="1:6" x14ac:dyDescent="0.25">
      <c r="A7233" t="s">
        <v>33</v>
      </c>
      <c r="B7233" t="s">
        <v>9</v>
      </c>
      <c r="C7233">
        <v>119.9</v>
      </c>
      <c r="D7233" s="1">
        <v>42461</v>
      </c>
      <c r="E7233" cm="1">
        <f t="array" ref="E7233">IF(AND(B7233="Housing",A7233="Rural"),"",
_xlfn.IFS(
NOT(ISBLANK(C7233)), C7233,
AND(NOT(ISBLANK(C7232)), B7232=B7233, NOT(ISBLANK(C7234)), B7234=B7233), AVERAGE(C7232,C7234),
AND(NOT(ISBLANK(C7232)), B7232=B7233, ISBLANK(C7234), NOT(ISBLANK(C7235)), B7235=B7233), C7232+(C7235-C7232)/3,
AND(ISBLANK(C7232), NOT(ISBLANK(C7231)), B7231=B7233, NOT(ISBLANK(C7234)), B7234=B7233), C7231+(C7234-C7231)*2/3,
TRUE, "Check Manually"
))</f>
        <v>119.9</v>
      </c>
      <c r="F7233" t="str">
        <f>_xlfn.XLOOKUP(B7233,Bucket_Map!A:A,Bucket_Map!B:B,"ERROR - CHECK NAME")</f>
        <v>Food &amp; Beverages</v>
      </c>
    </row>
    <row r="7234" spans="1:6" x14ac:dyDescent="0.25">
      <c r="A7234" t="s">
        <v>33</v>
      </c>
      <c r="B7234" t="s">
        <v>9</v>
      </c>
      <c r="C7234">
        <v>127</v>
      </c>
      <c r="D7234" s="1">
        <v>42491</v>
      </c>
      <c r="E7234" cm="1">
        <f t="array" ref="E7234">IF(AND(B7234="Housing",A7234="Rural"),"",
_xlfn.IFS(
NOT(ISBLANK(C7234)), C7234,
AND(NOT(ISBLANK(C7233)), B7233=B7234, NOT(ISBLANK(C7235)), B7235=B7234), AVERAGE(C7233,C7235),
AND(NOT(ISBLANK(C7233)), B7233=B7234, ISBLANK(C7235), NOT(ISBLANK(C7236)), B7236=B7234), C7233+(C7236-C7233)/3,
AND(ISBLANK(C7233), NOT(ISBLANK(C7232)), B7232=B7234, NOT(ISBLANK(C7235)), B7235=B7234), C7232+(C7235-C7232)*2/3,
TRUE, "Check Manually"
))</f>
        <v>127</v>
      </c>
      <c r="F7234" t="str">
        <f>_xlfn.XLOOKUP(B7234,Bucket_Map!A:A,Bucket_Map!B:B,"ERROR - CHECK NAME")</f>
        <v>Food &amp; Beverages</v>
      </c>
    </row>
    <row r="7235" spans="1:6" x14ac:dyDescent="0.25">
      <c r="A7235" t="s">
        <v>33</v>
      </c>
      <c r="B7235" t="s">
        <v>9</v>
      </c>
      <c r="C7235">
        <v>130.9</v>
      </c>
      <c r="D7235" s="1">
        <v>42522</v>
      </c>
      <c r="E7235" cm="1">
        <f t="array" ref="E7235">IF(AND(B7235="Housing",A7235="Rural"),"",
_xlfn.IFS(
NOT(ISBLANK(C7235)), C7235,
AND(NOT(ISBLANK(C7234)), B7234=B7235, NOT(ISBLANK(C7236)), B7236=B7235), AVERAGE(C7234,C7236),
AND(NOT(ISBLANK(C7234)), B7234=B7235, ISBLANK(C7236), NOT(ISBLANK(C7237)), B7237=B7235), C7234+(C7237-C7234)/3,
AND(ISBLANK(C7234), NOT(ISBLANK(C7233)), B7233=B7235, NOT(ISBLANK(C7236)), B7236=B7235), C7233+(C7236-C7233)*2/3,
TRUE, "Check Manually"
))</f>
        <v>130.9</v>
      </c>
      <c r="F7235" t="str">
        <f>_xlfn.XLOOKUP(B7235,Bucket_Map!A:A,Bucket_Map!B:B,"ERROR - CHECK NAME")</f>
        <v>Food &amp; Beverages</v>
      </c>
    </row>
    <row r="7236" spans="1:6" x14ac:dyDescent="0.25">
      <c r="A7236" t="s">
        <v>33</v>
      </c>
      <c r="B7236" t="s">
        <v>9</v>
      </c>
      <c r="C7236">
        <v>136.6</v>
      </c>
      <c r="D7236" s="1">
        <v>42552</v>
      </c>
      <c r="E7236" cm="1">
        <f t="array" ref="E7236">IF(AND(B7236="Housing",A7236="Rural"),"",
_xlfn.IFS(
NOT(ISBLANK(C7236)), C7236,
AND(NOT(ISBLANK(C7235)), B7235=B7236, NOT(ISBLANK(C7237)), B7237=B7236), AVERAGE(C7235,C7237),
AND(NOT(ISBLANK(C7235)), B7235=B7236, ISBLANK(C7237), NOT(ISBLANK(C7238)), B7238=B7236), C7235+(C7238-C7235)/3,
AND(ISBLANK(C7235), NOT(ISBLANK(C7234)), B7234=B7236, NOT(ISBLANK(C7237)), B7237=B7236), C7234+(C7237-C7234)*2/3,
TRUE, "Check Manually"
))</f>
        <v>136.6</v>
      </c>
      <c r="F7236" t="str">
        <f>_xlfn.XLOOKUP(B7236,Bucket_Map!A:A,Bucket_Map!B:B,"ERROR - CHECK NAME")</f>
        <v>Food &amp; Beverages</v>
      </c>
    </row>
    <row r="7237" spans="1:6" x14ac:dyDescent="0.25">
      <c r="A7237" t="s">
        <v>33</v>
      </c>
      <c r="B7237" t="s">
        <v>9</v>
      </c>
      <c r="C7237">
        <v>133.69999999999999</v>
      </c>
      <c r="D7237" s="1">
        <v>42583</v>
      </c>
      <c r="E7237" cm="1">
        <f t="array" ref="E7237">IF(AND(B7237="Housing",A7237="Rural"),"",
_xlfn.IFS(
NOT(ISBLANK(C7237)), C7237,
AND(NOT(ISBLANK(C7236)), B7236=B7237, NOT(ISBLANK(C7238)), B7238=B7237), AVERAGE(C7236,C7238),
AND(NOT(ISBLANK(C7236)), B7236=B7237, ISBLANK(C7238), NOT(ISBLANK(C7239)), B7239=B7237), C7236+(C7239-C7236)/3,
AND(ISBLANK(C7236), NOT(ISBLANK(C7235)), B7235=B7237, NOT(ISBLANK(C7238)), B7238=B7237), C7235+(C7238-C7235)*2/3,
TRUE, "Check Manually"
))</f>
        <v>133.69999999999999</v>
      </c>
      <c r="F7237" t="str">
        <f>_xlfn.XLOOKUP(B7237,Bucket_Map!A:A,Bucket_Map!B:B,"ERROR - CHECK NAME")</f>
        <v>Food &amp; Beverages</v>
      </c>
    </row>
    <row r="7238" spans="1:6" x14ac:dyDescent="0.25">
      <c r="A7238" t="s">
        <v>33</v>
      </c>
      <c r="B7238" t="s">
        <v>9</v>
      </c>
      <c r="C7238">
        <v>130.6</v>
      </c>
      <c r="D7238" s="1">
        <v>42614</v>
      </c>
      <c r="E7238" cm="1">
        <f t="array" ref="E7238">IF(AND(B7238="Housing",A7238="Rural"),"",
_xlfn.IFS(
NOT(ISBLANK(C7238)), C7238,
AND(NOT(ISBLANK(C7237)), B7237=B7238, NOT(ISBLANK(C7239)), B7239=B7238), AVERAGE(C7237,C7239),
AND(NOT(ISBLANK(C7237)), B7237=B7238, ISBLANK(C7239), NOT(ISBLANK(C7240)), B7240=B7238), C7237+(C7240-C7237)/3,
AND(ISBLANK(C7237), NOT(ISBLANK(C7236)), B7236=B7238, NOT(ISBLANK(C7239)), B7239=B7238), C7236+(C7239-C7236)*2/3,
TRUE, "Check Manually"
))</f>
        <v>130.6</v>
      </c>
      <c r="F7238" t="str">
        <f>_xlfn.XLOOKUP(B7238,Bucket_Map!A:A,Bucket_Map!B:B,"ERROR - CHECK NAME")</f>
        <v>Food &amp; Beverages</v>
      </c>
    </row>
    <row r="7239" spans="1:6" x14ac:dyDescent="0.25">
      <c r="A7239" t="s">
        <v>33</v>
      </c>
      <c r="B7239" t="s">
        <v>9</v>
      </c>
      <c r="C7239">
        <v>130.30000000000001</v>
      </c>
      <c r="D7239" s="1">
        <v>42644</v>
      </c>
      <c r="E7239" cm="1">
        <f t="array" ref="E7239">IF(AND(B7239="Housing",A7239="Rural"),"",
_xlfn.IFS(
NOT(ISBLANK(C7239)), C7239,
AND(NOT(ISBLANK(C7238)), B7238=B7239, NOT(ISBLANK(C7240)), B7240=B7239), AVERAGE(C7238,C7240),
AND(NOT(ISBLANK(C7238)), B7238=B7239, ISBLANK(C7240), NOT(ISBLANK(C7241)), B7241=B7239), C7238+(C7241-C7238)/3,
AND(ISBLANK(C7238), NOT(ISBLANK(C7237)), B7237=B7239, NOT(ISBLANK(C7240)), B7240=B7239), C7237+(C7240-C7237)*2/3,
TRUE, "Check Manually"
))</f>
        <v>130.30000000000001</v>
      </c>
      <c r="F7239" t="str">
        <f>_xlfn.XLOOKUP(B7239,Bucket_Map!A:A,Bucket_Map!B:B,"ERROR - CHECK NAME")</f>
        <v>Food &amp; Beverages</v>
      </c>
    </row>
    <row r="7240" spans="1:6" x14ac:dyDescent="0.25">
      <c r="A7240" t="s">
        <v>33</v>
      </c>
      <c r="B7240" t="s">
        <v>9</v>
      </c>
      <c r="C7240">
        <v>134.1</v>
      </c>
      <c r="D7240" s="1">
        <v>42675</v>
      </c>
      <c r="E7240" cm="1">
        <f t="array" ref="E7240">IF(AND(B7240="Housing",A7240="Rural"),"",
_xlfn.IFS(
NOT(ISBLANK(C7240)), C7240,
AND(NOT(ISBLANK(C7239)), B7239=B7240, NOT(ISBLANK(C7241)), B7241=B7240), AVERAGE(C7239,C7241),
AND(NOT(ISBLANK(C7239)), B7239=B7240, ISBLANK(C7241), NOT(ISBLANK(C7242)), B7242=B7240), C7239+(C7242-C7239)/3,
AND(ISBLANK(C7239), NOT(ISBLANK(C7238)), B7238=B7240, NOT(ISBLANK(C7241)), B7241=B7240), C7238+(C7241-C7238)*2/3,
TRUE, "Check Manually"
))</f>
        <v>134.1</v>
      </c>
      <c r="F7240" t="str">
        <f>_xlfn.XLOOKUP(B7240,Bucket_Map!A:A,Bucket_Map!B:B,"ERROR - CHECK NAME")</f>
        <v>Food &amp; Beverages</v>
      </c>
    </row>
    <row r="7241" spans="1:6" x14ac:dyDescent="0.25">
      <c r="A7241" t="s">
        <v>33</v>
      </c>
      <c r="B7241" t="s">
        <v>9</v>
      </c>
      <c r="C7241">
        <v>134.9</v>
      </c>
      <c r="D7241" s="1">
        <v>42705</v>
      </c>
      <c r="E7241" cm="1">
        <f t="array" ref="E7241">IF(AND(B7241="Housing",A7241="Rural"),"",
_xlfn.IFS(
NOT(ISBLANK(C7241)), C7241,
AND(NOT(ISBLANK(C7240)), B7240=B7241, NOT(ISBLANK(C7242)), B7242=B7241), AVERAGE(C7240,C7242),
AND(NOT(ISBLANK(C7240)), B7240=B7241, ISBLANK(C7242), NOT(ISBLANK(C7243)), B7243=B7241), C7240+(C7243-C7240)/3,
AND(ISBLANK(C7240), NOT(ISBLANK(C7239)), B7239=B7241, NOT(ISBLANK(C7242)), B7242=B7241), C7239+(C7242-C7239)*2/3,
TRUE, "Check Manually"
))</f>
        <v>134.9</v>
      </c>
      <c r="F7241" t="str">
        <f>_xlfn.XLOOKUP(B7241,Bucket_Map!A:A,Bucket_Map!B:B,"ERROR - CHECK NAME")</f>
        <v>Food &amp; Beverages</v>
      </c>
    </row>
    <row r="7242" spans="1:6" x14ac:dyDescent="0.25">
      <c r="A7242" t="s">
        <v>33</v>
      </c>
      <c r="B7242" t="s">
        <v>9</v>
      </c>
      <c r="C7242">
        <v>132.6</v>
      </c>
      <c r="D7242" s="1">
        <v>42736</v>
      </c>
      <c r="E7242" cm="1">
        <f t="array" ref="E7242">IF(AND(B7242="Housing",A7242="Rural"),"",
_xlfn.IFS(
NOT(ISBLANK(C7242)), C7242,
AND(NOT(ISBLANK(C7241)), B7241=B7242, NOT(ISBLANK(C7243)), B7243=B7242), AVERAGE(C7241,C7243),
AND(NOT(ISBLANK(C7241)), B7241=B7242, ISBLANK(C7243), NOT(ISBLANK(C7244)), B7244=B7242), C7241+(C7244-C7241)/3,
AND(ISBLANK(C7241), NOT(ISBLANK(C7240)), B7240=B7242, NOT(ISBLANK(C7243)), B7243=B7242), C7240+(C7243-C7240)*2/3,
TRUE, "Check Manually"
))</f>
        <v>132.6</v>
      </c>
      <c r="F7242" t="str">
        <f>_xlfn.XLOOKUP(B7242,Bucket_Map!A:A,Bucket_Map!B:B,"ERROR - CHECK NAME")</f>
        <v>Food &amp; Beverages</v>
      </c>
    </row>
    <row r="7243" spans="1:6" x14ac:dyDescent="0.25">
      <c r="A7243" t="s">
        <v>33</v>
      </c>
      <c r="B7243" t="s">
        <v>9</v>
      </c>
      <c r="C7243">
        <v>129.30000000000001</v>
      </c>
      <c r="D7243" s="1">
        <v>42767</v>
      </c>
      <c r="E7243" cm="1">
        <f t="array" ref="E7243">IF(AND(B7243="Housing",A7243="Rural"),"",
_xlfn.IFS(
NOT(ISBLANK(C7243)), C7243,
AND(NOT(ISBLANK(C7242)), B7242=B7243, NOT(ISBLANK(C7244)), B7244=B7243), AVERAGE(C7242,C7244),
AND(NOT(ISBLANK(C7242)), B7242=B7243, ISBLANK(C7244), NOT(ISBLANK(C7245)), B7245=B7243), C7242+(C7245-C7242)/3,
AND(ISBLANK(C7242), NOT(ISBLANK(C7241)), B7241=B7243, NOT(ISBLANK(C7244)), B7244=B7243), C7241+(C7244-C7241)*2/3,
TRUE, "Check Manually"
))</f>
        <v>129.30000000000001</v>
      </c>
      <c r="F7243" t="str">
        <f>_xlfn.XLOOKUP(B7243,Bucket_Map!A:A,Bucket_Map!B:B,"ERROR - CHECK NAME")</f>
        <v>Food &amp; Beverages</v>
      </c>
    </row>
    <row r="7244" spans="1:6" x14ac:dyDescent="0.25">
      <c r="A7244" t="s">
        <v>33</v>
      </c>
      <c r="B7244" t="s">
        <v>9</v>
      </c>
      <c r="C7244">
        <v>128.4</v>
      </c>
      <c r="D7244" s="1">
        <v>42795</v>
      </c>
      <c r="E7244" cm="1">
        <f t="array" ref="E7244">IF(AND(B7244="Housing",A7244="Rural"),"",
_xlfn.IFS(
NOT(ISBLANK(C7244)), C7244,
AND(NOT(ISBLANK(C7243)), B7243=B7244, NOT(ISBLANK(C7245)), B7245=B7244), AVERAGE(C7243,C7245),
AND(NOT(ISBLANK(C7243)), B7243=B7244, ISBLANK(C7245), NOT(ISBLANK(C7246)), B7246=B7244), C7243+(C7246-C7243)/3,
AND(ISBLANK(C7243), NOT(ISBLANK(C7242)), B7242=B7244, NOT(ISBLANK(C7245)), B7245=B7244), C7242+(C7245-C7242)*2/3,
TRUE, "Check Manually"
))</f>
        <v>128.4</v>
      </c>
      <c r="F7244" t="str">
        <f>_xlfn.XLOOKUP(B7244,Bucket_Map!A:A,Bucket_Map!B:B,"ERROR - CHECK NAME")</f>
        <v>Food &amp; Beverages</v>
      </c>
    </row>
    <row r="7245" spans="1:6" x14ac:dyDescent="0.25">
      <c r="A7245" t="s">
        <v>33</v>
      </c>
      <c r="B7245" t="s">
        <v>9</v>
      </c>
      <c r="C7245">
        <v>124.5</v>
      </c>
      <c r="D7245" s="1">
        <v>42826</v>
      </c>
      <c r="E7245" cm="1">
        <f t="array" ref="E7245">IF(AND(B7245="Housing",A7245="Rural"),"",
_xlfn.IFS(
NOT(ISBLANK(C7245)), C7245,
AND(NOT(ISBLANK(C7244)), B7244=B7245, NOT(ISBLANK(C7246)), B7246=B7245), AVERAGE(C7244,C7246),
AND(NOT(ISBLANK(C7244)), B7244=B7245, ISBLANK(C7246), NOT(ISBLANK(C7247)), B7247=B7245), C7244+(C7247-C7244)/3,
AND(ISBLANK(C7244), NOT(ISBLANK(C7243)), B7243=B7245, NOT(ISBLANK(C7246)), B7246=B7245), C7243+(C7246-C7243)*2/3,
TRUE, "Check Manually"
))</f>
        <v>124.5</v>
      </c>
      <c r="F7245" t="str">
        <f>_xlfn.XLOOKUP(B7245,Bucket_Map!A:A,Bucket_Map!B:B,"ERROR - CHECK NAME")</f>
        <v>Food &amp; Beverages</v>
      </c>
    </row>
    <row r="7246" spans="1:6" x14ac:dyDescent="0.25">
      <c r="A7246" t="s">
        <v>33</v>
      </c>
      <c r="B7246" t="s">
        <v>9</v>
      </c>
      <c r="C7246">
        <v>125.6</v>
      </c>
      <c r="D7246" s="1">
        <v>42856</v>
      </c>
      <c r="E7246" cm="1">
        <f t="array" ref="E7246">IF(AND(B7246="Housing",A7246="Rural"),"",
_xlfn.IFS(
NOT(ISBLANK(C7246)), C7246,
AND(NOT(ISBLANK(C7245)), B7245=B7246, NOT(ISBLANK(C7247)), B7247=B7246), AVERAGE(C7245,C7247),
AND(NOT(ISBLANK(C7245)), B7245=B7246, ISBLANK(C7247), NOT(ISBLANK(C7248)), B7248=B7246), C7245+(C7248-C7245)/3,
AND(ISBLANK(C7245), NOT(ISBLANK(C7244)), B7244=B7246, NOT(ISBLANK(C7247)), B7247=B7246), C7244+(C7247-C7244)*2/3,
TRUE, "Check Manually"
))</f>
        <v>125.6</v>
      </c>
      <c r="F7246" t="str">
        <f>_xlfn.XLOOKUP(B7246,Bucket_Map!A:A,Bucket_Map!B:B,"ERROR - CHECK NAME")</f>
        <v>Food &amp; Beverages</v>
      </c>
    </row>
    <row r="7247" spans="1:6" x14ac:dyDescent="0.25">
      <c r="A7247" t="s">
        <v>33</v>
      </c>
      <c r="B7247" t="s">
        <v>9</v>
      </c>
      <c r="C7247">
        <v>128.30000000000001</v>
      </c>
      <c r="D7247" s="1">
        <v>42887</v>
      </c>
      <c r="E7247" cm="1">
        <f t="array" ref="E7247">IF(AND(B7247="Housing",A7247="Rural"),"",
_xlfn.IFS(
NOT(ISBLANK(C7247)), C7247,
AND(NOT(ISBLANK(C7246)), B7246=B7247, NOT(ISBLANK(C7248)), B7248=B7247), AVERAGE(C7246,C7248),
AND(NOT(ISBLANK(C7246)), B7246=B7247, ISBLANK(C7248), NOT(ISBLANK(C7249)), B7249=B7247), C7246+(C7249-C7246)/3,
AND(ISBLANK(C7246), NOT(ISBLANK(C7245)), B7245=B7247, NOT(ISBLANK(C7248)), B7248=B7247), C7245+(C7248-C7245)*2/3,
TRUE, "Check Manually"
))</f>
        <v>128.30000000000001</v>
      </c>
      <c r="F7247" t="str">
        <f>_xlfn.XLOOKUP(B7247,Bucket_Map!A:A,Bucket_Map!B:B,"ERROR - CHECK NAME")</f>
        <v>Food &amp; Beverages</v>
      </c>
    </row>
    <row r="7248" spans="1:6" x14ac:dyDescent="0.25">
      <c r="A7248" t="s">
        <v>33</v>
      </c>
      <c r="B7248" t="s">
        <v>9</v>
      </c>
      <c r="C7248">
        <v>129.4</v>
      </c>
      <c r="D7248" s="1">
        <v>42917</v>
      </c>
      <c r="E7248" cm="1">
        <f t="array" ref="E7248">IF(AND(B7248="Housing",A7248="Rural"),"",
_xlfn.IFS(
NOT(ISBLANK(C7248)), C7248,
AND(NOT(ISBLANK(C7247)), B7247=B7248, NOT(ISBLANK(C7249)), B7249=B7248), AVERAGE(C7247,C7249),
AND(NOT(ISBLANK(C7247)), B7247=B7248, ISBLANK(C7249), NOT(ISBLANK(C7250)), B7250=B7248), C7247+(C7250-C7247)/3,
AND(ISBLANK(C7247), NOT(ISBLANK(C7246)), B7246=B7248, NOT(ISBLANK(C7249)), B7249=B7248), C7246+(C7249-C7246)*2/3,
TRUE, "Check Manually"
))</f>
        <v>129.4</v>
      </c>
      <c r="F7248" t="str">
        <f>_xlfn.XLOOKUP(B7248,Bucket_Map!A:A,Bucket_Map!B:B,"ERROR - CHECK NAME")</f>
        <v>Food &amp; Beverages</v>
      </c>
    </row>
    <row r="7249" spans="1:6" x14ac:dyDescent="0.25">
      <c r="A7249" t="s">
        <v>33</v>
      </c>
      <c r="B7249" t="s">
        <v>9</v>
      </c>
      <c r="C7249">
        <v>128.30000000000001</v>
      </c>
      <c r="D7249" s="1">
        <v>42948</v>
      </c>
      <c r="E7249" cm="1">
        <f t="array" ref="E7249">IF(AND(B7249="Housing",A7249="Rural"),"",
_xlfn.IFS(
NOT(ISBLANK(C7249)), C7249,
AND(NOT(ISBLANK(C7248)), B7248=B7249, NOT(ISBLANK(C7250)), B7250=B7249), AVERAGE(C7248,C7250),
AND(NOT(ISBLANK(C7248)), B7248=B7249, ISBLANK(C7250), NOT(ISBLANK(C7251)), B7251=B7249), C7248+(C7251-C7248)/3,
AND(ISBLANK(C7248), NOT(ISBLANK(C7247)), B7247=B7249, NOT(ISBLANK(C7250)), B7250=B7249), C7247+(C7250-C7247)*2/3,
TRUE, "Check Manually"
))</f>
        <v>128.30000000000001</v>
      </c>
      <c r="F7249" t="str">
        <f>_xlfn.XLOOKUP(B7249,Bucket_Map!A:A,Bucket_Map!B:B,"ERROR - CHECK NAME")</f>
        <v>Food &amp; Beverages</v>
      </c>
    </row>
    <row r="7250" spans="1:6" x14ac:dyDescent="0.25">
      <c r="A7250" t="s">
        <v>33</v>
      </c>
      <c r="B7250" t="s">
        <v>9</v>
      </c>
      <c r="C7250">
        <v>129.69999999999999</v>
      </c>
      <c r="D7250" s="1">
        <v>42979</v>
      </c>
      <c r="E7250" cm="1">
        <f t="array" ref="E7250">IF(AND(B7250="Housing",A7250="Rural"),"",
_xlfn.IFS(
NOT(ISBLANK(C7250)), C7250,
AND(NOT(ISBLANK(C7249)), B7249=B7250, NOT(ISBLANK(C7251)), B7251=B7250), AVERAGE(C7249,C7251),
AND(NOT(ISBLANK(C7249)), B7249=B7250, ISBLANK(C7251), NOT(ISBLANK(C7252)), B7252=B7250), C7249+(C7252-C7249)/3,
AND(ISBLANK(C7249), NOT(ISBLANK(C7248)), B7248=B7250, NOT(ISBLANK(C7251)), B7251=B7250), C7248+(C7251-C7248)*2/3,
TRUE, "Check Manually"
))</f>
        <v>129.69999999999999</v>
      </c>
      <c r="F7250" t="str">
        <f>_xlfn.XLOOKUP(B7250,Bucket_Map!A:A,Bucket_Map!B:B,"ERROR - CHECK NAME")</f>
        <v>Food &amp; Beverages</v>
      </c>
    </row>
    <row r="7251" spans="1:6" x14ac:dyDescent="0.25">
      <c r="A7251" t="s">
        <v>33</v>
      </c>
      <c r="B7251" t="s">
        <v>9</v>
      </c>
      <c r="C7251">
        <v>131.4</v>
      </c>
      <c r="D7251" s="1">
        <v>43009</v>
      </c>
      <c r="E7251" cm="1">
        <f t="array" ref="E7251">IF(AND(B7251="Housing",A7251="Rural"),"",
_xlfn.IFS(
NOT(ISBLANK(C7251)), C7251,
AND(NOT(ISBLANK(C7250)), B7250=B7251, NOT(ISBLANK(C7252)), B7252=B7251), AVERAGE(C7250,C7252),
AND(NOT(ISBLANK(C7250)), B7250=B7251, ISBLANK(C7252), NOT(ISBLANK(C7253)), B7253=B7251), C7250+(C7253-C7250)/3,
AND(ISBLANK(C7250), NOT(ISBLANK(C7249)), B7249=B7251, NOT(ISBLANK(C7252)), B7252=B7251), C7249+(C7252-C7249)*2/3,
TRUE, "Check Manually"
))</f>
        <v>131.4</v>
      </c>
      <c r="F7251" t="str">
        <f>_xlfn.XLOOKUP(B7251,Bucket_Map!A:A,Bucket_Map!B:B,"ERROR - CHECK NAME")</f>
        <v>Food &amp; Beverages</v>
      </c>
    </row>
    <row r="7252" spans="1:6" x14ac:dyDescent="0.25">
      <c r="A7252" t="s">
        <v>33</v>
      </c>
      <c r="B7252" t="s">
        <v>9</v>
      </c>
      <c r="C7252">
        <v>146.69999999999999</v>
      </c>
      <c r="D7252" s="1">
        <v>43040</v>
      </c>
      <c r="E7252" cm="1">
        <f t="array" ref="E7252">IF(AND(B7252="Housing",A7252="Rural"),"",
_xlfn.IFS(
NOT(ISBLANK(C7252)), C7252,
AND(NOT(ISBLANK(C7251)), B7251=B7252, NOT(ISBLANK(C7253)), B7253=B7252), AVERAGE(C7251,C7253),
AND(NOT(ISBLANK(C7251)), B7251=B7252, ISBLANK(C7253), NOT(ISBLANK(C7254)), B7254=B7252), C7251+(C7254-C7251)/3,
AND(ISBLANK(C7251), NOT(ISBLANK(C7250)), B7250=B7252, NOT(ISBLANK(C7253)), B7253=B7252), C7250+(C7253-C7250)*2/3,
TRUE, "Check Manually"
))</f>
        <v>146.69999999999999</v>
      </c>
      <c r="F7252" t="str">
        <f>_xlfn.XLOOKUP(B7252,Bucket_Map!A:A,Bucket_Map!B:B,"ERROR - CHECK NAME")</f>
        <v>Food &amp; Beverages</v>
      </c>
    </row>
    <row r="7253" spans="1:6" x14ac:dyDescent="0.25">
      <c r="A7253" t="s">
        <v>33</v>
      </c>
      <c r="B7253" t="s">
        <v>9</v>
      </c>
      <c r="C7253">
        <v>145.9</v>
      </c>
      <c r="D7253" s="1">
        <v>43070</v>
      </c>
      <c r="E7253" cm="1">
        <f t="array" ref="E7253">IF(AND(B7253="Housing",A7253="Rural"),"",
_xlfn.IFS(
NOT(ISBLANK(C7253)), C7253,
AND(NOT(ISBLANK(C7252)), B7252=B7253, NOT(ISBLANK(C7254)), B7254=B7253), AVERAGE(C7252,C7254),
AND(NOT(ISBLANK(C7252)), B7252=B7253, ISBLANK(C7254), NOT(ISBLANK(C7255)), B7255=B7253), C7252+(C7255-C7252)/3,
AND(ISBLANK(C7252), NOT(ISBLANK(C7251)), B7251=B7253, NOT(ISBLANK(C7254)), B7254=B7253), C7251+(C7254-C7251)*2/3,
TRUE, "Check Manually"
))</f>
        <v>145.9</v>
      </c>
      <c r="F7253" t="str">
        <f>_xlfn.XLOOKUP(B7253,Bucket_Map!A:A,Bucket_Map!B:B,"ERROR - CHECK NAME")</f>
        <v>Food &amp; Beverages</v>
      </c>
    </row>
    <row r="7254" spans="1:6" x14ac:dyDescent="0.25">
      <c r="A7254" t="s">
        <v>33</v>
      </c>
      <c r="B7254" t="s">
        <v>9</v>
      </c>
      <c r="C7254">
        <v>143.6</v>
      </c>
      <c r="D7254" s="1">
        <v>43101</v>
      </c>
      <c r="E7254" cm="1">
        <f t="array" ref="E7254">IF(AND(B7254="Housing",A7254="Rural"),"",
_xlfn.IFS(
NOT(ISBLANK(C7254)), C7254,
AND(NOT(ISBLANK(C7253)), B7253=B7254, NOT(ISBLANK(C7255)), B7255=B7254), AVERAGE(C7253,C7255),
AND(NOT(ISBLANK(C7253)), B7253=B7254, ISBLANK(C7255), NOT(ISBLANK(C7256)), B7256=B7254), C7253+(C7256-C7253)/3,
AND(ISBLANK(C7253), NOT(ISBLANK(C7252)), B7252=B7254, NOT(ISBLANK(C7255)), B7255=B7254), C7252+(C7255-C7252)*2/3,
TRUE, "Check Manually"
))</f>
        <v>143.6</v>
      </c>
      <c r="F7254" t="str">
        <f>_xlfn.XLOOKUP(B7254,Bucket_Map!A:A,Bucket_Map!B:B,"ERROR - CHECK NAME")</f>
        <v>Food &amp; Beverages</v>
      </c>
    </row>
    <row r="7255" spans="1:6" x14ac:dyDescent="0.25">
      <c r="A7255" t="s">
        <v>33</v>
      </c>
      <c r="B7255" t="s">
        <v>9</v>
      </c>
      <c r="C7255">
        <v>139.9</v>
      </c>
      <c r="D7255" s="1">
        <v>43132</v>
      </c>
      <c r="E7255" cm="1">
        <f t="array" ref="E7255">IF(AND(B7255="Housing",A7255="Rural"),"",
_xlfn.IFS(
NOT(ISBLANK(C7255)), C7255,
AND(NOT(ISBLANK(C7254)), B7254=B7255, NOT(ISBLANK(C7256)), B7256=B7255), AVERAGE(C7254,C7256),
AND(NOT(ISBLANK(C7254)), B7254=B7255, ISBLANK(C7256), NOT(ISBLANK(C7257)), B7257=B7255), C7254+(C7257-C7254)/3,
AND(ISBLANK(C7254), NOT(ISBLANK(C7253)), B7253=B7255, NOT(ISBLANK(C7256)), B7256=B7255), C7253+(C7256-C7253)*2/3,
TRUE, "Check Manually"
))</f>
        <v>139.9</v>
      </c>
      <c r="F7255" t="str">
        <f>_xlfn.XLOOKUP(B7255,Bucket_Map!A:A,Bucket_Map!B:B,"ERROR - CHECK NAME")</f>
        <v>Food &amp; Beverages</v>
      </c>
    </row>
    <row r="7256" spans="1:6" x14ac:dyDescent="0.25">
      <c r="A7256" t="s">
        <v>33</v>
      </c>
      <c r="B7256" t="s">
        <v>9</v>
      </c>
      <c r="C7256">
        <v>135.5</v>
      </c>
      <c r="D7256" s="1">
        <v>43160</v>
      </c>
      <c r="E7256" cm="1">
        <f t="array" ref="E7256">IF(AND(B7256="Housing",A7256="Rural"),"",
_xlfn.IFS(
NOT(ISBLANK(C7256)), C7256,
AND(NOT(ISBLANK(C7255)), B7255=B7256, NOT(ISBLANK(C7257)), B7257=B7256), AVERAGE(C7255,C7257),
AND(NOT(ISBLANK(C7255)), B7255=B7256, ISBLANK(C7257), NOT(ISBLANK(C7258)), B7258=B7256), C7255+(C7258-C7255)/3,
AND(ISBLANK(C7255), NOT(ISBLANK(C7254)), B7254=B7256, NOT(ISBLANK(C7257)), B7257=B7256), C7254+(C7257-C7254)*2/3,
TRUE, "Check Manually"
))</f>
        <v>135.5</v>
      </c>
      <c r="F7256" t="str">
        <f>_xlfn.XLOOKUP(B7256,Bucket_Map!A:A,Bucket_Map!B:B,"ERROR - CHECK NAME")</f>
        <v>Food &amp; Beverages</v>
      </c>
    </row>
    <row r="7257" spans="1:6" x14ac:dyDescent="0.25">
      <c r="A7257" t="s">
        <v>33</v>
      </c>
      <c r="B7257" t="s">
        <v>9</v>
      </c>
      <c r="C7257">
        <v>130.80000000000001</v>
      </c>
      <c r="D7257" s="1">
        <v>43191</v>
      </c>
      <c r="E7257" cm="1">
        <f t="array" ref="E7257">IF(AND(B7257="Housing",A7257="Rural"),"",
_xlfn.IFS(
NOT(ISBLANK(C7257)), C7257,
AND(NOT(ISBLANK(C7256)), B7256=B7257, NOT(ISBLANK(C7258)), B7258=B7257), AVERAGE(C7256,C7258),
AND(NOT(ISBLANK(C7256)), B7256=B7257, ISBLANK(C7258), NOT(ISBLANK(C7259)), B7259=B7257), C7256+(C7259-C7256)/3,
AND(ISBLANK(C7256), NOT(ISBLANK(C7255)), B7255=B7257, NOT(ISBLANK(C7258)), B7258=B7257), C7255+(C7258-C7255)*2/3,
TRUE, "Check Manually"
))</f>
        <v>130.80000000000001</v>
      </c>
      <c r="F7257" t="str">
        <f>_xlfn.XLOOKUP(B7257,Bucket_Map!A:A,Bucket_Map!B:B,"ERROR - CHECK NAME")</f>
        <v>Food &amp; Beverages</v>
      </c>
    </row>
    <row r="7258" spans="1:6" x14ac:dyDescent="0.25">
      <c r="A7258" t="s">
        <v>33</v>
      </c>
      <c r="B7258" t="s">
        <v>9</v>
      </c>
      <c r="C7258">
        <v>130.5</v>
      </c>
      <c r="D7258" s="1">
        <v>43221</v>
      </c>
      <c r="E7258" cm="1">
        <f t="array" ref="E7258">IF(AND(B7258="Housing",A7258="Rural"),"",
_xlfn.IFS(
NOT(ISBLANK(C7258)), C7258,
AND(NOT(ISBLANK(C7257)), B7257=B7258, NOT(ISBLANK(C7259)), B7259=B7258), AVERAGE(C7257,C7259),
AND(NOT(ISBLANK(C7257)), B7257=B7258, ISBLANK(C7259), NOT(ISBLANK(C7260)), B7260=B7258), C7257+(C7260-C7257)/3,
AND(ISBLANK(C7257), NOT(ISBLANK(C7256)), B7256=B7258, NOT(ISBLANK(C7259)), B7259=B7258), C7256+(C7259-C7256)*2/3,
TRUE, "Check Manually"
))</f>
        <v>130.5</v>
      </c>
      <c r="F7258" t="str">
        <f>_xlfn.XLOOKUP(B7258,Bucket_Map!A:A,Bucket_Map!B:B,"ERROR - CHECK NAME")</f>
        <v>Food &amp; Beverages</v>
      </c>
    </row>
    <row r="7259" spans="1:6" x14ac:dyDescent="0.25">
      <c r="A7259" t="s">
        <v>33</v>
      </c>
      <c r="B7259" t="s">
        <v>9</v>
      </c>
      <c r="C7259">
        <v>133.9</v>
      </c>
      <c r="D7259" s="1">
        <v>43252</v>
      </c>
      <c r="E7259" cm="1">
        <f t="array" ref="E7259">IF(AND(B7259="Housing",A7259="Rural"),"",
_xlfn.IFS(
NOT(ISBLANK(C7259)), C7259,
AND(NOT(ISBLANK(C7258)), B7258=B7259, NOT(ISBLANK(C7260)), B7260=B7259), AVERAGE(C7258,C7260),
AND(NOT(ISBLANK(C7258)), B7258=B7259, ISBLANK(C7260), NOT(ISBLANK(C7261)), B7261=B7259), C7258+(C7261-C7258)/3,
AND(ISBLANK(C7258), NOT(ISBLANK(C7257)), B7257=B7259, NOT(ISBLANK(C7260)), B7260=B7259), C7257+(C7260-C7257)*2/3,
TRUE, "Check Manually"
))</f>
        <v>133.9</v>
      </c>
      <c r="F7259" t="str">
        <f>_xlfn.XLOOKUP(B7259,Bucket_Map!A:A,Bucket_Map!B:B,"ERROR - CHECK NAME")</f>
        <v>Food &amp; Beverages</v>
      </c>
    </row>
    <row r="7260" spans="1:6" x14ac:dyDescent="0.25">
      <c r="A7260" t="s">
        <v>33</v>
      </c>
      <c r="B7260" t="s">
        <v>9</v>
      </c>
      <c r="C7260">
        <v>139.1</v>
      </c>
      <c r="D7260" s="1">
        <v>43282</v>
      </c>
      <c r="E7260" cm="1">
        <f t="array" ref="E7260">IF(AND(B7260="Housing",A7260="Rural"),"",
_xlfn.IFS(
NOT(ISBLANK(C7260)), C7260,
AND(NOT(ISBLANK(C7259)), B7259=B7260, NOT(ISBLANK(C7261)), B7261=B7260), AVERAGE(C7259,C7261),
AND(NOT(ISBLANK(C7259)), B7259=B7260, ISBLANK(C7261), NOT(ISBLANK(C7262)), B7262=B7260), C7259+(C7262-C7259)/3,
AND(ISBLANK(C7259), NOT(ISBLANK(C7258)), B7258=B7260, NOT(ISBLANK(C7261)), B7261=B7260), C7258+(C7261-C7258)*2/3,
TRUE, "Check Manually"
))</f>
        <v>139.1</v>
      </c>
      <c r="F7260" t="str">
        <f>_xlfn.XLOOKUP(B7260,Bucket_Map!A:A,Bucket_Map!B:B,"ERROR - CHECK NAME")</f>
        <v>Food &amp; Beverages</v>
      </c>
    </row>
    <row r="7261" spans="1:6" x14ac:dyDescent="0.25">
      <c r="A7261" t="s">
        <v>33</v>
      </c>
      <c r="B7261" t="s">
        <v>9</v>
      </c>
      <c r="C7261">
        <v>136.6</v>
      </c>
      <c r="D7261" s="1">
        <v>43313</v>
      </c>
      <c r="E7261" cm="1">
        <f t="array" ref="E7261">IF(AND(B7261="Housing",A7261="Rural"),"",
_xlfn.IFS(
NOT(ISBLANK(C7261)), C7261,
AND(NOT(ISBLANK(C7260)), B7260=B7261, NOT(ISBLANK(C7262)), B7262=B7261), AVERAGE(C7260,C7262),
AND(NOT(ISBLANK(C7260)), B7260=B7261, ISBLANK(C7262), NOT(ISBLANK(C7263)), B7263=B7261), C7260+(C7263-C7260)/3,
AND(ISBLANK(C7260), NOT(ISBLANK(C7259)), B7259=B7261, NOT(ISBLANK(C7262)), B7262=B7261), C7259+(C7262-C7259)*2/3,
TRUE, "Check Manually"
))</f>
        <v>136.6</v>
      </c>
      <c r="F7261" t="str">
        <f>_xlfn.XLOOKUP(B7261,Bucket_Map!A:A,Bucket_Map!B:B,"ERROR - CHECK NAME")</f>
        <v>Food &amp; Beverages</v>
      </c>
    </row>
    <row r="7262" spans="1:6" x14ac:dyDescent="0.25">
      <c r="A7262" t="s">
        <v>33</v>
      </c>
      <c r="B7262" t="s">
        <v>9</v>
      </c>
      <c r="C7262">
        <v>132.80000000000001</v>
      </c>
      <c r="D7262" s="1">
        <v>43344</v>
      </c>
      <c r="E7262" cm="1">
        <f t="array" ref="E7262">IF(AND(B7262="Housing",A7262="Rural"),"",
_xlfn.IFS(
NOT(ISBLANK(C7262)), C7262,
AND(NOT(ISBLANK(C7261)), B7261=B7262, NOT(ISBLANK(C7263)), B7263=B7262), AVERAGE(C7261,C7263),
AND(NOT(ISBLANK(C7261)), B7261=B7262, ISBLANK(C7263), NOT(ISBLANK(C7264)), B7264=B7262), C7261+(C7264-C7261)/3,
AND(ISBLANK(C7261), NOT(ISBLANK(C7260)), B7260=B7262, NOT(ISBLANK(C7263)), B7263=B7262), C7260+(C7263-C7260)*2/3,
TRUE, "Check Manually"
))</f>
        <v>132.80000000000001</v>
      </c>
      <c r="F7262" t="str">
        <f>_xlfn.XLOOKUP(B7262,Bucket_Map!A:A,Bucket_Map!B:B,"ERROR - CHECK NAME")</f>
        <v>Food &amp; Beverages</v>
      </c>
    </row>
    <row r="7263" spans="1:6" x14ac:dyDescent="0.25">
      <c r="A7263" t="s">
        <v>33</v>
      </c>
      <c r="B7263" t="s">
        <v>9</v>
      </c>
      <c r="C7263">
        <v>133.5</v>
      </c>
      <c r="D7263" s="1">
        <v>43374</v>
      </c>
      <c r="E7263" cm="1">
        <f t="array" ref="E7263">IF(AND(B7263="Housing",A7263="Rural"),"",
_xlfn.IFS(
NOT(ISBLANK(C7263)), C7263,
AND(NOT(ISBLANK(C7262)), B7262=B7263, NOT(ISBLANK(C7264)), B7264=B7263), AVERAGE(C7262,C7264),
AND(NOT(ISBLANK(C7262)), B7262=B7263, ISBLANK(C7264), NOT(ISBLANK(C7265)), B7265=B7263), C7262+(C7265-C7262)/3,
AND(ISBLANK(C7262), NOT(ISBLANK(C7261)), B7261=B7263, NOT(ISBLANK(C7264)), B7264=B7263), C7261+(C7264-C7261)*2/3,
TRUE, "Check Manually"
))</f>
        <v>133.5</v>
      </c>
      <c r="F7263" t="str">
        <f>_xlfn.XLOOKUP(B7263,Bucket_Map!A:A,Bucket_Map!B:B,"ERROR - CHECK NAME")</f>
        <v>Food &amp; Beverages</v>
      </c>
    </row>
    <row r="7264" spans="1:6" x14ac:dyDescent="0.25">
      <c r="A7264" t="s">
        <v>33</v>
      </c>
      <c r="B7264" t="s">
        <v>9</v>
      </c>
      <c r="C7264">
        <v>137.80000000000001</v>
      </c>
      <c r="D7264" s="1">
        <v>43405</v>
      </c>
      <c r="E7264" cm="1">
        <f t="array" ref="E7264">IF(AND(B7264="Housing",A7264="Rural"),"",
_xlfn.IFS(
NOT(ISBLANK(C7264)), C7264,
AND(NOT(ISBLANK(C7263)), B7263=B7264, NOT(ISBLANK(C7265)), B7265=B7264), AVERAGE(C7263,C7265),
AND(NOT(ISBLANK(C7263)), B7263=B7264, ISBLANK(C7265), NOT(ISBLANK(C7266)), B7266=B7264), C7263+(C7266-C7263)/3,
AND(ISBLANK(C7263), NOT(ISBLANK(C7262)), B7262=B7264, NOT(ISBLANK(C7265)), B7265=B7264), C7262+(C7265-C7262)*2/3,
TRUE, "Check Manually"
))</f>
        <v>137.80000000000001</v>
      </c>
      <c r="F7264" t="str">
        <f>_xlfn.XLOOKUP(B7264,Bucket_Map!A:A,Bucket_Map!B:B,"ERROR - CHECK NAME")</f>
        <v>Food &amp; Beverages</v>
      </c>
    </row>
    <row r="7265" spans="1:6" x14ac:dyDescent="0.25">
      <c r="A7265" t="s">
        <v>33</v>
      </c>
      <c r="B7265" t="s">
        <v>9</v>
      </c>
      <c r="C7265">
        <v>141.1</v>
      </c>
      <c r="D7265" s="1">
        <v>43435</v>
      </c>
      <c r="E7265" cm="1">
        <f t="array" ref="E7265">IF(AND(B7265="Housing",A7265="Rural"),"",
_xlfn.IFS(
NOT(ISBLANK(C7265)), C7265,
AND(NOT(ISBLANK(C7264)), B7264=B7265, NOT(ISBLANK(C7266)), B7266=B7265), AVERAGE(C7264,C7266),
AND(NOT(ISBLANK(C7264)), B7264=B7265, ISBLANK(C7266), NOT(ISBLANK(C7267)), B7267=B7265), C7264+(C7267-C7264)/3,
AND(ISBLANK(C7264), NOT(ISBLANK(C7263)), B7263=B7265, NOT(ISBLANK(C7266)), B7266=B7265), C7263+(C7266-C7263)*2/3,
TRUE, "Check Manually"
))</f>
        <v>141.1</v>
      </c>
      <c r="F7265" t="str">
        <f>_xlfn.XLOOKUP(B7265,Bucket_Map!A:A,Bucket_Map!B:B,"ERROR - CHECK NAME")</f>
        <v>Food &amp; Beverages</v>
      </c>
    </row>
    <row r="7266" spans="1:6" x14ac:dyDescent="0.25">
      <c r="A7266" t="s">
        <v>33</v>
      </c>
      <c r="B7266" t="s">
        <v>9</v>
      </c>
      <c r="C7266">
        <v>143.5</v>
      </c>
      <c r="D7266" s="1">
        <v>43466</v>
      </c>
      <c r="E7266" cm="1">
        <f t="array" ref="E7266">IF(AND(B7266="Housing",A7266="Rural"),"",
_xlfn.IFS(
NOT(ISBLANK(C7266)), C7266,
AND(NOT(ISBLANK(C7265)), B7265=B7266, NOT(ISBLANK(C7267)), B7267=B7266), AVERAGE(C7265,C7267),
AND(NOT(ISBLANK(C7265)), B7265=B7266, ISBLANK(C7267), NOT(ISBLANK(C7268)), B7268=B7266), C7265+(C7268-C7265)/3,
AND(ISBLANK(C7265), NOT(ISBLANK(C7264)), B7264=B7266, NOT(ISBLANK(C7267)), B7267=B7266), C7264+(C7267-C7264)*2/3,
TRUE, "Check Manually"
))</f>
        <v>143.5</v>
      </c>
      <c r="F7266" t="str">
        <f>_xlfn.XLOOKUP(B7266,Bucket_Map!A:A,Bucket_Map!B:B,"ERROR - CHECK NAME")</f>
        <v>Food &amp; Beverages</v>
      </c>
    </row>
    <row r="7267" spans="1:6" x14ac:dyDescent="0.25">
      <c r="A7267" t="s">
        <v>33</v>
      </c>
      <c r="B7267" t="s">
        <v>9</v>
      </c>
      <c r="C7267">
        <v>145.30000000000001</v>
      </c>
      <c r="D7267" s="1">
        <v>43497</v>
      </c>
      <c r="E7267" cm="1">
        <f t="array" ref="E7267">IF(AND(B7267="Housing",A7267="Rural"),"",
_xlfn.IFS(
NOT(ISBLANK(C7267)), C7267,
AND(NOT(ISBLANK(C7266)), B7266=B7267, NOT(ISBLANK(C7268)), B7268=B7267), AVERAGE(C7266,C7268),
AND(NOT(ISBLANK(C7266)), B7266=B7267, ISBLANK(C7268), NOT(ISBLANK(C7269)), B7269=B7267), C7266+(C7269-C7266)/3,
AND(ISBLANK(C7266), NOT(ISBLANK(C7265)), B7265=B7267, NOT(ISBLANK(C7268)), B7268=B7267), C7265+(C7268-C7265)*2/3,
TRUE, "Check Manually"
))</f>
        <v>145.30000000000001</v>
      </c>
      <c r="F7267" t="str">
        <f>_xlfn.XLOOKUP(B7267,Bucket_Map!A:A,Bucket_Map!B:B,"ERROR - CHECK NAME")</f>
        <v>Food &amp; Beverages</v>
      </c>
    </row>
    <row r="7268" spans="1:6" x14ac:dyDescent="0.25">
      <c r="A7268" t="s">
        <v>33</v>
      </c>
      <c r="B7268" t="s">
        <v>9</v>
      </c>
      <c r="C7268">
        <v>142.9</v>
      </c>
      <c r="D7268" s="1">
        <v>43525</v>
      </c>
      <c r="E7268" cm="1">
        <f t="array" ref="E7268">IF(AND(B7268="Housing",A7268="Rural"),"",
_xlfn.IFS(
NOT(ISBLANK(C7268)), C7268,
AND(NOT(ISBLANK(C7267)), B7267=B7268, NOT(ISBLANK(C7269)), B7269=B7268), AVERAGE(C7267,C7269),
AND(NOT(ISBLANK(C7267)), B7267=B7268, ISBLANK(C7269), NOT(ISBLANK(C7270)), B7270=B7268), C7267+(C7270-C7267)/3,
AND(ISBLANK(C7267), NOT(ISBLANK(C7266)), B7266=B7268, NOT(ISBLANK(C7269)), B7269=B7268), C7266+(C7269-C7266)*2/3,
TRUE, "Check Manually"
))</f>
        <v>142.9</v>
      </c>
      <c r="F7268" t="str">
        <f>_xlfn.XLOOKUP(B7268,Bucket_Map!A:A,Bucket_Map!B:B,"ERROR - CHECK NAME")</f>
        <v>Food &amp; Beverages</v>
      </c>
    </row>
    <row r="7269" spans="1:6" x14ac:dyDescent="0.25">
      <c r="A7269" t="s">
        <v>33</v>
      </c>
      <c r="B7269" t="s">
        <v>9</v>
      </c>
      <c r="C7269">
        <v>138.30000000000001</v>
      </c>
      <c r="D7269" s="1">
        <v>43586</v>
      </c>
      <c r="E7269" cm="1">
        <f t="array" ref="E7269">IF(AND(B7269="Housing",A7269="Rural"),"",
_xlfn.IFS(
NOT(ISBLANK(C7269)), C7269,
AND(NOT(ISBLANK(C7268)), B7268=B7269, NOT(ISBLANK(C7270)), B7270=B7269), AVERAGE(C7268,C7270),
AND(NOT(ISBLANK(C7268)), B7268=B7269, ISBLANK(C7270), NOT(ISBLANK(C7271)), B7271=B7269), C7268+(C7271-C7268)/3,
AND(ISBLANK(C7268), NOT(ISBLANK(C7267)), B7267=B7269, NOT(ISBLANK(C7270)), B7270=B7269), C7267+(C7270-C7267)*2/3,
TRUE, "Check Manually"
))</f>
        <v>138.30000000000001</v>
      </c>
      <c r="F7269" t="str">
        <f>_xlfn.XLOOKUP(B7269,Bucket_Map!A:A,Bucket_Map!B:B,"ERROR - CHECK NAME")</f>
        <v>Food &amp; Beverages</v>
      </c>
    </row>
    <row r="7270" spans="1:6" x14ac:dyDescent="0.25">
      <c r="A7270" t="s">
        <v>33</v>
      </c>
      <c r="B7270" t="s">
        <v>9</v>
      </c>
      <c r="C7270">
        <v>140.4</v>
      </c>
      <c r="D7270" s="1">
        <v>43617</v>
      </c>
      <c r="E7270" cm="1">
        <f t="array" ref="E7270">IF(AND(B7270="Housing",A7270="Rural"),"",
_xlfn.IFS(
NOT(ISBLANK(C7270)), C7270,
AND(NOT(ISBLANK(C7269)), B7269=B7270, NOT(ISBLANK(C7271)), B7271=B7270), AVERAGE(C7269,C7271),
AND(NOT(ISBLANK(C7269)), B7269=B7270, ISBLANK(C7271), NOT(ISBLANK(C7272)), B7272=B7270), C7269+(C7272-C7269)/3,
AND(ISBLANK(C7269), NOT(ISBLANK(C7268)), B7268=B7270, NOT(ISBLANK(C7271)), B7271=B7270), C7268+(C7271-C7268)*2/3,
TRUE, "Check Manually"
))</f>
        <v>140.4</v>
      </c>
      <c r="F7270" t="str">
        <f>_xlfn.XLOOKUP(B7270,Bucket_Map!A:A,Bucket_Map!B:B,"ERROR - CHECK NAME")</f>
        <v>Food &amp; Beverages</v>
      </c>
    </row>
    <row r="7271" spans="1:6" x14ac:dyDescent="0.25">
      <c r="A7271" t="s">
        <v>33</v>
      </c>
      <c r="B7271" t="s">
        <v>9</v>
      </c>
      <c r="C7271">
        <v>142.5</v>
      </c>
      <c r="D7271" s="1">
        <v>43647</v>
      </c>
      <c r="E7271" cm="1">
        <f t="array" ref="E7271">IF(AND(B7271="Housing",A7271="Rural"),"",
_xlfn.IFS(
NOT(ISBLANK(C7271)), C7271,
AND(NOT(ISBLANK(C7270)), B7270=B7271, NOT(ISBLANK(C7272)), B7272=B7271), AVERAGE(C7270,C7272),
AND(NOT(ISBLANK(C7270)), B7270=B7271, ISBLANK(C7272), NOT(ISBLANK(C7273)), B7273=B7271), C7270+(C7273-C7270)/3,
AND(ISBLANK(C7270), NOT(ISBLANK(C7269)), B7269=B7271, NOT(ISBLANK(C7272)), B7272=B7271), C7269+(C7272-C7269)*2/3,
TRUE, "Check Manually"
))</f>
        <v>142.5</v>
      </c>
      <c r="F7271" t="str">
        <f>_xlfn.XLOOKUP(B7271,Bucket_Map!A:A,Bucket_Map!B:B,"ERROR - CHECK NAME")</f>
        <v>Food &amp; Beverages</v>
      </c>
    </row>
    <row r="7272" spans="1:6" x14ac:dyDescent="0.25">
      <c r="A7272" t="s">
        <v>33</v>
      </c>
      <c r="B7272" t="s">
        <v>9</v>
      </c>
      <c r="C7272">
        <v>140.80000000000001</v>
      </c>
      <c r="D7272" s="1">
        <v>43678</v>
      </c>
      <c r="E7272" cm="1">
        <f t="array" ref="E7272">IF(AND(B7272="Housing",A7272="Rural"),"",
_xlfn.IFS(
NOT(ISBLANK(C7272)), C7272,
AND(NOT(ISBLANK(C7271)), B7271=B7272, NOT(ISBLANK(C7273)), B7273=B7272), AVERAGE(C7271,C7273),
AND(NOT(ISBLANK(C7271)), B7271=B7272, ISBLANK(C7273), NOT(ISBLANK(C7274)), B7274=B7272), C7271+(C7274-C7271)/3,
AND(ISBLANK(C7271), NOT(ISBLANK(C7270)), B7270=B7272, NOT(ISBLANK(C7273)), B7273=B7272), C7270+(C7273-C7270)*2/3,
TRUE, "Check Manually"
))</f>
        <v>140.80000000000001</v>
      </c>
      <c r="F7272" t="str">
        <f>_xlfn.XLOOKUP(B7272,Bucket_Map!A:A,Bucket_Map!B:B,"ERROR - CHECK NAME")</f>
        <v>Food &amp; Beverages</v>
      </c>
    </row>
    <row r="7273" spans="1:6" x14ac:dyDescent="0.25">
      <c r="A7273" t="s">
        <v>33</v>
      </c>
      <c r="B7273" t="s">
        <v>9</v>
      </c>
      <c r="C7273">
        <v>141.6</v>
      </c>
      <c r="D7273" s="1">
        <v>43709</v>
      </c>
      <c r="E7273" cm="1">
        <f t="array" ref="E7273">IF(AND(B7273="Housing",A7273="Rural"),"",
_xlfn.IFS(
NOT(ISBLANK(C7273)), C7273,
AND(NOT(ISBLANK(C7272)), B7272=B7273, NOT(ISBLANK(C7274)), B7274=B7273), AVERAGE(C7272,C7274),
AND(NOT(ISBLANK(C7272)), B7272=B7273, ISBLANK(C7274), NOT(ISBLANK(C7275)), B7275=B7273), C7272+(C7275-C7272)/3,
AND(ISBLANK(C7272), NOT(ISBLANK(C7271)), B7271=B7273, NOT(ISBLANK(C7274)), B7274=B7273), C7271+(C7274-C7271)*2/3,
TRUE, "Check Manually"
))</f>
        <v>141.6</v>
      </c>
      <c r="F7273" t="str">
        <f>_xlfn.XLOOKUP(B7273,Bucket_Map!A:A,Bucket_Map!B:B,"ERROR - CHECK NAME")</f>
        <v>Food &amp; Beverages</v>
      </c>
    </row>
    <row r="7274" spans="1:6" x14ac:dyDescent="0.25">
      <c r="A7274" t="s">
        <v>33</v>
      </c>
      <c r="B7274" t="s">
        <v>9</v>
      </c>
      <c r="C7274">
        <v>144.69999999999999</v>
      </c>
      <c r="D7274" s="1">
        <v>43739</v>
      </c>
      <c r="E7274" cm="1">
        <f t="array" ref="E7274">IF(AND(B7274="Housing",A7274="Rural"),"",
_xlfn.IFS(
NOT(ISBLANK(C7274)), C7274,
AND(NOT(ISBLANK(C7273)), B7273=B7274, NOT(ISBLANK(C7275)), B7275=B7274), AVERAGE(C7273,C7275),
AND(NOT(ISBLANK(C7273)), B7273=B7274, ISBLANK(C7275), NOT(ISBLANK(C7276)), B7276=B7274), C7273+(C7276-C7273)/3,
AND(ISBLANK(C7273), NOT(ISBLANK(C7272)), B7272=B7274, NOT(ISBLANK(C7275)), B7275=B7274), C7272+(C7275-C7272)*2/3,
TRUE, "Check Manually"
))</f>
        <v>144.69999999999999</v>
      </c>
      <c r="F7274" t="str">
        <f>_xlfn.XLOOKUP(B7274,Bucket_Map!A:A,Bucket_Map!B:B,"ERROR - CHECK NAME")</f>
        <v>Food &amp; Beverages</v>
      </c>
    </row>
    <row r="7275" spans="1:6" x14ac:dyDescent="0.25">
      <c r="A7275" t="s">
        <v>33</v>
      </c>
      <c r="B7275" t="s">
        <v>9</v>
      </c>
      <c r="C7275">
        <v>148.4</v>
      </c>
      <c r="D7275" s="1">
        <v>43770</v>
      </c>
      <c r="E7275" cm="1">
        <f t="array" ref="E7275">IF(AND(B7275="Housing",A7275="Rural"),"",
_xlfn.IFS(
NOT(ISBLANK(C7275)), C7275,
AND(NOT(ISBLANK(C7274)), B7274=B7275, NOT(ISBLANK(C7276)), B7276=B7275), AVERAGE(C7274,C7276),
AND(NOT(ISBLANK(C7274)), B7274=B7275, ISBLANK(C7276), NOT(ISBLANK(C7277)), B7277=B7275), C7274+(C7277-C7274)/3,
AND(ISBLANK(C7274), NOT(ISBLANK(C7273)), B7273=B7275, NOT(ISBLANK(C7276)), B7276=B7275), C7273+(C7276-C7273)*2/3,
TRUE, "Check Manually"
))</f>
        <v>148.4</v>
      </c>
      <c r="F7275" t="str">
        <f>_xlfn.XLOOKUP(B7275,Bucket_Map!A:A,Bucket_Map!B:B,"ERROR - CHECK NAME")</f>
        <v>Food &amp; Beverages</v>
      </c>
    </row>
    <row r="7276" spans="1:6" x14ac:dyDescent="0.25">
      <c r="A7276" t="s">
        <v>33</v>
      </c>
      <c r="B7276" t="s">
        <v>9</v>
      </c>
      <c r="C7276">
        <v>153.69999999999999</v>
      </c>
      <c r="D7276" s="1">
        <v>43800</v>
      </c>
      <c r="E7276" cm="1">
        <f t="array" ref="E7276">IF(AND(B7276="Housing",A7276="Rural"),"",
_xlfn.IFS(
NOT(ISBLANK(C7276)), C7276,
AND(NOT(ISBLANK(C7275)), B7275=B7276, NOT(ISBLANK(C7277)), B7277=B7276), AVERAGE(C7275,C7277),
AND(NOT(ISBLANK(C7275)), B7275=B7276, ISBLANK(C7277), NOT(ISBLANK(C7278)), B7278=B7276), C7275+(C7278-C7275)/3,
AND(ISBLANK(C7275), NOT(ISBLANK(C7274)), B7274=B7276, NOT(ISBLANK(C7277)), B7277=B7276), C7274+(C7277-C7274)*2/3,
TRUE, "Check Manually"
))</f>
        <v>153.69999999999999</v>
      </c>
      <c r="F7276" t="str">
        <f>_xlfn.XLOOKUP(B7276,Bucket_Map!A:A,Bucket_Map!B:B,"ERROR - CHECK NAME")</f>
        <v>Food &amp; Beverages</v>
      </c>
    </row>
    <row r="7277" spans="1:6" x14ac:dyDescent="0.25">
      <c r="A7277" t="s">
        <v>33</v>
      </c>
      <c r="B7277" t="s">
        <v>9</v>
      </c>
      <c r="C7277">
        <v>157</v>
      </c>
      <c r="D7277" s="1">
        <v>43831</v>
      </c>
      <c r="E7277" cm="1">
        <f t="array" ref="E7277">IF(AND(B7277="Housing",A7277="Rural"),"",
_xlfn.IFS(
NOT(ISBLANK(C7277)), C7277,
AND(NOT(ISBLANK(C7276)), B7276=B7277, NOT(ISBLANK(C7278)), B7278=B7277), AVERAGE(C7276,C7278),
AND(NOT(ISBLANK(C7276)), B7276=B7277, ISBLANK(C7278), NOT(ISBLANK(C7279)), B7279=B7277), C7276+(C7279-C7276)/3,
AND(ISBLANK(C7276), NOT(ISBLANK(C7275)), B7275=B7277, NOT(ISBLANK(C7278)), B7278=B7277), C7275+(C7278-C7275)*2/3,
TRUE, "Check Manually"
))</f>
        <v>157</v>
      </c>
      <c r="F7277" t="str">
        <f>_xlfn.XLOOKUP(B7277,Bucket_Map!A:A,Bucket_Map!B:B,"ERROR - CHECK NAME")</f>
        <v>Food &amp; Beverages</v>
      </c>
    </row>
    <row r="7278" spans="1:6" x14ac:dyDescent="0.25">
      <c r="A7278" t="s">
        <v>33</v>
      </c>
      <c r="B7278" t="s">
        <v>9</v>
      </c>
      <c r="C7278">
        <v>153.1</v>
      </c>
      <c r="D7278" s="1">
        <v>43862</v>
      </c>
      <c r="E7278" cm="1">
        <f t="array" ref="E7278">IF(AND(B7278="Housing",A7278="Rural"),"",
_xlfn.IFS(
NOT(ISBLANK(C7278)), C7278,
AND(NOT(ISBLANK(C7277)), B7277=B7278, NOT(ISBLANK(C7279)), B7279=B7278), AVERAGE(C7277,C7279),
AND(NOT(ISBLANK(C7277)), B7277=B7278, ISBLANK(C7279), NOT(ISBLANK(C7280)), B7280=B7278), C7277+(C7280-C7277)/3,
AND(ISBLANK(C7277), NOT(ISBLANK(C7276)), B7276=B7278, NOT(ISBLANK(C7279)), B7279=B7278), C7276+(C7279-C7276)*2/3,
TRUE, "Check Manually"
))</f>
        <v>153.1</v>
      </c>
      <c r="F7278" t="str">
        <f>_xlfn.XLOOKUP(B7278,Bucket_Map!A:A,Bucket_Map!B:B,"ERROR - CHECK NAME")</f>
        <v>Food &amp; Beverages</v>
      </c>
    </row>
    <row r="7279" spans="1:6" x14ac:dyDescent="0.25">
      <c r="A7279" t="s">
        <v>33</v>
      </c>
      <c r="B7279" t="s">
        <v>9</v>
      </c>
      <c r="C7279">
        <v>148.9</v>
      </c>
      <c r="D7279" s="1">
        <v>43891</v>
      </c>
      <c r="E7279" cm="1">
        <f t="array" ref="E7279">IF(AND(B7279="Housing",A7279="Rural"),"",
_xlfn.IFS(
NOT(ISBLANK(C7279)), C7279,
AND(NOT(ISBLANK(C7278)), B7278=B7279, NOT(ISBLANK(C7280)), B7280=B7279), AVERAGE(C7278,C7280),
AND(NOT(ISBLANK(C7278)), B7278=B7279, ISBLANK(C7280), NOT(ISBLANK(C7281)), B7281=B7279), C7278+(C7281-C7278)/3,
AND(ISBLANK(C7278), NOT(ISBLANK(C7277)), B7277=B7279, NOT(ISBLANK(C7280)), B7280=B7279), C7277+(C7280-C7277)*2/3,
TRUE, "Check Manually"
))</f>
        <v>148.9</v>
      </c>
      <c r="F7279" t="str">
        <f>_xlfn.XLOOKUP(B7279,Bucket_Map!A:A,Bucket_Map!B:B,"ERROR - CHECK NAME")</f>
        <v>Food &amp; Beverages</v>
      </c>
    </row>
    <row r="7280" spans="1:6" x14ac:dyDescent="0.25">
      <c r="A7280" t="s">
        <v>33</v>
      </c>
      <c r="B7280" t="s">
        <v>9</v>
      </c>
      <c r="C7280">
        <v>151.9</v>
      </c>
      <c r="D7280" s="1">
        <v>43922</v>
      </c>
      <c r="E7280" cm="1">
        <f t="array" ref="E7280">IF(AND(B7280="Housing",A7280="Rural"),"",
_xlfn.IFS(
NOT(ISBLANK(C7280)), C7280,
AND(NOT(ISBLANK(C7279)), B7279=B7280, NOT(ISBLANK(C7281)), B7281=B7280), AVERAGE(C7279,C7281),
AND(NOT(ISBLANK(C7279)), B7279=B7280, ISBLANK(C7281), NOT(ISBLANK(C7282)), B7282=B7280), C7279+(C7282-C7279)/3,
AND(ISBLANK(C7279), NOT(ISBLANK(C7278)), B7278=B7280, NOT(ISBLANK(C7281)), B7281=B7280), C7278+(C7281-C7278)*2/3,
TRUE, "Check Manually"
))</f>
        <v>151.9</v>
      </c>
      <c r="F7280" t="str">
        <f>_xlfn.XLOOKUP(B7280,Bucket_Map!A:A,Bucket_Map!B:B,"ERROR - CHECK NAME")</f>
        <v>Food &amp; Beverages</v>
      </c>
    </row>
    <row r="7281" spans="1:6" x14ac:dyDescent="0.25">
      <c r="A7281" t="s">
        <v>33</v>
      </c>
      <c r="B7281" t="s">
        <v>9</v>
      </c>
      <c r="D7281" s="1">
        <v>43952</v>
      </c>
      <c r="E7281" cm="1">
        <f t="array" ref="E7281">IF(AND(B7281="Housing",A7281="Rural"),"",
_xlfn.IFS(
NOT(ISBLANK(C7281)), C7281,
AND(NOT(ISBLANK(C7280)), B7280=B7281, NOT(ISBLANK(C7282)), B7282=B7281), AVERAGE(C7280,C7282),
AND(NOT(ISBLANK(C7280)), B7280=B7281, ISBLANK(C7282), NOT(ISBLANK(C7283)), B7283=B7281), C7280+(C7283-C7280)/3,
AND(ISBLANK(C7280), NOT(ISBLANK(C7279)), B7279=B7281, NOT(ISBLANK(C7282)), B7282=B7281), C7279+(C7282-C7279)*2/3,
TRUE, "Check Manually"
))</f>
        <v>153.25</v>
      </c>
      <c r="F7281" t="str">
        <f>_xlfn.XLOOKUP(B7281,Bucket_Map!A:A,Bucket_Map!B:B,"ERROR - CHECK NAME")</f>
        <v>Food &amp; Beverages</v>
      </c>
    </row>
    <row r="7282" spans="1:6" x14ac:dyDescent="0.25">
      <c r="A7282" t="s">
        <v>33</v>
      </c>
      <c r="B7282" t="s">
        <v>9</v>
      </c>
      <c r="C7282">
        <v>154.6</v>
      </c>
      <c r="D7282" s="1">
        <v>43983</v>
      </c>
      <c r="E7282" cm="1">
        <f t="array" ref="E7282">IF(AND(B7282="Housing",A7282="Rural"),"",
_xlfn.IFS(
NOT(ISBLANK(C7282)), C7282,
AND(NOT(ISBLANK(C7281)), B7281=B7282, NOT(ISBLANK(C7283)), B7283=B7282), AVERAGE(C7281,C7283),
AND(NOT(ISBLANK(C7281)), B7281=B7282, ISBLANK(C7283), NOT(ISBLANK(C7284)), B7284=B7282), C7281+(C7284-C7281)/3,
AND(ISBLANK(C7281), NOT(ISBLANK(C7280)), B7280=B7282, NOT(ISBLANK(C7283)), B7283=B7282), C7280+(C7283-C7280)*2/3,
TRUE, "Check Manually"
))</f>
        <v>154.6</v>
      </c>
      <c r="F7282" t="str">
        <f>_xlfn.XLOOKUP(B7282,Bucket_Map!A:A,Bucket_Map!B:B,"ERROR - CHECK NAME")</f>
        <v>Food &amp; Beverages</v>
      </c>
    </row>
    <row r="7283" spans="1:6" x14ac:dyDescent="0.25">
      <c r="A7283" t="s">
        <v>33</v>
      </c>
      <c r="B7283" t="s">
        <v>9</v>
      </c>
      <c r="C7283">
        <v>154.6</v>
      </c>
      <c r="D7283" s="1">
        <v>44013</v>
      </c>
      <c r="E7283" cm="1">
        <f t="array" ref="E7283">IF(AND(B7283="Housing",A7283="Rural"),"",
_xlfn.IFS(
NOT(ISBLANK(C7283)), C7283,
AND(NOT(ISBLANK(C7282)), B7282=B7283, NOT(ISBLANK(C7284)), B7284=B7283), AVERAGE(C7282,C7284),
AND(NOT(ISBLANK(C7282)), B7282=B7283, ISBLANK(C7284), NOT(ISBLANK(C7285)), B7285=B7283), C7282+(C7285-C7282)/3,
AND(ISBLANK(C7282), NOT(ISBLANK(C7281)), B7281=B7283, NOT(ISBLANK(C7284)), B7284=B7283), C7281+(C7284-C7281)*2/3,
TRUE, "Check Manually"
))</f>
        <v>154.6</v>
      </c>
      <c r="F7283" t="str">
        <f>_xlfn.XLOOKUP(B7283,Bucket_Map!A:A,Bucket_Map!B:B,"ERROR - CHECK NAME")</f>
        <v>Food &amp; Beverages</v>
      </c>
    </row>
    <row r="7284" spans="1:6" x14ac:dyDescent="0.25">
      <c r="A7284" t="s">
        <v>33</v>
      </c>
      <c r="B7284" t="s">
        <v>9</v>
      </c>
      <c r="C7284">
        <v>154.5</v>
      </c>
      <c r="D7284" s="1">
        <v>44044</v>
      </c>
      <c r="E7284" cm="1">
        <f t="array" ref="E7284">IF(AND(B7284="Housing",A7284="Rural"),"",
_xlfn.IFS(
NOT(ISBLANK(C7284)), C7284,
AND(NOT(ISBLANK(C7283)), B7283=B7284, NOT(ISBLANK(C7285)), B7285=B7284), AVERAGE(C7283,C7285),
AND(NOT(ISBLANK(C7283)), B7283=B7284, ISBLANK(C7285), NOT(ISBLANK(C7286)), B7286=B7284), C7283+(C7286-C7283)/3,
AND(ISBLANK(C7283), NOT(ISBLANK(C7282)), B7282=B7284, NOT(ISBLANK(C7285)), B7285=B7284), C7282+(C7285-C7282)*2/3,
TRUE, "Check Manually"
))</f>
        <v>154.5</v>
      </c>
      <c r="F7284" t="str">
        <f>_xlfn.XLOOKUP(B7284,Bucket_Map!A:A,Bucket_Map!B:B,"ERROR - CHECK NAME")</f>
        <v>Food &amp; Beverages</v>
      </c>
    </row>
    <row r="7285" spans="1:6" x14ac:dyDescent="0.25">
      <c r="A7285" t="s">
        <v>33</v>
      </c>
      <c r="B7285" t="s">
        <v>9</v>
      </c>
      <c r="C7285">
        <v>157.30000000000001</v>
      </c>
      <c r="D7285" s="1">
        <v>44075</v>
      </c>
      <c r="E7285" cm="1">
        <f t="array" ref="E7285">IF(AND(B7285="Housing",A7285="Rural"),"",
_xlfn.IFS(
NOT(ISBLANK(C7285)), C7285,
AND(NOT(ISBLANK(C7284)), B7284=B7285, NOT(ISBLANK(C7286)), B7286=B7285), AVERAGE(C7284,C7286),
AND(NOT(ISBLANK(C7284)), B7284=B7285, ISBLANK(C7286), NOT(ISBLANK(C7287)), B7287=B7285), C7284+(C7287-C7284)/3,
AND(ISBLANK(C7284), NOT(ISBLANK(C7283)), B7283=B7285, NOT(ISBLANK(C7286)), B7286=B7285), C7283+(C7286-C7283)*2/3,
TRUE, "Check Manually"
))</f>
        <v>157.30000000000001</v>
      </c>
      <c r="F7285" t="str">
        <f>_xlfn.XLOOKUP(B7285,Bucket_Map!A:A,Bucket_Map!B:B,"ERROR - CHECK NAME")</f>
        <v>Food &amp; Beverages</v>
      </c>
    </row>
    <row r="7286" spans="1:6" x14ac:dyDescent="0.25">
      <c r="A7286" t="s">
        <v>33</v>
      </c>
      <c r="B7286" t="s">
        <v>9</v>
      </c>
      <c r="C7286">
        <v>164.8</v>
      </c>
      <c r="D7286" s="1">
        <v>44105</v>
      </c>
      <c r="E7286" cm="1">
        <f t="array" ref="E7286">IF(AND(B7286="Housing",A7286="Rural"),"",
_xlfn.IFS(
NOT(ISBLANK(C7286)), C7286,
AND(NOT(ISBLANK(C7285)), B7285=B7286, NOT(ISBLANK(C7287)), B7287=B7286), AVERAGE(C7285,C7287),
AND(NOT(ISBLANK(C7285)), B7285=B7286, ISBLANK(C7287), NOT(ISBLANK(C7288)), B7288=B7286), C7285+(C7288-C7285)/3,
AND(ISBLANK(C7285), NOT(ISBLANK(C7284)), B7284=B7286, NOT(ISBLANK(C7287)), B7287=B7286), C7284+(C7287-C7284)*2/3,
TRUE, "Check Manually"
))</f>
        <v>164.8</v>
      </c>
      <c r="F7286" t="str">
        <f>_xlfn.XLOOKUP(B7286,Bucket_Map!A:A,Bucket_Map!B:B,"ERROR - CHECK NAME")</f>
        <v>Food &amp; Beverages</v>
      </c>
    </row>
    <row r="7287" spans="1:6" x14ac:dyDescent="0.25">
      <c r="A7287" t="s">
        <v>33</v>
      </c>
      <c r="B7287" t="s">
        <v>9</v>
      </c>
      <c r="C7287">
        <v>176.9</v>
      </c>
      <c r="D7287" s="1">
        <v>44136</v>
      </c>
      <c r="E7287" cm="1">
        <f t="array" ref="E7287">IF(AND(B7287="Housing",A7287="Rural"),"",
_xlfn.IFS(
NOT(ISBLANK(C7287)), C7287,
AND(NOT(ISBLANK(C7286)), B7286=B7287, NOT(ISBLANK(C7288)), B7288=B7287), AVERAGE(C7286,C7288),
AND(NOT(ISBLANK(C7286)), B7286=B7287, ISBLANK(C7288), NOT(ISBLANK(C7289)), B7289=B7287), C7286+(C7289-C7286)/3,
AND(ISBLANK(C7286), NOT(ISBLANK(C7285)), B7285=B7287, NOT(ISBLANK(C7288)), B7288=B7287), C7285+(C7288-C7285)*2/3,
TRUE, "Check Manually"
))</f>
        <v>176.9</v>
      </c>
      <c r="F7287" t="str">
        <f>_xlfn.XLOOKUP(B7287,Bucket_Map!A:A,Bucket_Map!B:B,"ERROR - CHECK NAME")</f>
        <v>Food &amp; Beverages</v>
      </c>
    </row>
    <row r="7288" spans="1:6" x14ac:dyDescent="0.25">
      <c r="A7288" t="s">
        <v>33</v>
      </c>
      <c r="B7288" t="s">
        <v>9</v>
      </c>
      <c r="C7288">
        <v>178.3</v>
      </c>
      <c r="D7288" s="1">
        <v>44166</v>
      </c>
      <c r="E7288" cm="1">
        <f t="array" ref="E7288">IF(AND(B7288="Housing",A7288="Rural"),"",
_xlfn.IFS(
NOT(ISBLANK(C7288)), C7288,
AND(NOT(ISBLANK(C7287)), B7287=B7288, NOT(ISBLANK(C7289)), B7289=B7288), AVERAGE(C7287,C7289),
AND(NOT(ISBLANK(C7287)), B7287=B7288, ISBLANK(C7289), NOT(ISBLANK(C7290)), B7290=B7288), C7287+(C7290-C7287)/3,
AND(ISBLANK(C7287), NOT(ISBLANK(C7286)), B7286=B7288, NOT(ISBLANK(C7289)), B7289=B7288), C7286+(C7289-C7286)*2/3,
TRUE, "Check Manually"
))</f>
        <v>178.3</v>
      </c>
      <c r="F7288" t="str">
        <f>_xlfn.XLOOKUP(B7288,Bucket_Map!A:A,Bucket_Map!B:B,"ERROR - CHECK NAME")</f>
        <v>Food &amp; Beverages</v>
      </c>
    </row>
    <row r="7289" spans="1:6" x14ac:dyDescent="0.25">
      <c r="A7289" t="s">
        <v>33</v>
      </c>
      <c r="B7289" t="s">
        <v>9</v>
      </c>
      <c r="C7289">
        <v>178.4</v>
      </c>
      <c r="D7289" s="1">
        <v>44197</v>
      </c>
      <c r="E7289" cm="1">
        <f t="array" ref="E7289">IF(AND(B7289="Housing",A7289="Rural"),"",
_xlfn.IFS(
NOT(ISBLANK(C7289)), C7289,
AND(NOT(ISBLANK(C7288)), B7288=B7289, NOT(ISBLANK(C7290)), B7290=B7289), AVERAGE(C7288,C7290),
AND(NOT(ISBLANK(C7288)), B7288=B7289, ISBLANK(C7290), NOT(ISBLANK(C7291)), B7291=B7289), C7288+(C7291-C7288)/3,
AND(ISBLANK(C7288), NOT(ISBLANK(C7287)), B7287=B7289, NOT(ISBLANK(C7290)), B7290=B7289), C7287+(C7290-C7287)*2/3,
TRUE, "Check Manually"
))</f>
        <v>178.4</v>
      </c>
      <c r="F7289" t="str">
        <f>_xlfn.XLOOKUP(B7289,Bucket_Map!A:A,Bucket_Map!B:B,"ERROR - CHECK NAME")</f>
        <v>Food &amp; Beverages</v>
      </c>
    </row>
    <row r="7290" spans="1:6" x14ac:dyDescent="0.25">
      <c r="A7290" t="s">
        <v>33</v>
      </c>
      <c r="B7290" t="s">
        <v>9</v>
      </c>
      <c r="C7290">
        <v>169.9</v>
      </c>
      <c r="D7290" s="1">
        <v>44228</v>
      </c>
      <c r="E7290" cm="1">
        <f t="array" ref="E7290">IF(AND(B7290="Housing",A7290="Rural"),"",
_xlfn.IFS(
NOT(ISBLANK(C7290)), C7290,
AND(NOT(ISBLANK(C7289)), B7289=B7290, NOT(ISBLANK(C7291)), B7291=B7290), AVERAGE(C7289,C7291),
AND(NOT(ISBLANK(C7289)), B7289=B7290, ISBLANK(C7291), NOT(ISBLANK(C7292)), B7292=B7290), C7289+(C7292-C7289)/3,
AND(ISBLANK(C7289), NOT(ISBLANK(C7288)), B7288=B7290, NOT(ISBLANK(C7291)), B7291=B7290), C7288+(C7291-C7288)*2/3,
TRUE, "Check Manually"
))</f>
        <v>169.9</v>
      </c>
      <c r="F7290" t="str">
        <f>_xlfn.XLOOKUP(B7290,Bucket_Map!A:A,Bucket_Map!B:B,"ERROR - CHECK NAME")</f>
        <v>Food &amp; Beverages</v>
      </c>
    </row>
    <row r="7291" spans="1:6" x14ac:dyDescent="0.25">
      <c r="A7291" t="s">
        <v>33</v>
      </c>
      <c r="B7291" t="s">
        <v>9</v>
      </c>
      <c r="C7291">
        <v>164.7</v>
      </c>
      <c r="D7291" s="1">
        <v>44256</v>
      </c>
      <c r="E7291" cm="1">
        <f t="array" ref="E7291">IF(AND(B7291="Housing",A7291="Rural"),"",
_xlfn.IFS(
NOT(ISBLANK(C7291)), C7291,
AND(NOT(ISBLANK(C7290)), B7290=B7291, NOT(ISBLANK(C7292)), B7292=B7291), AVERAGE(C7290,C7292),
AND(NOT(ISBLANK(C7290)), B7290=B7291, ISBLANK(C7292), NOT(ISBLANK(C7293)), B7293=B7291), C7290+(C7293-C7290)/3,
AND(ISBLANK(C7290), NOT(ISBLANK(C7289)), B7289=B7291, NOT(ISBLANK(C7292)), B7292=B7291), C7289+(C7292-C7289)*2/3,
TRUE, "Check Manually"
))</f>
        <v>164.7</v>
      </c>
      <c r="F7291" t="str">
        <f>_xlfn.XLOOKUP(B7291,Bucket_Map!A:A,Bucket_Map!B:B,"ERROR - CHECK NAME")</f>
        <v>Food &amp; Beverages</v>
      </c>
    </row>
    <row r="7292" spans="1:6" x14ac:dyDescent="0.25">
      <c r="A7292" t="s">
        <v>33</v>
      </c>
      <c r="B7292" t="s">
        <v>9</v>
      </c>
      <c r="C7292">
        <v>166.4</v>
      </c>
      <c r="D7292" s="1">
        <v>44287</v>
      </c>
      <c r="E7292" cm="1">
        <f t="array" ref="E7292">IF(AND(B7292="Housing",A7292="Rural"),"",
_xlfn.IFS(
NOT(ISBLANK(C7292)), C7292,
AND(NOT(ISBLANK(C7291)), B7291=B7292, NOT(ISBLANK(C7293)), B7293=B7292), AVERAGE(C7291,C7293),
AND(NOT(ISBLANK(C7291)), B7291=B7292, ISBLANK(C7293), NOT(ISBLANK(C7294)), B7294=B7292), C7291+(C7294-C7291)/3,
AND(ISBLANK(C7291), NOT(ISBLANK(C7290)), B7290=B7292, NOT(ISBLANK(C7293)), B7293=B7292), C7290+(C7293-C7290)*2/3,
TRUE, "Check Manually"
))</f>
        <v>166.4</v>
      </c>
      <c r="F7292" t="str">
        <f>_xlfn.XLOOKUP(B7292,Bucket_Map!A:A,Bucket_Map!B:B,"ERROR - CHECK NAME")</f>
        <v>Food &amp; Beverages</v>
      </c>
    </row>
    <row r="7293" spans="1:6" x14ac:dyDescent="0.25">
      <c r="A7293" t="s">
        <v>33</v>
      </c>
      <c r="B7293" t="s">
        <v>9</v>
      </c>
      <c r="C7293">
        <v>173</v>
      </c>
      <c r="D7293" s="1">
        <v>44317</v>
      </c>
      <c r="E7293" cm="1">
        <f t="array" ref="E7293">IF(AND(B7293="Housing",A7293="Rural"),"",
_xlfn.IFS(
NOT(ISBLANK(C7293)), C7293,
AND(NOT(ISBLANK(C7292)), B7292=B7293, NOT(ISBLANK(C7294)), B7294=B7293), AVERAGE(C7292,C7294),
AND(NOT(ISBLANK(C7292)), B7292=B7293, ISBLANK(C7294), NOT(ISBLANK(C7295)), B7295=B7293), C7292+(C7295-C7292)/3,
AND(ISBLANK(C7292), NOT(ISBLANK(C7291)), B7291=B7293, NOT(ISBLANK(C7294)), B7294=B7293), C7291+(C7294-C7291)*2/3,
TRUE, "Check Manually"
))</f>
        <v>173</v>
      </c>
      <c r="F7293" t="str">
        <f>_xlfn.XLOOKUP(B7293,Bucket_Map!A:A,Bucket_Map!B:B,"ERROR - CHECK NAME")</f>
        <v>Food &amp; Beverages</v>
      </c>
    </row>
    <row r="7294" spans="1:6" x14ac:dyDescent="0.25">
      <c r="A7294" t="s">
        <v>33</v>
      </c>
      <c r="B7294" t="s">
        <v>9</v>
      </c>
      <c r="C7294">
        <v>182.8</v>
      </c>
      <c r="D7294" s="1">
        <v>44348</v>
      </c>
      <c r="E7294" cm="1">
        <f t="array" ref="E7294">IF(AND(B7294="Housing",A7294="Rural"),"",
_xlfn.IFS(
NOT(ISBLANK(C7294)), C7294,
AND(NOT(ISBLANK(C7293)), B7293=B7294, NOT(ISBLANK(C7295)), B7295=B7294), AVERAGE(C7293,C7295),
AND(NOT(ISBLANK(C7293)), B7293=B7294, ISBLANK(C7295), NOT(ISBLANK(C7296)), B7296=B7294), C7293+(C7296-C7293)/3,
AND(ISBLANK(C7293), NOT(ISBLANK(C7292)), B7292=B7294, NOT(ISBLANK(C7295)), B7295=B7294), C7292+(C7295-C7292)*2/3,
TRUE, "Check Manually"
))</f>
        <v>182.8</v>
      </c>
      <c r="F7294" t="str">
        <f>_xlfn.XLOOKUP(B7294,Bucket_Map!A:A,Bucket_Map!B:B,"ERROR - CHECK NAME")</f>
        <v>Food &amp; Beverages</v>
      </c>
    </row>
    <row r="7295" spans="1:6" x14ac:dyDescent="0.25">
      <c r="A7295" t="s">
        <v>33</v>
      </c>
      <c r="B7295" t="s">
        <v>9</v>
      </c>
      <c r="C7295">
        <v>185</v>
      </c>
      <c r="D7295" s="1">
        <v>44378</v>
      </c>
      <c r="E7295" cm="1">
        <f t="array" ref="E7295">IF(AND(B7295="Housing",A7295="Rural"),"",
_xlfn.IFS(
NOT(ISBLANK(C7295)), C7295,
AND(NOT(ISBLANK(C7294)), B7294=B7295, NOT(ISBLANK(C7296)), B7296=B7295), AVERAGE(C7294,C7296),
AND(NOT(ISBLANK(C7294)), B7294=B7295, ISBLANK(C7296), NOT(ISBLANK(C7297)), B7297=B7295), C7294+(C7297-C7294)/3,
AND(ISBLANK(C7294), NOT(ISBLANK(C7293)), B7293=B7295, NOT(ISBLANK(C7296)), B7296=B7295), C7293+(C7296-C7293)*2/3,
TRUE, "Check Manually"
))</f>
        <v>185</v>
      </c>
      <c r="F7295" t="str">
        <f>_xlfn.XLOOKUP(B7295,Bucket_Map!A:A,Bucket_Map!B:B,"ERROR - CHECK NAME")</f>
        <v>Food &amp; Beverages</v>
      </c>
    </row>
    <row r="7296" spans="1:6" x14ac:dyDescent="0.25">
      <c r="A7296" t="s">
        <v>33</v>
      </c>
      <c r="B7296" t="s">
        <v>9</v>
      </c>
      <c r="C7296">
        <v>174.1</v>
      </c>
      <c r="D7296" s="1">
        <v>44409</v>
      </c>
      <c r="E7296" cm="1">
        <f t="array" ref="E7296">IF(AND(B7296="Housing",A7296="Rural"),"",
_xlfn.IFS(
NOT(ISBLANK(C7296)), C7296,
AND(NOT(ISBLANK(C7295)), B7295=B7296, NOT(ISBLANK(C7297)), B7297=B7296), AVERAGE(C7295,C7297),
AND(NOT(ISBLANK(C7295)), B7295=B7296, ISBLANK(C7297), NOT(ISBLANK(C7298)), B7298=B7296), C7295+(C7298-C7295)/3,
AND(ISBLANK(C7295), NOT(ISBLANK(C7294)), B7294=B7296, NOT(ISBLANK(C7297)), B7297=B7296), C7294+(C7297-C7294)*2/3,
TRUE, "Check Manually"
))</f>
        <v>174.1</v>
      </c>
      <c r="F7296" t="str">
        <f>_xlfn.XLOOKUP(B7296,Bucket_Map!A:A,Bucket_Map!B:B,"ERROR - CHECK NAME")</f>
        <v>Food &amp; Beverages</v>
      </c>
    </row>
    <row r="7297" spans="1:6" x14ac:dyDescent="0.25">
      <c r="A7297" t="s">
        <v>33</v>
      </c>
      <c r="B7297" t="s">
        <v>9</v>
      </c>
      <c r="C7297">
        <v>174.1</v>
      </c>
      <c r="D7297" s="1">
        <v>44440</v>
      </c>
      <c r="E7297" cm="1">
        <f t="array" ref="E7297">IF(AND(B7297="Housing",A7297="Rural"),"",
_xlfn.IFS(
NOT(ISBLANK(C7297)), C7297,
AND(NOT(ISBLANK(C7296)), B7296=B7297, NOT(ISBLANK(C7298)), B7298=B7297), AVERAGE(C7296,C7298),
AND(NOT(ISBLANK(C7296)), B7296=B7297, ISBLANK(C7298), NOT(ISBLANK(C7299)), B7299=B7297), C7296+(C7299-C7296)/3,
AND(ISBLANK(C7296), NOT(ISBLANK(C7295)), B7295=B7297, NOT(ISBLANK(C7298)), B7298=B7297), C7295+(C7298-C7295)*2/3,
TRUE, "Check Manually"
))</f>
        <v>174.1</v>
      </c>
      <c r="F7297" t="str">
        <f>_xlfn.XLOOKUP(B7297,Bucket_Map!A:A,Bucket_Map!B:B,"ERROR - CHECK NAME")</f>
        <v>Food &amp; Beverages</v>
      </c>
    </row>
    <row r="7298" spans="1:6" x14ac:dyDescent="0.25">
      <c r="A7298" t="s">
        <v>33</v>
      </c>
      <c r="B7298" t="s">
        <v>9</v>
      </c>
      <c r="C7298">
        <v>173</v>
      </c>
      <c r="D7298" s="1">
        <v>44470</v>
      </c>
      <c r="E7298" cm="1">
        <f t="array" ref="E7298">IF(AND(B7298="Housing",A7298="Rural"),"",
_xlfn.IFS(
NOT(ISBLANK(C7298)), C7298,
AND(NOT(ISBLANK(C7297)), B7297=B7298, NOT(ISBLANK(C7299)), B7299=B7298), AVERAGE(C7297,C7299),
AND(NOT(ISBLANK(C7297)), B7297=B7298, ISBLANK(C7299), NOT(ISBLANK(C7300)), B7300=B7298), C7297+(C7300-C7297)/3,
AND(ISBLANK(C7297), NOT(ISBLANK(C7296)), B7296=B7298, NOT(ISBLANK(C7299)), B7299=B7298), C7296+(C7299-C7296)*2/3,
TRUE, "Check Manually"
))</f>
        <v>173</v>
      </c>
      <c r="F7298" t="str">
        <f>_xlfn.XLOOKUP(B7298,Bucket_Map!A:A,Bucket_Map!B:B,"ERROR - CHECK NAME")</f>
        <v>Food &amp; Beverages</v>
      </c>
    </row>
    <row r="7299" spans="1:6" x14ac:dyDescent="0.25">
      <c r="A7299" t="s">
        <v>33</v>
      </c>
      <c r="B7299" t="s">
        <v>9</v>
      </c>
      <c r="C7299">
        <v>175.4</v>
      </c>
      <c r="D7299" s="1">
        <v>44501</v>
      </c>
      <c r="E7299" cm="1">
        <f t="array" ref="E7299">IF(AND(B7299="Housing",A7299="Rural"),"",
_xlfn.IFS(
NOT(ISBLANK(C7299)), C7299,
AND(NOT(ISBLANK(C7298)), B7298=B7299, NOT(ISBLANK(C7300)), B7300=B7299), AVERAGE(C7298,C7300),
AND(NOT(ISBLANK(C7298)), B7298=B7299, ISBLANK(C7300), NOT(ISBLANK(C7301)), B7301=B7299), C7298+(C7301-C7298)/3,
AND(ISBLANK(C7298), NOT(ISBLANK(C7297)), B7297=B7299, NOT(ISBLANK(C7300)), B7300=B7299), C7297+(C7300-C7297)*2/3,
TRUE, "Check Manually"
))</f>
        <v>175.4</v>
      </c>
      <c r="F7299" t="str">
        <f>_xlfn.XLOOKUP(B7299,Bucket_Map!A:A,Bucket_Map!B:B,"ERROR - CHECK NAME")</f>
        <v>Food &amp; Beverages</v>
      </c>
    </row>
    <row r="7300" spans="1:6" x14ac:dyDescent="0.25">
      <c r="A7300" t="s">
        <v>33</v>
      </c>
      <c r="B7300" t="s">
        <v>9</v>
      </c>
      <c r="C7300">
        <v>180</v>
      </c>
      <c r="D7300" s="1">
        <v>44531</v>
      </c>
      <c r="E7300" cm="1">
        <f t="array" ref="E7300">IF(AND(B7300="Housing",A7300="Rural"),"",
_xlfn.IFS(
NOT(ISBLANK(C7300)), C7300,
AND(NOT(ISBLANK(C7299)), B7299=B7300, NOT(ISBLANK(C7301)), B7301=B7300), AVERAGE(C7299,C7301),
AND(NOT(ISBLANK(C7299)), B7299=B7300, ISBLANK(C7301), NOT(ISBLANK(C7302)), B7302=B7300), C7299+(C7302-C7299)/3,
AND(ISBLANK(C7299), NOT(ISBLANK(C7298)), B7298=B7300, NOT(ISBLANK(C7301)), B7301=B7300), C7298+(C7301-C7298)*2/3,
TRUE, "Check Manually"
))</f>
        <v>180</v>
      </c>
      <c r="F7300" t="str">
        <f>_xlfn.XLOOKUP(B7300,Bucket_Map!A:A,Bucket_Map!B:B,"ERROR - CHECK NAME")</f>
        <v>Food &amp; Beverages</v>
      </c>
    </row>
    <row r="7301" spans="1:6" x14ac:dyDescent="0.25">
      <c r="A7301" t="s">
        <v>33</v>
      </c>
      <c r="B7301" t="s">
        <v>9</v>
      </c>
      <c r="C7301">
        <v>180.1</v>
      </c>
      <c r="D7301" s="1">
        <v>44562</v>
      </c>
      <c r="E7301" cm="1">
        <f t="array" ref="E7301">IF(AND(B7301="Housing",A7301="Rural"),"",
_xlfn.IFS(
NOT(ISBLANK(C7301)), C7301,
AND(NOT(ISBLANK(C7300)), B7300=B7301, NOT(ISBLANK(C7302)), B7302=B7301), AVERAGE(C7300,C7302),
AND(NOT(ISBLANK(C7300)), B7300=B7301, ISBLANK(C7302), NOT(ISBLANK(C7303)), B7303=B7301), C7300+(C7303-C7300)/3,
AND(ISBLANK(C7300), NOT(ISBLANK(C7299)), B7299=B7301, NOT(ISBLANK(C7302)), B7302=B7301), C7299+(C7302-C7299)*2/3,
TRUE, "Check Manually"
))</f>
        <v>180.1</v>
      </c>
      <c r="F7301" t="str">
        <f>_xlfn.XLOOKUP(B7301,Bucket_Map!A:A,Bucket_Map!B:B,"ERROR - CHECK NAME")</f>
        <v>Food &amp; Beverages</v>
      </c>
    </row>
    <row r="7302" spans="1:6" x14ac:dyDescent="0.25">
      <c r="A7302" t="s">
        <v>33</v>
      </c>
      <c r="B7302" t="s">
        <v>9</v>
      </c>
      <c r="C7302">
        <v>176.4</v>
      </c>
      <c r="D7302" s="1">
        <v>44593</v>
      </c>
      <c r="E7302" cm="1">
        <f t="array" ref="E7302">IF(AND(B7302="Housing",A7302="Rural"),"",
_xlfn.IFS(
NOT(ISBLANK(C7302)), C7302,
AND(NOT(ISBLANK(C7301)), B7301=B7302, NOT(ISBLANK(C7303)), B7303=B7302), AVERAGE(C7301,C7303),
AND(NOT(ISBLANK(C7301)), B7301=B7302, ISBLANK(C7303), NOT(ISBLANK(C7304)), B7304=B7302), C7301+(C7304-C7301)/3,
AND(ISBLANK(C7301), NOT(ISBLANK(C7300)), B7300=B7302, NOT(ISBLANK(C7303)), B7303=B7302), C7300+(C7303-C7300)*2/3,
TRUE, "Check Manually"
))</f>
        <v>176.4</v>
      </c>
      <c r="F7302" t="str">
        <f>_xlfn.XLOOKUP(B7302,Bucket_Map!A:A,Bucket_Map!B:B,"ERROR - CHECK NAME")</f>
        <v>Food &amp; Beverages</v>
      </c>
    </row>
    <row r="7303" spans="1:6" x14ac:dyDescent="0.25">
      <c r="A7303" t="s">
        <v>33</v>
      </c>
      <c r="B7303" t="s">
        <v>9</v>
      </c>
      <c r="C7303">
        <v>167.7</v>
      </c>
      <c r="D7303" s="1">
        <v>44621</v>
      </c>
      <c r="E7303" cm="1">
        <f t="array" ref="E7303">IF(AND(B7303="Housing",A7303="Rural"),"",
_xlfn.IFS(
NOT(ISBLANK(C7303)), C7303,
AND(NOT(ISBLANK(C7302)), B7302=B7303, NOT(ISBLANK(C7304)), B7304=B7303), AVERAGE(C7302,C7304),
AND(NOT(ISBLANK(C7302)), B7302=B7303, ISBLANK(C7304), NOT(ISBLANK(C7305)), B7305=B7303), C7302+(C7305-C7302)/3,
AND(ISBLANK(C7302), NOT(ISBLANK(C7301)), B7301=B7303, NOT(ISBLANK(C7304)), B7304=B7303), C7301+(C7304-C7301)*2/3,
TRUE, "Check Manually"
))</f>
        <v>167.7</v>
      </c>
      <c r="F7303" t="str">
        <f>_xlfn.XLOOKUP(B7303,Bucket_Map!A:A,Bucket_Map!B:B,"ERROR - CHECK NAME")</f>
        <v>Food &amp; Beverages</v>
      </c>
    </row>
    <row r="7304" spans="1:6" x14ac:dyDescent="0.25">
      <c r="A7304" t="s">
        <v>33</v>
      </c>
      <c r="B7304" t="s">
        <v>9</v>
      </c>
      <c r="C7304">
        <v>164.6</v>
      </c>
      <c r="D7304" s="1">
        <v>44652</v>
      </c>
      <c r="E7304" cm="1">
        <f t="array" ref="E7304">IF(AND(B7304="Housing",A7304="Rural"),"",
_xlfn.IFS(
NOT(ISBLANK(C7304)), C7304,
AND(NOT(ISBLANK(C7303)), B7303=B7304, NOT(ISBLANK(C7305)), B7305=B7304), AVERAGE(C7303,C7305),
AND(NOT(ISBLANK(C7303)), B7303=B7304, ISBLANK(C7305), NOT(ISBLANK(C7306)), B7306=B7304), C7303+(C7306-C7303)/3,
AND(ISBLANK(C7303), NOT(ISBLANK(C7302)), B7302=B7304, NOT(ISBLANK(C7305)), B7305=B7304), C7302+(C7305-C7302)*2/3,
TRUE, "Check Manually"
))</f>
        <v>164.6</v>
      </c>
      <c r="F7304" t="str">
        <f>_xlfn.XLOOKUP(B7304,Bucket_Map!A:A,Bucket_Map!B:B,"ERROR - CHECK NAME")</f>
        <v>Food &amp; Beverages</v>
      </c>
    </row>
    <row r="7305" spans="1:6" x14ac:dyDescent="0.25">
      <c r="A7305" t="s">
        <v>33</v>
      </c>
      <c r="B7305" t="s">
        <v>9</v>
      </c>
      <c r="C7305">
        <v>164.1</v>
      </c>
      <c r="D7305" s="1">
        <v>44682</v>
      </c>
      <c r="E7305" cm="1">
        <f t="array" ref="E7305">IF(AND(B7305="Housing",A7305="Rural"),"",
_xlfn.IFS(
NOT(ISBLANK(C7305)), C7305,
AND(NOT(ISBLANK(C7304)), B7304=B7305, NOT(ISBLANK(C7306)), B7306=B7305), AVERAGE(C7304,C7306),
AND(NOT(ISBLANK(C7304)), B7304=B7305, ISBLANK(C7306), NOT(ISBLANK(C7307)), B7307=B7305), C7304+(C7307-C7304)/3,
AND(ISBLANK(C7304), NOT(ISBLANK(C7303)), B7303=B7305, NOT(ISBLANK(C7306)), B7306=B7305), C7303+(C7306-C7303)*2/3,
TRUE, "Check Manually"
))</f>
        <v>164.1</v>
      </c>
      <c r="F7305" t="str">
        <f>_xlfn.XLOOKUP(B7305,Bucket_Map!A:A,Bucket_Map!B:B,"ERROR - CHECK NAME")</f>
        <v>Food &amp; Beverages</v>
      </c>
    </row>
    <row r="7306" spans="1:6" x14ac:dyDescent="0.25">
      <c r="A7306" t="s">
        <v>33</v>
      </c>
      <c r="B7306" t="s">
        <v>9</v>
      </c>
      <c r="C7306">
        <v>172.8</v>
      </c>
      <c r="D7306" s="1">
        <v>44713</v>
      </c>
      <c r="E7306" cm="1">
        <f t="array" ref="E7306">IF(AND(B7306="Housing",A7306="Rural"),"",
_xlfn.IFS(
NOT(ISBLANK(C7306)), C7306,
AND(NOT(ISBLANK(C7305)), B7305=B7306, NOT(ISBLANK(C7307)), B7307=B7306), AVERAGE(C7305,C7307),
AND(NOT(ISBLANK(C7305)), B7305=B7306, ISBLANK(C7307), NOT(ISBLANK(C7308)), B7308=B7306), C7305+(C7308-C7305)/3,
AND(ISBLANK(C7305), NOT(ISBLANK(C7304)), B7304=B7306, NOT(ISBLANK(C7307)), B7307=B7306), C7304+(C7307-C7304)*2/3,
TRUE, "Check Manually"
))</f>
        <v>172.8</v>
      </c>
      <c r="F7306" t="str">
        <f>_xlfn.XLOOKUP(B7306,Bucket_Map!A:A,Bucket_Map!B:B,"ERROR - CHECK NAME")</f>
        <v>Food &amp; Beverages</v>
      </c>
    </row>
    <row r="7307" spans="1:6" x14ac:dyDescent="0.25">
      <c r="A7307" t="s">
        <v>33</v>
      </c>
      <c r="B7307" t="s">
        <v>9</v>
      </c>
      <c r="C7307">
        <v>176.6</v>
      </c>
      <c r="D7307" s="1">
        <v>44743</v>
      </c>
      <c r="E7307" cm="1">
        <f t="array" ref="E7307">IF(AND(B7307="Housing",A7307="Rural"),"",
_xlfn.IFS(
NOT(ISBLANK(C7307)), C7307,
AND(NOT(ISBLANK(C7306)), B7306=B7307, NOT(ISBLANK(C7308)), B7308=B7307), AVERAGE(C7306,C7308),
AND(NOT(ISBLANK(C7306)), B7306=B7307, ISBLANK(C7308), NOT(ISBLANK(C7309)), B7309=B7307), C7306+(C7309-C7306)/3,
AND(ISBLANK(C7306), NOT(ISBLANK(C7305)), B7305=B7307, NOT(ISBLANK(C7308)), B7308=B7307), C7305+(C7308-C7305)*2/3,
TRUE, "Check Manually"
))</f>
        <v>176.6</v>
      </c>
      <c r="F7307" t="str">
        <f>_xlfn.XLOOKUP(B7307,Bucket_Map!A:A,Bucket_Map!B:B,"ERROR - CHECK NAME")</f>
        <v>Food &amp; Beverages</v>
      </c>
    </row>
    <row r="7308" spans="1:6" x14ac:dyDescent="0.25">
      <c r="A7308" t="s">
        <v>33</v>
      </c>
      <c r="B7308" t="s">
        <v>9</v>
      </c>
      <c r="C7308">
        <v>170.6</v>
      </c>
      <c r="D7308" s="1">
        <v>44774</v>
      </c>
      <c r="E7308" cm="1">
        <f t="array" ref="E7308">IF(AND(B7308="Housing",A7308="Rural"),"",
_xlfn.IFS(
NOT(ISBLANK(C7308)), C7308,
AND(NOT(ISBLANK(C7307)), B7307=B7308, NOT(ISBLANK(C7309)), B7309=B7308), AVERAGE(C7307,C7309),
AND(NOT(ISBLANK(C7307)), B7307=B7308, ISBLANK(C7309), NOT(ISBLANK(C7310)), B7310=B7308), C7307+(C7310-C7307)/3,
AND(ISBLANK(C7307), NOT(ISBLANK(C7306)), B7306=B7308, NOT(ISBLANK(C7309)), B7309=B7308), C7306+(C7309-C7306)*2/3,
TRUE, "Check Manually"
))</f>
        <v>170.6</v>
      </c>
      <c r="F7308" t="str">
        <f>_xlfn.XLOOKUP(B7308,Bucket_Map!A:A,Bucket_Map!B:B,"ERROR - CHECK NAME")</f>
        <v>Food &amp; Beverages</v>
      </c>
    </row>
    <row r="7309" spans="1:6" x14ac:dyDescent="0.25">
      <c r="A7309" t="s">
        <v>33</v>
      </c>
      <c r="B7309" t="s">
        <v>9</v>
      </c>
      <c r="C7309">
        <v>170.9</v>
      </c>
      <c r="D7309" s="1">
        <v>44805</v>
      </c>
      <c r="E7309" cm="1">
        <f t="array" ref="E7309">IF(AND(B7309="Housing",A7309="Rural"),"",
_xlfn.IFS(
NOT(ISBLANK(C7309)), C7309,
AND(NOT(ISBLANK(C7308)), B7308=B7309, NOT(ISBLANK(C7310)), B7310=B7309), AVERAGE(C7308,C7310),
AND(NOT(ISBLANK(C7308)), B7308=B7309, ISBLANK(C7310), NOT(ISBLANK(C7311)), B7311=B7309), C7308+(C7311-C7308)/3,
AND(ISBLANK(C7308), NOT(ISBLANK(C7307)), B7307=B7309, NOT(ISBLANK(C7310)), B7310=B7309), C7307+(C7310-C7307)*2/3,
TRUE, "Check Manually"
))</f>
        <v>170.9</v>
      </c>
      <c r="F7309" t="str">
        <f>_xlfn.XLOOKUP(B7309,Bucket_Map!A:A,Bucket_Map!B:B,"ERROR - CHECK NAME")</f>
        <v>Food &amp; Beverages</v>
      </c>
    </row>
    <row r="7310" spans="1:6" x14ac:dyDescent="0.25">
      <c r="A7310" t="s">
        <v>33</v>
      </c>
      <c r="B7310" t="s">
        <v>9</v>
      </c>
      <c r="C7310">
        <v>171.9</v>
      </c>
      <c r="D7310" s="1">
        <v>44835</v>
      </c>
      <c r="E7310" cm="1">
        <f t="array" ref="E7310">IF(AND(B7310="Housing",A7310="Rural"),"",
_xlfn.IFS(
NOT(ISBLANK(C7310)), C7310,
AND(NOT(ISBLANK(C7309)), B7309=B7310, NOT(ISBLANK(C7311)), B7311=B7310), AVERAGE(C7309,C7311),
AND(NOT(ISBLANK(C7309)), B7309=B7310, ISBLANK(C7311), NOT(ISBLANK(C7312)), B7312=B7310), C7309+(C7312-C7309)/3,
AND(ISBLANK(C7309), NOT(ISBLANK(C7308)), B7308=B7310, NOT(ISBLANK(C7311)), B7311=B7310), C7308+(C7311-C7308)*2/3,
TRUE, "Check Manually"
))</f>
        <v>171.9</v>
      </c>
      <c r="F7310" t="str">
        <f>_xlfn.XLOOKUP(B7310,Bucket_Map!A:A,Bucket_Map!B:B,"ERROR - CHECK NAME")</f>
        <v>Food &amp; Beverages</v>
      </c>
    </row>
    <row r="7311" spans="1:6" x14ac:dyDescent="0.25">
      <c r="A7311" t="s">
        <v>33</v>
      </c>
      <c r="B7311" t="s">
        <v>9</v>
      </c>
      <c r="C7311">
        <v>183.2</v>
      </c>
      <c r="D7311" s="1">
        <v>44866</v>
      </c>
      <c r="E7311" cm="1">
        <f t="array" ref="E7311">IF(AND(B7311="Housing",A7311="Rural"),"",
_xlfn.IFS(
NOT(ISBLANK(C7311)), C7311,
AND(NOT(ISBLANK(C7310)), B7310=B7311, NOT(ISBLANK(C7312)), B7312=B7311), AVERAGE(C7310,C7312),
AND(NOT(ISBLANK(C7310)), B7310=B7311, ISBLANK(C7312), NOT(ISBLANK(C7313)), B7313=B7311), C7310+(C7313-C7310)/3,
AND(ISBLANK(C7310), NOT(ISBLANK(C7309)), B7309=B7311, NOT(ISBLANK(C7312)), B7312=B7311), C7309+(C7312-C7309)*2/3,
TRUE, "Check Manually"
))</f>
        <v>183.2</v>
      </c>
      <c r="F7311" t="str">
        <f>_xlfn.XLOOKUP(B7311,Bucket_Map!A:A,Bucket_Map!B:B,"ERROR - CHECK NAME")</f>
        <v>Food &amp; Beverages</v>
      </c>
    </row>
    <row r="7312" spans="1:6" x14ac:dyDescent="0.25">
      <c r="A7312" t="s">
        <v>33</v>
      </c>
      <c r="B7312" t="s">
        <v>9</v>
      </c>
      <c r="C7312">
        <v>191.9</v>
      </c>
      <c r="D7312" s="1">
        <v>44896</v>
      </c>
      <c r="E7312" cm="1">
        <f t="array" ref="E7312">IF(AND(B7312="Housing",A7312="Rural"),"",
_xlfn.IFS(
NOT(ISBLANK(C7312)), C7312,
AND(NOT(ISBLANK(C7311)), B7311=B7312, NOT(ISBLANK(C7313)), B7313=B7312), AVERAGE(C7311,C7313),
AND(NOT(ISBLANK(C7311)), B7311=B7312, ISBLANK(C7313), NOT(ISBLANK(C7314)), B7314=B7312), C7311+(C7314-C7311)/3,
AND(ISBLANK(C7311), NOT(ISBLANK(C7310)), B7310=B7312, NOT(ISBLANK(C7313)), B7313=B7312), C7310+(C7313-C7310)*2/3,
TRUE, "Check Manually"
))</f>
        <v>191.9</v>
      </c>
      <c r="F7312" t="str">
        <f>_xlfn.XLOOKUP(B7312,Bucket_Map!A:A,Bucket_Map!B:B,"ERROR - CHECK NAME")</f>
        <v>Food &amp; Beverages</v>
      </c>
    </row>
    <row r="7313" spans="1:6" x14ac:dyDescent="0.25">
      <c r="A7313" t="s">
        <v>33</v>
      </c>
      <c r="B7313" t="s">
        <v>9</v>
      </c>
      <c r="C7313">
        <v>197</v>
      </c>
      <c r="D7313" s="1">
        <v>44927</v>
      </c>
      <c r="E7313" cm="1">
        <f t="array" ref="E7313">IF(AND(B7313="Housing",A7313="Rural"),"",
_xlfn.IFS(
NOT(ISBLANK(C7313)), C7313,
AND(NOT(ISBLANK(C7312)), B7312=B7313, NOT(ISBLANK(C7314)), B7314=B7313), AVERAGE(C7312,C7314),
AND(NOT(ISBLANK(C7312)), B7312=B7313, ISBLANK(C7314), NOT(ISBLANK(C7315)), B7315=B7313), C7312+(C7315-C7312)/3,
AND(ISBLANK(C7312), NOT(ISBLANK(C7311)), B7311=B7313, NOT(ISBLANK(C7314)), B7314=B7313), C7311+(C7314-C7311)*2/3,
TRUE, "Check Manually"
))</f>
        <v>197</v>
      </c>
      <c r="F7313" t="str">
        <f>_xlfn.XLOOKUP(B7313,Bucket_Map!A:A,Bucket_Map!B:B,"ERROR - CHECK NAME")</f>
        <v>Food &amp; Beverages</v>
      </c>
    </row>
    <row r="7314" spans="1:6" x14ac:dyDescent="0.25">
      <c r="A7314" t="s">
        <v>33</v>
      </c>
      <c r="B7314" t="s">
        <v>9</v>
      </c>
      <c r="C7314">
        <v>177.2</v>
      </c>
      <c r="D7314" s="1">
        <v>44958</v>
      </c>
      <c r="E7314" cm="1">
        <f t="array" ref="E7314">IF(AND(B7314="Housing",A7314="Rural"),"",
_xlfn.IFS(
NOT(ISBLANK(C7314)), C7314,
AND(NOT(ISBLANK(C7313)), B7313=B7314, NOT(ISBLANK(C7315)), B7315=B7314), AVERAGE(C7313,C7315),
AND(NOT(ISBLANK(C7313)), B7313=B7314, ISBLANK(C7315), NOT(ISBLANK(C7316)), B7316=B7314), C7313+(C7316-C7313)/3,
AND(ISBLANK(C7313), NOT(ISBLANK(C7312)), B7312=B7314, NOT(ISBLANK(C7315)), B7315=B7314), C7312+(C7315-C7312)*2/3,
TRUE, "Check Manually"
))</f>
        <v>177.2</v>
      </c>
      <c r="F7314" t="str">
        <f>_xlfn.XLOOKUP(B7314,Bucket_Map!A:A,Bucket_Map!B:B,"ERROR - CHECK NAME")</f>
        <v>Food &amp; Beverages</v>
      </c>
    </row>
    <row r="7315" spans="1:6" x14ac:dyDescent="0.25">
      <c r="A7315" t="s">
        <v>33</v>
      </c>
      <c r="B7315" t="s">
        <v>9</v>
      </c>
      <c r="C7315">
        <v>177.2</v>
      </c>
      <c r="D7315" s="1">
        <v>44986</v>
      </c>
      <c r="E7315" cm="1">
        <f t="array" ref="E7315">IF(AND(B7315="Housing",A7315="Rural"),"",
_xlfn.IFS(
NOT(ISBLANK(C7315)), C7315,
AND(NOT(ISBLANK(C7314)), B7314=B7315, NOT(ISBLANK(C7316)), B7316=B7315), AVERAGE(C7314,C7316),
AND(NOT(ISBLANK(C7314)), B7314=B7315, ISBLANK(C7316), NOT(ISBLANK(C7317)), B7317=B7315), C7314+(C7317-C7314)/3,
AND(ISBLANK(C7314), NOT(ISBLANK(C7313)), B7313=B7315, NOT(ISBLANK(C7316)), B7316=B7315), C7313+(C7316-C7313)*2/3,
TRUE, "Check Manually"
))</f>
        <v>177.2</v>
      </c>
      <c r="F7315" t="str">
        <f>_xlfn.XLOOKUP(B7315,Bucket_Map!A:A,Bucket_Map!B:B,"ERROR - CHECK NAME")</f>
        <v>Food &amp; Beverages</v>
      </c>
    </row>
    <row r="7316" spans="1:6" x14ac:dyDescent="0.25">
      <c r="A7316" t="s">
        <v>33</v>
      </c>
      <c r="B7316" t="s">
        <v>9</v>
      </c>
      <c r="C7316">
        <v>172.4</v>
      </c>
      <c r="D7316" s="1">
        <v>45017</v>
      </c>
      <c r="E7316" cm="1">
        <f t="array" ref="E7316">IF(AND(B7316="Housing",A7316="Rural"),"",
_xlfn.IFS(
NOT(ISBLANK(C7316)), C7316,
AND(NOT(ISBLANK(C7315)), B7315=B7316, NOT(ISBLANK(C7317)), B7317=B7316), AVERAGE(C7315,C7317),
AND(NOT(ISBLANK(C7315)), B7315=B7316, ISBLANK(C7317), NOT(ISBLANK(C7318)), B7318=B7316), C7315+(C7318-C7315)/3,
AND(ISBLANK(C7315), NOT(ISBLANK(C7314)), B7314=B7316, NOT(ISBLANK(C7317)), B7317=B7316), C7314+(C7317-C7314)*2/3,
TRUE, "Check Manually"
))</f>
        <v>172.4</v>
      </c>
      <c r="F7316" t="str">
        <f>_xlfn.XLOOKUP(B7316,Bucket_Map!A:A,Bucket_Map!B:B,"ERROR - CHECK NAME")</f>
        <v>Food &amp; Beverages</v>
      </c>
    </row>
    <row r="7317" spans="1:6" x14ac:dyDescent="0.25">
      <c r="A7317" t="s">
        <v>33</v>
      </c>
      <c r="B7317" t="s">
        <v>9</v>
      </c>
      <c r="C7317">
        <v>176.7</v>
      </c>
      <c r="D7317" s="1">
        <v>45047</v>
      </c>
      <c r="E7317" cm="1">
        <f t="array" ref="E7317">IF(AND(B7317="Housing",A7317="Rural"),"",
_xlfn.IFS(
NOT(ISBLANK(C7317)), C7317,
AND(NOT(ISBLANK(C7316)), B7316=B7317, NOT(ISBLANK(C7318)), B7318=B7317), AVERAGE(C7316,C7318),
AND(NOT(ISBLANK(C7316)), B7316=B7317, ISBLANK(C7318), NOT(ISBLANK(C7319)), B7319=B7317), C7316+(C7319-C7316)/3,
AND(ISBLANK(C7316), NOT(ISBLANK(C7315)), B7315=B7317, NOT(ISBLANK(C7318)), B7318=B7317), C7315+(C7318-C7315)*2/3,
TRUE, "Check Manually"
))</f>
        <v>176.7</v>
      </c>
      <c r="F7317" t="str">
        <f>_xlfn.XLOOKUP(B7317,Bucket_Map!A:A,Bucket_Map!B:B,"ERROR - CHECK NAME")</f>
        <v>Food &amp; Beverages</v>
      </c>
    </row>
    <row r="7318" spans="1:6" x14ac:dyDescent="0.25">
      <c r="A7318" t="s">
        <v>33</v>
      </c>
      <c r="B7318" t="s">
        <v>10</v>
      </c>
      <c r="C7318">
        <v>105.9</v>
      </c>
      <c r="D7318" s="1">
        <v>41275</v>
      </c>
      <c r="E7318" cm="1">
        <f t="array" ref="E7318">IF(AND(B7318="Housing",A7318="Rural"),"",
_xlfn.IFS(
NOT(ISBLANK(C7318)), C7318,
AND(NOT(ISBLANK(C7317)), B7317=B7318, NOT(ISBLANK(C7319)), B7319=B7318), AVERAGE(C7317,C7319),
AND(NOT(ISBLANK(C7317)), B7317=B7318, ISBLANK(C7319), NOT(ISBLANK(C7320)), B7320=B7318), C7317+(C7320-C7317)/3,
AND(ISBLANK(C7317), NOT(ISBLANK(C7316)), B7316=B7318, NOT(ISBLANK(C7319)), B7319=B7318), C7316+(C7319-C7316)*2/3,
TRUE, "Check Manually"
))</f>
        <v>105.9</v>
      </c>
      <c r="F7318" t="str">
        <f>_xlfn.XLOOKUP(B7318,Bucket_Map!A:A,Bucket_Map!B:B,"ERROR - CHECK NAME")</f>
        <v>Not Bucketed (Aggregate)</v>
      </c>
    </row>
    <row r="7319" spans="1:6" x14ac:dyDescent="0.25">
      <c r="A7319" t="s">
        <v>33</v>
      </c>
      <c r="B7319" t="s">
        <v>10</v>
      </c>
      <c r="C7319">
        <v>107.2</v>
      </c>
      <c r="D7319" s="1">
        <v>41306</v>
      </c>
      <c r="E7319" cm="1">
        <f t="array" ref="E7319">IF(AND(B7319="Housing",A7319="Rural"),"",
_xlfn.IFS(
NOT(ISBLANK(C7319)), C7319,
AND(NOT(ISBLANK(C7318)), B7318=B7319, NOT(ISBLANK(C7320)), B7320=B7319), AVERAGE(C7318,C7320),
AND(NOT(ISBLANK(C7318)), B7318=B7319, ISBLANK(C7320), NOT(ISBLANK(C7321)), B7321=B7319), C7318+(C7321-C7318)/3,
AND(ISBLANK(C7318), NOT(ISBLANK(C7317)), B7317=B7319, NOT(ISBLANK(C7320)), B7320=B7319), C7317+(C7320-C7317)*2/3,
TRUE, "Check Manually"
))</f>
        <v>107.2</v>
      </c>
      <c r="F7319" t="str">
        <f>_xlfn.XLOOKUP(B7319,Bucket_Map!A:A,Bucket_Map!B:B,"ERROR - CHECK NAME")</f>
        <v>Not Bucketed (Aggregate)</v>
      </c>
    </row>
    <row r="7320" spans="1:6" x14ac:dyDescent="0.25">
      <c r="A7320" t="s">
        <v>33</v>
      </c>
      <c r="B7320" t="s">
        <v>10</v>
      </c>
      <c r="C7320">
        <v>107.3</v>
      </c>
      <c r="D7320" s="1">
        <v>41334</v>
      </c>
      <c r="E7320" cm="1">
        <f t="array" ref="E7320">IF(AND(B7320="Housing",A7320="Rural"),"",
_xlfn.IFS(
NOT(ISBLANK(C7320)), C7320,
AND(NOT(ISBLANK(C7319)), B7319=B7320, NOT(ISBLANK(C7321)), B7321=B7320), AVERAGE(C7319,C7321),
AND(NOT(ISBLANK(C7319)), B7319=B7320, ISBLANK(C7321), NOT(ISBLANK(C7322)), B7322=B7320), C7319+(C7322-C7319)/3,
AND(ISBLANK(C7319), NOT(ISBLANK(C7318)), B7318=B7320, NOT(ISBLANK(C7321)), B7321=B7320), C7318+(C7321-C7318)*2/3,
TRUE, "Check Manually"
))</f>
        <v>107.3</v>
      </c>
      <c r="F7320" t="str">
        <f>_xlfn.XLOOKUP(B7320,Bucket_Map!A:A,Bucket_Map!B:B,"ERROR - CHECK NAME")</f>
        <v>Not Bucketed (Aggregate)</v>
      </c>
    </row>
    <row r="7321" spans="1:6" x14ac:dyDescent="0.25">
      <c r="A7321" t="s">
        <v>33</v>
      </c>
      <c r="B7321" t="s">
        <v>10</v>
      </c>
      <c r="C7321">
        <v>108.8</v>
      </c>
      <c r="D7321" s="1">
        <v>41365</v>
      </c>
      <c r="E7321" cm="1">
        <f t="array" ref="E7321">IF(AND(B7321="Housing",A7321="Rural"),"",
_xlfn.IFS(
NOT(ISBLANK(C7321)), C7321,
AND(NOT(ISBLANK(C7320)), B7320=B7321, NOT(ISBLANK(C7322)), B7322=B7321), AVERAGE(C7320,C7322),
AND(NOT(ISBLANK(C7320)), B7320=B7321, ISBLANK(C7322), NOT(ISBLANK(C7323)), B7323=B7321), C7320+(C7323-C7320)/3,
AND(ISBLANK(C7320), NOT(ISBLANK(C7319)), B7319=B7321, NOT(ISBLANK(C7322)), B7322=B7321), C7319+(C7322-C7319)*2/3,
TRUE, "Check Manually"
))</f>
        <v>108.8</v>
      </c>
      <c r="F7321" t="str">
        <f>_xlfn.XLOOKUP(B7321,Bucket_Map!A:A,Bucket_Map!B:B,"ERROR - CHECK NAME")</f>
        <v>Not Bucketed (Aggregate)</v>
      </c>
    </row>
    <row r="7322" spans="1:6" x14ac:dyDescent="0.25">
      <c r="A7322" t="s">
        <v>33</v>
      </c>
      <c r="B7322" t="s">
        <v>10</v>
      </c>
      <c r="C7322">
        <v>111.1</v>
      </c>
      <c r="D7322" s="1">
        <v>41395</v>
      </c>
      <c r="E7322" cm="1">
        <f t="array" ref="E7322">IF(AND(B7322="Housing",A7322="Rural"),"",
_xlfn.IFS(
NOT(ISBLANK(C7322)), C7322,
AND(NOT(ISBLANK(C7321)), B7321=B7322, NOT(ISBLANK(C7323)), B7323=B7322), AVERAGE(C7321,C7323),
AND(NOT(ISBLANK(C7321)), B7321=B7322, ISBLANK(C7323), NOT(ISBLANK(C7324)), B7324=B7322), C7321+(C7324-C7321)/3,
AND(ISBLANK(C7321), NOT(ISBLANK(C7320)), B7320=B7322, NOT(ISBLANK(C7323)), B7323=B7322), C7320+(C7323-C7320)*2/3,
TRUE, "Check Manually"
))</f>
        <v>111.1</v>
      </c>
      <c r="F7322" t="str">
        <f>_xlfn.XLOOKUP(B7322,Bucket_Map!A:A,Bucket_Map!B:B,"ERROR - CHECK NAME")</f>
        <v>Not Bucketed (Aggregate)</v>
      </c>
    </row>
    <row r="7323" spans="1:6" x14ac:dyDescent="0.25">
      <c r="A7323" t="s">
        <v>33</v>
      </c>
      <c r="B7323" t="s">
        <v>10</v>
      </c>
      <c r="C7323">
        <v>115</v>
      </c>
      <c r="D7323" s="1">
        <v>41426</v>
      </c>
      <c r="E7323" cm="1">
        <f t="array" ref="E7323">IF(AND(B7323="Housing",A7323="Rural"),"",
_xlfn.IFS(
NOT(ISBLANK(C7323)), C7323,
AND(NOT(ISBLANK(C7322)), B7322=B7323, NOT(ISBLANK(C7324)), B7324=B7323), AVERAGE(C7322,C7324),
AND(NOT(ISBLANK(C7322)), B7322=B7323, ISBLANK(C7324), NOT(ISBLANK(C7325)), B7325=B7323), C7322+(C7325-C7322)/3,
AND(ISBLANK(C7322), NOT(ISBLANK(C7321)), B7321=B7323, NOT(ISBLANK(C7324)), B7324=B7323), C7321+(C7324-C7321)*2/3,
TRUE, "Check Manually"
))</f>
        <v>115</v>
      </c>
      <c r="F7323" t="str">
        <f>_xlfn.XLOOKUP(B7323,Bucket_Map!A:A,Bucket_Map!B:B,"ERROR - CHECK NAME")</f>
        <v>Not Bucketed (Aggregate)</v>
      </c>
    </row>
    <row r="7324" spans="1:6" x14ac:dyDescent="0.25">
      <c r="A7324" t="s">
        <v>33</v>
      </c>
      <c r="B7324" t="s">
        <v>10</v>
      </c>
      <c r="C7324">
        <v>117.5</v>
      </c>
      <c r="D7324" s="1">
        <v>41456</v>
      </c>
      <c r="E7324" cm="1">
        <f t="array" ref="E7324">IF(AND(B7324="Housing",A7324="Rural"),"",
_xlfn.IFS(
NOT(ISBLANK(C7324)), C7324,
AND(NOT(ISBLANK(C7323)), B7323=B7324, NOT(ISBLANK(C7325)), B7325=B7324), AVERAGE(C7323,C7325),
AND(NOT(ISBLANK(C7323)), B7323=B7324, ISBLANK(C7325), NOT(ISBLANK(C7326)), B7326=B7324), C7323+(C7326-C7323)/3,
AND(ISBLANK(C7323), NOT(ISBLANK(C7322)), B7322=B7324, NOT(ISBLANK(C7325)), B7325=B7324), C7322+(C7325-C7322)*2/3,
TRUE, "Check Manually"
))</f>
        <v>117.5</v>
      </c>
      <c r="F7324" t="str">
        <f>_xlfn.XLOOKUP(B7324,Bucket_Map!A:A,Bucket_Map!B:B,"ERROR - CHECK NAME")</f>
        <v>Not Bucketed (Aggregate)</v>
      </c>
    </row>
    <row r="7325" spans="1:6" x14ac:dyDescent="0.25">
      <c r="A7325" t="s">
        <v>33</v>
      </c>
      <c r="B7325" t="s">
        <v>10</v>
      </c>
      <c r="C7325">
        <v>119.6</v>
      </c>
      <c r="D7325" s="1">
        <v>41487</v>
      </c>
      <c r="E7325" cm="1">
        <f t="array" ref="E7325">IF(AND(B7325="Housing",A7325="Rural"),"",
_xlfn.IFS(
NOT(ISBLANK(C7325)), C7325,
AND(NOT(ISBLANK(C7324)), B7324=B7325, NOT(ISBLANK(C7326)), B7326=B7325), AVERAGE(C7324,C7326),
AND(NOT(ISBLANK(C7324)), B7324=B7325, ISBLANK(C7326), NOT(ISBLANK(C7327)), B7327=B7325), C7324+(C7327-C7324)/3,
AND(ISBLANK(C7324), NOT(ISBLANK(C7323)), B7323=B7325, NOT(ISBLANK(C7326)), B7326=B7325), C7323+(C7326-C7323)*2/3,
TRUE, "Check Manually"
))</f>
        <v>119.6</v>
      </c>
      <c r="F7325" t="str">
        <f>_xlfn.XLOOKUP(B7325,Bucket_Map!A:A,Bucket_Map!B:B,"ERROR - CHECK NAME")</f>
        <v>Not Bucketed (Aggregate)</v>
      </c>
    </row>
    <row r="7326" spans="1:6" x14ac:dyDescent="0.25">
      <c r="A7326" t="s">
        <v>33</v>
      </c>
      <c r="B7326" t="s">
        <v>10</v>
      </c>
      <c r="C7326">
        <v>119.2</v>
      </c>
      <c r="D7326" s="1">
        <v>41518</v>
      </c>
      <c r="E7326" cm="1">
        <f t="array" ref="E7326">IF(AND(B7326="Housing",A7326="Rural"),"",
_xlfn.IFS(
NOT(ISBLANK(C7326)), C7326,
AND(NOT(ISBLANK(C7325)), B7325=B7326, NOT(ISBLANK(C7327)), B7327=B7326), AVERAGE(C7325,C7327),
AND(NOT(ISBLANK(C7325)), B7325=B7326, ISBLANK(C7327), NOT(ISBLANK(C7328)), B7328=B7326), C7325+(C7328-C7325)/3,
AND(ISBLANK(C7325), NOT(ISBLANK(C7324)), B7324=B7326, NOT(ISBLANK(C7327)), B7327=B7326), C7324+(C7327-C7324)*2/3,
TRUE, "Check Manually"
))</f>
        <v>119.2</v>
      </c>
      <c r="F7326" t="str">
        <f>_xlfn.XLOOKUP(B7326,Bucket_Map!A:A,Bucket_Map!B:B,"ERROR - CHECK NAME")</f>
        <v>Not Bucketed (Aggregate)</v>
      </c>
    </row>
    <row r="7327" spans="1:6" x14ac:dyDescent="0.25">
      <c r="A7327" t="s">
        <v>33</v>
      </c>
      <c r="B7327" t="s">
        <v>10</v>
      </c>
      <c r="C7327">
        <v>120.8</v>
      </c>
      <c r="D7327" s="1">
        <v>41548</v>
      </c>
      <c r="E7327" cm="1">
        <f t="array" ref="E7327">IF(AND(B7327="Housing",A7327="Rural"),"",
_xlfn.IFS(
NOT(ISBLANK(C7327)), C7327,
AND(NOT(ISBLANK(C7326)), B7326=B7327, NOT(ISBLANK(C7328)), B7328=B7327), AVERAGE(C7326,C7328),
AND(NOT(ISBLANK(C7326)), B7326=B7327, ISBLANK(C7328), NOT(ISBLANK(C7329)), B7329=B7327), C7326+(C7329-C7326)/3,
AND(ISBLANK(C7326), NOT(ISBLANK(C7325)), B7325=B7327, NOT(ISBLANK(C7328)), B7328=B7327), C7325+(C7328-C7325)*2/3,
TRUE, "Check Manually"
))</f>
        <v>120.8</v>
      </c>
      <c r="F7327" t="str">
        <f>_xlfn.XLOOKUP(B7327,Bucket_Map!A:A,Bucket_Map!B:B,"ERROR - CHECK NAME")</f>
        <v>Not Bucketed (Aggregate)</v>
      </c>
    </row>
    <row r="7328" spans="1:6" x14ac:dyDescent="0.25">
      <c r="A7328" t="s">
        <v>33</v>
      </c>
      <c r="B7328" t="s">
        <v>10</v>
      </c>
      <c r="C7328">
        <v>122.9</v>
      </c>
      <c r="D7328" s="1">
        <v>41579</v>
      </c>
      <c r="E7328" cm="1">
        <f t="array" ref="E7328">IF(AND(B7328="Housing",A7328="Rural"),"",
_xlfn.IFS(
NOT(ISBLANK(C7328)), C7328,
AND(NOT(ISBLANK(C7327)), B7327=B7328, NOT(ISBLANK(C7329)), B7329=B7328), AVERAGE(C7327,C7329),
AND(NOT(ISBLANK(C7327)), B7327=B7328, ISBLANK(C7329), NOT(ISBLANK(C7330)), B7330=B7328), C7327+(C7330-C7327)/3,
AND(ISBLANK(C7327), NOT(ISBLANK(C7326)), B7326=B7328, NOT(ISBLANK(C7329)), B7329=B7328), C7326+(C7329-C7326)*2/3,
TRUE, "Check Manually"
))</f>
        <v>122.9</v>
      </c>
      <c r="F7328" t="str">
        <f>_xlfn.XLOOKUP(B7328,Bucket_Map!A:A,Bucket_Map!B:B,"ERROR - CHECK NAME")</f>
        <v>Not Bucketed (Aggregate)</v>
      </c>
    </row>
    <row r="7329" spans="1:6" x14ac:dyDescent="0.25">
      <c r="A7329" t="s">
        <v>33</v>
      </c>
      <c r="B7329" t="s">
        <v>10</v>
      </c>
      <c r="C7329">
        <v>117.8</v>
      </c>
      <c r="D7329" s="1">
        <v>41609</v>
      </c>
      <c r="E7329" cm="1">
        <f t="array" ref="E7329">IF(AND(B7329="Housing",A7329="Rural"),"",
_xlfn.IFS(
NOT(ISBLANK(C7329)), C7329,
AND(NOT(ISBLANK(C7328)), B7328=B7329, NOT(ISBLANK(C7330)), B7330=B7329), AVERAGE(C7328,C7330),
AND(NOT(ISBLANK(C7328)), B7328=B7329, ISBLANK(C7330), NOT(ISBLANK(C7331)), B7331=B7329), C7328+(C7331-C7328)/3,
AND(ISBLANK(C7328), NOT(ISBLANK(C7327)), B7327=B7329, NOT(ISBLANK(C7330)), B7330=B7329), C7327+(C7330-C7327)*2/3,
TRUE, "Check Manually"
))</f>
        <v>117.8</v>
      </c>
      <c r="F7329" t="str">
        <f>_xlfn.XLOOKUP(B7329,Bucket_Map!A:A,Bucket_Map!B:B,"ERROR - CHECK NAME")</f>
        <v>Not Bucketed (Aggregate)</v>
      </c>
    </row>
    <row r="7330" spans="1:6" x14ac:dyDescent="0.25">
      <c r="A7330" t="s">
        <v>33</v>
      </c>
      <c r="B7330" t="s">
        <v>10</v>
      </c>
      <c r="C7330">
        <v>115.5</v>
      </c>
      <c r="D7330" s="1">
        <v>41640</v>
      </c>
      <c r="E7330" cm="1">
        <f t="array" ref="E7330">IF(AND(B7330="Housing",A7330="Rural"),"",
_xlfn.IFS(
NOT(ISBLANK(C7330)), C7330,
AND(NOT(ISBLANK(C7329)), B7329=B7330, NOT(ISBLANK(C7331)), B7331=B7330), AVERAGE(C7329,C7331),
AND(NOT(ISBLANK(C7329)), B7329=B7330, ISBLANK(C7331), NOT(ISBLANK(C7332)), B7332=B7330), C7329+(C7332-C7329)/3,
AND(ISBLANK(C7329), NOT(ISBLANK(C7328)), B7328=B7330, NOT(ISBLANK(C7331)), B7331=B7330), C7328+(C7331-C7328)*2/3,
TRUE, "Check Manually"
))</f>
        <v>115.5</v>
      </c>
      <c r="F7330" t="str">
        <f>_xlfn.XLOOKUP(B7330,Bucket_Map!A:A,Bucket_Map!B:B,"ERROR - CHECK NAME")</f>
        <v>Not Bucketed (Aggregate)</v>
      </c>
    </row>
    <row r="7331" spans="1:6" x14ac:dyDescent="0.25">
      <c r="A7331" t="s">
        <v>33</v>
      </c>
      <c r="B7331" t="s">
        <v>10</v>
      </c>
      <c r="C7331">
        <v>115.2</v>
      </c>
      <c r="D7331" s="1">
        <v>41671</v>
      </c>
      <c r="E7331" cm="1">
        <f t="array" ref="E7331">IF(AND(B7331="Housing",A7331="Rural"),"",
_xlfn.IFS(
NOT(ISBLANK(C7331)), C7331,
AND(NOT(ISBLANK(C7330)), B7330=B7331, NOT(ISBLANK(C7332)), B7332=B7331), AVERAGE(C7330,C7332),
AND(NOT(ISBLANK(C7330)), B7330=B7331, ISBLANK(C7332), NOT(ISBLANK(C7333)), B7333=B7331), C7330+(C7333-C7330)/3,
AND(ISBLANK(C7330), NOT(ISBLANK(C7329)), B7329=B7331, NOT(ISBLANK(C7332)), B7332=B7331), C7329+(C7332-C7329)*2/3,
TRUE, "Check Manually"
))</f>
        <v>115.2</v>
      </c>
      <c r="F7331" t="str">
        <f>_xlfn.XLOOKUP(B7331,Bucket_Map!A:A,Bucket_Map!B:B,"ERROR - CHECK NAME")</f>
        <v>Not Bucketed (Aggregate)</v>
      </c>
    </row>
    <row r="7332" spans="1:6" x14ac:dyDescent="0.25">
      <c r="A7332" t="s">
        <v>33</v>
      </c>
      <c r="B7332" t="s">
        <v>10</v>
      </c>
      <c r="C7332">
        <v>116</v>
      </c>
      <c r="D7332" s="1">
        <v>41699</v>
      </c>
      <c r="E7332" cm="1">
        <f t="array" ref="E7332">IF(AND(B7332="Housing",A7332="Rural"),"",
_xlfn.IFS(
NOT(ISBLANK(C7332)), C7332,
AND(NOT(ISBLANK(C7331)), B7331=B7332, NOT(ISBLANK(C7333)), B7333=B7332), AVERAGE(C7331,C7333),
AND(NOT(ISBLANK(C7331)), B7331=B7332, ISBLANK(C7333), NOT(ISBLANK(C7334)), B7334=B7332), C7331+(C7334-C7331)/3,
AND(ISBLANK(C7331), NOT(ISBLANK(C7330)), B7330=B7332, NOT(ISBLANK(C7333)), B7333=B7332), C7330+(C7333-C7330)*2/3,
TRUE, "Check Manually"
))</f>
        <v>116</v>
      </c>
      <c r="F7332" t="str">
        <f>_xlfn.XLOOKUP(B7332,Bucket_Map!A:A,Bucket_Map!B:B,"ERROR - CHECK NAME")</f>
        <v>Not Bucketed (Aggregate)</v>
      </c>
    </row>
    <row r="7333" spans="1:6" x14ac:dyDescent="0.25">
      <c r="A7333" t="s">
        <v>33</v>
      </c>
      <c r="B7333" t="s">
        <v>10</v>
      </c>
      <c r="C7333">
        <v>118.2</v>
      </c>
      <c r="D7333" s="1">
        <v>41730</v>
      </c>
      <c r="E7333" cm="1">
        <f t="array" ref="E7333">IF(AND(B7333="Housing",A7333="Rural"),"",
_xlfn.IFS(
NOT(ISBLANK(C7333)), C7333,
AND(NOT(ISBLANK(C7332)), B7332=B7333, NOT(ISBLANK(C7334)), B7334=B7333), AVERAGE(C7332,C7334),
AND(NOT(ISBLANK(C7332)), B7332=B7333, ISBLANK(C7334), NOT(ISBLANK(C7335)), B7335=B7333), C7332+(C7335-C7332)/3,
AND(ISBLANK(C7332), NOT(ISBLANK(C7331)), B7331=B7333, NOT(ISBLANK(C7334)), B7334=B7333), C7331+(C7334-C7331)*2/3,
TRUE, "Check Manually"
))</f>
        <v>118.2</v>
      </c>
      <c r="F7333" t="str">
        <f>_xlfn.XLOOKUP(B7333,Bucket_Map!A:A,Bucket_Map!B:B,"ERROR - CHECK NAME")</f>
        <v>Not Bucketed (Aggregate)</v>
      </c>
    </row>
    <row r="7334" spans="1:6" x14ac:dyDescent="0.25">
      <c r="A7334" t="s">
        <v>33</v>
      </c>
      <c r="B7334" t="s">
        <v>10</v>
      </c>
      <c r="C7334">
        <v>120</v>
      </c>
      <c r="D7334" s="1">
        <v>41760</v>
      </c>
      <c r="E7334" cm="1">
        <f t="array" ref="E7334">IF(AND(B7334="Housing",A7334="Rural"),"",
_xlfn.IFS(
NOT(ISBLANK(C7334)), C7334,
AND(NOT(ISBLANK(C7333)), B7333=B7334, NOT(ISBLANK(C7335)), B7335=B7334), AVERAGE(C7333,C7335),
AND(NOT(ISBLANK(C7333)), B7333=B7334, ISBLANK(C7335), NOT(ISBLANK(C7336)), B7336=B7334), C7333+(C7336-C7333)/3,
AND(ISBLANK(C7333), NOT(ISBLANK(C7332)), B7332=B7334, NOT(ISBLANK(C7335)), B7335=B7334), C7332+(C7335-C7332)*2/3,
TRUE, "Check Manually"
))</f>
        <v>120</v>
      </c>
      <c r="F7334" t="str">
        <f>_xlfn.XLOOKUP(B7334,Bucket_Map!A:A,Bucket_Map!B:B,"ERROR - CHECK NAME")</f>
        <v>Not Bucketed (Aggregate)</v>
      </c>
    </row>
    <row r="7335" spans="1:6" x14ac:dyDescent="0.25">
      <c r="A7335" t="s">
        <v>33</v>
      </c>
      <c r="B7335" t="s">
        <v>10</v>
      </c>
      <c r="C7335">
        <v>122</v>
      </c>
      <c r="D7335" s="1">
        <v>41791</v>
      </c>
      <c r="E7335" cm="1">
        <f t="array" ref="E7335">IF(AND(B7335="Housing",A7335="Rural"),"",
_xlfn.IFS(
NOT(ISBLANK(C7335)), C7335,
AND(NOT(ISBLANK(C7334)), B7334=B7335, NOT(ISBLANK(C7336)), B7336=B7335), AVERAGE(C7334,C7336),
AND(NOT(ISBLANK(C7334)), B7334=B7335, ISBLANK(C7336), NOT(ISBLANK(C7337)), B7337=B7335), C7334+(C7337-C7334)/3,
AND(ISBLANK(C7334), NOT(ISBLANK(C7333)), B7333=B7335, NOT(ISBLANK(C7336)), B7336=B7335), C7333+(C7336-C7333)*2/3,
TRUE, "Check Manually"
))</f>
        <v>122</v>
      </c>
      <c r="F7335" t="str">
        <f>_xlfn.XLOOKUP(B7335,Bucket_Map!A:A,Bucket_Map!B:B,"ERROR - CHECK NAME")</f>
        <v>Not Bucketed (Aggregate)</v>
      </c>
    </row>
    <row r="7336" spans="1:6" x14ac:dyDescent="0.25">
      <c r="A7336" t="s">
        <v>33</v>
      </c>
      <c r="B7336" t="s">
        <v>10</v>
      </c>
      <c r="C7336">
        <v>127.1</v>
      </c>
      <c r="D7336" s="1">
        <v>41821</v>
      </c>
      <c r="E7336" cm="1">
        <f t="array" ref="E7336">IF(AND(B7336="Housing",A7336="Rural"),"",
_xlfn.IFS(
NOT(ISBLANK(C7336)), C7336,
AND(NOT(ISBLANK(C7335)), B7335=B7336, NOT(ISBLANK(C7337)), B7337=B7336), AVERAGE(C7335,C7337),
AND(NOT(ISBLANK(C7335)), B7335=B7336, ISBLANK(C7337), NOT(ISBLANK(C7338)), B7338=B7336), C7335+(C7338-C7335)/3,
AND(ISBLANK(C7335), NOT(ISBLANK(C7334)), B7334=B7336, NOT(ISBLANK(C7337)), B7337=B7336), C7334+(C7337-C7334)*2/3,
TRUE, "Check Manually"
))</f>
        <v>127.1</v>
      </c>
      <c r="F7336" t="str">
        <f>_xlfn.XLOOKUP(B7336,Bucket_Map!A:A,Bucket_Map!B:B,"ERROR - CHECK NAME")</f>
        <v>Not Bucketed (Aggregate)</v>
      </c>
    </row>
    <row r="7337" spans="1:6" x14ac:dyDescent="0.25">
      <c r="A7337" t="s">
        <v>33</v>
      </c>
      <c r="B7337" t="s">
        <v>10</v>
      </c>
      <c r="C7337">
        <v>128.9</v>
      </c>
      <c r="D7337" s="1">
        <v>41852</v>
      </c>
      <c r="E7337" cm="1">
        <f t="array" ref="E7337">IF(AND(B7337="Housing",A7337="Rural"),"",
_xlfn.IFS(
NOT(ISBLANK(C7337)), C7337,
AND(NOT(ISBLANK(C7336)), B7336=B7337, NOT(ISBLANK(C7338)), B7338=B7337), AVERAGE(C7336,C7338),
AND(NOT(ISBLANK(C7336)), B7336=B7337, ISBLANK(C7338), NOT(ISBLANK(C7339)), B7339=B7337), C7336+(C7339-C7336)/3,
AND(ISBLANK(C7336), NOT(ISBLANK(C7335)), B7335=B7337, NOT(ISBLANK(C7338)), B7338=B7337), C7335+(C7338-C7335)*2/3,
TRUE, "Check Manually"
))</f>
        <v>128.9</v>
      </c>
      <c r="F7337" t="str">
        <f>_xlfn.XLOOKUP(B7337,Bucket_Map!A:A,Bucket_Map!B:B,"ERROR - CHECK NAME")</f>
        <v>Not Bucketed (Aggregate)</v>
      </c>
    </row>
    <row r="7338" spans="1:6" x14ac:dyDescent="0.25">
      <c r="A7338" t="s">
        <v>33</v>
      </c>
      <c r="B7338" t="s">
        <v>10</v>
      </c>
      <c r="C7338">
        <v>126.7</v>
      </c>
      <c r="D7338" s="1">
        <v>41883</v>
      </c>
      <c r="E7338" cm="1">
        <f t="array" ref="E7338">IF(AND(B7338="Housing",A7338="Rural"),"",
_xlfn.IFS(
NOT(ISBLANK(C7338)), C7338,
AND(NOT(ISBLANK(C7337)), B7337=B7338, NOT(ISBLANK(C7339)), B7339=B7338), AVERAGE(C7337,C7339),
AND(NOT(ISBLANK(C7337)), B7337=B7338, ISBLANK(C7339), NOT(ISBLANK(C7340)), B7340=B7338), C7337+(C7340-C7337)/3,
AND(ISBLANK(C7337), NOT(ISBLANK(C7336)), B7336=B7338, NOT(ISBLANK(C7339)), B7339=B7338), C7336+(C7339-C7336)*2/3,
TRUE, "Check Manually"
))</f>
        <v>126.7</v>
      </c>
      <c r="F7338" t="str">
        <f>_xlfn.XLOOKUP(B7338,Bucket_Map!A:A,Bucket_Map!B:B,"ERROR - CHECK NAME")</f>
        <v>Not Bucketed (Aggregate)</v>
      </c>
    </row>
    <row r="7339" spans="1:6" x14ac:dyDescent="0.25">
      <c r="A7339" t="s">
        <v>33</v>
      </c>
      <c r="B7339" t="s">
        <v>10</v>
      </c>
      <c r="C7339">
        <v>125.8</v>
      </c>
      <c r="D7339" s="1">
        <v>41913</v>
      </c>
      <c r="E7339" cm="1">
        <f t="array" ref="E7339">IF(AND(B7339="Housing",A7339="Rural"),"",
_xlfn.IFS(
NOT(ISBLANK(C7339)), C7339,
AND(NOT(ISBLANK(C7338)), B7338=B7339, NOT(ISBLANK(C7340)), B7340=B7339), AVERAGE(C7338,C7340),
AND(NOT(ISBLANK(C7338)), B7338=B7339, ISBLANK(C7340), NOT(ISBLANK(C7341)), B7341=B7339), C7338+(C7341-C7338)/3,
AND(ISBLANK(C7338), NOT(ISBLANK(C7337)), B7337=B7339, NOT(ISBLANK(C7340)), B7340=B7339), C7337+(C7340-C7337)*2/3,
TRUE, "Check Manually"
))</f>
        <v>125.8</v>
      </c>
      <c r="F7339" t="str">
        <f>_xlfn.XLOOKUP(B7339,Bucket_Map!A:A,Bucket_Map!B:B,"ERROR - CHECK NAME")</f>
        <v>Not Bucketed (Aggregate)</v>
      </c>
    </row>
    <row r="7340" spans="1:6" x14ac:dyDescent="0.25">
      <c r="A7340" t="s">
        <v>33</v>
      </c>
      <c r="B7340" t="s">
        <v>10</v>
      </c>
      <c r="C7340">
        <v>125.4</v>
      </c>
      <c r="D7340" s="1">
        <v>41944</v>
      </c>
      <c r="E7340" cm="1">
        <f t="array" ref="E7340">IF(AND(B7340="Housing",A7340="Rural"),"",
_xlfn.IFS(
NOT(ISBLANK(C7340)), C7340,
AND(NOT(ISBLANK(C7339)), B7339=B7340, NOT(ISBLANK(C7341)), B7341=B7340), AVERAGE(C7339,C7341),
AND(NOT(ISBLANK(C7339)), B7339=B7340, ISBLANK(C7341), NOT(ISBLANK(C7342)), B7342=B7340), C7339+(C7342-C7339)/3,
AND(ISBLANK(C7339), NOT(ISBLANK(C7338)), B7338=B7340, NOT(ISBLANK(C7341)), B7341=B7340), C7338+(C7341-C7338)*2/3,
TRUE, "Check Manually"
))</f>
        <v>125.4</v>
      </c>
      <c r="F7340" t="str">
        <f>_xlfn.XLOOKUP(B7340,Bucket_Map!A:A,Bucket_Map!B:B,"ERROR - CHECK NAME")</f>
        <v>Not Bucketed (Aggregate)</v>
      </c>
    </row>
    <row r="7341" spans="1:6" x14ac:dyDescent="0.25">
      <c r="A7341" t="s">
        <v>33</v>
      </c>
      <c r="B7341" t="s">
        <v>10</v>
      </c>
      <c r="C7341">
        <v>124</v>
      </c>
      <c r="D7341" s="1">
        <v>41974</v>
      </c>
      <c r="E7341" cm="1">
        <f t="array" ref="E7341">IF(AND(B7341="Housing",A7341="Rural"),"",
_xlfn.IFS(
NOT(ISBLANK(C7341)), C7341,
AND(NOT(ISBLANK(C7340)), B7340=B7341, NOT(ISBLANK(C7342)), B7342=B7341), AVERAGE(C7340,C7342),
AND(NOT(ISBLANK(C7340)), B7340=B7341, ISBLANK(C7342), NOT(ISBLANK(C7343)), B7343=B7341), C7340+(C7343-C7340)/3,
AND(ISBLANK(C7340), NOT(ISBLANK(C7339)), B7339=B7341, NOT(ISBLANK(C7342)), B7342=B7341), C7339+(C7342-C7339)*2/3,
TRUE, "Check Manually"
))</f>
        <v>124</v>
      </c>
      <c r="F7341" t="str">
        <f>_xlfn.XLOOKUP(B7341,Bucket_Map!A:A,Bucket_Map!B:B,"ERROR - CHECK NAME")</f>
        <v>Not Bucketed (Aggregate)</v>
      </c>
    </row>
    <row r="7342" spans="1:6" x14ac:dyDescent="0.25">
      <c r="A7342" t="s">
        <v>33</v>
      </c>
      <c r="B7342" t="s">
        <v>10</v>
      </c>
      <c r="C7342">
        <v>123.5</v>
      </c>
      <c r="D7342" s="1">
        <v>42005</v>
      </c>
      <c r="E7342" cm="1">
        <f t="array" ref="E7342">IF(AND(B7342="Housing",A7342="Rural"),"",
_xlfn.IFS(
NOT(ISBLANK(C7342)), C7342,
AND(NOT(ISBLANK(C7341)), B7341=B7342, NOT(ISBLANK(C7343)), B7343=B7342), AVERAGE(C7341,C7343),
AND(NOT(ISBLANK(C7341)), B7341=B7342, ISBLANK(C7343), NOT(ISBLANK(C7344)), B7344=B7342), C7341+(C7344-C7341)/3,
AND(ISBLANK(C7341), NOT(ISBLANK(C7340)), B7340=B7342, NOT(ISBLANK(C7343)), B7343=B7342), C7340+(C7343-C7340)*2/3,
TRUE, "Check Manually"
))</f>
        <v>123.5</v>
      </c>
      <c r="F7342" t="str">
        <f>_xlfn.XLOOKUP(B7342,Bucket_Map!A:A,Bucket_Map!B:B,"ERROR - CHECK NAME")</f>
        <v>Not Bucketed (Aggregate)</v>
      </c>
    </row>
    <row r="7343" spans="1:6" x14ac:dyDescent="0.25">
      <c r="A7343" t="s">
        <v>33</v>
      </c>
      <c r="B7343" t="s">
        <v>10</v>
      </c>
      <c r="C7343">
        <v>123.7</v>
      </c>
      <c r="D7343" s="1">
        <v>42036</v>
      </c>
      <c r="E7343" cm="1">
        <f t="array" ref="E7343">IF(AND(B7343="Housing",A7343="Rural"),"",
_xlfn.IFS(
NOT(ISBLANK(C7343)), C7343,
AND(NOT(ISBLANK(C7342)), B7342=B7343, NOT(ISBLANK(C7344)), B7344=B7343), AVERAGE(C7342,C7344),
AND(NOT(ISBLANK(C7342)), B7342=B7343, ISBLANK(C7344), NOT(ISBLANK(C7345)), B7345=B7343), C7342+(C7345-C7342)/3,
AND(ISBLANK(C7342), NOT(ISBLANK(C7341)), B7341=B7343, NOT(ISBLANK(C7344)), B7344=B7343), C7341+(C7344-C7341)*2/3,
TRUE, "Check Manually"
))</f>
        <v>123.7</v>
      </c>
      <c r="F7343" t="str">
        <f>_xlfn.XLOOKUP(B7343,Bucket_Map!A:A,Bucket_Map!B:B,"ERROR - CHECK NAME")</f>
        <v>Not Bucketed (Aggregate)</v>
      </c>
    </row>
    <row r="7344" spans="1:6" x14ac:dyDescent="0.25">
      <c r="A7344" t="s">
        <v>33</v>
      </c>
      <c r="B7344" t="s">
        <v>10</v>
      </c>
      <c r="C7344">
        <v>123.9</v>
      </c>
      <c r="D7344" s="1">
        <v>42064</v>
      </c>
      <c r="E7344" cm="1">
        <f t="array" ref="E7344">IF(AND(B7344="Housing",A7344="Rural"),"",
_xlfn.IFS(
NOT(ISBLANK(C7344)), C7344,
AND(NOT(ISBLANK(C7343)), B7343=B7344, NOT(ISBLANK(C7345)), B7345=B7344), AVERAGE(C7343,C7345),
AND(NOT(ISBLANK(C7343)), B7343=B7344, ISBLANK(C7345), NOT(ISBLANK(C7346)), B7346=B7344), C7343+(C7346-C7343)/3,
AND(ISBLANK(C7343), NOT(ISBLANK(C7342)), B7342=B7344, NOT(ISBLANK(C7345)), B7345=B7344), C7342+(C7345-C7342)*2/3,
TRUE, "Check Manually"
))</f>
        <v>123.9</v>
      </c>
      <c r="F7344" t="str">
        <f>_xlfn.XLOOKUP(B7344,Bucket_Map!A:A,Bucket_Map!B:B,"ERROR - CHECK NAME")</f>
        <v>Not Bucketed (Aggregate)</v>
      </c>
    </row>
    <row r="7345" spans="1:6" x14ac:dyDescent="0.25">
      <c r="A7345" t="s">
        <v>33</v>
      </c>
      <c r="B7345" t="s">
        <v>10</v>
      </c>
      <c r="C7345">
        <v>124.6</v>
      </c>
      <c r="D7345" s="1">
        <v>42095</v>
      </c>
      <c r="E7345" cm="1">
        <f t="array" ref="E7345">IF(AND(B7345="Housing",A7345="Rural"),"",
_xlfn.IFS(
NOT(ISBLANK(C7345)), C7345,
AND(NOT(ISBLANK(C7344)), B7344=B7345, NOT(ISBLANK(C7346)), B7346=B7345), AVERAGE(C7344,C7346),
AND(NOT(ISBLANK(C7344)), B7344=B7345, ISBLANK(C7346), NOT(ISBLANK(C7347)), B7347=B7345), C7344+(C7347-C7344)/3,
AND(ISBLANK(C7344), NOT(ISBLANK(C7343)), B7343=B7345, NOT(ISBLANK(C7346)), B7346=B7345), C7343+(C7346-C7343)*2/3,
TRUE, "Check Manually"
))</f>
        <v>124.6</v>
      </c>
      <c r="F7345" t="str">
        <f>_xlfn.XLOOKUP(B7345,Bucket_Map!A:A,Bucket_Map!B:B,"ERROR - CHECK NAME")</f>
        <v>Not Bucketed (Aggregate)</v>
      </c>
    </row>
    <row r="7346" spans="1:6" x14ac:dyDescent="0.25">
      <c r="A7346" t="s">
        <v>33</v>
      </c>
      <c r="B7346" t="s">
        <v>10</v>
      </c>
      <c r="C7346">
        <v>126.1</v>
      </c>
      <c r="D7346" s="1">
        <v>42125</v>
      </c>
      <c r="E7346" cm="1">
        <f t="array" ref="E7346">IF(AND(B7346="Housing",A7346="Rural"),"",
_xlfn.IFS(
NOT(ISBLANK(C7346)), C7346,
AND(NOT(ISBLANK(C7345)), B7345=B7346, NOT(ISBLANK(C7347)), B7347=B7346), AVERAGE(C7345,C7347),
AND(NOT(ISBLANK(C7345)), B7345=B7346, ISBLANK(C7347), NOT(ISBLANK(C7348)), B7348=B7346), C7345+(C7348-C7345)/3,
AND(ISBLANK(C7345), NOT(ISBLANK(C7344)), B7344=B7346, NOT(ISBLANK(C7347)), B7347=B7346), C7344+(C7347-C7344)*2/3,
TRUE, "Check Manually"
))</f>
        <v>126.1</v>
      </c>
      <c r="F7346" t="str">
        <f>_xlfn.XLOOKUP(B7346,Bucket_Map!A:A,Bucket_Map!B:B,"ERROR - CHECK NAME")</f>
        <v>Not Bucketed (Aggregate)</v>
      </c>
    </row>
    <row r="7347" spans="1:6" x14ac:dyDescent="0.25">
      <c r="A7347" t="s">
        <v>33</v>
      </c>
      <c r="B7347" t="s">
        <v>10</v>
      </c>
      <c r="C7347">
        <v>128.5</v>
      </c>
      <c r="D7347" s="1">
        <v>42156</v>
      </c>
      <c r="E7347" cm="1">
        <f t="array" ref="E7347">IF(AND(B7347="Housing",A7347="Rural"),"",
_xlfn.IFS(
NOT(ISBLANK(C7347)), C7347,
AND(NOT(ISBLANK(C7346)), B7346=B7347, NOT(ISBLANK(C7348)), B7348=B7347), AVERAGE(C7346,C7348),
AND(NOT(ISBLANK(C7346)), B7346=B7347, ISBLANK(C7348), NOT(ISBLANK(C7349)), B7349=B7347), C7346+(C7349-C7346)/3,
AND(ISBLANK(C7346), NOT(ISBLANK(C7345)), B7345=B7347, NOT(ISBLANK(C7348)), B7348=B7347), C7345+(C7348-C7345)*2/3,
TRUE, "Check Manually"
))</f>
        <v>128.5</v>
      </c>
      <c r="F7347" t="str">
        <f>_xlfn.XLOOKUP(B7347,Bucket_Map!A:A,Bucket_Map!B:B,"ERROR - CHECK NAME")</f>
        <v>Not Bucketed (Aggregate)</v>
      </c>
    </row>
    <row r="7348" spans="1:6" x14ac:dyDescent="0.25">
      <c r="A7348" t="s">
        <v>33</v>
      </c>
      <c r="B7348" t="s">
        <v>10</v>
      </c>
      <c r="C7348">
        <v>129.5</v>
      </c>
      <c r="D7348" s="1">
        <v>42186</v>
      </c>
      <c r="E7348" cm="1">
        <f t="array" ref="E7348">IF(AND(B7348="Housing",A7348="Rural"),"",
_xlfn.IFS(
NOT(ISBLANK(C7348)), C7348,
AND(NOT(ISBLANK(C7347)), B7347=B7348, NOT(ISBLANK(C7349)), B7349=B7348), AVERAGE(C7347,C7349),
AND(NOT(ISBLANK(C7347)), B7347=B7348, ISBLANK(C7349), NOT(ISBLANK(C7350)), B7350=B7348), C7347+(C7350-C7347)/3,
AND(ISBLANK(C7347), NOT(ISBLANK(C7346)), B7346=B7348, NOT(ISBLANK(C7349)), B7349=B7348), C7346+(C7349-C7346)*2/3,
TRUE, "Check Manually"
))</f>
        <v>129.5</v>
      </c>
      <c r="F7348" t="str">
        <f>_xlfn.XLOOKUP(B7348,Bucket_Map!A:A,Bucket_Map!B:B,"ERROR - CHECK NAME")</f>
        <v>Not Bucketed (Aggregate)</v>
      </c>
    </row>
    <row r="7349" spans="1:6" x14ac:dyDescent="0.25">
      <c r="A7349" t="s">
        <v>33</v>
      </c>
      <c r="B7349" t="s">
        <v>10</v>
      </c>
      <c r="C7349">
        <v>131.1</v>
      </c>
      <c r="D7349" s="1">
        <v>42217</v>
      </c>
      <c r="E7349" cm="1">
        <f t="array" ref="E7349">IF(AND(B7349="Housing",A7349="Rural"),"",
_xlfn.IFS(
NOT(ISBLANK(C7349)), C7349,
AND(NOT(ISBLANK(C7348)), B7348=B7349, NOT(ISBLANK(C7350)), B7350=B7349), AVERAGE(C7348,C7350),
AND(NOT(ISBLANK(C7348)), B7348=B7349, ISBLANK(C7350), NOT(ISBLANK(C7351)), B7351=B7349), C7348+(C7351-C7348)/3,
AND(ISBLANK(C7348), NOT(ISBLANK(C7347)), B7347=B7349, NOT(ISBLANK(C7350)), B7350=B7349), C7347+(C7350-C7347)*2/3,
TRUE, "Check Manually"
))</f>
        <v>131.1</v>
      </c>
      <c r="F7349" t="str">
        <f>_xlfn.XLOOKUP(B7349,Bucket_Map!A:A,Bucket_Map!B:B,"ERROR - CHECK NAME")</f>
        <v>Not Bucketed (Aggregate)</v>
      </c>
    </row>
    <row r="7350" spans="1:6" x14ac:dyDescent="0.25">
      <c r="A7350" t="s">
        <v>33</v>
      </c>
      <c r="B7350" t="s">
        <v>10</v>
      </c>
      <c r="C7350">
        <v>131.5</v>
      </c>
      <c r="D7350" s="1">
        <v>42248</v>
      </c>
      <c r="E7350" cm="1">
        <f t="array" ref="E7350">IF(AND(B7350="Housing",A7350="Rural"),"",
_xlfn.IFS(
NOT(ISBLANK(C7350)), C7350,
AND(NOT(ISBLANK(C7349)), B7349=B7350, NOT(ISBLANK(C7351)), B7351=B7350), AVERAGE(C7349,C7351),
AND(NOT(ISBLANK(C7349)), B7349=B7350, ISBLANK(C7351), NOT(ISBLANK(C7352)), B7352=B7350), C7349+(C7352-C7349)/3,
AND(ISBLANK(C7349), NOT(ISBLANK(C7348)), B7348=B7350, NOT(ISBLANK(C7351)), B7351=B7350), C7348+(C7351-C7348)*2/3,
TRUE, "Check Manually"
))</f>
        <v>131.5</v>
      </c>
      <c r="F7350" t="str">
        <f>_xlfn.XLOOKUP(B7350,Bucket_Map!A:A,Bucket_Map!B:B,"ERROR - CHECK NAME")</f>
        <v>Not Bucketed (Aggregate)</v>
      </c>
    </row>
    <row r="7351" spans="1:6" x14ac:dyDescent="0.25">
      <c r="A7351" t="s">
        <v>33</v>
      </c>
      <c r="B7351" t="s">
        <v>10</v>
      </c>
      <c r="C7351">
        <v>132.6</v>
      </c>
      <c r="D7351" s="1">
        <v>42278</v>
      </c>
      <c r="E7351" cm="1">
        <f t="array" ref="E7351">IF(AND(B7351="Housing",A7351="Rural"),"",
_xlfn.IFS(
NOT(ISBLANK(C7351)), C7351,
AND(NOT(ISBLANK(C7350)), B7350=B7351, NOT(ISBLANK(C7352)), B7352=B7351), AVERAGE(C7350,C7352),
AND(NOT(ISBLANK(C7350)), B7350=B7351, ISBLANK(C7352), NOT(ISBLANK(C7353)), B7353=B7351), C7350+(C7353-C7350)/3,
AND(ISBLANK(C7350), NOT(ISBLANK(C7349)), B7349=B7351, NOT(ISBLANK(C7352)), B7352=B7351), C7349+(C7352-C7349)*2/3,
TRUE, "Check Manually"
))</f>
        <v>132.6</v>
      </c>
      <c r="F7351" t="str">
        <f>_xlfn.XLOOKUP(B7351,Bucket_Map!A:A,Bucket_Map!B:B,"ERROR - CHECK NAME")</f>
        <v>Not Bucketed (Aggregate)</v>
      </c>
    </row>
    <row r="7352" spans="1:6" x14ac:dyDescent="0.25">
      <c r="A7352" t="s">
        <v>33</v>
      </c>
      <c r="B7352" t="s">
        <v>10</v>
      </c>
      <c r="C7352">
        <v>133.30000000000001</v>
      </c>
      <c r="D7352" s="1">
        <v>42309</v>
      </c>
      <c r="E7352" cm="1">
        <f t="array" ref="E7352">IF(AND(B7352="Housing",A7352="Rural"),"",
_xlfn.IFS(
NOT(ISBLANK(C7352)), C7352,
AND(NOT(ISBLANK(C7351)), B7351=B7352, NOT(ISBLANK(C7353)), B7353=B7352), AVERAGE(C7351,C7353),
AND(NOT(ISBLANK(C7351)), B7351=B7352, ISBLANK(C7353), NOT(ISBLANK(C7354)), B7354=B7352), C7351+(C7354-C7351)/3,
AND(ISBLANK(C7351), NOT(ISBLANK(C7350)), B7350=B7352, NOT(ISBLANK(C7353)), B7353=B7352), C7350+(C7353-C7350)*2/3,
TRUE, "Check Manually"
))</f>
        <v>133.30000000000001</v>
      </c>
      <c r="F7352" t="str">
        <f>_xlfn.XLOOKUP(B7352,Bucket_Map!A:A,Bucket_Map!B:B,"ERROR - CHECK NAME")</f>
        <v>Not Bucketed (Aggregate)</v>
      </c>
    </row>
    <row r="7353" spans="1:6" x14ac:dyDescent="0.25">
      <c r="A7353" t="s">
        <v>33</v>
      </c>
      <c r="B7353" t="s">
        <v>10</v>
      </c>
      <c r="C7353">
        <v>131.5</v>
      </c>
      <c r="D7353" s="1">
        <v>42339</v>
      </c>
      <c r="E7353" cm="1">
        <f t="array" ref="E7353">IF(AND(B7353="Housing",A7353="Rural"),"",
_xlfn.IFS(
NOT(ISBLANK(C7353)), C7353,
AND(NOT(ISBLANK(C7352)), B7352=B7353, NOT(ISBLANK(C7354)), B7354=B7353), AVERAGE(C7352,C7354),
AND(NOT(ISBLANK(C7352)), B7352=B7353, ISBLANK(C7354), NOT(ISBLANK(C7355)), B7355=B7353), C7352+(C7355-C7352)/3,
AND(ISBLANK(C7352), NOT(ISBLANK(C7351)), B7351=B7353, NOT(ISBLANK(C7354)), B7354=B7353), C7351+(C7354-C7351)*2/3,
TRUE, "Check Manually"
))</f>
        <v>131.5</v>
      </c>
      <c r="F7353" t="str">
        <f>_xlfn.XLOOKUP(B7353,Bucket_Map!A:A,Bucket_Map!B:B,"ERROR - CHECK NAME")</f>
        <v>Not Bucketed (Aggregate)</v>
      </c>
    </row>
    <row r="7354" spans="1:6" x14ac:dyDescent="0.25">
      <c r="A7354" t="s">
        <v>33</v>
      </c>
      <c r="B7354" t="s">
        <v>10</v>
      </c>
      <c r="C7354">
        <v>131.19999999999999</v>
      </c>
      <c r="D7354" s="1">
        <v>42370</v>
      </c>
      <c r="E7354" cm="1">
        <f t="array" ref="E7354">IF(AND(B7354="Housing",A7354="Rural"),"",
_xlfn.IFS(
NOT(ISBLANK(C7354)), C7354,
AND(NOT(ISBLANK(C7353)), B7353=B7354, NOT(ISBLANK(C7355)), B7355=B7354), AVERAGE(C7353,C7355),
AND(NOT(ISBLANK(C7353)), B7353=B7354, ISBLANK(C7355), NOT(ISBLANK(C7356)), B7356=B7354), C7353+(C7356-C7353)/3,
AND(ISBLANK(C7353), NOT(ISBLANK(C7352)), B7352=B7354, NOT(ISBLANK(C7355)), B7355=B7354), C7352+(C7355-C7352)*2/3,
TRUE, "Check Manually"
))</f>
        <v>131.19999999999999</v>
      </c>
      <c r="F7354" t="str">
        <f>_xlfn.XLOOKUP(B7354,Bucket_Map!A:A,Bucket_Map!B:B,"ERROR - CHECK NAME")</f>
        <v>Not Bucketed (Aggregate)</v>
      </c>
    </row>
    <row r="7355" spans="1:6" x14ac:dyDescent="0.25">
      <c r="A7355" t="s">
        <v>33</v>
      </c>
      <c r="B7355" t="s">
        <v>10</v>
      </c>
      <c r="C7355">
        <v>129.1</v>
      </c>
      <c r="D7355" s="1">
        <v>42401</v>
      </c>
      <c r="E7355" cm="1">
        <f t="array" ref="E7355">IF(AND(B7355="Housing",A7355="Rural"),"",
_xlfn.IFS(
NOT(ISBLANK(C7355)), C7355,
AND(NOT(ISBLANK(C7354)), B7354=B7355, NOT(ISBLANK(C7356)), B7356=B7355), AVERAGE(C7354,C7356),
AND(NOT(ISBLANK(C7354)), B7354=B7355, ISBLANK(C7356), NOT(ISBLANK(C7357)), B7357=B7355), C7354+(C7357-C7354)/3,
AND(ISBLANK(C7354), NOT(ISBLANK(C7353)), B7353=B7355, NOT(ISBLANK(C7356)), B7356=B7355), C7353+(C7356-C7353)*2/3,
TRUE, "Check Manually"
))</f>
        <v>129.1</v>
      </c>
      <c r="F7355" t="str">
        <f>_xlfn.XLOOKUP(B7355,Bucket_Map!A:A,Bucket_Map!B:B,"ERROR - CHECK NAME")</f>
        <v>Not Bucketed (Aggregate)</v>
      </c>
    </row>
    <row r="7356" spans="1:6" x14ac:dyDescent="0.25">
      <c r="A7356" t="s">
        <v>33</v>
      </c>
      <c r="B7356" t="s">
        <v>10</v>
      </c>
      <c r="C7356">
        <v>128.9</v>
      </c>
      <c r="D7356" s="1">
        <v>42430</v>
      </c>
      <c r="E7356" cm="1">
        <f t="array" ref="E7356">IF(AND(B7356="Housing",A7356="Rural"),"",
_xlfn.IFS(
NOT(ISBLANK(C7356)), C7356,
AND(NOT(ISBLANK(C7355)), B7355=B7356, NOT(ISBLANK(C7357)), B7357=B7356), AVERAGE(C7355,C7357),
AND(NOT(ISBLANK(C7355)), B7355=B7356, ISBLANK(C7357), NOT(ISBLANK(C7358)), B7358=B7356), C7355+(C7358-C7355)/3,
AND(ISBLANK(C7355), NOT(ISBLANK(C7354)), B7354=B7356, NOT(ISBLANK(C7357)), B7357=B7356), C7354+(C7357-C7354)*2/3,
TRUE, "Check Manually"
))</f>
        <v>128.9</v>
      </c>
      <c r="F7356" t="str">
        <f>_xlfn.XLOOKUP(B7356,Bucket_Map!A:A,Bucket_Map!B:B,"ERROR - CHECK NAME")</f>
        <v>Not Bucketed (Aggregate)</v>
      </c>
    </row>
    <row r="7357" spans="1:6" x14ac:dyDescent="0.25">
      <c r="A7357" t="s">
        <v>33</v>
      </c>
      <c r="B7357" t="s">
        <v>10</v>
      </c>
      <c r="C7357">
        <v>131.80000000000001</v>
      </c>
      <c r="D7357" s="1">
        <v>42461</v>
      </c>
      <c r="E7357" cm="1">
        <f t="array" ref="E7357">IF(AND(B7357="Housing",A7357="Rural"),"",
_xlfn.IFS(
NOT(ISBLANK(C7357)), C7357,
AND(NOT(ISBLANK(C7356)), B7356=B7357, NOT(ISBLANK(C7358)), B7358=B7357), AVERAGE(C7356,C7358),
AND(NOT(ISBLANK(C7356)), B7356=B7357, ISBLANK(C7358), NOT(ISBLANK(C7359)), B7359=B7357), C7356+(C7359-C7356)/3,
AND(ISBLANK(C7356), NOT(ISBLANK(C7355)), B7355=B7357, NOT(ISBLANK(C7358)), B7358=B7357), C7355+(C7358-C7355)*2/3,
TRUE, "Check Manually"
))</f>
        <v>131.80000000000001</v>
      </c>
      <c r="F7357" t="str">
        <f>_xlfn.XLOOKUP(B7357,Bucket_Map!A:A,Bucket_Map!B:B,"ERROR - CHECK NAME")</f>
        <v>Not Bucketed (Aggregate)</v>
      </c>
    </row>
    <row r="7358" spans="1:6" x14ac:dyDescent="0.25">
      <c r="A7358" t="s">
        <v>33</v>
      </c>
      <c r="B7358" t="s">
        <v>10</v>
      </c>
      <c r="C7358">
        <v>134.6</v>
      </c>
      <c r="D7358" s="1">
        <v>42491</v>
      </c>
      <c r="E7358" cm="1">
        <f t="array" ref="E7358">IF(AND(B7358="Housing",A7358="Rural"),"",
_xlfn.IFS(
NOT(ISBLANK(C7358)), C7358,
AND(NOT(ISBLANK(C7357)), B7357=B7358, NOT(ISBLANK(C7359)), B7359=B7358), AVERAGE(C7357,C7359),
AND(NOT(ISBLANK(C7357)), B7357=B7358, ISBLANK(C7359), NOT(ISBLANK(C7360)), B7360=B7358), C7357+(C7360-C7357)/3,
AND(ISBLANK(C7357), NOT(ISBLANK(C7356)), B7356=B7358, NOT(ISBLANK(C7359)), B7359=B7358), C7356+(C7359-C7356)*2/3,
TRUE, "Check Manually"
))</f>
        <v>134.6</v>
      </c>
      <c r="F7358" t="str">
        <f>_xlfn.XLOOKUP(B7358,Bucket_Map!A:A,Bucket_Map!B:B,"ERROR - CHECK NAME")</f>
        <v>Not Bucketed (Aggregate)</v>
      </c>
    </row>
    <row r="7359" spans="1:6" x14ac:dyDescent="0.25">
      <c r="A7359" t="s">
        <v>33</v>
      </c>
      <c r="B7359" t="s">
        <v>10</v>
      </c>
      <c r="C7359">
        <v>138.19999999999999</v>
      </c>
      <c r="D7359" s="1">
        <v>42522</v>
      </c>
      <c r="E7359" cm="1">
        <f t="array" ref="E7359">IF(AND(B7359="Housing",A7359="Rural"),"",
_xlfn.IFS(
NOT(ISBLANK(C7359)), C7359,
AND(NOT(ISBLANK(C7358)), B7358=B7359, NOT(ISBLANK(C7360)), B7360=B7359), AVERAGE(C7358,C7360),
AND(NOT(ISBLANK(C7358)), B7358=B7359, ISBLANK(C7360), NOT(ISBLANK(C7361)), B7361=B7359), C7358+(C7361-C7358)/3,
AND(ISBLANK(C7358), NOT(ISBLANK(C7357)), B7357=B7359, NOT(ISBLANK(C7360)), B7360=B7359), C7357+(C7360-C7357)*2/3,
TRUE, "Check Manually"
))</f>
        <v>138.19999999999999</v>
      </c>
      <c r="F7359" t="str">
        <f>_xlfn.XLOOKUP(B7359,Bucket_Map!A:A,Bucket_Map!B:B,"ERROR - CHECK NAME")</f>
        <v>Not Bucketed (Aggregate)</v>
      </c>
    </row>
    <row r="7360" spans="1:6" x14ac:dyDescent="0.25">
      <c r="A7360" t="s">
        <v>33</v>
      </c>
      <c r="B7360" t="s">
        <v>10</v>
      </c>
      <c r="C7360">
        <v>139.80000000000001</v>
      </c>
      <c r="D7360" s="1">
        <v>42552</v>
      </c>
      <c r="E7360" cm="1">
        <f t="array" ref="E7360">IF(AND(B7360="Housing",A7360="Rural"),"",
_xlfn.IFS(
NOT(ISBLANK(C7360)), C7360,
AND(NOT(ISBLANK(C7359)), B7359=B7360, NOT(ISBLANK(C7361)), B7361=B7360), AVERAGE(C7359,C7361),
AND(NOT(ISBLANK(C7359)), B7359=B7360, ISBLANK(C7361), NOT(ISBLANK(C7362)), B7362=B7360), C7359+(C7362-C7359)/3,
AND(ISBLANK(C7359), NOT(ISBLANK(C7358)), B7358=B7360, NOT(ISBLANK(C7361)), B7361=B7360), C7358+(C7361-C7358)*2/3,
TRUE, "Check Manually"
))</f>
        <v>139.80000000000001</v>
      </c>
      <c r="F7360" t="str">
        <f>_xlfn.XLOOKUP(B7360,Bucket_Map!A:A,Bucket_Map!B:B,"ERROR - CHECK NAME")</f>
        <v>Not Bucketed (Aggregate)</v>
      </c>
    </row>
    <row r="7361" spans="1:6" x14ac:dyDescent="0.25">
      <c r="A7361" t="s">
        <v>33</v>
      </c>
      <c r="B7361" t="s">
        <v>10</v>
      </c>
      <c r="C7361">
        <v>137.6</v>
      </c>
      <c r="D7361" s="1">
        <v>42583</v>
      </c>
      <c r="E7361" cm="1">
        <f t="array" ref="E7361">IF(AND(B7361="Housing",A7361="Rural"),"",
_xlfn.IFS(
NOT(ISBLANK(C7361)), C7361,
AND(NOT(ISBLANK(C7360)), B7360=B7361, NOT(ISBLANK(C7362)), B7362=B7361), AVERAGE(C7360,C7362),
AND(NOT(ISBLANK(C7360)), B7360=B7361, ISBLANK(C7362), NOT(ISBLANK(C7363)), B7363=B7361), C7360+(C7363-C7360)/3,
AND(ISBLANK(C7360), NOT(ISBLANK(C7359)), B7359=B7361, NOT(ISBLANK(C7362)), B7362=B7361), C7359+(C7362-C7359)*2/3,
TRUE, "Check Manually"
))</f>
        <v>137.6</v>
      </c>
      <c r="F7361" t="str">
        <f>_xlfn.XLOOKUP(B7361,Bucket_Map!A:A,Bucket_Map!B:B,"ERROR - CHECK NAME")</f>
        <v>Not Bucketed (Aggregate)</v>
      </c>
    </row>
    <row r="7362" spans="1:6" x14ac:dyDescent="0.25">
      <c r="A7362" t="s">
        <v>33</v>
      </c>
      <c r="B7362" t="s">
        <v>10</v>
      </c>
      <c r="C7362">
        <v>135.69999999999999</v>
      </c>
      <c r="D7362" s="1">
        <v>42614</v>
      </c>
      <c r="E7362" cm="1">
        <f t="array" ref="E7362">IF(AND(B7362="Housing",A7362="Rural"),"",
_xlfn.IFS(
NOT(ISBLANK(C7362)), C7362,
AND(NOT(ISBLANK(C7361)), B7361=B7362, NOT(ISBLANK(C7363)), B7363=B7362), AVERAGE(C7361,C7363),
AND(NOT(ISBLANK(C7361)), B7361=B7362, ISBLANK(C7363), NOT(ISBLANK(C7364)), B7364=B7362), C7361+(C7364-C7361)/3,
AND(ISBLANK(C7361), NOT(ISBLANK(C7360)), B7360=B7362, NOT(ISBLANK(C7363)), B7363=B7362), C7360+(C7363-C7360)*2/3,
TRUE, "Check Manually"
))</f>
        <v>135.69999999999999</v>
      </c>
      <c r="F7362" t="str">
        <f>_xlfn.XLOOKUP(B7362,Bucket_Map!A:A,Bucket_Map!B:B,"ERROR - CHECK NAME")</f>
        <v>Not Bucketed (Aggregate)</v>
      </c>
    </row>
    <row r="7363" spans="1:6" x14ac:dyDescent="0.25">
      <c r="A7363" t="s">
        <v>33</v>
      </c>
      <c r="B7363" t="s">
        <v>10</v>
      </c>
      <c r="C7363">
        <v>136.30000000000001</v>
      </c>
      <c r="D7363" s="1">
        <v>42644</v>
      </c>
      <c r="E7363" cm="1">
        <f t="array" ref="E7363">IF(AND(B7363="Housing",A7363="Rural"),"",
_xlfn.IFS(
NOT(ISBLANK(C7363)), C7363,
AND(NOT(ISBLANK(C7362)), B7362=B7363, NOT(ISBLANK(C7364)), B7364=B7363), AVERAGE(C7362,C7364),
AND(NOT(ISBLANK(C7362)), B7362=B7363, ISBLANK(C7364), NOT(ISBLANK(C7365)), B7365=B7363), C7362+(C7365-C7362)/3,
AND(ISBLANK(C7362), NOT(ISBLANK(C7361)), B7361=B7363, NOT(ISBLANK(C7364)), B7364=B7363), C7361+(C7364-C7361)*2/3,
TRUE, "Check Manually"
))</f>
        <v>136.30000000000001</v>
      </c>
      <c r="F7363" t="str">
        <f>_xlfn.XLOOKUP(B7363,Bucket_Map!A:A,Bucket_Map!B:B,"ERROR - CHECK NAME")</f>
        <v>Not Bucketed (Aggregate)</v>
      </c>
    </row>
    <row r="7364" spans="1:6" x14ac:dyDescent="0.25">
      <c r="A7364" t="s">
        <v>33</v>
      </c>
      <c r="B7364" t="s">
        <v>10</v>
      </c>
      <c r="C7364">
        <v>135.19999999999999</v>
      </c>
      <c r="D7364" s="1">
        <v>42675</v>
      </c>
      <c r="E7364" cm="1">
        <f t="array" ref="E7364">IF(AND(B7364="Housing",A7364="Rural"),"",
_xlfn.IFS(
NOT(ISBLANK(C7364)), C7364,
AND(NOT(ISBLANK(C7363)), B7363=B7364, NOT(ISBLANK(C7365)), B7365=B7364), AVERAGE(C7363,C7365),
AND(NOT(ISBLANK(C7363)), B7363=B7364, ISBLANK(C7365), NOT(ISBLANK(C7366)), B7366=B7364), C7363+(C7366-C7363)/3,
AND(ISBLANK(C7363), NOT(ISBLANK(C7362)), B7362=B7364, NOT(ISBLANK(C7365)), B7365=B7364), C7362+(C7365-C7362)*2/3,
TRUE, "Check Manually"
))</f>
        <v>135.19999999999999</v>
      </c>
      <c r="F7364" t="str">
        <f>_xlfn.XLOOKUP(B7364,Bucket_Map!A:A,Bucket_Map!B:B,"ERROR - CHECK NAME")</f>
        <v>Not Bucketed (Aggregate)</v>
      </c>
    </row>
    <row r="7365" spans="1:6" x14ac:dyDescent="0.25">
      <c r="A7365" t="s">
        <v>33</v>
      </c>
      <c r="B7365" t="s">
        <v>10</v>
      </c>
      <c r="C7365">
        <v>132.80000000000001</v>
      </c>
      <c r="D7365" s="1">
        <v>42705</v>
      </c>
      <c r="E7365" cm="1">
        <f t="array" ref="E7365">IF(AND(B7365="Housing",A7365="Rural"),"",
_xlfn.IFS(
NOT(ISBLANK(C7365)), C7365,
AND(NOT(ISBLANK(C7364)), B7364=B7365, NOT(ISBLANK(C7366)), B7366=B7365), AVERAGE(C7364,C7366),
AND(NOT(ISBLANK(C7364)), B7364=B7365, ISBLANK(C7366), NOT(ISBLANK(C7367)), B7367=B7365), C7364+(C7367-C7364)/3,
AND(ISBLANK(C7364), NOT(ISBLANK(C7363)), B7363=B7365, NOT(ISBLANK(C7366)), B7366=B7365), C7363+(C7366-C7363)*2/3,
TRUE, "Check Manually"
))</f>
        <v>132.80000000000001</v>
      </c>
      <c r="F7365" t="str">
        <f>_xlfn.XLOOKUP(B7365,Bucket_Map!A:A,Bucket_Map!B:B,"ERROR - CHECK NAME")</f>
        <v>Not Bucketed (Aggregate)</v>
      </c>
    </row>
    <row r="7366" spans="1:6" x14ac:dyDescent="0.25">
      <c r="A7366" t="s">
        <v>33</v>
      </c>
      <c r="B7366" t="s">
        <v>10</v>
      </c>
      <c r="C7366">
        <v>132</v>
      </c>
      <c r="D7366" s="1">
        <v>42736</v>
      </c>
      <c r="E7366" cm="1">
        <f t="array" ref="E7366">IF(AND(B7366="Housing",A7366="Rural"),"",
_xlfn.IFS(
NOT(ISBLANK(C7366)), C7366,
AND(NOT(ISBLANK(C7365)), B7365=B7366, NOT(ISBLANK(C7367)), B7367=B7366), AVERAGE(C7365,C7367),
AND(NOT(ISBLANK(C7365)), B7365=B7366, ISBLANK(C7367), NOT(ISBLANK(C7368)), B7368=B7366), C7365+(C7368-C7365)/3,
AND(ISBLANK(C7365), NOT(ISBLANK(C7364)), B7364=B7366, NOT(ISBLANK(C7367)), B7367=B7366), C7364+(C7367-C7364)*2/3,
TRUE, "Check Manually"
))</f>
        <v>132</v>
      </c>
      <c r="F7366" t="str">
        <f>_xlfn.XLOOKUP(B7366,Bucket_Map!A:A,Bucket_Map!B:B,"ERROR - CHECK NAME")</f>
        <v>Not Bucketed (Aggregate)</v>
      </c>
    </row>
    <row r="7367" spans="1:6" x14ac:dyDescent="0.25">
      <c r="A7367" t="s">
        <v>33</v>
      </c>
      <c r="B7367" t="s">
        <v>10</v>
      </c>
      <c r="C7367">
        <v>132.1</v>
      </c>
      <c r="D7367" s="1">
        <v>42767</v>
      </c>
      <c r="E7367" cm="1">
        <f t="array" ref="E7367">IF(AND(B7367="Housing",A7367="Rural"),"",
_xlfn.IFS(
NOT(ISBLANK(C7367)), C7367,
AND(NOT(ISBLANK(C7366)), B7366=B7367, NOT(ISBLANK(C7368)), B7368=B7367), AVERAGE(C7366,C7368),
AND(NOT(ISBLANK(C7366)), B7366=B7367, ISBLANK(C7368), NOT(ISBLANK(C7369)), B7369=B7367), C7366+(C7369-C7366)/3,
AND(ISBLANK(C7366), NOT(ISBLANK(C7365)), B7365=B7367, NOT(ISBLANK(C7368)), B7368=B7367), C7365+(C7368-C7365)*2/3,
TRUE, "Check Manually"
))</f>
        <v>132.1</v>
      </c>
      <c r="F7367" t="str">
        <f>_xlfn.XLOOKUP(B7367,Bucket_Map!A:A,Bucket_Map!B:B,"ERROR - CHECK NAME")</f>
        <v>Not Bucketed (Aggregate)</v>
      </c>
    </row>
    <row r="7368" spans="1:6" x14ac:dyDescent="0.25">
      <c r="A7368" t="s">
        <v>33</v>
      </c>
      <c r="B7368" t="s">
        <v>10</v>
      </c>
      <c r="C7368">
        <v>132.6</v>
      </c>
      <c r="D7368" s="1">
        <v>42795</v>
      </c>
      <c r="E7368" cm="1">
        <f t="array" ref="E7368">IF(AND(B7368="Housing",A7368="Rural"),"",
_xlfn.IFS(
NOT(ISBLANK(C7368)), C7368,
AND(NOT(ISBLANK(C7367)), B7367=B7368, NOT(ISBLANK(C7369)), B7369=B7368), AVERAGE(C7367,C7369),
AND(NOT(ISBLANK(C7367)), B7367=B7368, ISBLANK(C7369), NOT(ISBLANK(C7370)), B7370=B7368), C7367+(C7370-C7367)/3,
AND(ISBLANK(C7367), NOT(ISBLANK(C7366)), B7366=B7368, NOT(ISBLANK(C7369)), B7369=B7368), C7366+(C7369-C7366)*2/3,
TRUE, "Check Manually"
))</f>
        <v>132.6</v>
      </c>
      <c r="F7368" t="str">
        <f>_xlfn.XLOOKUP(B7368,Bucket_Map!A:A,Bucket_Map!B:B,"ERROR - CHECK NAME")</f>
        <v>Not Bucketed (Aggregate)</v>
      </c>
    </row>
    <row r="7369" spans="1:6" x14ac:dyDescent="0.25">
      <c r="A7369" t="s">
        <v>33</v>
      </c>
      <c r="B7369" t="s">
        <v>10</v>
      </c>
      <c r="C7369">
        <v>133.4</v>
      </c>
      <c r="D7369" s="1">
        <v>42826</v>
      </c>
      <c r="E7369" cm="1">
        <f t="array" ref="E7369">IF(AND(B7369="Housing",A7369="Rural"),"",
_xlfn.IFS(
NOT(ISBLANK(C7369)), C7369,
AND(NOT(ISBLANK(C7368)), B7368=B7369, NOT(ISBLANK(C7370)), B7370=B7369), AVERAGE(C7368,C7370),
AND(NOT(ISBLANK(C7368)), B7368=B7369, ISBLANK(C7370), NOT(ISBLANK(C7371)), B7371=B7369), C7368+(C7371-C7368)/3,
AND(ISBLANK(C7368), NOT(ISBLANK(C7367)), B7367=B7369, NOT(ISBLANK(C7370)), B7370=B7369), C7367+(C7370-C7367)*2/3,
TRUE, "Check Manually"
))</f>
        <v>133.4</v>
      </c>
      <c r="F7369" t="str">
        <f>_xlfn.XLOOKUP(B7369,Bucket_Map!A:A,Bucket_Map!B:B,"ERROR - CHECK NAME")</f>
        <v>Not Bucketed (Aggregate)</v>
      </c>
    </row>
    <row r="7370" spans="1:6" x14ac:dyDescent="0.25">
      <c r="A7370" t="s">
        <v>33</v>
      </c>
      <c r="B7370" t="s">
        <v>10</v>
      </c>
      <c r="C7370">
        <v>133.6</v>
      </c>
      <c r="D7370" s="1">
        <v>42856</v>
      </c>
      <c r="E7370" cm="1">
        <f t="array" ref="E7370">IF(AND(B7370="Housing",A7370="Rural"),"",
_xlfn.IFS(
NOT(ISBLANK(C7370)), C7370,
AND(NOT(ISBLANK(C7369)), B7369=B7370, NOT(ISBLANK(C7371)), B7371=B7370), AVERAGE(C7369,C7371),
AND(NOT(ISBLANK(C7369)), B7369=B7370, ISBLANK(C7371), NOT(ISBLANK(C7372)), B7372=B7370), C7369+(C7372-C7369)/3,
AND(ISBLANK(C7369), NOT(ISBLANK(C7368)), B7368=B7370, NOT(ISBLANK(C7371)), B7371=B7370), C7368+(C7371-C7368)*2/3,
TRUE, "Check Manually"
))</f>
        <v>133.6</v>
      </c>
      <c r="F7370" t="str">
        <f>_xlfn.XLOOKUP(B7370,Bucket_Map!A:A,Bucket_Map!B:B,"ERROR - CHECK NAME")</f>
        <v>Not Bucketed (Aggregate)</v>
      </c>
    </row>
    <row r="7371" spans="1:6" x14ac:dyDescent="0.25">
      <c r="A7371" t="s">
        <v>33</v>
      </c>
      <c r="B7371" t="s">
        <v>10</v>
      </c>
      <c r="C7371">
        <v>135.69999999999999</v>
      </c>
      <c r="D7371" s="1">
        <v>42887</v>
      </c>
      <c r="E7371" cm="1">
        <f t="array" ref="E7371">IF(AND(B7371="Housing",A7371="Rural"),"",
_xlfn.IFS(
NOT(ISBLANK(C7371)), C7371,
AND(NOT(ISBLANK(C7370)), B7370=B7371, NOT(ISBLANK(C7372)), B7372=B7371), AVERAGE(C7370,C7372),
AND(NOT(ISBLANK(C7370)), B7370=B7371, ISBLANK(C7372), NOT(ISBLANK(C7373)), B7373=B7371), C7370+(C7373-C7370)/3,
AND(ISBLANK(C7370), NOT(ISBLANK(C7369)), B7369=B7371, NOT(ISBLANK(C7372)), B7372=B7371), C7369+(C7372-C7369)*2/3,
TRUE, "Check Manually"
))</f>
        <v>135.69999999999999</v>
      </c>
      <c r="F7371" t="str">
        <f>_xlfn.XLOOKUP(B7371,Bucket_Map!A:A,Bucket_Map!B:B,"ERROR - CHECK NAME")</f>
        <v>Not Bucketed (Aggregate)</v>
      </c>
    </row>
    <row r="7372" spans="1:6" x14ac:dyDescent="0.25">
      <c r="A7372" t="s">
        <v>33</v>
      </c>
      <c r="B7372" t="s">
        <v>10</v>
      </c>
      <c r="C7372">
        <v>139.80000000000001</v>
      </c>
      <c r="D7372" s="1">
        <v>42917</v>
      </c>
      <c r="E7372" cm="1">
        <f t="array" ref="E7372">IF(AND(B7372="Housing",A7372="Rural"),"",
_xlfn.IFS(
NOT(ISBLANK(C7372)), C7372,
AND(NOT(ISBLANK(C7371)), B7371=B7372, NOT(ISBLANK(C7373)), B7373=B7372), AVERAGE(C7371,C7373),
AND(NOT(ISBLANK(C7371)), B7371=B7372, ISBLANK(C7373), NOT(ISBLANK(C7374)), B7374=B7372), C7371+(C7374-C7371)/3,
AND(ISBLANK(C7371), NOT(ISBLANK(C7370)), B7370=B7372, NOT(ISBLANK(C7373)), B7373=B7372), C7370+(C7373-C7370)*2/3,
TRUE, "Check Manually"
))</f>
        <v>139.80000000000001</v>
      </c>
      <c r="F7372" t="str">
        <f>_xlfn.XLOOKUP(B7372,Bucket_Map!A:A,Bucket_Map!B:B,"ERROR - CHECK NAME")</f>
        <v>Not Bucketed (Aggregate)</v>
      </c>
    </row>
    <row r="7373" spans="1:6" x14ac:dyDescent="0.25">
      <c r="A7373" t="s">
        <v>33</v>
      </c>
      <c r="B7373" t="s">
        <v>10</v>
      </c>
      <c r="C7373">
        <v>140.5</v>
      </c>
      <c r="D7373" s="1">
        <v>42948</v>
      </c>
      <c r="E7373" cm="1">
        <f t="array" ref="E7373">IF(AND(B7373="Housing",A7373="Rural"),"",
_xlfn.IFS(
NOT(ISBLANK(C7373)), C7373,
AND(NOT(ISBLANK(C7372)), B7372=B7373, NOT(ISBLANK(C7374)), B7374=B7373), AVERAGE(C7372,C7374),
AND(NOT(ISBLANK(C7372)), B7372=B7373, ISBLANK(C7374), NOT(ISBLANK(C7375)), B7375=B7373), C7372+(C7375-C7372)/3,
AND(ISBLANK(C7372), NOT(ISBLANK(C7371)), B7371=B7373, NOT(ISBLANK(C7374)), B7374=B7373), C7371+(C7374-C7371)*2/3,
TRUE, "Check Manually"
))</f>
        <v>140.5</v>
      </c>
      <c r="F7373" t="str">
        <f>_xlfn.XLOOKUP(B7373,Bucket_Map!A:A,Bucket_Map!B:B,"ERROR - CHECK NAME")</f>
        <v>Not Bucketed (Aggregate)</v>
      </c>
    </row>
    <row r="7374" spans="1:6" x14ac:dyDescent="0.25">
      <c r="A7374" t="s">
        <v>33</v>
      </c>
      <c r="B7374" t="s">
        <v>10</v>
      </c>
      <c r="C7374">
        <v>138</v>
      </c>
      <c r="D7374" s="1">
        <v>42979</v>
      </c>
      <c r="E7374" cm="1">
        <f t="array" ref="E7374">IF(AND(B7374="Housing",A7374="Rural"),"",
_xlfn.IFS(
NOT(ISBLANK(C7374)), C7374,
AND(NOT(ISBLANK(C7373)), B7373=B7374, NOT(ISBLANK(C7375)), B7375=B7374), AVERAGE(C7373,C7375),
AND(NOT(ISBLANK(C7373)), B7373=B7374, ISBLANK(C7375), NOT(ISBLANK(C7376)), B7376=B7374), C7373+(C7376-C7373)/3,
AND(ISBLANK(C7373), NOT(ISBLANK(C7372)), B7372=B7374, NOT(ISBLANK(C7375)), B7375=B7374), C7372+(C7375-C7372)*2/3,
TRUE, "Check Manually"
))</f>
        <v>138</v>
      </c>
      <c r="F7374" t="str">
        <f>_xlfn.XLOOKUP(B7374,Bucket_Map!A:A,Bucket_Map!B:B,"ERROR - CHECK NAME")</f>
        <v>Not Bucketed (Aggregate)</v>
      </c>
    </row>
    <row r="7375" spans="1:6" x14ac:dyDescent="0.25">
      <c r="A7375" t="s">
        <v>33</v>
      </c>
      <c r="B7375" t="s">
        <v>10</v>
      </c>
      <c r="C7375">
        <v>139.69999999999999</v>
      </c>
      <c r="D7375" s="1">
        <v>43009</v>
      </c>
      <c r="E7375" cm="1">
        <f t="array" ref="E7375">IF(AND(B7375="Housing",A7375="Rural"),"",
_xlfn.IFS(
NOT(ISBLANK(C7375)), C7375,
AND(NOT(ISBLANK(C7374)), B7374=B7375, NOT(ISBLANK(C7376)), B7376=B7375), AVERAGE(C7374,C7376),
AND(NOT(ISBLANK(C7374)), B7374=B7375, ISBLANK(C7376), NOT(ISBLANK(C7377)), B7377=B7375), C7374+(C7377-C7374)/3,
AND(ISBLANK(C7374), NOT(ISBLANK(C7373)), B7373=B7375, NOT(ISBLANK(C7376)), B7376=B7375), C7373+(C7376-C7373)*2/3,
TRUE, "Check Manually"
))</f>
        <v>139.69999999999999</v>
      </c>
      <c r="F7375" t="str">
        <f>_xlfn.XLOOKUP(B7375,Bucket_Map!A:A,Bucket_Map!B:B,"ERROR - CHECK NAME")</f>
        <v>Not Bucketed (Aggregate)</v>
      </c>
    </row>
    <row r="7376" spans="1:6" x14ac:dyDescent="0.25">
      <c r="A7376" t="s">
        <v>33</v>
      </c>
      <c r="B7376" t="s">
        <v>10</v>
      </c>
      <c r="C7376">
        <v>141.5</v>
      </c>
      <c r="D7376" s="1">
        <v>43040</v>
      </c>
      <c r="E7376" cm="1">
        <f t="array" ref="E7376">IF(AND(B7376="Housing",A7376="Rural"),"",
_xlfn.IFS(
NOT(ISBLANK(C7376)), C7376,
AND(NOT(ISBLANK(C7375)), B7375=B7376, NOT(ISBLANK(C7377)), B7377=B7376), AVERAGE(C7375,C7377),
AND(NOT(ISBLANK(C7375)), B7375=B7376, ISBLANK(C7377), NOT(ISBLANK(C7378)), B7378=B7376), C7375+(C7378-C7375)/3,
AND(ISBLANK(C7375), NOT(ISBLANK(C7374)), B7374=B7376, NOT(ISBLANK(C7377)), B7377=B7376), C7374+(C7377-C7374)*2/3,
TRUE, "Check Manually"
))</f>
        <v>141.5</v>
      </c>
      <c r="F7376" t="str">
        <f>_xlfn.XLOOKUP(B7376,Bucket_Map!A:A,Bucket_Map!B:B,"ERROR - CHECK NAME")</f>
        <v>Not Bucketed (Aggregate)</v>
      </c>
    </row>
    <row r="7377" spans="1:6" x14ac:dyDescent="0.25">
      <c r="A7377" t="s">
        <v>33</v>
      </c>
      <c r="B7377" t="s">
        <v>10</v>
      </c>
      <c r="C7377">
        <v>138.80000000000001</v>
      </c>
      <c r="D7377" s="1">
        <v>43070</v>
      </c>
      <c r="E7377" cm="1">
        <f t="array" ref="E7377">IF(AND(B7377="Housing",A7377="Rural"),"",
_xlfn.IFS(
NOT(ISBLANK(C7377)), C7377,
AND(NOT(ISBLANK(C7376)), B7376=B7377, NOT(ISBLANK(C7378)), B7378=B7377), AVERAGE(C7376,C7378),
AND(NOT(ISBLANK(C7376)), B7376=B7377, ISBLANK(C7378), NOT(ISBLANK(C7379)), B7379=B7377), C7376+(C7379-C7376)/3,
AND(ISBLANK(C7376), NOT(ISBLANK(C7375)), B7375=B7377, NOT(ISBLANK(C7378)), B7378=B7377), C7375+(C7378-C7375)*2/3,
TRUE, "Check Manually"
))</f>
        <v>138.80000000000001</v>
      </c>
      <c r="F7377" t="str">
        <f>_xlfn.XLOOKUP(B7377,Bucket_Map!A:A,Bucket_Map!B:B,"ERROR - CHECK NAME")</f>
        <v>Not Bucketed (Aggregate)</v>
      </c>
    </row>
    <row r="7378" spans="1:6" x14ac:dyDescent="0.25">
      <c r="A7378" t="s">
        <v>33</v>
      </c>
      <c r="B7378" t="s">
        <v>10</v>
      </c>
      <c r="C7378">
        <v>137.19999999999999</v>
      </c>
      <c r="D7378" s="1">
        <v>43101</v>
      </c>
      <c r="E7378" cm="1">
        <f t="array" ref="E7378">IF(AND(B7378="Housing",A7378="Rural"),"",
_xlfn.IFS(
NOT(ISBLANK(C7378)), C7378,
AND(NOT(ISBLANK(C7377)), B7377=B7378, NOT(ISBLANK(C7379)), B7379=B7378), AVERAGE(C7377,C7379),
AND(NOT(ISBLANK(C7377)), B7377=B7378, ISBLANK(C7379), NOT(ISBLANK(C7380)), B7380=B7378), C7377+(C7380-C7377)/3,
AND(ISBLANK(C7377), NOT(ISBLANK(C7376)), B7376=B7378, NOT(ISBLANK(C7379)), B7379=B7378), C7376+(C7379-C7376)*2/3,
TRUE, "Check Manually"
))</f>
        <v>137.19999999999999</v>
      </c>
      <c r="F7378" t="str">
        <f>_xlfn.XLOOKUP(B7378,Bucket_Map!A:A,Bucket_Map!B:B,"ERROR - CHECK NAME")</f>
        <v>Not Bucketed (Aggregate)</v>
      </c>
    </row>
    <row r="7379" spans="1:6" x14ac:dyDescent="0.25">
      <c r="A7379" t="s">
        <v>33</v>
      </c>
      <c r="B7379" t="s">
        <v>10</v>
      </c>
      <c r="C7379">
        <v>135.6</v>
      </c>
      <c r="D7379" s="1">
        <v>43132</v>
      </c>
      <c r="E7379" cm="1">
        <f t="array" ref="E7379">IF(AND(B7379="Housing",A7379="Rural"),"",
_xlfn.IFS(
NOT(ISBLANK(C7379)), C7379,
AND(NOT(ISBLANK(C7378)), B7378=B7379, NOT(ISBLANK(C7380)), B7380=B7379), AVERAGE(C7378,C7380),
AND(NOT(ISBLANK(C7378)), B7378=B7379, ISBLANK(C7380), NOT(ISBLANK(C7381)), B7381=B7379), C7378+(C7381-C7378)/3,
AND(ISBLANK(C7378), NOT(ISBLANK(C7377)), B7377=B7379, NOT(ISBLANK(C7380)), B7380=B7379), C7377+(C7380-C7377)*2/3,
TRUE, "Check Manually"
))</f>
        <v>135.6</v>
      </c>
      <c r="F7379" t="str">
        <f>_xlfn.XLOOKUP(B7379,Bucket_Map!A:A,Bucket_Map!B:B,"ERROR - CHECK NAME")</f>
        <v>Not Bucketed (Aggregate)</v>
      </c>
    </row>
    <row r="7380" spans="1:6" x14ac:dyDescent="0.25">
      <c r="A7380" t="s">
        <v>33</v>
      </c>
      <c r="B7380" t="s">
        <v>10</v>
      </c>
      <c r="C7380">
        <v>134.80000000000001</v>
      </c>
      <c r="D7380" s="1">
        <v>43160</v>
      </c>
      <c r="E7380" cm="1">
        <f t="array" ref="E7380">IF(AND(B7380="Housing",A7380="Rural"),"",
_xlfn.IFS(
NOT(ISBLANK(C7380)), C7380,
AND(NOT(ISBLANK(C7379)), B7379=B7380, NOT(ISBLANK(C7381)), B7381=B7380), AVERAGE(C7379,C7381),
AND(NOT(ISBLANK(C7379)), B7379=B7380, ISBLANK(C7381), NOT(ISBLANK(C7382)), B7382=B7380), C7379+(C7382-C7379)/3,
AND(ISBLANK(C7379), NOT(ISBLANK(C7378)), B7378=B7380, NOT(ISBLANK(C7381)), B7381=B7380), C7378+(C7381-C7378)*2/3,
TRUE, "Check Manually"
))</f>
        <v>134.80000000000001</v>
      </c>
      <c r="F7380" t="str">
        <f>_xlfn.XLOOKUP(B7380,Bucket_Map!A:A,Bucket_Map!B:B,"ERROR - CHECK NAME")</f>
        <v>Not Bucketed (Aggregate)</v>
      </c>
    </row>
    <row r="7381" spans="1:6" x14ac:dyDescent="0.25">
      <c r="A7381" t="s">
        <v>33</v>
      </c>
      <c r="B7381" t="s">
        <v>10</v>
      </c>
      <c r="C7381">
        <v>135.69999999999999</v>
      </c>
      <c r="D7381" s="1">
        <v>43191</v>
      </c>
      <c r="E7381" cm="1">
        <f t="array" ref="E7381">IF(AND(B7381="Housing",A7381="Rural"),"",
_xlfn.IFS(
NOT(ISBLANK(C7381)), C7381,
AND(NOT(ISBLANK(C7380)), B7380=B7381, NOT(ISBLANK(C7382)), B7382=B7381), AVERAGE(C7380,C7382),
AND(NOT(ISBLANK(C7380)), B7380=B7381, ISBLANK(C7382), NOT(ISBLANK(C7383)), B7383=B7381), C7380+(C7383-C7380)/3,
AND(ISBLANK(C7380), NOT(ISBLANK(C7379)), B7379=B7381, NOT(ISBLANK(C7382)), B7382=B7381), C7379+(C7382-C7379)*2/3,
TRUE, "Check Manually"
))</f>
        <v>135.69999999999999</v>
      </c>
      <c r="F7381" t="str">
        <f>_xlfn.XLOOKUP(B7381,Bucket_Map!A:A,Bucket_Map!B:B,"ERROR - CHECK NAME")</f>
        <v>Not Bucketed (Aggregate)</v>
      </c>
    </row>
    <row r="7382" spans="1:6" x14ac:dyDescent="0.25">
      <c r="A7382" t="s">
        <v>33</v>
      </c>
      <c r="B7382" t="s">
        <v>10</v>
      </c>
      <c r="C7382">
        <v>136.4</v>
      </c>
      <c r="D7382" s="1">
        <v>43221</v>
      </c>
      <c r="E7382" cm="1">
        <f t="array" ref="E7382">IF(AND(B7382="Housing",A7382="Rural"),"",
_xlfn.IFS(
NOT(ISBLANK(C7382)), C7382,
AND(NOT(ISBLANK(C7381)), B7381=B7382, NOT(ISBLANK(C7383)), B7383=B7382), AVERAGE(C7381,C7383),
AND(NOT(ISBLANK(C7381)), B7381=B7382, ISBLANK(C7383), NOT(ISBLANK(C7384)), B7384=B7382), C7381+(C7384-C7381)/3,
AND(ISBLANK(C7381), NOT(ISBLANK(C7380)), B7380=B7382, NOT(ISBLANK(C7383)), B7383=B7382), C7380+(C7383-C7380)*2/3,
TRUE, "Check Manually"
))</f>
        <v>136.4</v>
      </c>
      <c r="F7382" t="str">
        <f>_xlfn.XLOOKUP(B7382,Bucket_Map!A:A,Bucket_Map!B:B,"ERROR - CHECK NAME")</f>
        <v>Not Bucketed (Aggregate)</v>
      </c>
    </row>
    <row r="7383" spans="1:6" x14ac:dyDescent="0.25">
      <c r="A7383" t="s">
        <v>33</v>
      </c>
      <c r="B7383" t="s">
        <v>10</v>
      </c>
      <c r="C7383">
        <v>138.4</v>
      </c>
      <c r="D7383" s="1">
        <v>43252</v>
      </c>
      <c r="E7383" cm="1">
        <f t="array" ref="E7383">IF(AND(B7383="Housing",A7383="Rural"),"",
_xlfn.IFS(
NOT(ISBLANK(C7383)), C7383,
AND(NOT(ISBLANK(C7382)), B7382=B7383, NOT(ISBLANK(C7384)), B7384=B7383), AVERAGE(C7382,C7384),
AND(NOT(ISBLANK(C7382)), B7382=B7383, ISBLANK(C7384), NOT(ISBLANK(C7385)), B7385=B7383), C7382+(C7385-C7382)/3,
AND(ISBLANK(C7382), NOT(ISBLANK(C7381)), B7381=B7383, NOT(ISBLANK(C7384)), B7384=B7383), C7381+(C7384-C7381)*2/3,
TRUE, "Check Manually"
))</f>
        <v>138.4</v>
      </c>
      <c r="F7383" t="str">
        <f>_xlfn.XLOOKUP(B7383,Bucket_Map!A:A,Bucket_Map!B:B,"ERROR - CHECK NAME")</f>
        <v>Not Bucketed (Aggregate)</v>
      </c>
    </row>
    <row r="7384" spans="1:6" x14ac:dyDescent="0.25">
      <c r="A7384" t="s">
        <v>33</v>
      </c>
      <c r="B7384" t="s">
        <v>10</v>
      </c>
      <c r="C7384">
        <v>140.30000000000001</v>
      </c>
      <c r="D7384" s="1">
        <v>43282</v>
      </c>
      <c r="E7384" cm="1">
        <f t="array" ref="E7384">IF(AND(B7384="Housing",A7384="Rural"),"",
_xlfn.IFS(
NOT(ISBLANK(C7384)), C7384,
AND(NOT(ISBLANK(C7383)), B7383=B7384, NOT(ISBLANK(C7385)), B7385=B7384), AVERAGE(C7383,C7385),
AND(NOT(ISBLANK(C7383)), B7383=B7384, ISBLANK(C7385), NOT(ISBLANK(C7386)), B7386=B7384), C7383+(C7386-C7383)/3,
AND(ISBLANK(C7383), NOT(ISBLANK(C7382)), B7382=B7384, NOT(ISBLANK(C7385)), B7385=B7384), C7382+(C7385-C7382)*2/3,
TRUE, "Check Manually"
))</f>
        <v>140.30000000000001</v>
      </c>
      <c r="F7384" t="str">
        <f>_xlfn.XLOOKUP(B7384,Bucket_Map!A:A,Bucket_Map!B:B,"ERROR - CHECK NAME")</f>
        <v>Not Bucketed (Aggregate)</v>
      </c>
    </row>
    <row r="7385" spans="1:6" x14ac:dyDescent="0.25">
      <c r="A7385" t="s">
        <v>33</v>
      </c>
      <c r="B7385" t="s">
        <v>10</v>
      </c>
      <c r="C7385">
        <v>140.1</v>
      </c>
      <c r="D7385" s="1">
        <v>43313</v>
      </c>
      <c r="E7385" cm="1">
        <f t="array" ref="E7385">IF(AND(B7385="Housing",A7385="Rural"),"",
_xlfn.IFS(
NOT(ISBLANK(C7385)), C7385,
AND(NOT(ISBLANK(C7384)), B7384=B7385, NOT(ISBLANK(C7386)), B7386=B7385), AVERAGE(C7384,C7386),
AND(NOT(ISBLANK(C7384)), B7384=B7385, ISBLANK(C7386), NOT(ISBLANK(C7387)), B7387=B7385), C7384+(C7387-C7384)/3,
AND(ISBLANK(C7384), NOT(ISBLANK(C7383)), B7383=B7385, NOT(ISBLANK(C7386)), B7386=B7385), C7383+(C7386-C7383)*2/3,
TRUE, "Check Manually"
))</f>
        <v>140.1</v>
      </c>
      <c r="F7385" t="str">
        <f>_xlfn.XLOOKUP(B7385,Bucket_Map!A:A,Bucket_Map!B:B,"ERROR - CHECK NAME")</f>
        <v>Not Bucketed (Aggregate)</v>
      </c>
    </row>
    <row r="7386" spans="1:6" x14ac:dyDescent="0.25">
      <c r="A7386" t="s">
        <v>33</v>
      </c>
      <c r="B7386" t="s">
        <v>10</v>
      </c>
      <c r="C7386">
        <v>138.9</v>
      </c>
      <c r="D7386" s="1">
        <v>43344</v>
      </c>
      <c r="E7386" cm="1">
        <f t="array" ref="E7386">IF(AND(B7386="Housing",A7386="Rural"),"",
_xlfn.IFS(
NOT(ISBLANK(C7386)), C7386,
AND(NOT(ISBLANK(C7385)), B7385=B7386, NOT(ISBLANK(C7387)), B7387=B7386), AVERAGE(C7385,C7387),
AND(NOT(ISBLANK(C7385)), B7385=B7386, ISBLANK(C7387), NOT(ISBLANK(C7388)), B7388=B7386), C7385+(C7388-C7385)/3,
AND(ISBLANK(C7385), NOT(ISBLANK(C7384)), B7384=B7386, NOT(ISBLANK(C7387)), B7387=B7386), C7384+(C7387-C7384)*2/3,
TRUE, "Check Manually"
))</f>
        <v>138.9</v>
      </c>
      <c r="F7386" t="str">
        <f>_xlfn.XLOOKUP(B7386,Bucket_Map!A:A,Bucket_Map!B:B,"ERROR - CHECK NAME")</f>
        <v>Not Bucketed (Aggregate)</v>
      </c>
    </row>
    <row r="7387" spans="1:6" x14ac:dyDescent="0.25">
      <c r="A7387" t="s">
        <v>33</v>
      </c>
      <c r="B7387" t="s">
        <v>10</v>
      </c>
      <c r="C7387">
        <v>139.4</v>
      </c>
      <c r="D7387" s="1">
        <v>43374</v>
      </c>
      <c r="E7387" cm="1">
        <f t="array" ref="E7387">IF(AND(B7387="Housing",A7387="Rural"),"",
_xlfn.IFS(
NOT(ISBLANK(C7387)), C7387,
AND(NOT(ISBLANK(C7386)), B7386=B7387, NOT(ISBLANK(C7388)), B7388=B7387), AVERAGE(C7386,C7388),
AND(NOT(ISBLANK(C7386)), B7386=B7387, ISBLANK(C7388), NOT(ISBLANK(C7389)), B7389=B7387), C7386+(C7389-C7386)/3,
AND(ISBLANK(C7386), NOT(ISBLANK(C7385)), B7385=B7387, NOT(ISBLANK(C7388)), B7388=B7387), C7385+(C7388-C7385)*2/3,
TRUE, "Check Manually"
))</f>
        <v>139.4</v>
      </c>
      <c r="F7387" t="str">
        <f>_xlfn.XLOOKUP(B7387,Bucket_Map!A:A,Bucket_Map!B:B,"ERROR - CHECK NAME")</f>
        <v>Not Bucketed (Aggregate)</v>
      </c>
    </row>
    <row r="7388" spans="1:6" x14ac:dyDescent="0.25">
      <c r="A7388" t="s">
        <v>33</v>
      </c>
      <c r="B7388" t="s">
        <v>10</v>
      </c>
      <c r="C7388">
        <v>139.1</v>
      </c>
      <c r="D7388" s="1">
        <v>43405</v>
      </c>
      <c r="E7388" cm="1">
        <f t="array" ref="E7388">IF(AND(B7388="Housing",A7388="Rural"),"",
_xlfn.IFS(
NOT(ISBLANK(C7388)), C7388,
AND(NOT(ISBLANK(C7387)), B7387=B7388, NOT(ISBLANK(C7389)), B7389=B7388), AVERAGE(C7387,C7389),
AND(NOT(ISBLANK(C7387)), B7387=B7388, ISBLANK(C7389), NOT(ISBLANK(C7390)), B7390=B7388), C7387+(C7390-C7387)/3,
AND(ISBLANK(C7387), NOT(ISBLANK(C7386)), B7386=B7388, NOT(ISBLANK(C7389)), B7389=B7388), C7386+(C7389-C7386)*2/3,
TRUE, "Check Manually"
))</f>
        <v>139.1</v>
      </c>
      <c r="F7388" t="str">
        <f>_xlfn.XLOOKUP(B7388,Bucket_Map!A:A,Bucket_Map!B:B,"ERROR - CHECK NAME")</f>
        <v>Not Bucketed (Aggregate)</v>
      </c>
    </row>
    <row r="7389" spans="1:6" x14ac:dyDescent="0.25">
      <c r="A7389" t="s">
        <v>33</v>
      </c>
      <c r="B7389" t="s">
        <v>10</v>
      </c>
      <c r="C7389">
        <v>137.6</v>
      </c>
      <c r="D7389" s="1">
        <v>43435</v>
      </c>
      <c r="E7389" cm="1">
        <f t="array" ref="E7389">IF(AND(B7389="Housing",A7389="Rural"),"",
_xlfn.IFS(
NOT(ISBLANK(C7389)), C7389,
AND(NOT(ISBLANK(C7388)), B7388=B7389, NOT(ISBLANK(C7390)), B7390=B7389), AVERAGE(C7388,C7390),
AND(NOT(ISBLANK(C7388)), B7388=B7389, ISBLANK(C7390), NOT(ISBLANK(C7391)), B7391=B7389), C7388+(C7391-C7388)/3,
AND(ISBLANK(C7388), NOT(ISBLANK(C7387)), B7387=B7389, NOT(ISBLANK(C7390)), B7390=B7389), C7387+(C7390-C7387)*2/3,
TRUE, "Check Manually"
))</f>
        <v>137.6</v>
      </c>
      <c r="F7389" t="str">
        <f>_xlfn.XLOOKUP(B7389,Bucket_Map!A:A,Bucket_Map!B:B,"ERROR - CHECK NAME")</f>
        <v>Not Bucketed (Aggregate)</v>
      </c>
    </row>
    <row r="7390" spans="1:6" x14ac:dyDescent="0.25">
      <c r="A7390" t="s">
        <v>33</v>
      </c>
      <c r="B7390" t="s">
        <v>10</v>
      </c>
      <c r="C7390">
        <v>137.30000000000001</v>
      </c>
      <c r="D7390" s="1">
        <v>43466</v>
      </c>
      <c r="E7390" cm="1">
        <f t="array" ref="E7390">IF(AND(B7390="Housing",A7390="Rural"),"",
_xlfn.IFS(
NOT(ISBLANK(C7390)), C7390,
AND(NOT(ISBLANK(C7389)), B7389=B7390, NOT(ISBLANK(C7391)), B7391=B7390), AVERAGE(C7389,C7391),
AND(NOT(ISBLANK(C7389)), B7389=B7390, ISBLANK(C7391), NOT(ISBLANK(C7392)), B7392=B7390), C7389+(C7392-C7389)/3,
AND(ISBLANK(C7389), NOT(ISBLANK(C7388)), B7388=B7390, NOT(ISBLANK(C7391)), B7391=B7390), C7388+(C7391-C7388)*2/3,
TRUE, "Check Manually"
))</f>
        <v>137.30000000000001</v>
      </c>
      <c r="F7390" t="str">
        <f>_xlfn.XLOOKUP(B7390,Bucket_Map!A:A,Bucket_Map!B:B,"ERROR - CHECK NAME")</f>
        <v>Not Bucketed (Aggregate)</v>
      </c>
    </row>
    <row r="7391" spans="1:6" x14ac:dyDescent="0.25">
      <c r="A7391" t="s">
        <v>33</v>
      </c>
      <c r="B7391" t="s">
        <v>10</v>
      </c>
      <c r="C7391">
        <v>138</v>
      </c>
      <c r="D7391" s="1">
        <v>43497</v>
      </c>
      <c r="E7391" cm="1">
        <f t="array" ref="E7391">IF(AND(B7391="Housing",A7391="Rural"),"",
_xlfn.IFS(
NOT(ISBLANK(C7391)), C7391,
AND(NOT(ISBLANK(C7390)), B7390=B7391, NOT(ISBLANK(C7392)), B7392=B7391), AVERAGE(C7390,C7392),
AND(NOT(ISBLANK(C7390)), B7390=B7391, ISBLANK(C7392), NOT(ISBLANK(C7393)), B7393=B7391), C7390+(C7393-C7390)/3,
AND(ISBLANK(C7390), NOT(ISBLANK(C7389)), B7389=B7391, NOT(ISBLANK(C7392)), B7392=B7391), C7389+(C7392-C7389)*2/3,
TRUE, "Check Manually"
))</f>
        <v>138</v>
      </c>
      <c r="F7391" t="str">
        <f>_xlfn.XLOOKUP(B7391,Bucket_Map!A:A,Bucket_Map!B:B,"ERROR - CHECK NAME")</f>
        <v>Not Bucketed (Aggregate)</v>
      </c>
    </row>
    <row r="7392" spans="1:6" x14ac:dyDescent="0.25">
      <c r="A7392" t="s">
        <v>33</v>
      </c>
      <c r="B7392" t="s">
        <v>10</v>
      </c>
      <c r="C7392">
        <v>139.6</v>
      </c>
      <c r="D7392" s="1">
        <v>43525</v>
      </c>
      <c r="E7392" cm="1">
        <f t="array" ref="E7392">IF(AND(B7392="Housing",A7392="Rural"),"",
_xlfn.IFS(
NOT(ISBLANK(C7392)), C7392,
AND(NOT(ISBLANK(C7391)), B7391=B7392, NOT(ISBLANK(C7393)), B7393=B7392), AVERAGE(C7391,C7393),
AND(NOT(ISBLANK(C7391)), B7391=B7392, ISBLANK(C7393), NOT(ISBLANK(C7394)), B7394=B7392), C7391+(C7394-C7391)/3,
AND(ISBLANK(C7391), NOT(ISBLANK(C7390)), B7390=B7392, NOT(ISBLANK(C7393)), B7393=B7392), C7390+(C7393-C7390)*2/3,
TRUE, "Check Manually"
))</f>
        <v>139.6</v>
      </c>
      <c r="F7392" t="str">
        <f>_xlfn.XLOOKUP(B7392,Bucket_Map!A:A,Bucket_Map!B:B,"ERROR - CHECK NAME")</f>
        <v>Not Bucketed (Aggregate)</v>
      </c>
    </row>
    <row r="7393" spans="1:6" x14ac:dyDescent="0.25">
      <c r="A7393" t="s">
        <v>33</v>
      </c>
      <c r="B7393" t="s">
        <v>10</v>
      </c>
      <c r="C7393">
        <v>143.80000000000001</v>
      </c>
      <c r="D7393" s="1">
        <v>43586</v>
      </c>
      <c r="E7393" cm="1">
        <f t="array" ref="E7393">IF(AND(B7393="Housing",A7393="Rural"),"",
_xlfn.IFS(
NOT(ISBLANK(C7393)), C7393,
AND(NOT(ISBLANK(C7392)), B7392=B7393, NOT(ISBLANK(C7394)), B7394=B7393), AVERAGE(C7392,C7394),
AND(NOT(ISBLANK(C7392)), B7392=B7393, ISBLANK(C7394), NOT(ISBLANK(C7395)), B7395=B7393), C7392+(C7395-C7392)/3,
AND(ISBLANK(C7392), NOT(ISBLANK(C7391)), B7391=B7393, NOT(ISBLANK(C7394)), B7394=B7393), C7391+(C7394-C7391)*2/3,
TRUE, "Check Manually"
))</f>
        <v>143.80000000000001</v>
      </c>
      <c r="F7393" t="str">
        <f>_xlfn.XLOOKUP(B7393,Bucket_Map!A:A,Bucket_Map!B:B,"ERROR - CHECK NAME")</f>
        <v>Not Bucketed (Aggregate)</v>
      </c>
    </row>
    <row r="7394" spans="1:6" x14ac:dyDescent="0.25">
      <c r="A7394" t="s">
        <v>33</v>
      </c>
      <c r="B7394" t="s">
        <v>10</v>
      </c>
      <c r="C7394">
        <v>145.6</v>
      </c>
      <c r="D7394" s="1">
        <v>43617</v>
      </c>
      <c r="E7394" cm="1">
        <f t="array" ref="E7394">IF(AND(B7394="Housing",A7394="Rural"),"",
_xlfn.IFS(
NOT(ISBLANK(C7394)), C7394,
AND(NOT(ISBLANK(C7393)), B7393=B7394, NOT(ISBLANK(C7395)), B7395=B7394), AVERAGE(C7393,C7395),
AND(NOT(ISBLANK(C7393)), B7393=B7394, ISBLANK(C7395), NOT(ISBLANK(C7396)), B7396=B7394), C7393+(C7396-C7393)/3,
AND(ISBLANK(C7393), NOT(ISBLANK(C7392)), B7392=B7394, NOT(ISBLANK(C7395)), B7395=B7394), C7392+(C7395-C7392)*2/3,
TRUE, "Check Manually"
))</f>
        <v>145.6</v>
      </c>
      <c r="F7394" t="str">
        <f>_xlfn.XLOOKUP(B7394,Bucket_Map!A:A,Bucket_Map!B:B,"ERROR - CHECK NAME")</f>
        <v>Not Bucketed (Aggregate)</v>
      </c>
    </row>
    <row r="7395" spans="1:6" x14ac:dyDescent="0.25">
      <c r="A7395" t="s">
        <v>33</v>
      </c>
      <c r="B7395" t="s">
        <v>10</v>
      </c>
      <c r="C7395">
        <v>147.69999999999999</v>
      </c>
      <c r="D7395" s="1">
        <v>43647</v>
      </c>
      <c r="E7395" cm="1">
        <f t="array" ref="E7395">IF(AND(B7395="Housing",A7395="Rural"),"",
_xlfn.IFS(
NOT(ISBLANK(C7395)), C7395,
AND(NOT(ISBLANK(C7394)), B7394=B7395, NOT(ISBLANK(C7396)), B7396=B7395), AVERAGE(C7394,C7396),
AND(NOT(ISBLANK(C7394)), B7394=B7395, ISBLANK(C7396), NOT(ISBLANK(C7397)), B7397=B7395), C7394+(C7397-C7394)/3,
AND(ISBLANK(C7394), NOT(ISBLANK(C7393)), B7393=B7395, NOT(ISBLANK(C7396)), B7396=B7395), C7393+(C7396-C7393)*2/3,
TRUE, "Check Manually"
))</f>
        <v>147.69999999999999</v>
      </c>
      <c r="F7395" t="str">
        <f>_xlfn.XLOOKUP(B7395,Bucket_Map!A:A,Bucket_Map!B:B,"ERROR - CHECK NAME")</f>
        <v>Not Bucketed (Aggregate)</v>
      </c>
    </row>
    <row r="7396" spans="1:6" x14ac:dyDescent="0.25">
      <c r="A7396" t="s">
        <v>33</v>
      </c>
      <c r="B7396" t="s">
        <v>10</v>
      </c>
      <c r="C7396">
        <v>149.1</v>
      </c>
      <c r="D7396" s="1">
        <v>43678</v>
      </c>
      <c r="E7396" cm="1">
        <f t="array" ref="E7396">IF(AND(B7396="Housing",A7396="Rural"),"",
_xlfn.IFS(
NOT(ISBLANK(C7396)), C7396,
AND(NOT(ISBLANK(C7395)), B7395=B7396, NOT(ISBLANK(C7397)), B7397=B7396), AVERAGE(C7395,C7397),
AND(NOT(ISBLANK(C7395)), B7395=B7396, ISBLANK(C7397), NOT(ISBLANK(C7398)), B7398=B7396), C7395+(C7398-C7395)/3,
AND(ISBLANK(C7395), NOT(ISBLANK(C7394)), B7394=B7396, NOT(ISBLANK(C7397)), B7397=B7396), C7394+(C7397-C7394)*2/3,
TRUE, "Check Manually"
))</f>
        <v>149.1</v>
      </c>
      <c r="F7396" t="str">
        <f>_xlfn.XLOOKUP(B7396,Bucket_Map!A:A,Bucket_Map!B:B,"ERROR - CHECK NAME")</f>
        <v>Not Bucketed (Aggregate)</v>
      </c>
    </row>
    <row r="7397" spans="1:6" x14ac:dyDescent="0.25">
      <c r="A7397" t="s">
        <v>33</v>
      </c>
      <c r="B7397" t="s">
        <v>10</v>
      </c>
      <c r="C7397">
        <v>149.5</v>
      </c>
      <c r="D7397" s="1">
        <v>43709</v>
      </c>
      <c r="E7397" cm="1">
        <f t="array" ref="E7397">IF(AND(B7397="Housing",A7397="Rural"),"",
_xlfn.IFS(
NOT(ISBLANK(C7397)), C7397,
AND(NOT(ISBLANK(C7396)), B7396=B7397, NOT(ISBLANK(C7398)), B7398=B7397), AVERAGE(C7396,C7398),
AND(NOT(ISBLANK(C7396)), B7396=B7397, ISBLANK(C7398), NOT(ISBLANK(C7399)), B7399=B7397), C7396+(C7399-C7396)/3,
AND(ISBLANK(C7396), NOT(ISBLANK(C7395)), B7395=B7397, NOT(ISBLANK(C7398)), B7398=B7397), C7395+(C7398-C7395)*2/3,
TRUE, "Check Manually"
))</f>
        <v>149.5</v>
      </c>
      <c r="F7397" t="str">
        <f>_xlfn.XLOOKUP(B7397,Bucket_Map!A:A,Bucket_Map!B:B,"ERROR - CHECK NAME")</f>
        <v>Not Bucketed (Aggregate)</v>
      </c>
    </row>
    <row r="7398" spans="1:6" x14ac:dyDescent="0.25">
      <c r="A7398" t="s">
        <v>33</v>
      </c>
      <c r="B7398" t="s">
        <v>10</v>
      </c>
      <c r="C7398">
        <v>151.9</v>
      </c>
      <c r="D7398" s="1">
        <v>43739</v>
      </c>
      <c r="E7398" cm="1">
        <f t="array" ref="E7398">IF(AND(B7398="Housing",A7398="Rural"),"",
_xlfn.IFS(
NOT(ISBLANK(C7398)), C7398,
AND(NOT(ISBLANK(C7397)), B7397=B7398, NOT(ISBLANK(C7399)), B7399=B7398), AVERAGE(C7397,C7399),
AND(NOT(ISBLANK(C7397)), B7397=B7398, ISBLANK(C7399), NOT(ISBLANK(C7400)), B7400=B7398), C7397+(C7400-C7397)/3,
AND(ISBLANK(C7397), NOT(ISBLANK(C7396)), B7396=B7398, NOT(ISBLANK(C7399)), B7399=B7398), C7396+(C7399-C7396)*2/3,
TRUE, "Check Manually"
))</f>
        <v>151.9</v>
      </c>
      <c r="F7398" t="str">
        <f>_xlfn.XLOOKUP(B7398,Bucket_Map!A:A,Bucket_Map!B:B,"ERROR - CHECK NAME")</f>
        <v>Not Bucketed (Aggregate)</v>
      </c>
    </row>
    <row r="7399" spans="1:6" x14ac:dyDescent="0.25">
      <c r="A7399" t="s">
        <v>33</v>
      </c>
      <c r="B7399" t="s">
        <v>10</v>
      </c>
      <c r="C7399">
        <v>153.6</v>
      </c>
      <c r="D7399" s="1">
        <v>43770</v>
      </c>
      <c r="E7399" cm="1">
        <f t="array" ref="E7399">IF(AND(B7399="Housing",A7399="Rural"),"",
_xlfn.IFS(
NOT(ISBLANK(C7399)), C7399,
AND(NOT(ISBLANK(C7398)), B7398=B7399, NOT(ISBLANK(C7400)), B7400=B7399), AVERAGE(C7398,C7400),
AND(NOT(ISBLANK(C7398)), B7398=B7399, ISBLANK(C7400), NOT(ISBLANK(C7401)), B7401=B7399), C7398+(C7401-C7398)/3,
AND(ISBLANK(C7398), NOT(ISBLANK(C7397)), B7397=B7399, NOT(ISBLANK(C7400)), B7400=B7399), C7397+(C7400-C7397)*2/3,
TRUE, "Check Manually"
))</f>
        <v>153.6</v>
      </c>
      <c r="F7399" t="str">
        <f>_xlfn.XLOOKUP(B7399,Bucket_Map!A:A,Bucket_Map!B:B,"ERROR - CHECK NAME")</f>
        <v>Not Bucketed (Aggregate)</v>
      </c>
    </row>
    <row r="7400" spans="1:6" x14ac:dyDescent="0.25">
      <c r="A7400" t="s">
        <v>33</v>
      </c>
      <c r="B7400" t="s">
        <v>10</v>
      </c>
      <c r="C7400">
        <v>156.30000000000001</v>
      </c>
      <c r="D7400" s="1">
        <v>43800</v>
      </c>
      <c r="E7400" cm="1">
        <f t="array" ref="E7400">IF(AND(B7400="Housing",A7400="Rural"),"",
_xlfn.IFS(
NOT(ISBLANK(C7400)), C7400,
AND(NOT(ISBLANK(C7399)), B7399=B7400, NOT(ISBLANK(C7401)), B7401=B7400), AVERAGE(C7399,C7401),
AND(NOT(ISBLANK(C7399)), B7399=B7400, ISBLANK(C7401), NOT(ISBLANK(C7402)), B7402=B7400), C7399+(C7402-C7399)/3,
AND(ISBLANK(C7399), NOT(ISBLANK(C7398)), B7398=B7400, NOT(ISBLANK(C7401)), B7401=B7400), C7398+(C7401-C7398)*2/3,
TRUE, "Check Manually"
))</f>
        <v>156.30000000000001</v>
      </c>
      <c r="F7400" t="str">
        <f>_xlfn.XLOOKUP(B7400,Bucket_Map!A:A,Bucket_Map!B:B,"ERROR - CHECK NAME")</f>
        <v>Not Bucketed (Aggregate)</v>
      </c>
    </row>
    <row r="7401" spans="1:6" x14ac:dyDescent="0.25">
      <c r="A7401" t="s">
        <v>33</v>
      </c>
      <c r="B7401" t="s">
        <v>10</v>
      </c>
      <c r="C7401">
        <v>154.4</v>
      </c>
      <c r="D7401" s="1">
        <v>43831</v>
      </c>
      <c r="E7401" cm="1">
        <f t="array" ref="E7401">IF(AND(B7401="Housing",A7401="Rural"),"",
_xlfn.IFS(
NOT(ISBLANK(C7401)), C7401,
AND(NOT(ISBLANK(C7400)), B7400=B7401, NOT(ISBLANK(C7402)), B7402=B7401), AVERAGE(C7400,C7402),
AND(NOT(ISBLANK(C7400)), B7400=B7401, ISBLANK(C7402), NOT(ISBLANK(C7403)), B7403=B7401), C7400+(C7403-C7400)/3,
AND(ISBLANK(C7400), NOT(ISBLANK(C7399)), B7399=B7401, NOT(ISBLANK(C7402)), B7402=B7401), C7399+(C7402-C7399)*2/3,
TRUE, "Check Manually"
))</f>
        <v>154.4</v>
      </c>
      <c r="F7401" t="str">
        <f>_xlfn.XLOOKUP(B7401,Bucket_Map!A:A,Bucket_Map!B:B,"ERROR - CHECK NAME")</f>
        <v>Not Bucketed (Aggregate)</v>
      </c>
    </row>
    <row r="7402" spans="1:6" x14ac:dyDescent="0.25">
      <c r="A7402" t="s">
        <v>33</v>
      </c>
      <c r="B7402" t="s">
        <v>10</v>
      </c>
      <c r="C7402">
        <v>151.69999999999999</v>
      </c>
      <c r="D7402" s="1">
        <v>43862</v>
      </c>
      <c r="E7402" cm="1">
        <f t="array" ref="E7402">IF(AND(B7402="Housing",A7402="Rural"),"",
_xlfn.IFS(
NOT(ISBLANK(C7402)), C7402,
AND(NOT(ISBLANK(C7401)), B7401=B7402, NOT(ISBLANK(C7403)), B7403=B7402), AVERAGE(C7401,C7403),
AND(NOT(ISBLANK(C7401)), B7401=B7402, ISBLANK(C7403), NOT(ISBLANK(C7404)), B7404=B7402), C7401+(C7404-C7401)/3,
AND(ISBLANK(C7401), NOT(ISBLANK(C7400)), B7400=B7402, NOT(ISBLANK(C7403)), B7403=B7402), C7400+(C7403-C7400)*2/3,
TRUE, "Check Manually"
))</f>
        <v>151.69999999999999</v>
      </c>
      <c r="F7402" t="str">
        <f>_xlfn.XLOOKUP(B7402,Bucket_Map!A:A,Bucket_Map!B:B,"ERROR - CHECK NAME")</f>
        <v>Not Bucketed (Aggregate)</v>
      </c>
    </row>
    <row r="7403" spans="1:6" x14ac:dyDescent="0.25">
      <c r="A7403" t="s">
        <v>33</v>
      </c>
      <c r="B7403" t="s">
        <v>10</v>
      </c>
      <c r="C7403">
        <v>150.1</v>
      </c>
      <c r="D7403" s="1">
        <v>43891</v>
      </c>
      <c r="E7403" cm="1">
        <f t="array" ref="E7403">IF(AND(B7403="Housing",A7403="Rural"),"",
_xlfn.IFS(
NOT(ISBLANK(C7403)), C7403,
AND(NOT(ISBLANK(C7402)), B7402=B7403, NOT(ISBLANK(C7404)), B7404=B7403), AVERAGE(C7402,C7404),
AND(NOT(ISBLANK(C7402)), B7402=B7403, ISBLANK(C7404), NOT(ISBLANK(C7405)), B7405=B7403), C7402+(C7405-C7402)/3,
AND(ISBLANK(C7402), NOT(ISBLANK(C7401)), B7401=B7403, NOT(ISBLANK(C7404)), B7404=B7403), C7401+(C7404-C7401)*2/3,
TRUE, "Check Manually"
))</f>
        <v>150.1</v>
      </c>
      <c r="F7403" t="str">
        <f>_xlfn.XLOOKUP(B7403,Bucket_Map!A:A,Bucket_Map!B:B,"ERROR - CHECK NAME")</f>
        <v>Not Bucketed (Aggregate)</v>
      </c>
    </row>
    <row r="7404" spans="1:6" x14ac:dyDescent="0.25">
      <c r="A7404" t="s">
        <v>33</v>
      </c>
      <c r="B7404" t="s">
        <v>10</v>
      </c>
      <c r="C7404">
        <v>153.5</v>
      </c>
      <c r="D7404" s="1">
        <v>43922</v>
      </c>
      <c r="E7404" cm="1">
        <f t="array" ref="E7404">IF(AND(B7404="Housing",A7404="Rural"),"",
_xlfn.IFS(
NOT(ISBLANK(C7404)), C7404,
AND(NOT(ISBLANK(C7403)), B7403=B7404, NOT(ISBLANK(C7405)), B7405=B7404), AVERAGE(C7403,C7405),
AND(NOT(ISBLANK(C7403)), B7403=B7404, ISBLANK(C7405), NOT(ISBLANK(C7406)), B7406=B7404), C7403+(C7406-C7403)/3,
AND(ISBLANK(C7403), NOT(ISBLANK(C7402)), B7402=B7404, NOT(ISBLANK(C7405)), B7405=B7404), C7402+(C7405-C7402)*2/3,
TRUE, "Check Manually"
))</f>
        <v>153.5</v>
      </c>
      <c r="F7404" t="str">
        <f>_xlfn.XLOOKUP(B7404,Bucket_Map!A:A,Bucket_Map!B:B,"ERROR - CHECK NAME")</f>
        <v>Not Bucketed (Aggregate)</v>
      </c>
    </row>
    <row r="7405" spans="1:6" x14ac:dyDescent="0.25">
      <c r="A7405" t="s">
        <v>33</v>
      </c>
      <c r="B7405" t="s">
        <v>10</v>
      </c>
      <c r="D7405" s="1">
        <v>43952</v>
      </c>
      <c r="E7405" cm="1">
        <f t="array" ref="E7405">IF(AND(B7405="Housing",A7405="Rural"),"",
_xlfn.IFS(
NOT(ISBLANK(C7405)), C7405,
AND(NOT(ISBLANK(C7404)), B7404=B7405, NOT(ISBLANK(C7406)), B7406=B7405), AVERAGE(C7404,C7406),
AND(NOT(ISBLANK(C7404)), B7404=B7405, ISBLANK(C7406), NOT(ISBLANK(C7407)), B7407=B7405), C7404+(C7407-C7404)/3,
AND(ISBLANK(C7404), NOT(ISBLANK(C7403)), B7403=B7405, NOT(ISBLANK(C7406)), B7406=B7405), C7403+(C7406-C7403)*2/3,
TRUE, "Check Manually"
))</f>
        <v>155.25</v>
      </c>
      <c r="F7405" t="str">
        <f>_xlfn.XLOOKUP(B7405,Bucket_Map!A:A,Bucket_Map!B:B,"ERROR - CHECK NAME")</f>
        <v>Not Bucketed (Aggregate)</v>
      </c>
    </row>
    <row r="7406" spans="1:6" x14ac:dyDescent="0.25">
      <c r="A7406" t="s">
        <v>33</v>
      </c>
      <c r="B7406" t="s">
        <v>10</v>
      </c>
      <c r="C7406">
        <v>157</v>
      </c>
      <c r="D7406" s="1">
        <v>43983</v>
      </c>
      <c r="E7406" cm="1">
        <f t="array" ref="E7406">IF(AND(B7406="Housing",A7406="Rural"),"",
_xlfn.IFS(
NOT(ISBLANK(C7406)), C7406,
AND(NOT(ISBLANK(C7405)), B7405=B7406, NOT(ISBLANK(C7407)), B7407=B7406), AVERAGE(C7405,C7407),
AND(NOT(ISBLANK(C7405)), B7405=B7406, ISBLANK(C7407), NOT(ISBLANK(C7408)), B7408=B7406), C7405+(C7408-C7405)/3,
AND(ISBLANK(C7405), NOT(ISBLANK(C7404)), B7404=B7406, NOT(ISBLANK(C7407)), B7407=B7406), C7404+(C7407-C7404)*2/3,
TRUE, "Check Manually"
))</f>
        <v>157</v>
      </c>
      <c r="F7406" t="str">
        <f>_xlfn.XLOOKUP(B7406,Bucket_Map!A:A,Bucket_Map!B:B,"ERROR - CHECK NAME")</f>
        <v>Not Bucketed (Aggregate)</v>
      </c>
    </row>
    <row r="7407" spans="1:6" x14ac:dyDescent="0.25">
      <c r="A7407" t="s">
        <v>33</v>
      </c>
      <c r="B7407" t="s">
        <v>10</v>
      </c>
      <c r="C7407">
        <v>157</v>
      </c>
      <c r="D7407" s="1">
        <v>44013</v>
      </c>
      <c r="E7407" cm="1">
        <f t="array" ref="E7407">IF(AND(B7407="Housing",A7407="Rural"),"",
_xlfn.IFS(
NOT(ISBLANK(C7407)), C7407,
AND(NOT(ISBLANK(C7406)), B7406=B7407, NOT(ISBLANK(C7408)), B7408=B7407), AVERAGE(C7406,C7408),
AND(NOT(ISBLANK(C7406)), B7406=B7407, ISBLANK(C7408), NOT(ISBLANK(C7409)), B7409=B7407), C7406+(C7409-C7406)/3,
AND(ISBLANK(C7406), NOT(ISBLANK(C7405)), B7405=B7407, NOT(ISBLANK(C7408)), B7408=B7407), C7405+(C7408-C7405)*2/3,
TRUE, "Check Manually"
))</f>
        <v>157</v>
      </c>
      <c r="F7407" t="str">
        <f>_xlfn.XLOOKUP(B7407,Bucket_Map!A:A,Bucket_Map!B:B,"ERROR - CHECK NAME")</f>
        <v>Not Bucketed (Aggregate)</v>
      </c>
    </row>
    <row r="7408" spans="1:6" x14ac:dyDescent="0.25">
      <c r="A7408" t="s">
        <v>33</v>
      </c>
      <c r="B7408" t="s">
        <v>10</v>
      </c>
      <c r="C7408">
        <v>159.9</v>
      </c>
      <c r="D7408" s="1">
        <v>44044</v>
      </c>
      <c r="E7408" cm="1">
        <f t="array" ref="E7408">IF(AND(B7408="Housing",A7408="Rural"),"",
_xlfn.IFS(
NOT(ISBLANK(C7408)), C7408,
AND(NOT(ISBLANK(C7407)), B7407=B7408, NOT(ISBLANK(C7409)), B7409=B7408), AVERAGE(C7407,C7409),
AND(NOT(ISBLANK(C7407)), B7407=B7408, ISBLANK(C7409), NOT(ISBLANK(C7410)), B7410=B7408), C7407+(C7410-C7407)/3,
AND(ISBLANK(C7407), NOT(ISBLANK(C7406)), B7406=B7408, NOT(ISBLANK(C7409)), B7409=B7408), C7406+(C7409-C7406)*2/3,
TRUE, "Check Manually"
))</f>
        <v>159.9</v>
      </c>
      <c r="F7408" t="str">
        <f>_xlfn.XLOOKUP(B7408,Bucket_Map!A:A,Bucket_Map!B:B,"ERROR - CHECK NAME")</f>
        <v>Not Bucketed (Aggregate)</v>
      </c>
    </row>
    <row r="7409" spans="1:6" x14ac:dyDescent="0.25">
      <c r="A7409" t="s">
        <v>33</v>
      </c>
      <c r="B7409" t="s">
        <v>10</v>
      </c>
      <c r="C7409">
        <v>161.30000000000001</v>
      </c>
      <c r="D7409" s="1">
        <v>44075</v>
      </c>
      <c r="E7409" cm="1">
        <f t="array" ref="E7409">IF(AND(B7409="Housing",A7409="Rural"),"",
_xlfn.IFS(
NOT(ISBLANK(C7409)), C7409,
AND(NOT(ISBLANK(C7408)), B7408=B7409, NOT(ISBLANK(C7410)), B7410=B7409), AVERAGE(C7408,C7410),
AND(NOT(ISBLANK(C7408)), B7408=B7409, ISBLANK(C7410), NOT(ISBLANK(C7411)), B7411=B7409), C7408+(C7411-C7408)/3,
AND(ISBLANK(C7408), NOT(ISBLANK(C7407)), B7407=B7409, NOT(ISBLANK(C7410)), B7410=B7409), C7407+(C7410-C7407)*2/3,
TRUE, "Check Manually"
))</f>
        <v>161.30000000000001</v>
      </c>
      <c r="F7409" t="str">
        <f>_xlfn.XLOOKUP(B7409,Bucket_Map!A:A,Bucket_Map!B:B,"ERROR - CHECK NAME")</f>
        <v>Not Bucketed (Aggregate)</v>
      </c>
    </row>
    <row r="7410" spans="1:6" x14ac:dyDescent="0.25">
      <c r="A7410" t="s">
        <v>33</v>
      </c>
      <c r="B7410" t="s">
        <v>10</v>
      </c>
      <c r="C7410">
        <v>164.4</v>
      </c>
      <c r="D7410" s="1">
        <v>44105</v>
      </c>
      <c r="E7410" cm="1">
        <f t="array" ref="E7410">IF(AND(B7410="Housing",A7410="Rural"),"",
_xlfn.IFS(
NOT(ISBLANK(C7410)), C7410,
AND(NOT(ISBLANK(C7409)), B7409=B7410, NOT(ISBLANK(C7411)), B7411=B7410), AVERAGE(C7409,C7411),
AND(NOT(ISBLANK(C7409)), B7409=B7410, ISBLANK(C7411), NOT(ISBLANK(C7412)), B7412=B7410), C7409+(C7412-C7409)/3,
AND(ISBLANK(C7409), NOT(ISBLANK(C7408)), B7408=B7410, NOT(ISBLANK(C7411)), B7411=B7410), C7408+(C7411-C7408)*2/3,
TRUE, "Check Manually"
))</f>
        <v>164.4</v>
      </c>
      <c r="F7410" t="str">
        <f>_xlfn.XLOOKUP(B7410,Bucket_Map!A:A,Bucket_Map!B:B,"ERROR - CHECK NAME")</f>
        <v>Not Bucketed (Aggregate)</v>
      </c>
    </row>
    <row r="7411" spans="1:6" x14ac:dyDescent="0.25">
      <c r="A7411" t="s">
        <v>33</v>
      </c>
      <c r="B7411" t="s">
        <v>10</v>
      </c>
      <c r="C7411">
        <v>167</v>
      </c>
      <c r="D7411" s="1">
        <v>44136</v>
      </c>
      <c r="E7411" cm="1">
        <f t="array" ref="E7411">IF(AND(B7411="Housing",A7411="Rural"),"",
_xlfn.IFS(
NOT(ISBLANK(C7411)), C7411,
AND(NOT(ISBLANK(C7410)), B7410=B7411, NOT(ISBLANK(C7412)), B7412=B7411), AVERAGE(C7410,C7412),
AND(NOT(ISBLANK(C7410)), B7410=B7411, ISBLANK(C7412), NOT(ISBLANK(C7413)), B7413=B7411), C7410+(C7413-C7410)/3,
AND(ISBLANK(C7410), NOT(ISBLANK(C7409)), B7409=B7411, NOT(ISBLANK(C7412)), B7412=B7411), C7409+(C7412-C7409)*2/3,
TRUE, "Check Manually"
))</f>
        <v>167</v>
      </c>
      <c r="F7411" t="str">
        <f>_xlfn.XLOOKUP(B7411,Bucket_Map!A:A,Bucket_Map!B:B,"ERROR - CHECK NAME")</f>
        <v>Not Bucketed (Aggregate)</v>
      </c>
    </row>
    <row r="7412" spans="1:6" x14ac:dyDescent="0.25">
      <c r="A7412" t="s">
        <v>33</v>
      </c>
      <c r="B7412" t="s">
        <v>10</v>
      </c>
      <c r="C7412">
        <v>167</v>
      </c>
      <c r="D7412" s="1">
        <v>44166</v>
      </c>
      <c r="E7412" cm="1">
        <f t="array" ref="E7412">IF(AND(B7412="Housing",A7412="Rural"),"",
_xlfn.IFS(
NOT(ISBLANK(C7412)), C7412,
AND(NOT(ISBLANK(C7411)), B7411=B7412, NOT(ISBLANK(C7413)), B7413=B7412), AVERAGE(C7411,C7413),
AND(NOT(ISBLANK(C7411)), B7411=B7412, ISBLANK(C7413), NOT(ISBLANK(C7414)), B7414=B7412), C7411+(C7414-C7411)/3,
AND(ISBLANK(C7411), NOT(ISBLANK(C7410)), B7410=B7412, NOT(ISBLANK(C7413)), B7413=B7412), C7410+(C7413-C7410)*2/3,
TRUE, "Check Manually"
))</f>
        <v>167</v>
      </c>
      <c r="F7412" t="str">
        <f>_xlfn.XLOOKUP(B7412,Bucket_Map!A:A,Bucket_Map!B:B,"ERROR - CHECK NAME")</f>
        <v>Not Bucketed (Aggregate)</v>
      </c>
    </row>
    <row r="7413" spans="1:6" x14ac:dyDescent="0.25">
      <c r="A7413" t="s">
        <v>33</v>
      </c>
      <c r="B7413" t="s">
        <v>10</v>
      </c>
      <c r="C7413">
        <v>163.4</v>
      </c>
      <c r="D7413" s="1">
        <v>44197</v>
      </c>
      <c r="E7413" cm="1">
        <f t="array" ref="E7413">IF(AND(B7413="Housing",A7413="Rural"),"",
_xlfn.IFS(
NOT(ISBLANK(C7413)), C7413,
AND(NOT(ISBLANK(C7412)), B7412=B7413, NOT(ISBLANK(C7414)), B7414=B7413), AVERAGE(C7412,C7414),
AND(NOT(ISBLANK(C7412)), B7412=B7413, ISBLANK(C7414), NOT(ISBLANK(C7415)), B7415=B7413), C7412+(C7415-C7412)/3,
AND(ISBLANK(C7412), NOT(ISBLANK(C7411)), B7411=B7413, NOT(ISBLANK(C7414)), B7414=B7413), C7411+(C7414-C7411)*2/3,
TRUE, "Check Manually"
))</f>
        <v>163.4</v>
      </c>
      <c r="F7413" t="str">
        <f>_xlfn.XLOOKUP(B7413,Bucket_Map!A:A,Bucket_Map!B:B,"ERROR - CHECK NAME")</f>
        <v>Not Bucketed (Aggregate)</v>
      </c>
    </row>
    <row r="7414" spans="1:6" x14ac:dyDescent="0.25">
      <c r="A7414" t="s">
        <v>33</v>
      </c>
      <c r="B7414" t="s">
        <v>10</v>
      </c>
      <c r="C7414">
        <v>160.80000000000001</v>
      </c>
      <c r="D7414" s="1">
        <v>44228</v>
      </c>
      <c r="E7414" cm="1">
        <f t="array" ref="E7414">IF(AND(B7414="Housing",A7414="Rural"),"",
_xlfn.IFS(
NOT(ISBLANK(C7414)), C7414,
AND(NOT(ISBLANK(C7413)), B7413=B7414, NOT(ISBLANK(C7415)), B7415=B7414), AVERAGE(C7413,C7415),
AND(NOT(ISBLANK(C7413)), B7413=B7414, ISBLANK(C7415), NOT(ISBLANK(C7416)), B7416=B7414), C7413+(C7416-C7413)/3,
AND(ISBLANK(C7413), NOT(ISBLANK(C7412)), B7412=B7414, NOT(ISBLANK(C7415)), B7415=B7414), C7412+(C7415-C7412)*2/3,
TRUE, "Check Manually"
))</f>
        <v>160.80000000000001</v>
      </c>
      <c r="F7414" t="str">
        <f>_xlfn.XLOOKUP(B7414,Bucket_Map!A:A,Bucket_Map!B:B,"ERROR - CHECK NAME")</f>
        <v>Not Bucketed (Aggregate)</v>
      </c>
    </row>
    <row r="7415" spans="1:6" x14ac:dyDescent="0.25">
      <c r="A7415" t="s">
        <v>33</v>
      </c>
      <c r="B7415" t="s">
        <v>10</v>
      </c>
      <c r="C7415">
        <v>160.4</v>
      </c>
      <c r="D7415" s="1">
        <v>44256</v>
      </c>
      <c r="E7415" cm="1">
        <f t="array" ref="E7415">IF(AND(B7415="Housing",A7415="Rural"),"",
_xlfn.IFS(
NOT(ISBLANK(C7415)), C7415,
AND(NOT(ISBLANK(C7414)), B7414=B7415, NOT(ISBLANK(C7416)), B7416=B7415), AVERAGE(C7414,C7416),
AND(NOT(ISBLANK(C7414)), B7414=B7415, ISBLANK(C7416), NOT(ISBLANK(C7417)), B7417=B7415), C7414+(C7417-C7414)/3,
AND(ISBLANK(C7414), NOT(ISBLANK(C7413)), B7413=B7415, NOT(ISBLANK(C7416)), B7416=B7415), C7413+(C7416-C7413)*2/3,
TRUE, "Check Manually"
))</f>
        <v>160.4</v>
      </c>
      <c r="F7415" t="str">
        <f>_xlfn.XLOOKUP(B7415,Bucket_Map!A:A,Bucket_Map!B:B,"ERROR - CHECK NAME")</f>
        <v>Not Bucketed (Aggregate)</v>
      </c>
    </row>
    <row r="7416" spans="1:6" x14ac:dyDescent="0.25">
      <c r="A7416" t="s">
        <v>33</v>
      </c>
      <c r="B7416" t="s">
        <v>10</v>
      </c>
      <c r="C7416">
        <v>162</v>
      </c>
      <c r="D7416" s="1">
        <v>44287</v>
      </c>
      <c r="E7416" cm="1">
        <f t="array" ref="E7416">IF(AND(B7416="Housing",A7416="Rural"),"",
_xlfn.IFS(
NOT(ISBLANK(C7416)), C7416,
AND(NOT(ISBLANK(C7415)), B7415=B7416, NOT(ISBLANK(C7417)), B7417=B7416), AVERAGE(C7415,C7417),
AND(NOT(ISBLANK(C7415)), B7415=B7416, ISBLANK(C7417), NOT(ISBLANK(C7418)), B7418=B7416), C7415+(C7418-C7415)/3,
AND(ISBLANK(C7415), NOT(ISBLANK(C7414)), B7414=B7416, NOT(ISBLANK(C7417)), B7417=B7416), C7414+(C7417-C7414)*2/3,
TRUE, "Check Manually"
))</f>
        <v>162</v>
      </c>
      <c r="F7416" t="str">
        <f>_xlfn.XLOOKUP(B7416,Bucket_Map!A:A,Bucket_Map!B:B,"ERROR - CHECK NAME")</f>
        <v>Not Bucketed (Aggregate)</v>
      </c>
    </row>
    <row r="7417" spans="1:6" x14ac:dyDescent="0.25">
      <c r="A7417" t="s">
        <v>33</v>
      </c>
      <c r="B7417" t="s">
        <v>10</v>
      </c>
      <c r="C7417">
        <v>164.2</v>
      </c>
      <c r="D7417" s="1">
        <v>44317</v>
      </c>
      <c r="E7417" cm="1">
        <f t="array" ref="E7417">IF(AND(B7417="Housing",A7417="Rural"),"",
_xlfn.IFS(
NOT(ISBLANK(C7417)), C7417,
AND(NOT(ISBLANK(C7416)), B7416=B7417, NOT(ISBLANK(C7418)), B7418=B7417), AVERAGE(C7416,C7418),
AND(NOT(ISBLANK(C7416)), B7416=B7417, ISBLANK(C7418), NOT(ISBLANK(C7419)), B7419=B7417), C7416+(C7419-C7416)/3,
AND(ISBLANK(C7416), NOT(ISBLANK(C7415)), B7415=B7417, NOT(ISBLANK(C7418)), B7418=B7417), C7415+(C7418-C7415)*2/3,
TRUE, "Check Manually"
))</f>
        <v>164.2</v>
      </c>
      <c r="F7417" t="str">
        <f>_xlfn.XLOOKUP(B7417,Bucket_Map!A:A,Bucket_Map!B:B,"ERROR - CHECK NAME")</f>
        <v>Not Bucketed (Aggregate)</v>
      </c>
    </row>
    <row r="7418" spans="1:6" x14ac:dyDescent="0.25">
      <c r="A7418" t="s">
        <v>33</v>
      </c>
      <c r="B7418" t="s">
        <v>10</v>
      </c>
      <c r="C7418">
        <v>166.2</v>
      </c>
      <c r="D7418" s="1">
        <v>44348</v>
      </c>
      <c r="E7418" cm="1">
        <f t="array" ref="E7418">IF(AND(B7418="Housing",A7418="Rural"),"",
_xlfn.IFS(
NOT(ISBLANK(C7418)), C7418,
AND(NOT(ISBLANK(C7417)), B7417=B7418, NOT(ISBLANK(C7419)), B7419=B7418), AVERAGE(C7417,C7419),
AND(NOT(ISBLANK(C7417)), B7417=B7418, ISBLANK(C7419), NOT(ISBLANK(C7420)), B7420=B7418), C7417+(C7420-C7417)/3,
AND(ISBLANK(C7417), NOT(ISBLANK(C7416)), B7416=B7418, NOT(ISBLANK(C7419)), B7419=B7418), C7416+(C7419-C7416)*2/3,
TRUE, "Check Manually"
))</f>
        <v>166.2</v>
      </c>
      <c r="F7418" t="str">
        <f>_xlfn.XLOOKUP(B7418,Bucket_Map!A:A,Bucket_Map!B:B,"ERROR - CHECK NAME")</f>
        <v>Not Bucketed (Aggregate)</v>
      </c>
    </row>
    <row r="7419" spans="1:6" x14ac:dyDescent="0.25">
      <c r="A7419" t="s">
        <v>33</v>
      </c>
      <c r="B7419" t="s">
        <v>10</v>
      </c>
      <c r="C7419">
        <v>167.9</v>
      </c>
      <c r="D7419" s="1">
        <v>44378</v>
      </c>
      <c r="E7419" cm="1">
        <f t="array" ref="E7419">IF(AND(B7419="Housing",A7419="Rural"),"",
_xlfn.IFS(
NOT(ISBLANK(C7419)), C7419,
AND(NOT(ISBLANK(C7418)), B7418=B7419, NOT(ISBLANK(C7420)), B7420=B7419), AVERAGE(C7418,C7420),
AND(NOT(ISBLANK(C7418)), B7418=B7419, ISBLANK(C7420), NOT(ISBLANK(C7421)), B7421=B7419), C7418+(C7421-C7418)/3,
AND(ISBLANK(C7418), NOT(ISBLANK(C7417)), B7417=B7419, NOT(ISBLANK(C7420)), B7420=B7419), C7417+(C7420-C7417)*2/3,
TRUE, "Check Manually"
))</f>
        <v>167.9</v>
      </c>
      <c r="F7419" t="str">
        <f>_xlfn.XLOOKUP(B7419,Bucket_Map!A:A,Bucket_Map!B:B,"ERROR - CHECK NAME")</f>
        <v>Not Bucketed (Aggregate)</v>
      </c>
    </row>
    <row r="7420" spans="1:6" x14ac:dyDescent="0.25">
      <c r="A7420" t="s">
        <v>33</v>
      </c>
      <c r="B7420" t="s">
        <v>10</v>
      </c>
      <c r="C7420">
        <v>167.3</v>
      </c>
      <c r="D7420" s="1">
        <v>44409</v>
      </c>
      <c r="E7420" cm="1">
        <f t="array" ref="E7420">IF(AND(B7420="Housing",A7420="Rural"),"",
_xlfn.IFS(
NOT(ISBLANK(C7420)), C7420,
AND(NOT(ISBLANK(C7419)), B7419=B7420, NOT(ISBLANK(C7421)), B7421=B7420), AVERAGE(C7419,C7421),
AND(NOT(ISBLANK(C7419)), B7419=B7420, ISBLANK(C7421), NOT(ISBLANK(C7422)), B7422=B7420), C7419+(C7422-C7419)/3,
AND(ISBLANK(C7419), NOT(ISBLANK(C7418)), B7418=B7420, NOT(ISBLANK(C7421)), B7421=B7420), C7418+(C7421-C7418)*2/3,
TRUE, "Check Manually"
))</f>
        <v>167.3</v>
      </c>
      <c r="F7420" t="str">
        <f>_xlfn.XLOOKUP(B7420,Bucket_Map!A:A,Bucket_Map!B:B,"ERROR - CHECK NAME")</f>
        <v>Not Bucketed (Aggregate)</v>
      </c>
    </row>
    <row r="7421" spans="1:6" x14ac:dyDescent="0.25">
      <c r="A7421" t="s">
        <v>33</v>
      </c>
      <c r="B7421" t="s">
        <v>10</v>
      </c>
      <c r="C7421">
        <v>167.3</v>
      </c>
      <c r="D7421" s="1">
        <v>44440</v>
      </c>
      <c r="E7421" cm="1">
        <f t="array" ref="E7421">IF(AND(B7421="Housing",A7421="Rural"),"",
_xlfn.IFS(
NOT(ISBLANK(C7421)), C7421,
AND(NOT(ISBLANK(C7420)), B7420=B7421, NOT(ISBLANK(C7422)), B7422=B7421), AVERAGE(C7420,C7422),
AND(NOT(ISBLANK(C7420)), B7420=B7421, ISBLANK(C7422), NOT(ISBLANK(C7423)), B7423=B7421), C7420+(C7423-C7420)/3,
AND(ISBLANK(C7420), NOT(ISBLANK(C7419)), B7419=B7421, NOT(ISBLANK(C7422)), B7422=B7421), C7419+(C7422-C7419)*2/3,
TRUE, "Check Manually"
))</f>
        <v>167.3</v>
      </c>
      <c r="F7421" t="str">
        <f>_xlfn.XLOOKUP(B7421,Bucket_Map!A:A,Bucket_Map!B:B,"ERROR - CHECK NAME")</f>
        <v>Not Bucketed (Aggregate)</v>
      </c>
    </row>
    <row r="7422" spans="1:6" x14ac:dyDescent="0.25">
      <c r="A7422" t="s">
        <v>33</v>
      </c>
      <c r="B7422" t="s">
        <v>10</v>
      </c>
      <c r="C7422">
        <v>171.5</v>
      </c>
      <c r="D7422" s="1">
        <v>44470</v>
      </c>
      <c r="E7422" cm="1">
        <f t="array" ref="E7422">IF(AND(B7422="Housing",A7422="Rural"),"",
_xlfn.IFS(
NOT(ISBLANK(C7422)), C7422,
AND(NOT(ISBLANK(C7421)), B7421=B7422, NOT(ISBLANK(C7423)), B7423=B7422), AVERAGE(C7421,C7423),
AND(NOT(ISBLANK(C7421)), B7421=B7422, ISBLANK(C7423), NOT(ISBLANK(C7424)), B7424=B7422), C7421+(C7424-C7421)/3,
AND(ISBLANK(C7421), NOT(ISBLANK(C7420)), B7420=B7422, NOT(ISBLANK(C7423)), B7423=B7422), C7420+(C7423-C7420)*2/3,
TRUE, "Check Manually"
))</f>
        <v>171.5</v>
      </c>
      <c r="F7422" t="str">
        <f>_xlfn.XLOOKUP(B7422,Bucket_Map!A:A,Bucket_Map!B:B,"ERROR - CHECK NAME")</f>
        <v>Not Bucketed (Aggregate)</v>
      </c>
    </row>
    <row r="7423" spans="1:6" x14ac:dyDescent="0.25">
      <c r="A7423" t="s">
        <v>33</v>
      </c>
      <c r="B7423" t="s">
        <v>10</v>
      </c>
      <c r="C7423">
        <v>173.5</v>
      </c>
      <c r="D7423" s="1">
        <v>44501</v>
      </c>
      <c r="E7423" cm="1">
        <f t="array" ref="E7423">IF(AND(B7423="Housing",A7423="Rural"),"",
_xlfn.IFS(
NOT(ISBLANK(C7423)), C7423,
AND(NOT(ISBLANK(C7422)), B7422=B7423, NOT(ISBLANK(C7424)), B7424=B7423), AVERAGE(C7422,C7424),
AND(NOT(ISBLANK(C7422)), B7422=B7423, ISBLANK(C7424), NOT(ISBLANK(C7425)), B7425=B7423), C7422+(C7425-C7422)/3,
AND(ISBLANK(C7422), NOT(ISBLANK(C7421)), B7421=B7423, NOT(ISBLANK(C7424)), B7424=B7423), C7421+(C7424-C7421)*2/3,
TRUE, "Check Manually"
))</f>
        <v>173.5</v>
      </c>
      <c r="F7423" t="str">
        <f>_xlfn.XLOOKUP(B7423,Bucket_Map!A:A,Bucket_Map!B:B,"ERROR - CHECK NAME")</f>
        <v>Not Bucketed (Aggregate)</v>
      </c>
    </row>
    <row r="7424" spans="1:6" x14ac:dyDescent="0.25">
      <c r="A7424" t="s">
        <v>33</v>
      </c>
      <c r="B7424" t="s">
        <v>10</v>
      </c>
      <c r="C7424">
        <v>172.2</v>
      </c>
      <c r="D7424" s="1">
        <v>44531</v>
      </c>
      <c r="E7424" cm="1">
        <f t="array" ref="E7424">IF(AND(B7424="Housing",A7424="Rural"),"",
_xlfn.IFS(
NOT(ISBLANK(C7424)), C7424,
AND(NOT(ISBLANK(C7423)), B7423=B7424, NOT(ISBLANK(C7425)), B7425=B7424), AVERAGE(C7423,C7425),
AND(NOT(ISBLANK(C7423)), B7423=B7424, ISBLANK(C7425), NOT(ISBLANK(C7426)), B7426=B7424), C7423+(C7426-C7423)/3,
AND(ISBLANK(C7423), NOT(ISBLANK(C7422)), B7422=B7424, NOT(ISBLANK(C7425)), B7425=B7424), C7422+(C7425-C7422)*2/3,
TRUE, "Check Manually"
))</f>
        <v>172.2</v>
      </c>
      <c r="F7424" t="str">
        <f>_xlfn.XLOOKUP(B7424,Bucket_Map!A:A,Bucket_Map!B:B,"ERROR - CHECK NAME")</f>
        <v>Not Bucketed (Aggregate)</v>
      </c>
    </row>
    <row r="7425" spans="1:6" x14ac:dyDescent="0.25">
      <c r="A7425" t="s">
        <v>33</v>
      </c>
      <c r="B7425" t="s">
        <v>10</v>
      </c>
      <c r="C7425">
        <v>170.3</v>
      </c>
      <c r="D7425" s="1">
        <v>44562</v>
      </c>
      <c r="E7425" cm="1">
        <f t="array" ref="E7425">IF(AND(B7425="Housing",A7425="Rural"),"",
_xlfn.IFS(
NOT(ISBLANK(C7425)), C7425,
AND(NOT(ISBLANK(C7424)), B7424=B7425, NOT(ISBLANK(C7426)), B7426=B7425), AVERAGE(C7424,C7426),
AND(NOT(ISBLANK(C7424)), B7424=B7425, ISBLANK(C7426), NOT(ISBLANK(C7427)), B7427=B7425), C7424+(C7427-C7424)/3,
AND(ISBLANK(C7424), NOT(ISBLANK(C7423)), B7423=B7425, NOT(ISBLANK(C7426)), B7426=B7425), C7423+(C7426-C7423)*2/3,
TRUE, "Check Manually"
))</f>
        <v>170.3</v>
      </c>
      <c r="F7425" t="str">
        <f>_xlfn.XLOOKUP(B7425,Bucket_Map!A:A,Bucket_Map!B:B,"ERROR - CHECK NAME")</f>
        <v>Not Bucketed (Aggregate)</v>
      </c>
    </row>
    <row r="7426" spans="1:6" x14ac:dyDescent="0.25">
      <c r="A7426" t="s">
        <v>33</v>
      </c>
      <c r="B7426" t="s">
        <v>10</v>
      </c>
      <c r="C7426">
        <v>170.2</v>
      </c>
      <c r="D7426" s="1">
        <v>44593</v>
      </c>
      <c r="E7426" cm="1">
        <f t="array" ref="E7426">IF(AND(B7426="Housing",A7426="Rural"),"",
_xlfn.IFS(
NOT(ISBLANK(C7426)), C7426,
AND(NOT(ISBLANK(C7425)), B7425=B7426, NOT(ISBLANK(C7427)), B7427=B7426), AVERAGE(C7425,C7427),
AND(NOT(ISBLANK(C7425)), B7425=B7426, ISBLANK(C7427), NOT(ISBLANK(C7428)), B7428=B7426), C7425+(C7428-C7425)/3,
AND(ISBLANK(C7425), NOT(ISBLANK(C7424)), B7424=B7426, NOT(ISBLANK(C7427)), B7427=B7426), C7424+(C7427-C7424)*2/3,
TRUE, "Check Manually"
))</f>
        <v>170.2</v>
      </c>
      <c r="F7426" t="str">
        <f>_xlfn.XLOOKUP(B7426,Bucket_Map!A:A,Bucket_Map!B:B,"ERROR - CHECK NAME")</f>
        <v>Not Bucketed (Aggregate)</v>
      </c>
    </row>
    <row r="7427" spans="1:6" x14ac:dyDescent="0.25">
      <c r="A7427" t="s">
        <v>33</v>
      </c>
      <c r="B7427" t="s">
        <v>10</v>
      </c>
      <c r="C7427">
        <v>171.5</v>
      </c>
      <c r="D7427" s="1">
        <v>44621</v>
      </c>
      <c r="E7427" cm="1">
        <f t="array" ref="E7427">IF(AND(B7427="Housing",A7427="Rural"),"",
_xlfn.IFS(
NOT(ISBLANK(C7427)), C7427,
AND(NOT(ISBLANK(C7426)), B7426=B7427, NOT(ISBLANK(C7428)), B7428=B7427), AVERAGE(C7426,C7428),
AND(NOT(ISBLANK(C7426)), B7426=B7427, ISBLANK(C7428), NOT(ISBLANK(C7429)), B7429=B7427), C7426+(C7429-C7426)/3,
AND(ISBLANK(C7426), NOT(ISBLANK(C7425)), B7425=B7427, NOT(ISBLANK(C7428)), B7428=B7427), C7425+(C7428-C7425)*2/3,
TRUE, "Check Manually"
))</f>
        <v>171.5</v>
      </c>
      <c r="F7427" t="str">
        <f>_xlfn.XLOOKUP(B7427,Bucket_Map!A:A,Bucket_Map!B:B,"ERROR - CHECK NAME")</f>
        <v>Not Bucketed (Aggregate)</v>
      </c>
    </row>
    <row r="7428" spans="1:6" x14ac:dyDescent="0.25">
      <c r="A7428" t="s">
        <v>33</v>
      </c>
      <c r="B7428" t="s">
        <v>10</v>
      </c>
      <c r="C7428">
        <v>174.5</v>
      </c>
      <c r="D7428" s="1">
        <v>44652</v>
      </c>
      <c r="E7428" cm="1">
        <f t="array" ref="E7428">IF(AND(B7428="Housing",A7428="Rural"),"",
_xlfn.IFS(
NOT(ISBLANK(C7428)), C7428,
AND(NOT(ISBLANK(C7427)), B7427=B7428, NOT(ISBLANK(C7429)), B7429=B7428), AVERAGE(C7427,C7429),
AND(NOT(ISBLANK(C7427)), B7427=B7428, ISBLANK(C7429), NOT(ISBLANK(C7430)), B7430=B7428), C7427+(C7430-C7427)/3,
AND(ISBLANK(C7427), NOT(ISBLANK(C7426)), B7426=B7428, NOT(ISBLANK(C7429)), B7429=B7428), C7426+(C7429-C7426)*2/3,
TRUE, "Check Manually"
))</f>
        <v>174.5</v>
      </c>
      <c r="F7428" t="str">
        <f>_xlfn.XLOOKUP(B7428,Bucket_Map!A:A,Bucket_Map!B:B,"ERROR - CHECK NAME")</f>
        <v>Not Bucketed (Aggregate)</v>
      </c>
    </row>
    <row r="7429" spans="1:6" x14ac:dyDescent="0.25">
      <c r="A7429" t="s">
        <v>33</v>
      </c>
      <c r="B7429" t="s">
        <v>10</v>
      </c>
      <c r="C7429">
        <v>177.5</v>
      </c>
      <c r="D7429" s="1">
        <v>44682</v>
      </c>
      <c r="E7429" cm="1">
        <f t="array" ref="E7429">IF(AND(B7429="Housing",A7429="Rural"),"",
_xlfn.IFS(
NOT(ISBLANK(C7429)), C7429,
AND(NOT(ISBLANK(C7428)), B7428=B7429, NOT(ISBLANK(C7430)), B7430=B7429), AVERAGE(C7428,C7430),
AND(NOT(ISBLANK(C7428)), B7428=B7429, ISBLANK(C7430), NOT(ISBLANK(C7431)), B7431=B7429), C7428+(C7431-C7428)/3,
AND(ISBLANK(C7428), NOT(ISBLANK(C7427)), B7427=B7429, NOT(ISBLANK(C7430)), B7430=B7429), C7427+(C7430-C7427)*2/3,
TRUE, "Check Manually"
))</f>
        <v>177.5</v>
      </c>
      <c r="F7429" t="str">
        <f>_xlfn.XLOOKUP(B7429,Bucket_Map!A:A,Bucket_Map!B:B,"ERROR - CHECK NAME")</f>
        <v>Not Bucketed (Aggregate)</v>
      </c>
    </row>
    <row r="7430" spans="1:6" x14ac:dyDescent="0.25">
      <c r="A7430" t="s">
        <v>33</v>
      </c>
      <c r="B7430" t="s">
        <v>10</v>
      </c>
      <c r="C7430">
        <v>179.3</v>
      </c>
      <c r="D7430" s="1">
        <v>44713</v>
      </c>
      <c r="E7430" cm="1">
        <f t="array" ref="E7430">IF(AND(B7430="Housing",A7430="Rural"),"",
_xlfn.IFS(
NOT(ISBLANK(C7430)), C7430,
AND(NOT(ISBLANK(C7429)), B7429=B7430, NOT(ISBLANK(C7431)), B7431=B7430), AVERAGE(C7429,C7431),
AND(NOT(ISBLANK(C7429)), B7429=B7430, ISBLANK(C7431), NOT(ISBLANK(C7432)), B7432=B7430), C7429+(C7432-C7429)/3,
AND(ISBLANK(C7429), NOT(ISBLANK(C7428)), B7428=B7430, NOT(ISBLANK(C7431)), B7431=B7430), C7428+(C7431-C7428)*2/3,
TRUE, "Check Manually"
))</f>
        <v>179.3</v>
      </c>
      <c r="F7430" t="str">
        <f>_xlfn.XLOOKUP(B7430,Bucket_Map!A:A,Bucket_Map!B:B,"ERROR - CHECK NAME")</f>
        <v>Not Bucketed (Aggregate)</v>
      </c>
    </row>
    <row r="7431" spans="1:6" x14ac:dyDescent="0.25">
      <c r="A7431" t="s">
        <v>33</v>
      </c>
      <c r="B7431" t="s">
        <v>10</v>
      </c>
      <c r="C7431">
        <v>179.4</v>
      </c>
      <c r="D7431" s="1">
        <v>44743</v>
      </c>
      <c r="E7431" cm="1">
        <f t="array" ref="E7431">IF(AND(B7431="Housing",A7431="Rural"),"",
_xlfn.IFS(
NOT(ISBLANK(C7431)), C7431,
AND(NOT(ISBLANK(C7430)), B7430=B7431, NOT(ISBLANK(C7432)), B7432=B7431), AVERAGE(C7430,C7432),
AND(NOT(ISBLANK(C7430)), B7430=B7431, ISBLANK(C7432), NOT(ISBLANK(C7433)), B7433=B7431), C7430+(C7433-C7430)/3,
AND(ISBLANK(C7430), NOT(ISBLANK(C7429)), B7429=B7431, NOT(ISBLANK(C7432)), B7432=B7431), C7429+(C7432-C7429)*2/3,
TRUE, "Check Manually"
))</f>
        <v>179.4</v>
      </c>
      <c r="F7431" t="str">
        <f>_xlfn.XLOOKUP(B7431,Bucket_Map!A:A,Bucket_Map!B:B,"ERROR - CHECK NAME")</f>
        <v>Not Bucketed (Aggregate)</v>
      </c>
    </row>
    <row r="7432" spans="1:6" x14ac:dyDescent="0.25">
      <c r="A7432" t="s">
        <v>33</v>
      </c>
      <c r="B7432" t="s">
        <v>10</v>
      </c>
      <c r="C7432">
        <v>180.4</v>
      </c>
      <c r="D7432" s="1">
        <v>44774</v>
      </c>
      <c r="E7432" cm="1">
        <f t="array" ref="E7432">IF(AND(B7432="Housing",A7432="Rural"),"",
_xlfn.IFS(
NOT(ISBLANK(C7432)), C7432,
AND(NOT(ISBLANK(C7431)), B7431=B7432, NOT(ISBLANK(C7433)), B7433=B7432), AVERAGE(C7431,C7433),
AND(NOT(ISBLANK(C7431)), B7431=B7432, ISBLANK(C7433), NOT(ISBLANK(C7434)), B7434=B7432), C7431+(C7434-C7431)/3,
AND(ISBLANK(C7431), NOT(ISBLANK(C7430)), B7430=B7432, NOT(ISBLANK(C7433)), B7433=B7432), C7430+(C7433-C7430)*2/3,
TRUE, "Check Manually"
))</f>
        <v>180.4</v>
      </c>
      <c r="F7432" t="str">
        <f>_xlfn.XLOOKUP(B7432,Bucket_Map!A:A,Bucket_Map!B:B,"ERROR - CHECK NAME")</f>
        <v>Not Bucketed (Aggregate)</v>
      </c>
    </row>
    <row r="7433" spans="1:6" x14ac:dyDescent="0.25">
      <c r="A7433" t="s">
        <v>33</v>
      </c>
      <c r="B7433" t="s">
        <v>10</v>
      </c>
      <c r="C7433">
        <v>181.8</v>
      </c>
      <c r="D7433" s="1">
        <v>44805</v>
      </c>
      <c r="E7433" cm="1">
        <f t="array" ref="E7433">IF(AND(B7433="Housing",A7433="Rural"),"",
_xlfn.IFS(
NOT(ISBLANK(C7433)), C7433,
AND(NOT(ISBLANK(C7432)), B7432=B7433, NOT(ISBLANK(C7434)), B7434=B7433), AVERAGE(C7432,C7434),
AND(NOT(ISBLANK(C7432)), B7432=B7433, ISBLANK(C7434), NOT(ISBLANK(C7435)), B7435=B7433), C7432+(C7435-C7432)/3,
AND(ISBLANK(C7432), NOT(ISBLANK(C7431)), B7431=B7433, NOT(ISBLANK(C7434)), B7434=B7433), C7431+(C7434-C7431)*2/3,
TRUE, "Check Manually"
))</f>
        <v>181.8</v>
      </c>
      <c r="F7433" t="str">
        <f>_xlfn.XLOOKUP(B7433,Bucket_Map!A:A,Bucket_Map!B:B,"ERROR - CHECK NAME")</f>
        <v>Not Bucketed (Aggregate)</v>
      </c>
    </row>
    <row r="7434" spans="1:6" x14ac:dyDescent="0.25">
      <c r="A7434" t="s">
        <v>33</v>
      </c>
      <c r="B7434" t="s">
        <v>10</v>
      </c>
      <c r="C7434">
        <v>183.3</v>
      </c>
      <c r="D7434" s="1">
        <v>44835</v>
      </c>
      <c r="E7434" cm="1">
        <f t="array" ref="E7434">IF(AND(B7434="Housing",A7434="Rural"),"",
_xlfn.IFS(
NOT(ISBLANK(C7434)), C7434,
AND(NOT(ISBLANK(C7433)), B7433=B7434, NOT(ISBLANK(C7435)), B7435=B7434), AVERAGE(C7433,C7435),
AND(NOT(ISBLANK(C7433)), B7433=B7434, ISBLANK(C7435), NOT(ISBLANK(C7436)), B7436=B7434), C7433+(C7436-C7433)/3,
AND(ISBLANK(C7433), NOT(ISBLANK(C7432)), B7432=B7434, NOT(ISBLANK(C7435)), B7435=B7434), C7432+(C7435-C7432)*2/3,
TRUE, "Check Manually"
))</f>
        <v>183.3</v>
      </c>
      <c r="F7434" t="str">
        <f>_xlfn.XLOOKUP(B7434,Bucket_Map!A:A,Bucket_Map!B:B,"ERROR - CHECK NAME")</f>
        <v>Not Bucketed (Aggregate)</v>
      </c>
    </row>
    <row r="7435" spans="1:6" x14ac:dyDescent="0.25">
      <c r="A7435" t="s">
        <v>33</v>
      </c>
      <c r="B7435" t="s">
        <v>10</v>
      </c>
      <c r="C7435">
        <v>181.3</v>
      </c>
      <c r="D7435" s="1">
        <v>44866</v>
      </c>
      <c r="E7435" cm="1">
        <f t="array" ref="E7435">IF(AND(B7435="Housing",A7435="Rural"),"",
_xlfn.IFS(
NOT(ISBLANK(C7435)), C7435,
AND(NOT(ISBLANK(C7434)), B7434=B7435, NOT(ISBLANK(C7436)), B7436=B7435), AVERAGE(C7434,C7436),
AND(NOT(ISBLANK(C7434)), B7434=B7435, ISBLANK(C7436), NOT(ISBLANK(C7437)), B7437=B7435), C7434+(C7437-C7434)/3,
AND(ISBLANK(C7434), NOT(ISBLANK(C7433)), B7433=B7435, NOT(ISBLANK(C7436)), B7436=B7435), C7433+(C7436-C7433)*2/3,
TRUE, "Check Manually"
))</f>
        <v>181.3</v>
      </c>
      <c r="F7435" t="str">
        <f>_xlfn.XLOOKUP(B7435,Bucket_Map!A:A,Bucket_Map!B:B,"ERROR - CHECK NAME")</f>
        <v>Not Bucketed (Aggregate)</v>
      </c>
    </row>
    <row r="7436" spans="1:6" x14ac:dyDescent="0.25">
      <c r="A7436" t="s">
        <v>33</v>
      </c>
      <c r="B7436" t="s">
        <v>10</v>
      </c>
      <c r="C7436">
        <v>178.6</v>
      </c>
      <c r="D7436" s="1">
        <v>44896</v>
      </c>
      <c r="E7436" cm="1">
        <f t="array" ref="E7436">IF(AND(B7436="Housing",A7436="Rural"),"",
_xlfn.IFS(
NOT(ISBLANK(C7436)), C7436,
AND(NOT(ISBLANK(C7435)), B7435=B7436, NOT(ISBLANK(C7437)), B7437=B7436), AVERAGE(C7435,C7437),
AND(NOT(ISBLANK(C7435)), B7435=B7436, ISBLANK(C7437), NOT(ISBLANK(C7438)), B7438=B7436), C7435+(C7438-C7435)/3,
AND(ISBLANK(C7435), NOT(ISBLANK(C7434)), B7434=B7436, NOT(ISBLANK(C7437)), B7437=B7436), C7434+(C7437-C7434)*2/3,
TRUE, "Check Manually"
))</f>
        <v>178.6</v>
      </c>
      <c r="F7436" t="str">
        <f>_xlfn.XLOOKUP(B7436,Bucket_Map!A:A,Bucket_Map!B:B,"ERROR - CHECK NAME")</f>
        <v>Not Bucketed (Aggregate)</v>
      </c>
    </row>
    <row r="7437" spans="1:6" x14ac:dyDescent="0.25">
      <c r="A7437" t="s">
        <v>33</v>
      </c>
      <c r="B7437" t="s">
        <v>10</v>
      </c>
      <c r="C7437">
        <v>179.5</v>
      </c>
      <c r="D7437" s="1">
        <v>44927</v>
      </c>
      <c r="E7437" cm="1">
        <f t="array" ref="E7437">IF(AND(B7437="Housing",A7437="Rural"),"",
_xlfn.IFS(
NOT(ISBLANK(C7437)), C7437,
AND(NOT(ISBLANK(C7436)), B7436=B7437, NOT(ISBLANK(C7438)), B7438=B7437), AVERAGE(C7436,C7438),
AND(NOT(ISBLANK(C7436)), B7436=B7437, ISBLANK(C7438), NOT(ISBLANK(C7439)), B7439=B7437), C7436+(C7439-C7436)/3,
AND(ISBLANK(C7436), NOT(ISBLANK(C7435)), B7435=B7437, NOT(ISBLANK(C7438)), B7438=B7437), C7435+(C7438-C7435)*2/3,
TRUE, "Check Manually"
))</f>
        <v>179.5</v>
      </c>
      <c r="F7437" t="str">
        <f>_xlfn.XLOOKUP(B7437,Bucket_Map!A:A,Bucket_Map!B:B,"ERROR - CHECK NAME")</f>
        <v>Not Bucketed (Aggregate)</v>
      </c>
    </row>
    <row r="7438" spans="1:6" x14ac:dyDescent="0.25">
      <c r="A7438" t="s">
        <v>33</v>
      </c>
      <c r="B7438" t="s">
        <v>10</v>
      </c>
      <c r="C7438">
        <v>180.7</v>
      </c>
      <c r="D7438" s="1">
        <v>44958</v>
      </c>
      <c r="E7438" cm="1">
        <f t="array" ref="E7438">IF(AND(B7438="Housing",A7438="Rural"),"",
_xlfn.IFS(
NOT(ISBLANK(C7438)), C7438,
AND(NOT(ISBLANK(C7437)), B7437=B7438, NOT(ISBLANK(C7439)), B7439=B7438), AVERAGE(C7437,C7439),
AND(NOT(ISBLANK(C7437)), B7437=B7438, ISBLANK(C7439), NOT(ISBLANK(C7440)), B7440=B7438), C7437+(C7440-C7437)/3,
AND(ISBLANK(C7437), NOT(ISBLANK(C7436)), B7436=B7438, NOT(ISBLANK(C7439)), B7439=B7438), C7436+(C7439-C7436)*2/3,
TRUE, "Check Manually"
))</f>
        <v>180.7</v>
      </c>
      <c r="F7438" t="str">
        <f>_xlfn.XLOOKUP(B7438,Bucket_Map!A:A,Bucket_Map!B:B,"ERROR - CHECK NAME")</f>
        <v>Not Bucketed (Aggregate)</v>
      </c>
    </row>
    <row r="7439" spans="1:6" x14ac:dyDescent="0.25">
      <c r="A7439" t="s">
        <v>33</v>
      </c>
      <c r="B7439" t="s">
        <v>10</v>
      </c>
      <c r="C7439">
        <v>180.8</v>
      </c>
      <c r="D7439" s="1">
        <v>44986</v>
      </c>
      <c r="E7439" cm="1">
        <f t="array" ref="E7439">IF(AND(B7439="Housing",A7439="Rural"),"",
_xlfn.IFS(
NOT(ISBLANK(C7439)), C7439,
AND(NOT(ISBLANK(C7438)), B7438=B7439, NOT(ISBLANK(C7440)), B7440=B7439), AVERAGE(C7438,C7440),
AND(NOT(ISBLANK(C7438)), B7438=B7439, ISBLANK(C7440), NOT(ISBLANK(C7441)), B7441=B7439), C7438+(C7441-C7438)/3,
AND(ISBLANK(C7438), NOT(ISBLANK(C7437)), B7437=B7439, NOT(ISBLANK(C7440)), B7440=B7439), C7437+(C7440-C7437)*2/3,
TRUE, "Check Manually"
))</f>
        <v>180.8</v>
      </c>
      <c r="F7439" t="str">
        <f>_xlfn.XLOOKUP(B7439,Bucket_Map!A:A,Bucket_Map!B:B,"ERROR - CHECK NAME")</f>
        <v>Not Bucketed (Aggregate)</v>
      </c>
    </row>
    <row r="7440" spans="1:6" x14ac:dyDescent="0.25">
      <c r="A7440" t="s">
        <v>33</v>
      </c>
      <c r="B7440" t="s">
        <v>10</v>
      </c>
      <c r="C7440">
        <v>182.1</v>
      </c>
      <c r="D7440" s="1">
        <v>45017</v>
      </c>
      <c r="E7440" cm="1">
        <f t="array" ref="E7440">IF(AND(B7440="Housing",A7440="Rural"),"",
_xlfn.IFS(
NOT(ISBLANK(C7440)), C7440,
AND(NOT(ISBLANK(C7439)), B7439=B7440, NOT(ISBLANK(C7441)), B7441=B7440), AVERAGE(C7439,C7441),
AND(NOT(ISBLANK(C7439)), B7439=B7440, ISBLANK(C7441), NOT(ISBLANK(C7442)), B7442=B7440), C7439+(C7442-C7439)/3,
AND(ISBLANK(C7439), NOT(ISBLANK(C7438)), B7438=B7440, NOT(ISBLANK(C7441)), B7441=B7440), C7438+(C7441-C7438)*2/3,
TRUE, "Check Manually"
))</f>
        <v>182.1</v>
      </c>
      <c r="F7440" t="str">
        <f>_xlfn.XLOOKUP(B7440,Bucket_Map!A:A,Bucket_Map!B:B,"ERROR - CHECK NAME")</f>
        <v>Not Bucketed (Aggregate)</v>
      </c>
    </row>
    <row r="7441" spans="1:6" x14ac:dyDescent="0.25">
      <c r="A7441" t="s">
        <v>33</v>
      </c>
      <c r="B7441" t="s">
        <v>10</v>
      </c>
      <c r="C7441">
        <v>183.1</v>
      </c>
      <c r="D7441" s="1">
        <v>45047</v>
      </c>
      <c r="E7441" cm="1">
        <f t="array" ref="E7441">IF(AND(B7441="Housing",A7441="Rural"),"",
_xlfn.IFS(
NOT(ISBLANK(C7441)), C7441,
AND(NOT(ISBLANK(C7440)), B7440=B7441, NOT(ISBLANK(C7442)), B7442=B7441), AVERAGE(C7440,C7442),
AND(NOT(ISBLANK(C7440)), B7440=B7441, ISBLANK(C7442), NOT(ISBLANK(C7443)), B7443=B7441), C7440+(C7443-C7440)/3,
AND(ISBLANK(C7440), NOT(ISBLANK(C7439)), B7439=B7441, NOT(ISBLANK(C7442)), B7442=B7441), C7439+(C7442-C7439)*2/3,
TRUE, "Check Manually"
))</f>
        <v>183.1</v>
      </c>
      <c r="F7441" t="str">
        <f>_xlfn.XLOOKUP(B7441,Bucket_Map!A:A,Bucket_Map!B:B,"ERROR - CHECK NAME")</f>
        <v>Not Bucketed (Aggregate)</v>
      </c>
    </row>
    <row r="7442" spans="1:6" x14ac:dyDescent="0.25">
      <c r="A7442" t="s">
        <v>33</v>
      </c>
      <c r="B7442" t="s">
        <v>11</v>
      </c>
      <c r="C7442">
        <v>105</v>
      </c>
      <c r="D7442" s="1">
        <v>41275</v>
      </c>
      <c r="E7442" cm="1">
        <f t="array" ref="E7442">IF(AND(B7442="Housing",A7442="Rural"),"",
_xlfn.IFS(
NOT(ISBLANK(C7442)), C7442,
AND(NOT(ISBLANK(C7441)), B7441=B7442, NOT(ISBLANK(C7443)), B7443=B7442), AVERAGE(C7441,C7443),
AND(NOT(ISBLANK(C7441)), B7441=B7442, ISBLANK(C7443), NOT(ISBLANK(C7444)), B7444=B7442), C7441+(C7444-C7441)/3,
AND(ISBLANK(C7441), NOT(ISBLANK(C7440)), B7440=B7442, NOT(ISBLANK(C7443)), B7443=B7442), C7440+(C7443-C7440)*2/3,
TRUE, "Check Manually"
))</f>
        <v>105</v>
      </c>
      <c r="F7442" t="str">
        <f>_xlfn.XLOOKUP(B7442,Bucket_Map!A:A,Bucket_Map!B:B,"ERROR - CHECK NAME")</f>
        <v>Clothing &amp; Footwear</v>
      </c>
    </row>
    <row r="7443" spans="1:6" x14ac:dyDescent="0.25">
      <c r="A7443" t="s">
        <v>33</v>
      </c>
      <c r="B7443" t="s">
        <v>11</v>
      </c>
      <c r="C7443">
        <v>105.5</v>
      </c>
      <c r="D7443" s="1">
        <v>41306</v>
      </c>
      <c r="E7443" cm="1">
        <f t="array" ref="E7443">IF(AND(B7443="Housing",A7443="Rural"),"",
_xlfn.IFS(
NOT(ISBLANK(C7443)), C7443,
AND(NOT(ISBLANK(C7442)), B7442=B7443, NOT(ISBLANK(C7444)), B7444=B7443), AVERAGE(C7442,C7444),
AND(NOT(ISBLANK(C7442)), B7442=B7443, ISBLANK(C7444), NOT(ISBLANK(C7445)), B7445=B7443), C7442+(C7445-C7442)/3,
AND(ISBLANK(C7442), NOT(ISBLANK(C7441)), B7441=B7443, NOT(ISBLANK(C7444)), B7444=B7443), C7441+(C7444-C7441)*2/3,
TRUE, "Check Manually"
))</f>
        <v>105.5</v>
      </c>
      <c r="F7443" t="str">
        <f>_xlfn.XLOOKUP(B7443,Bucket_Map!A:A,Bucket_Map!B:B,"ERROR - CHECK NAME")</f>
        <v>Clothing &amp; Footwear</v>
      </c>
    </row>
    <row r="7444" spans="1:6" x14ac:dyDescent="0.25">
      <c r="A7444" t="s">
        <v>33</v>
      </c>
      <c r="B7444" t="s">
        <v>11</v>
      </c>
      <c r="C7444">
        <v>106</v>
      </c>
      <c r="D7444" s="1">
        <v>41334</v>
      </c>
      <c r="E7444" cm="1">
        <f t="array" ref="E7444">IF(AND(B7444="Housing",A7444="Rural"),"",
_xlfn.IFS(
NOT(ISBLANK(C7444)), C7444,
AND(NOT(ISBLANK(C7443)), B7443=B7444, NOT(ISBLANK(C7445)), B7445=B7444), AVERAGE(C7443,C7445),
AND(NOT(ISBLANK(C7443)), B7443=B7444, ISBLANK(C7445), NOT(ISBLANK(C7446)), B7446=B7444), C7443+(C7446-C7443)/3,
AND(ISBLANK(C7443), NOT(ISBLANK(C7442)), B7442=B7444, NOT(ISBLANK(C7445)), B7445=B7444), C7442+(C7445-C7442)*2/3,
TRUE, "Check Manually"
))</f>
        <v>106</v>
      </c>
      <c r="F7444" t="str">
        <f>_xlfn.XLOOKUP(B7444,Bucket_Map!A:A,Bucket_Map!B:B,"ERROR - CHECK NAME")</f>
        <v>Clothing &amp; Footwear</v>
      </c>
    </row>
    <row r="7445" spans="1:6" x14ac:dyDescent="0.25">
      <c r="A7445" t="s">
        <v>33</v>
      </c>
      <c r="B7445" t="s">
        <v>11</v>
      </c>
      <c r="C7445">
        <v>106.4</v>
      </c>
      <c r="D7445" s="1">
        <v>41365</v>
      </c>
      <c r="E7445" cm="1">
        <f t="array" ref="E7445">IF(AND(B7445="Housing",A7445="Rural"),"",
_xlfn.IFS(
NOT(ISBLANK(C7445)), C7445,
AND(NOT(ISBLANK(C7444)), B7444=B7445, NOT(ISBLANK(C7446)), B7446=B7445), AVERAGE(C7444,C7446),
AND(NOT(ISBLANK(C7444)), B7444=B7445, ISBLANK(C7446), NOT(ISBLANK(C7447)), B7447=B7445), C7444+(C7447-C7444)/3,
AND(ISBLANK(C7444), NOT(ISBLANK(C7443)), B7443=B7445, NOT(ISBLANK(C7446)), B7446=B7445), C7443+(C7446-C7443)*2/3,
TRUE, "Check Manually"
))</f>
        <v>106.4</v>
      </c>
      <c r="F7445" t="str">
        <f>_xlfn.XLOOKUP(B7445,Bucket_Map!A:A,Bucket_Map!B:B,"ERROR - CHECK NAME")</f>
        <v>Clothing &amp; Footwear</v>
      </c>
    </row>
    <row r="7446" spans="1:6" x14ac:dyDescent="0.25">
      <c r="A7446" t="s">
        <v>33</v>
      </c>
      <c r="B7446" t="s">
        <v>11</v>
      </c>
      <c r="C7446">
        <v>106.7</v>
      </c>
      <c r="D7446" s="1">
        <v>41395</v>
      </c>
      <c r="E7446" cm="1">
        <f t="array" ref="E7446">IF(AND(B7446="Housing",A7446="Rural"),"",
_xlfn.IFS(
NOT(ISBLANK(C7446)), C7446,
AND(NOT(ISBLANK(C7445)), B7445=B7446, NOT(ISBLANK(C7447)), B7447=B7446), AVERAGE(C7445,C7447),
AND(NOT(ISBLANK(C7445)), B7445=B7446, ISBLANK(C7447), NOT(ISBLANK(C7448)), B7448=B7446), C7445+(C7448-C7445)/3,
AND(ISBLANK(C7445), NOT(ISBLANK(C7444)), B7444=B7446, NOT(ISBLANK(C7447)), B7447=B7446), C7444+(C7447-C7444)*2/3,
TRUE, "Check Manually"
))</f>
        <v>106.7</v>
      </c>
      <c r="F7446" t="str">
        <f>_xlfn.XLOOKUP(B7446,Bucket_Map!A:A,Bucket_Map!B:B,"ERROR - CHECK NAME")</f>
        <v>Clothing &amp; Footwear</v>
      </c>
    </row>
    <row r="7447" spans="1:6" x14ac:dyDescent="0.25">
      <c r="A7447" t="s">
        <v>33</v>
      </c>
      <c r="B7447" t="s">
        <v>11</v>
      </c>
      <c r="C7447">
        <v>107.2</v>
      </c>
      <c r="D7447" s="1">
        <v>41426</v>
      </c>
      <c r="E7447" cm="1">
        <f t="array" ref="E7447">IF(AND(B7447="Housing",A7447="Rural"),"",
_xlfn.IFS(
NOT(ISBLANK(C7447)), C7447,
AND(NOT(ISBLANK(C7446)), B7446=B7447, NOT(ISBLANK(C7448)), B7448=B7447), AVERAGE(C7446,C7448),
AND(NOT(ISBLANK(C7446)), B7446=B7447, ISBLANK(C7448), NOT(ISBLANK(C7449)), B7449=B7447), C7446+(C7449-C7446)/3,
AND(ISBLANK(C7446), NOT(ISBLANK(C7445)), B7445=B7447, NOT(ISBLANK(C7448)), B7448=B7447), C7445+(C7448-C7445)*2/3,
TRUE, "Check Manually"
))</f>
        <v>107.2</v>
      </c>
      <c r="F7447" t="str">
        <f>_xlfn.XLOOKUP(B7447,Bucket_Map!A:A,Bucket_Map!B:B,"ERROR - CHECK NAME")</f>
        <v>Clothing &amp; Footwear</v>
      </c>
    </row>
    <row r="7448" spans="1:6" x14ac:dyDescent="0.25">
      <c r="A7448" t="s">
        <v>33</v>
      </c>
      <c r="B7448" t="s">
        <v>11</v>
      </c>
      <c r="C7448">
        <v>107.8</v>
      </c>
      <c r="D7448" s="1">
        <v>41456</v>
      </c>
      <c r="E7448" cm="1">
        <f t="array" ref="E7448">IF(AND(B7448="Housing",A7448="Rural"),"",
_xlfn.IFS(
NOT(ISBLANK(C7448)), C7448,
AND(NOT(ISBLANK(C7447)), B7447=B7448, NOT(ISBLANK(C7449)), B7449=B7448), AVERAGE(C7447,C7449),
AND(NOT(ISBLANK(C7447)), B7447=B7448, ISBLANK(C7449), NOT(ISBLANK(C7450)), B7450=B7448), C7447+(C7450-C7447)/3,
AND(ISBLANK(C7447), NOT(ISBLANK(C7446)), B7446=B7448, NOT(ISBLANK(C7449)), B7449=B7448), C7446+(C7449-C7446)*2/3,
TRUE, "Check Manually"
))</f>
        <v>107.8</v>
      </c>
      <c r="F7448" t="str">
        <f>_xlfn.XLOOKUP(B7448,Bucket_Map!A:A,Bucket_Map!B:B,"ERROR - CHECK NAME")</f>
        <v>Clothing &amp; Footwear</v>
      </c>
    </row>
    <row r="7449" spans="1:6" x14ac:dyDescent="0.25">
      <c r="A7449" t="s">
        <v>33</v>
      </c>
      <c r="B7449" t="s">
        <v>11</v>
      </c>
      <c r="C7449">
        <v>108.3</v>
      </c>
      <c r="D7449" s="1">
        <v>41487</v>
      </c>
      <c r="E7449" cm="1">
        <f t="array" ref="E7449">IF(AND(B7449="Housing",A7449="Rural"),"",
_xlfn.IFS(
NOT(ISBLANK(C7449)), C7449,
AND(NOT(ISBLANK(C7448)), B7448=B7449, NOT(ISBLANK(C7450)), B7450=B7449), AVERAGE(C7448,C7450),
AND(NOT(ISBLANK(C7448)), B7448=B7449, ISBLANK(C7450), NOT(ISBLANK(C7451)), B7451=B7449), C7448+(C7451-C7448)/3,
AND(ISBLANK(C7448), NOT(ISBLANK(C7447)), B7447=B7449, NOT(ISBLANK(C7450)), B7450=B7449), C7447+(C7450-C7447)*2/3,
TRUE, "Check Manually"
))</f>
        <v>108.3</v>
      </c>
      <c r="F7449" t="str">
        <f>_xlfn.XLOOKUP(B7449,Bucket_Map!A:A,Bucket_Map!B:B,"ERROR - CHECK NAME")</f>
        <v>Clothing &amp; Footwear</v>
      </c>
    </row>
    <row r="7450" spans="1:6" x14ac:dyDescent="0.25">
      <c r="A7450" t="s">
        <v>33</v>
      </c>
      <c r="B7450" t="s">
        <v>11</v>
      </c>
      <c r="C7450">
        <v>109</v>
      </c>
      <c r="D7450" s="1">
        <v>41518</v>
      </c>
      <c r="E7450" cm="1">
        <f t="array" ref="E7450">IF(AND(B7450="Housing",A7450="Rural"),"",
_xlfn.IFS(
NOT(ISBLANK(C7450)), C7450,
AND(NOT(ISBLANK(C7449)), B7449=B7450, NOT(ISBLANK(C7451)), B7451=B7450), AVERAGE(C7449,C7451),
AND(NOT(ISBLANK(C7449)), B7449=B7450, ISBLANK(C7451), NOT(ISBLANK(C7452)), B7452=B7450), C7449+(C7452-C7449)/3,
AND(ISBLANK(C7449), NOT(ISBLANK(C7448)), B7448=B7450, NOT(ISBLANK(C7451)), B7451=B7450), C7448+(C7451-C7448)*2/3,
TRUE, "Check Manually"
))</f>
        <v>109</v>
      </c>
      <c r="F7450" t="str">
        <f>_xlfn.XLOOKUP(B7450,Bucket_Map!A:A,Bucket_Map!B:B,"ERROR - CHECK NAME")</f>
        <v>Clothing &amp; Footwear</v>
      </c>
    </row>
    <row r="7451" spans="1:6" x14ac:dyDescent="0.25">
      <c r="A7451" t="s">
        <v>33</v>
      </c>
      <c r="B7451" t="s">
        <v>11</v>
      </c>
      <c r="C7451">
        <v>109.7</v>
      </c>
      <c r="D7451" s="1">
        <v>41548</v>
      </c>
      <c r="E7451" cm="1">
        <f t="array" ref="E7451">IF(AND(B7451="Housing",A7451="Rural"),"",
_xlfn.IFS(
NOT(ISBLANK(C7451)), C7451,
AND(NOT(ISBLANK(C7450)), B7450=B7451, NOT(ISBLANK(C7452)), B7452=B7451), AVERAGE(C7450,C7452),
AND(NOT(ISBLANK(C7450)), B7450=B7451, ISBLANK(C7452), NOT(ISBLANK(C7453)), B7453=B7451), C7450+(C7453-C7450)/3,
AND(ISBLANK(C7450), NOT(ISBLANK(C7449)), B7449=B7451, NOT(ISBLANK(C7452)), B7452=B7451), C7449+(C7452-C7449)*2/3,
TRUE, "Check Manually"
))</f>
        <v>109.7</v>
      </c>
      <c r="F7451" t="str">
        <f>_xlfn.XLOOKUP(B7451,Bucket_Map!A:A,Bucket_Map!B:B,"ERROR - CHECK NAME")</f>
        <v>Clothing &amp; Footwear</v>
      </c>
    </row>
    <row r="7452" spans="1:6" x14ac:dyDescent="0.25">
      <c r="A7452" t="s">
        <v>33</v>
      </c>
      <c r="B7452" t="s">
        <v>11</v>
      </c>
      <c r="C7452">
        <v>110.3</v>
      </c>
      <c r="D7452" s="1">
        <v>41579</v>
      </c>
      <c r="E7452" cm="1">
        <f t="array" ref="E7452">IF(AND(B7452="Housing",A7452="Rural"),"",
_xlfn.IFS(
NOT(ISBLANK(C7452)), C7452,
AND(NOT(ISBLANK(C7451)), B7451=B7452, NOT(ISBLANK(C7453)), B7453=B7452), AVERAGE(C7451,C7453),
AND(NOT(ISBLANK(C7451)), B7451=B7452, ISBLANK(C7453), NOT(ISBLANK(C7454)), B7454=B7452), C7451+(C7454-C7451)/3,
AND(ISBLANK(C7451), NOT(ISBLANK(C7450)), B7450=B7452, NOT(ISBLANK(C7453)), B7453=B7452), C7450+(C7453-C7450)*2/3,
TRUE, "Check Manually"
))</f>
        <v>110.3</v>
      </c>
      <c r="F7452" t="str">
        <f>_xlfn.XLOOKUP(B7452,Bucket_Map!A:A,Bucket_Map!B:B,"ERROR - CHECK NAME")</f>
        <v>Clothing &amp; Footwear</v>
      </c>
    </row>
    <row r="7453" spans="1:6" x14ac:dyDescent="0.25">
      <c r="A7453" t="s">
        <v>33</v>
      </c>
      <c r="B7453" t="s">
        <v>11</v>
      </c>
      <c r="C7453">
        <v>110.9</v>
      </c>
      <c r="D7453" s="1">
        <v>41609</v>
      </c>
      <c r="E7453" cm="1">
        <f t="array" ref="E7453">IF(AND(B7453="Housing",A7453="Rural"),"",
_xlfn.IFS(
NOT(ISBLANK(C7453)), C7453,
AND(NOT(ISBLANK(C7452)), B7452=B7453, NOT(ISBLANK(C7454)), B7454=B7453), AVERAGE(C7452,C7454),
AND(NOT(ISBLANK(C7452)), B7452=B7453, ISBLANK(C7454), NOT(ISBLANK(C7455)), B7455=B7453), C7452+(C7455-C7452)/3,
AND(ISBLANK(C7452), NOT(ISBLANK(C7451)), B7451=B7453, NOT(ISBLANK(C7454)), B7454=B7453), C7451+(C7454-C7451)*2/3,
TRUE, "Check Manually"
))</f>
        <v>110.9</v>
      </c>
      <c r="F7453" t="str">
        <f>_xlfn.XLOOKUP(B7453,Bucket_Map!A:A,Bucket_Map!B:B,"ERROR - CHECK NAME")</f>
        <v>Clothing &amp; Footwear</v>
      </c>
    </row>
    <row r="7454" spans="1:6" x14ac:dyDescent="0.25">
      <c r="A7454" t="s">
        <v>33</v>
      </c>
      <c r="B7454" t="s">
        <v>11</v>
      </c>
      <c r="C7454">
        <v>111.3</v>
      </c>
      <c r="D7454" s="1">
        <v>41640</v>
      </c>
      <c r="E7454" cm="1">
        <f t="array" ref="E7454">IF(AND(B7454="Housing",A7454="Rural"),"",
_xlfn.IFS(
NOT(ISBLANK(C7454)), C7454,
AND(NOT(ISBLANK(C7453)), B7453=B7454, NOT(ISBLANK(C7455)), B7455=B7454), AVERAGE(C7453,C7455),
AND(NOT(ISBLANK(C7453)), B7453=B7454, ISBLANK(C7455), NOT(ISBLANK(C7456)), B7456=B7454), C7453+(C7456-C7453)/3,
AND(ISBLANK(C7453), NOT(ISBLANK(C7452)), B7452=B7454, NOT(ISBLANK(C7455)), B7455=B7454), C7452+(C7455-C7452)*2/3,
TRUE, "Check Manually"
))</f>
        <v>111.3</v>
      </c>
      <c r="F7454" t="str">
        <f>_xlfn.XLOOKUP(B7454,Bucket_Map!A:A,Bucket_Map!B:B,"ERROR - CHECK NAME")</f>
        <v>Clothing &amp; Footwear</v>
      </c>
    </row>
    <row r="7455" spans="1:6" x14ac:dyDescent="0.25">
      <c r="A7455" t="s">
        <v>33</v>
      </c>
      <c r="B7455" t="s">
        <v>11</v>
      </c>
      <c r="C7455">
        <v>111.7</v>
      </c>
      <c r="D7455" s="1">
        <v>41671</v>
      </c>
      <c r="E7455" cm="1">
        <f t="array" ref="E7455">IF(AND(B7455="Housing",A7455="Rural"),"",
_xlfn.IFS(
NOT(ISBLANK(C7455)), C7455,
AND(NOT(ISBLANK(C7454)), B7454=B7455, NOT(ISBLANK(C7456)), B7456=B7455), AVERAGE(C7454,C7456),
AND(NOT(ISBLANK(C7454)), B7454=B7455, ISBLANK(C7456), NOT(ISBLANK(C7457)), B7457=B7455), C7454+(C7457-C7454)/3,
AND(ISBLANK(C7454), NOT(ISBLANK(C7453)), B7453=B7455, NOT(ISBLANK(C7456)), B7456=B7455), C7453+(C7456-C7453)*2/3,
TRUE, "Check Manually"
))</f>
        <v>111.7</v>
      </c>
      <c r="F7455" t="str">
        <f>_xlfn.XLOOKUP(B7455,Bucket_Map!A:A,Bucket_Map!B:B,"ERROR - CHECK NAME")</f>
        <v>Clothing &amp; Footwear</v>
      </c>
    </row>
    <row r="7456" spans="1:6" x14ac:dyDescent="0.25">
      <c r="A7456" t="s">
        <v>33</v>
      </c>
      <c r="B7456" t="s">
        <v>11</v>
      </c>
      <c r="C7456">
        <v>112.1</v>
      </c>
      <c r="D7456" s="1">
        <v>41699</v>
      </c>
      <c r="E7456" cm="1">
        <f t="array" ref="E7456">IF(AND(B7456="Housing",A7456="Rural"),"",
_xlfn.IFS(
NOT(ISBLANK(C7456)), C7456,
AND(NOT(ISBLANK(C7455)), B7455=B7456, NOT(ISBLANK(C7457)), B7457=B7456), AVERAGE(C7455,C7457),
AND(NOT(ISBLANK(C7455)), B7455=B7456, ISBLANK(C7457), NOT(ISBLANK(C7458)), B7458=B7456), C7455+(C7458-C7455)/3,
AND(ISBLANK(C7455), NOT(ISBLANK(C7454)), B7454=B7456, NOT(ISBLANK(C7457)), B7457=B7456), C7454+(C7457-C7454)*2/3,
TRUE, "Check Manually"
))</f>
        <v>112.1</v>
      </c>
      <c r="F7456" t="str">
        <f>_xlfn.XLOOKUP(B7456,Bucket_Map!A:A,Bucket_Map!B:B,"ERROR - CHECK NAME")</f>
        <v>Clothing &amp; Footwear</v>
      </c>
    </row>
    <row r="7457" spans="1:6" x14ac:dyDescent="0.25">
      <c r="A7457" t="s">
        <v>33</v>
      </c>
      <c r="B7457" t="s">
        <v>11</v>
      </c>
      <c r="C7457">
        <v>112.5</v>
      </c>
      <c r="D7457" s="1">
        <v>41730</v>
      </c>
      <c r="E7457" cm="1">
        <f t="array" ref="E7457">IF(AND(B7457="Housing",A7457="Rural"),"",
_xlfn.IFS(
NOT(ISBLANK(C7457)), C7457,
AND(NOT(ISBLANK(C7456)), B7456=B7457, NOT(ISBLANK(C7458)), B7458=B7457), AVERAGE(C7456,C7458),
AND(NOT(ISBLANK(C7456)), B7456=B7457, ISBLANK(C7458), NOT(ISBLANK(C7459)), B7459=B7457), C7456+(C7459-C7456)/3,
AND(ISBLANK(C7456), NOT(ISBLANK(C7455)), B7455=B7457, NOT(ISBLANK(C7458)), B7458=B7457), C7455+(C7458-C7455)*2/3,
TRUE, "Check Manually"
))</f>
        <v>112.5</v>
      </c>
      <c r="F7457" t="str">
        <f>_xlfn.XLOOKUP(B7457,Bucket_Map!A:A,Bucket_Map!B:B,"ERROR - CHECK NAME")</f>
        <v>Clothing &amp; Footwear</v>
      </c>
    </row>
    <row r="7458" spans="1:6" x14ac:dyDescent="0.25">
      <c r="A7458" t="s">
        <v>33</v>
      </c>
      <c r="B7458" t="s">
        <v>11</v>
      </c>
      <c r="C7458">
        <v>112.9</v>
      </c>
      <c r="D7458" s="1">
        <v>41760</v>
      </c>
      <c r="E7458" cm="1">
        <f t="array" ref="E7458">IF(AND(B7458="Housing",A7458="Rural"),"",
_xlfn.IFS(
NOT(ISBLANK(C7458)), C7458,
AND(NOT(ISBLANK(C7457)), B7457=B7458, NOT(ISBLANK(C7459)), B7459=B7458), AVERAGE(C7457,C7459),
AND(NOT(ISBLANK(C7457)), B7457=B7458, ISBLANK(C7459), NOT(ISBLANK(C7460)), B7460=B7458), C7457+(C7460-C7457)/3,
AND(ISBLANK(C7457), NOT(ISBLANK(C7456)), B7456=B7458, NOT(ISBLANK(C7459)), B7459=B7458), C7456+(C7459-C7456)*2/3,
TRUE, "Check Manually"
))</f>
        <v>112.9</v>
      </c>
      <c r="F7458" t="str">
        <f>_xlfn.XLOOKUP(B7458,Bucket_Map!A:A,Bucket_Map!B:B,"ERROR - CHECK NAME")</f>
        <v>Clothing &amp; Footwear</v>
      </c>
    </row>
    <row r="7459" spans="1:6" x14ac:dyDescent="0.25">
      <c r="A7459" t="s">
        <v>33</v>
      </c>
      <c r="B7459" t="s">
        <v>11</v>
      </c>
      <c r="C7459">
        <v>113.2</v>
      </c>
      <c r="D7459" s="1">
        <v>41791</v>
      </c>
      <c r="E7459" cm="1">
        <f t="array" ref="E7459">IF(AND(B7459="Housing",A7459="Rural"),"",
_xlfn.IFS(
NOT(ISBLANK(C7459)), C7459,
AND(NOT(ISBLANK(C7458)), B7458=B7459, NOT(ISBLANK(C7460)), B7460=B7459), AVERAGE(C7458,C7460),
AND(NOT(ISBLANK(C7458)), B7458=B7459, ISBLANK(C7460), NOT(ISBLANK(C7461)), B7461=B7459), C7458+(C7461-C7458)/3,
AND(ISBLANK(C7458), NOT(ISBLANK(C7457)), B7457=B7459, NOT(ISBLANK(C7460)), B7460=B7459), C7457+(C7460-C7457)*2/3,
TRUE, "Check Manually"
))</f>
        <v>113.2</v>
      </c>
      <c r="F7459" t="str">
        <f>_xlfn.XLOOKUP(B7459,Bucket_Map!A:A,Bucket_Map!B:B,"ERROR - CHECK NAME")</f>
        <v>Clothing &amp; Footwear</v>
      </c>
    </row>
    <row r="7460" spans="1:6" x14ac:dyDescent="0.25">
      <c r="A7460" t="s">
        <v>33</v>
      </c>
      <c r="B7460" t="s">
        <v>11</v>
      </c>
      <c r="C7460">
        <v>113.6</v>
      </c>
      <c r="D7460" s="1">
        <v>41821</v>
      </c>
      <c r="E7460" cm="1">
        <f t="array" ref="E7460">IF(AND(B7460="Housing",A7460="Rural"),"",
_xlfn.IFS(
NOT(ISBLANK(C7460)), C7460,
AND(NOT(ISBLANK(C7459)), B7459=B7460, NOT(ISBLANK(C7461)), B7461=B7460), AVERAGE(C7459,C7461),
AND(NOT(ISBLANK(C7459)), B7459=B7460, ISBLANK(C7461), NOT(ISBLANK(C7462)), B7462=B7460), C7459+(C7462-C7459)/3,
AND(ISBLANK(C7459), NOT(ISBLANK(C7458)), B7458=B7460, NOT(ISBLANK(C7461)), B7461=B7460), C7458+(C7461-C7458)*2/3,
TRUE, "Check Manually"
))</f>
        <v>113.6</v>
      </c>
      <c r="F7460" t="str">
        <f>_xlfn.XLOOKUP(B7460,Bucket_Map!A:A,Bucket_Map!B:B,"ERROR - CHECK NAME")</f>
        <v>Clothing &amp; Footwear</v>
      </c>
    </row>
    <row r="7461" spans="1:6" x14ac:dyDescent="0.25">
      <c r="A7461" t="s">
        <v>33</v>
      </c>
      <c r="B7461" t="s">
        <v>11</v>
      </c>
      <c r="C7461">
        <v>114.1</v>
      </c>
      <c r="D7461" s="1">
        <v>41852</v>
      </c>
      <c r="E7461" cm="1">
        <f t="array" ref="E7461">IF(AND(B7461="Housing",A7461="Rural"),"",
_xlfn.IFS(
NOT(ISBLANK(C7461)), C7461,
AND(NOT(ISBLANK(C7460)), B7460=B7461, NOT(ISBLANK(C7462)), B7462=B7461), AVERAGE(C7460,C7462),
AND(NOT(ISBLANK(C7460)), B7460=B7461, ISBLANK(C7462), NOT(ISBLANK(C7463)), B7463=B7461), C7460+(C7463-C7460)/3,
AND(ISBLANK(C7460), NOT(ISBLANK(C7459)), B7459=B7461, NOT(ISBLANK(C7462)), B7462=B7461), C7459+(C7462-C7459)*2/3,
TRUE, "Check Manually"
))</f>
        <v>114.1</v>
      </c>
      <c r="F7461" t="str">
        <f>_xlfn.XLOOKUP(B7461,Bucket_Map!A:A,Bucket_Map!B:B,"ERROR - CHECK NAME")</f>
        <v>Clothing &amp; Footwear</v>
      </c>
    </row>
    <row r="7462" spans="1:6" x14ac:dyDescent="0.25">
      <c r="A7462" t="s">
        <v>33</v>
      </c>
      <c r="B7462" t="s">
        <v>11</v>
      </c>
      <c r="C7462">
        <v>114.5</v>
      </c>
      <c r="D7462" s="1">
        <v>41883</v>
      </c>
      <c r="E7462" cm="1">
        <f t="array" ref="E7462">IF(AND(B7462="Housing",A7462="Rural"),"",
_xlfn.IFS(
NOT(ISBLANK(C7462)), C7462,
AND(NOT(ISBLANK(C7461)), B7461=B7462, NOT(ISBLANK(C7463)), B7463=B7462), AVERAGE(C7461,C7463),
AND(NOT(ISBLANK(C7461)), B7461=B7462, ISBLANK(C7463), NOT(ISBLANK(C7464)), B7464=B7462), C7461+(C7464-C7461)/3,
AND(ISBLANK(C7461), NOT(ISBLANK(C7460)), B7460=B7462, NOT(ISBLANK(C7463)), B7463=B7462), C7460+(C7463-C7460)*2/3,
TRUE, "Check Manually"
))</f>
        <v>114.5</v>
      </c>
      <c r="F7462" t="str">
        <f>_xlfn.XLOOKUP(B7462,Bucket_Map!A:A,Bucket_Map!B:B,"ERROR - CHECK NAME")</f>
        <v>Clothing &amp; Footwear</v>
      </c>
    </row>
    <row r="7463" spans="1:6" x14ac:dyDescent="0.25">
      <c r="A7463" t="s">
        <v>33</v>
      </c>
      <c r="B7463" t="s">
        <v>11</v>
      </c>
      <c r="C7463">
        <v>114.9</v>
      </c>
      <c r="D7463" s="1">
        <v>41913</v>
      </c>
      <c r="E7463" cm="1">
        <f t="array" ref="E7463">IF(AND(B7463="Housing",A7463="Rural"),"",
_xlfn.IFS(
NOT(ISBLANK(C7463)), C7463,
AND(NOT(ISBLANK(C7462)), B7462=B7463, NOT(ISBLANK(C7464)), B7464=B7463), AVERAGE(C7462,C7464),
AND(NOT(ISBLANK(C7462)), B7462=B7463, ISBLANK(C7464), NOT(ISBLANK(C7465)), B7465=B7463), C7462+(C7465-C7462)/3,
AND(ISBLANK(C7462), NOT(ISBLANK(C7461)), B7461=B7463, NOT(ISBLANK(C7464)), B7464=B7463), C7461+(C7464-C7461)*2/3,
TRUE, "Check Manually"
))</f>
        <v>114.9</v>
      </c>
      <c r="F7463" t="str">
        <f>_xlfn.XLOOKUP(B7463,Bucket_Map!A:A,Bucket_Map!B:B,"ERROR - CHECK NAME")</f>
        <v>Clothing &amp; Footwear</v>
      </c>
    </row>
    <row r="7464" spans="1:6" x14ac:dyDescent="0.25">
      <c r="A7464" t="s">
        <v>33</v>
      </c>
      <c r="B7464" t="s">
        <v>11</v>
      </c>
      <c r="C7464">
        <v>115.4</v>
      </c>
      <c r="D7464" s="1">
        <v>41944</v>
      </c>
      <c r="E7464" cm="1">
        <f t="array" ref="E7464">IF(AND(B7464="Housing",A7464="Rural"),"",
_xlfn.IFS(
NOT(ISBLANK(C7464)), C7464,
AND(NOT(ISBLANK(C7463)), B7463=B7464, NOT(ISBLANK(C7465)), B7465=B7464), AVERAGE(C7463,C7465),
AND(NOT(ISBLANK(C7463)), B7463=B7464, ISBLANK(C7465), NOT(ISBLANK(C7466)), B7466=B7464), C7463+(C7466-C7463)/3,
AND(ISBLANK(C7463), NOT(ISBLANK(C7462)), B7462=B7464, NOT(ISBLANK(C7465)), B7465=B7464), C7462+(C7465-C7462)*2/3,
TRUE, "Check Manually"
))</f>
        <v>115.4</v>
      </c>
      <c r="F7464" t="str">
        <f>_xlfn.XLOOKUP(B7464,Bucket_Map!A:A,Bucket_Map!B:B,"ERROR - CHECK NAME")</f>
        <v>Clothing &amp; Footwear</v>
      </c>
    </row>
    <row r="7465" spans="1:6" x14ac:dyDescent="0.25">
      <c r="A7465" t="s">
        <v>33</v>
      </c>
      <c r="B7465" t="s">
        <v>11</v>
      </c>
      <c r="C7465">
        <v>115.8</v>
      </c>
      <c r="D7465" s="1">
        <v>41974</v>
      </c>
      <c r="E7465" cm="1">
        <f t="array" ref="E7465">IF(AND(B7465="Housing",A7465="Rural"),"",
_xlfn.IFS(
NOT(ISBLANK(C7465)), C7465,
AND(NOT(ISBLANK(C7464)), B7464=B7465, NOT(ISBLANK(C7466)), B7466=B7465), AVERAGE(C7464,C7466),
AND(NOT(ISBLANK(C7464)), B7464=B7465, ISBLANK(C7466), NOT(ISBLANK(C7467)), B7467=B7465), C7464+(C7467-C7464)/3,
AND(ISBLANK(C7464), NOT(ISBLANK(C7463)), B7463=B7465, NOT(ISBLANK(C7466)), B7466=B7465), C7463+(C7466-C7463)*2/3,
TRUE, "Check Manually"
))</f>
        <v>115.8</v>
      </c>
      <c r="F7465" t="str">
        <f>_xlfn.XLOOKUP(B7465,Bucket_Map!A:A,Bucket_Map!B:B,"ERROR - CHECK NAME")</f>
        <v>Clothing &amp; Footwear</v>
      </c>
    </row>
    <row r="7466" spans="1:6" x14ac:dyDescent="0.25">
      <c r="A7466" t="s">
        <v>33</v>
      </c>
      <c r="B7466" t="s">
        <v>11</v>
      </c>
      <c r="C7466">
        <v>116.1</v>
      </c>
      <c r="D7466" s="1">
        <v>42005</v>
      </c>
      <c r="E7466" cm="1">
        <f t="array" ref="E7466">IF(AND(B7466="Housing",A7466="Rural"),"",
_xlfn.IFS(
NOT(ISBLANK(C7466)), C7466,
AND(NOT(ISBLANK(C7465)), B7465=B7466, NOT(ISBLANK(C7467)), B7467=B7466), AVERAGE(C7465,C7467),
AND(NOT(ISBLANK(C7465)), B7465=B7466, ISBLANK(C7467), NOT(ISBLANK(C7468)), B7468=B7466), C7465+(C7468-C7465)/3,
AND(ISBLANK(C7465), NOT(ISBLANK(C7464)), B7464=B7466, NOT(ISBLANK(C7467)), B7467=B7466), C7464+(C7467-C7464)*2/3,
TRUE, "Check Manually"
))</f>
        <v>116.1</v>
      </c>
      <c r="F7466" t="str">
        <f>_xlfn.XLOOKUP(B7466,Bucket_Map!A:A,Bucket_Map!B:B,"ERROR - CHECK NAME")</f>
        <v>Clothing &amp; Footwear</v>
      </c>
    </row>
    <row r="7467" spans="1:6" x14ac:dyDescent="0.25">
      <c r="A7467" t="s">
        <v>33</v>
      </c>
      <c r="B7467" t="s">
        <v>11</v>
      </c>
      <c r="C7467">
        <v>116.5</v>
      </c>
      <c r="D7467" s="1">
        <v>42036</v>
      </c>
      <c r="E7467" cm="1">
        <f t="array" ref="E7467">IF(AND(B7467="Housing",A7467="Rural"),"",
_xlfn.IFS(
NOT(ISBLANK(C7467)), C7467,
AND(NOT(ISBLANK(C7466)), B7466=B7467, NOT(ISBLANK(C7468)), B7468=B7467), AVERAGE(C7466,C7468),
AND(NOT(ISBLANK(C7466)), B7466=B7467, ISBLANK(C7468), NOT(ISBLANK(C7469)), B7469=B7467), C7466+(C7469-C7466)/3,
AND(ISBLANK(C7466), NOT(ISBLANK(C7465)), B7465=B7467, NOT(ISBLANK(C7468)), B7468=B7467), C7465+(C7468-C7465)*2/3,
TRUE, "Check Manually"
))</f>
        <v>116.5</v>
      </c>
      <c r="F7467" t="str">
        <f>_xlfn.XLOOKUP(B7467,Bucket_Map!A:A,Bucket_Map!B:B,"ERROR - CHECK NAME")</f>
        <v>Clothing &amp; Footwear</v>
      </c>
    </row>
    <row r="7468" spans="1:6" x14ac:dyDescent="0.25">
      <c r="A7468" t="s">
        <v>33</v>
      </c>
      <c r="B7468" t="s">
        <v>11</v>
      </c>
      <c r="C7468">
        <v>116.9</v>
      </c>
      <c r="D7468" s="1">
        <v>42064</v>
      </c>
      <c r="E7468" cm="1">
        <f t="array" ref="E7468">IF(AND(B7468="Housing",A7468="Rural"),"",
_xlfn.IFS(
NOT(ISBLANK(C7468)), C7468,
AND(NOT(ISBLANK(C7467)), B7467=B7468, NOT(ISBLANK(C7469)), B7469=B7468), AVERAGE(C7467,C7469),
AND(NOT(ISBLANK(C7467)), B7467=B7468, ISBLANK(C7469), NOT(ISBLANK(C7470)), B7470=B7468), C7467+(C7470-C7467)/3,
AND(ISBLANK(C7467), NOT(ISBLANK(C7466)), B7466=B7468, NOT(ISBLANK(C7469)), B7469=B7468), C7466+(C7469-C7466)*2/3,
TRUE, "Check Manually"
))</f>
        <v>116.9</v>
      </c>
      <c r="F7468" t="str">
        <f>_xlfn.XLOOKUP(B7468,Bucket_Map!A:A,Bucket_Map!B:B,"ERROR - CHECK NAME")</f>
        <v>Clothing &amp; Footwear</v>
      </c>
    </row>
    <row r="7469" spans="1:6" x14ac:dyDescent="0.25">
      <c r="A7469" t="s">
        <v>33</v>
      </c>
      <c r="B7469" t="s">
        <v>11</v>
      </c>
      <c r="C7469">
        <v>117.2</v>
      </c>
      <c r="D7469" s="1">
        <v>42095</v>
      </c>
      <c r="E7469" cm="1">
        <f t="array" ref="E7469">IF(AND(B7469="Housing",A7469="Rural"),"",
_xlfn.IFS(
NOT(ISBLANK(C7469)), C7469,
AND(NOT(ISBLANK(C7468)), B7468=B7469, NOT(ISBLANK(C7470)), B7470=B7469), AVERAGE(C7468,C7470),
AND(NOT(ISBLANK(C7468)), B7468=B7469, ISBLANK(C7470), NOT(ISBLANK(C7471)), B7471=B7469), C7468+(C7471-C7468)/3,
AND(ISBLANK(C7468), NOT(ISBLANK(C7467)), B7467=B7469, NOT(ISBLANK(C7470)), B7470=B7469), C7467+(C7470-C7467)*2/3,
TRUE, "Check Manually"
))</f>
        <v>117.2</v>
      </c>
      <c r="F7469" t="str">
        <f>_xlfn.XLOOKUP(B7469,Bucket_Map!A:A,Bucket_Map!B:B,"ERROR - CHECK NAME")</f>
        <v>Clothing &amp; Footwear</v>
      </c>
    </row>
    <row r="7470" spans="1:6" x14ac:dyDescent="0.25">
      <c r="A7470" t="s">
        <v>33</v>
      </c>
      <c r="B7470" t="s">
        <v>11</v>
      </c>
      <c r="C7470">
        <v>117.4</v>
      </c>
      <c r="D7470" s="1">
        <v>42125</v>
      </c>
      <c r="E7470" cm="1">
        <f t="array" ref="E7470">IF(AND(B7470="Housing",A7470="Rural"),"",
_xlfn.IFS(
NOT(ISBLANK(C7470)), C7470,
AND(NOT(ISBLANK(C7469)), B7469=B7470, NOT(ISBLANK(C7471)), B7471=B7470), AVERAGE(C7469,C7471),
AND(NOT(ISBLANK(C7469)), B7469=B7470, ISBLANK(C7471), NOT(ISBLANK(C7472)), B7472=B7470), C7469+(C7472-C7469)/3,
AND(ISBLANK(C7469), NOT(ISBLANK(C7468)), B7468=B7470, NOT(ISBLANK(C7471)), B7471=B7470), C7468+(C7471-C7468)*2/3,
TRUE, "Check Manually"
))</f>
        <v>117.4</v>
      </c>
      <c r="F7470" t="str">
        <f>_xlfn.XLOOKUP(B7470,Bucket_Map!A:A,Bucket_Map!B:B,"ERROR - CHECK NAME")</f>
        <v>Clothing &amp; Footwear</v>
      </c>
    </row>
    <row r="7471" spans="1:6" x14ac:dyDescent="0.25">
      <c r="A7471" t="s">
        <v>33</v>
      </c>
      <c r="B7471" t="s">
        <v>11</v>
      </c>
      <c r="C7471">
        <v>117.6</v>
      </c>
      <c r="D7471" s="1">
        <v>42156</v>
      </c>
      <c r="E7471" cm="1">
        <f t="array" ref="E7471">IF(AND(B7471="Housing",A7471="Rural"),"",
_xlfn.IFS(
NOT(ISBLANK(C7471)), C7471,
AND(NOT(ISBLANK(C7470)), B7470=B7471, NOT(ISBLANK(C7472)), B7472=B7471), AVERAGE(C7470,C7472),
AND(NOT(ISBLANK(C7470)), B7470=B7471, ISBLANK(C7472), NOT(ISBLANK(C7473)), B7473=B7471), C7470+(C7473-C7470)/3,
AND(ISBLANK(C7470), NOT(ISBLANK(C7469)), B7469=B7471, NOT(ISBLANK(C7472)), B7472=B7471), C7469+(C7472-C7469)*2/3,
TRUE, "Check Manually"
))</f>
        <v>117.6</v>
      </c>
      <c r="F7471" t="str">
        <f>_xlfn.XLOOKUP(B7471,Bucket_Map!A:A,Bucket_Map!B:B,"ERROR - CHECK NAME")</f>
        <v>Clothing &amp; Footwear</v>
      </c>
    </row>
    <row r="7472" spans="1:6" x14ac:dyDescent="0.25">
      <c r="A7472" t="s">
        <v>33</v>
      </c>
      <c r="B7472" t="s">
        <v>11</v>
      </c>
      <c r="C7472">
        <v>117.9</v>
      </c>
      <c r="D7472" s="1">
        <v>42186</v>
      </c>
      <c r="E7472" cm="1">
        <f t="array" ref="E7472">IF(AND(B7472="Housing",A7472="Rural"),"",
_xlfn.IFS(
NOT(ISBLANK(C7472)), C7472,
AND(NOT(ISBLANK(C7471)), B7471=B7472, NOT(ISBLANK(C7473)), B7473=B7472), AVERAGE(C7471,C7473),
AND(NOT(ISBLANK(C7471)), B7471=B7472, ISBLANK(C7473), NOT(ISBLANK(C7474)), B7474=B7472), C7471+(C7474-C7471)/3,
AND(ISBLANK(C7471), NOT(ISBLANK(C7470)), B7470=B7472, NOT(ISBLANK(C7473)), B7473=B7472), C7470+(C7473-C7470)*2/3,
TRUE, "Check Manually"
))</f>
        <v>117.9</v>
      </c>
      <c r="F7472" t="str">
        <f>_xlfn.XLOOKUP(B7472,Bucket_Map!A:A,Bucket_Map!B:B,"ERROR - CHECK NAME")</f>
        <v>Clothing &amp; Footwear</v>
      </c>
    </row>
    <row r="7473" spans="1:6" x14ac:dyDescent="0.25">
      <c r="A7473" t="s">
        <v>33</v>
      </c>
      <c r="B7473" t="s">
        <v>11</v>
      </c>
      <c r="C7473">
        <v>118.2</v>
      </c>
      <c r="D7473" s="1">
        <v>42217</v>
      </c>
      <c r="E7473" cm="1">
        <f t="array" ref="E7473">IF(AND(B7473="Housing",A7473="Rural"),"",
_xlfn.IFS(
NOT(ISBLANK(C7473)), C7473,
AND(NOT(ISBLANK(C7472)), B7472=B7473, NOT(ISBLANK(C7474)), B7474=B7473), AVERAGE(C7472,C7474),
AND(NOT(ISBLANK(C7472)), B7472=B7473, ISBLANK(C7474), NOT(ISBLANK(C7475)), B7475=B7473), C7472+(C7475-C7472)/3,
AND(ISBLANK(C7472), NOT(ISBLANK(C7471)), B7471=B7473, NOT(ISBLANK(C7474)), B7474=B7473), C7471+(C7474-C7471)*2/3,
TRUE, "Check Manually"
))</f>
        <v>118.2</v>
      </c>
      <c r="F7473" t="str">
        <f>_xlfn.XLOOKUP(B7473,Bucket_Map!A:A,Bucket_Map!B:B,"ERROR - CHECK NAME")</f>
        <v>Clothing &amp; Footwear</v>
      </c>
    </row>
    <row r="7474" spans="1:6" x14ac:dyDescent="0.25">
      <c r="A7474" t="s">
        <v>33</v>
      </c>
      <c r="B7474" t="s">
        <v>11</v>
      </c>
      <c r="C7474">
        <v>118.6</v>
      </c>
      <c r="D7474" s="1">
        <v>42248</v>
      </c>
      <c r="E7474" cm="1">
        <f t="array" ref="E7474">IF(AND(B7474="Housing",A7474="Rural"),"",
_xlfn.IFS(
NOT(ISBLANK(C7474)), C7474,
AND(NOT(ISBLANK(C7473)), B7473=B7474, NOT(ISBLANK(C7475)), B7475=B7474), AVERAGE(C7473,C7475),
AND(NOT(ISBLANK(C7473)), B7473=B7474, ISBLANK(C7475), NOT(ISBLANK(C7476)), B7476=B7474), C7473+(C7476-C7473)/3,
AND(ISBLANK(C7473), NOT(ISBLANK(C7472)), B7472=B7474, NOT(ISBLANK(C7475)), B7475=B7474), C7472+(C7475-C7472)*2/3,
TRUE, "Check Manually"
))</f>
        <v>118.6</v>
      </c>
      <c r="F7474" t="str">
        <f>_xlfn.XLOOKUP(B7474,Bucket_Map!A:A,Bucket_Map!B:B,"ERROR - CHECK NAME")</f>
        <v>Clothing &amp; Footwear</v>
      </c>
    </row>
    <row r="7475" spans="1:6" x14ac:dyDescent="0.25">
      <c r="A7475" t="s">
        <v>33</v>
      </c>
      <c r="B7475" t="s">
        <v>11</v>
      </c>
      <c r="C7475">
        <v>118.8</v>
      </c>
      <c r="D7475" s="1">
        <v>42278</v>
      </c>
      <c r="E7475" cm="1">
        <f t="array" ref="E7475">IF(AND(B7475="Housing",A7475="Rural"),"",
_xlfn.IFS(
NOT(ISBLANK(C7475)), C7475,
AND(NOT(ISBLANK(C7474)), B7474=B7475, NOT(ISBLANK(C7476)), B7476=B7475), AVERAGE(C7474,C7476),
AND(NOT(ISBLANK(C7474)), B7474=B7475, ISBLANK(C7476), NOT(ISBLANK(C7477)), B7477=B7475), C7474+(C7477-C7474)/3,
AND(ISBLANK(C7474), NOT(ISBLANK(C7473)), B7473=B7475, NOT(ISBLANK(C7476)), B7476=B7475), C7473+(C7476-C7473)*2/3,
TRUE, "Check Manually"
))</f>
        <v>118.8</v>
      </c>
      <c r="F7475" t="str">
        <f>_xlfn.XLOOKUP(B7475,Bucket_Map!A:A,Bucket_Map!B:B,"ERROR - CHECK NAME")</f>
        <v>Clothing &amp; Footwear</v>
      </c>
    </row>
    <row r="7476" spans="1:6" x14ac:dyDescent="0.25">
      <c r="A7476" t="s">
        <v>33</v>
      </c>
      <c r="B7476" t="s">
        <v>11</v>
      </c>
      <c r="C7476">
        <v>119.3</v>
      </c>
      <c r="D7476" s="1">
        <v>42309</v>
      </c>
      <c r="E7476" cm="1">
        <f t="array" ref="E7476">IF(AND(B7476="Housing",A7476="Rural"),"",
_xlfn.IFS(
NOT(ISBLANK(C7476)), C7476,
AND(NOT(ISBLANK(C7475)), B7475=B7476, NOT(ISBLANK(C7477)), B7477=B7476), AVERAGE(C7475,C7477),
AND(NOT(ISBLANK(C7475)), B7475=B7476, ISBLANK(C7477), NOT(ISBLANK(C7478)), B7478=B7476), C7475+(C7478-C7475)/3,
AND(ISBLANK(C7475), NOT(ISBLANK(C7474)), B7474=B7476, NOT(ISBLANK(C7477)), B7477=B7476), C7474+(C7477-C7474)*2/3,
TRUE, "Check Manually"
))</f>
        <v>119.3</v>
      </c>
      <c r="F7476" t="str">
        <f>_xlfn.XLOOKUP(B7476,Bucket_Map!A:A,Bucket_Map!B:B,"ERROR - CHECK NAME")</f>
        <v>Clothing &amp; Footwear</v>
      </c>
    </row>
    <row r="7477" spans="1:6" x14ac:dyDescent="0.25">
      <c r="A7477" t="s">
        <v>33</v>
      </c>
      <c r="B7477" t="s">
        <v>11</v>
      </c>
      <c r="C7477">
        <v>119.5</v>
      </c>
      <c r="D7477" s="1">
        <v>42339</v>
      </c>
      <c r="E7477" cm="1">
        <f t="array" ref="E7477">IF(AND(B7477="Housing",A7477="Rural"),"",
_xlfn.IFS(
NOT(ISBLANK(C7477)), C7477,
AND(NOT(ISBLANK(C7476)), B7476=B7477, NOT(ISBLANK(C7478)), B7478=B7477), AVERAGE(C7476,C7478),
AND(NOT(ISBLANK(C7476)), B7476=B7477, ISBLANK(C7478), NOT(ISBLANK(C7479)), B7479=B7477), C7476+(C7479-C7476)/3,
AND(ISBLANK(C7476), NOT(ISBLANK(C7475)), B7475=B7477, NOT(ISBLANK(C7478)), B7478=B7477), C7475+(C7478-C7475)*2/3,
TRUE, "Check Manually"
))</f>
        <v>119.5</v>
      </c>
      <c r="F7477" t="str">
        <f>_xlfn.XLOOKUP(B7477,Bucket_Map!A:A,Bucket_Map!B:B,"ERROR - CHECK NAME")</f>
        <v>Clothing &amp; Footwear</v>
      </c>
    </row>
    <row r="7478" spans="1:6" x14ac:dyDescent="0.25">
      <c r="A7478" t="s">
        <v>33</v>
      </c>
      <c r="B7478" t="s">
        <v>11</v>
      </c>
      <c r="C7478">
        <v>119.8</v>
      </c>
      <c r="D7478" s="1">
        <v>42370</v>
      </c>
      <c r="E7478" cm="1">
        <f t="array" ref="E7478">IF(AND(B7478="Housing",A7478="Rural"),"",
_xlfn.IFS(
NOT(ISBLANK(C7478)), C7478,
AND(NOT(ISBLANK(C7477)), B7477=B7478, NOT(ISBLANK(C7479)), B7479=B7478), AVERAGE(C7477,C7479),
AND(NOT(ISBLANK(C7477)), B7477=B7478, ISBLANK(C7479), NOT(ISBLANK(C7480)), B7480=B7478), C7477+(C7480-C7477)/3,
AND(ISBLANK(C7477), NOT(ISBLANK(C7476)), B7476=B7478, NOT(ISBLANK(C7479)), B7479=B7478), C7476+(C7479-C7476)*2/3,
TRUE, "Check Manually"
))</f>
        <v>119.8</v>
      </c>
      <c r="F7478" t="str">
        <f>_xlfn.XLOOKUP(B7478,Bucket_Map!A:A,Bucket_Map!B:B,"ERROR - CHECK NAME")</f>
        <v>Clothing &amp; Footwear</v>
      </c>
    </row>
    <row r="7479" spans="1:6" x14ac:dyDescent="0.25">
      <c r="A7479" t="s">
        <v>33</v>
      </c>
      <c r="B7479" t="s">
        <v>11</v>
      </c>
      <c r="C7479">
        <v>120.1</v>
      </c>
      <c r="D7479" s="1">
        <v>42401</v>
      </c>
      <c r="E7479" cm="1">
        <f t="array" ref="E7479">IF(AND(B7479="Housing",A7479="Rural"),"",
_xlfn.IFS(
NOT(ISBLANK(C7479)), C7479,
AND(NOT(ISBLANK(C7478)), B7478=B7479, NOT(ISBLANK(C7480)), B7480=B7479), AVERAGE(C7478,C7480),
AND(NOT(ISBLANK(C7478)), B7478=B7479, ISBLANK(C7480), NOT(ISBLANK(C7481)), B7481=B7479), C7478+(C7481-C7478)/3,
AND(ISBLANK(C7478), NOT(ISBLANK(C7477)), B7477=B7479, NOT(ISBLANK(C7480)), B7480=B7479), C7477+(C7480-C7477)*2/3,
TRUE, "Check Manually"
))</f>
        <v>120.1</v>
      </c>
      <c r="F7479" t="str">
        <f>_xlfn.XLOOKUP(B7479,Bucket_Map!A:A,Bucket_Map!B:B,"ERROR - CHECK NAME")</f>
        <v>Clothing &amp; Footwear</v>
      </c>
    </row>
    <row r="7480" spans="1:6" x14ac:dyDescent="0.25">
      <c r="A7480" t="s">
        <v>33</v>
      </c>
      <c r="B7480" t="s">
        <v>11</v>
      </c>
      <c r="C7480">
        <v>120.3</v>
      </c>
      <c r="D7480" s="1">
        <v>42430</v>
      </c>
      <c r="E7480" cm="1">
        <f t="array" ref="E7480">IF(AND(B7480="Housing",A7480="Rural"),"",
_xlfn.IFS(
NOT(ISBLANK(C7480)), C7480,
AND(NOT(ISBLANK(C7479)), B7479=B7480, NOT(ISBLANK(C7481)), B7481=B7480), AVERAGE(C7479,C7481),
AND(NOT(ISBLANK(C7479)), B7479=B7480, ISBLANK(C7481), NOT(ISBLANK(C7482)), B7482=B7480), C7479+(C7482-C7479)/3,
AND(ISBLANK(C7479), NOT(ISBLANK(C7478)), B7478=B7480, NOT(ISBLANK(C7481)), B7481=B7480), C7478+(C7481-C7478)*2/3,
TRUE, "Check Manually"
))</f>
        <v>120.3</v>
      </c>
      <c r="F7480" t="str">
        <f>_xlfn.XLOOKUP(B7480,Bucket_Map!A:A,Bucket_Map!B:B,"ERROR - CHECK NAME")</f>
        <v>Clothing &amp; Footwear</v>
      </c>
    </row>
    <row r="7481" spans="1:6" x14ac:dyDescent="0.25">
      <c r="A7481" t="s">
        <v>33</v>
      </c>
      <c r="B7481" t="s">
        <v>11</v>
      </c>
      <c r="C7481">
        <v>120.5</v>
      </c>
      <c r="D7481" s="1">
        <v>42461</v>
      </c>
      <c r="E7481" cm="1">
        <f t="array" ref="E7481">IF(AND(B7481="Housing",A7481="Rural"),"",
_xlfn.IFS(
NOT(ISBLANK(C7481)), C7481,
AND(NOT(ISBLANK(C7480)), B7480=B7481, NOT(ISBLANK(C7482)), B7482=B7481), AVERAGE(C7480,C7482),
AND(NOT(ISBLANK(C7480)), B7480=B7481, ISBLANK(C7482), NOT(ISBLANK(C7483)), B7483=B7481), C7480+(C7483-C7480)/3,
AND(ISBLANK(C7480), NOT(ISBLANK(C7479)), B7479=B7481, NOT(ISBLANK(C7482)), B7482=B7481), C7479+(C7482-C7479)*2/3,
TRUE, "Check Manually"
))</f>
        <v>120.5</v>
      </c>
      <c r="F7481" t="str">
        <f>_xlfn.XLOOKUP(B7481,Bucket_Map!A:A,Bucket_Map!B:B,"ERROR - CHECK NAME")</f>
        <v>Clothing &amp; Footwear</v>
      </c>
    </row>
    <row r="7482" spans="1:6" x14ac:dyDescent="0.25">
      <c r="A7482" t="s">
        <v>33</v>
      </c>
      <c r="B7482" t="s">
        <v>11</v>
      </c>
      <c r="C7482">
        <v>120.7</v>
      </c>
      <c r="D7482" s="1">
        <v>42491</v>
      </c>
      <c r="E7482" cm="1">
        <f t="array" ref="E7482">IF(AND(B7482="Housing",A7482="Rural"),"",
_xlfn.IFS(
NOT(ISBLANK(C7482)), C7482,
AND(NOT(ISBLANK(C7481)), B7481=B7482, NOT(ISBLANK(C7483)), B7483=B7482), AVERAGE(C7481,C7483),
AND(NOT(ISBLANK(C7481)), B7481=B7482, ISBLANK(C7483), NOT(ISBLANK(C7484)), B7484=B7482), C7481+(C7484-C7481)/3,
AND(ISBLANK(C7481), NOT(ISBLANK(C7480)), B7480=B7482, NOT(ISBLANK(C7483)), B7483=B7482), C7480+(C7483-C7480)*2/3,
TRUE, "Check Manually"
))</f>
        <v>120.7</v>
      </c>
      <c r="F7482" t="str">
        <f>_xlfn.XLOOKUP(B7482,Bucket_Map!A:A,Bucket_Map!B:B,"ERROR - CHECK NAME")</f>
        <v>Clothing &amp; Footwear</v>
      </c>
    </row>
    <row r="7483" spans="1:6" x14ac:dyDescent="0.25">
      <c r="A7483" t="s">
        <v>33</v>
      </c>
      <c r="B7483" t="s">
        <v>11</v>
      </c>
      <c r="C7483">
        <v>121.1</v>
      </c>
      <c r="D7483" s="1">
        <v>42522</v>
      </c>
      <c r="E7483" cm="1">
        <f t="array" ref="E7483">IF(AND(B7483="Housing",A7483="Rural"),"",
_xlfn.IFS(
NOT(ISBLANK(C7483)), C7483,
AND(NOT(ISBLANK(C7482)), B7482=B7483, NOT(ISBLANK(C7484)), B7484=B7483), AVERAGE(C7482,C7484),
AND(NOT(ISBLANK(C7482)), B7482=B7483, ISBLANK(C7484), NOT(ISBLANK(C7485)), B7485=B7483), C7482+(C7485-C7482)/3,
AND(ISBLANK(C7482), NOT(ISBLANK(C7481)), B7481=B7483, NOT(ISBLANK(C7484)), B7484=B7483), C7481+(C7484-C7481)*2/3,
TRUE, "Check Manually"
))</f>
        <v>121.1</v>
      </c>
      <c r="F7483" t="str">
        <f>_xlfn.XLOOKUP(B7483,Bucket_Map!A:A,Bucket_Map!B:B,"ERROR - CHECK NAME")</f>
        <v>Clothing &amp; Footwear</v>
      </c>
    </row>
    <row r="7484" spans="1:6" x14ac:dyDescent="0.25">
      <c r="A7484" t="s">
        <v>33</v>
      </c>
      <c r="B7484" t="s">
        <v>11</v>
      </c>
      <c r="C7484">
        <v>121.1</v>
      </c>
      <c r="D7484" s="1">
        <v>42552</v>
      </c>
      <c r="E7484" cm="1">
        <f t="array" ref="E7484">IF(AND(B7484="Housing",A7484="Rural"),"",
_xlfn.IFS(
NOT(ISBLANK(C7484)), C7484,
AND(NOT(ISBLANK(C7483)), B7483=B7484, NOT(ISBLANK(C7485)), B7485=B7484), AVERAGE(C7483,C7485),
AND(NOT(ISBLANK(C7483)), B7483=B7484, ISBLANK(C7485), NOT(ISBLANK(C7486)), B7486=B7484), C7483+(C7486-C7483)/3,
AND(ISBLANK(C7483), NOT(ISBLANK(C7482)), B7482=B7484, NOT(ISBLANK(C7485)), B7485=B7484), C7482+(C7485-C7482)*2/3,
TRUE, "Check Manually"
))</f>
        <v>121.1</v>
      </c>
      <c r="F7484" t="str">
        <f>_xlfn.XLOOKUP(B7484,Bucket_Map!A:A,Bucket_Map!B:B,"ERROR - CHECK NAME")</f>
        <v>Clothing &amp; Footwear</v>
      </c>
    </row>
    <row r="7485" spans="1:6" x14ac:dyDescent="0.25">
      <c r="A7485" t="s">
        <v>33</v>
      </c>
      <c r="B7485" t="s">
        <v>11</v>
      </c>
      <c r="C7485">
        <v>121.4</v>
      </c>
      <c r="D7485" s="1">
        <v>42583</v>
      </c>
      <c r="E7485" cm="1">
        <f t="array" ref="E7485">IF(AND(B7485="Housing",A7485="Rural"),"",
_xlfn.IFS(
NOT(ISBLANK(C7485)), C7485,
AND(NOT(ISBLANK(C7484)), B7484=B7485, NOT(ISBLANK(C7486)), B7486=B7485), AVERAGE(C7484,C7486),
AND(NOT(ISBLANK(C7484)), B7484=B7485, ISBLANK(C7486), NOT(ISBLANK(C7487)), B7487=B7485), C7484+(C7487-C7484)/3,
AND(ISBLANK(C7484), NOT(ISBLANK(C7483)), B7483=B7485, NOT(ISBLANK(C7486)), B7486=B7485), C7483+(C7486-C7483)*2/3,
TRUE, "Check Manually"
))</f>
        <v>121.4</v>
      </c>
      <c r="F7485" t="str">
        <f>_xlfn.XLOOKUP(B7485,Bucket_Map!A:A,Bucket_Map!B:B,"ERROR - CHECK NAME")</f>
        <v>Clothing &amp; Footwear</v>
      </c>
    </row>
    <row r="7486" spans="1:6" x14ac:dyDescent="0.25">
      <c r="A7486" t="s">
        <v>33</v>
      </c>
      <c r="B7486" t="s">
        <v>11</v>
      </c>
      <c r="C7486">
        <v>121.6</v>
      </c>
      <c r="D7486" s="1">
        <v>42614</v>
      </c>
      <c r="E7486" cm="1">
        <f t="array" ref="E7486">IF(AND(B7486="Housing",A7486="Rural"),"",
_xlfn.IFS(
NOT(ISBLANK(C7486)), C7486,
AND(NOT(ISBLANK(C7485)), B7485=B7486, NOT(ISBLANK(C7487)), B7487=B7486), AVERAGE(C7485,C7487),
AND(NOT(ISBLANK(C7485)), B7485=B7486, ISBLANK(C7487), NOT(ISBLANK(C7488)), B7488=B7486), C7485+(C7488-C7485)/3,
AND(ISBLANK(C7485), NOT(ISBLANK(C7484)), B7484=B7486, NOT(ISBLANK(C7487)), B7487=B7486), C7484+(C7487-C7484)*2/3,
TRUE, "Check Manually"
))</f>
        <v>121.6</v>
      </c>
      <c r="F7486" t="str">
        <f>_xlfn.XLOOKUP(B7486,Bucket_Map!A:A,Bucket_Map!B:B,"ERROR - CHECK NAME")</f>
        <v>Clothing &amp; Footwear</v>
      </c>
    </row>
    <row r="7487" spans="1:6" x14ac:dyDescent="0.25">
      <c r="A7487" t="s">
        <v>33</v>
      </c>
      <c r="B7487" t="s">
        <v>11</v>
      </c>
      <c r="C7487">
        <v>121.9</v>
      </c>
      <c r="D7487" s="1">
        <v>42644</v>
      </c>
      <c r="E7487" cm="1">
        <f t="array" ref="E7487">IF(AND(B7487="Housing",A7487="Rural"),"",
_xlfn.IFS(
NOT(ISBLANK(C7487)), C7487,
AND(NOT(ISBLANK(C7486)), B7486=B7487, NOT(ISBLANK(C7488)), B7488=B7487), AVERAGE(C7486,C7488),
AND(NOT(ISBLANK(C7486)), B7486=B7487, ISBLANK(C7488), NOT(ISBLANK(C7489)), B7489=B7487), C7486+(C7489-C7486)/3,
AND(ISBLANK(C7486), NOT(ISBLANK(C7485)), B7485=B7487, NOT(ISBLANK(C7488)), B7488=B7487), C7485+(C7488-C7485)*2/3,
TRUE, "Check Manually"
))</f>
        <v>121.9</v>
      </c>
      <c r="F7487" t="str">
        <f>_xlfn.XLOOKUP(B7487,Bucket_Map!A:A,Bucket_Map!B:B,"ERROR - CHECK NAME")</f>
        <v>Clothing &amp; Footwear</v>
      </c>
    </row>
    <row r="7488" spans="1:6" x14ac:dyDescent="0.25">
      <c r="A7488" t="s">
        <v>33</v>
      </c>
      <c r="B7488" t="s">
        <v>11</v>
      </c>
      <c r="C7488">
        <v>122.1</v>
      </c>
      <c r="D7488" s="1">
        <v>42675</v>
      </c>
      <c r="E7488" cm="1">
        <f t="array" ref="E7488">IF(AND(B7488="Housing",A7488="Rural"),"",
_xlfn.IFS(
NOT(ISBLANK(C7488)), C7488,
AND(NOT(ISBLANK(C7487)), B7487=B7488, NOT(ISBLANK(C7489)), B7489=B7488), AVERAGE(C7487,C7489),
AND(NOT(ISBLANK(C7487)), B7487=B7488, ISBLANK(C7489), NOT(ISBLANK(C7490)), B7490=B7488), C7487+(C7490-C7487)/3,
AND(ISBLANK(C7487), NOT(ISBLANK(C7486)), B7486=B7488, NOT(ISBLANK(C7489)), B7489=B7488), C7486+(C7489-C7486)*2/3,
TRUE, "Check Manually"
))</f>
        <v>122.1</v>
      </c>
      <c r="F7488" t="str">
        <f>_xlfn.XLOOKUP(B7488,Bucket_Map!A:A,Bucket_Map!B:B,"ERROR - CHECK NAME")</f>
        <v>Clothing &amp; Footwear</v>
      </c>
    </row>
    <row r="7489" spans="1:6" x14ac:dyDescent="0.25">
      <c r="A7489" t="s">
        <v>33</v>
      </c>
      <c r="B7489" t="s">
        <v>11</v>
      </c>
      <c r="C7489">
        <v>122.2</v>
      </c>
      <c r="D7489" s="1">
        <v>42705</v>
      </c>
      <c r="E7489" cm="1">
        <f t="array" ref="E7489">IF(AND(B7489="Housing",A7489="Rural"),"",
_xlfn.IFS(
NOT(ISBLANK(C7489)), C7489,
AND(NOT(ISBLANK(C7488)), B7488=B7489, NOT(ISBLANK(C7490)), B7490=B7489), AVERAGE(C7488,C7490),
AND(NOT(ISBLANK(C7488)), B7488=B7489, ISBLANK(C7490), NOT(ISBLANK(C7491)), B7491=B7489), C7488+(C7491-C7488)/3,
AND(ISBLANK(C7488), NOT(ISBLANK(C7487)), B7487=B7489, NOT(ISBLANK(C7490)), B7490=B7489), C7487+(C7490-C7487)*2/3,
TRUE, "Check Manually"
))</f>
        <v>122.2</v>
      </c>
      <c r="F7489" t="str">
        <f>_xlfn.XLOOKUP(B7489,Bucket_Map!A:A,Bucket_Map!B:B,"ERROR - CHECK NAME")</f>
        <v>Clothing &amp; Footwear</v>
      </c>
    </row>
    <row r="7490" spans="1:6" x14ac:dyDescent="0.25">
      <c r="A7490" t="s">
        <v>33</v>
      </c>
      <c r="B7490" t="s">
        <v>11</v>
      </c>
      <c r="C7490">
        <v>122.3</v>
      </c>
      <c r="D7490" s="1">
        <v>42736</v>
      </c>
      <c r="E7490" cm="1">
        <f t="array" ref="E7490">IF(AND(B7490="Housing",A7490="Rural"),"",
_xlfn.IFS(
NOT(ISBLANK(C7490)), C7490,
AND(NOT(ISBLANK(C7489)), B7489=B7490, NOT(ISBLANK(C7491)), B7491=B7490), AVERAGE(C7489,C7491),
AND(NOT(ISBLANK(C7489)), B7489=B7490, ISBLANK(C7491), NOT(ISBLANK(C7492)), B7492=B7490), C7489+(C7492-C7489)/3,
AND(ISBLANK(C7489), NOT(ISBLANK(C7488)), B7488=B7490, NOT(ISBLANK(C7491)), B7491=B7490), C7488+(C7491-C7488)*2/3,
TRUE, "Check Manually"
))</f>
        <v>122.3</v>
      </c>
      <c r="F7490" t="str">
        <f>_xlfn.XLOOKUP(B7490,Bucket_Map!A:A,Bucket_Map!B:B,"ERROR - CHECK NAME")</f>
        <v>Clothing &amp; Footwear</v>
      </c>
    </row>
    <row r="7491" spans="1:6" x14ac:dyDescent="0.25">
      <c r="A7491" t="s">
        <v>33</v>
      </c>
      <c r="B7491" t="s">
        <v>11</v>
      </c>
      <c r="C7491">
        <v>122.5</v>
      </c>
      <c r="D7491" s="1">
        <v>42767</v>
      </c>
      <c r="E7491" cm="1">
        <f t="array" ref="E7491">IF(AND(B7491="Housing",A7491="Rural"),"",
_xlfn.IFS(
NOT(ISBLANK(C7491)), C7491,
AND(NOT(ISBLANK(C7490)), B7490=B7491, NOT(ISBLANK(C7492)), B7492=B7491), AVERAGE(C7490,C7492),
AND(NOT(ISBLANK(C7490)), B7490=B7491, ISBLANK(C7492), NOT(ISBLANK(C7493)), B7493=B7491), C7490+(C7493-C7490)/3,
AND(ISBLANK(C7490), NOT(ISBLANK(C7489)), B7489=B7491, NOT(ISBLANK(C7492)), B7492=B7491), C7489+(C7492-C7489)*2/3,
TRUE, "Check Manually"
))</f>
        <v>122.5</v>
      </c>
      <c r="F7491" t="str">
        <f>_xlfn.XLOOKUP(B7491,Bucket_Map!A:A,Bucket_Map!B:B,"ERROR - CHECK NAME")</f>
        <v>Clothing &amp; Footwear</v>
      </c>
    </row>
    <row r="7492" spans="1:6" x14ac:dyDescent="0.25">
      <c r="A7492" t="s">
        <v>33</v>
      </c>
      <c r="B7492" t="s">
        <v>11</v>
      </c>
      <c r="C7492">
        <v>122.8</v>
      </c>
      <c r="D7492" s="1">
        <v>42795</v>
      </c>
      <c r="E7492" cm="1">
        <f t="array" ref="E7492">IF(AND(B7492="Housing",A7492="Rural"),"",
_xlfn.IFS(
NOT(ISBLANK(C7492)), C7492,
AND(NOT(ISBLANK(C7491)), B7491=B7492, NOT(ISBLANK(C7493)), B7493=B7492), AVERAGE(C7491,C7493),
AND(NOT(ISBLANK(C7491)), B7491=B7492, ISBLANK(C7493), NOT(ISBLANK(C7494)), B7494=B7492), C7491+(C7494-C7491)/3,
AND(ISBLANK(C7491), NOT(ISBLANK(C7490)), B7490=B7492, NOT(ISBLANK(C7493)), B7493=B7492), C7490+(C7493-C7490)*2/3,
TRUE, "Check Manually"
))</f>
        <v>122.8</v>
      </c>
      <c r="F7492" t="str">
        <f>_xlfn.XLOOKUP(B7492,Bucket_Map!A:A,Bucket_Map!B:B,"ERROR - CHECK NAME")</f>
        <v>Clothing &amp; Footwear</v>
      </c>
    </row>
    <row r="7493" spans="1:6" x14ac:dyDescent="0.25">
      <c r="A7493" t="s">
        <v>33</v>
      </c>
      <c r="B7493" t="s">
        <v>11</v>
      </c>
      <c r="C7493">
        <v>123</v>
      </c>
      <c r="D7493" s="1">
        <v>42826</v>
      </c>
      <c r="E7493" cm="1">
        <f t="array" ref="E7493">IF(AND(B7493="Housing",A7493="Rural"),"",
_xlfn.IFS(
NOT(ISBLANK(C7493)), C7493,
AND(NOT(ISBLANK(C7492)), B7492=B7493, NOT(ISBLANK(C7494)), B7494=B7493), AVERAGE(C7492,C7494),
AND(NOT(ISBLANK(C7492)), B7492=B7493, ISBLANK(C7494), NOT(ISBLANK(C7495)), B7495=B7493), C7492+(C7495-C7492)/3,
AND(ISBLANK(C7492), NOT(ISBLANK(C7491)), B7491=B7493, NOT(ISBLANK(C7494)), B7494=B7493), C7491+(C7494-C7491)*2/3,
TRUE, "Check Manually"
))</f>
        <v>123</v>
      </c>
      <c r="F7493" t="str">
        <f>_xlfn.XLOOKUP(B7493,Bucket_Map!A:A,Bucket_Map!B:B,"ERROR - CHECK NAME")</f>
        <v>Clothing &amp; Footwear</v>
      </c>
    </row>
    <row r="7494" spans="1:6" x14ac:dyDescent="0.25">
      <c r="A7494" t="s">
        <v>33</v>
      </c>
      <c r="B7494" t="s">
        <v>11</v>
      </c>
      <c r="C7494">
        <v>123.2</v>
      </c>
      <c r="D7494" s="1">
        <v>42856</v>
      </c>
      <c r="E7494" cm="1">
        <f t="array" ref="E7494">IF(AND(B7494="Housing",A7494="Rural"),"",
_xlfn.IFS(
NOT(ISBLANK(C7494)), C7494,
AND(NOT(ISBLANK(C7493)), B7493=B7494, NOT(ISBLANK(C7495)), B7495=B7494), AVERAGE(C7493,C7495),
AND(NOT(ISBLANK(C7493)), B7493=B7494, ISBLANK(C7495), NOT(ISBLANK(C7496)), B7496=B7494), C7493+(C7496-C7493)/3,
AND(ISBLANK(C7493), NOT(ISBLANK(C7492)), B7492=B7494, NOT(ISBLANK(C7495)), B7495=B7494), C7492+(C7495-C7492)*2/3,
TRUE, "Check Manually"
))</f>
        <v>123.2</v>
      </c>
      <c r="F7494" t="str">
        <f>_xlfn.XLOOKUP(B7494,Bucket_Map!A:A,Bucket_Map!B:B,"ERROR - CHECK NAME")</f>
        <v>Clothing &amp; Footwear</v>
      </c>
    </row>
    <row r="7495" spans="1:6" x14ac:dyDescent="0.25">
      <c r="A7495" t="s">
        <v>33</v>
      </c>
      <c r="B7495" t="s">
        <v>11</v>
      </c>
      <c r="C7495">
        <v>123.2</v>
      </c>
      <c r="D7495" s="1">
        <v>42887</v>
      </c>
      <c r="E7495" cm="1">
        <f t="array" ref="E7495">IF(AND(B7495="Housing",A7495="Rural"),"",
_xlfn.IFS(
NOT(ISBLANK(C7495)), C7495,
AND(NOT(ISBLANK(C7494)), B7494=B7495, NOT(ISBLANK(C7496)), B7496=B7495), AVERAGE(C7494,C7496),
AND(NOT(ISBLANK(C7494)), B7494=B7495, ISBLANK(C7496), NOT(ISBLANK(C7497)), B7497=B7495), C7494+(C7497-C7494)/3,
AND(ISBLANK(C7494), NOT(ISBLANK(C7493)), B7493=B7495, NOT(ISBLANK(C7496)), B7496=B7495), C7493+(C7496-C7493)*2/3,
TRUE, "Check Manually"
))</f>
        <v>123.2</v>
      </c>
      <c r="F7495" t="str">
        <f>_xlfn.XLOOKUP(B7495,Bucket_Map!A:A,Bucket_Map!B:B,"ERROR - CHECK NAME")</f>
        <v>Clothing &amp; Footwear</v>
      </c>
    </row>
    <row r="7496" spans="1:6" x14ac:dyDescent="0.25">
      <c r="A7496" t="s">
        <v>33</v>
      </c>
      <c r="B7496" t="s">
        <v>11</v>
      </c>
      <c r="C7496">
        <v>123.7</v>
      </c>
      <c r="D7496" s="1">
        <v>42917</v>
      </c>
      <c r="E7496" cm="1">
        <f t="array" ref="E7496">IF(AND(B7496="Housing",A7496="Rural"),"",
_xlfn.IFS(
NOT(ISBLANK(C7496)), C7496,
AND(NOT(ISBLANK(C7495)), B7495=B7496, NOT(ISBLANK(C7497)), B7497=B7496), AVERAGE(C7495,C7497),
AND(NOT(ISBLANK(C7495)), B7495=B7496, ISBLANK(C7497), NOT(ISBLANK(C7498)), B7498=B7496), C7495+(C7498-C7495)/3,
AND(ISBLANK(C7495), NOT(ISBLANK(C7494)), B7494=B7496, NOT(ISBLANK(C7497)), B7497=B7496), C7494+(C7497-C7494)*2/3,
TRUE, "Check Manually"
))</f>
        <v>123.7</v>
      </c>
      <c r="F7496" t="str">
        <f>_xlfn.XLOOKUP(B7496,Bucket_Map!A:A,Bucket_Map!B:B,"ERROR - CHECK NAME")</f>
        <v>Clothing &amp; Footwear</v>
      </c>
    </row>
    <row r="7497" spans="1:6" x14ac:dyDescent="0.25">
      <c r="A7497" t="s">
        <v>33</v>
      </c>
      <c r="B7497" t="s">
        <v>11</v>
      </c>
      <c r="C7497">
        <v>124.3</v>
      </c>
      <c r="D7497" s="1">
        <v>42948</v>
      </c>
      <c r="E7497" cm="1">
        <f t="array" ref="E7497">IF(AND(B7497="Housing",A7497="Rural"),"",
_xlfn.IFS(
NOT(ISBLANK(C7497)), C7497,
AND(NOT(ISBLANK(C7496)), B7496=B7497, NOT(ISBLANK(C7498)), B7498=B7497), AVERAGE(C7496,C7498),
AND(NOT(ISBLANK(C7496)), B7496=B7497, ISBLANK(C7498), NOT(ISBLANK(C7499)), B7499=B7497), C7496+(C7499-C7496)/3,
AND(ISBLANK(C7496), NOT(ISBLANK(C7495)), B7495=B7497, NOT(ISBLANK(C7498)), B7498=B7497), C7495+(C7498-C7495)*2/3,
TRUE, "Check Manually"
))</f>
        <v>124.3</v>
      </c>
      <c r="F7497" t="str">
        <f>_xlfn.XLOOKUP(B7497,Bucket_Map!A:A,Bucket_Map!B:B,"ERROR - CHECK NAME")</f>
        <v>Clothing &amp; Footwear</v>
      </c>
    </row>
    <row r="7498" spans="1:6" x14ac:dyDescent="0.25">
      <c r="A7498" t="s">
        <v>33</v>
      </c>
      <c r="B7498" t="s">
        <v>11</v>
      </c>
      <c r="C7498">
        <v>124.6</v>
      </c>
      <c r="D7498" s="1">
        <v>42979</v>
      </c>
      <c r="E7498" cm="1">
        <f t="array" ref="E7498">IF(AND(B7498="Housing",A7498="Rural"),"",
_xlfn.IFS(
NOT(ISBLANK(C7498)), C7498,
AND(NOT(ISBLANK(C7497)), B7497=B7498, NOT(ISBLANK(C7499)), B7499=B7498), AVERAGE(C7497,C7499),
AND(NOT(ISBLANK(C7497)), B7497=B7498, ISBLANK(C7499), NOT(ISBLANK(C7500)), B7500=B7498), C7497+(C7500-C7497)/3,
AND(ISBLANK(C7497), NOT(ISBLANK(C7496)), B7496=B7498, NOT(ISBLANK(C7499)), B7499=B7498), C7496+(C7499-C7496)*2/3,
TRUE, "Check Manually"
))</f>
        <v>124.6</v>
      </c>
      <c r="F7498" t="str">
        <f>_xlfn.XLOOKUP(B7498,Bucket_Map!A:A,Bucket_Map!B:B,"ERROR - CHECK NAME")</f>
        <v>Clothing &amp; Footwear</v>
      </c>
    </row>
    <row r="7499" spans="1:6" x14ac:dyDescent="0.25">
      <c r="A7499" t="s">
        <v>33</v>
      </c>
      <c r="B7499" t="s">
        <v>11</v>
      </c>
      <c r="C7499">
        <v>124.9</v>
      </c>
      <c r="D7499" s="1">
        <v>43009</v>
      </c>
      <c r="E7499" cm="1">
        <f t="array" ref="E7499">IF(AND(B7499="Housing",A7499="Rural"),"",
_xlfn.IFS(
NOT(ISBLANK(C7499)), C7499,
AND(NOT(ISBLANK(C7498)), B7498=B7499, NOT(ISBLANK(C7500)), B7500=B7499), AVERAGE(C7498,C7500),
AND(NOT(ISBLANK(C7498)), B7498=B7499, ISBLANK(C7500), NOT(ISBLANK(C7501)), B7501=B7499), C7498+(C7501-C7498)/3,
AND(ISBLANK(C7498), NOT(ISBLANK(C7497)), B7497=B7499, NOT(ISBLANK(C7500)), B7500=B7499), C7497+(C7500-C7497)*2/3,
TRUE, "Check Manually"
))</f>
        <v>124.9</v>
      </c>
      <c r="F7499" t="str">
        <f>_xlfn.XLOOKUP(B7499,Bucket_Map!A:A,Bucket_Map!B:B,"ERROR - CHECK NAME")</f>
        <v>Clothing &amp; Footwear</v>
      </c>
    </row>
    <row r="7500" spans="1:6" x14ac:dyDescent="0.25">
      <c r="A7500" t="s">
        <v>33</v>
      </c>
      <c r="B7500" t="s">
        <v>11</v>
      </c>
      <c r="C7500">
        <v>125.4</v>
      </c>
      <c r="D7500" s="1">
        <v>43040</v>
      </c>
      <c r="E7500" cm="1">
        <f t="array" ref="E7500">IF(AND(B7500="Housing",A7500="Rural"),"",
_xlfn.IFS(
NOT(ISBLANK(C7500)), C7500,
AND(NOT(ISBLANK(C7499)), B7499=B7500, NOT(ISBLANK(C7501)), B7501=B7500), AVERAGE(C7499,C7501),
AND(NOT(ISBLANK(C7499)), B7499=B7500, ISBLANK(C7501), NOT(ISBLANK(C7502)), B7502=B7500), C7499+(C7502-C7499)/3,
AND(ISBLANK(C7499), NOT(ISBLANK(C7498)), B7498=B7500, NOT(ISBLANK(C7501)), B7501=B7500), C7498+(C7501-C7498)*2/3,
TRUE, "Check Manually"
))</f>
        <v>125.4</v>
      </c>
      <c r="F7500" t="str">
        <f>_xlfn.XLOOKUP(B7500,Bucket_Map!A:A,Bucket_Map!B:B,"ERROR - CHECK NAME")</f>
        <v>Clothing &amp; Footwear</v>
      </c>
    </row>
    <row r="7501" spans="1:6" x14ac:dyDescent="0.25">
      <c r="A7501" t="s">
        <v>33</v>
      </c>
      <c r="B7501" t="s">
        <v>11</v>
      </c>
      <c r="C7501">
        <v>125.6</v>
      </c>
      <c r="D7501" s="1">
        <v>43070</v>
      </c>
      <c r="E7501" cm="1">
        <f t="array" ref="E7501">IF(AND(B7501="Housing",A7501="Rural"),"",
_xlfn.IFS(
NOT(ISBLANK(C7501)), C7501,
AND(NOT(ISBLANK(C7500)), B7500=B7501, NOT(ISBLANK(C7502)), B7502=B7501), AVERAGE(C7500,C7502),
AND(NOT(ISBLANK(C7500)), B7500=B7501, ISBLANK(C7502), NOT(ISBLANK(C7503)), B7503=B7501), C7500+(C7503-C7500)/3,
AND(ISBLANK(C7500), NOT(ISBLANK(C7499)), B7499=B7501, NOT(ISBLANK(C7502)), B7502=B7501), C7499+(C7502-C7499)*2/3,
TRUE, "Check Manually"
))</f>
        <v>125.6</v>
      </c>
      <c r="F7501" t="str">
        <f>_xlfn.XLOOKUP(B7501,Bucket_Map!A:A,Bucket_Map!B:B,"ERROR - CHECK NAME")</f>
        <v>Clothing &amp; Footwear</v>
      </c>
    </row>
    <row r="7502" spans="1:6" x14ac:dyDescent="0.25">
      <c r="A7502" t="s">
        <v>33</v>
      </c>
      <c r="B7502" t="s">
        <v>11</v>
      </c>
      <c r="C7502">
        <v>125.9</v>
      </c>
      <c r="D7502" s="1">
        <v>43101</v>
      </c>
      <c r="E7502" cm="1">
        <f t="array" ref="E7502">IF(AND(B7502="Housing",A7502="Rural"),"",
_xlfn.IFS(
NOT(ISBLANK(C7502)), C7502,
AND(NOT(ISBLANK(C7501)), B7501=B7502, NOT(ISBLANK(C7503)), B7503=B7502), AVERAGE(C7501,C7503),
AND(NOT(ISBLANK(C7501)), B7501=B7502, ISBLANK(C7503), NOT(ISBLANK(C7504)), B7504=B7502), C7501+(C7504-C7501)/3,
AND(ISBLANK(C7501), NOT(ISBLANK(C7500)), B7500=B7502, NOT(ISBLANK(C7503)), B7503=B7502), C7500+(C7503-C7500)*2/3,
TRUE, "Check Manually"
))</f>
        <v>125.9</v>
      </c>
      <c r="F7502" t="str">
        <f>_xlfn.XLOOKUP(B7502,Bucket_Map!A:A,Bucket_Map!B:B,"ERROR - CHECK NAME")</f>
        <v>Clothing &amp; Footwear</v>
      </c>
    </row>
    <row r="7503" spans="1:6" x14ac:dyDescent="0.25">
      <c r="A7503" t="s">
        <v>33</v>
      </c>
      <c r="B7503" t="s">
        <v>11</v>
      </c>
      <c r="C7503">
        <v>126.1</v>
      </c>
      <c r="D7503" s="1">
        <v>43132</v>
      </c>
      <c r="E7503" cm="1">
        <f t="array" ref="E7503">IF(AND(B7503="Housing",A7503="Rural"),"",
_xlfn.IFS(
NOT(ISBLANK(C7503)), C7503,
AND(NOT(ISBLANK(C7502)), B7502=B7503, NOT(ISBLANK(C7504)), B7504=B7503), AVERAGE(C7502,C7504),
AND(NOT(ISBLANK(C7502)), B7502=B7503, ISBLANK(C7504), NOT(ISBLANK(C7505)), B7505=B7503), C7502+(C7505-C7502)/3,
AND(ISBLANK(C7502), NOT(ISBLANK(C7501)), B7501=B7503, NOT(ISBLANK(C7504)), B7504=B7503), C7501+(C7504-C7501)*2/3,
TRUE, "Check Manually"
))</f>
        <v>126.1</v>
      </c>
      <c r="F7503" t="str">
        <f>_xlfn.XLOOKUP(B7503,Bucket_Map!A:A,Bucket_Map!B:B,"ERROR - CHECK NAME")</f>
        <v>Clothing &amp; Footwear</v>
      </c>
    </row>
    <row r="7504" spans="1:6" x14ac:dyDescent="0.25">
      <c r="A7504" t="s">
        <v>33</v>
      </c>
      <c r="B7504" t="s">
        <v>11</v>
      </c>
      <c r="C7504">
        <v>126.7</v>
      </c>
      <c r="D7504" s="1">
        <v>43160</v>
      </c>
      <c r="E7504" cm="1">
        <f t="array" ref="E7504">IF(AND(B7504="Housing",A7504="Rural"),"",
_xlfn.IFS(
NOT(ISBLANK(C7504)), C7504,
AND(NOT(ISBLANK(C7503)), B7503=B7504, NOT(ISBLANK(C7505)), B7505=B7504), AVERAGE(C7503,C7505),
AND(NOT(ISBLANK(C7503)), B7503=B7504, ISBLANK(C7505), NOT(ISBLANK(C7506)), B7506=B7504), C7503+(C7506-C7503)/3,
AND(ISBLANK(C7503), NOT(ISBLANK(C7502)), B7502=B7504, NOT(ISBLANK(C7505)), B7505=B7504), C7502+(C7505-C7502)*2/3,
TRUE, "Check Manually"
))</f>
        <v>126.7</v>
      </c>
      <c r="F7504" t="str">
        <f>_xlfn.XLOOKUP(B7504,Bucket_Map!A:A,Bucket_Map!B:B,"ERROR - CHECK NAME")</f>
        <v>Clothing &amp; Footwear</v>
      </c>
    </row>
    <row r="7505" spans="1:6" x14ac:dyDescent="0.25">
      <c r="A7505" t="s">
        <v>33</v>
      </c>
      <c r="B7505" t="s">
        <v>11</v>
      </c>
      <c r="C7505">
        <v>127.4</v>
      </c>
      <c r="D7505" s="1">
        <v>43191</v>
      </c>
      <c r="E7505" cm="1">
        <f t="array" ref="E7505">IF(AND(B7505="Housing",A7505="Rural"),"",
_xlfn.IFS(
NOT(ISBLANK(C7505)), C7505,
AND(NOT(ISBLANK(C7504)), B7504=B7505, NOT(ISBLANK(C7506)), B7506=B7505), AVERAGE(C7504,C7506),
AND(NOT(ISBLANK(C7504)), B7504=B7505, ISBLANK(C7506), NOT(ISBLANK(C7507)), B7507=B7505), C7504+(C7507-C7504)/3,
AND(ISBLANK(C7504), NOT(ISBLANK(C7503)), B7503=B7505, NOT(ISBLANK(C7506)), B7506=B7505), C7503+(C7506-C7503)*2/3,
TRUE, "Check Manually"
))</f>
        <v>127.4</v>
      </c>
      <c r="F7505" t="str">
        <f>_xlfn.XLOOKUP(B7505,Bucket_Map!A:A,Bucket_Map!B:B,"ERROR - CHECK NAME")</f>
        <v>Clothing &amp; Footwear</v>
      </c>
    </row>
    <row r="7506" spans="1:6" x14ac:dyDescent="0.25">
      <c r="A7506" t="s">
        <v>33</v>
      </c>
      <c r="B7506" t="s">
        <v>11</v>
      </c>
      <c r="C7506">
        <v>127.9</v>
      </c>
      <c r="D7506" s="1">
        <v>43221</v>
      </c>
      <c r="E7506" cm="1">
        <f t="array" ref="E7506">IF(AND(B7506="Housing",A7506="Rural"),"",
_xlfn.IFS(
NOT(ISBLANK(C7506)), C7506,
AND(NOT(ISBLANK(C7505)), B7505=B7506, NOT(ISBLANK(C7507)), B7507=B7506), AVERAGE(C7505,C7507),
AND(NOT(ISBLANK(C7505)), B7505=B7506, ISBLANK(C7507), NOT(ISBLANK(C7508)), B7508=B7506), C7505+(C7508-C7505)/3,
AND(ISBLANK(C7505), NOT(ISBLANK(C7504)), B7504=B7506, NOT(ISBLANK(C7507)), B7507=B7506), C7504+(C7507-C7504)*2/3,
TRUE, "Check Manually"
))</f>
        <v>127.9</v>
      </c>
      <c r="F7506" t="str">
        <f>_xlfn.XLOOKUP(B7506,Bucket_Map!A:A,Bucket_Map!B:B,"ERROR - CHECK NAME")</f>
        <v>Clothing &amp; Footwear</v>
      </c>
    </row>
    <row r="7507" spans="1:6" x14ac:dyDescent="0.25">
      <c r="A7507" t="s">
        <v>33</v>
      </c>
      <c r="B7507" t="s">
        <v>11</v>
      </c>
      <c r="C7507">
        <v>128.69999999999999</v>
      </c>
      <c r="D7507" s="1">
        <v>43252</v>
      </c>
      <c r="E7507" cm="1">
        <f t="array" ref="E7507">IF(AND(B7507="Housing",A7507="Rural"),"",
_xlfn.IFS(
NOT(ISBLANK(C7507)), C7507,
AND(NOT(ISBLANK(C7506)), B7506=B7507, NOT(ISBLANK(C7508)), B7508=B7507), AVERAGE(C7506,C7508),
AND(NOT(ISBLANK(C7506)), B7506=B7507, ISBLANK(C7508), NOT(ISBLANK(C7509)), B7509=B7507), C7506+(C7509-C7506)/3,
AND(ISBLANK(C7506), NOT(ISBLANK(C7505)), B7505=B7507, NOT(ISBLANK(C7508)), B7508=B7507), C7505+(C7508-C7505)*2/3,
TRUE, "Check Manually"
))</f>
        <v>128.69999999999999</v>
      </c>
      <c r="F7507" t="str">
        <f>_xlfn.XLOOKUP(B7507,Bucket_Map!A:A,Bucket_Map!B:B,"ERROR - CHECK NAME")</f>
        <v>Clothing &amp; Footwear</v>
      </c>
    </row>
    <row r="7508" spans="1:6" x14ac:dyDescent="0.25">
      <c r="A7508" t="s">
        <v>33</v>
      </c>
      <c r="B7508" t="s">
        <v>11</v>
      </c>
      <c r="C7508">
        <v>128.9</v>
      </c>
      <c r="D7508" s="1">
        <v>43282</v>
      </c>
      <c r="E7508" cm="1">
        <f t="array" ref="E7508">IF(AND(B7508="Housing",A7508="Rural"),"",
_xlfn.IFS(
NOT(ISBLANK(C7508)), C7508,
AND(NOT(ISBLANK(C7507)), B7507=B7508, NOT(ISBLANK(C7509)), B7509=B7508), AVERAGE(C7507,C7509),
AND(NOT(ISBLANK(C7507)), B7507=B7508, ISBLANK(C7509), NOT(ISBLANK(C7510)), B7510=B7508), C7507+(C7510-C7507)/3,
AND(ISBLANK(C7507), NOT(ISBLANK(C7506)), B7506=B7508, NOT(ISBLANK(C7509)), B7509=B7508), C7506+(C7509-C7506)*2/3,
TRUE, "Check Manually"
))</f>
        <v>128.9</v>
      </c>
      <c r="F7508" t="str">
        <f>_xlfn.XLOOKUP(B7508,Bucket_Map!A:A,Bucket_Map!B:B,"ERROR - CHECK NAME")</f>
        <v>Clothing &amp; Footwear</v>
      </c>
    </row>
    <row r="7509" spans="1:6" x14ac:dyDescent="0.25">
      <c r="A7509" t="s">
        <v>33</v>
      </c>
      <c r="B7509" t="s">
        <v>11</v>
      </c>
      <c r="C7509">
        <v>129</v>
      </c>
      <c r="D7509" s="1">
        <v>43313</v>
      </c>
      <c r="E7509" cm="1">
        <f t="array" ref="E7509">IF(AND(B7509="Housing",A7509="Rural"),"",
_xlfn.IFS(
NOT(ISBLANK(C7509)), C7509,
AND(NOT(ISBLANK(C7508)), B7508=B7509, NOT(ISBLANK(C7510)), B7510=B7509), AVERAGE(C7508,C7510),
AND(NOT(ISBLANK(C7508)), B7508=B7509, ISBLANK(C7510), NOT(ISBLANK(C7511)), B7511=B7509), C7508+(C7511-C7508)/3,
AND(ISBLANK(C7508), NOT(ISBLANK(C7507)), B7507=B7509, NOT(ISBLANK(C7510)), B7510=B7509), C7507+(C7510-C7507)*2/3,
TRUE, "Check Manually"
))</f>
        <v>129</v>
      </c>
      <c r="F7509" t="str">
        <f>_xlfn.XLOOKUP(B7509,Bucket_Map!A:A,Bucket_Map!B:B,"ERROR - CHECK NAME")</f>
        <v>Clothing &amp; Footwear</v>
      </c>
    </row>
    <row r="7510" spans="1:6" x14ac:dyDescent="0.25">
      <c r="A7510" t="s">
        <v>33</v>
      </c>
      <c r="B7510" t="s">
        <v>11</v>
      </c>
      <c r="C7510">
        <v>129.30000000000001</v>
      </c>
      <c r="D7510" s="1">
        <v>43344</v>
      </c>
      <c r="E7510" cm="1">
        <f t="array" ref="E7510">IF(AND(B7510="Housing",A7510="Rural"),"",
_xlfn.IFS(
NOT(ISBLANK(C7510)), C7510,
AND(NOT(ISBLANK(C7509)), B7509=B7510, NOT(ISBLANK(C7511)), B7511=B7510), AVERAGE(C7509,C7511),
AND(NOT(ISBLANK(C7509)), B7509=B7510, ISBLANK(C7511), NOT(ISBLANK(C7512)), B7512=B7510), C7509+(C7512-C7509)/3,
AND(ISBLANK(C7509), NOT(ISBLANK(C7508)), B7508=B7510, NOT(ISBLANK(C7511)), B7511=B7510), C7508+(C7511-C7508)*2/3,
TRUE, "Check Manually"
))</f>
        <v>129.30000000000001</v>
      </c>
      <c r="F7510" t="str">
        <f>_xlfn.XLOOKUP(B7510,Bucket_Map!A:A,Bucket_Map!B:B,"ERROR - CHECK NAME")</f>
        <v>Clothing &amp; Footwear</v>
      </c>
    </row>
    <row r="7511" spans="1:6" x14ac:dyDescent="0.25">
      <c r="A7511" t="s">
        <v>33</v>
      </c>
      <c r="B7511" t="s">
        <v>11</v>
      </c>
      <c r="C7511">
        <v>129.80000000000001</v>
      </c>
      <c r="D7511" s="1">
        <v>43374</v>
      </c>
      <c r="E7511" cm="1">
        <f t="array" ref="E7511">IF(AND(B7511="Housing",A7511="Rural"),"",
_xlfn.IFS(
NOT(ISBLANK(C7511)), C7511,
AND(NOT(ISBLANK(C7510)), B7510=B7511, NOT(ISBLANK(C7512)), B7512=B7511), AVERAGE(C7510,C7512),
AND(NOT(ISBLANK(C7510)), B7510=B7511, ISBLANK(C7512), NOT(ISBLANK(C7513)), B7513=B7511), C7510+(C7513-C7510)/3,
AND(ISBLANK(C7510), NOT(ISBLANK(C7509)), B7509=B7511, NOT(ISBLANK(C7512)), B7512=B7511), C7509+(C7512-C7509)*2/3,
TRUE, "Check Manually"
))</f>
        <v>129.80000000000001</v>
      </c>
      <c r="F7511" t="str">
        <f>_xlfn.XLOOKUP(B7511,Bucket_Map!A:A,Bucket_Map!B:B,"ERROR - CHECK NAME")</f>
        <v>Clothing &amp; Footwear</v>
      </c>
    </row>
    <row r="7512" spans="1:6" x14ac:dyDescent="0.25">
      <c r="A7512" t="s">
        <v>33</v>
      </c>
      <c r="B7512" t="s">
        <v>11</v>
      </c>
      <c r="C7512">
        <v>130.19999999999999</v>
      </c>
      <c r="D7512" s="1">
        <v>43405</v>
      </c>
      <c r="E7512" cm="1">
        <f t="array" ref="E7512">IF(AND(B7512="Housing",A7512="Rural"),"",
_xlfn.IFS(
NOT(ISBLANK(C7512)), C7512,
AND(NOT(ISBLANK(C7511)), B7511=B7512, NOT(ISBLANK(C7513)), B7513=B7512), AVERAGE(C7511,C7513),
AND(NOT(ISBLANK(C7511)), B7511=B7512, ISBLANK(C7513), NOT(ISBLANK(C7514)), B7514=B7512), C7511+(C7514-C7511)/3,
AND(ISBLANK(C7511), NOT(ISBLANK(C7510)), B7510=B7512, NOT(ISBLANK(C7513)), B7513=B7512), C7510+(C7513-C7510)*2/3,
TRUE, "Check Manually"
))</f>
        <v>130.19999999999999</v>
      </c>
      <c r="F7512" t="str">
        <f>_xlfn.XLOOKUP(B7512,Bucket_Map!A:A,Bucket_Map!B:B,"ERROR - CHECK NAME")</f>
        <v>Clothing &amp; Footwear</v>
      </c>
    </row>
    <row r="7513" spans="1:6" x14ac:dyDescent="0.25">
      <c r="A7513" t="s">
        <v>33</v>
      </c>
      <c r="B7513" t="s">
        <v>11</v>
      </c>
      <c r="C7513">
        <v>130.30000000000001</v>
      </c>
      <c r="D7513" s="1">
        <v>43435</v>
      </c>
      <c r="E7513" cm="1">
        <f t="array" ref="E7513">IF(AND(B7513="Housing",A7513="Rural"),"",
_xlfn.IFS(
NOT(ISBLANK(C7513)), C7513,
AND(NOT(ISBLANK(C7512)), B7512=B7513, NOT(ISBLANK(C7514)), B7514=B7513), AVERAGE(C7512,C7514),
AND(NOT(ISBLANK(C7512)), B7512=B7513, ISBLANK(C7514), NOT(ISBLANK(C7515)), B7515=B7513), C7512+(C7515-C7512)/3,
AND(ISBLANK(C7512), NOT(ISBLANK(C7511)), B7511=B7513, NOT(ISBLANK(C7514)), B7514=B7513), C7511+(C7514-C7511)*2/3,
TRUE, "Check Manually"
))</f>
        <v>130.30000000000001</v>
      </c>
      <c r="F7513" t="str">
        <f>_xlfn.XLOOKUP(B7513,Bucket_Map!A:A,Bucket_Map!B:B,"ERROR - CHECK NAME")</f>
        <v>Clothing &amp; Footwear</v>
      </c>
    </row>
    <row r="7514" spans="1:6" x14ac:dyDescent="0.25">
      <c r="A7514" t="s">
        <v>33</v>
      </c>
      <c r="B7514" t="s">
        <v>11</v>
      </c>
      <c r="C7514">
        <v>130.4</v>
      </c>
      <c r="D7514" s="1">
        <v>43466</v>
      </c>
      <c r="E7514" cm="1">
        <f t="array" ref="E7514">IF(AND(B7514="Housing",A7514="Rural"),"",
_xlfn.IFS(
NOT(ISBLANK(C7514)), C7514,
AND(NOT(ISBLANK(C7513)), B7513=B7514, NOT(ISBLANK(C7515)), B7515=B7514), AVERAGE(C7513,C7515),
AND(NOT(ISBLANK(C7513)), B7513=B7514, ISBLANK(C7515), NOT(ISBLANK(C7516)), B7516=B7514), C7513+(C7516-C7513)/3,
AND(ISBLANK(C7513), NOT(ISBLANK(C7512)), B7512=B7514, NOT(ISBLANK(C7515)), B7515=B7514), C7512+(C7515-C7512)*2/3,
TRUE, "Check Manually"
))</f>
        <v>130.4</v>
      </c>
      <c r="F7514" t="str">
        <f>_xlfn.XLOOKUP(B7514,Bucket_Map!A:A,Bucket_Map!B:B,"ERROR - CHECK NAME")</f>
        <v>Clothing &amp; Footwear</v>
      </c>
    </row>
    <row r="7515" spans="1:6" x14ac:dyDescent="0.25">
      <c r="A7515" t="s">
        <v>33</v>
      </c>
      <c r="B7515" t="s">
        <v>11</v>
      </c>
      <c r="C7515">
        <v>130.80000000000001</v>
      </c>
      <c r="D7515" s="1">
        <v>43497</v>
      </c>
      <c r="E7515" cm="1">
        <f t="array" ref="E7515">IF(AND(B7515="Housing",A7515="Rural"),"",
_xlfn.IFS(
NOT(ISBLANK(C7515)), C7515,
AND(NOT(ISBLANK(C7514)), B7514=B7515, NOT(ISBLANK(C7516)), B7516=B7515), AVERAGE(C7514,C7516),
AND(NOT(ISBLANK(C7514)), B7514=B7515, ISBLANK(C7516), NOT(ISBLANK(C7517)), B7517=B7515), C7514+(C7517-C7514)/3,
AND(ISBLANK(C7514), NOT(ISBLANK(C7513)), B7513=B7515, NOT(ISBLANK(C7516)), B7516=B7515), C7513+(C7516-C7513)*2/3,
TRUE, "Check Manually"
))</f>
        <v>130.80000000000001</v>
      </c>
      <c r="F7515" t="str">
        <f>_xlfn.XLOOKUP(B7515,Bucket_Map!A:A,Bucket_Map!B:B,"ERROR - CHECK NAME")</f>
        <v>Clothing &amp; Footwear</v>
      </c>
    </row>
    <row r="7516" spans="1:6" x14ac:dyDescent="0.25">
      <c r="A7516" t="s">
        <v>33</v>
      </c>
      <c r="B7516" t="s">
        <v>11</v>
      </c>
      <c r="C7516">
        <v>131.19999999999999</v>
      </c>
      <c r="D7516" s="1">
        <v>43525</v>
      </c>
      <c r="E7516" cm="1">
        <f t="array" ref="E7516">IF(AND(B7516="Housing",A7516="Rural"),"",
_xlfn.IFS(
NOT(ISBLANK(C7516)), C7516,
AND(NOT(ISBLANK(C7515)), B7515=B7516, NOT(ISBLANK(C7517)), B7517=B7516), AVERAGE(C7515,C7517),
AND(NOT(ISBLANK(C7515)), B7515=B7516, ISBLANK(C7517), NOT(ISBLANK(C7518)), B7518=B7516), C7515+(C7518-C7515)/3,
AND(ISBLANK(C7515), NOT(ISBLANK(C7514)), B7514=B7516, NOT(ISBLANK(C7517)), B7517=B7516), C7514+(C7517-C7514)*2/3,
TRUE, "Check Manually"
))</f>
        <v>131.19999999999999</v>
      </c>
      <c r="F7516" t="str">
        <f>_xlfn.XLOOKUP(B7516,Bucket_Map!A:A,Bucket_Map!B:B,"ERROR - CHECK NAME")</f>
        <v>Clothing &amp; Footwear</v>
      </c>
    </row>
    <row r="7517" spans="1:6" x14ac:dyDescent="0.25">
      <c r="A7517" t="s">
        <v>33</v>
      </c>
      <c r="B7517" t="s">
        <v>11</v>
      </c>
      <c r="C7517">
        <v>131.69999999999999</v>
      </c>
      <c r="D7517" s="1">
        <v>43586</v>
      </c>
      <c r="E7517" cm="1">
        <f t="array" ref="E7517">IF(AND(B7517="Housing",A7517="Rural"),"",
_xlfn.IFS(
NOT(ISBLANK(C7517)), C7517,
AND(NOT(ISBLANK(C7516)), B7516=B7517, NOT(ISBLANK(C7518)), B7518=B7517), AVERAGE(C7516,C7518),
AND(NOT(ISBLANK(C7516)), B7516=B7517, ISBLANK(C7518), NOT(ISBLANK(C7519)), B7519=B7517), C7516+(C7519-C7516)/3,
AND(ISBLANK(C7516), NOT(ISBLANK(C7515)), B7515=B7517, NOT(ISBLANK(C7518)), B7518=B7517), C7515+(C7518-C7515)*2/3,
TRUE, "Check Manually"
))</f>
        <v>131.69999999999999</v>
      </c>
      <c r="F7517" t="str">
        <f>_xlfn.XLOOKUP(B7517,Bucket_Map!A:A,Bucket_Map!B:B,"ERROR - CHECK NAME")</f>
        <v>Clothing &amp; Footwear</v>
      </c>
    </row>
    <row r="7518" spans="1:6" x14ac:dyDescent="0.25">
      <c r="A7518" t="s">
        <v>33</v>
      </c>
      <c r="B7518" t="s">
        <v>11</v>
      </c>
      <c r="C7518">
        <v>131.69999999999999</v>
      </c>
      <c r="D7518" s="1">
        <v>43617</v>
      </c>
      <c r="E7518" cm="1">
        <f t="array" ref="E7518">IF(AND(B7518="Housing",A7518="Rural"),"",
_xlfn.IFS(
NOT(ISBLANK(C7518)), C7518,
AND(NOT(ISBLANK(C7517)), B7517=B7518, NOT(ISBLANK(C7519)), B7519=B7518), AVERAGE(C7517,C7519),
AND(NOT(ISBLANK(C7517)), B7517=B7518, ISBLANK(C7519), NOT(ISBLANK(C7520)), B7520=B7518), C7517+(C7520-C7517)/3,
AND(ISBLANK(C7517), NOT(ISBLANK(C7516)), B7516=B7518, NOT(ISBLANK(C7519)), B7519=B7518), C7516+(C7519-C7516)*2/3,
TRUE, "Check Manually"
))</f>
        <v>131.69999999999999</v>
      </c>
      <c r="F7518" t="str">
        <f>_xlfn.XLOOKUP(B7518,Bucket_Map!A:A,Bucket_Map!B:B,"ERROR - CHECK NAME")</f>
        <v>Clothing &amp; Footwear</v>
      </c>
    </row>
    <row r="7519" spans="1:6" x14ac:dyDescent="0.25">
      <c r="A7519" t="s">
        <v>33</v>
      </c>
      <c r="B7519" t="s">
        <v>11</v>
      </c>
      <c r="C7519">
        <v>131.9</v>
      </c>
      <c r="D7519" s="1">
        <v>43647</v>
      </c>
      <c r="E7519" cm="1">
        <f t="array" ref="E7519">IF(AND(B7519="Housing",A7519="Rural"),"",
_xlfn.IFS(
NOT(ISBLANK(C7519)), C7519,
AND(NOT(ISBLANK(C7518)), B7518=B7519, NOT(ISBLANK(C7520)), B7520=B7519), AVERAGE(C7518,C7520),
AND(NOT(ISBLANK(C7518)), B7518=B7519, ISBLANK(C7520), NOT(ISBLANK(C7521)), B7521=B7519), C7518+(C7521-C7518)/3,
AND(ISBLANK(C7518), NOT(ISBLANK(C7517)), B7517=B7519, NOT(ISBLANK(C7520)), B7520=B7519), C7517+(C7520-C7517)*2/3,
TRUE, "Check Manually"
))</f>
        <v>131.9</v>
      </c>
      <c r="F7519" t="str">
        <f>_xlfn.XLOOKUP(B7519,Bucket_Map!A:A,Bucket_Map!B:B,"ERROR - CHECK NAME")</f>
        <v>Clothing &amp; Footwear</v>
      </c>
    </row>
    <row r="7520" spans="1:6" x14ac:dyDescent="0.25">
      <c r="A7520" t="s">
        <v>33</v>
      </c>
      <c r="B7520" t="s">
        <v>11</v>
      </c>
      <c r="C7520">
        <v>132.19999999999999</v>
      </c>
      <c r="D7520" s="1">
        <v>43678</v>
      </c>
      <c r="E7520" cm="1">
        <f t="array" ref="E7520">IF(AND(B7520="Housing",A7520="Rural"),"",
_xlfn.IFS(
NOT(ISBLANK(C7520)), C7520,
AND(NOT(ISBLANK(C7519)), B7519=B7520, NOT(ISBLANK(C7521)), B7521=B7520), AVERAGE(C7519,C7521),
AND(NOT(ISBLANK(C7519)), B7519=B7520, ISBLANK(C7521), NOT(ISBLANK(C7522)), B7522=B7520), C7519+(C7522-C7519)/3,
AND(ISBLANK(C7519), NOT(ISBLANK(C7518)), B7518=B7520, NOT(ISBLANK(C7521)), B7521=B7520), C7518+(C7521-C7518)*2/3,
TRUE, "Check Manually"
))</f>
        <v>132.19999999999999</v>
      </c>
      <c r="F7520" t="str">
        <f>_xlfn.XLOOKUP(B7520,Bucket_Map!A:A,Bucket_Map!B:B,"ERROR - CHECK NAME")</f>
        <v>Clothing &amp; Footwear</v>
      </c>
    </row>
    <row r="7521" spans="1:6" x14ac:dyDescent="0.25">
      <c r="A7521" t="s">
        <v>33</v>
      </c>
      <c r="B7521" t="s">
        <v>11</v>
      </c>
      <c r="C7521">
        <v>132.19999999999999</v>
      </c>
      <c r="D7521" s="1">
        <v>43709</v>
      </c>
      <c r="E7521" cm="1">
        <f t="array" ref="E7521">IF(AND(B7521="Housing",A7521="Rural"),"",
_xlfn.IFS(
NOT(ISBLANK(C7521)), C7521,
AND(NOT(ISBLANK(C7520)), B7520=B7521, NOT(ISBLANK(C7522)), B7522=B7521), AVERAGE(C7520,C7522),
AND(NOT(ISBLANK(C7520)), B7520=B7521, ISBLANK(C7522), NOT(ISBLANK(C7523)), B7523=B7521), C7520+(C7523-C7520)/3,
AND(ISBLANK(C7520), NOT(ISBLANK(C7519)), B7519=B7521, NOT(ISBLANK(C7522)), B7522=B7521), C7519+(C7522-C7519)*2/3,
TRUE, "Check Manually"
))</f>
        <v>132.19999999999999</v>
      </c>
      <c r="F7521" t="str">
        <f>_xlfn.XLOOKUP(B7521,Bucket_Map!A:A,Bucket_Map!B:B,"ERROR - CHECK NAME")</f>
        <v>Clothing &amp; Footwear</v>
      </c>
    </row>
    <row r="7522" spans="1:6" x14ac:dyDescent="0.25">
      <c r="A7522" t="s">
        <v>33</v>
      </c>
      <c r="B7522" t="s">
        <v>11</v>
      </c>
      <c r="C7522">
        <v>132.4</v>
      </c>
      <c r="D7522" s="1">
        <v>43739</v>
      </c>
      <c r="E7522" cm="1">
        <f t="array" ref="E7522">IF(AND(B7522="Housing",A7522="Rural"),"",
_xlfn.IFS(
NOT(ISBLANK(C7522)), C7522,
AND(NOT(ISBLANK(C7521)), B7521=B7522, NOT(ISBLANK(C7523)), B7523=B7522), AVERAGE(C7521,C7523),
AND(NOT(ISBLANK(C7521)), B7521=B7522, ISBLANK(C7523), NOT(ISBLANK(C7524)), B7524=B7522), C7521+(C7524-C7521)/3,
AND(ISBLANK(C7521), NOT(ISBLANK(C7520)), B7520=B7522, NOT(ISBLANK(C7523)), B7523=B7522), C7520+(C7523-C7520)*2/3,
TRUE, "Check Manually"
))</f>
        <v>132.4</v>
      </c>
      <c r="F7522" t="str">
        <f>_xlfn.XLOOKUP(B7522,Bucket_Map!A:A,Bucket_Map!B:B,"ERROR - CHECK NAME")</f>
        <v>Clothing &amp; Footwear</v>
      </c>
    </row>
    <row r="7523" spans="1:6" x14ac:dyDescent="0.25">
      <c r="A7523" t="s">
        <v>33</v>
      </c>
      <c r="B7523" t="s">
        <v>11</v>
      </c>
      <c r="C7523">
        <v>132.6</v>
      </c>
      <c r="D7523" s="1">
        <v>43770</v>
      </c>
      <c r="E7523" cm="1">
        <f t="array" ref="E7523">IF(AND(B7523="Housing",A7523="Rural"),"",
_xlfn.IFS(
NOT(ISBLANK(C7523)), C7523,
AND(NOT(ISBLANK(C7522)), B7522=B7523, NOT(ISBLANK(C7524)), B7524=B7523), AVERAGE(C7522,C7524),
AND(NOT(ISBLANK(C7522)), B7522=B7523, ISBLANK(C7524), NOT(ISBLANK(C7525)), B7525=B7523), C7522+(C7525-C7522)/3,
AND(ISBLANK(C7522), NOT(ISBLANK(C7521)), B7521=B7523, NOT(ISBLANK(C7524)), B7524=B7523), C7521+(C7524-C7521)*2/3,
TRUE, "Check Manually"
))</f>
        <v>132.6</v>
      </c>
      <c r="F7523" t="str">
        <f>_xlfn.XLOOKUP(B7523,Bucket_Map!A:A,Bucket_Map!B:B,"ERROR - CHECK NAME")</f>
        <v>Clothing &amp; Footwear</v>
      </c>
    </row>
    <row r="7524" spans="1:6" x14ac:dyDescent="0.25">
      <c r="A7524" t="s">
        <v>33</v>
      </c>
      <c r="B7524" t="s">
        <v>11</v>
      </c>
      <c r="C7524">
        <v>132.80000000000001</v>
      </c>
      <c r="D7524" s="1">
        <v>43800</v>
      </c>
      <c r="E7524" cm="1">
        <f t="array" ref="E7524">IF(AND(B7524="Housing",A7524="Rural"),"",
_xlfn.IFS(
NOT(ISBLANK(C7524)), C7524,
AND(NOT(ISBLANK(C7523)), B7523=B7524, NOT(ISBLANK(C7525)), B7525=B7524), AVERAGE(C7523,C7525),
AND(NOT(ISBLANK(C7523)), B7523=B7524, ISBLANK(C7525), NOT(ISBLANK(C7526)), B7526=B7524), C7523+(C7526-C7523)/3,
AND(ISBLANK(C7523), NOT(ISBLANK(C7522)), B7522=B7524, NOT(ISBLANK(C7525)), B7525=B7524), C7522+(C7525-C7522)*2/3,
TRUE, "Check Manually"
))</f>
        <v>132.80000000000001</v>
      </c>
      <c r="F7524" t="str">
        <f>_xlfn.XLOOKUP(B7524,Bucket_Map!A:A,Bucket_Map!B:B,"ERROR - CHECK NAME")</f>
        <v>Clothing &amp; Footwear</v>
      </c>
    </row>
    <row r="7525" spans="1:6" x14ac:dyDescent="0.25">
      <c r="A7525" t="s">
        <v>33</v>
      </c>
      <c r="B7525" t="s">
        <v>11</v>
      </c>
      <c r="C7525">
        <v>133.19999999999999</v>
      </c>
      <c r="D7525" s="1">
        <v>43831</v>
      </c>
      <c r="E7525" cm="1">
        <f t="array" ref="E7525">IF(AND(B7525="Housing",A7525="Rural"),"",
_xlfn.IFS(
NOT(ISBLANK(C7525)), C7525,
AND(NOT(ISBLANK(C7524)), B7524=B7525, NOT(ISBLANK(C7526)), B7526=B7525), AVERAGE(C7524,C7526),
AND(NOT(ISBLANK(C7524)), B7524=B7525, ISBLANK(C7526), NOT(ISBLANK(C7527)), B7527=B7525), C7524+(C7527-C7524)/3,
AND(ISBLANK(C7524), NOT(ISBLANK(C7523)), B7523=B7525, NOT(ISBLANK(C7526)), B7526=B7525), C7523+(C7526-C7523)*2/3,
TRUE, "Check Manually"
))</f>
        <v>133.19999999999999</v>
      </c>
      <c r="F7525" t="str">
        <f>_xlfn.XLOOKUP(B7525,Bucket_Map!A:A,Bucket_Map!B:B,"ERROR - CHECK NAME")</f>
        <v>Clothing &amp; Footwear</v>
      </c>
    </row>
    <row r="7526" spans="1:6" x14ac:dyDescent="0.25">
      <c r="A7526" t="s">
        <v>33</v>
      </c>
      <c r="B7526" t="s">
        <v>11</v>
      </c>
      <c r="C7526">
        <v>133.5</v>
      </c>
      <c r="D7526" s="1">
        <v>43862</v>
      </c>
      <c r="E7526" cm="1">
        <f t="array" ref="E7526">IF(AND(B7526="Housing",A7526="Rural"),"",
_xlfn.IFS(
NOT(ISBLANK(C7526)), C7526,
AND(NOT(ISBLANK(C7525)), B7525=B7526, NOT(ISBLANK(C7527)), B7527=B7526), AVERAGE(C7525,C7527),
AND(NOT(ISBLANK(C7525)), B7525=B7526, ISBLANK(C7527), NOT(ISBLANK(C7528)), B7528=B7526), C7525+(C7528-C7525)/3,
AND(ISBLANK(C7525), NOT(ISBLANK(C7524)), B7524=B7526, NOT(ISBLANK(C7527)), B7527=B7526), C7524+(C7527-C7524)*2/3,
TRUE, "Check Manually"
))</f>
        <v>133.5</v>
      </c>
      <c r="F7526" t="str">
        <f>_xlfn.XLOOKUP(B7526,Bucket_Map!A:A,Bucket_Map!B:B,"ERROR - CHECK NAME")</f>
        <v>Clothing &amp; Footwear</v>
      </c>
    </row>
    <row r="7527" spans="1:6" x14ac:dyDescent="0.25">
      <c r="A7527" t="s">
        <v>33</v>
      </c>
      <c r="B7527" t="s">
        <v>11</v>
      </c>
      <c r="C7527">
        <v>133.80000000000001</v>
      </c>
      <c r="D7527" s="1">
        <v>43891</v>
      </c>
      <c r="E7527" cm="1">
        <f t="array" ref="E7527">IF(AND(B7527="Housing",A7527="Rural"),"",
_xlfn.IFS(
NOT(ISBLANK(C7527)), C7527,
AND(NOT(ISBLANK(C7526)), B7526=B7527, NOT(ISBLANK(C7528)), B7528=B7527), AVERAGE(C7526,C7528),
AND(NOT(ISBLANK(C7526)), B7526=B7527, ISBLANK(C7528), NOT(ISBLANK(C7529)), B7529=B7527), C7526+(C7529-C7526)/3,
AND(ISBLANK(C7526), NOT(ISBLANK(C7525)), B7525=B7527, NOT(ISBLANK(C7528)), B7528=B7527), C7525+(C7528-C7525)*2/3,
TRUE, "Check Manually"
))</f>
        <v>133.80000000000001</v>
      </c>
      <c r="F7527" t="str">
        <f>_xlfn.XLOOKUP(B7527,Bucket_Map!A:A,Bucket_Map!B:B,"ERROR - CHECK NAME")</f>
        <v>Clothing &amp; Footwear</v>
      </c>
    </row>
    <row r="7528" spans="1:6" x14ac:dyDescent="0.25">
      <c r="A7528" t="s">
        <v>33</v>
      </c>
      <c r="B7528" t="s">
        <v>11</v>
      </c>
      <c r="D7528" s="1">
        <v>43922</v>
      </c>
      <c r="E7528" cm="1">
        <f t="array" ref="E7528">IF(AND(B7528="Housing",A7528="Rural"),"",
_xlfn.IFS(
NOT(ISBLANK(C7528)), C7528,
AND(NOT(ISBLANK(C7527)), B7527=B7528, NOT(ISBLANK(C7529)), B7529=B7528), AVERAGE(C7527,C7529),
AND(NOT(ISBLANK(C7527)), B7527=B7528, ISBLANK(C7529), NOT(ISBLANK(C7530)), B7530=B7528), C7527+(C7530-C7527)/3,
AND(ISBLANK(C7527), NOT(ISBLANK(C7526)), B7526=B7528, NOT(ISBLANK(C7529)), B7529=B7528), C7526+(C7529-C7526)*2/3,
TRUE, "Check Manually"
))</f>
        <v>134.73333333333335</v>
      </c>
      <c r="F7528" t="str">
        <f>_xlfn.XLOOKUP(B7528,Bucket_Map!A:A,Bucket_Map!B:B,"ERROR - CHECK NAME")</f>
        <v>Clothing &amp; Footwear</v>
      </c>
    </row>
    <row r="7529" spans="1:6" x14ac:dyDescent="0.25">
      <c r="A7529" t="s">
        <v>33</v>
      </c>
      <c r="B7529" t="s">
        <v>11</v>
      </c>
      <c r="D7529" s="1">
        <v>43952</v>
      </c>
      <c r="E7529" cm="1">
        <f t="array" ref="E7529">IF(AND(B7529="Housing",A7529="Rural"),"",
_xlfn.IFS(
NOT(ISBLANK(C7529)), C7529,
AND(NOT(ISBLANK(C7528)), B7528=B7529, NOT(ISBLANK(C7530)), B7530=B7529), AVERAGE(C7528,C7530),
AND(NOT(ISBLANK(C7528)), B7528=B7529, ISBLANK(C7530), NOT(ISBLANK(C7531)), B7531=B7529), C7528+(C7531-C7528)/3,
AND(ISBLANK(C7528), NOT(ISBLANK(C7527)), B7527=B7529, NOT(ISBLANK(C7530)), B7530=B7529), C7527+(C7530-C7527)*2/3,
TRUE, "Check Manually"
))</f>
        <v>135.66666666666666</v>
      </c>
      <c r="F7529" t="str">
        <f>_xlfn.XLOOKUP(B7529,Bucket_Map!A:A,Bucket_Map!B:B,"ERROR - CHECK NAME")</f>
        <v>Clothing &amp; Footwear</v>
      </c>
    </row>
    <row r="7530" spans="1:6" x14ac:dyDescent="0.25">
      <c r="A7530" t="s">
        <v>33</v>
      </c>
      <c r="B7530" t="s">
        <v>11</v>
      </c>
      <c r="C7530">
        <v>136.6</v>
      </c>
      <c r="D7530" s="1">
        <v>43983</v>
      </c>
      <c r="E7530" cm="1">
        <f t="array" ref="E7530">IF(AND(B7530="Housing",A7530="Rural"),"",
_xlfn.IFS(
NOT(ISBLANK(C7530)), C7530,
AND(NOT(ISBLANK(C7529)), B7529=B7530, NOT(ISBLANK(C7531)), B7531=B7530), AVERAGE(C7529,C7531),
AND(NOT(ISBLANK(C7529)), B7529=B7530, ISBLANK(C7531), NOT(ISBLANK(C7532)), B7532=B7530), C7529+(C7532-C7529)/3,
AND(ISBLANK(C7529), NOT(ISBLANK(C7528)), B7528=B7530, NOT(ISBLANK(C7531)), B7531=B7530), C7528+(C7531-C7528)*2/3,
TRUE, "Check Manually"
))</f>
        <v>136.6</v>
      </c>
      <c r="F7530" t="str">
        <f>_xlfn.XLOOKUP(B7530,Bucket_Map!A:A,Bucket_Map!B:B,"ERROR - CHECK NAME")</f>
        <v>Clothing &amp; Footwear</v>
      </c>
    </row>
    <row r="7531" spans="1:6" x14ac:dyDescent="0.25">
      <c r="A7531" t="s">
        <v>33</v>
      </c>
      <c r="B7531" t="s">
        <v>11</v>
      </c>
      <c r="C7531">
        <v>136.6</v>
      </c>
      <c r="D7531" s="1">
        <v>44013</v>
      </c>
      <c r="E7531" cm="1">
        <f t="array" ref="E7531">IF(AND(B7531="Housing",A7531="Rural"),"",
_xlfn.IFS(
NOT(ISBLANK(C7531)), C7531,
AND(NOT(ISBLANK(C7530)), B7530=B7531, NOT(ISBLANK(C7532)), B7532=B7531), AVERAGE(C7530,C7532),
AND(NOT(ISBLANK(C7530)), B7530=B7531, ISBLANK(C7532), NOT(ISBLANK(C7533)), B7533=B7531), C7530+(C7533-C7530)/3,
AND(ISBLANK(C7530), NOT(ISBLANK(C7529)), B7529=B7531, NOT(ISBLANK(C7532)), B7532=B7531), C7529+(C7532-C7529)*2/3,
TRUE, "Check Manually"
))</f>
        <v>136.6</v>
      </c>
      <c r="F7531" t="str">
        <f>_xlfn.XLOOKUP(B7531,Bucket_Map!A:A,Bucket_Map!B:B,"ERROR - CHECK NAME")</f>
        <v>Clothing &amp; Footwear</v>
      </c>
    </row>
    <row r="7532" spans="1:6" x14ac:dyDescent="0.25">
      <c r="A7532" t="s">
        <v>33</v>
      </c>
      <c r="B7532" t="s">
        <v>11</v>
      </c>
      <c r="C7532">
        <v>135.19999999999999</v>
      </c>
      <c r="D7532" s="1">
        <v>44044</v>
      </c>
      <c r="E7532" cm="1">
        <f t="array" ref="E7532">IF(AND(B7532="Housing",A7532="Rural"),"",
_xlfn.IFS(
NOT(ISBLANK(C7532)), C7532,
AND(NOT(ISBLANK(C7531)), B7531=B7532, NOT(ISBLANK(C7533)), B7533=B7532), AVERAGE(C7531,C7533),
AND(NOT(ISBLANK(C7531)), B7531=B7532, ISBLANK(C7533), NOT(ISBLANK(C7534)), B7534=B7532), C7531+(C7534-C7531)/3,
AND(ISBLANK(C7531), NOT(ISBLANK(C7530)), B7530=B7532, NOT(ISBLANK(C7533)), B7533=B7532), C7530+(C7533-C7530)*2/3,
TRUE, "Check Manually"
))</f>
        <v>135.19999999999999</v>
      </c>
      <c r="F7532" t="str">
        <f>_xlfn.XLOOKUP(B7532,Bucket_Map!A:A,Bucket_Map!B:B,"ERROR - CHECK NAME")</f>
        <v>Clothing &amp; Footwear</v>
      </c>
    </row>
    <row r="7533" spans="1:6" x14ac:dyDescent="0.25">
      <c r="A7533" t="s">
        <v>33</v>
      </c>
      <c r="B7533" t="s">
        <v>11</v>
      </c>
      <c r="C7533">
        <v>136.30000000000001</v>
      </c>
      <c r="D7533" s="1">
        <v>44075</v>
      </c>
      <c r="E7533" cm="1">
        <f t="array" ref="E7533">IF(AND(B7533="Housing",A7533="Rural"),"",
_xlfn.IFS(
NOT(ISBLANK(C7533)), C7533,
AND(NOT(ISBLANK(C7532)), B7532=B7533, NOT(ISBLANK(C7534)), B7534=B7533), AVERAGE(C7532,C7534),
AND(NOT(ISBLANK(C7532)), B7532=B7533, ISBLANK(C7534), NOT(ISBLANK(C7535)), B7535=B7533), C7532+(C7535-C7532)/3,
AND(ISBLANK(C7532), NOT(ISBLANK(C7531)), B7531=B7533, NOT(ISBLANK(C7534)), B7534=B7533), C7531+(C7534-C7531)*2/3,
TRUE, "Check Manually"
))</f>
        <v>136.30000000000001</v>
      </c>
      <c r="F7533" t="str">
        <f>_xlfn.XLOOKUP(B7533,Bucket_Map!A:A,Bucket_Map!B:B,"ERROR - CHECK NAME")</f>
        <v>Clothing &amp; Footwear</v>
      </c>
    </row>
    <row r="7534" spans="1:6" x14ac:dyDescent="0.25">
      <c r="A7534" t="s">
        <v>33</v>
      </c>
      <c r="B7534" t="s">
        <v>11</v>
      </c>
      <c r="C7534">
        <v>136.1</v>
      </c>
      <c r="D7534" s="1">
        <v>44105</v>
      </c>
      <c r="E7534" cm="1">
        <f t="array" ref="E7534">IF(AND(B7534="Housing",A7534="Rural"),"",
_xlfn.IFS(
NOT(ISBLANK(C7534)), C7534,
AND(NOT(ISBLANK(C7533)), B7533=B7534, NOT(ISBLANK(C7535)), B7535=B7534), AVERAGE(C7533,C7535),
AND(NOT(ISBLANK(C7533)), B7533=B7534, ISBLANK(C7535), NOT(ISBLANK(C7536)), B7536=B7534), C7533+(C7536-C7533)/3,
AND(ISBLANK(C7533), NOT(ISBLANK(C7532)), B7532=B7534, NOT(ISBLANK(C7535)), B7535=B7534), C7532+(C7535-C7532)*2/3,
TRUE, "Check Manually"
))</f>
        <v>136.1</v>
      </c>
      <c r="F7534" t="str">
        <f>_xlfn.XLOOKUP(B7534,Bucket_Map!A:A,Bucket_Map!B:B,"ERROR - CHECK NAME")</f>
        <v>Clothing &amp; Footwear</v>
      </c>
    </row>
    <row r="7535" spans="1:6" x14ac:dyDescent="0.25">
      <c r="A7535" t="s">
        <v>33</v>
      </c>
      <c r="B7535" t="s">
        <v>11</v>
      </c>
      <c r="C7535">
        <v>136.4</v>
      </c>
      <c r="D7535" s="1">
        <v>44136</v>
      </c>
      <c r="E7535" cm="1">
        <f t="array" ref="E7535">IF(AND(B7535="Housing",A7535="Rural"),"",
_xlfn.IFS(
NOT(ISBLANK(C7535)), C7535,
AND(NOT(ISBLANK(C7534)), B7534=B7535, NOT(ISBLANK(C7536)), B7536=B7535), AVERAGE(C7534,C7536),
AND(NOT(ISBLANK(C7534)), B7534=B7535, ISBLANK(C7536), NOT(ISBLANK(C7537)), B7537=B7535), C7534+(C7537-C7534)/3,
AND(ISBLANK(C7534), NOT(ISBLANK(C7533)), B7533=B7535, NOT(ISBLANK(C7536)), B7536=B7535), C7533+(C7536-C7533)*2/3,
TRUE, "Check Manually"
))</f>
        <v>136.4</v>
      </c>
      <c r="F7535" t="str">
        <f>_xlfn.XLOOKUP(B7535,Bucket_Map!A:A,Bucket_Map!B:B,"ERROR - CHECK NAME")</f>
        <v>Clothing &amp; Footwear</v>
      </c>
    </row>
    <row r="7536" spans="1:6" x14ac:dyDescent="0.25">
      <c r="A7536" t="s">
        <v>33</v>
      </c>
      <c r="B7536" t="s">
        <v>11</v>
      </c>
      <c r="C7536">
        <v>136.69999999999999</v>
      </c>
      <c r="D7536" s="1">
        <v>44166</v>
      </c>
      <c r="E7536" cm="1">
        <f t="array" ref="E7536">IF(AND(B7536="Housing",A7536="Rural"),"",
_xlfn.IFS(
NOT(ISBLANK(C7536)), C7536,
AND(NOT(ISBLANK(C7535)), B7535=B7536, NOT(ISBLANK(C7537)), B7537=B7536), AVERAGE(C7535,C7537),
AND(NOT(ISBLANK(C7535)), B7535=B7536, ISBLANK(C7537), NOT(ISBLANK(C7538)), B7538=B7536), C7535+(C7538-C7535)/3,
AND(ISBLANK(C7535), NOT(ISBLANK(C7534)), B7534=B7536, NOT(ISBLANK(C7537)), B7537=B7536), C7534+(C7537-C7534)*2/3,
TRUE, "Check Manually"
))</f>
        <v>136.69999999999999</v>
      </c>
      <c r="F7536" t="str">
        <f>_xlfn.XLOOKUP(B7536,Bucket_Map!A:A,Bucket_Map!B:B,"ERROR - CHECK NAME")</f>
        <v>Clothing &amp; Footwear</v>
      </c>
    </row>
    <row r="7537" spans="1:6" x14ac:dyDescent="0.25">
      <c r="A7537" t="s">
        <v>33</v>
      </c>
      <c r="B7537" t="s">
        <v>11</v>
      </c>
      <c r="C7537">
        <v>137.30000000000001</v>
      </c>
      <c r="D7537" s="1">
        <v>44197</v>
      </c>
      <c r="E7537" cm="1">
        <f t="array" ref="E7537">IF(AND(B7537="Housing",A7537="Rural"),"",
_xlfn.IFS(
NOT(ISBLANK(C7537)), C7537,
AND(NOT(ISBLANK(C7536)), B7536=B7537, NOT(ISBLANK(C7538)), B7538=B7537), AVERAGE(C7536,C7538),
AND(NOT(ISBLANK(C7536)), B7536=B7537, ISBLANK(C7538), NOT(ISBLANK(C7539)), B7539=B7537), C7536+(C7539-C7536)/3,
AND(ISBLANK(C7536), NOT(ISBLANK(C7535)), B7535=B7537, NOT(ISBLANK(C7538)), B7538=B7537), C7535+(C7538-C7535)*2/3,
TRUE, "Check Manually"
))</f>
        <v>137.30000000000001</v>
      </c>
      <c r="F7537" t="str">
        <f>_xlfn.XLOOKUP(B7537,Bucket_Map!A:A,Bucket_Map!B:B,"ERROR - CHECK NAME")</f>
        <v>Clothing &amp; Footwear</v>
      </c>
    </row>
    <row r="7538" spans="1:6" x14ac:dyDescent="0.25">
      <c r="A7538" t="s">
        <v>33</v>
      </c>
      <c r="B7538" t="s">
        <v>11</v>
      </c>
      <c r="C7538">
        <v>138.19999999999999</v>
      </c>
      <c r="D7538" s="1">
        <v>44228</v>
      </c>
      <c r="E7538" cm="1">
        <f t="array" ref="E7538">IF(AND(B7538="Housing",A7538="Rural"),"",
_xlfn.IFS(
NOT(ISBLANK(C7538)), C7538,
AND(NOT(ISBLANK(C7537)), B7537=B7538, NOT(ISBLANK(C7539)), B7539=B7538), AVERAGE(C7537,C7539),
AND(NOT(ISBLANK(C7537)), B7537=B7538, ISBLANK(C7539), NOT(ISBLANK(C7540)), B7540=B7538), C7537+(C7540-C7537)/3,
AND(ISBLANK(C7537), NOT(ISBLANK(C7536)), B7536=B7538, NOT(ISBLANK(C7539)), B7539=B7538), C7536+(C7539-C7536)*2/3,
TRUE, "Check Manually"
))</f>
        <v>138.19999999999999</v>
      </c>
      <c r="F7538" t="str">
        <f>_xlfn.XLOOKUP(B7538,Bucket_Map!A:A,Bucket_Map!B:B,"ERROR - CHECK NAME")</f>
        <v>Clothing &amp; Footwear</v>
      </c>
    </row>
    <row r="7539" spans="1:6" x14ac:dyDescent="0.25">
      <c r="A7539" t="s">
        <v>33</v>
      </c>
      <c r="B7539" t="s">
        <v>11</v>
      </c>
      <c r="C7539">
        <v>138.69999999999999</v>
      </c>
      <c r="D7539" s="1">
        <v>44256</v>
      </c>
      <c r="E7539" cm="1">
        <f t="array" ref="E7539">IF(AND(B7539="Housing",A7539="Rural"),"",
_xlfn.IFS(
NOT(ISBLANK(C7539)), C7539,
AND(NOT(ISBLANK(C7538)), B7538=B7539, NOT(ISBLANK(C7540)), B7540=B7539), AVERAGE(C7538,C7540),
AND(NOT(ISBLANK(C7538)), B7538=B7539, ISBLANK(C7540), NOT(ISBLANK(C7541)), B7541=B7539), C7538+(C7541-C7538)/3,
AND(ISBLANK(C7538), NOT(ISBLANK(C7537)), B7537=B7539, NOT(ISBLANK(C7540)), B7540=B7539), C7537+(C7540-C7537)*2/3,
TRUE, "Check Manually"
))</f>
        <v>138.69999999999999</v>
      </c>
      <c r="F7539" t="str">
        <f>_xlfn.XLOOKUP(B7539,Bucket_Map!A:A,Bucket_Map!B:B,"ERROR - CHECK NAME")</f>
        <v>Clothing &amp; Footwear</v>
      </c>
    </row>
    <row r="7540" spans="1:6" x14ac:dyDescent="0.25">
      <c r="A7540" t="s">
        <v>33</v>
      </c>
      <c r="B7540" t="s">
        <v>11</v>
      </c>
      <c r="C7540">
        <v>139.30000000000001</v>
      </c>
      <c r="D7540" s="1">
        <v>44287</v>
      </c>
      <c r="E7540" cm="1">
        <f t="array" ref="E7540">IF(AND(B7540="Housing",A7540="Rural"),"",
_xlfn.IFS(
NOT(ISBLANK(C7540)), C7540,
AND(NOT(ISBLANK(C7539)), B7539=B7540, NOT(ISBLANK(C7541)), B7541=B7540), AVERAGE(C7539,C7541),
AND(NOT(ISBLANK(C7539)), B7539=B7540, ISBLANK(C7541), NOT(ISBLANK(C7542)), B7542=B7540), C7539+(C7542-C7539)/3,
AND(ISBLANK(C7539), NOT(ISBLANK(C7538)), B7538=B7540, NOT(ISBLANK(C7541)), B7541=B7540), C7538+(C7541-C7538)*2/3,
TRUE, "Check Manually"
))</f>
        <v>139.30000000000001</v>
      </c>
      <c r="F7540" t="str">
        <f>_xlfn.XLOOKUP(B7540,Bucket_Map!A:A,Bucket_Map!B:B,"ERROR - CHECK NAME")</f>
        <v>Clothing &amp; Footwear</v>
      </c>
    </row>
    <row r="7541" spans="1:6" x14ac:dyDescent="0.25">
      <c r="A7541" t="s">
        <v>33</v>
      </c>
      <c r="B7541" t="s">
        <v>11</v>
      </c>
      <c r="C7541">
        <v>140.19999999999999</v>
      </c>
      <c r="D7541" s="1">
        <v>44317</v>
      </c>
      <c r="E7541" cm="1">
        <f t="array" ref="E7541">IF(AND(B7541="Housing",A7541="Rural"),"",
_xlfn.IFS(
NOT(ISBLANK(C7541)), C7541,
AND(NOT(ISBLANK(C7540)), B7540=B7541, NOT(ISBLANK(C7542)), B7542=B7541), AVERAGE(C7540,C7542),
AND(NOT(ISBLANK(C7540)), B7540=B7541, ISBLANK(C7542), NOT(ISBLANK(C7543)), B7543=B7541), C7540+(C7543-C7540)/3,
AND(ISBLANK(C7540), NOT(ISBLANK(C7539)), B7539=B7541, NOT(ISBLANK(C7542)), B7542=B7541), C7539+(C7542-C7539)*2/3,
TRUE, "Check Manually"
))</f>
        <v>140.19999999999999</v>
      </c>
      <c r="F7541" t="str">
        <f>_xlfn.XLOOKUP(B7541,Bucket_Map!A:A,Bucket_Map!B:B,"ERROR - CHECK NAME")</f>
        <v>Clothing &amp; Footwear</v>
      </c>
    </row>
    <row r="7542" spans="1:6" x14ac:dyDescent="0.25">
      <c r="A7542" t="s">
        <v>33</v>
      </c>
      <c r="B7542" t="s">
        <v>11</v>
      </c>
      <c r="C7542">
        <v>140.5</v>
      </c>
      <c r="D7542" s="1">
        <v>44348</v>
      </c>
      <c r="E7542" cm="1">
        <f t="array" ref="E7542">IF(AND(B7542="Housing",A7542="Rural"),"",
_xlfn.IFS(
NOT(ISBLANK(C7542)), C7542,
AND(NOT(ISBLANK(C7541)), B7541=B7542, NOT(ISBLANK(C7543)), B7543=B7542), AVERAGE(C7541,C7543),
AND(NOT(ISBLANK(C7541)), B7541=B7542, ISBLANK(C7543), NOT(ISBLANK(C7544)), B7544=B7542), C7541+(C7544-C7541)/3,
AND(ISBLANK(C7541), NOT(ISBLANK(C7540)), B7540=B7542, NOT(ISBLANK(C7543)), B7543=B7542), C7540+(C7543-C7540)*2/3,
TRUE, "Check Manually"
))</f>
        <v>140.5</v>
      </c>
      <c r="F7542" t="str">
        <f>_xlfn.XLOOKUP(B7542,Bucket_Map!A:A,Bucket_Map!B:B,"ERROR - CHECK NAME")</f>
        <v>Clothing &amp; Footwear</v>
      </c>
    </row>
    <row r="7543" spans="1:6" x14ac:dyDescent="0.25">
      <c r="A7543" t="s">
        <v>33</v>
      </c>
      <c r="B7543" t="s">
        <v>11</v>
      </c>
      <c r="C7543">
        <v>141.9</v>
      </c>
      <c r="D7543" s="1">
        <v>44378</v>
      </c>
      <c r="E7543" cm="1">
        <f t="array" ref="E7543">IF(AND(B7543="Housing",A7543="Rural"),"",
_xlfn.IFS(
NOT(ISBLANK(C7543)), C7543,
AND(NOT(ISBLANK(C7542)), B7542=B7543, NOT(ISBLANK(C7544)), B7544=B7543), AVERAGE(C7542,C7544),
AND(NOT(ISBLANK(C7542)), B7542=B7543, ISBLANK(C7544), NOT(ISBLANK(C7545)), B7545=B7543), C7542+(C7545-C7542)/3,
AND(ISBLANK(C7542), NOT(ISBLANK(C7541)), B7541=B7543, NOT(ISBLANK(C7544)), B7544=B7543), C7541+(C7544-C7541)*2/3,
TRUE, "Check Manually"
))</f>
        <v>141.9</v>
      </c>
      <c r="F7543" t="str">
        <f>_xlfn.XLOOKUP(B7543,Bucket_Map!A:A,Bucket_Map!B:B,"ERROR - CHECK NAME")</f>
        <v>Clothing &amp; Footwear</v>
      </c>
    </row>
    <row r="7544" spans="1:6" x14ac:dyDescent="0.25">
      <c r="A7544" t="s">
        <v>33</v>
      </c>
      <c r="B7544" t="s">
        <v>11</v>
      </c>
      <c r="C7544">
        <v>143.6</v>
      </c>
      <c r="D7544" s="1">
        <v>44409</v>
      </c>
      <c r="E7544" cm="1">
        <f t="array" ref="E7544">IF(AND(B7544="Housing",A7544="Rural"),"",
_xlfn.IFS(
NOT(ISBLANK(C7544)), C7544,
AND(NOT(ISBLANK(C7543)), B7543=B7544, NOT(ISBLANK(C7545)), B7545=B7544), AVERAGE(C7543,C7545),
AND(NOT(ISBLANK(C7543)), B7543=B7544, ISBLANK(C7545), NOT(ISBLANK(C7546)), B7546=B7544), C7543+(C7546-C7543)/3,
AND(ISBLANK(C7543), NOT(ISBLANK(C7542)), B7542=B7544, NOT(ISBLANK(C7545)), B7545=B7544), C7542+(C7545-C7542)*2/3,
TRUE, "Check Manually"
))</f>
        <v>143.6</v>
      </c>
      <c r="F7544" t="str">
        <f>_xlfn.XLOOKUP(B7544,Bucket_Map!A:A,Bucket_Map!B:B,"ERROR - CHECK NAME")</f>
        <v>Clothing &amp; Footwear</v>
      </c>
    </row>
    <row r="7545" spans="1:6" x14ac:dyDescent="0.25">
      <c r="A7545" t="s">
        <v>33</v>
      </c>
      <c r="B7545" t="s">
        <v>11</v>
      </c>
      <c r="C7545">
        <v>143.6</v>
      </c>
      <c r="D7545" s="1">
        <v>44440</v>
      </c>
      <c r="E7545" cm="1">
        <f t="array" ref="E7545">IF(AND(B7545="Housing",A7545="Rural"),"",
_xlfn.IFS(
NOT(ISBLANK(C7545)), C7545,
AND(NOT(ISBLANK(C7544)), B7544=B7545, NOT(ISBLANK(C7546)), B7546=B7545), AVERAGE(C7544,C7546),
AND(NOT(ISBLANK(C7544)), B7544=B7545, ISBLANK(C7546), NOT(ISBLANK(C7547)), B7547=B7545), C7544+(C7547-C7544)/3,
AND(ISBLANK(C7544), NOT(ISBLANK(C7543)), B7543=B7545, NOT(ISBLANK(C7546)), B7546=B7545), C7543+(C7546-C7543)*2/3,
TRUE, "Check Manually"
))</f>
        <v>143.6</v>
      </c>
      <c r="F7545" t="str">
        <f>_xlfn.XLOOKUP(B7545,Bucket_Map!A:A,Bucket_Map!B:B,"ERROR - CHECK NAME")</f>
        <v>Clothing &amp; Footwear</v>
      </c>
    </row>
    <row r="7546" spans="1:6" x14ac:dyDescent="0.25">
      <c r="A7546" t="s">
        <v>33</v>
      </c>
      <c r="B7546" t="s">
        <v>11</v>
      </c>
      <c r="C7546">
        <v>144.4</v>
      </c>
      <c r="D7546" s="1">
        <v>44470</v>
      </c>
      <c r="E7546" cm="1">
        <f t="array" ref="E7546">IF(AND(B7546="Housing",A7546="Rural"),"",
_xlfn.IFS(
NOT(ISBLANK(C7546)), C7546,
AND(NOT(ISBLANK(C7545)), B7545=B7546, NOT(ISBLANK(C7547)), B7547=B7546), AVERAGE(C7545,C7547),
AND(NOT(ISBLANK(C7545)), B7545=B7546, ISBLANK(C7547), NOT(ISBLANK(C7548)), B7548=B7546), C7545+(C7548-C7545)/3,
AND(ISBLANK(C7545), NOT(ISBLANK(C7544)), B7544=B7546, NOT(ISBLANK(C7547)), B7547=B7546), C7544+(C7547-C7544)*2/3,
TRUE, "Check Manually"
))</f>
        <v>144.4</v>
      </c>
      <c r="F7546" t="str">
        <f>_xlfn.XLOOKUP(B7546,Bucket_Map!A:A,Bucket_Map!B:B,"ERROR - CHECK NAME")</f>
        <v>Clothing &amp; Footwear</v>
      </c>
    </row>
    <row r="7547" spans="1:6" x14ac:dyDescent="0.25">
      <c r="A7547" t="s">
        <v>33</v>
      </c>
      <c r="B7547" t="s">
        <v>11</v>
      </c>
      <c r="C7547">
        <v>145.30000000000001</v>
      </c>
      <c r="D7547" s="1">
        <v>44501</v>
      </c>
      <c r="E7547" cm="1">
        <f t="array" ref="E7547">IF(AND(B7547="Housing",A7547="Rural"),"",
_xlfn.IFS(
NOT(ISBLANK(C7547)), C7547,
AND(NOT(ISBLANK(C7546)), B7546=B7547, NOT(ISBLANK(C7548)), B7548=B7547), AVERAGE(C7546,C7548),
AND(NOT(ISBLANK(C7546)), B7546=B7547, ISBLANK(C7548), NOT(ISBLANK(C7549)), B7549=B7547), C7546+(C7549-C7546)/3,
AND(ISBLANK(C7546), NOT(ISBLANK(C7545)), B7545=B7547, NOT(ISBLANK(C7548)), B7548=B7547), C7545+(C7548-C7545)*2/3,
TRUE, "Check Manually"
))</f>
        <v>145.30000000000001</v>
      </c>
      <c r="F7547" t="str">
        <f>_xlfn.XLOOKUP(B7547,Bucket_Map!A:A,Bucket_Map!B:B,"ERROR - CHECK NAME")</f>
        <v>Clothing &amp; Footwear</v>
      </c>
    </row>
    <row r="7548" spans="1:6" x14ac:dyDescent="0.25">
      <c r="A7548" t="s">
        <v>33</v>
      </c>
      <c r="B7548" t="s">
        <v>11</v>
      </c>
      <c r="C7548">
        <v>146.69999999999999</v>
      </c>
      <c r="D7548" s="1">
        <v>44531</v>
      </c>
      <c r="E7548" cm="1">
        <f t="array" ref="E7548">IF(AND(B7548="Housing",A7548="Rural"),"",
_xlfn.IFS(
NOT(ISBLANK(C7548)), C7548,
AND(NOT(ISBLANK(C7547)), B7547=B7548, NOT(ISBLANK(C7549)), B7549=B7548), AVERAGE(C7547,C7549),
AND(NOT(ISBLANK(C7547)), B7547=B7548, ISBLANK(C7549), NOT(ISBLANK(C7550)), B7550=B7548), C7547+(C7550-C7547)/3,
AND(ISBLANK(C7547), NOT(ISBLANK(C7546)), B7546=B7548, NOT(ISBLANK(C7549)), B7549=B7548), C7546+(C7549-C7546)*2/3,
TRUE, "Check Manually"
))</f>
        <v>146.69999999999999</v>
      </c>
      <c r="F7548" t="str">
        <f>_xlfn.XLOOKUP(B7548,Bucket_Map!A:A,Bucket_Map!B:B,"ERROR - CHECK NAME")</f>
        <v>Clothing &amp; Footwear</v>
      </c>
    </row>
    <row r="7549" spans="1:6" x14ac:dyDescent="0.25">
      <c r="A7549" t="s">
        <v>33</v>
      </c>
      <c r="B7549" t="s">
        <v>11</v>
      </c>
      <c r="C7549">
        <v>148.5</v>
      </c>
      <c r="D7549" s="1">
        <v>44562</v>
      </c>
      <c r="E7549" cm="1">
        <f t="array" ref="E7549">IF(AND(B7549="Housing",A7549="Rural"),"",
_xlfn.IFS(
NOT(ISBLANK(C7549)), C7549,
AND(NOT(ISBLANK(C7548)), B7548=B7549, NOT(ISBLANK(C7550)), B7550=B7549), AVERAGE(C7548,C7550),
AND(NOT(ISBLANK(C7548)), B7548=B7549, ISBLANK(C7550), NOT(ISBLANK(C7551)), B7551=B7549), C7548+(C7551-C7548)/3,
AND(ISBLANK(C7548), NOT(ISBLANK(C7547)), B7547=B7549, NOT(ISBLANK(C7550)), B7550=B7549), C7547+(C7550-C7547)*2/3,
TRUE, "Check Manually"
))</f>
        <v>148.5</v>
      </c>
      <c r="F7549" t="str">
        <f>_xlfn.XLOOKUP(B7549,Bucket_Map!A:A,Bucket_Map!B:B,"ERROR - CHECK NAME")</f>
        <v>Clothing &amp; Footwear</v>
      </c>
    </row>
    <row r="7550" spans="1:6" x14ac:dyDescent="0.25">
      <c r="A7550" t="s">
        <v>33</v>
      </c>
      <c r="B7550" t="s">
        <v>11</v>
      </c>
      <c r="C7550">
        <v>150.4</v>
      </c>
      <c r="D7550" s="1">
        <v>44593</v>
      </c>
      <c r="E7550" cm="1">
        <f t="array" ref="E7550">IF(AND(B7550="Housing",A7550="Rural"),"",
_xlfn.IFS(
NOT(ISBLANK(C7550)), C7550,
AND(NOT(ISBLANK(C7549)), B7549=B7550, NOT(ISBLANK(C7551)), B7551=B7550), AVERAGE(C7549,C7551),
AND(NOT(ISBLANK(C7549)), B7549=B7550, ISBLANK(C7551), NOT(ISBLANK(C7552)), B7552=B7550), C7549+(C7552-C7549)/3,
AND(ISBLANK(C7549), NOT(ISBLANK(C7548)), B7548=B7550, NOT(ISBLANK(C7551)), B7551=B7550), C7548+(C7551-C7548)*2/3,
TRUE, "Check Manually"
))</f>
        <v>150.4</v>
      </c>
      <c r="F7550" t="str">
        <f>_xlfn.XLOOKUP(B7550,Bucket_Map!A:A,Bucket_Map!B:B,"ERROR - CHECK NAME")</f>
        <v>Clothing &amp; Footwear</v>
      </c>
    </row>
    <row r="7551" spans="1:6" x14ac:dyDescent="0.25">
      <c r="A7551" t="s">
        <v>33</v>
      </c>
      <c r="B7551" t="s">
        <v>11</v>
      </c>
      <c r="C7551">
        <v>152.6</v>
      </c>
      <c r="D7551" s="1">
        <v>44621</v>
      </c>
      <c r="E7551" cm="1">
        <f t="array" ref="E7551">IF(AND(B7551="Housing",A7551="Rural"),"",
_xlfn.IFS(
NOT(ISBLANK(C7551)), C7551,
AND(NOT(ISBLANK(C7550)), B7550=B7551, NOT(ISBLANK(C7552)), B7552=B7551), AVERAGE(C7550,C7552),
AND(NOT(ISBLANK(C7550)), B7550=B7551, ISBLANK(C7552), NOT(ISBLANK(C7553)), B7553=B7551), C7550+(C7553-C7550)/3,
AND(ISBLANK(C7550), NOT(ISBLANK(C7549)), B7549=B7551, NOT(ISBLANK(C7552)), B7552=B7551), C7549+(C7552-C7549)*2/3,
TRUE, "Check Manually"
))</f>
        <v>152.6</v>
      </c>
      <c r="F7551" t="str">
        <f>_xlfn.XLOOKUP(B7551,Bucket_Map!A:A,Bucket_Map!B:B,"ERROR - CHECK NAME")</f>
        <v>Clothing &amp; Footwear</v>
      </c>
    </row>
    <row r="7552" spans="1:6" x14ac:dyDescent="0.25">
      <c r="A7552" t="s">
        <v>33</v>
      </c>
      <c r="B7552" t="s">
        <v>11</v>
      </c>
      <c r="C7552">
        <v>154.5</v>
      </c>
      <c r="D7552" s="1">
        <v>44652</v>
      </c>
      <c r="E7552" cm="1">
        <f t="array" ref="E7552">IF(AND(B7552="Housing",A7552="Rural"),"",
_xlfn.IFS(
NOT(ISBLANK(C7552)), C7552,
AND(NOT(ISBLANK(C7551)), B7551=B7552, NOT(ISBLANK(C7553)), B7553=B7552), AVERAGE(C7551,C7553),
AND(NOT(ISBLANK(C7551)), B7551=B7552, ISBLANK(C7553), NOT(ISBLANK(C7554)), B7554=B7552), C7551+(C7554-C7551)/3,
AND(ISBLANK(C7551), NOT(ISBLANK(C7550)), B7550=B7552, NOT(ISBLANK(C7553)), B7553=B7552), C7550+(C7553-C7550)*2/3,
TRUE, "Check Manually"
))</f>
        <v>154.5</v>
      </c>
      <c r="F7552" t="str">
        <f>_xlfn.XLOOKUP(B7552,Bucket_Map!A:A,Bucket_Map!B:B,"ERROR - CHECK NAME")</f>
        <v>Clothing &amp; Footwear</v>
      </c>
    </row>
    <row r="7553" spans="1:6" x14ac:dyDescent="0.25">
      <c r="A7553" t="s">
        <v>33</v>
      </c>
      <c r="B7553" t="s">
        <v>11</v>
      </c>
      <c r="C7553">
        <v>155.9</v>
      </c>
      <c r="D7553" s="1">
        <v>44682</v>
      </c>
      <c r="E7553" cm="1">
        <f t="array" ref="E7553">IF(AND(B7553="Housing",A7553="Rural"),"",
_xlfn.IFS(
NOT(ISBLANK(C7553)), C7553,
AND(NOT(ISBLANK(C7552)), B7552=B7553, NOT(ISBLANK(C7554)), B7554=B7553), AVERAGE(C7552,C7554),
AND(NOT(ISBLANK(C7552)), B7552=B7553, ISBLANK(C7554), NOT(ISBLANK(C7555)), B7555=B7553), C7552+(C7555-C7552)/3,
AND(ISBLANK(C7552), NOT(ISBLANK(C7551)), B7551=B7553, NOT(ISBLANK(C7554)), B7554=B7553), C7551+(C7554-C7551)*2/3,
TRUE, "Check Manually"
))</f>
        <v>155.9</v>
      </c>
      <c r="F7553" t="str">
        <f>_xlfn.XLOOKUP(B7553,Bucket_Map!A:A,Bucket_Map!B:B,"ERROR - CHECK NAME")</f>
        <v>Clothing &amp; Footwear</v>
      </c>
    </row>
    <row r="7554" spans="1:6" x14ac:dyDescent="0.25">
      <c r="A7554" t="s">
        <v>33</v>
      </c>
      <c r="B7554" t="s">
        <v>11</v>
      </c>
      <c r="C7554">
        <v>157.4</v>
      </c>
      <c r="D7554" s="1">
        <v>44713</v>
      </c>
      <c r="E7554" cm="1">
        <f t="array" ref="E7554">IF(AND(B7554="Housing",A7554="Rural"),"",
_xlfn.IFS(
NOT(ISBLANK(C7554)), C7554,
AND(NOT(ISBLANK(C7553)), B7553=B7554, NOT(ISBLANK(C7555)), B7555=B7554), AVERAGE(C7553,C7555),
AND(NOT(ISBLANK(C7553)), B7553=B7554, ISBLANK(C7555), NOT(ISBLANK(C7556)), B7556=B7554), C7553+(C7556-C7553)/3,
AND(ISBLANK(C7553), NOT(ISBLANK(C7552)), B7552=B7554, NOT(ISBLANK(C7555)), B7555=B7554), C7552+(C7555-C7552)*2/3,
TRUE, "Check Manually"
))</f>
        <v>157.4</v>
      </c>
      <c r="F7554" t="str">
        <f>_xlfn.XLOOKUP(B7554,Bucket_Map!A:A,Bucket_Map!B:B,"ERROR - CHECK NAME")</f>
        <v>Clothing &amp; Footwear</v>
      </c>
    </row>
    <row r="7555" spans="1:6" x14ac:dyDescent="0.25">
      <c r="A7555" t="s">
        <v>33</v>
      </c>
      <c r="B7555" t="s">
        <v>11</v>
      </c>
      <c r="C7555">
        <v>158.69999999999999</v>
      </c>
      <c r="D7555" s="1">
        <v>44743</v>
      </c>
      <c r="E7555" cm="1">
        <f t="array" ref="E7555">IF(AND(B7555="Housing",A7555="Rural"),"",
_xlfn.IFS(
NOT(ISBLANK(C7555)), C7555,
AND(NOT(ISBLANK(C7554)), B7554=B7555, NOT(ISBLANK(C7556)), B7556=B7555), AVERAGE(C7554,C7556),
AND(NOT(ISBLANK(C7554)), B7554=B7555, ISBLANK(C7556), NOT(ISBLANK(C7557)), B7557=B7555), C7554+(C7557-C7554)/3,
AND(ISBLANK(C7554), NOT(ISBLANK(C7553)), B7553=B7555, NOT(ISBLANK(C7556)), B7556=B7555), C7553+(C7556-C7553)*2/3,
TRUE, "Check Manually"
))</f>
        <v>158.69999999999999</v>
      </c>
      <c r="F7555" t="str">
        <f>_xlfn.XLOOKUP(B7555,Bucket_Map!A:A,Bucket_Map!B:B,"ERROR - CHECK NAME")</f>
        <v>Clothing &amp; Footwear</v>
      </c>
    </row>
    <row r="7556" spans="1:6" x14ac:dyDescent="0.25">
      <c r="A7556" t="s">
        <v>33</v>
      </c>
      <c r="B7556" t="s">
        <v>11</v>
      </c>
      <c r="C7556">
        <v>160</v>
      </c>
      <c r="D7556" s="1">
        <v>44774</v>
      </c>
      <c r="E7556" cm="1">
        <f t="array" ref="E7556">IF(AND(B7556="Housing",A7556="Rural"),"",
_xlfn.IFS(
NOT(ISBLANK(C7556)), C7556,
AND(NOT(ISBLANK(C7555)), B7555=B7556, NOT(ISBLANK(C7557)), B7557=B7556), AVERAGE(C7555,C7557),
AND(NOT(ISBLANK(C7555)), B7555=B7556, ISBLANK(C7557), NOT(ISBLANK(C7558)), B7558=B7556), C7555+(C7558-C7555)/3,
AND(ISBLANK(C7555), NOT(ISBLANK(C7554)), B7554=B7556, NOT(ISBLANK(C7557)), B7557=B7556), C7554+(C7557-C7554)*2/3,
TRUE, "Check Manually"
))</f>
        <v>160</v>
      </c>
      <c r="F7556" t="str">
        <f>_xlfn.XLOOKUP(B7556,Bucket_Map!A:A,Bucket_Map!B:B,"ERROR - CHECK NAME")</f>
        <v>Clothing &amp; Footwear</v>
      </c>
    </row>
    <row r="7557" spans="1:6" x14ac:dyDescent="0.25">
      <c r="A7557" t="s">
        <v>33</v>
      </c>
      <c r="B7557" t="s">
        <v>11</v>
      </c>
      <c r="C7557">
        <v>161.69999999999999</v>
      </c>
      <c r="D7557" s="1">
        <v>44805</v>
      </c>
      <c r="E7557" cm="1">
        <f t="array" ref="E7557">IF(AND(B7557="Housing",A7557="Rural"),"",
_xlfn.IFS(
NOT(ISBLANK(C7557)), C7557,
AND(NOT(ISBLANK(C7556)), B7556=B7557, NOT(ISBLANK(C7558)), B7558=B7557), AVERAGE(C7556,C7558),
AND(NOT(ISBLANK(C7556)), B7556=B7557, ISBLANK(C7558), NOT(ISBLANK(C7559)), B7559=B7557), C7556+(C7559-C7556)/3,
AND(ISBLANK(C7556), NOT(ISBLANK(C7555)), B7555=B7557, NOT(ISBLANK(C7558)), B7558=B7557), C7555+(C7558-C7555)*2/3,
TRUE, "Check Manually"
))</f>
        <v>161.69999999999999</v>
      </c>
      <c r="F7557" t="str">
        <f>_xlfn.XLOOKUP(B7557,Bucket_Map!A:A,Bucket_Map!B:B,"ERROR - CHECK NAME")</f>
        <v>Clothing &amp; Footwear</v>
      </c>
    </row>
    <row r="7558" spans="1:6" x14ac:dyDescent="0.25">
      <c r="A7558" t="s">
        <v>33</v>
      </c>
      <c r="B7558" t="s">
        <v>11</v>
      </c>
      <c r="C7558">
        <v>162.6</v>
      </c>
      <c r="D7558" s="1">
        <v>44835</v>
      </c>
      <c r="E7558" cm="1">
        <f t="array" ref="E7558">IF(AND(B7558="Housing",A7558="Rural"),"",
_xlfn.IFS(
NOT(ISBLANK(C7558)), C7558,
AND(NOT(ISBLANK(C7557)), B7557=B7558, NOT(ISBLANK(C7559)), B7559=B7558), AVERAGE(C7557,C7559),
AND(NOT(ISBLANK(C7557)), B7557=B7558, ISBLANK(C7559), NOT(ISBLANK(C7560)), B7560=B7558), C7557+(C7560-C7557)/3,
AND(ISBLANK(C7557), NOT(ISBLANK(C7556)), B7556=B7558, NOT(ISBLANK(C7559)), B7559=B7558), C7556+(C7559-C7556)*2/3,
TRUE, "Check Manually"
))</f>
        <v>162.6</v>
      </c>
      <c r="F7558" t="str">
        <f>_xlfn.XLOOKUP(B7558,Bucket_Map!A:A,Bucket_Map!B:B,"ERROR - CHECK NAME")</f>
        <v>Clothing &amp; Footwear</v>
      </c>
    </row>
    <row r="7559" spans="1:6" x14ac:dyDescent="0.25">
      <c r="A7559" t="s">
        <v>33</v>
      </c>
      <c r="B7559" t="s">
        <v>11</v>
      </c>
      <c r="C7559">
        <v>163.5</v>
      </c>
      <c r="D7559" s="1">
        <v>44866</v>
      </c>
      <c r="E7559" cm="1">
        <f t="array" ref="E7559">IF(AND(B7559="Housing",A7559="Rural"),"",
_xlfn.IFS(
NOT(ISBLANK(C7559)), C7559,
AND(NOT(ISBLANK(C7558)), B7558=B7559, NOT(ISBLANK(C7560)), B7560=B7559), AVERAGE(C7558,C7560),
AND(NOT(ISBLANK(C7558)), B7558=B7559, ISBLANK(C7560), NOT(ISBLANK(C7561)), B7561=B7559), C7558+(C7561-C7558)/3,
AND(ISBLANK(C7558), NOT(ISBLANK(C7557)), B7557=B7559, NOT(ISBLANK(C7560)), B7560=B7559), C7557+(C7560-C7557)*2/3,
TRUE, "Check Manually"
))</f>
        <v>163.5</v>
      </c>
      <c r="F7559" t="str">
        <f>_xlfn.XLOOKUP(B7559,Bucket_Map!A:A,Bucket_Map!B:B,"ERROR - CHECK NAME")</f>
        <v>Clothing &amp; Footwear</v>
      </c>
    </row>
    <row r="7560" spans="1:6" x14ac:dyDescent="0.25">
      <c r="A7560" t="s">
        <v>33</v>
      </c>
      <c r="B7560" t="s">
        <v>11</v>
      </c>
      <c r="C7560">
        <v>164.5</v>
      </c>
      <c r="D7560" s="1">
        <v>44896</v>
      </c>
      <c r="E7560" cm="1">
        <f t="array" ref="E7560">IF(AND(B7560="Housing",A7560="Rural"),"",
_xlfn.IFS(
NOT(ISBLANK(C7560)), C7560,
AND(NOT(ISBLANK(C7559)), B7559=B7560, NOT(ISBLANK(C7561)), B7561=B7560), AVERAGE(C7559,C7561),
AND(NOT(ISBLANK(C7559)), B7559=B7560, ISBLANK(C7561), NOT(ISBLANK(C7562)), B7562=B7560), C7559+(C7562-C7559)/3,
AND(ISBLANK(C7559), NOT(ISBLANK(C7558)), B7558=B7560, NOT(ISBLANK(C7561)), B7561=B7560), C7558+(C7561-C7558)*2/3,
TRUE, "Check Manually"
))</f>
        <v>164.5</v>
      </c>
      <c r="F7560" t="str">
        <f>_xlfn.XLOOKUP(B7560,Bucket_Map!A:A,Bucket_Map!B:B,"ERROR - CHECK NAME")</f>
        <v>Clothing &amp; Footwear</v>
      </c>
    </row>
    <row r="7561" spans="1:6" x14ac:dyDescent="0.25">
      <c r="A7561" t="s">
        <v>33</v>
      </c>
      <c r="B7561" t="s">
        <v>11</v>
      </c>
      <c r="C7561">
        <v>165.3</v>
      </c>
      <c r="D7561" s="1">
        <v>44927</v>
      </c>
      <c r="E7561" cm="1">
        <f t="array" ref="E7561">IF(AND(B7561="Housing",A7561="Rural"),"",
_xlfn.IFS(
NOT(ISBLANK(C7561)), C7561,
AND(NOT(ISBLANK(C7560)), B7560=B7561, NOT(ISBLANK(C7562)), B7562=B7561), AVERAGE(C7560,C7562),
AND(NOT(ISBLANK(C7560)), B7560=B7561, ISBLANK(C7562), NOT(ISBLANK(C7563)), B7563=B7561), C7560+(C7563-C7560)/3,
AND(ISBLANK(C7560), NOT(ISBLANK(C7559)), B7559=B7561, NOT(ISBLANK(C7562)), B7562=B7561), C7559+(C7562-C7559)*2/3,
TRUE, "Check Manually"
))</f>
        <v>165.3</v>
      </c>
      <c r="F7561" t="str">
        <f>_xlfn.XLOOKUP(B7561,Bucket_Map!A:A,Bucket_Map!B:B,"ERROR - CHECK NAME")</f>
        <v>Clothing &amp; Footwear</v>
      </c>
    </row>
    <row r="7562" spans="1:6" x14ac:dyDescent="0.25">
      <c r="A7562" t="s">
        <v>33</v>
      </c>
      <c r="B7562" t="s">
        <v>11</v>
      </c>
      <c r="C7562">
        <v>167</v>
      </c>
      <c r="D7562" s="1">
        <v>44958</v>
      </c>
      <c r="E7562" cm="1">
        <f t="array" ref="E7562">IF(AND(B7562="Housing",A7562="Rural"),"",
_xlfn.IFS(
NOT(ISBLANK(C7562)), C7562,
AND(NOT(ISBLANK(C7561)), B7561=B7562, NOT(ISBLANK(C7563)), B7563=B7562), AVERAGE(C7561,C7563),
AND(NOT(ISBLANK(C7561)), B7561=B7562, ISBLANK(C7563), NOT(ISBLANK(C7564)), B7564=B7562), C7561+(C7564-C7561)/3,
AND(ISBLANK(C7561), NOT(ISBLANK(C7560)), B7560=B7562, NOT(ISBLANK(C7563)), B7563=B7562), C7560+(C7563-C7560)*2/3,
TRUE, "Check Manually"
))</f>
        <v>167</v>
      </c>
      <c r="F7562" t="str">
        <f>_xlfn.XLOOKUP(B7562,Bucket_Map!A:A,Bucket_Map!B:B,"ERROR - CHECK NAME")</f>
        <v>Clothing &amp; Footwear</v>
      </c>
    </row>
    <row r="7563" spans="1:6" x14ac:dyDescent="0.25">
      <c r="A7563" t="s">
        <v>33</v>
      </c>
      <c r="B7563" t="s">
        <v>11</v>
      </c>
      <c r="C7563">
        <v>167</v>
      </c>
      <c r="D7563" s="1">
        <v>44986</v>
      </c>
      <c r="E7563" cm="1">
        <f t="array" ref="E7563">IF(AND(B7563="Housing",A7563="Rural"),"",
_xlfn.IFS(
NOT(ISBLANK(C7563)), C7563,
AND(NOT(ISBLANK(C7562)), B7562=B7563, NOT(ISBLANK(C7564)), B7564=B7563), AVERAGE(C7562,C7564),
AND(NOT(ISBLANK(C7562)), B7562=B7563, ISBLANK(C7564), NOT(ISBLANK(C7565)), B7565=B7563), C7562+(C7565-C7562)/3,
AND(ISBLANK(C7562), NOT(ISBLANK(C7561)), B7561=B7563, NOT(ISBLANK(C7564)), B7564=B7563), C7561+(C7564-C7561)*2/3,
TRUE, "Check Manually"
))</f>
        <v>167</v>
      </c>
      <c r="F7563" t="str">
        <f>_xlfn.XLOOKUP(B7563,Bucket_Map!A:A,Bucket_Map!B:B,"ERROR - CHECK NAME")</f>
        <v>Clothing &amp; Footwear</v>
      </c>
    </row>
    <row r="7564" spans="1:6" x14ac:dyDescent="0.25">
      <c r="A7564" t="s">
        <v>33</v>
      </c>
      <c r="B7564" t="s">
        <v>11</v>
      </c>
      <c r="C7564">
        <v>167.7</v>
      </c>
      <c r="D7564" s="1">
        <v>45017</v>
      </c>
      <c r="E7564" cm="1">
        <f t="array" ref="E7564">IF(AND(B7564="Housing",A7564="Rural"),"",
_xlfn.IFS(
NOT(ISBLANK(C7564)), C7564,
AND(NOT(ISBLANK(C7563)), B7563=B7564, NOT(ISBLANK(C7565)), B7565=B7564), AVERAGE(C7563,C7565),
AND(NOT(ISBLANK(C7563)), B7563=B7564, ISBLANK(C7565), NOT(ISBLANK(C7566)), B7566=B7564), C7563+(C7566-C7563)/3,
AND(ISBLANK(C7563), NOT(ISBLANK(C7562)), B7562=B7564, NOT(ISBLANK(C7565)), B7565=B7564), C7562+(C7565-C7562)*2/3,
TRUE, "Check Manually"
))</f>
        <v>167.7</v>
      </c>
      <c r="F7564" t="str">
        <f>_xlfn.XLOOKUP(B7564,Bucket_Map!A:A,Bucket_Map!B:B,"ERROR - CHECK NAME")</f>
        <v>Clothing &amp; Footwear</v>
      </c>
    </row>
    <row r="7565" spans="1:6" x14ac:dyDescent="0.25">
      <c r="A7565" t="s">
        <v>33</v>
      </c>
      <c r="B7565" t="s">
        <v>11</v>
      </c>
      <c r="C7565">
        <v>168.1</v>
      </c>
      <c r="D7565" s="1">
        <v>45047</v>
      </c>
      <c r="E7565" cm="1">
        <f t="array" ref="E7565">IF(AND(B7565="Housing",A7565="Rural"),"",
_xlfn.IFS(
NOT(ISBLANK(C7565)), C7565,
AND(NOT(ISBLANK(C7564)), B7564=B7565, NOT(ISBLANK(C7566)), B7566=B7565), AVERAGE(C7564,C7566),
AND(NOT(ISBLANK(C7564)), B7564=B7565, ISBLANK(C7566), NOT(ISBLANK(C7567)), B7567=B7565), C7564+(C7567-C7564)/3,
AND(ISBLANK(C7564), NOT(ISBLANK(C7563)), B7563=B7565, NOT(ISBLANK(C7566)), B7566=B7565), C7563+(C7566-C7563)*2/3,
TRUE, "Check Manually"
))</f>
        <v>168.1</v>
      </c>
      <c r="F7565" t="str">
        <f>_xlfn.XLOOKUP(B7565,Bucket_Map!A:A,Bucket_Map!B:B,"ERROR - CHECK NAME")</f>
        <v>Clothing &amp; Footwear</v>
      </c>
    </row>
    <row r="7566" spans="1:6" x14ac:dyDescent="0.25">
      <c r="A7566" t="s">
        <v>33</v>
      </c>
      <c r="B7566" t="s">
        <v>12</v>
      </c>
      <c r="C7566">
        <v>102.3</v>
      </c>
      <c r="D7566" s="1">
        <v>41275</v>
      </c>
      <c r="E7566" cm="1">
        <f t="array" ref="E7566">IF(AND(B7566="Housing",A7566="Rural"),"",
_xlfn.IFS(
NOT(ISBLANK(C7566)), C7566,
AND(NOT(ISBLANK(C7565)), B7565=B7566, NOT(ISBLANK(C7567)), B7567=B7566), AVERAGE(C7565,C7567),
AND(NOT(ISBLANK(C7565)), B7565=B7566, ISBLANK(C7567), NOT(ISBLANK(C7568)), B7568=B7566), C7565+(C7568-C7565)/3,
AND(ISBLANK(C7565), NOT(ISBLANK(C7564)), B7564=B7566, NOT(ISBLANK(C7567)), B7567=B7566), C7564+(C7567-C7564)*2/3,
TRUE, "Check Manually"
))</f>
        <v>102.3</v>
      </c>
      <c r="F7566" t="str">
        <f>_xlfn.XLOOKUP(B7566,Bucket_Map!A:A,Bucket_Map!B:B,"ERROR - CHECK NAME")</f>
        <v>Food &amp; Beverages</v>
      </c>
    </row>
    <row r="7567" spans="1:6" x14ac:dyDescent="0.25">
      <c r="A7567" t="s">
        <v>33</v>
      </c>
      <c r="B7567" t="s">
        <v>12</v>
      </c>
      <c r="C7567">
        <v>103.1</v>
      </c>
      <c r="D7567" s="1">
        <v>41306</v>
      </c>
      <c r="E7567" cm="1">
        <f t="array" ref="E7567">IF(AND(B7567="Housing",A7567="Rural"),"",
_xlfn.IFS(
NOT(ISBLANK(C7567)), C7567,
AND(NOT(ISBLANK(C7566)), B7566=B7567, NOT(ISBLANK(C7568)), B7568=B7567), AVERAGE(C7566,C7568),
AND(NOT(ISBLANK(C7566)), B7566=B7567, ISBLANK(C7568), NOT(ISBLANK(C7569)), B7569=B7567), C7566+(C7569-C7566)/3,
AND(ISBLANK(C7566), NOT(ISBLANK(C7565)), B7565=B7567, NOT(ISBLANK(C7568)), B7568=B7567), C7565+(C7568-C7565)*2/3,
TRUE, "Check Manually"
))</f>
        <v>103.1</v>
      </c>
      <c r="F7567" t="str">
        <f>_xlfn.XLOOKUP(B7567,Bucket_Map!A:A,Bucket_Map!B:B,"ERROR - CHECK NAME")</f>
        <v>Food &amp; Beverages</v>
      </c>
    </row>
    <row r="7568" spans="1:6" x14ac:dyDescent="0.25">
      <c r="A7568" t="s">
        <v>33</v>
      </c>
      <c r="B7568" t="s">
        <v>12</v>
      </c>
      <c r="C7568">
        <v>104.9</v>
      </c>
      <c r="D7568" s="1">
        <v>41334</v>
      </c>
      <c r="E7568" cm="1">
        <f t="array" ref="E7568">IF(AND(B7568="Housing",A7568="Rural"),"",
_xlfn.IFS(
NOT(ISBLANK(C7568)), C7568,
AND(NOT(ISBLANK(C7567)), B7567=B7568, NOT(ISBLANK(C7569)), B7569=B7568), AVERAGE(C7567,C7569),
AND(NOT(ISBLANK(C7567)), B7567=B7568, ISBLANK(C7569), NOT(ISBLANK(C7570)), B7570=B7568), C7567+(C7570-C7567)/3,
AND(ISBLANK(C7567), NOT(ISBLANK(C7566)), B7566=B7568, NOT(ISBLANK(C7569)), B7569=B7568), C7566+(C7569-C7566)*2/3,
TRUE, "Check Manually"
))</f>
        <v>104.9</v>
      </c>
      <c r="F7568" t="str">
        <f>_xlfn.XLOOKUP(B7568,Bucket_Map!A:A,Bucket_Map!B:B,"ERROR - CHECK NAME")</f>
        <v>Food &amp; Beverages</v>
      </c>
    </row>
    <row r="7569" spans="1:6" x14ac:dyDescent="0.25">
      <c r="A7569" t="s">
        <v>33</v>
      </c>
      <c r="B7569" t="s">
        <v>12</v>
      </c>
      <c r="C7569">
        <v>109.5</v>
      </c>
      <c r="D7569" s="1">
        <v>41365</v>
      </c>
      <c r="E7569" cm="1">
        <f t="array" ref="E7569">IF(AND(B7569="Housing",A7569="Rural"),"",
_xlfn.IFS(
NOT(ISBLANK(C7569)), C7569,
AND(NOT(ISBLANK(C7568)), B7568=B7569, NOT(ISBLANK(C7570)), B7570=B7569), AVERAGE(C7568,C7570),
AND(NOT(ISBLANK(C7568)), B7568=B7569, ISBLANK(C7570), NOT(ISBLANK(C7571)), B7571=B7569), C7568+(C7571-C7568)/3,
AND(ISBLANK(C7568), NOT(ISBLANK(C7567)), B7567=B7569, NOT(ISBLANK(C7570)), B7570=B7569), C7567+(C7570-C7567)*2/3,
TRUE, "Check Manually"
))</f>
        <v>109.5</v>
      </c>
      <c r="F7569" t="str">
        <f>_xlfn.XLOOKUP(B7569,Bucket_Map!A:A,Bucket_Map!B:B,"ERROR - CHECK NAME")</f>
        <v>Food &amp; Beverages</v>
      </c>
    </row>
    <row r="7570" spans="1:6" x14ac:dyDescent="0.25">
      <c r="A7570" t="s">
        <v>33</v>
      </c>
      <c r="B7570" t="s">
        <v>12</v>
      </c>
      <c r="C7570">
        <v>110.6</v>
      </c>
      <c r="D7570" s="1">
        <v>41395</v>
      </c>
      <c r="E7570" cm="1">
        <f t="array" ref="E7570">IF(AND(B7570="Housing",A7570="Rural"),"",
_xlfn.IFS(
NOT(ISBLANK(C7570)), C7570,
AND(NOT(ISBLANK(C7569)), B7569=B7570, NOT(ISBLANK(C7571)), B7571=B7570), AVERAGE(C7569,C7571),
AND(NOT(ISBLANK(C7569)), B7569=B7570, ISBLANK(C7571), NOT(ISBLANK(C7572)), B7572=B7570), C7569+(C7572-C7569)/3,
AND(ISBLANK(C7569), NOT(ISBLANK(C7568)), B7568=B7570, NOT(ISBLANK(C7571)), B7571=B7570), C7568+(C7571-C7568)*2/3,
TRUE, "Check Manually"
))</f>
        <v>110.6</v>
      </c>
      <c r="F7570" t="str">
        <f>_xlfn.XLOOKUP(B7570,Bucket_Map!A:A,Bucket_Map!B:B,"ERROR - CHECK NAME")</f>
        <v>Food &amp; Beverages</v>
      </c>
    </row>
    <row r="7571" spans="1:6" x14ac:dyDescent="0.25">
      <c r="A7571" t="s">
        <v>33</v>
      </c>
      <c r="B7571" t="s">
        <v>12</v>
      </c>
      <c r="C7571">
        <v>112.4</v>
      </c>
      <c r="D7571" s="1">
        <v>41426</v>
      </c>
      <c r="E7571" cm="1">
        <f t="array" ref="E7571">IF(AND(B7571="Housing",A7571="Rural"),"",
_xlfn.IFS(
NOT(ISBLANK(C7571)), C7571,
AND(NOT(ISBLANK(C7570)), B7570=B7571, NOT(ISBLANK(C7572)), B7572=B7571), AVERAGE(C7570,C7572),
AND(NOT(ISBLANK(C7570)), B7570=B7571, ISBLANK(C7572), NOT(ISBLANK(C7573)), B7573=B7571), C7570+(C7573-C7570)/3,
AND(ISBLANK(C7570), NOT(ISBLANK(C7569)), B7569=B7571, NOT(ISBLANK(C7572)), B7572=B7571), C7569+(C7572-C7569)*2/3,
TRUE, "Check Manually"
))</f>
        <v>112.4</v>
      </c>
      <c r="F7571" t="str">
        <f>_xlfn.XLOOKUP(B7571,Bucket_Map!A:A,Bucket_Map!B:B,"ERROR - CHECK NAME")</f>
        <v>Food &amp; Beverages</v>
      </c>
    </row>
    <row r="7572" spans="1:6" x14ac:dyDescent="0.25">
      <c r="A7572" t="s">
        <v>33</v>
      </c>
      <c r="B7572" t="s">
        <v>12</v>
      </c>
      <c r="C7572">
        <v>113.2</v>
      </c>
      <c r="D7572" s="1">
        <v>41456</v>
      </c>
      <c r="E7572" cm="1">
        <f t="array" ref="E7572">IF(AND(B7572="Housing",A7572="Rural"),"",
_xlfn.IFS(
NOT(ISBLANK(C7572)), C7572,
AND(NOT(ISBLANK(C7571)), B7571=B7572, NOT(ISBLANK(C7573)), B7573=B7572), AVERAGE(C7571,C7573),
AND(NOT(ISBLANK(C7571)), B7571=B7572, ISBLANK(C7573), NOT(ISBLANK(C7574)), B7574=B7572), C7571+(C7574-C7571)/3,
AND(ISBLANK(C7571), NOT(ISBLANK(C7570)), B7570=B7572, NOT(ISBLANK(C7573)), B7573=B7572), C7570+(C7573-C7570)*2/3,
TRUE, "Check Manually"
))</f>
        <v>113.2</v>
      </c>
      <c r="F7572" t="str">
        <f>_xlfn.XLOOKUP(B7572,Bucket_Map!A:A,Bucket_Map!B:B,"ERROR - CHECK NAME")</f>
        <v>Food &amp; Beverages</v>
      </c>
    </row>
    <row r="7573" spans="1:6" x14ac:dyDescent="0.25">
      <c r="A7573" t="s">
        <v>33</v>
      </c>
      <c r="B7573" t="s">
        <v>12</v>
      </c>
      <c r="C7573">
        <v>108.7</v>
      </c>
      <c r="D7573" s="1">
        <v>41487</v>
      </c>
      <c r="E7573" cm="1">
        <f t="array" ref="E7573">IF(AND(B7573="Housing",A7573="Rural"),"",
_xlfn.IFS(
NOT(ISBLANK(C7573)), C7573,
AND(NOT(ISBLANK(C7572)), B7572=B7573, NOT(ISBLANK(C7574)), B7574=B7573), AVERAGE(C7572,C7574),
AND(NOT(ISBLANK(C7572)), B7572=B7573, ISBLANK(C7574), NOT(ISBLANK(C7575)), B7575=B7573), C7572+(C7575-C7572)/3,
AND(ISBLANK(C7572), NOT(ISBLANK(C7571)), B7571=B7573, NOT(ISBLANK(C7574)), B7574=B7573), C7571+(C7574-C7571)*2/3,
TRUE, "Check Manually"
))</f>
        <v>108.7</v>
      </c>
      <c r="F7573" t="str">
        <f>_xlfn.XLOOKUP(B7573,Bucket_Map!A:A,Bucket_Map!B:B,"ERROR - CHECK NAME")</f>
        <v>Food &amp; Beverages</v>
      </c>
    </row>
    <row r="7574" spans="1:6" x14ac:dyDescent="0.25">
      <c r="A7574" t="s">
        <v>33</v>
      </c>
      <c r="B7574" t="s">
        <v>12</v>
      </c>
      <c r="C7574">
        <v>103.2</v>
      </c>
      <c r="D7574" s="1">
        <v>41518</v>
      </c>
      <c r="E7574" cm="1">
        <f t="array" ref="E7574">IF(AND(B7574="Housing",A7574="Rural"),"",
_xlfn.IFS(
NOT(ISBLANK(C7574)), C7574,
AND(NOT(ISBLANK(C7573)), B7573=B7574, NOT(ISBLANK(C7575)), B7575=B7574), AVERAGE(C7573,C7575),
AND(NOT(ISBLANK(C7573)), B7573=B7574, ISBLANK(C7575), NOT(ISBLANK(C7576)), B7576=B7574), C7573+(C7576-C7573)/3,
AND(ISBLANK(C7573), NOT(ISBLANK(C7572)), B7572=B7574, NOT(ISBLANK(C7575)), B7575=B7574), C7572+(C7575-C7572)*2/3,
TRUE, "Check Manually"
))</f>
        <v>103.2</v>
      </c>
      <c r="F7574" t="str">
        <f>_xlfn.XLOOKUP(B7574,Bucket_Map!A:A,Bucket_Map!B:B,"ERROR - CHECK NAME")</f>
        <v>Food &amp; Beverages</v>
      </c>
    </row>
    <row r="7575" spans="1:6" x14ac:dyDescent="0.25">
      <c r="A7575" t="s">
        <v>33</v>
      </c>
      <c r="B7575" t="s">
        <v>12</v>
      </c>
      <c r="C7575">
        <v>106.2</v>
      </c>
      <c r="D7575" s="1">
        <v>41548</v>
      </c>
      <c r="E7575" cm="1">
        <f t="array" ref="E7575">IF(AND(B7575="Housing",A7575="Rural"),"",
_xlfn.IFS(
NOT(ISBLANK(C7575)), C7575,
AND(NOT(ISBLANK(C7574)), B7574=B7575, NOT(ISBLANK(C7576)), B7576=B7575), AVERAGE(C7574,C7576),
AND(NOT(ISBLANK(C7574)), B7574=B7575, ISBLANK(C7576), NOT(ISBLANK(C7577)), B7577=B7575), C7574+(C7577-C7574)/3,
AND(ISBLANK(C7574), NOT(ISBLANK(C7573)), B7573=B7575, NOT(ISBLANK(C7576)), B7576=B7575), C7573+(C7576-C7573)*2/3,
TRUE, "Check Manually"
))</f>
        <v>106.2</v>
      </c>
      <c r="F7575" t="str">
        <f>_xlfn.XLOOKUP(B7575,Bucket_Map!A:A,Bucket_Map!B:B,"ERROR - CHECK NAME")</f>
        <v>Food &amp; Beverages</v>
      </c>
    </row>
    <row r="7576" spans="1:6" x14ac:dyDescent="0.25">
      <c r="A7576" t="s">
        <v>33</v>
      </c>
      <c r="B7576" t="s">
        <v>12</v>
      </c>
      <c r="C7576">
        <v>110</v>
      </c>
      <c r="D7576" s="1">
        <v>41579</v>
      </c>
      <c r="E7576" cm="1">
        <f t="array" ref="E7576">IF(AND(B7576="Housing",A7576="Rural"),"",
_xlfn.IFS(
NOT(ISBLANK(C7576)), C7576,
AND(NOT(ISBLANK(C7575)), B7575=B7576, NOT(ISBLANK(C7577)), B7577=B7576), AVERAGE(C7575,C7577),
AND(NOT(ISBLANK(C7575)), B7575=B7576, ISBLANK(C7577), NOT(ISBLANK(C7578)), B7578=B7576), C7575+(C7578-C7575)/3,
AND(ISBLANK(C7575), NOT(ISBLANK(C7574)), B7574=B7576, NOT(ISBLANK(C7577)), B7577=B7576), C7574+(C7577-C7574)*2/3,
TRUE, "Check Manually"
))</f>
        <v>110</v>
      </c>
      <c r="F7576" t="str">
        <f>_xlfn.XLOOKUP(B7576,Bucket_Map!A:A,Bucket_Map!B:B,"ERROR - CHECK NAME")</f>
        <v>Food &amp; Beverages</v>
      </c>
    </row>
    <row r="7577" spans="1:6" x14ac:dyDescent="0.25">
      <c r="A7577" t="s">
        <v>33</v>
      </c>
      <c r="B7577" t="s">
        <v>12</v>
      </c>
      <c r="C7577">
        <v>110.7</v>
      </c>
      <c r="D7577" s="1">
        <v>41609</v>
      </c>
      <c r="E7577" cm="1">
        <f t="array" ref="E7577">IF(AND(B7577="Housing",A7577="Rural"),"",
_xlfn.IFS(
NOT(ISBLANK(C7577)), C7577,
AND(NOT(ISBLANK(C7576)), B7576=B7577, NOT(ISBLANK(C7578)), B7578=B7577), AVERAGE(C7576,C7578),
AND(NOT(ISBLANK(C7576)), B7576=B7577, ISBLANK(C7578), NOT(ISBLANK(C7579)), B7579=B7577), C7576+(C7579-C7576)/3,
AND(ISBLANK(C7576), NOT(ISBLANK(C7575)), B7575=B7577, NOT(ISBLANK(C7578)), B7578=B7577), C7575+(C7578-C7575)*2/3,
TRUE, "Check Manually"
))</f>
        <v>110.7</v>
      </c>
      <c r="F7577" t="str">
        <f>_xlfn.XLOOKUP(B7577,Bucket_Map!A:A,Bucket_Map!B:B,"ERROR - CHECK NAME")</f>
        <v>Food &amp; Beverages</v>
      </c>
    </row>
    <row r="7578" spans="1:6" x14ac:dyDescent="0.25">
      <c r="A7578" t="s">
        <v>33</v>
      </c>
      <c r="B7578" t="s">
        <v>12</v>
      </c>
      <c r="C7578">
        <v>112.1</v>
      </c>
      <c r="D7578" s="1">
        <v>41640</v>
      </c>
      <c r="E7578" cm="1">
        <f t="array" ref="E7578">IF(AND(B7578="Housing",A7578="Rural"),"",
_xlfn.IFS(
NOT(ISBLANK(C7578)), C7578,
AND(NOT(ISBLANK(C7577)), B7577=B7578, NOT(ISBLANK(C7579)), B7579=B7578), AVERAGE(C7577,C7579),
AND(NOT(ISBLANK(C7577)), B7577=B7578, ISBLANK(C7579), NOT(ISBLANK(C7580)), B7580=B7578), C7577+(C7580-C7577)/3,
AND(ISBLANK(C7577), NOT(ISBLANK(C7576)), B7576=B7578, NOT(ISBLANK(C7579)), B7579=B7578), C7576+(C7579-C7576)*2/3,
TRUE, "Check Manually"
))</f>
        <v>112.1</v>
      </c>
      <c r="F7578" t="str">
        <f>_xlfn.XLOOKUP(B7578,Bucket_Map!A:A,Bucket_Map!B:B,"ERROR - CHECK NAME")</f>
        <v>Food &amp; Beverages</v>
      </c>
    </row>
    <row r="7579" spans="1:6" x14ac:dyDescent="0.25">
      <c r="A7579" t="s">
        <v>33</v>
      </c>
      <c r="B7579" t="s">
        <v>12</v>
      </c>
      <c r="C7579">
        <v>114.1</v>
      </c>
      <c r="D7579" s="1">
        <v>41671</v>
      </c>
      <c r="E7579" cm="1">
        <f t="array" ref="E7579">IF(AND(B7579="Housing",A7579="Rural"),"",
_xlfn.IFS(
NOT(ISBLANK(C7579)), C7579,
AND(NOT(ISBLANK(C7578)), B7578=B7579, NOT(ISBLANK(C7580)), B7580=B7579), AVERAGE(C7578,C7580),
AND(NOT(ISBLANK(C7578)), B7578=B7579, ISBLANK(C7580), NOT(ISBLANK(C7581)), B7581=B7579), C7578+(C7581-C7578)/3,
AND(ISBLANK(C7578), NOT(ISBLANK(C7577)), B7577=B7579, NOT(ISBLANK(C7580)), B7580=B7579), C7577+(C7580-C7577)*2/3,
TRUE, "Check Manually"
))</f>
        <v>114.1</v>
      </c>
      <c r="F7579" t="str">
        <f>_xlfn.XLOOKUP(B7579,Bucket_Map!A:A,Bucket_Map!B:B,"ERROR - CHECK NAME")</f>
        <v>Food &amp; Beverages</v>
      </c>
    </row>
    <row r="7580" spans="1:6" x14ac:dyDescent="0.25">
      <c r="A7580" t="s">
        <v>33</v>
      </c>
      <c r="B7580" t="s">
        <v>12</v>
      </c>
      <c r="C7580">
        <v>117.7</v>
      </c>
      <c r="D7580" s="1">
        <v>41699</v>
      </c>
      <c r="E7580" cm="1">
        <f t="array" ref="E7580">IF(AND(B7580="Housing",A7580="Rural"),"",
_xlfn.IFS(
NOT(ISBLANK(C7580)), C7580,
AND(NOT(ISBLANK(C7579)), B7579=B7580, NOT(ISBLANK(C7581)), B7581=B7580), AVERAGE(C7579,C7581),
AND(NOT(ISBLANK(C7579)), B7579=B7580, ISBLANK(C7581), NOT(ISBLANK(C7582)), B7582=B7580), C7579+(C7582-C7579)/3,
AND(ISBLANK(C7579), NOT(ISBLANK(C7578)), B7578=B7580, NOT(ISBLANK(C7581)), B7581=B7580), C7578+(C7581-C7578)*2/3,
TRUE, "Check Manually"
))</f>
        <v>117.7</v>
      </c>
      <c r="F7580" t="str">
        <f>_xlfn.XLOOKUP(B7580,Bucket_Map!A:A,Bucket_Map!B:B,"ERROR - CHECK NAME")</f>
        <v>Food &amp; Beverages</v>
      </c>
    </row>
    <row r="7581" spans="1:6" x14ac:dyDescent="0.25">
      <c r="A7581" t="s">
        <v>33</v>
      </c>
      <c r="B7581" t="s">
        <v>12</v>
      </c>
      <c r="C7581">
        <v>126.7</v>
      </c>
      <c r="D7581" s="1">
        <v>41730</v>
      </c>
      <c r="E7581" cm="1">
        <f t="array" ref="E7581">IF(AND(B7581="Housing",A7581="Rural"),"",
_xlfn.IFS(
NOT(ISBLANK(C7581)), C7581,
AND(NOT(ISBLANK(C7580)), B7580=B7581, NOT(ISBLANK(C7582)), B7582=B7581), AVERAGE(C7580,C7582),
AND(NOT(ISBLANK(C7580)), B7580=B7581, ISBLANK(C7582), NOT(ISBLANK(C7583)), B7583=B7581), C7580+(C7583-C7580)/3,
AND(ISBLANK(C7580), NOT(ISBLANK(C7579)), B7579=B7581, NOT(ISBLANK(C7582)), B7582=B7581), C7579+(C7582-C7579)*2/3,
TRUE, "Check Manually"
))</f>
        <v>126.7</v>
      </c>
      <c r="F7581" t="str">
        <f>_xlfn.XLOOKUP(B7581,Bucket_Map!A:A,Bucket_Map!B:B,"ERROR - CHECK NAME")</f>
        <v>Food &amp; Beverages</v>
      </c>
    </row>
    <row r="7582" spans="1:6" x14ac:dyDescent="0.25">
      <c r="A7582" t="s">
        <v>33</v>
      </c>
      <c r="B7582" t="s">
        <v>12</v>
      </c>
      <c r="C7582">
        <v>129.19999999999999</v>
      </c>
      <c r="D7582" s="1">
        <v>41760</v>
      </c>
      <c r="E7582" cm="1">
        <f t="array" ref="E7582">IF(AND(B7582="Housing",A7582="Rural"),"",
_xlfn.IFS(
NOT(ISBLANK(C7582)), C7582,
AND(NOT(ISBLANK(C7581)), B7581=B7582, NOT(ISBLANK(C7583)), B7583=B7582), AVERAGE(C7581,C7583),
AND(NOT(ISBLANK(C7581)), B7581=B7582, ISBLANK(C7583), NOT(ISBLANK(C7584)), B7584=B7582), C7581+(C7584-C7581)/3,
AND(ISBLANK(C7581), NOT(ISBLANK(C7580)), B7580=B7582, NOT(ISBLANK(C7583)), B7583=B7582), C7580+(C7583-C7580)*2/3,
TRUE, "Check Manually"
))</f>
        <v>129.19999999999999</v>
      </c>
      <c r="F7582" t="str">
        <f>_xlfn.XLOOKUP(B7582,Bucket_Map!A:A,Bucket_Map!B:B,"ERROR - CHECK NAME")</f>
        <v>Food &amp; Beverages</v>
      </c>
    </row>
    <row r="7583" spans="1:6" x14ac:dyDescent="0.25">
      <c r="A7583" t="s">
        <v>33</v>
      </c>
      <c r="B7583" t="s">
        <v>12</v>
      </c>
      <c r="C7583">
        <v>131.19999999999999</v>
      </c>
      <c r="D7583" s="1">
        <v>41791</v>
      </c>
      <c r="E7583" cm="1">
        <f t="array" ref="E7583">IF(AND(B7583="Housing",A7583="Rural"),"",
_xlfn.IFS(
NOT(ISBLANK(C7583)), C7583,
AND(NOT(ISBLANK(C7582)), B7582=B7583, NOT(ISBLANK(C7584)), B7584=B7583), AVERAGE(C7582,C7584),
AND(NOT(ISBLANK(C7582)), B7582=B7583, ISBLANK(C7584), NOT(ISBLANK(C7585)), B7585=B7583), C7582+(C7585-C7582)/3,
AND(ISBLANK(C7582), NOT(ISBLANK(C7581)), B7581=B7583, NOT(ISBLANK(C7584)), B7584=B7583), C7581+(C7584-C7581)*2/3,
TRUE, "Check Manually"
))</f>
        <v>131.19999999999999</v>
      </c>
      <c r="F7583" t="str">
        <f>_xlfn.XLOOKUP(B7583,Bucket_Map!A:A,Bucket_Map!B:B,"ERROR - CHECK NAME")</f>
        <v>Food &amp; Beverages</v>
      </c>
    </row>
    <row r="7584" spans="1:6" x14ac:dyDescent="0.25">
      <c r="A7584" t="s">
        <v>33</v>
      </c>
      <c r="B7584" t="s">
        <v>12</v>
      </c>
      <c r="C7584">
        <v>133.69999999999999</v>
      </c>
      <c r="D7584" s="1">
        <v>41821</v>
      </c>
      <c r="E7584" cm="1">
        <f t="array" ref="E7584">IF(AND(B7584="Housing",A7584="Rural"),"",
_xlfn.IFS(
NOT(ISBLANK(C7584)), C7584,
AND(NOT(ISBLANK(C7583)), B7583=B7584, NOT(ISBLANK(C7585)), B7585=B7584), AVERAGE(C7583,C7585),
AND(NOT(ISBLANK(C7583)), B7583=B7584, ISBLANK(C7585), NOT(ISBLANK(C7586)), B7586=B7584), C7583+(C7586-C7583)/3,
AND(ISBLANK(C7583), NOT(ISBLANK(C7582)), B7582=B7584, NOT(ISBLANK(C7585)), B7585=B7584), C7582+(C7585-C7582)*2/3,
TRUE, "Check Manually"
))</f>
        <v>133.69999999999999</v>
      </c>
      <c r="F7584" t="str">
        <f>_xlfn.XLOOKUP(B7584,Bucket_Map!A:A,Bucket_Map!B:B,"ERROR - CHECK NAME")</f>
        <v>Food &amp; Beverages</v>
      </c>
    </row>
    <row r="7585" spans="1:6" x14ac:dyDescent="0.25">
      <c r="A7585" t="s">
        <v>33</v>
      </c>
      <c r="B7585" t="s">
        <v>12</v>
      </c>
      <c r="C7585">
        <v>132.69999999999999</v>
      </c>
      <c r="D7585" s="1">
        <v>41852</v>
      </c>
      <c r="E7585" cm="1">
        <f t="array" ref="E7585">IF(AND(B7585="Housing",A7585="Rural"),"",
_xlfn.IFS(
NOT(ISBLANK(C7585)), C7585,
AND(NOT(ISBLANK(C7584)), B7584=B7585, NOT(ISBLANK(C7586)), B7586=B7585), AVERAGE(C7584,C7586),
AND(NOT(ISBLANK(C7584)), B7584=B7585, ISBLANK(C7586), NOT(ISBLANK(C7587)), B7587=B7585), C7584+(C7587-C7584)/3,
AND(ISBLANK(C7584), NOT(ISBLANK(C7583)), B7583=B7585, NOT(ISBLANK(C7586)), B7586=B7585), C7583+(C7586-C7583)*2/3,
TRUE, "Check Manually"
))</f>
        <v>132.69999999999999</v>
      </c>
      <c r="F7585" t="str">
        <f>_xlfn.XLOOKUP(B7585,Bucket_Map!A:A,Bucket_Map!B:B,"ERROR - CHECK NAME")</f>
        <v>Food &amp; Beverages</v>
      </c>
    </row>
    <row r="7586" spans="1:6" x14ac:dyDescent="0.25">
      <c r="A7586" t="s">
        <v>33</v>
      </c>
      <c r="B7586" t="s">
        <v>12</v>
      </c>
      <c r="C7586">
        <v>124.5</v>
      </c>
      <c r="D7586" s="1">
        <v>41883</v>
      </c>
      <c r="E7586" cm="1">
        <f t="array" ref="E7586">IF(AND(B7586="Housing",A7586="Rural"),"",
_xlfn.IFS(
NOT(ISBLANK(C7586)), C7586,
AND(NOT(ISBLANK(C7585)), B7585=B7586, NOT(ISBLANK(C7587)), B7587=B7586), AVERAGE(C7585,C7587),
AND(NOT(ISBLANK(C7585)), B7585=B7586, ISBLANK(C7587), NOT(ISBLANK(C7588)), B7588=B7586), C7585+(C7588-C7585)/3,
AND(ISBLANK(C7585), NOT(ISBLANK(C7584)), B7584=B7586, NOT(ISBLANK(C7587)), B7587=B7586), C7584+(C7587-C7584)*2/3,
TRUE, "Check Manually"
))</f>
        <v>124.5</v>
      </c>
      <c r="F7586" t="str">
        <f>_xlfn.XLOOKUP(B7586,Bucket_Map!A:A,Bucket_Map!B:B,"ERROR - CHECK NAME")</f>
        <v>Food &amp; Beverages</v>
      </c>
    </row>
    <row r="7587" spans="1:6" x14ac:dyDescent="0.25">
      <c r="A7587" t="s">
        <v>33</v>
      </c>
      <c r="B7587" t="s">
        <v>12</v>
      </c>
      <c r="C7587">
        <v>123.5</v>
      </c>
      <c r="D7587" s="1">
        <v>41913</v>
      </c>
      <c r="E7587" cm="1">
        <f t="array" ref="E7587">IF(AND(B7587="Housing",A7587="Rural"),"",
_xlfn.IFS(
NOT(ISBLANK(C7587)), C7587,
AND(NOT(ISBLANK(C7586)), B7586=B7587, NOT(ISBLANK(C7588)), B7588=B7587), AVERAGE(C7586,C7588),
AND(NOT(ISBLANK(C7586)), B7586=B7587, ISBLANK(C7588), NOT(ISBLANK(C7589)), B7589=B7587), C7586+(C7589-C7586)/3,
AND(ISBLANK(C7586), NOT(ISBLANK(C7585)), B7585=B7587, NOT(ISBLANK(C7588)), B7588=B7587), C7585+(C7588-C7585)*2/3,
TRUE, "Check Manually"
))</f>
        <v>123.5</v>
      </c>
      <c r="F7587" t="str">
        <f>_xlfn.XLOOKUP(B7587,Bucket_Map!A:A,Bucket_Map!B:B,"ERROR - CHECK NAME")</f>
        <v>Food &amp; Beverages</v>
      </c>
    </row>
    <row r="7588" spans="1:6" x14ac:dyDescent="0.25">
      <c r="A7588" t="s">
        <v>33</v>
      </c>
      <c r="B7588" t="s">
        <v>12</v>
      </c>
      <c r="C7588">
        <v>122.2</v>
      </c>
      <c r="D7588" s="1">
        <v>41944</v>
      </c>
      <c r="E7588" cm="1">
        <f t="array" ref="E7588">IF(AND(B7588="Housing",A7588="Rural"),"",
_xlfn.IFS(
NOT(ISBLANK(C7588)), C7588,
AND(NOT(ISBLANK(C7587)), B7587=B7588, NOT(ISBLANK(C7589)), B7589=B7588), AVERAGE(C7587,C7589),
AND(NOT(ISBLANK(C7587)), B7587=B7588, ISBLANK(C7589), NOT(ISBLANK(C7590)), B7590=B7588), C7587+(C7590-C7587)/3,
AND(ISBLANK(C7587), NOT(ISBLANK(C7586)), B7586=B7588, NOT(ISBLANK(C7589)), B7589=B7588), C7586+(C7589-C7586)*2/3,
TRUE, "Check Manually"
))</f>
        <v>122.2</v>
      </c>
      <c r="F7588" t="str">
        <f>_xlfn.XLOOKUP(B7588,Bucket_Map!A:A,Bucket_Map!B:B,"ERROR - CHECK NAME")</f>
        <v>Food &amp; Beverages</v>
      </c>
    </row>
    <row r="7589" spans="1:6" x14ac:dyDescent="0.25">
      <c r="A7589" t="s">
        <v>33</v>
      </c>
      <c r="B7589" t="s">
        <v>12</v>
      </c>
      <c r="C7589">
        <v>122.3</v>
      </c>
      <c r="D7589" s="1">
        <v>41974</v>
      </c>
      <c r="E7589" cm="1">
        <f t="array" ref="E7589">IF(AND(B7589="Housing",A7589="Rural"),"",
_xlfn.IFS(
NOT(ISBLANK(C7589)), C7589,
AND(NOT(ISBLANK(C7588)), B7588=B7589, NOT(ISBLANK(C7590)), B7590=B7589), AVERAGE(C7588,C7590),
AND(NOT(ISBLANK(C7588)), B7588=B7589, ISBLANK(C7590), NOT(ISBLANK(C7591)), B7591=B7589), C7588+(C7591-C7588)/3,
AND(ISBLANK(C7588), NOT(ISBLANK(C7587)), B7587=B7589, NOT(ISBLANK(C7590)), B7590=B7589), C7587+(C7590-C7587)*2/3,
TRUE, "Check Manually"
))</f>
        <v>122.3</v>
      </c>
      <c r="F7589" t="str">
        <f>_xlfn.XLOOKUP(B7589,Bucket_Map!A:A,Bucket_Map!B:B,"ERROR - CHECK NAME")</f>
        <v>Food &amp; Beverages</v>
      </c>
    </row>
    <row r="7590" spans="1:6" x14ac:dyDescent="0.25">
      <c r="A7590" t="s">
        <v>33</v>
      </c>
      <c r="B7590" t="s">
        <v>12</v>
      </c>
      <c r="C7590">
        <v>121.3</v>
      </c>
      <c r="D7590" s="1">
        <v>42005</v>
      </c>
      <c r="E7590" cm="1">
        <f t="array" ref="E7590">IF(AND(B7590="Housing",A7590="Rural"),"",
_xlfn.IFS(
NOT(ISBLANK(C7590)), C7590,
AND(NOT(ISBLANK(C7589)), B7589=B7590, NOT(ISBLANK(C7591)), B7591=B7590), AVERAGE(C7589,C7591),
AND(NOT(ISBLANK(C7589)), B7589=B7590, ISBLANK(C7591), NOT(ISBLANK(C7592)), B7592=B7590), C7589+(C7592-C7589)/3,
AND(ISBLANK(C7589), NOT(ISBLANK(C7588)), B7588=B7590, NOT(ISBLANK(C7591)), B7591=B7590), C7588+(C7591-C7588)*2/3,
TRUE, "Check Manually"
))</f>
        <v>121.3</v>
      </c>
      <c r="F7590" t="str">
        <f>_xlfn.XLOOKUP(B7590,Bucket_Map!A:A,Bucket_Map!B:B,"ERROR - CHECK NAME")</f>
        <v>Food &amp; Beverages</v>
      </c>
    </row>
    <row r="7591" spans="1:6" x14ac:dyDescent="0.25">
      <c r="A7591" t="s">
        <v>33</v>
      </c>
      <c r="B7591" t="s">
        <v>12</v>
      </c>
      <c r="C7591">
        <v>121.6</v>
      </c>
      <c r="D7591" s="1">
        <v>42036</v>
      </c>
      <c r="E7591" cm="1">
        <f t="array" ref="E7591">IF(AND(B7591="Housing",A7591="Rural"),"",
_xlfn.IFS(
NOT(ISBLANK(C7591)), C7591,
AND(NOT(ISBLANK(C7590)), B7590=B7591, NOT(ISBLANK(C7592)), B7592=B7591), AVERAGE(C7590,C7592),
AND(NOT(ISBLANK(C7590)), B7590=B7591, ISBLANK(C7592), NOT(ISBLANK(C7593)), B7593=B7591), C7590+(C7593-C7590)/3,
AND(ISBLANK(C7590), NOT(ISBLANK(C7589)), B7589=B7591, NOT(ISBLANK(C7592)), B7592=B7591), C7589+(C7592-C7589)*2/3,
TRUE, "Check Manually"
))</f>
        <v>121.6</v>
      </c>
      <c r="F7591" t="str">
        <f>_xlfn.XLOOKUP(B7591,Bucket_Map!A:A,Bucket_Map!B:B,"ERROR - CHECK NAME")</f>
        <v>Food &amp; Beverages</v>
      </c>
    </row>
    <row r="7592" spans="1:6" x14ac:dyDescent="0.25">
      <c r="A7592" t="s">
        <v>33</v>
      </c>
      <c r="B7592" t="s">
        <v>12</v>
      </c>
      <c r="C7592">
        <v>123.8</v>
      </c>
      <c r="D7592" s="1">
        <v>42064</v>
      </c>
      <c r="E7592" cm="1">
        <f t="array" ref="E7592">IF(AND(B7592="Housing",A7592="Rural"),"",
_xlfn.IFS(
NOT(ISBLANK(C7592)), C7592,
AND(NOT(ISBLANK(C7591)), B7591=B7592, NOT(ISBLANK(C7593)), B7593=B7592), AVERAGE(C7591,C7593),
AND(NOT(ISBLANK(C7591)), B7591=B7592, ISBLANK(C7593), NOT(ISBLANK(C7594)), B7594=B7592), C7591+(C7594-C7591)/3,
AND(ISBLANK(C7591), NOT(ISBLANK(C7590)), B7590=B7592, NOT(ISBLANK(C7593)), B7593=B7592), C7590+(C7593-C7590)*2/3,
TRUE, "Check Manually"
))</f>
        <v>123.8</v>
      </c>
      <c r="F7592" t="str">
        <f>_xlfn.XLOOKUP(B7592,Bucket_Map!A:A,Bucket_Map!B:B,"ERROR - CHECK NAME")</f>
        <v>Food &amp; Beverages</v>
      </c>
    </row>
    <row r="7593" spans="1:6" x14ac:dyDescent="0.25">
      <c r="A7593" t="s">
        <v>33</v>
      </c>
      <c r="B7593" t="s">
        <v>12</v>
      </c>
      <c r="C7593">
        <v>130.6</v>
      </c>
      <c r="D7593" s="1">
        <v>42095</v>
      </c>
      <c r="E7593" cm="1">
        <f t="array" ref="E7593">IF(AND(B7593="Housing",A7593="Rural"),"",
_xlfn.IFS(
NOT(ISBLANK(C7593)), C7593,
AND(NOT(ISBLANK(C7592)), B7592=B7593, NOT(ISBLANK(C7594)), B7594=B7593), AVERAGE(C7592,C7594),
AND(NOT(ISBLANK(C7592)), B7592=B7593, ISBLANK(C7594), NOT(ISBLANK(C7595)), B7595=B7593), C7592+(C7595-C7592)/3,
AND(ISBLANK(C7592), NOT(ISBLANK(C7591)), B7591=B7593, NOT(ISBLANK(C7594)), B7594=B7593), C7591+(C7594-C7591)*2/3,
TRUE, "Check Manually"
))</f>
        <v>130.6</v>
      </c>
      <c r="F7593" t="str">
        <f>_xlfn.XLOOKUP(B7593,Bucket_Map!A:A,Bucket_Map!B:B,"ERROR - CHECK NAME")</f>
        <v>Food &amp; Beverages</v>
      </c>
    </row>
    <row r="7594" spans="1:6" x14ac:dyDescent="0.25">
      <c r="A7594" t="s">
        <v>33</v>
      </c>
      <c r="B7594" t="s">
        <v>12</v>
      </c>
      <c r="C7594">
        <v>130.80000000000001</v>
      </c>
      <c r="D7594" s="1">
        <v>42125</v>
      </c>
      <c r="E7594" cm="1">
        <f t="array" ref="E7594">IF(AND(B7594="Housing",A7594="Rural"),"",
_xlfn.IFS(
NOT(ISBLANK(C7594)), C7594,
AND(NOT(ISBLANK(C7593)), B7593=B7594, NOT(ISBLANK(C7595)), B7595=B7594), AVERAGE(C7593,C7595),
AND(NOT(ISBLANK(C7593)), B7593=B7594, ISBLANK(C7595), NOT(ISBLANK(C7596)), B7596=B7594), C7593+(C7596-C7593)/3,
AND(ISBLANK(C7593), NOT(ISBLANK(C7592)), B7592=B7594, NOT(ISBLANK(C7595)), B7595=B7594), C7592+(C7595-C7592)*2/3,
TRUE, "Check Manually"
))</f>
        <v>130.80000000000001</v>
      </c>
      <c r="F7594" t="str">
        <f>_xlfn.XLOOKUP(B7594,Bucket_Map!A:A,Bucket_Map!B:B,"ERROR - CHECK NAME")</f>
        <v>Food &amp; Beverages</v>
      </c>
    </row>
    <row r="7595" spans="1:6" x14ac:dyDescent="0.25">
      <c r="A7595" t="s">
        <v>33</v>
      </c>
      <c r="B7595" t="s">
        <v>12</v>
      </c>
      <c r="C7595">
        <v>132.30000000000001</v>
      </c>
      <c r="D7595" s="1">
        <v>42156</v>
      </c>
      <c r="E7595" cm="1">
        <f t="array" ref="E7595">IF(AND(B7595="Housing",A7595="Rural"),"",
_xlfn.IFS(
NOT(ISBLANK(C7595)), C7595,
AND(NOT(ISBLANK(C7594)), B7594=B7595, NOT(ISBLANK(C7596)), B7596=B7595), AVERAGE(C7594,C7596),
AND(NOT(ISBLANK(C7594)), B7594=B7595, ISBLANK(C7596), NOT(ISBLANK(C7597)), B7597=B7595), C7594+(C7597-C7594)/3,
AND(ISBLANK(C7594), NOT(ISBLANK(C7593)), B7593=B7595, NOT(ISBLANK(C7596)), B7596=B7595), C7593+(C7596-C7593)*2/3,
TRUE, "Check Manually"
))</f>
        <v>132.30000000000001</v>
      </c>
      <c r="F7595" t="str">
        <f>_xlfn.XLOOKUP(B7595,Bucket_Map!A:A,Bucket_Map!B:B,"ERROR - CHECK NAME")</f>
        <v>Food &amp; Beverages</v>
      </c>
    </row>
    <row r="7596" spans="1:6" x14ac:dyDescent="0.25">
      <c r="A7596" t="s">
        <v>33</v>
      </c>
      <c r="B7596" t="s">
        <v>12</v>
      </c>
      <c r="C7596">
        <v>132.80000000000001</v>
      </c>
      <c r="D7596" s="1">
        <v>42186</v>
      </c>
      <c r="E7596" cm="1">
        <f t="array" ref="E7596">IF(AND(B7596="Housing",A7596="Rural"),"",
_xlfn.IFS(
NOT(ISBLANK(C7596)), C7596,
AND(NOT(ISBLANK(C7595)), B7595=B7596, NOT(ISBLANK(C7597)), B7597=B7596), AVERAGE(C7595,C7597),
AND(NOT(ISBLANK(C7595)), B7595=B7596, ISBLANK(C7597), NOT(ISBLANK(C7598)), B7598=B7596), C7595+(C7598-C7595)/3,
AND(ISBLANK(C7595), NOT(ISBLANK(C7594)), B7594=B7596, NOT(ISBLANK(C7597)), B7597=B7596), C7594+(C7597-C7594)*2/3,
TRUE, "Check Manually"
))</f>
        <v>132.80000000000001</v>
      </c>
      <c r="F7596" t="str">
        <f>_xlfn.XLOOKUP(B7596,Bucket_Map!A:A,Bucket_Map!B:B,"ERROR - CHECK NAME")</f>
        <v>Food &amp; Beverages</v>
      </c>
    </row>
    <row r="7597" spans="1:6" x14ac:dyDescent="0.25">
      <c r="A7597" t="s">
        <v>33</v>
      </c>
      <c r="B7597" t="s">
        <v>12</v>
      </c>
      <c r="C7597">
        <v>130.1</v>
      </c>
      <c r="D7597" s="1">
        <v>42217</v>
      </c>
      <c r="E7597" cm="1">
        <f t="array" ref="E7597">IF(AND(B7597="Housing",A7597="Rural"),"",
_xlfn.IFS(
NOT(ISBLANK(C7597)), C7597,
AND(NOT(ISBLANK(C7596)), B7596=B7597, NOT(ISBLANK(C7598)), B7598=B7597), AVERAGE(C7596,C7598),
AND(NOT(ISBLANK(C7596)), B7596=B7597, ISBLANK(C7598), NOT(ISBLANK(C7599)), B7599=B7597), C7596+(C7599-C7596)/3,
AND(ISBLANK(C7596), NOT(ISBLANK(C7595)), B7595=B7597, NOT(ISBLANK(C7598)), B7598=B7597), C7595+(C7598-C7595)*2/3,
TRUE, "Check Manually"
))</f>
        <v>130.1</v>
      </c>
      <c r="F7597" t="str">
        <f>_xlfn.XLOOKUP(B7597,Bucket_Map!A:A,Bucket_Map!B:B,"ERROR - CHECK NAME")</f>
        <v>Food &amp; Beverages</v>
      </c>
    </row>
    <row r="7598" spans="1:6" x14ac:dyDescent="0.25">
      <c r="A7598" t="s">
        <v>33</v>
      </c>
      <c r="B7598" t="s">
        <v>12</v>
      </c>
      <c r="C7598">
        <v>124</v>
      </c>
      <c r="D7598" s="1">
        <v>42248</v>
      </c>
      <c r="E7598" cm="1">
        <f t="array" ref="E7598">IF(AND(B7598="Housing",A7598="Rural"),"",
_xlfn.IFS(
NOT(ISBLANK(C7598)), C7598,
AND(NOT(ISBLANK(C7597)), B7597=B7598, NOT(ISBLANK(C7599)), B7599=B7598), AVERAGE(C7597,C7599),
AND(NOT(ISBLANK(C7597)), B7597=B7598, ISBLANK(C7599), NOT(ISBLANK(C7600)), B7600=B7598), C7597+(C7600-C7597)/3,
AND(ISBLANK(C7597), NOT(ISBLANK(C7596)), B7596=B7598, NOT(ISBLANK(C7599)), B7599=B7598), C7596+(C7599-C7596)*2/3,
TRUE, "Check Manually"
))</f>
        <v>124</v>
      </c>
      <c r="F7598" t="str">
        <f>_xlfn.XLOOKUP(B7598,Bucket_Map!A:A,Bucket_Map!B:B,"ERROR - CHECK NAME")</f>
        <v>Food &amp; Beverages</v>
      </c>
    </row>
    <row r="7599" spans="1:6" x14ac:dyDescent="0.25">
      <c r="A7599" t="s">
        <v>33</v>
      </c>
      <c r="B7599" t="s">
        <v>12</v>
      </c>
      <c r="C7599">
        <v>124.1</v>
      </c>
      <c r="D7599" s="1">
        <v>42278</v>
      </c>
      <c r="E7599" cm="1">
        <f t="array" ref="E7599">IF(AND(B7599="Housing",A7599="Rural"),"",
_xlfn.IFS(
NOT(ISBLANK(C7599)), C7599,
AND(NOT(ISBLANK(C7598)), B7598=B7599, NOT(ISBLANK(C7600)), B7600=B7599), AVERAGE(C7598,C7600),
AND(NOT(ISBLANK(C7598)), B7598=B7599, ISBLANK(C7600), NOT(ISBLANK(C7601)), B7601=B7599), C7598+(C7601-C7598)/3,
AND(ISBLANK(C7598), NOT(ISBLANK(C7597)), B7597=B7599, NOT(ISBLANK(C7600)), B7600=B7599), C7597+(C7600-C7597)*2/3,
TRUE, "Check Manually"
))</f>
        <v>124.1</v>
      </c>
      <c r="F7599" t="str">
        <f>_xlfn.XLOOKUP(B7599,Bucket_Map!A:A,Bucket_Map!B:B,"ERROR - CHECK NAME")</f>
        <v>Food &amp; Beverages</v>
      </c>
    </row>
    <row r="7600" spans="1:6" x14ac:dyDescent="0.25">
      <c r="A7600" t="s">
        <v>33</v>
      </c>
      <c r="B7600" t="s">
        <v>12</v>
      </c>
      <c r="C7600">
        <v>123.7</v>
      </c>
      <c r="D7600" s="1">
        <v>42309</v>
      </c>
      <c r="E7600" cm="1">
        <f t="array" ref="E7600">IF(AND(B7600="Housing",A7600="Rural"),"",
_xlfn.IFS(
NOT(ISBLANK(C7600)), C7600,
AND(NOT(ISBLANK(C7599)), B7599=B7600, NOT(ISBLANK(C7601)), B7601=B7600), AVERAGE(C7599,C7601),
AND(NOT(ISBLANK(C7599)), B7599=B7600, ISBLANK(C7601), NOT(ISBLANK(C7602)), B7602=B7600), C7599+(C7602-C7599)/3,
AND(ISBLANK(C7599), NOT(ISBLANK(C7598)), B7598=B7600, NOT(ISBLANK(C7601)), B7601=B7600), C7598+(C7601-C7598)*2/3,
TRUE, "Check Manually"
))</f>
        <v>123.7</v>
      </c>
      <c r="F7600" t="str">
        <f>_xlfn.XLOOKUP(B7600,Bucket_Map!A:A,Bucket_Map!B:B,"ERROR - CHECK NAME")</f>
        <v>Food &amp; Beverages</v>
      </c>
    </row>
    <row r="7601" spans="1:6" x14ac:dyDescent="0.25">
      <c r="A7601" t="s">
        <v>33</v>
      </c>
      <c r="B7601" t="s">
        <v>12</v>
      </c>
      <c r="C7601">
        <v>120.8</v>
      </c>
      <c r="D7601" s="1">
        <v>42339</v>
      </c>
      <c r="E7601" cm="1">
        <f t="array" ref="E7601">IF(AND(B7601="Housing",A7601="Rural"),"",
_xlfn.IFS(
NOT(ISBLANK(C7601)), C7601,
AND(NOT(ISBLANK(C7600)), B7600=B7601, NOT(ISBLANK(C7602)), B7602=B7601), AVERAGE(C7600,C7602),
AND(NOT(ISBLANK(C7600)), B7600=B7601, ISBLANK(C7602), NOT(ISBLANK(C7603)), B7603=B7601), C7600+(C7603-C7600)/3,
AND(ISBLANK(C7600), NOT(ISBLANK(C7599)), B7599=B7601, NOT(ISBLANK(C7602)), B7602=B7601), C7599+(C7602-C7599)*2/3,
TRUE, "Check Manually"
))</f>
        <v>120.8</v>
      </c>
      <c r="F7601" t="str">
        <f>_xlfn.XLOOKUP(B7601,Bucket_Map!A:A,Bucket_Map!B:B,"ERROR - CHECK NAME")</f>
        <v>Food &amp; Beverages</v>
      </c>
    </row>
    <row r="7602" spans="1:6" x14ac:dyDescent="0.25">
      <c r="A7602" t="s">
        <v>33</v>
      </c>
      <c r="B7602" t="s">
        <v>12</v>
      </c>
      <c r="C7602">
        <v>119</v>
      </c>
      <c r="D7602" s="1">
        <v>42370</v>
      </c>
      <c r="E7602" cm="1">
        <f t="array" ref="E7602">IF(AND(B7602="Housing",A7602="Rural"),"",
_xlfn.IFS(
NOT(ISBLANK(C7602)), C7602,
AND(NOT(ISBLANK(C7601)), B7601=B7602, NOT(ISBLANK(C7603)), B7603=B7602), AVERAGE(C7601,C7603),
AND(NOT(ISBLANK(C7601)), B7601=B7602, ISBLANK(C7603), NOT(ISBLANK(C7604)), B7604=B7602), C7601+(C7604-C7601)/3,
AND(ISBLANK(C7601), NOT(ISBLANK(C7600)), B7600=B7602, NOT(ISBLANK(C7603)), B7603=B7602), C7600+(C7603-C7600)*2/3,
TRUE, "Check Manually"
))</f>
        <v>119</v>
      </c>
      <c r="F7602" t="str">
        <f>_xlfn.XLOOKUP(B7602,Bucket_Map!A:A,Bucket_Map!B:B,"ERROR - CHECK NAME")</f>
        <v>Food &amp; Beverages</v>
      </c>
    </row>
    <row r="7603" spans="1:6" x14ac:dyDescent="0.25">
      <c r="A7603" t="s">
        <v>33</v>
      </c>
      <c r="B7603" t="s">
        <v>12</v>
      </c>
      <c r="C7603">
        <v>118.6</v>
      </c>
      <c r="D7603" s="1">
        <v>42401</v>
      </c>
      <c r="E7603" cm="1">
        <f t="array" ref="E7603">IF(AND(B7603="Housing",A7603="Rural"),"",
_xlfn.IFS(
NOT(ISBLANK(C7603)), C7603,
AND(NOT(ISBLANK(C7602)), B7602=B7603, NOT(ISBLANK(C7604)), B7604=B7603), AVERAGE(C7602,C7604),
AND(NOT(ISBLANK(C7602)), B7602=B7603, ISBLANK(C7604), NOT(ISBLANK(C7605)), B7605=B7603), C7602+(C7605-C7602)/3,
AND(ISBLANK(C7602), NOT(ISBLANK(C7601)), B7601=B7603, NOT(ISBLANK(C7604)), B7604=B7603), C7601+(C7604-C7601)*2/3,
TRUE, "Check Manually"
))</f>
        <v>118.6</v>
      </c>
      <c r="F7603" t="str">
        <f>_xlfn.XLOOKUP(B7603,Bucket_Map!A:A,Bucket_Map!B:B,"ERROR - CHECK NAME")</f>
        <v>Food &amp; Beverages</v>
      </c>
    </row>
    <row r="7604" spans="1:6" x14ac:dyDescent="0.25">
      <c r="A7604" t="s">
        <v>33</v>
      </c>
      <c r="B7604" t="s">
        <v>12</v>
      </c>
      <c r="C7604">
        <v>119.9</v>
      </c>
      <c r="D7604" s="1">
        <v>42430</v>
      </c>
      <c r="E7604" cm="1">
        <f t="array" ref="E7604">IF(AND(B7604="Housing",A7604="Rural"),"",
_xlfn.IFS(
NOT(ISBLANK(C7604)), C7604,
AND(NOT(ISBLANK(C7603)), B7603=B7604, NOT(ISBLANK(C7605)), B7605=B7604), AVERAGE(C7603,C7605),
AND(NOT(ISBLANK(C7603)), B7603=B7604, ISBLANK(C7605), NOT(ISBLANK(C7606)), B7606=B7604), C7603+(C7606-C7603)/3,
AND(ISBLANK(C7603), NOT(ISBLANK(C7602)), B7602=B7604, NOT(ISBLANK(C7605)), B7605=B7604), C7602+(C7605-C7602)*2/3,
TRUE, "Check Manually"
))</f>
        <v>119.9</v>
      </c>
      <c r="F7604" t="str">
        <f>_xlfn.XLOOKUP(B7604,Bucket_Map!A:A,Bucket_Map!B:B,"ERROR - CHECK NAME")</f>
        <v>Food &amp; Beverages</v>
      </c>
    </row>
    <row r="7605" spans="1:6" x14ac:dyDescent="0.25">
      <c r="A7605" t="s">
        <v>33</v>
      </c>
      <c r="B7605" t="s">
        <v>12</v>
      </c>
      <c r="C7605">
        <v>131.1</v>
      </c>
      <c r="D7605" s="1">
        <v>42461</v>
      </c>
      <c r="E7605" cm="1">
        <f t="array" ref="E7605">IF(AND(B7605="Housing",A7605="Rural"),"",
_xlfn.IFS(
NOT(ISBLANK(C7605)), C7605,
AND(NOT(ISBLANK(C7604)), B7604=B7605, NOT(ISBLANK(C7606)), B7606=B7605), AVERAGE(C7604,C7606),
AND(NOT(ISBLANK(C7604)), B7604=B7605, ISBLANK(C7606), NOT(ISBLANK(C7607)), B7607=B7605), C7604+(C7607-C7604)/3,
AND(ISBLANK(C7604), NOT(ISBLANK(C7603)), B7603=B7605, NOT(ISBLANK(C7606)), B7606=B7605), C7603+(C7606-C7603)*2/3,
TRUE, "Check Manually"
))</f>
        <v>131.1</v>
      </c>
      <c r="F7605" t="str">
        <f>_xlfn.XLOOKUP(B7605,Bucket_Map!A:A,Bucket_Map!B:B,"ERROR - CHECK NAME")</f>
        <v>Food &amp; Beverages</v>
      </c>
    </row>
    <row r="7606" spans="1:6" x14ac:dyDescent="0.25">
      <c r="A7606" t="s">
        <v>33</v>
      </c>
      <c r="B7606" t="s">
        <v>12</v>
      </c>
      <c r="C7606">
        <v>133.5</v>
      </c>
      <c r="D7606" s="1">
        <v>42491</v>
      </c>
      <c r="E7606" cm="1">
        <f t="array" ref="E7606">IF(AND(B7606="Housing",A7606="Rural"),"",
_xlfn.IFS(
NOT(ISBLANK(C7606)), C7606,
AND(NOT(ISBLANK(C7605)), B7605=B7606, NOT(ISBLANK(C7607)), B7607=B7606), AVERAGE(C7605,C7607),
AND(NOT(ISBLANK(C7605)), B7605=B7606, ISBLANK(C7607), NOT(ISBLANK(C7608)), B7608=B7606), C7605+(C7608-C7605)/3,
AND(ISBLANK(C7605), NOT(ISBLANK(C7604)), B7604=B7606, NOT(ISBLANK(C7607)), B7607=B7606), C7604+(C7607-C7604)*2/3,
TRUE, "Check Manually"
))</f>
        <v>133.5</v>
      </c>
      <c r="F7606" t="str">
        <f>_xlfn.XLOOKUP(B7606,Bucket_Map!A:A,Bucket_Map!B:B,"ERROR - CHECK NAME")</f>
        <v>Food &amp; Beverages</v>
      </c>
    </row>
    <row r="7607" spans="1:6" x14ac:dyDescent="0.25">
      <c r="A7607" t="s">
        <v>33</v>
      </c>
      <c r="B7607" t="s">
        <v>12</v>
      </c>
      <c r="C7607">
        <v>135.5</v>
      </c>
      <c r="D7607" s="1">
        <v>42522</v>
      </c>
      <c r="E7607" cm="1">
        <f t="array" ref="E7607">IF(AND(B7607="Housing",A7607="Rural"),"",
_xlfn.IFS(
NOT(ISBLANK(C7607)), C7607,
AND(NOT(ISBLANK(C7606)), B7606=B7607, NOT(ISBLANK(C7608)), B7608=B7607), AVERAGE(C7606,C7608),
AND(NOT(ISBLANK(C7606)), B7606=B7607, ISBLANK(C7608), NOT(ISBLANK(C7609)), B7609=B7607), C7606+(C7609-C7606)/3,
AND(ISBLANK(C7606), NOT(ISBLANK(C7605)), B7605=B7607, NOT(ISBLANK(C7608)), B7608=B7607), C7605+(C7608-C7605)*2/3,
TRUE, "Check Manually"
))</f>
        <v>135.5</v>
      </c>
      <c r="F7607" t="str">
        <f>_xlfn.XLOOKUP(B7607,Bucket_Map!A:A,Bucket_Map!B:B,"ERROR - CHECK NAME")</f>
        <v>Food &amp; Beverages</v>
      </c>
    </row>
    <row r="7608" spans="1:6" x14ac:dyDescent="0.25">
      <c r="A7608" t="s">
        <v>33</v>
      </c>
      <c r="B7608" t="s">
        <v>12</v>
      </c>
      <c r="C7608">
        <v>137</v>
      </c>
      <c r="D7608" s="1">
        <v>42552</v>
      </c>
      <c r="E7608" cm="1">
        <f t="array" ref="E7608">IF(AND(B7608="Housing",A7608="Rural"),"",
_xlfn.IFS(
NOT(ISBLANK(C7608)), C7608,
AND(NOT(ISBLANK(C7607)), B7607=B7608, NOT(ISBLANK(C7609)), B7609=B7608), AVERAGE(C7607,C7609),
AND(NOT(ISBLANK(C7607)), B7607=B7608, ISBLANK(C7609), NOT(ISBLANK(C7610)), B7610=B7608), C7607+(C7610-C7607)/3,
AND(ISBLANK(C7607), NOT(ISBLANK(C7606)), B7606=B7608, NOT(ISBLANK(C7609)), B7609=B7608), C7606+(C7609-C7606)*2/3,
TRUE, "Check Manually"
))</f>
        <v>137</v>
      </c>
      <c r="F7608" t="str">
        <f>_xlfn.XLOOKUP(B7608,Bucket_Map!A:A,Bucket_Map!B:B,"ERROR - CHECK NAME")</f>
        <v>Food &amp; Beverages</v>
      </c>
    </row>
    <row r="7609" spans="1:6" x14ac:dyDescent="0.25">
      <c r="A7609" t="s">
        <v>33</v>
      </c>
      <c r="B7609" t="s">
        <v>12</v>
      </c>
      <c r="C7609">
        <v>135.80000000000001</v>
      </c>
      <c r="D7609" s="1">
        <v>42583</v>
      </c>
      <c r="E7609" cm="1">
        <f t="array" ref="E7609">IF(AND(B7609="Housing",A7609="Rural"),"",
_xlfn.IFS(
NOT(ISBLANK(C7609)), C7609,
AND(NOT(ISBLANK(C7608)), B7608=B7609, NOT(ISBLANK(C7610)), B7610=B7609), AVERAGE(C7608,C7610),
AND(NOT(ISBLANK(C7608)), B7608=B7609, ISBLANK(C7610), NOT(ISBLANK(C7611)), B7611=B7609), C7608+(C7611-C7608)/3,
AND(ISBLANK(C7608), NOT(ISBLANK(C7607)), B7607=B7609, NOT(ISBLANK(C7610)), B7610=B7609), C7607+(C7610-C7607)*2/3,
TRUE, "Check Manually"
))</f>
        <v>135.80000000000001</v>
      </c>
      <c r="F7609" t="str">
        <f>_xlfn.XLOOKUP(B7609,Bucket_Map!A:A,Bucket_Map!B:B,"ERROR - CHECK NAME")</f>
        <v>Food &amp; Beverages</v>
      </c>
    </row>
    <row r="7610" spans="1:6" x14ac:dyDescent="0.25">
      <c r="A7610" t="s">
        <v>33</v>
      </c>
      <c r="B7610" t="s">
        <v>12</v>
      </c>
      <c r="C7610">
        <v>132.5</v>
      </c>
      <c r="D7610" s="1">
        <v>42614</v>
      </c>
      <c r="E7610" cm="1">
        <f t="array" ref="E7610">IF(AND(B7610="Housing",A7610="Rural"),"",
_xlfn.IFS(
NOT(ISBLANK(C7610)), C7610,
AND(NOT(ISBLANK(C7609)), B7609=B7610, NOT(ISBLANK(C7611)), B7611=B7610), AVERAGE(C7609,C7611),
AND(NOT(ISBLANK(C7609)), B7609=B7610, ISBLANK(C7611), NOT(ISBLANK(C7612)), B7612=B7610), C7609+(C7612-C7609)/3,
AND(ISBLANK(C7609), NOT(ISBLANK(C7608)), B7608=B7610, NOT(ISBLANK(C7611)), B7611=B7610), C7608+(C7611-C7608)*2/3,
TRUE, "Check Manually"
))</f>
        <v>132.5</v>
      </c>
      <c r="F7610" t="str">
        <f>_xlfn.XLOOKUP(B7610,Bucket_Map!A:A,Bucket_Map!B:B,"ERROR - CHECK NAME")</f>
        <v>Food &amp; Beverages</v>
      </c>
    </row>
    <row r="7611" spans="1:6" x14ac:dyDescent="0.25">
      <c r="A7611" t="s">
        <v>33</v>
      </c>
      <c r="B7611" t="s">
        <v>12</v>
      </c>
      <c r="C7611">
        <v>130.4</v>
      </c>
      <c r="D7611" s="1">
        <v>42644</v>
      </c>
      <c r="E7611" cm="1">
        <f t="array" ref="E7611">IF(AND(B7611="Housing",A7611="Rural"),"",
_xlfn.IFS(
NOT(ISBLANK(C7611)), C7611,
AND(NOT(ISBLANK(C7610)), B7610=B7611, NOT(ISBLANK(C7612)), B7612=B7611), AVERAGE(C7610,C7612),
AND(NOT(ISBLANK(C7610)), B7610=B7611, ISBLANK(C7612), NOT(ISBLANK(C7613)), B7613=B7611), C7610+(C7613-C7610)/3,
AND(ISBLANK(C7610), NOT(ISBLANK(C7609)), B7609=B7611, NOT(ISBLANK(C7612)), B7612=B7611), C7609+(C7612-C7609)*2/3,
TRUE, "Check Manually"
))</f>
        <v>130.4</v>
      </c>
      <c r="F7611" t="str">
        <f>_xlfn.XLOOKUP(B7611,Bucket_Map!A:A,Bucket_Map!B:B,"ERROR - CHECK NAME")</f>
        <v>Food &amp; Beverages</v>
      </c>
    </row>
    <row r="7612" spans="1:6" x14ac:dyDescent="0.25">
      <c r="A7612" t="s">
        <v>33</v>
      </c>
      <c r="B7612" t="s">
        <v>12</v>
      </c>
      <c r="C7612">
        <v>130.80000000000001</v>
      </c>
      <c r="D7612" s="1">
        <v>42675</v>
      </c>
      <c r="E7612" cm="1">
        <f t="array" ref="E7612">IF(AND(B7612="Housing",A7612="Rural"),"",
_xlfn.IFS(
NOT(ISBLANK(C7612)), C7612,
AND(NOT(ISBLANK(C7611)), B7611=B7612, NOT(ISBLANK(C7613)), B7613=B7612), AVERAGE(C7611,C7613),
AND(NOT(ISBLANK(C7611)), B7611=B7612, ISBLANK(C7613), NOT(ISBLANK(C7614)), B7614=B7612), C7611+(C7614-C7611)/3,
AND(ISBLANK(C7611), NOT(ISBLANK(C7610)), B7610=B7612, NOT(ISBLANK(C7613)), B7613=B7612), C7610+(C7613-C7610)*2/3,
TRUE, "Check Manually"
))</f>
        <v>130.80000000000001</v>
      </c>
      <c r="F7612" t="str">
        <f>_xlfn.XLOOKUP(B7612,Bucket_Map!A:A,Bucket_Map!B:B,"ERROR - CHECK NAME")</f>
        <v>Food &amp; Beverages</v>
      </c>
    </row>
    <row r="7613" spans="1:6" x14ac:dyDescent="0.25">
      <c r="A7613" t="s">
        <v>33</v>
      </c>
      <c r="B7613" t="s">
        <v>12</v>
      </c>
      <c r="C7613">
        <v>129.30000000000001</v>
      </c>
      <c r="D7613" s="1">
        <v>42705</v>
      </c>
      <c r="E7613" cm="1">
        <f t="array" ref="E7613">IF(AND(B7613="Housing",A7613="Rural"),"",
_xlfn.IFS(
NOT(ISBLANK(C7613)), C7613,
AND(NOT(ISBLANK(C7612)), B7612=B7613, NOT(ISBLANK(C7614)), B7614=B7613), AVERAGE(C7612,C7614),
AND(NOT(ISBLANK(C7612)), B7612=B7613, ISBLANK(C7614), NOT(ISBLANK(C7615)), B7615=B7613), C7612+(C7615-C7612)/3,
AND(ISBLANK(C7612), NOT(ISBLANK(C7611)), B7611=B7613, NOT(ISBLANK(C7614)), B7614=B7613), C7611+(C7614-C7611)*2/3,
TRUE, "Check Manually"
))</f>
        <v>129.30000000000001</v>
      </c>
      <c r="F7613" t="str">
        <f>_xlfn.XLOOKUP(B7613,Bucket_Map!A:A,Bucket_Map!B:B,"ERROR - CHECK NAME")</f>
        <v>Food &amp; Beverages</v>
      </c>
    </row>
    <row r="7614" spans="1:6" x14ac:dyDescent="0.25">
      <c r="A7614" t="s">
        <v>33</v>
      </c>
      <c r="B7614" t="s">
        <v>12</v>
      </c>
      <c r="C7614">
        <v>129.6</v>
      </c>
      <c r="D7614" s="1">
        <v>42736</v>
      </c>
      <c r="E7614" cm="1">
        <f t="array" ref="E7614">IF(AND(B7614="Housing",A7614="Rural"),"",
_xlfn.IFS(
NOT(ISBLANK(C7614)), C7614,
AND(NOT(ISBLANK(C7613)), B7613=B7614, NOT(ISBLANK(C7615)), B7615=B7614), AVERAGE(C7613,C7615),
AND(NOT(ISBLANK(C7613)), B7613=B7614, ISBLANK(C7615), NOT(ISBLANK(C7616)), B7616=B7614), C7613+(C7616-C7613)/3,
AND(ISBLANK(C7613), NOT(ISBLANK(C7612)), B7612=B7614, NOT(ISBLANK(C7615)), B7615=B7614), C7612+(C7615-C7612)*2/3,
TRUE, "Check Manually"
))</f>
        <v>129.6</v>
      </c>
      <c r="F7614" t="str">
        <f>_xlfn.XLOOKUP(B7614,Bucket_Map!A:A,Bucket_Map!B:B,"ERROR - CHECK NAME")</f>
        <v>Food &amp; Beverages</v>
      </c>
    </row>
    <row r="7615" spans="1:6" x14ac:dyDescent="0.25">
      <c r="A7615" t="s">
        <v>33</v>
      </c>
      <c r="B7615" t="s">
        <v>12</v>
      </c>
      <c r="C7615">
        <v>131.4</v>
      </c>
      <c r="D7615" s="1">
        <v>42767</v>
      </c>
      <c r="E7615" cm="1">
        <f t="array" ref="E7615">IF(AND(B7615="Housing",A7615="Rural"),"",
_xlfn.IFS(
NOT(ISBLANK(C7615)), C7615,
AND(NOT(ISBLANK(C7614)), B7614=B7615, NOT(ISBLANK(C7616)), B7616=B7615), AVERAGE(C7614,C7616),
AND(NOT(ISBLANK(C7614)), B7614=B7615, ISBLANK(C7616), NOT(ISBLANK(C7617)), B7617=B7615), C7614+(C7617-C7614)/3,
AND(ISBLANK(C7614), NOT(ISBLANK(C7613)), B7613=B7615, NOT(ISBLANK(C7616)), B7616=B7615), C7613+(C7616-C7613)*2/3,
TRUE, "Check Manually"
))</f>
        <v>131.4</v>
      </c>
      <c r="F7615" t="str">
        <f>_xlfn.XLOOKUP(B7615,Bucket_Map!A:A,Bucket_Map!B:B,"ERROR - CHECK NAME")</f>
        <v>Food &amp; Beverages</v>
      </c>
    </row>
    <row r="7616" spans="1:6" x14ac:dyDescent="0.25">
      <c r="A7616" t="s">
        <v>33</v>
      </c>
      <c r="B7616" t="s">
        <v>12</v>
      </c>
      <c r="C7616">
        <v>136.80000000000001</v>
      </c>
      <c r="D7616" s="1">
        <v>42795</v>
      </c>
      <c r="E7616" cm="1">
        <f t="array" ref="E7616">IF(AND(B7616="Housing",A7616="Rural"),"",
_xlfn.IFS(
NOT(ISBLANK(C7616)), C7616,
AND(NOT(ISBLANK(C7615)), B7615=B7616, NOT(ISBLANK(C7617)), B7617=B7616), AVERAGE(C7615,C7617),
AND(NOT(ISBLANK(C7615)), B7615=B7616, ISBLANK(C7617), NOT(ISBLANK(C7618)), B7618=B7616), C7615+(C7618-C7615)/3,
AND(ISBLANK(C7615), NOT(ISBLANK(C7614)), B7614=B7616, NOT(ISBLANK(C7617)), B7617=B7616), C7614+(C7617-C7614)*2/3,
TRUE, "Check Manually"
))</f>
        <v>136.80000000000001</v>
      </c>
      <c r="F7616" t="str">
        <f>_xlfn.XLOOKUP(B7616,Bucket_Map!A:A,Bucket_Map!B:B,"ERROR - CHECK NAME")</f>
        <v>Food &amp; Beverages</v>
      </c>
    </row>
    <row r="7617" spans="1:6" x14ac:dyDescent="0.25">
      <c r="A7617" t="s">
        <v>33</v>
      </c>
      <c r="B7617" t="s">
        <v>12</v>
      </c>
      <c r="C7617">
        <v>137.69999999999999</v>
      </c>
      <c r="D7617" s="1">
        <v>42826</v>
      </c>
      <c r="E7617" cm="1">
        <f t="array" ref="E7617">IF(AND(B7617="Housing",A7617="Rural"),"",
_xlfn.IFS(
NOT(ISBLANK(C7617)), C7617,
AND(NOT(ISBLANK(C7616)), B7616=B7617, NOT(ISBLANK(C7618)), B7618=B7617), AVERAGE(C7616,C7618),
AND(NOT(ISBLANK(C7616)), B7616=B7617, ISBLANK(C7618), NOT(ISBLANK(C7619)), B7619=B7617), C7616+(C7619-C7616)/3,
AND(ISBLANK(C7616), NOT(ISBLANK(C7615)), B7615=B7617, NOT(ISBLANK(C7618)), B7618=B7617), C7615+(C7618-C7615)*2/3,
TRUE, "Check Manually"
))</f>
        <v>137.69999999999999</v>
      </c>
      <c r="F7617" t="str">
        <f>_xlfn.XLOOKUP(B7617,Bucket_Map!A:A,Bucket_Map!B:B,"ERROR - CHECK NAME")</f>
        <v>Food &amp; Beverages</v>
      </c>
    </row>
    <row r="7618" spans="1:6" x14ac:dyDescent="0.25">
      <c r="A7618" t="s">
        <v>33</v>
      </c>
      <c r="B7618" t="s">
        <v>12</v>
      </c>
      <c r="C7618">
        <v>135.19999999999999</v>
      </c>
      <c r="D7618" s="1">
        <v>42856</v>
      </c>
      <c r="E7618" cm="1">
        <f t="array" ref="E7618">IF(AND(B7618="Housing",A7618="Rural"),"",
_xlfn.IFS(
NOT(ISBLANK(C7618)), C7618,
AND(NOT(ISBLANK(C7617)), B7617=B7618, NOT(ISBLANK(C7619)), B7619=B7618), AVERAGE(C7617,C7619),
AND(NOT(ISBLANK(C7617)), B7617=B7618, ISBLANK(C7619), NOT(ISBLANK(C7620)), B7620=B7618), C7617+(C7620-C7617)/3,
AND(ISBLANK(C7617), NOT(ISBLANK(C7616)), B7616=B7618, NOT(ISBLANK(C7619)), B7619=B7618), C7616+(C7619-C7616)*2/3,
TRUE, "Check Manually"
))</f>
        <v>135.19999999999999</v>
      </c>
      <c r="F7618" t="str">
        <f>_xlfn.XLOOKUP(B7618,Bucket_Map!A:A,Bucket_Map!B:B,"ERROR - CHECK NAME")</f>
        <v>Food &amp; Beverages</v>
      </c>
    </row>
    <row r="7619" spans="1:6" x14ac:dyDescent="0.25">
      <c r="A7619" t="s">
        <v>33</v>
      </c>
      <c r="B7619" t="s">
        <v>12</v>
      </c>
      <c r="C7619">
        <v>137.19999999999999</v>
      </c>
      <c r="D7619" s="1">
        <v>42887</v>
      </c>
      <c r="E7619" cm="1">
        <f t="array" ref="E7619">IF(AND(B7619="Housing",A7619="Rural"),"",
_xlfn.IFS(
NOT(ISBLANK(C7619)), C7619,
AND(NOT(ISBLANK(C7618)), B7618=B7619, NOT(ISBLANK(C7620)), B7620=B7619), AVERAGE(C7618,C7620),
AND(NOT(ISBLANK(C7618)), B7618=B7619, ISBLANK(C7620), NOT(ISBLANK(C7621)), B7621=B7619), C7618+(C7621-C7618)/3,
AND(ISBLANK(C7618), NOT(ISBLANK(C7617)), B7617=B7619, NOT(ISBLANK(C7620)), B7620=B7619), C7617+(C7620-C7617)*2/3,
TRUE, "Check Manually"
))</f>
        <v>137.19999999999999</v>
      </c>
      <c r="F7619" t="str">
        <f>_xlfn.XLOOKUP(B7619,Bucket_Map!A:A,Bucket_Map!B:B,"ERROR - CHECK NAME")</f>
        <v>Food &amp; Beverages</v>
      </c>
    </row>
    <row r="7620" spans="1:6" x14ac:dyDescent="0.25">
      <c r="A7620" t="s">
        <v>33</v>
      </c>
      <c r="B7620" t="s">
        <v>12</v>
      </c>
      <c r="C7620">
        <v>139.4</v>
      </c>
      <c r="D7620" s="1">
        <v>42917</v>
      </c>
      <c r="E7620" cm="1">
        <f t="array" ref="E7620">IF(AND(B7620="Housing",A7620="Rural"),"",
_xlfn.IFS(
NOT(ISBLANK(C7620)), C7620,
AND(NOT(ISBLANK(C7619)), B7619=B7620, NOT(ISBLANK(C7621)), B7621=B7620), AVERAGE(C7619,C7621),
AND(NOT(ISBLANK(C7619)), B7619=B7620, ISBLANK(C7621), NOT(ISBLANK(C7622)), B7622=B7620), C7619+(C7622-C7619)/3,
AND(ISBLANK(C7619), NOT(ISBLANK(C7618)), B7618=B7620, NOT(ISBLANK(C7621)), B7621=B7620), C7618+(C7621-C7618)*2/3,
TRUE, "Check Manually"
))</f>
        <v>139.4</v>
      </c>
      <c r="F7620" t="str">
        <f>_xlfn.XLOOKUP(B7620,Bucket_Map!A:A,Bucket_Map!B:B,"ERROR - CHECK NAME")</f>
        <v>Food &amp; Beverages</v>
      </c>
    </row>
    <row r="7621" spans="1:6" x14ac:dyDescent="0.25">
      <c r="A7621" t="s">
        <v>33</v>
      </c>
      <c r="B7621" t="s">
        <v>12</v>
      </c>
      <c r="C7621">
        <v>142.69999999999999</v>
      </c>
      <c r="D7621" s="1">
        <v>42948</v>
      </c>
      <c r="E7621" cm="1">
        <f t="array" ref="E7621">IF(AND(B7621="Housing",A7621="Rural"),"",
_xlfn.IFS(
NOT(ISBLANK(C7621)), C7621,
AND(NOT(ISBLANK(C7620)), B7620=B7621, NOT(ISBLANK(C7622)), B7622=B7621), AVERAGE(C7620,C7622),
AND(NOT(ISBLANK(C7620)), B7620=B7621, ISBLANK(C7622), NOT(ISBLANK(C7623)), B7623=B7621), C7620+(C7623-C7620)/3,
AND(ISBLANK(C7620), NOT(ISBLANK(C7619)), B7619=B7621, NOT(ISBLANK(C7622)), B7622=B7621), C7619+(C7622-C7619)*2/3,
TRUE, "Check Manually"
))</f>
        <v>142.69999999999999</v>
      </c>
      <c r="F7621" t="str">
        <f>_xlfn.XLOOKUP(B7621,Bucket_Map!A:A,Bucket_Map!B:B,"ERROR - CHECK NAME")</f>
        <v>Food &amp; Beverages</v>
      </c>
    </row>
    <row r="7622" spans="1:6" x14ac:dyDescent="0.25">
      <c r="A7622" t="s">
        <v>33</v>
      </c>
      <c r="B7622" t="s">
        <v>12</v>
      </c>
      <c r="C7622">
        <v>137.5</v>
      </c>
      <c r="D7622" s="1">
        <v>42979</v>
      </c>
      <c r="E7622" cm="1">
        <f t="array" ref="E7622">IF(AND(B7622="Housing",A7622="Rural"),"",
_xlfn.IFS(
NOT(ISBLANK(C7622)), C7622,
AND(NOT(ISBLANK(C7621)), B7621=B7622, NOT(ISBLANK(C7623)), B7623=B7622), AVERAGE(C7621,C7623),
AND(NOT(ISBLANK(C7621)), B7621=B7622, ISBLANK(C7623), NOT(ISBLANK(C7624)), B7624=B7622), C7621+(C7624-C7621)/3,
AND(ISBLANK(C7621), NOT(ISBLANK(C7620)), B7620=B7622, NOT(ISBLANK(C7623)), B7623=B7622), C7620+(C7623-C7620)*2/3,
TRUE, "Check Manually"
))</f>
        <v>137.5</v>
      </c>
      <c r="F7622" t="str">
        <f>_xlfn.XLOOKUP(B7622,Bucket_Map!A:A,Bucket_Map!B:B,"ERROR - CHECK NAME")</f>
        <v>Food &amp; Beverages</v>
      </c>
    </row>
    <row r="7623" spans="1:6" x14ac:dyDescent="0.25">
      <c r="A7623" t="s">
        <v>33</v>
      </c>
      <c r="B7623" t="s">
        <v>12</v>
      </c>
      <c r="C7623">
        <v>135.6</v>
      </c>
      <c r="D7623" s="1">
        <v>43009</v>
      </c>
      <c r="E7623" cm="1">
        <f t="array" ref="E7623">IF(AND(B7623="Housing",A7623="Rural"),"",
_xlfn.IFS(
NOT(ISBLANK(C7623)), C7623,
AND(NOT(ISBLANK(C7622)), B7622=B7623, NOT(ISBLANK(C7624)), B7624=B7623), AVERAGE(C7622,C7624),
AND(NOT(ISBLANK(C7622)), B7622=B7623, ISBLANK(C7624), NOT(ISBLANK(C7625)), B7625=B7623), C7622+(C7625-C7622)/3,
AND(ISBLANK(C7622), NOT(ISBLANK(C7621)), B7621=B7623, NOT(ISBLANK(C7624)), B7624=B7623), C7621+(C7624-C7621)*2/3,
TRUE, "Check Manually"
))</f>
        <v>135.6</v>
      </c>
      <c r="F7623" t="str">
        <f>_xlfn.XLOOKUP(B7623,Bucket_Map!A:A,Bucket_Map!B:B,"ERROR - CHECK NAME")</f>
        <v>Food &amp; Beverages</v>
      </c>
    </row>
    <row r="7624" spans="1:6" x14ac:dyDescent="0.25">
      <c r="A7624" t="s">
        <v>33</v>
      </c>
      <c r="B7624" t="s">
        <v>12</v>
      </c>
      <c r="C7624">
        <v>136.4</v>
      </c>
      <c r="D7624" s="1">
        <v>43040</v>
      </c>
      <c r="E7624" cm="1">
        <f t="array" ref="E7624">IF(AND(B7624="Housing",A7624="Rural"),"",
_xlfn.IFS(
NOT(ISBLANK(C7624)), C7624,
AND(NOT(ISBLANK(C7623)), B7623=B7624, NOT(ISBLANK(C7625)), B7625=B7624), AVERAGE(C7623,C7625),
AND(NOT(ISBLANK(C7623)), B7623=B7624, ISBLANK(C7625), NOT(ISBLANK(C7626)), B7626=B7624), C7623+(C7626-C7623)/3,
AND(ISBLANK(C7623), NOT(ISBLANK(C7622)), B7622=B7624, NOT(ISBLANK(C7625)), B7625=B7624), C7622+(C7625-C7622)*2/3,
TRUE, "Check Manually"
))</f>
        <v>136.4</v>
      </c>
      <c r="F7624" t="str">
        <f>_xlfn.XLOOKUP(B7624,Bucket_Map!A:A,Bucket_Map!B:B,"ERROR - CHECK NAME")</f>
        <v>Food &amp; Beverages</v>
      </c>
    </row>
    <row r="7625" spans="1:6" x14ac:dyDescent="0.25">
      <c r="A7625" t="s">
        <v>33</v>
      </c>
      <c r="B7625" t="s">
        <v>12</v>
      </c>
      <c r="C7625">
        <v>135</v>
      </c>
      <c r="D7625" s="1">
        <v>43070</v>
      </c>
      <c r="E7625" cm="1">
        <f t="array" ref="E7625">IF(AND(B7625="Housing",A7625="Rural"),"",
_xlfn.IFS(
NOT(ISBLANK(C7625)), C7625,
AND(NOT(ISBLANK(C7624)), B7624=B7625, NOT(ISBLANK(C7626)), B7626=B7625), AVERAGE(C7624,C7626),
AND(NOT(ISBLANK(C7624)), B7624=B7625, ISBLANK(C7626), NOT(ISBLANK(C7627)), B7627=B7625), C7624+(C7627-C7624)/3,
AND(ISBLANK(C7624), NOT(ISBLANK(C7623)), B7623=B7625, NOT(ISBLANK(C7626)), B7626=B7625), C7623+(C7626-C7623)*2/3,
TRUE, "Check Manually"
))</f>
        <v>135</v>
      </c>
      <c r="F7625" t="str">
        <f>_xlfn.XLOOKUP(B7625,Bucket_Map!A:A,Bucket_Map!B:B,"ERROR - CHECK NAME")</f>
        <v>Food &amp; Beverages</v>
      </c>
    </row>
    <row r="7626" spans="1:6" x14ac:dyDescent="0.25">
      <c r="A7626" t="s">
        <v>33</v>
      </c>
      <c r="B7626" t="s">
        <v>12</v>
      </c>
      <c r="C7626">
        <v>133.80000000000001</v>
      </c>
      <c r="D7626" s="1">
        <v>43101</v>
      </c>
      <c r="E7626" cm="1">
        <f t="array" ref="E7626">IF(AND(B7626="Housing",A7626="Rural"),"",
_xlfn.IFS(
NOT(ISBLANK(C7626)), C7626,
AND(NOT(ISBLANK(C7625)), B7625=B7626, NOT(ISBLANK(C7627)), B7627=B7626), AVERAGE(C7625,C7627),
AND(NOT(ISBLANK(C7625)), B7625=B7626, ISBLANK(C7627), NOT(ISBLANK(C7628)), B7628=B7626), C7625+(C7628-C7625)/3,
AND(ISBLANK(C7625), NOT(ISBLANK(C7624)), B7624=B7626, NOT(ISBLANK(C7627)), B7627=B7626), C7624+(C7627-C7624)*2/3,
TRUE, "Check Manually"
))</f>
        <v>133.80000000000001</v>
      </c>
      <c r="F7626" t="str">
        <f>_xlfn.XLOOKUP(B7626,Bucket_Map!A:A,Bucket_Map!B:B,"ERROR - CHECK NAME")</f>
        <v>Food &amp; Beverages</v>
      </c>
    </row>
    <row r="7627" spans="1:6" x14ac:dyDescent="0.25">
      <c r="A7627" t="s">
        <v>33</v>
      </c>
      <c r="B7627" t="s">
        <v>12</v>
      </c>
      <c r="C7627">
        <v>135.5</v>
      </c>
      <c r="D7627" s="1">
        <v>43132</v>
      </c>
      <c r="E7627" cm="1">
        <f t="array" ref="E7627">IF(AND(B7627="Housing",A7627="Rural"),"",
_xlfn.IFS(
NOT(ISBLANK(C7627)), C7627,
AND(NOT(ISBLANK(C7626)), B7626=B7627, NOT(ISBLANK(C7628)), B7628=B7627), AVERAGE(C7626,C7628),
AND(NOT(ISBLANK(C7626)), B7626=B7627, ISBLANK(C7628), NOT(ISBLANK(C7629)), B7629=B7627), C7626+(C7629-C7626)/3,
AND(ISBLANK(C7626), NOT(ISBLANK(C7625)), B7625=B7627, NOT(ISBLANK(C7628)), B7628=B7627), C7625+(C7628-C7625)*2/3,
TRUE, "Check Manually"
))</f>
        <v>135.5</v>
      </c>
      <c r="F7627" t="str">
        <f>_xlfn.XLOOKUP(B7627,Bucket_Map!A:A,Bucket_Map!B:B,"ERROR - CHECK NAME")</f>
        <v>Food &amp; Beverages</v>
      </c>
    </row>
    <row r="7628" spans="1:6" x14ac:dyDescent="0.25">
      <c r="A7628" t="s">
        <v>33</v>
      </c>
      <c r="B7628" t="s">
        <v>12</v>
      </c>
      <c r="C7628">
        <v>138.5</v>
      </c>
      <c r="D7628" s="1">
        <v>43160</v>
      </c>
      <c r="E7628" cm="1">
        <f t="array" ref="E7628">IF(AND(B7628="Housing",A7628="Rural"),"",
_xlfn.IFS(
NOT(ISBLANK(C7628)), C7628,
AND(NOT(ISBLANK(C7627)), B7627=B7628, NOT(ISBLANK(C7629)), B7629=B7628), AVERAGE(C7627,C7629),
AND(NOT(ISBLANK(C7627)), B7627=B7628, ISBLANK(C7629), NOT(ISBLANK(C7630)), B7630=B7628), C7627+(C7630-C7627)/3,
AND(ISBLANK(C7627), NOT(ISBLANK(C7626)), B7626=B7628, NOT(ISBLANK(C7629)), B7629=B7628), C7626+(C7629-C7626)*2/3,
TRUE, "Check Manually"
))</f>
        <v>138.5</v>
      </c>
      <c r="F7628" t="str">
        <f>_xlfn.XLOOKUP(B7628,Bucket_Map!A:A,Bucket_Map!B:B,"ERROR - CHECK NAME")</f>
        <v>Food &amp; Beverages</v>
      </c>
    </row>
    <row r="7629" spans="1:6" x14ac:dyDescent="0.25">
      <c r="A7629" t="s">
        <v>33</v>
      </c>
      <c r="B7629" t="s">
        <v>12</v>
      </c>
      <c r="C7629">
        <v>150.1</v>
      </c>
      <c r="D7629" s="1">
        <v>43191</v>
      </c>
      <c r="E7629" cm="1">
        <f t="array" ref="E7629">IF(AND(B7629="Housing",A7629="Rural"),"",
_xlfn.IFS(
NOT(ISBLANK(C7629)), C7629,
AND(NOT(ISBLANK(C7628)), B7628=B7629, NOT(ISBLANK(C7630)), B7630=B7629), AVERAGE(C7628,C7630),
AND(NOT(ISBLANK(C7628)), B7628=B7629, ISBLANK(C7630), NOT(ISBLANK(C7631)), B7631=B7629), C7628+(C7631-C7628)/3,
AND(ISBLANK(C7628), NOT(ISBLANK(C7627)), B7627=B7629, NOT(ISBLANK(C7630)), B7630=B7629), C7627+(C7630-C7627)*2/3,
TRUE, "Check Manually"
))</f>
        <v>150.1</v>
      </c>
      <c r="F7629" t="str">
        <f>_xlfn.XLOOKUP(B7629,Bucket_Map!A:A,Bucket_Map!B:B,"ERROR - CHECK NAME")</f>
        <v>Food &amp; Beverages</v>
      </c>
    </row>
    <row r="7630" spans="1:6" x14ac:dyDescent="0.25">
      <c r="A7630" t="s">
        <v>33</v>
      </c>
      <c r="B7630" t="s">
        <v>12</v>
      </c>
      <c r="C7630">
        <v>151.30000000000001</v>
      </c>
      <c r="D7630" s="1">
        <v>43221</v>
      </c>
      <c r="E7630" cm="1">
        <f t="array" ref="E7630">IF(AND(B7630="Housing",A7630="Rural"),"",
_xlfn.IFS(
NOT(ISBLANK(C7630)), C7630,
AND(NOT(ISBLANK(C7629)), B7629=B7630, NOT(ISBLANK(C7631)), B7631=B7630), AVERAGE(C7629,C7631),
AND(NOT(ISBLANK(C7629)), B7629=B7630, ISBLANK(C7631), NOT(ISBLANK(C7632)), B7632=B7630), C7629+(C7632-C7629)/3,
AND(ISBLANK(C7629), NOT(ISBLANK(C7628)), B7628=B7630, NOT(ISBLANK(C7631)), B7631=B7630), C7628+(C7631-C7628)*2/3,
TRUE, "Check Manually"
))</f>
        <v>151.30000000000001</v>
      </c>
      <c r="F7630" t="str">
        <f>_xlfn.XLOOKUP(B7630,Bucket_Map!A:A,Bucket_Map!B:B,"ERROR - CHECK NAME")</f>
        <v>Food &amp; Beverages</v>
      </c>
    </row>
    <row r="7631" spans="1:6" x14ac:dyDescent="0.25">
      <c r="A7631" t="s">
        <v>33</v>
      </c>
      <c r="B7631" t="s">
        <v>12</v>
      </c>
      <c r="C7631">
        <v>152.19999999999999</v>
      </c>
      <c r="D7631" s="1">
        <v>43252</v>
      </c>
      <c r="E7631" cm="1">
        <f t="array" ref="E7631">IF(AND(B7631="Housing",A7631="Rural"),"",
_xlfn.IFS(
NOT(ISBLANK(C7631)), C7631,
AND(NOT(ISBLANK(C7630)), B7630=B7631, NOT(ISBLANK(C7632)), B7632=B7631), AVERAGE(C7630,C7632),
AND(NOT(ISBLANK(C7630)), B7630=B7631, ISBLANK(C7632), NOT(ISBLANK(C7633)), B7633=B7631), C7630+(C7633-C7630)/3,
AND(ISBLANK(C7630), NOT(ISBLANK(C7629)), B7629=B7631, NOT(ISBLANK(C7632)), B7632=B7631), C7629+(C7632-C7629)*2/3,
TRUE, "Check Manually"
))</f>
        <v>152.19999999999999</v>
      </c>
      <c r="F7631" t="str">
        <f>_xlfn.XLOOKUP(B7631,Bucket_Map!A:A,Bucket_Map!B:B,"ERROR - CHECK NAME")</f>
        <v>Food &amp; Beverages</v>
      </c>
    </row>
    <row r="7632" spans="1:6" x14ac:dyDescent="0.25">
      <c r="A7632" t="s">
        <v>33</v>
      </c>
      <c r="B7632" t="s">
        <v>12</v>
      </c>
      <c r="C7632">
        <v>149.69999999999999</v>
      </c>
      <c r="D7632" s="1">
        <v>43282</v>
      </c>
      <c r="E7632" cm="1">
        <f t="array" ref="E7632">IF(AND(B7632="Housing",A7632="Rural"),"",
_xlfn.IFS(
NOT(ISBLANK(C7632)), C7632,
AND(NOT(ISBLANK(C7631)), B7631=B7632, NOT(ISBLANK(C7633)), B7633=B7632), AVERAGE(C7631,C7633),
AND(NOT(ISBLANK(C7631)), B7631=B7632, ISBLANK(C7633), NOT(ISBLANK(C7634)), B7634=B7632), C7631+(C7634-C7631)/3,
AND(ISBLANK(C7631), NOT(ISBLANK(C7630)), B7630=B7632, NOT(ISBLANK(C7633)), B7633=B7632), C7630+(C7633-C7630)*2/3,
TRUE, "Check Manually"
))</f>
        <v>149.69999999999999</v>
      </c>
      <c r="F7632" t="str">
        <f>_xlfn.XLOOKUP(B7632,Bucket_Map!A:A,Bucket_Map!B:B,"ERROR - CHECK NAME")</f>
        <v>Food &amp; Beverages</v>
      </c>
    </row>
    <row r="7633" spans="1:6" x14ac:dyDescent="0.25">
      <c r="A7633" t="s">
        <v>33</v>
      </c>
      <c r="B7633" t="s">
        <v>12</v>
      </c>
      <c r="C7633">
        <v>146.30000000000001</v>
      </c>
      <c r="D7633" s="1">
        <v>43313</v>
      </c>
      <c r="E7633" cm="1">
        <f t="array" ref="E7633">IF(AND(B7633="Housing",A7633="Rural"),"",
_xlfn.IFS(
NOT(ISBLANK(C7633)), C7633,
AND(NOT(ISBLANK(C7632)), B7632=B7633, NOT(ISBLANK(C7634)), B7634=B7633), AVERAGE(C7632,C7634),
AND(NOT(ISBLANK(C7632)), B7632=B7633, ISBLANK(C7634), NOT(ISBLANK(C7635)), B7635=B7633), C7632+(C7635-C7632)/3,
AND(ISBLANK(C7632), NOT(ISBLANK(C7631)), B7631=B7633, NOT(ISBLANK(C7634)), B7634=B7633), C7631+(C7634-C7631)*2/3,
TRUE, "Check Manually"
))</f>
        <v>146.30000000000001</v>
      </c>
      <c r="F7633" t="str">
        <f>_xlfn.XLOOKUP(B7633,Bucket_Map!A:A,Bucket_Map!B:B,"ERROR - CHECK NAME")</f>
        <v>Food &amp; Beverages</v>
      </c>
    </row>
    <row r="7634" spans="1:6" x14ac:dyDescent="0.25">
      <c r="A7634" t="s">
        <v>33</v>
      </c>
      <c r="B7634" t="s">
        <v>12</v>
      </c>
      <c r="C7634">
        <v>140</v>
      </c>
      <c r="D7634" s="1">
        <v>43344</v>
      </c>
      <c r="E7634" cm="1">
        <f t="array" ref="E7634">IF(AND(B7634="Housing",A7634="Rural"),"",
_xlfn.IFS(
NOT(ISBLANK(C7634)), C7634,
AND(NOT(ISBLANK(C7633)), B7633=B7634, NOT(ISBLANK(C7635)), B7635=B7634), AVERAGE(C7633,C7635),
AND(NOT(ISBLANK(C7633)), B7633=B7634, ISBLANK(C7635), NOT(ISBLANK(C7636)), B7636=B7634), C7633+(C7636-C7633)/3,
AND(ISBLANK(C7633), NOT(ISBLANK(C7632)), B7632=B7634, NOT(ISBLANK(C7635)), B7635=B7634), C7632+(C7635-C7632)*2/3,
TRUE, "Check Manually"
))</f>
        <v>140</v>
      </c>
      <c r="F7634" t="str">
        <f>_xlfn.XLOOKUP(B7634,Bucket_Map!A:A,Bucket_Map!B:B,"ERROR - CHECK NAME")</f>
        <v>Food &amp; Beverages</v>
      </c>
    </row>
    <row r="7635" spans="1:6" x14ac:dyDescent="0.25">
      <c r="A7635" t="s">
        <v>33</v>
      </c>
      <c r="B7635" t="s">
        <v>12</v>
      </c>
      <c r="C7635">
        <v>139.5</v>
      </c>
      <c r="D7635" s="1">
        <v>43374</v>
      </c>
      <c r="E7635" cm="1">
        <f t="array" ref="E7635">IF(AND(B7635="Housing",A7635="Rural"),"",
_xlfn.IFS(
NOT(ISBLANK(C7635)), C7635,
AND(NOT(ISBLANK(C7634)), B7634=B7635, NOT(ISBLANK(C7636)), B7636=B7635), AVERAGE(C7634,C7636),
AND(NOT(ISBLANK(C7634)), B7634=B7635, ISBLANK(C7636), NOT(ISBLANK(C7637)), B7637=B7635), C7634+(C7637-C7634)/3,
AND(ISBLANK(C7634), NOT(ISBLANK(C7633)), B7633=B7635, NOT(ISBLANK(C7636)), B7636=B7635), C7633+(C7636-C7633)*2/3,
TRUE, "Check Manually"
))</f>
        <v>139.5</v>
      </c>
      <c r="F7635" t="str">
        <f>_xlfn.XLOOKUP(B7635,Bucket_Map!A:A,Bucket_Map!B:B,"ERROR - CHECK NAME")</f>
        <v>Food &amp; Beverages</v>
      </c>
    </row>
    <row r="7636" spans="1:6" x14ac:dyDescent="0.25">
      <c r="A7636" t="s">
        <v>33</v>
      </c>
      <c r="B7636" t="s">
        <v>12</v>
      </c>
      <c r="C7636">
        <v>141.5</v>
      </c>
      <c r="D7636" s="1">
        <v>43405</v>
      </c>
      <c r="E7636" cm="1">
        <f t="array" ref="E7636">IF(AND(B7636="Housing",A7636="Rural"),"",
_xlfn.IFS(
NOT(ISBLANK(C7636)), C7636,
AND(NOT(ISBLANK(C7635)), B7635=B7636, NOT(ISBLANK(C7637)), B7637=B7636), AVERAGE(C7635,C7637),
AND(NOT(ISBLANK(C7635)), B7635=B7636, ISBLANK(C7637), NOT(ISBLANK(C7638)), B7638=B7636), C7635+(C7638-C7635)/3,
AND(ISBLANK(C7635), NOT(ISBLANK(C7634)), B7634=B7636, NOT(ISBLANK(C7637)), B7637=B7636), C7634+(C7637-C7634)*2/3,
TRUE, "Check Manually"
))</f>
        <v>141.5</v>
      </c>
      <c r="F7636" t="str">
        <f>_xlfn.XLOOKUP(B7636,Bucket_Map!A:A,Bucket_Map!B:B,"ERROR - CHECK NAME")</f>
        <v>Food &amp; Beverages</v>
      </c>
    </row>
    <row r="7637" spans="1:6" x14ac:dyDescent="0.25">
      <c r="A7637" t="s">
        <v>33</v>
      </c>
      <c r="B7637" t="s">
        <v>12</v>
      </c>
      <c r="C7637">
        <v>138.5</v>
      </c>
      <c r="D7637" s="1">
        <v>43435</v>
      </c>
      <c r="E7637" cm="1">
        <f t="array" ref="E7637">IF(AND(B7637="Housing",A7637="Rural"),"",
_xlfn.IFS(
NOT(ISBLANK(C7637)), C7637,
AND(NOT(ISBLANK(C7636)), B7636=B7637, NOT(ISBLANK(C7638)), B7638=B7637), AVERAGE(C7636,C7638),
AND(NOT(ISBLANK(C7636)), B7636=B7637, ISBLANK(C7638), NOT(ISBLANK(C7639)), B7639=B7637), C7636+(C7639-C7636)/3,
AND(ISBLANK(C7636), NOT(ISBLANK(C7635)), B7635=B7637, NOT(ISBLANK(C7638)), B7638=B7637), C7635+(C7638-C7635)*2/3,
TRUE, "Check Manually"
))</f>
        <v>138.5</v>
      </c>
      <c r="F7637" t="str">
        <f>_xlfn.XLOOKUP(B7637,Bucket_Map!A:A,Bucket_Map!B:B,"ERROR - CHECK NAME")</f>
        <v>Food &amp; Beverages</v>
      </c>
    </row>
    <row r="7638" spans="1:6" x14ac:dyDescent="0.25">
      <c r="A7638" t="s">
        <v>33</v>
      </c>
      <c r="B7638" t="s">
        <v>12</v>
      </c>
      <c r="C7638">
        <v>135.19999999999999</v>
      </c>
      <c r="D7638" s="1">
        <v>43466</v>
      </c>
      <c r="E7638" cm="1">
        <f t="array" ref="E7638">IF(AND(B7638="Housing",A7638="Rural"),"",
_xlfn.IFS(
NOT(ISBLANK(C7638)), C7638,
AND(NOT(ISBLANK(C7637)), B7637=B7638, NOT(ISBLANK(C7639)), B7639=B7638), AVERAGE(C7637,C7639),
AND(NOT(ISBLANK(C7637)), B7637=B7638, ISBLANK(C7639), NOT(ISBLANK(C7640)), B7640=B7638), C7637+(C7640-C7637)/3,
AND(ISBLANK(C7637), NOT(ISBLANK(C7636)), B7636=B7638, NOT(ISBLANK(C7639)), B7639=B7638), C7636+(C7639-C7636)*2/3,
TRUE, "Check Manually"
))</f>
        <v>135.19999999999999</v>
      </c>
      <c r="F7638" t="str">
        <f>_xlfn.XLOOKUP(B7638,Bucket_Map!A:A,Bucket_Map!B:B,"ERROR - CHECK NAME")</f>
        <v>Food &amp; Beverages</v>
      </c>
    </row>
    <row r="7639" spans="1:6" x14ac:dyDescent="0.25">
      <c r="A7639" t="s">
        <v>33</v>
      </c>
      <c r="B7639" t="s">
        <v>12</v>
      </c>
      <c r="C7639">
        <v>137</v>
      </c>
      <c r="D7639" s="1">
        <v>43497</v>
      </c>
      <c r="E7639" cm="1">
        <f t="array" ref="E7639">IF(AND(B7639="Housing",A7639="Rural"),"",
_xlfn.IFS(
NOT(ISBLANK(C7639)), C7639,
AND(NOT(ISBLANK(C7638)), B7638=B7639, NOT(ISBLANK(C7640)), B7640=B7639), AVERAGE(C7638,C7640),
AND(NOT(ISBLANK(C7638)), B7638=B7639, ISBLANK(C7640), NOT(ISBLANK(C7641)), B7641=B7639), C7638+(C7641-C7638)/3,
AND(ISBLANK(C7638), NOT(ISBLANK(C7637)), B7637=B7639, NOT(ISBLANK(C7640)), B7640=B7639), C7637+(C7640-C7637)*2/3,
TRUE, "Check Manually"
))</f>
        <v>137</v>
      </c>
      <c r="F7639" t="str">
        <f>_xlfn.XLOOKUP(B7639,Bucket_Map!A:A,Bucket_Map!B:B,"ERROR - CHECK NAME")</f>
        <v>Food &amp; Beverages</v>
      </c>
    </row>
    <row r="7640" spans="1:6" x14ac:dyDescent="0.25">
      <c r="A7640" t="s">
        <v>33</v>
      </c>
      <c r="B7640" t="s">
        <v>12</v>
      </c>
      <c r="C7640">
        <v>139.4</v>
      </c>
      <c r="D7640" s="1">
        <v>43525</v>
      </c>
      <c r="E7640" cm="1">
        <f t="array" ref="E7640">IF(AND(B7640="Housing",A7640="Rural"),"",
_xlfn.IFS(
NOT(ISBLANK(C7640)), C7640,
AND(NOT(ISBLANK(C7639)), B7639=B7640, NOT(ISBLANK(C7641)), B7641=B7640), AVERAGE(C7639,C7641),
AND(NOT(ISBLANK(C7639)), B7639=B7640, ISBLANK(C7641), NOT(ISBLANK(C7642)), B7642=B7640), C7639+(C7642-C7639)/3,
AND(ISBLANK(C7639), NOT(ISBLANK(C7638)), B7638=B7640, NOT(ISBLANK(C7641)), B7641=B7640), C7638+(C7641-C7638)*2/3,
TRUE, "Check Manually"
))</f>
        <v>139.4</v>
      </c>
      <c r="F7640" t="str">
        <f>_xlfn.XLOOKUP(B7640,Bucket_Map!A:A,Bucket_Map!B:B,"ERROR - CHECK NAME")</f>
        <v>Food &amp; Beverages</v>
      </c>
    </row>
    <row r="7641" spans="1:6" x14ac:dyDescent="0.25">
      <c r="A7641" t="s">
        <v>33</v>
      </c>
      <c r="B7641" t="s">
        <v>12</v>
      </c>
      <c r="C7641">
        <v>149.69999999999999</v>
      </c>
      <c r="D7641" s="1">
        <v>43586</v>
      </c>
      <c r="E7641" cm="1">
        <f t="array" ref="E7641">IF(AND(B7641="Housing",A7641="Rural"),"",
_xlfn.IFS(
NOT(ISBLANK(C7641)), C7641,
AND(NOT(ISBLANK(C7640)), B7640=B7641, NOT(ISBLANK(C7642)), B7642=B7641), AVERAGE(C7640,C7642),
AND(NOT(ISBLANK(C7640)), B7640=B7641, ISBLANK(C7642), NOT(ISBLANK(C7643)), B7643=B7641), C7640+(C7643-C7640)/3,
AND(ISBLANK(C7640), NOT(ISBLANK(C7639)), B7639=B7641, NOT(ISBLANK(C7642)), B7642=B7641), C7639+(C7642-C7639)*2/3,
TRUE, "Check Manually"
))</f>
        <v>149.69999999999999</v>
      </c>
      <c r="F7641" t="str">
        <f>_xlfn.XLOOKUP(B7641,Bucket_Map!A:A,Bucket_Map!B:B,"ERROR - CHECK NAME")</f>
        <v>Food &amp; Beverages</v>
      </c>
    </row>
    <row r="7642" spans="1:6" x14ac:dyDescent="0.25">
      <c r="A7642" t="s">
        <v>33</v>
      </c>
      <c r="B7642" t="s">
        <v>12</v>
      </c>
      <c r="C7642">
        <v>150.9</v>
      </c>
      <c r="D7642" s="1">
        <v>43617</v>
      </c>
      <c r="E7642" cm="1">
        <f t="array" ref="E7642">IF(AND(B7642="Housing",A7642="Rural"),"",
_xlfn.IFS(
NOT(ISBLANK(C7642)), C7642,
AND(NOT(ISBLANK(C7641)), B7641=B7642, NOT(ISBLANK(C7643)), B7643=B7642), AVERAGE(C7641,C7643),
AND(NOT(ISBLANK(C7641)), B7641=B7642, ISBLANK(C7643), NOT(ISBLANK(C7644)), B7644=B7642), C7641+(C7644-C7641)/3,
AND(ISBLANK(C7641), NOT(ISBLANK(C7640)), B7640=B7642, NOT(ISBLANK(C7643)), B7643=B7642), C7640+(C7643-C7640)*2/3,
TRUE, "Check Manually"
))</f>
        <v>150.9</v>
      </c>
      <c r="F7642" t="str">
        <f>_xlfn.XLOOKUP(B7642,Bucket_Map!A:A,Bucket_Map!B:B,"ERROR - CHECK NAME")</f>
        <v>Food &amp; Beverages</v>
      </c>
    </row>
    <row r="7643" spans="1:6" x14ac:dyDescent="0.25">
      <c r="A7643" t="s">
        <v>33</v>
      </c>
      <c r="B7643" t="s">
        <v>12</v>
      </c>
      <c r="C7643">
        <v>154.69999999999999</v>
      </c>
      <c r="D7643" s="1">
        <v>43647</v>
      </c>
      <c r="E7643" cm="1">
        <f t="array" ref="E7643">IF(AND(B7643="Housing",A7643="Rural"),"",
_xlfn.IFS(
NOT(ISBLANK(C7643)), C7643,
AND(NOT(ISBLANK(C7642)), B7642=B7643, NOT(ISBLANK(C7644)), B7644=B7643), AVERAGE(C7642,C7644),
AND(NOT(ISBLANK(C7642)), B7642=B7643, ISBLANK(C7644), NOT(ISBLANK(C7645)), B7645=B7643), C7642+(C7645-C7642)/3,
AND(ISBLANK(C7642), NOT(ISBLANK(C7641)), B7641=B7643, NOT(ISBLANK(C7644)), B7644=B7643), C7641+(C7644-C7641)*2/3,
TRUE, "Check Manually"
))</f>
        <v>154.69999999999999</v>
      </c>
      <c r="F7643" t="str">
        <f>_xlfn.XLOOKUP(B7643,Bucket_Map!A:A,Bucket_Map!B:B,"ERROR - CHECK NAME")</f>
        <v>Food &amp; Beverages</v>
      </c>
    </row>
    <row r="7644" spans="1:6" x14ac:dyDescent="0.25">
      <c r="A7644" t="s">
        <v>33</v>
      </c>
      <c r="B7644" t="s">
        <v>12</v>
      </c>
      <c r="C7644">
        <v>153.9</v>
      </c>
      <c r="D7644" s="1">
        <v>43678</v>
      </c>
      <c r="E7644" cm="1">
        <f t="array" ref="E7644">IF(AND(B7644="Housing",A7644="Rural"),"",
_xlfn.IFS(
NOT(ISBLANK(C7644)), C7644,
AND(NOT(ISBLANK(C7643)), B7643=B7644, NOT(ISBLANK(C7645)), B7645=B7644), AVERAGE(C7643,C7645),
AND(NOT(ISBLANK(C7643)), B7643=B7644, ISBLANK(C7645), NOT(ISBLANK(C7646)), B7646=B7644), C7643+(C7646-C7643)/3,
AND(ISBLANK(C7643), NOT(ISBLANK(C7642)), B7642=B7644, NOT(ISBLANK(C7645)), B7645=B7644), C7642+(C7645-C7642)*2/3,
TRUE, "Check Manually"
))</f>
        <v>153.9</v>
      </c>
      <c r="F7644" t="str">
        <f>_xlfn.XLOOKUP(B7644,Bucket_Map!A:A,Bucket_Map!B:B,"ERROR - CHECK NAME")</f>
        <v>Food &amp; Beverages</v>
      </c>
    </row>
    <row r="7645" spans="1:6" x14ac:dyDescent="0.25">
      <c r="A7645" t="s">
        <v>33</v>
      </c>
      <c r="B7645" t="s">
        <v>12</v>
      </c>
      <c r="C7645">
        <v>149.80000000000001</v>
      </c>
      <c r="D7645" s="1">
        <v>43709</v>
      </c>
      <c r="E7645" cm="1">
        <f t="array" ref="E7645">IF(AND(B7645="Housing",A7645="Rural"),"",
_xlfn.IFS(
NOT(ISBLANK(C7645)), C7645,
AND(NOT(ISBLANK(C7644)), B7644=B7645, NOT(ISBLANK(C7646)), B7646=B7645), AVERAGE(C7644,C7646),
AND(NOT(ISBLANK(C7644)), B7644=B7645, ISBLANK(C7646), NOT(ISBLANK(C7647)), B7647=B7645), C7644+(C7647-C7644)/3,
AND(ISBLANK(C7644), NOT(ISBLANK(C7643)), B7643=B7645, NOT(ISBLANK(C7646)), B7646=B7645), C7643+(C7646-C7643)*2/3,
TRUE, "Check Manually"
))</f>
        <v>149.80000000000001</v>
      </c>
      <c r="F7645" t="str">
        <f>_xlfn.XLOOKUP(B7645,Bucket_Map!A:A,Bucket_Map!B:B,"ERROR - CHECK NAME")</f>
        <v>Food &amp; Beverages</v>
      </c>
    </row>
    <row r="7646" spans="1:6" x14ac:dyDescent="0.25">
      <c r="A7646" t="s">
        <v>33</v>
      </c>
      <c r="B7646" t="s">
        <v>12</v>
      </c>
      <c r="C7646">
        <v>150.6</v>
      </c>
      <c r="D7646" s="1">
        <v>43739</v>
      </c>
      <c r="E7646" cm="1">
        <f t="array" ref="E7646">IF(AND(B7646="Housing",A7646="Rural"),"",
_xlfn.IFS(
NOT(ISBLANK(C7646)), C7646,
AND(NOT(ISBLANK(C7645)), B7645=B7646, NOT(ISBLANK(C7647)), B7647=B7646), AVERAGE(C7645,C7647),
AND(NOT(ISBLANK(C7645)), B7645=B7646, ISBLANK(C7647), NOT(ISBLANK(C7648)), B7648=B7646), C7645+(C7648-C7645)/3,
AND(ISBLANK(C7645), NOT(ISBLANK(C7644)), B7644=B7646, NOT(ISBLANK(C7647)), B7647=B7646), C7644+(C7647-C7644)*2/3,
TRUE, "Check Manually"
))</f>
        <v>150.6</v>
      </c>
      <c r="F7646" t="str">
        <f>_xlfn.XLOOKUP(B7646,Bucket_Map!A:A,Bucket_Map!B:B,"ERROR - CHECK NAME")</f>
        <v>Food &amp; Beverages</v>
      </c>
    </row>
    <row r="7647" spans="1:6" x14ac:dyDescent="0.25">
      <c r="A7647" t="s">
        <v>33</v>
      </c>
      <c r="B7647" t="s">
        <v>12</v>
      </c>
      <c r="C7647">
        <v>148.80000000000001</v>
      </c>
      <c r="D7647" s="1">
        <v>43770</v>
      </c>
      <c r="E7647" cm="1">
        <f t="array" ref="E7647">IF(AND(B7647="Housing",A7647="Rural"),"",
_xlfn.IFS(
NOT(ISBLANK(C7647)), C7647,
AND(NOT(ISBLANK(C7646)), B7646=B7647, NOT(ISBLANK(C7648)), B7648=B7647), AVERAGE(C7646,C7648),
AND(NOT(ISBLANK(C7646)), B7646=B7647, ISBLANK(C7648), NOT(ISBLANK(C7649)), B7649=B7647), C7646+(C7649-C7646)/3,
AND(ISBLANK(C7646), NOT(ISBLANK(C7645)), B7645=B7647, NOT(ISBLANK(C7648)), B7648=B7647), C7645+(C7648-C7645)*2/3,
TRUE, "Check Manually"
))</f>
        <v>148.80000000000001</v>
      </c>
      <c r="F7647" t="str">
        <f>_xlfn.XLOOKUP(B7647,Bucket_Map!A:A,Bucket_Map!B:B,"ERROR - CHECK NAME")</f>
        <v>Food &amp; Beverages</v>
      </c>
    </row>
    <row r="7648" spans="1:6" x14ac:dyDescent="0.25">
      <c r="A7648" t="s">
        <v>33</v>
      </c>
      <c r="B7648" t="s">
        <v>12</v>
      </c>
      <c r="C7648">
        <v>147.19999999999999</v>
      </c>
      <c r="D7648" s="1">
        <v>43800</v>
      </c>
      <c r="E7648" cm="1">
        <f t="array" ref="E7648">IF(AND(B7648="Housing",A7648="Rural"),"",
_xlfn.IFS(
NOT(ISBLANK(C7648)), C7648,
AND(NOT(ISBLANK(C7647)), B7647=B7648, NOT(ISBLANK(C7649)), B7649=B7648), AVERAGE(C7647,C7649),
AND(NOT(ISBLANK(C7647)), B7647=B7648, ISBLANK(C7649), NOT(ISBLANK(C7650)), B7650=B7648), C7647+(C7650-C7647)/3,
AND(ISBLANK(C7647), NOT(ISBLANK(C7646)), B7646=B7648, NOT(ISBLANK(C7649)), B7649=B7648), C7646+(C7649-C7646)*2/3,
TRUE, "Check Manually"
))</f>
        <v>147.19999999999999</v>
      </c>
      <c r="F7648" t="str">
        <f>_xlfn.XLOOKUP(B7648,Bucket_Map!A:A,Bucket_Map!B:B,"ERROR - CHECK NAME")</f>
        <v>Food &amp; Beverages</v>
      </c>
    </row>
    <row r="7649" spans="1:6" x14ac:dyDescent="0.25">
      <c r="A7649" t="s">
        <v>33</v>
      </c>
      <c r="B7649" t="s">
        <v>12</v>
      </c>
      <c r="C7649">
        <v>144.4</v>
      </c>
      <c r="D7649" s="1">
        <v>43831</v>
      </c>
      <c r="E7649" cm="1">
        <f t="array" ref="E7649">IF(AND(B7649="Housing",A7649="Rural"),"",
_xlfn.IFS(
NOT(ISBLANK(C7649)), C7649,
AND(NOT(ISBLANK(C7648)), B7648=B7649, NOT(ISBLANK(C7650)), B7650=B7649), AVERAGE(C7648,C7650),
AND(NOT(ISBLANK(C7648)), B7648=B7649, ISBLANK(C7650), NOT(ISBLANK(C7651)), B7651=B7649), C7648+(C7651-C7648)/3,
AND(ISBLANK(C7648), NOT(ISBLANK(C7647)), B7647=B7649, NOT(ISBLANK(C7650)), B7650=B7649), C7647+(C7650-C7647)*2/3,
TRUE, "Check Manually"
))</f>
        <v>144.4</v>
      </c>
      <c r="F7649" t="str">
        <f>_xlfn.XLOOKUP(B7649,Bucket_Map!A:A,Bucket_Map!B:B,"ERROR - CHECK NAME")</f>
        <v>Food &amp; Beverages</v>
      </c>
    </row>
    <row r="7650" spans="1:6" x14ac:dyDescent="0.25">
      <c r="A7650" t="s">
        <v>33</v>
      </c>
      <c r="B7650" t="s">
        <v>12</v>
      </c>
      <c r="C7650">
        <v>143.1</v>
      </c>
      <c r="D7650" s="1">
        <v>43862</v>
      </c>
      <c r="E7650" cm="1">
        <f t="array" ref="E7650">IF(AND(B7650="Housing",A7650="Rural"),"",
_xlfn.IFS(
NOT(ISBLANK(C7650)), C7650,
AND(NOT(ISBLANK(C7649)), B7649=B7650, NOT(ISBLANK(C7651)), B7651=B7650), AVERAGE(C7649,C7651),
AND(NOT(ISBLANK(C7649)), B7649=B7650, ISBLANK(C7651), NOT(ISBLANK(C7652)), B7652=B7650), C7649+(C7652-C7649)/3,
AND(ISBLANK(C7649), NOT(ISBLANK(C7648)), B7648=B7650, NOT(ISBLANK(C7651)), B7651=B7650), C7648+(C7651-C7648)*2/3,
TRUE, "Check Manually"
))</f>
        <v>143.1</v>
      </c>
      <c r="F7650" t="str">
        <f>_xlfn.XLOOKUP(B7650,Bucket_Map!A:A,Bucket_Map!B:B,"ERROR - CHECK NAME")</f>
        <v>Food &amp; Beverages</v>
      </c>
    </row>
    <row r="7651" spans="1:6" x14ac:dyDescent="0.25">
      <c r="A7651" t="s">
        <v>33</v>
      </c>
      <c r="B7651" t="s">
        <v>12</v>
      </c>
      <c r="C7651">
        <v>143.30000000000001</v>
      </c>
      <c r="D7651" s="1">
        <v>43891</v>
      </c>
      <c r="E7651" cm="1">
        <f t="array" ref="E7651">IF(AND(B7651="Housing",A7651="Rural"),"",
_xlfn.IFS(
NOT(ISBLANK(C7651)), C7651,
AND(NOT(ISBLANK(C7650)), B7650=B7651, NOT(ISBLANK(C7652)), B7652=B7651), AVERAGE(C7650,C7652),
AND(NOT(ISBLANK(C7650)), B7650=B7651, ISBLANK(C7652), NOT(ISBLANK(C7653)), B7653=B7651), C7650+(C7653-C7650)/3,
AND(ISBLANK(C7650), NOT(ISBLANK(C7649)), B7649=B7651, NOT(ISBLANK(C7652)), B7652=B7651), C7649+(C7652-C7649)*2/3,
TRUE, "Check Manually"
))</f>
        <v>143.30000000000001</v>
      </c>
      <c r="F7651" t="str">
        <f>_xlfn.XLOOKUP(B7651,Bucket_Map!A:A,Bucket_Map!B:B,"ERROR - CHECK NAME")</f>
        <v>Food &amp; Beverages</v>
      </c>
    </row>
    <row r="7652" spans="1:6" x14ac:dyDescent="0.25">
      <c r="A7652" t="s">
        <v>33</v>
      </c>
      <c r="B7652" t="s">
        <v>12</v>
      </c>
      <c r="C7652">
        <v>152.9</v>
      </c>
      <c r="D7652" s="1">
        <v>43922</v>
      </c>
      <c r="E7652" cm="1">
        <f t="array" ref="E7652">IF(AND(B7652="Housing",A7652="Rural"),"",
_xlfn.IFS(
NOT(ISBLANK(C7652)), C7652,
AND(NOT(ISBLANK(C7651)), B7651=B7652, NOT(ISBLANK(C7653)), B7653=B7652), AVERAGE(C7651,C7653),
AND(NOT(ISBLANK(C7651)), B7651=B7652, ISBLANK(C7653), NOT(ISBLANK(C7654)), B7654=B7652), C7651+(C7654-C7651)/3,
AND(ISBLANK(C7651), NOT(ISBLANK(C7650)), B7650=B7652, NOT(ISBLANK(C7653)), B7653=B7652), C7650+(C7653-C7650)*2/3,
TRUE, "Check Manually"
))</f>
        <v>152.9</v>
      </c>
      <c r="F7652" t="str">
        <f>_xlfn.XLOOKUP(B7652,Bucket_Map!A:A,Bucket_Map!B:B,"ERROR - CHECK NAME")</f>
        <v>Food &amp; Beverages</v>
      </c>
    </row>
    <row r="7653" spans="1:6" x14ac:dyDescent="0.25">
      <c r="A7653" t="s">
        <v>33</v>
      </c>
      <c r="B7653" t="s">
        <v>12</v>
      </c>
      <c r="D7653" s="1">
        <v>43952</v>
      </c>
      <c r="E7653" cm="1">
        <f t="array" ref="E7653">IF(AND(B7653="Housing",A7653="Rural"),"",
_xlfn.IFS(
NOT(ISBLANK(C7653)), C7653,
AND(NOT(ISBLANK(C7652)), B7652=B7653, NOT(ISBLANK(C7654)), B7654=B7653), AVERAGE(C7652,C7654),
AND(NOT(ISBLANK(C7652)), B7652=B7653, ISBLANK(C7654), NOT(ISBLANK(C7655)), B7655=B7653), C7652+(C7655-C7652)/3,
AND(ISBLANK(C7652), NOT(ISBLANK(C7651)), B7651=B7653, NOT(ISBLANK(C7654)), B7654=B7653), C7651+(C7654-C7651)*2/3,
TRUE, "Check Manually"
))</f>
        <v>152.35000000000002</v>
      </c>
      <c r="F7653" t="str">
        <f>_xlfn.XLOOKUP(B7653,Bucket_Map!A:A,Bucket_Map!B:B,"ERROR - CHECK NAME")</f>
        <v>Food &amp; Beverages</v>
      </c>
    </row>
    <row r="7654" spans="1:6" x14ac:dyDescent="0.25">
      <c r="A7654" t="s">
        <v>33</v>
      </c>
      <c r="B7654" t="s">
        <v>12</v>
      </c>
      <c r="C7654">
        <v>151.80000000000001</v>
      </c>
      <c r="D7654" s="1">
        <v>43983</v>
      </c>
      <c r="E7654" cm="1">
        <f t="array" ref="E7654">IF(AND(B7654="Housing",A7654="Rural"),"",
_xlfn.IFS(
NOT(ISBLANK(C7654)), C7654,
AND(NOT(ISBLANK(C7653)), B7653=B7654, NOT(ISBLANK(C7655)), B7655=B7654), AVERAGE(C7653,C7655),
AND(NOT(ISBLANK(C7653)), B7653=B7654, ISBLANK(C7655), NOT(ISBLANK(C7656)), B7656=B7654), C7653+(C7656-C7653)/3,
AND(ISBLANK(C7653), NOT(ISBLANK(C7652)), B7652=B7654, NOT(ISBLANK(C7655)), B7655=B7654), C7652+(C7655-C7652)*2/3,
TRUE, "Check Manually"
))</f>
        <v>151.80000000000001</v>
      </c>
      <c r="F7654" t="str">
        <f>_xlfn.XLOOKUP(B7654,Bucket_Map!A:A,Bucket_Map!B:B,"ERROR - CHECK NAME")</f>
        <v>Food &amp; Beverages</v>
      </c>
    </row>
    <row r="7655" spans="1:6" x14ac:dyDescent="0.25">
      <c r="A7655" t="s">
        <v>33</v>
      </c>
      <c r="B7655" t="s">
        <v>12</v>
      </c>
      <c r="C7655">
        <v>151.80000000000001</v>
      </c>
      <c r="D7655" s="1">
        <v>44013</v>
      </c>
      <c r="E7655" cm="1">
        <f t="array" ref="E7655">IF(AND(B7655="Housing",A7655="Rural"),"",
_xlfn.IFS(
NOT(ISBLANK(C7655)), C7655,
AND(NOT(ISBLANK(C7654)), B7654=B7655, NOT(ISBLANK(C7656)), B7656=B7655), AVERAGE(C7654,C7656),
AND(NOT(ISBLANK(C7654)), B7654=B7655, ISBLANK(C7656), NOT(ISBLANK(C7657)), B7657=B7655), C7654+(C7657-C7654)/3,
AND(ISBLANK(C7654), NOT(ISBLANK(C7653)), B7653=B7655, NOT(ISBLANK(C7656)), B7656=B7655), C7653+(C7656-C7653)*2/3,
TRUE, "Check Manually"
))</f>
        <v>151.80000000000001</v>
      </c>
      <c r="F7655" t="str">
        <f>_xlfn.XLOOKUP(B7655,Bucket_Map!A:A,Bucket_Map!B:B,"ERROR - CHECK NAME")</f>
        <v>Food &amp; Beverages</v>
      </c>
    </row>
    <row r="7656" spans="1:6" x14ac:dyDescent="0.25">
      <c r="A7656" t="s">
        <v>33</v>
      </c>
      <c r="B7656" t="s">
        <v>12</v>
      </c>
      <c r="C7656">
        <v>154.5</v>
      </c>
      <c r="D7656" s="1">
        <v>44044</v>
      </c>
      <c r="E7656" cm="1">
        <f t="array" ref="E7656">IF(AND(B7656="Housing",A7656="Rural"),"",
_xlfn.IFS(
NOT(ISBLANK(C7656)), C7656,
AND(NOT(ISBLANK(C7655)), B7655=B7656, NOT(ISBLANK(C7657)), B7657=B7656), AVERAGE(C7655,C7657),
AND(NOT(ISBLANK(C7655)), B7655=B7656, ISBLANK(C7657), NOT(ISBLANK(C7658)), B7658=B7656), C7655+(C7658-C7655)/3,
AND(ISBLANK(C7655), NOT(ISBLANK(C7654)), B7654=B7656, NOT(ISBLANK(C7657)), B7657=B7656), C7654+(C7657-C7654)*2/3,
TRUE, "Check Manually"
))</f>
        <v>154.5</v>
      </c>
      <c r="F7656" t="str">
        <f>_xlfn.XLOOKUP(B7656,Bucket_Map!A:A,Bucket_Map!B:B,"ERROR - CHECK NAME")</f>
        <v>Food &amp; Beverages</v>
      </c>
    </row>
    <row r="7657" spans="1:6" x14ac:dyDescent="0.25">
      <c r="A7657" t="s">
        <v>33</v>
      </c>
      <c r="B7657" t="s">
        <v>12</v>
      </c>
      <c r="C7657">
        <v>155.4</v>
      </c>
      <c r="D7657" s="1">
        <v>44075</v>
      </c>
      <c r="E7657" cm="1">
        <f t="array" ref="E7657">IF(AND(B7657="Housing",A7657="Rural"),"",
_xlfn.IFS(
NOT(ISBLANK(C7657)), C7657,
AND(NOT(ISBLANK(C7656)), B7656=B7657, NOT(ISBLANK(C7658)), B7658=B7657), AVERAGE(C7656,C7658),
AND(NOT(ISBLANK(C7656)), B7656=B7657, ISBLANK(C7658), NOT(ISBLANK(C7659)), B7659=B7657), C7656+(C7659-C7656)/3,
AND(ISBLANK(C7656), NOT(ISBLANK(C7655)), B7655=B7657, NOT(ISBLANK(C7658)), B7658=B7657), C7655+(C7658-C7655)*2/3,
TRUE, "Check Manually"
))</f>
        <v>155.4</v>
      </c>
      <c r="F7657" t="str">
        <f>_xlfn.XLOOKUP(B7657,Bucket_Map!A:A,Bucket_Map!B:B,"ERROR - CHECK NAME")</f>
        <v>Food &amp; Beverages</v>
      </c>
    </row>
    <row r="7658" spans="1:6" x14ac:dyDescent="0.25">
      <c r="A7658" t="s">
        <v>33</v>
      </c>
      <c r="B7658" t="s">
        <v>12</v>
      </c>
      <c r="C7658">
        <v>155.69999999999999</v>
      </c>
      <c r="D7658" s="1">
        <v>44105</v>
      </c>
      <c r="E7658" cm="1">
        <f t="array" ref="E7658">IF(AND(B7658="Housing",A7658="Rural"),"",
_xlfn.IFS(
NOT(ISBLANK(C7658)), C7658,
AND(NOT(ISBLANK(C7657)), B7657=B7658, NOT(ISBLANK(C7659)), B7659=B7658), AVERAGE(C7657,C7659),
AND(NOT(ISBLANK(C7657)), B7657=B7658, ISBLANK(C7659), NOT(ISBLANK(C7660)), B7660=B7658), C7657+(C7660-C7657)/3,
AND(ISBLANK(C7657), NOT(ISBLANK(C7656)), B7656=B7658, NOT(ISBLANK(C7659)), B7659=B7658), C7656+(C7659-C7656)*2/3,
TRUE, "Check Manually"
))</f>
        <v>155.69999999999999</v>
      </c>
      <c r="F7658" t="str">
        <f>_xlfn.XLOOKUP(B7658,Bucket_Map!A:A,Bucket_Map!B:B,"ERROR - CHECK NAME")</f>
        <v>Food &amp; Beverages</v>
      </c>
    </row>
    <row r="7659" spans="1:6" x14ac:dyDescent="0.25">
      <c r="A7659" t="s">
        <v>33</v>
      </c>
      <c r="B7659" t="s">
        <v>12</v>
      </c>
      <c r="C7659">
        <v>150.5</v>
      </c>
      <c r="D7659" s="1">
        <v>44136</v>
      </c>
      <c r="E7659" cm="1">
        <f t="array" ref="E7659">IF(AND(B7659="Housing",A7659="Rural"),"",
_xlfn.IFS(
NOT(ISBLANK(C7659)), C7659,
AND(NOT(ISBLANK(C7658)), B7658=B7659, NOT(ISBLANK(C7660)), B7660=B7659), AVERAGE(C7658,C7660),
AND(NOT(ISBLANK(C7658)), B7658=B7659, ISBLANK(C7660), NOT(ISBLANK(C7661)), B7661=B7659), C7658+(C7661-C7658)/3,
AND(ISBLANK(C7658), NOT(ISBLANK(C7657)), B7657=B7659, NOT(ISBLANK(C7660)), B7660=B7659), C7657+(C7660-C7657)*2/3,
TRUE, "Check Manually"
))</f>
        <v>150.5</v>
      </c>
      <c r="F7659" t="str">
        <f>_xlfn.XLOOKUP(B7659,Bucket_Map!A:A,Bucket_Map!B:B,"ERROR - CHECK NAME")</f>
        <v>Food &amp; Beverages</v>
      </c>
    </row>
    <row r="7660" spans="1:6" x14ac:dyDescent="0.25">
      <c r="A7660" t="s">
        <v>33</v>
      </c>
      <c r="B7660" t="s">
        <v>12</v>
      </c>
      <c r="C7660">
        <v>149.69999999999999</v>
      </c>
      <c r="D7660" s="1">
        <v>44166</v>
      </c>
      <c r="E7660" cm="1">
        <f t="array" ref="E7660">IF(AND(B7660="Housing",A7660="Rural"),"",
_xlfn.IFS(
NOT(ISBLANK(C7660)), C7660,
AND(NOT(ISBLANK(C7659)), B7659=B7660, NOT(ISBLANK(C7661)), B7661=B7660), AVERAGE(C7659,C7661),
AND(NOT(ISBLANK(C7659)), B7659=B7660, ISBLANK(C7661), NOT(ISBLANK(C7662)), B7662=B7660), C7659+(C7662-C7659)/3,
AND(ISBLANK(C7659), NOT(ISBLANK(C7658)), B7658=B7660, NOT(ISBLANK(C7661)), B7661=B7660), C7658+(C7661-C7658)*2/3,
TRUE, "Check Manually"
))</f>
        <v>149.69999999999999</v>
      </c>
      <c r="F7660" t="str">
        <f>_xlfn.XLOOKUP(B7660,Bucket_Map!A:A,Bucket_Map!B:B,"ERROR - CHECK NAME")</f>
        <v>Food &amp; Beverages</v>
      </c>
    </row>
    <row r="7661" spans="1:6" x14ac:dyDescent="0.25">
      <c r="A7661" t="s">
        <v>33</v>
      </c>
      <c r="B7661" t="s">
        <v>12</v>
      </c>
      <c r="C7661">
        <v>152.6</v>
      </c>
      <c r="D7661" s="1">
        <v>44197</v>
      </c>
      <c r="E7661" cm="1">
        <f t="array" ref="E7661">IF(AND(B7661="Housing",A7661="Rural"),"",
_xlfn.IFS(
NOT(ISBLANK(C7661)), C7661,
AND(NOT(ISBLANK(C7660)), B7660=B7661, NOT(ISBLANK(C7662)), B7662=B7661), AVERAGE(C7660,C7662),
AND(NOT(ISBLANK(C7660)), B7660=B7661, ISBLANK(C7662), NOT(ISBLANK(C7663)), B7663=B7661), C7660+(C7663-C7660)/3,
AND(ISBLANK(C7660), NOT(ISBLANK(C7659)), B7659=B7661, NOT(ISBLANK(C7662)), B7662=B7661), C7659+(C7662-C7659)*2/3,
TRUE, "Check Manually"
))</f>
        <v>152.6</v>
      </c>
      <c r="F7661" t="str">
        <f>_xlfn.XLOOKUP(B7661,Bucket_Map!A:A,Bucket_Map!B:B,"ERROR - CHECK NAME")</f>
        <v>Food &amp; Beverages</v>
      </c>
    </row>
    <row r="7662" spans="1:6" x14ac:dyDescent="0.25">
      <c r="A7662" t="s">
        <v>33</v>
      </c>
      <c r="B7662" t="s">
        <v>12</v>
      </c>
      <c r="C7662">
        <v>154</v>
      </c>
      <c r="D7662" s="1">
        <v>44228</v>
      </c>
      <c r="E7662" cm="1">
        <f t="array" ref="E7662">IF(AND(B7662="Housing",A7662="Rural"),"",
_xlfn.IFS(
NOT(ISBLANK(C7662)), C7662,
AND(NOT(ISBLANK(C7661)), B7661=B7662, NOT(ISBLANK(C7663)), B7663=B7662), AVERAGE(C7661,C7663),
AND(NOT(ISBLANK(C7661)), B7661=B7662, ISBLANK(C7663), NOT(ISBLANK(C7664)), B7664=B7662), C7661+(C7664-C7661)/3,
AND(ISBLANK(C7661), NOT(ISBLANK(C7660)), B7660=B7662, NOT(ISBLANK(C7663)), B7663=B7662), C7660+(C7663-C7660)*2/3,
TRUE, "Check Manually"
))</f>
        <v>154</v>
      </c>
      <c r="F7662" t="str">
        <f>_xlfn.XLOOKUP(B7662,Bucket_Map!A:A,Bucket_Map!B:B,"ERROR - CHECK NAME")</f>
        <v>Food &amp; Beverages</v>
      </c>
    </row>
    <row r="7663" spans="1:6" x14ac:dyDescent="0.25">
      <c r="A7663" t="s">
        <v>33</v>
      </c>
      <c r="B7663" t="s">
        <v>12</v>
      </c>
      <c r="C7663">
        <v>157.30000000000001</v>
      </c>
      <c r="D7663" s="1">
        <v>44256</v>
      </c>
      <c r="E7663" cm="1">
        <f t="array" ref="E7663">IF(AND(B7663="Housing",A7663="Rural"),"",
_xlfn.IFS(
NOT(ISBLANK(C7663)), C7663,
AND(NOT(ISBLANK(C7662)), B7662=B7663, NOT(ISBLANK(C7664)), B7664=B7663), AVERAGE(C7662,C7664),
AND(NOT(ISBLANK(C7662)), B7662=B7663, ISBLANK(C7664), NOT(ISBLANK(C7665)), B7665=B7663), C7662+(C7665-C7662)/3,
AND(ISBLANK(C7662), NOT(ISBLANK(C7661)), B7661=B7663, NOT(ISBLANK(C7664)), B7664=B7663), C7661+(C7664-C7661)*2/3,
TRUE, "Check Manually"
))</f>
        <v>157.30000000000001</v>
      </c>
      <c r="F7663" t="str">
        <f>_xlfn.XLOOKUP(B7663,Bucket_Map!A:A,Bucket_Map!B:B,"ERROR - CHECK NAME")</f>
        <v>Food &amp; Beverages</v>
      </c>
    </row>
    <row r="7664" spans="1:6" x14ac:dyDescent="0.25">
      <c r="A7664" t="s">
        <v>33</v>
      </c>
      <c r="B7664" t="s">
        <v>12</v>
      </c>
      <c r="C7664">
        <v>168.8</v>
      </c>
      <c r="D7664" s="1">
        <v>44287</v>
      </c>
      <c r="E7664" cm="1">
        <f t="array" ref="E7664">IF(AND(B7664="Housing",A7664="Rural"),"",
_xlfn.IFS(
NOT(ISBLANK(C7664)), C7664,
AND(NOT(ISBLANK(C7663)), B7663=B7664, NOT(ISBLANK(C7665)), B7665=B7664), AVERAGE(C7663,C7665),
AND(NOT(ISBLANK(C7663)), B7663=B7664, ISBLANK(C7665), NOT(ISBLANK(C7666)), B7666=B7664), C7663+(C7666-C7663)/3,
AND(ISBLANK(C7663), NOT(ISBLANK(C7662)), B7662=B7664, NOT(ISBLANK(C7665)), B7665=B7664), C7662+(C7665-C7662)*2/3,
TRUE, "Check Manually"
))</f>
        <v>168.8</v>
      </c>
      <c r="F7664" t="str">
        <f>_xlfn.XLOOKUP(B7664,Bucket_Map!A:A,Bucket_Map!B:B,"ERROR - CHECK NAME")</f>
        <v>Food &amp; Beverages</v>
      </c>
    </row>
    <row r="7665" spans="1:6" x14ac:dyDescent="0.25">
      <c r="A7665" t="s">
        <v>33</v>
      </c>
      <c r="B7665" t="s">
        <v>12</v>
      </c>
      <c r="C7665">
        <v>172.5</v>
      </c>
      <c r="D7665" s="1">
        <v>44317</v>
      </c>
      <c r="E7665" cm="1">
        <f t="array" ref="E7665">IF(AND(B7665="Housing",A7665="Rural"),"",
_xlfn.IFS(
NOT(ISBLANK(C7665)), C7665,
AND(NOT(ISBLANK(C7664)), B7664=B7665, NOT(ISBLANK(C7666)), B7666=B7665), AVERAGE(C7664,C7666),
AND(NOT(ISBLANK(C7664)), B7664=B7665, ISBLANK(C7666), NOT(ISBLANK(C7667)), B7667=B7665), C7664+(C7667-C7664)/3,
AND(ISBLANK(C7664), NOT(ISBLANK(C7663)), B7663=B7665, NOT(ISBLANK(C7666)), B7666=B7665), C7663+(C7666-C7663)*2/3,
TRUE, "Check Manually"
))</f>
        <v>172.5</v>
      </c>
      <c r="F7665" t="str">
        <f>_xlfn.XLOOKUP(B7665,Bucket_Map!A:A,Bucket_Map!B:B,"ERROR - CHECK NAME")</f>
        <v>Food &amp; Beverages</v>
      </c>
    </row>
    <row r="7666" spans="1:6" x14ac:dyDescent="0.25">
      <c r="A7666" t="s">
        <v>33</v>
      </c>
      <c r="B7666" t="s">
        <v>12</v>
      </c>
      <c r="C7666">
        <v>171.5</v>
      </c>
      <c r="D7666" s="1">
        <v>44348</v>
      </c>
      <c r="E7666" cm="1">
        <f t="array" ref="E7666">IF(AND(B7666="Housing",A7666="Rural"),"",
_xlfn.IFS(
NOT(ISBLANK(C7666)), C7666,
AND(NOT(ISBLANK(C7665)), B7665=B7666, NOT(ISBLANK(C7667)), B7667=B7666), AVERAGE(C7665,C7667),
AND(NOT(ISBLANK(C7665)), B7665=B7666, ISBLANK(C7667), NOT(ISBLANK(C7668)), B7668=B7666), C7665+(C7668-C7665)/3,
AND(ISBLANK(C7665), NOT(ISBLANK(C7664)), B7664=B7666, NOT(ISBLANK(C7667)), B7667=B7666), C7664+(C7667-C7664)*2/3,
TRUE, "Check Manually"
))</f>
        <v>171.5</v>
      </c>
      <c r="F7666" t="str">
        <f>_xlfn.XLOOKUP(B7666,Bucket_Map!A:A,Bucket_Map!B:B,"ERROR - CHECK NAME")</f>
        <v>Food &amp; Beverages</v>
      </c>
    </row>
    <row r="7667" spans="1:6" x14ac:dyDescent="0.25">
      <c r="A7667" t="s">
        <v>33</v>
      </c>
      <c r="B7667" t="s">
        <v>12</v>
      </c>
      <c r="C7667">
        <v>170.9</v>
      </c>
      <c r="D7667" s="1">
        <v>44378</v>
      </c>
      <c r="E7667" cm="1">
        <f t="array" ref="E7667">IF(AND(B7667="Housing",A7667="Rural"),"",
_xlfn.IFS(
NOT(ISBLANK(C7667)), C7667,
AND(NOT(ISBLANK(C7666)), B7666=B7667, NOT(ISBLANK(C7668)), B7668=B7667), AVERAGE(C7666,C7668),
AND(NOT(ISBLANK(C7666)), B7666=B7667, ISBLANK(C7668), NOT(ISBLANK(C7669)), B7669=B7667), C7666+(C7669-C7666)/3,
AND(ISBLANK(C7666), NOT(ISBLANK(C7665)), B7665=B7667, NOT(ISBLANK(C7668)), B7668=B7667), C7665+(C7668-C7665)*2/3,
TRUE, "Check Manually"
))</f>
        <v>170.9</v>
      </c>
      <c r="F7667" t="str">
        <f>_xlfn.XLOOKUP(B7667,Bucket_Map!A:A,Bucket_Map!B:B,"ERROR - CHECK NAME")</f>
        <v>Food &amp; Beverages</v>
      </c>
    </row>
    <row r="7668" spans="1:6" x14ac:dyDescent="0.25">
      <c r="A7668" t="s">
        <v>33</v>
      </c>
      <c r="B7668" t="s">
        <v>12</v>
      </c>
      <c r="C7668">
        <v>161.30000000000001</v>
      </c>
      <c r="D7668" s="1">
        <v>44409</v>
      </c>
      <c r="E7668" cm="1">
        <f t="array" ref="E7668">IF(AND(B7668="Housing",A7668="Rural"),"",
_xlfn.IFS(
NOT(ISBLANK(C7668)), C7668,
AND(NOT(ISBLANK(C7667)), B7667=B7668, NOT(ISBLANK(C7669)), B7669=B7668), AVERAGE(C7667,C7669),
AND(NOT(ISBLANK(C7667)), B7667=B7668, ISBLANK(C7669), NOT(ISBLANK(C7670)), B7670=B7668), C7667+(C7670-C7667)/3,
AND(ISBLANK(C7667), NOT(ISBLANK(C7666)), B7666=B7668, NOT(ISBLANK(C7669)), B7669=B7668), C7666+(C7669-C7666)*2/3,
TRUE, "Check Manually"
))</f>
        <v>161.30000000000001</v>
      </c>
      <c r="F7668" t="str">
        <f>_xlfn.XLOOKUP(B7668,Bucket_Map!A:A,Bucket_Map!B:B,"ERROR - CHECK NAME")</f>
        <v>Food &amp; Beverages</v>
      </c>
    </row>
    <row r="7669" spans="1:6" x14ac:dyDescent="0.25">
      <c r="A7669" t="s">
        <v>33</v>
      </c>
      <c r="B7669" t="s">
        <v>12</v>
      </c>
      <c r="C7669">
        <v>161.19999999999999</v>
      </c>
      <c r="D7669" s="1">
        <v>44440</v>
      </c>
      <c r="E7669" cm="1">
        <f t="array" ref="E7669">IF(AND(B7669="Housing",A7669="Rural"),"",
_xlfn.IFS(
NOT(ISBLANK(C7669)), C7669,
AND(NOT(ISBLANK(C7668)), B7668=B7669, NOT(ISBLANK(C7670)), B7670=B7669), AVERAGE(C7668,C7670),
AND(NOT(ISBLANK(C7668)), B7668=B7669, ISBLANK(C7670), NOT(ISBLANK(C7671)), B7671=B7669), C7668+(C7671-C7668)/3,
AND(ISBLANK(C7668), NOT(ISBLANK(C7667)), B7667=B7669, NOT(ISBLANK(C7670)), B7670=B7669), C7667+(C7670-C7667)*2/3,
TRUE, "Check Manually"
))</f>
        <v>161.19999999999999</v>
      </c>
      <c r="F7669" t="str">
        <f>_xlfn.XLOOKUP(B7669,Bucket_Map!A:A,Bucket_Map!B:B,"ERROR - CHECK NAME")</f>
        <v>Food &amp; Beverages</v>
      </c>
    </row>
    <row r="7670" spans="1:6" x14ac:dyDescent="0.25">
      <c r="A7670" t="s">
        <v>33</v>
      </c>
      <c r="B7670" t="s">
        <v>12</v>
      </c>
      <c r="C7670">
        <v>159.30000000000001</v>
      </c>
      <c r="D7670" s="1">
        <v>44470</v>
      </c>
      <c r="E7670" cm="1">
        <f t="array" ref="E7670">IF(AND(B7670="Housing",A7670="Rural"),"",
_xlfn.IFS(
NOT(ISBLANK(C7670)), C7670,
AND(NOT(ISBLANK(C7669)), B7669=B7670, NOT(ISBLANK(C7671)), B7671=B7670), AVERAGE(C7669,C7671),
AND(NOT(ISBLANK(C7669)), B7669=B7670, ISBLANK(C7671), NOT(ISBLANK(C7672)), B7672=B7670), C7669+(C7672-C7669)/3,
AND(ISBLANK(C7669), NOT(ISBLANK(C7668)), B7668=B7670, NOT(ISBLANK(C7671)), B7671=B7670), C7668+(C7671-C7668)*2/3,
TRUE, "Check Manually"
))</f>
        <v>159.30000000000001</v>
      </c>
      <c r="F7670" t="str">
        <f>_xlfn.XLOOKUP(B7670,Bucket_Map!A:A,Bucket_Map!B:B,"ERROR - CHECK NAME")</f>
        <v>Food &amp; Beverages</v>
      </c>
    </row>
    <row r="7671" spans="1:6" x14ac:dyDescent="0.25">
      <c r="A7671" t="s">
        <v>33</v>
      </c>
      <c r="B7671" t="s">
        <v>12</v>
      </c>
      <c r="C7671">
        <v>160.30000000000001</v>
      </c>
      <c r="D7671" s="1">
        <v>44501</v>
      </c>
      <c r="E7671" cm="1">
        <f t="array" ref="E7671">IF(AND(B7671="Housing",A7671="Rural"),"",
_xlfn.IFS(
NOT(ISBLANK(C7671)), C7671,
AND(NOT(ISBLANK(C7670)), B7670=B7671, NOT(ISBLANK(C7672)), B7672=B7671), AVERAGE(C7670,C7672),
AND(NOT(ISBLANK(C7670)), B7670=B7671, ISBLANK(C7672), NOT(ISBLANK(C7673)), B7673=B7671), C7670+(C7673-C7670)/3,
AND(ISBLANK(C7670), NOT(ISBLANK(C7669)), B7669=B7671, NOT(ISBLANK(C7672)), B7672=B7671), C7669+(C7672-C7669)*2/3,
TRUE, "Check Manually"
))</f>
        <v>160.30000000000001</v>
      </c>
      <c r="F7671" t="str">
        <f>_xlfn.XLOOKUP(B7671,Bucket_Map!A:A,Bucket_Map!B:B,"ERROR - CHECK NAME")</f>
        <v>Food &amp; Beverages</v>
      </c>
    </row>
    <row r="7672" spans="1:6" x14ac:dyDescent="0.25">
      <c r="A7672" t="s">
        <v>33</v>
      </c>
      <c r="B7672" t="s">
        <v>12</v>
      </c>
      <c r="C7672">
        <v>158.30000000000001</v>
      </c>
      <c r="D7672" s="1">
        <v>44531</v>
      </c>
      <c r="E7672" cm="1">
        <f t="array" ref="E7672">IF(AND(B7672="Housing",A7672="Rural"),"",
_xlfn.IFS(
NOT(ISBLANK(C7672)), C7672,
AND(NOT(ISBLANK(C7671)), B7671=B7672, NOT(ISBLANK(C7673)), B7673=B7672), AVERAGE(C7671,C7673),
AND(NOT(ISBLANK(C7671)), B7671=B7672, ISBLANK(C7673), NOT(ISBLANK(C7674)), B7674=B7672), C7671+(C7674-C7671)/3,
AND(ISBLANK(C7671), NOT(ISBLANK(C7670)), B7670=B7672, NOT(ISBLANK(C7673)), B7673=B7672), C7670+(C7673-C7670)*2/3,
TRUE, "Check Manually"
))</f>
        <v>158.30000000000001</v>
      </c>
      <c r="F7672" t="str">
        <f>_xlfn.XLOOKUP(B7672,Bucket_Map!A:A,Bucket_Map!B:B,"ERROR - CHECK NAME")</f>
        <v>Food &amp; Beverages</v>
      </c>
    </row>
    <row r="7673" spans="1:6" x14ac:dyDescent="0.25">
      <c r="A7673" t="s">
        <v>33</v>
      </c>
      <c r="B7673" t="s">
        <v>12</v>
      </c>
      <c r="C7673">
        <v>156.5</v>
      </c>
      <c r="D7673" s="1">
        <v>44562</v>
      </c>
      <c r="E7673" cm="1">
        <f t="array" ref="E7673">IF(AND(B7673="Housing",A7673="Rural"),"",
_xlfn.IFS(
NOT(ISBLANK(C7673)), C7673,
AND(NOT(ISBLANK(C7672)), B7672=B7673, NOT(ISBLANK(C7674)), B7674=B7673), AVERAGE(C7672,C7674),
AND(NOT(ISBLANK(C7672)), B7672=B7673, ISBLANK(C7674), NOT(ISBLANK(C7675)), B7675=B7673), C7672+(C7675-C7672)/3,
AND(ISBLANK(C7672), NOT(ISBLANK(C7671)), B7671=B7673, NOT(ISBLANK(C7674)), B7674=B7673), C7671+(C7674-C7671)*2/3,
TRUE, "Check Manually"
))</f>
        <v>156.5</v>
      </c>
      <c r="F7673" t="str">
        <f>_xlfn.XLOOKUP(B7673,Bucket_Map!A:A,Bucket_Map!B:B,"ERROR - CHECK NAME")</f>
        <v>Food &amp; Beverages</v>
      </c>
    </row>
    <row r="7674" spans="1:6" x14ac:dyDescent="0.25">
      <c r="A7674" t="s">
        <v>33</v>
      </c>
      <c r="B7674" t="s">
        <v>12</v>
      </c>
      <c r="C7674">
        <v>156.4</v>
      </c>
      <c r="D7674" s="1">
        <v>44593</v>
      </c>
      <c r="E7674" cm="1">
        <f t="array" ref="E7674">IF(AND(B7674="Housing",A7674="Rural"),"",
_xlfn.IFS(
NOT(ISBLANK(C7674)), C7674,
AND(NOT(ISBLANK(C7673)), B7673=B7674, NOT(ISBLANK(C7675)), B7675=B7674), AVERAGE(C7673,C7675),
AND(NOT(ISBLANK(C7673)), B7673=B7674, ISBLANK(C7675), NOT(ISBLANK(C7676)), B7676=B7674), C7673+(C7676-C7673)/3,
AND(ISBLANK(C7673), NOT(ISBLANK(C7672)), B7672=B7674, NOT(ISBLANK(C7675)), B7675=B7674), C7672+(C7675-C7672)*2/3,
TRUE, "Check Manually"
))</f>
        <v>156.4</v>
      </c>
      <c r="F7674" t="str">
        <f>_xlfn.XLOOKUP(B7674,Bucket_Map!A:A,Bucket_Map!B:B,"ERROR - CHECK NAME")</f>
        <v>Food &amp; Beverages</v>
      </c>
    </row>
    <row r="7675" spans="1:6" x14ac:dyDescent="0.25">
      <c r="A7675" t="s">
        <v>33</v>
      </c>
      <c r="B7675" t="s">
        <v>12</v>
      </c>
      <c r="C7675">
        <v>159.6</v>
      </c>
      <c r="D7675" s="1">
        <v>44621</v>
      </c>
      <c r="E7675" cm="1">
        <f t="array" ref="E7675">IF(AND(B7675="Housing",A7675="Rural"),"",
_xlfn.IFS(
NOT(ISBLANK(C7675)), C7675,
AND(NOT(ISBLANK(C7674)), B7674=B7675, NOT(ISBLANK(C7676)), B7676=B7675), AVERAGE(C7674,C7676),
AND(NOT(ISBLANK(C7674)), B7674=B7675, ISBLANK(C7676), NOT(ISBLANK(C7677)), B7677=B7675), C7674+(C7677-C7674)/3,
AND(ISBLANK(C7674), NOT(ISBLANK(C7673)), B7673=B7675, NOT(ISBLANK(C7676)), B7676=B7675), C7673+(C7676-C7673)*2/3,
TRUE, "Check Manually"
))</f>
        <v>159.6</v>
      </c>
      <c r="F7675" t="str">
        <f>_xlfn.XLOOKUP(B7675,Bucket_Map!A:A,Bucket_Map!B:B,"ERROR - CHECK NAME")</f>
        <v>Food &amp; Beverages</v>
      </c>
    </row>
    <row r="7676" spans="1:6" x14ac:dyDescent="0.25">
      <c r="A7676" t="s">
        <v>33</v>
      </c>
      <c r="B7676" t="s">
        <v>12</v>
      </c>
      <c r="C7676">
        <v>175.9</v>
      </c>
      <c r="D7676" s="1">
        <v>44652</v>
      </c>
      <c r="E7676" cm="1">
        <f t="array" ref="E7676">IF(AND(B7676="Housing",A7676="Rural"),"",
_xlfn.IFS(
NOT(ISBLANK(C7676)), C7676,
AND(NOT(ISBLANK(C7675)), B7675=B7676, NOT(ISBLANK(C7677)), B7677=B7676), AVERAGE(C7675,C7677),
AND(NOT(ISBLANK(C7675)), B7675=B7676, ISBLANK(C7677), NOT(ISBLANK(C7678)), B7678=B7676), C7675+(C7678-C7675)/3,
AND(ISBLANK(C7675), NOT(ISBLANK(C7674)), B7674=B7676, NOT(ISBLANK(C7677)), B7677=B7676), C7674+(C7677-C7674)*2/3,
TRUE, "Check Manually"
))</f>
        <v>175.9</v>
      </c>
      <c r="F7676" t="str">
        <f>_xlfn.XLOOKUP(B7676,Bucket_Map!A:A,Bucket_Map!B:B,"ERROR - CHECK NAME")</f>
        <v>Food &amp; Beverages</v>
      </c>
    </row>
    <row r="7677" spans="1:6" x14ac:dyDescent="0.25">
      <c r="A7677" t="s">
        <v>33</v>
      </c>
      <c r="B7677" t="s">
        <v>12</v>
      </c>
      <c r="C7677">
        <v>174.5</v>
      </c>
      <c r="D7677" s="1">
        <v>44682</v>
      </c>
      <c r="E7677" cm="1">
        <f t="array" ref="E7677">IF(AND(B7677="Housing",A7677="Rural"),"",
_xlfn.IFS(
NOT(ISBLANK(C7677)), C7677,
AND(NOT(ISBLANK(C7676)), B7676=B7677, NOT(ISBLANK(C7678)), B7678=B7677), AVERAGE(C7676,C7678),
AND(NOT(ISBLANK(C7676)), B7676=B7677, ISBLANK(C7678), NOT(ISBLANK(C7679)), B7679=B7677), C7676+(C7679-C7676)/3,
AND(ISBLANK(C7676), NOT(ISBLANK(C7675)), B7675=B7677, NOT(ISBLANK(C7678)), B7678=B7677), C7675+(C7678-C7675)*2/3,
TRUE, "Check Manually"
))</f>
        <v>174.5</v>
      </c>
      <c r="F7677" t="str">
        <f>_xlfn.XLOOKUP(B7677,Bucket_Map!A:A,Bucket_Map!B:B,"ERROR - CHECK NAME")</f>
        <v>Food &amp; Beverages</v>
      </c>
    </row>
    <row r="7678" spans="1:6" x14ac:dyDescent="0.25">
      <c r="A7678" t="s">
        <v>33</v>
      </c>
      <c r="B7678" t="s">
        <v>12</v>
      </c>
      <c r="C7678">
        <v>174.1</v>
      </c>
      <c r="D7678" s="1">
        <v>44713</v>
      </c>
      <c r="E7678" cm="1">
        <f t="array" ref="E7678">IF(AND(B7678="Housing",A7678="Rural"),"",
_xlfn.IFS(
NOT(ISBLANK(C7678)), C7678,
AND(NOT(ISBLANK(C7677)), B7677=B7678, NOT(ISBLANK(C7679)), B7679=B7678), AVERAGE(C7677,C7679),
AND(NOT(ISBLANK(C7677)), B7677=B7678, ISBLANK(C7679), NOT(ISBLANK(C7680)), B7680=B7678), C7677+(C7680-C7677)/3,
AND(ISBLANK(C7677), NOT(ISBLANK(C7676)), B7676=B7678, NOT(ISBLANK(C7679)), B7679=B7678), C7676+(C7679-C7676)*2/3,
TRUE, "Check Manually"
))</f>
        <v>174.1</v>
      </c>
      <c r="F7678" t="str">
        <f>_xlfn.XLOOKUP(B7678,Bucket_Map!A:A,Bucket_Map!B:B,"ERROR - CHECK NAME")</f>
        <v>Food &amp; Beverages</v>
      </c>
    </row>
    <row r="7679" spans="1:6" x14ac:dyDescent="0.25">
      <c r="A7679" t="s">
        <v>33</v>
      </c>
      <c r="B7679" t="s">
        <v>12</v>
      </c>
      <c r="C7679">
        <v>179.5</v>
      </c>
      <c r="D7679" s="1">
        <v>44743</v>
      </c>
      <c r="E7679" cm="1">
        <f t="array" ref="E7679">IF(AND(B7679="Housing",A7679="Rural"),"",
_xlfn.IFS(
NOT(ISBLANK(C7679)), C7679,
AND(NOT(ISBLANK(C7678)), B7678=B7679, NOT(ISBLANK(C7680)), B7680=B7679), AVERAGE(C7678,C7680),
AND(NOT(ISBLANK(C7678)), B7678=B7679, ISBLANK(C7680), NOT(ISBLANK(C7681)), B7681=B7679), C7678+(C7681-C7678)/3,
AND(ISBLANK(C7678), NOT(ISBLANK(C7677)), B7677=B7679, NOT(ISBLANK(C7680)), B7680=B7679), C7677+(C7680-C7677)*2/3,
TRUE, "Check Manually"
))</f>
        <v>179.5</v>
      </c>
      <c r="F7679" t="str">
        <f>_xlfn.XLOOKUP(B7679,Bucket_Map!A:A,Bucket_Map!B:B,"ERROR - CHECK NAME")</f>
        <v>Food &amp; Beverages</v>
      </c>
    </row>
    <row r="7680" spans="1:6" x14ac:dyDescent="0.25">
      <c r="A7680" t="s">
        <v>33</v>
      </c>
      <c r="B7680" t="s">
        <v>12</v>
      </c>
      <c r="C7680">
        <v>177.1</v>
      </c>
      <c r="D7680" s="1">
        <v>44774</v>
      </c>
      <c r="E7680" cm="1">
        <f t="array" ref="E7680">IF(AND(B7680="Housing",A7680="Rural"),"",
_xlfn.IFS(
NOT(ISBLANK(C7680)), C7680,
AND(NOT(ISBLANK(C7679)), B7679=B7680, NOT(ISBLANK(C7681)), B7681=B7680), AVERAGE(C7679,C7681),
AND(NOT(ISBLANK(C7679)), B7679=B7680, ISBLANK(C7681), NOT(ISBLANK(C7682)), B7682=B7680), C7679+(C7682-C7679)/3,
AND(ISBLANK(C7679), NOT(ISBLANK(C7678)), B7678=B7680, NOT(ISBLANK(C7681)), B7681=B7680), C7678+(C7681-C7678)*2/3,
TRUE, "Check Manually"
))</f>
        <v>177.1</v>
      </c>
      <c r="F7680" t="str">
        <f>_xlfn.XLOOKUP(B7680,Bucket_Map!A:A,Bucket_Map!B:B,"ERROR - CHECK NAME")</f>
        <v>Food &amp; Beverages</v>
      </c>
    </row>
    <row r="7681" spans="1:6" x14ac:dyDescent="0.25">
      <c r="A7681" t="s">
        <v>33</v>
      </c>
      <c r="B7681" t="s">
        <v>12</v>
      </c>
      <c r="C7681">
        <v>167.5</v>
      </c>
      <c r="D7681" s="1">
        <v>44805</v>
      </c>
      <c r="E7681" cm="1">
        <f t="array" ref="E7681">IF(AND(B7681="Housing",A7681="Rural"),"",
_xlfn.IFS(
NOT(ISBLANK(C7681)), C7681,
AND(NOT(ISBLANK(C7680)), B7680=B7681, NOT(ISBLANK(C7682)), B7682=B7681), AVERAGE(C7680,C7682),
AND(NOT(ISBLANK(C7680)), B7680=B7681, ISBLANK(C7682), NOT(ISBLANK(C7683)), B7683=B7681), C7680+(C7683-C7680)/3,
AND(ISBLANK(C7680), NOT(ISBLANK(C7679)), B7679=B7681, NOT(ISBLANK(C7682)), B7682=B7681), C7679+(C7682-C7679)*2/3,
TRUE, "Check Manually"
))</f>
        <v>167.5</v>
      </c>
      <c r="F7681" t="str">
        <f>_xlfn.XLOOKUP(B7681,Bucket_Map!A:A,Bucket_Map!B:B,"ERROR - CHECK NAME")</f>
        <v>Food &amp; Beverages</v>
      </c>
    </row>
    <row r="7682" spans="1:6" x14ac:dyDescent="0.25">
      <c r="A7682" t="s">
        <v>33</v>
      </c>
      <c r="B7682" t="s">
        <v>12</v>
      </c>
      <c r="C7682">
        <v>165.7</v>
      </c>
      <c r="D7682" s="1">
        <v>44835</v>
      </c>
      <c r="E7682" cm="1">
        <f t="array" ref="E7682">IF(AND(B7682="Housing",A7682="Rural"),"",
_xlfn.IFS(
NOT(ISBLANK(C7682)), C7682,
AND(NOT(ISBLANK(C7681)), B7681=B7682, NOT(ISBLANK(C7683)), B7683=B7682), AVERAGE(C7681,C7683),
AND(NOT(ISBLANK(C7681)), B7681=B7682, ISBLANK(C7683), NOT(ISBLANK(C7684)), B7684=B7682), C7681+(C7684-C7681)/3,
AND(ISBLANK(C7681), NOT(ISBLANK(C7680)), B7680=B7682, NOT(ISBLANK(C7683)), B7683=B7682), C7680+(C7683-C7680)*2/3,
TRUE, "Check Manually"
))</f>
        <v>165.7</v>
      </c>
      <c r="F7682" t="str">
        <f>_xlfn.XLOOKUP(B7682,Bucket_Map!A:A,Bucket_Map!B:B,"ERROR - CHECK NAME")</f>
        <v>Food &amp; Beverages</v>
      </c>
    </row>
    <row r="7683" spans="1:6" x14ac:dyDescent="0.25">
      <c r="A7683" t="s">
        <v>33</v>
      </c>
      <c r="B7683" t="s">
        <v>12</v>
      </c>
      <c r="C7683">
        <v>162.6</v>
      </c>
      <c r="D7683" s="1">
        <v>44866</v>
      </c>
      <c r="E7683" cm="1">
        <f t="array" ref="E7683">IF(AND(B7683="Housing",A7683="Rural"),"",
_xlfn.IFS(
NOT(ISBLANK(C7683)), C7683,
AND(NOT(ISBLANK(C7682)), B7682=B7683, NOT(ISBLANK(C7684)), B7684=B7683), AVERAGE(C7682,C7684),
AND(NOT(ISBLANK(C7682)), B7682=B7683, ISBLANK(C7684), NOT(ISBLANK(C7685)), B7685=B7683), C7682+(C7685-C7682)/3,
AND(ISBLANK(C7682), NOT(ISBLANK(C7681)), B7681=B7683, NOT(ISBLANK(C7684)), B7684=B7683), C7681+(C7684-C7681)*2/3,
TRUE, "Check Manually"
))</f>
        <v>162.6</v>
      </c>
      <c r="F7683" t="str">
        <f>_xlfn.XLOOKUP(B7683,Bucket_Map!A:A,Bucket_Map!B:B,"ERROR - CHECK NAME")</f>
        <v>Food &amp; Beverages</v>
      </c>
    </row>
    <row r="7684" spans="1:6" x14ac:dyDescent="0.25">
      <c r="A7684" t="s">
        <v>33</v>
      </c>
      <c r="B7684" t="s">
        <v>12</v>
      </c>
      <c r="C7684">
        <v>159.5</v>
      </c>
      <c r="D7684" s="1">
        <v>44896</v>
      </c>
      <c r="E7684" cm="1">
        <f t="array" ref="E7684">IF(AND(B7684="Housing",A7684="Rural"),"",
_xlfn.IFS(
NOT(ISBLANK(C7684)), C7684,
AND(NOT(ISBLANK(C7683)), B7683=B7684, NOT(ISBLANK(C7685)), B7685=B7684), AVERAGE(C7683,C7685),
AND(NOT(ISBLANK(C7683)), B7683=B7684, ISBLANK(C7685), NOT(ISBLANK(C7686)), B7686=B7684), C7683+(C7686-C7683)/3,
AND(ISBLANK(C7683), NOT(ISBLANK(C7682)), B7682=B7684, NOT(ISBLANK(C7685)), B7685=B7684), C7682+(C7685-C7682)*2/3,
TRUE, "Check Manually"
))</f>
        <v>159.5</v>
      </c>
      <c r="F7684" t="str">
        <f>_xlfn.XLOOKUP(B7684,Bucket_Map!A:A,Bucket_Map!B:B,"ERROR - CHECK NAME")</f>
        <v>Food &amp; Beverages</v>
      </c>
    </row>
    <row r="7685" spans="1:6" x14ac:dyDescent="0.25">
      <c r="A7685" t="s">
        <v>33</v>
      </c>
      <c r="B7685" t="s">
        <v>12</v>
      </c>
      <c r="C7685">
        <v>160.5</v>
      </c>
      <c r="D7685" s="1">
        <v>44927</v>
      </c>
      <c r="E7685" cm="1">
        <f t="array" ref="E7685">IF(AND(B7685="Housing",A7685="Rural"),"",
_xlfn.IFS(
NOT(ISBLANK(C7685)), C7685,
AND(NOT(ISBLANK(C7684)), B7684=B7685, NOT(ISBLANK(C7686)), B7686=B7685), AVERAGE(C7684,C7686),
AND(NOT(ISBLANK(C7684)), B7684=B7685, ISBLANK(C7686), NOT(ISBLANK(C7687)), B7687=B7685), C7684+(C7687-C7684)/3,
AND(ISBLANK(C7684), NOT(ISBLANK(C7683)), B7683=B7685, NOT(ISBLANK(C7686)), B7686=B7685), C7683+(C7686-C7683)*2/3,
TRUE, "Check Manually"
))</f>
        <v>160.5</v>
      </c>
      <c r="F7685" t="str">
        <f>_xlfn.XLOOKUP(B7685,Bucket_Map!A:A,Bucket_Map!B:B,"ERROR - CHECK NAME")</f>
        <v>Food &amp; Beverages</v>
      </c>
    </row>
    <row r="7686" spans="1:6" x14ac:dyDescent="0.25">
      <c r="A7686" t="s">
        <v>33</v>
      </c>
      <c r="B7686" t="s">
        <v>12</v>
      </c>
      <c r="C7686">
        <v>172.1</v>
      </c>
      <c r="D7686" s="1">
        <v>44958</v>
      </c>
      <c r="E7686" cm="1">
        <f t="array" ref="E7686">IF(AND(B7686="Housing",A7686="Rural"),"",
_xlfn.IFS(
NOT(ISBLANK(C7686)), C7686,
AND(NOT(ISBLANK(C7685)), B7685=B7686, NOT(ISBLANK(C7687)), B7687=B7686), AVERAGE(C7685,C7687),
AND(NOT(ISBLANK(C7685)), B7685=B7686, ISBLANK(C7687), NOT(ISBLANK(C7688)), B7688=B7686), C7685+(C7688-C7685)/3,
AND(ISBLANK(C7685), NOT(ISBLANK(C7684)), B7684=B7686, NOT(ISBLANK(C7687)), B7687=B7686), C7684+(C7687-C7684)*2/3,
TRUE, "Check Manually"
))</f>
        <v>172.1</v>
      </c>
      <c r="F7686" t="str">
        <f>_xlfn.XLOOKUP(B7686,Bucket_Map!A:A,Bucket_Map!B:B,"ERROR - CHECK NAME")</f>
        <v>Food &amp; Beverages</v>
      </c>
    </row>
    <row r="7687" spans="1:6" x14ac:dyDescent="0.25">
      <c r="A7687" t="s">
        <v>33</v>
      </c>
      <c r="B7687" t="s">
        <v>12</v>
      </c>
      <c r="C7687">
        <v>172.1</v>
      </c>
      <c r="D7687" s="1">
        <v>44986</v>
      </c>
      <c r="E7687" cm="1">
        <f t="array" ref="E7687">IF(AND(B7687="Housing",A7687="Rural"),"",
_xlfn.IFS(
NOT(ISBLANK(C7687)), C7687,
AND(NOT(ISBLANK(C7686)), B7686=B7687, NOT(ISBLANK(C7688)), B7688=B7687), AVERAGE(C7686,C7688),
AND(NOT(ISBLANK(C7686)), B7686=B7687, ISBLANK(C7688), NOT(ISBLANK(C7689)), B7689=B7687), C7686+(C7689-C7686)/3,
AND(ISBLANK(C7686), NOT(ISBLANK(C7685)), B7685=B7687, NOT(ISBLANK(C7688)), B7688=B7687), C7685+(C7688-C7685)*2/3,
TRUE, "Check Manually"
))</f>
        <v>172.1</v>
      </c>
      <c r="F7687" t="str">
        <f>_xlfn.XLOOKUP(B7687,Bucket_Map!A:A,Bucket_Map!B:B,"ERROR - CHECK NAME")</f>
        <v>Food &amp; Beverages</v>
      </c>
    </row>
    <row r="7688" spans="1:6" x14ac:dyDescent="0.25">
      <c r="A7688" t="s">
        <v>33</v>
      </c>
      <c r="B7688" t="s">
        <v>12</v>
      </c>
      <c r="C7688">
        <v>179.2</v>
      </c>
      <c r="D7688" s="1">
        <v>45017</v>
      </c>
      <c r="E7688" cm="1">
        <f t="array" ref="E7688">IF(AND(B7688="Housing",A7688="Rural"),"",
_xlfn.IFS(
NOT(ISBLANK(C7688)), C7688,
AND(NOT(ISBLANK(C7687)), B7687=B7688, NOT(ISBLANK(C7689)), B7689=B7688), AVERAGE(C7687,C7689),
AND(NOT(ISBLANK(C7687)), B7687=B7688, ISBLANK(C7689), NOT(ISBLANK(C7690)), B7690=B7688), C7687+(C7690-C7687)/3,
AND(ISBLANK(C7687), NOT(ISBLANK(C7686)), B7686=B7688, NOT(ISBLANK(C7689)), B7689=B7688), C7686+(C7689-C7686)*2/3,
TRUE, "Check Manually"
))</f>
        <v>179.2</v>
      </c>
      <c r="F7688" t="str">
        <f>_xlfn.XLOOKUP(B7688,Bucket_Map!A:A,Bucket_Map!B:B,"ERROR - CHECK NAME")</f>
        <v>Food &amp; Beverages</v>
      </c>
    </row>
    <row r="7689" spans="1:6" x14ac:dyDescent="0.25">
      <c r="A7689" t="s">
        <v>33</v>
      </c>
      <c r="B7689" t="s">
        <v>12</v>
      </c>
      <c r="C7689">
        <v>175.8</v>
      </c>
      <c r="D7689" s="1">
        <v>45047</v>
      </c>
      <c r="E7689" cm="1">
        <f t="array" ref="E7689">IF(AND(B7689="Housing",A7689="Rural"),"",
_xlfn.IFS(
NOT(ISBLANK(C7689)), C7689,
AND(NOT(ISBLANK(C7688)), B7688=B7689, NOT(ISBLANK(C7690)), B7690=B7689), AVERAGE(C7688,C7690),
AND(NOT(ISBLANK(C7688)), B7688=B7689, ISBLANK(C7690), NOT(ISBLANK(C7691)), B7691=B7689), C7688+(C7691-C7688)/3,
AND(ISBLANK(C7688), NOT(ISBLANK(C7687)), B7687=B7689, NOT(ISBLANK(C7690)), B7690=B7689), C7687+(C7690-C7687)*2/3,
TRUE, "Check Manually"
))</f>
        <v>175.8</v>
      </c>
      <c r="F7689" t="str">
        <f>_xlfn.XLOOKUP(B7689,Bucket_Map!A:A,Bucket_Map!B:B,"ERROR - CHECK NAME")</f>
        <v>Food &amp; Beverages</v>
      </c>
    </row>
    <row r="7690" spans="1:6" x14ac:dyDescent="0.25">
      <c r="A7690" t="s">
        <v>33</v>
      </c>
      <c r="B7690" t="s">
        <v>13</v>
      </c>
      <c r="C7690">
        <v>105.4</v>
      </c>
      <c r="D7690" s="1">
        <v>41275</v>
      </c>
      <c r="E7690" cm="1">
        <f t="array" ref="E7690">IF(AND(B7690="Housing",A7690="Rural"),"",
_xlfn.IFS(
NOT(ISBLANK(C7690)), C7690,
AND(NOT(ISBLANK(C7689)), B7689=B7690, NOT(ISBLANK(C7691)), B7691=B7690), AVERAGE(C7689,C7691),
AND(NOT(ISBLANK(C7689)), B7689=B7690, ISBLANK(C7691), NOT(ISBLANK(C7692)), B7692=B7690), C7689+(C7692-C7689)/3,
AND(ISBLANK(C7689), NOT(ISBLANK(C7688)), B7688=B7690, NOT(ISBLANK(C7691)), B7691=B7690), C7688+(C7691-C7688)*2/3,
TRUE, "Check Manually"
))</f>
        <v>105.4</v>
      </c>
      <c r="F7690" t="str">
        <f>_xlfn.XLOOKUP(B7690,Bucket_Map!A:A,Bucket_Map!B:B,"ERROR - CHECK NAME")</f>
        <v>Fuel &amp; Light</v>
      </c>
    </row>
    <row r="7691" spans="1:6" x14ac:dyDescent="0.25">
      <c r="A7691" t="s">
        <v>33</v>
      </c>
      <c r="B7691" t="s">
        <v>13</v>
      </c>
      <c r="C7691">
        <v>105.7</v>
      </c>
      <c r="D7691" s="1">
        <v>41306</v>
      </c>
      <c r="E7691" cm="1">
        <f t="array" ref="E7691">IF(AND(B7691="Housing",A7691="Rural"),"",
_xlfn.IFS(
NOT(ISBLANK(C7691)), C7691,
AND(NOT(ISBLANK(C7690)), B7690=B7691, NOT(ISBLANK(C7692)), B7692=B7691), AVERAGE(C7690,C7692),
AND(NOT(ISBLANK(C7690)), B7690=B7691, ISBLANK(C7692), NOT(ISBLANK(C7693)), B7693=B7691), C7690+(C7693-C7690)/3,
AND(ISBLANK(C7690), NOT(ISBLANK(C7689)), B7689=B7691, NOT(ISBLANK(C7692)), B7692=B7691), C7689+(C7692-C7689)*2/3,
TRUE, "Check Manually"
))</f>
        <v>105.7</v>
      </c>
      <c r="F7691" t="str">
        <f>_xlfn.XLOOKUP(B7691,Bucket_Map!A:A,Bucket_Map!B:B,"ERROR - CHECK NAME")</f>
        <v>Fuel &amp; Light</v>
      </c>
    </row>
    <row r="7692" spans="1:6" x14ac:dyDescent="0.25">
      <c r="A7692" t="s">
        <v>33</v>
      </c>
      <c r="B7692" t="s">
        <v>13</v>
      </c>
      <c r="C7692">
        <v>106</v>
      </c>
      <c r="D7692" s="1">
        <v>41334</v>
      </c>
      <c r="E7692" cm="1">
        <f t="array" ref="E7692">IF(AND(B7692="Housing",A7692="Rural"),"",
_xlfn.IFS(
NOT(ISBLANK(C7692)), C7692,
AND(NOT(ISBLANK(C7691)), B7691=B7692, NOT(ISBLANK(C7693)), B7693=B7692), AVERAGE(C7691,C7693),
AND(NOT(ISBLANK(C7691)), B7691=B7692, ISBLANK(C7693), NOT(ISBLANK(C7694)), B7694=B7692), C7691+(C7694-C7691)/3,
AND(ISBLANK(C7691), NOT(ISBLANK(C7690)), B7690=B7692, NOT(ISBLANK(C7693)), B7693=B7692), C7690+(C7693-C7690)*2/3,
TRUE, "Check Manually"
))</f>
        <v>106</v>
      </c>
      <c r="F7692" t="str">
        <f>_xlfn.XLOOKUP(B7692,Bucket_Map!A:A,Bucket_Map!B:B,"ERROR - CHECK NAME")</f>
        <v>Fuel &amp; Light</v>
      </c>
    </row>
    <row r="7693" spans="1:6" x14ac:dyDescent="0.25">
      <c r="A7693" t="s">
        <v>33</v>
      </c>
      <c r="B7693" t="s">
        <v>13</v>
      </c>
      <c r="C7693">
        <v>106.4</v>
      </c>
      <c r="D7693" s="1">
        <v>41365</v>
      </c>
      <c r="E7693" cm="1">
        <f t="array" ref="E7693">IF(AND(B7693="Housing",A7693="Rural"),"",
_xlfn.IFS(
NOT(ISBLANK(C7693)), C7693,
AND(NOT(ISBLANK(C7692)), B7692=B7693, NOT(ISBLANK(C7694)), B7694=B7693), AVERAGE(C7692,C7694),
AND(NOT(ISBLANK(C7692)), B7692=B7693, ISBLANK(C7694), NOT(ISBLANK(C7695)), B7695=B7693), C7692+(C7695-C7692)/3,
AND(ISBLANK(C7692), NOT(ISBLANK(C7691)), B7691=B7693, NOT(ISBLANK(C7694)), B7694=B7693), C7691+(C7694-C7691)*2/3,
TRUE, "Check Manually"
))</f>
        <v>106.4</v>
      </c>
      <c r="F7693" t="str">
        <f>_xlfn.XLOOKUP(B7693,Bucket_Map!A:A,Bucket_Map!B:B,"ERROR - CHECK NAME")</f>
        <v>Fuel &amp; Light</v>
      </c>
    </row>
    <row r="7694" spans="1:6" x14ac:dyDescent="0.25">
      <c r="A7694" t="s">
        <v>33</v>
      </c>
      <c r="B7694" t="s">
        <v>13</v>
      </c>
      <c r="C7694">
        <v>107.2</v>
      </c>
      <c r="D7694" s="1">
        <v>41395</v>
      </c>
      <c r="E7694" cm="1">
        <f t="array" ref="E7694">IF(AND(B7694="Housing",A7694="Rural"),"",
_xlfn.IFS(
NOT(ISBLANK(C7694)), C7694,
AND(NOT(ISBLANK(C7693)), B7693=B7694, NOT(ISBLANK(C7695)), B7695=B7694), AVERAGE(C7693,C7695),
AND(NOT(ISBLANK(C7693)), B7693=B7694, ISBLANK(C7695), NOT(ISBLANK(C7696)), B7696=B7694), C7693+(C7696-C7693)/3,
AND(ISBLANK(C7693), NOT(ISBLANK(C7692)), B7692=B7694, NOT(ISBLANK(C7695)), B7695=B7694), C7692+(C7695-C7692)*2/3,
TRUE, "Check Manually"
))</f>
        <v>107.2</v>
      </c>
      <c r="F7694" t="str">
        <f>_xlfn.XLOOKUP(B7694,Bucket_Map!A:A,Bucket_Map!B:B,"ERROR - CHECK NAME")</f>
        <v>Fuel &amp; Light</v>
      </c>
    </row>
    <row r="7695" spans="1:6" x14ac:dyDescent="0.25">
      <c r="A7695" t="s">
        <v>33</v>
      </c>
      <c r="B7695" t="s">
        <v>13</v>
      </c>
      <c r="C7695">
        <v>108</v>
      </c>
      <c r="D7695" s="1">
        <v>41426</v>
      </c>
      <c r="E7695" cm="1">
        <f t="array" ref="E7695">IF(AND(B7695="Housing",A7695="Rural"),"",
_xlfn.IFS(
NOT(ISBLANK(C7695)), C7695,
AND(NOT(ISBLANK(C7694)), B7694=B7695, NOT(ISBLANK(C7696)), B7696=B7695), AVERAGE(C7694,C7696),
AND(NOT(ISBLANK(C7694)), B7694=B7695, ISBLANK(C7696), NOT(ISBLANK(C7697)), B7697=B7695), C7694+(C7697-C7694)/3,
AND(ISBLANK(C7694), NOT(ISBLANK(C7693)), B7693=B7695, NOT(ISBLANK(C7696)), B7696=B7695), C7693+(C7696-C7693)*2/3,
TRUE, "Check Manually"
))</f>
        <v>108</v>
      </c>
      <c r="F7695" t="str">
        <f>_xlfn.XLOOKUP(B7695,Bucket_Map!A:A,Bucket_Map!B:B,"ERROR - CHECK NAME")</f>
        <v>Fuel &amp; Light</v>
      </c>
    </row>
    <row r="7696" spans="1:6" x14ac:dyDescent="0.25">
      <c r="A7696" t="s">
        <v>33</v>
      </c>
      <c r="B7696" t="s">
        <v>13</v>
      </c>
      <c r="C7696">
        <v>108.6</v>
      </c>
      <c r="D7696" s="1">
        <v>41456</v>
      </c>
      <c r="E7696" cm="1">
        <f t="array" ref="E7696">IF(AND(B7696="Housing",A7696="Rural"),"",
_xlfn.IFS(
NOT(ISBLANK(C7696)), C7696,
AND(NOT(ISBLANK(C7695)), B7695=B7696, NOT(ISBLANK(C7697)), B7697=B7696), AVERAGE(C7695,C7697),
AND(NOT(ISBLANK(C7695)), B7695=B7696, ISBLANK(C7697), NOT(ISBLANK(C7698)), B7698=B7696), C7695+(C7698-C7695)/3,
AND(ISBLANK(C7695), NOT(ISBLANK(C7694)), B7694=B7696, NOT(ISBLANK(C7697)), B7697=B7696), C7694+(C7697-C7694)*2/3,
TRUE, "Check Manually"
))</f>
        <v>108.6</v>
      </c>
      <c r="F7696" t="str">
        <f>_xlfn.XLOOKUP(B7696,Bucket_Map!A:A,Bucket_Map!B:B,"ERROR - CHECK NAME")</f>
        <v>Fuel &amp; Light</v>
      </c>
    </row>
    <row r="7697" spans="1:6" x14ac:dyDescent="0.25">
      <c r="A7697" t="s">
        <v>33</v>
      </c>
      <c r="B7697" t="s">
        <v>13</v>
      </c>
      <c r="C7697">
        <v>109.3</v>
      </c>
      <c r="D7697" s="1">
        <v>41487</v>
      </c>
      <c r="E7697" cm="1">
        <f t="array" ref="E7697">IF(AND(B7697="Housing",A7697="Rural"),"",
_xlfn.IFS(
NOT(ISBLANK(C7697)), C7697,
AND(NOT(ISBLANK(C7696)), B7696=B7697, NOT(ISBLANK(C7698)), B7698=B7697), AVERAGE(C7696,C7698),
AND(NOT(ISBLANK(C7696)), B7696=B7697, ISBLANK(C7698), NOT(ISBLANK(C7699)), B7699=B7697), C7696+(C7699-C7696)/3,
AND(ISBLANK(C7696), NOT(ISBLANK(C7695)), B7695=B7697, NOT(ISBLANK(C7698)), B7698=B7697), C7695+(C7698-C7695)*2/3,
TRUE, "Check Manually"
))</f>
        <v>109.3</v>
      </c>
      <c r="F7697" t="str">
        <f>_xlfn.XLOOKUP(B7697,Bucket_Map!A:A,Bucket_Map!B:B,"ERROR - CHECK NAME")</f>
        <v>Fuel &amp; Light</v>
      </c>
    </row>
    <row r="7698" spans="1:6" x14ac:dyDescent="0.25">
      <c r="A7698" t="s">
        <v>33</v>
      </c>
      <c r="B7698" t="s">
        <v>13</v>
      </c>
      <c r="C7698">
        <v>109.5</v>
      </c>
      <c r="D7698" s="1">
        <v>41518</v>
      </c>
      <c r="E7698" cm="1">
        <f t="array" ref="E7698">IF(AND(B7698="Housing",A7698="Rural"),"",
_xlfn.IFS(
NOT(ISBLANK(C7698)), C7698,
AND(NOT(ISBLANK(C7697)), B7697=B7698, NOT(ISBLANK(C7699)), B7699=B7698), AVERAGE(C7697,C7699),
AND(NOT(ISBLANK(C7697)), B7697=B7698, ISBLANK(C7699), NOT(ISBLANK(C7700)), B7700=B7698), C7697+(C7700-C7697)/3,
AND(ISBLANK(C7697), NOT(ISBLANK(C7696)), B7696=B7698, NOT(ISBLANK(C7699)), B7699=B7698), C7696+(C7699-C7696)*2/3,
TRUE, "Check Manually"
))</f>
        <v>109.5</v>
      </c>
      <c r="F7698" t="str">
        <f>_xlfn.XLOOKUP(B7698,Bucket_Map!A:A,Bucket_Map!B:B,"ERROR - CHECK NAME")</f>
        <v>Fuel &amp; Light</v>
      </c>
    </row>
    <row r="7699" spans="1:6" x14ac:dyDescent="0.25">
      <c r="A7699" t="s">
        <v>33</v>
      </c>
      <c r="B7699" t="s">
        <v>13</v>
      </c>
      <c r="C7699">
        <v>109.7</v>
      </c>
      <c r="D7699" s="1">
        <v>41548</v>
      </c>
      <c r="E7699" cm="1">
        <f t="array" ref="E7699">IF(AND(B7699="Housing",A7699="Rural"),"",
_xlfn.IFS(
NOT(ISBLANK(C7699)), C7699,
AND(NOT(ISBLANK(C7698)), B7698=B7699, NOT(ISBLANK(C7700)), B7700=B7699), AVERAGE(C7698,C7700),
AND(NOT(ISBLANK(C7698)), B7698=B7699, ISBLANK(C7700), NOT(ISBLANK(C7701)), B7701=B7699), C7698+(C7701-C7698)/3,
AND(ISBLANK(C7698), NOT(ISBLANK(C7697)), B7697=B7699, NOT(ISBLANK(C7700)), B7700=B7699), C7697+(C7700-C7697)*2/3,
TRUE, "Check Manually"
))</f>
        <v>109.7</v>
      </c>
      <c r="F7699" t="str">
        <f>_xlfn.XLOOKUP(B7699,Bucket_Map!A:A,Bucket_Map!B:B,"ERROR - CHECK NAME")</f>
        <v>Fuel &amp; Light</v>
      </c>
    </row>
    <row r="7700" spans="1:6" x14ac:dyDescent="0.25">
      <c r="A7700" t="s">
        <v>33</v>
      </c>
      <c r="B7700" t="s">
        <v>13</v>
      </c>
      <c r="C7700">
        <v>110</v>
      </c>
      <c r="D7700" s="1">
        <v>41579</v>
      </c>
      <c r="E7700" cm="1">
        <f t="array" ref="E7700">IF(AND(B7700="Housing",A7700="Rural"),"",
_xlfn.IFS(
NOT(ISBLANK(C7700)), C7700,
AND(NOT(ISBLANK(C7699)), B7699=B7700, NOT(ISBLANK(C7701)), B7701=B7700), AVERAGE(C7699,C7701),
AND(NOT(ISBLANK(C7699)), B7699=B7700, ISBLANK(C7701), NOT(ISBLANK(C7702)), B7702=B7700), C7699+(C7702-C7699)/3,
AND(ISBLANK(C7699), NOT(ISBLANK(C7698)), B7698=B7700, NOT(ISBLANK(C7701)), B7701=B7700), C7698+(C7701-C7698)*2/3,
TRUE, "Check Manually"
))</f>
        <v>110</v>
      </c>
      <c r="F7700" t="str">
        <f>_xlfn.XLOOKUP(B7700,Bucket_Map!A:A,Bucket_Map!B:B,"ERROR - CHECK NAME")</f>
        <v>Fuel &amp; Light</v>
      </c>
    </row>
    <row r="7701" spans="1:6" x14ac:dyDescent="0.25">
      <c r="A7701" t="s">
        <v>33</v>
      </c>
      <c r="B7701" t="s">
        <v>13</v>
      </c>
      <c r="C7701">
        <v>110.4</v>
      </c>
      <c r="D7701" s="1">
        <v>41609</v>
      </c>
      <c r="E7701" cm="1">
        <f t="array" ref="E7701">IF(AND(B7701="Housing",A7701="Rural"),"",
_xlfn.IFS(
NOT(ISBLANK(C7701)), C7701,
AND(NOT(ISBLANK(C7700)), B7700=B7701, NOT(ISBLANK(C7702)), B7702=B7701), AVERAGE(C7700,C7702),
AND(NOT(ISBLANK(C7700)), B7700=B7701, ISBLANK(C7702), NOT(ISBLANK(C7703)), B7703=B7701), C7700+(C7703-C7700)/3,
AND(ISBLANK(C7700), NOT(ISBLANK(C7699)), B7699=B7701, NOT(ISBLANK(C7702)), B7702=B7701), C7699+(C7702-C7699)*2/3,
TRUE, "Check Manually"
))</f>
        <v>110.4</v>
      </c>
      <c r="F7701" t="str">
        <f>_xlfn.XLOOKUP(B7701,Bucket_Map!A:A,Bucket_Map!B:B,"ERROR - CHECK NAME")</f>
        <v>Fuel &amp; Light</v>
      </c>
    </row>
    <row r="7702" spans="1:6" x14ac:dyDescent="0.25">
      <c r="A7702" t="s">
        <v>33</v>
      </c>
      <c r="B7702" t="s">
        <v>13</v>
      </c>
      <c r="C7702">
        <v>111</v>
      </c>
      <c r="D7702" s="1">
        <v>41640</v>
      </c>
      <c r="E7702" cm="1">
        <f t="array" ref="E7702">IF(AND(B7702="Housing",A7702="Rural"),"",
_xlfn.IFS(
NOT(ISBLANK(C7702)), C7702,
AND(NOT(ISBLANK(C7701)), B7701=B7702, NOT(ISBLANK(C7703)), B7703=B7702), AVERAGE(C7701,C7703),
AND(NOT(ISBLANK(C7701)), B7701=B7702, ISBLANK(C7703), NOT(ISBLANK(C7704)), B7704=B7702), C7701+(C7704-C7701)/3,
AND(ISBLANK(C7701), NOT(ISBLANK(C7700)), B7700=B7702, NOT(ISBLANK(C7703)), B7703=B7702), C7700+(C7703-C7700)*2/3,
TRUE, "Check Manually"
))</f>
        <v>111</v>
      </c>
      <c r="F7702" t="str">
        <f>_xlfn.XLOOKUP(B7702,Bucket_Map!A:A,Bucket_Map!B:B,"ERROR - CHECK NAME")</f>
        <v>Fuel &amp; Light</v>
      </c>
    </row>
    <row r="7703" spans="1:6" x14ac:dyDescent="0.25">
      <c r="A7703" t="s">
        <v>33</v>
      </c>
      <c r="B7703" t="s">
        <v>13</v>
      </c>
      <c r="C7703">
        <v>111.1</v>
      </c>
      <c r="D7703" s="1">
        <v>41671</v>
      </c>
      <c r="E7703" cm="1">
        <f t="array" ref="E7703">IF(AND(B7703="Housing",A7703="Rural"),"",
_xlfn.IFS(
NOT(ISBLANK(C7703)), C7703,
AND(NOT(ISBLANK(C7702)), B7702=B7703, NOT(ISBLANK(C7704)), B7704=B7703), AVERAGE(C7702,C7704),
AND(NOT(ISBLANK(C7702)), B7702=B7703, ISBLANK(C7704), NOT(ISBLANK(C7705)), B7705=B7703), C7702+(C7705-C7702)/3,
AND(ISBLANK(C7702), NOT(ISBLANK(C7701)), B7701=B7703, NOT(ISBLANK(C7704)), B7704=B7703), C7701+(C7704-C7701)*2/3,
TRUE, "Check Manually"
))</f>
        <v>111.1</v>
      </c>
      <c r="F7703" t="str">
        <f>_xlfn.XLOOKUP(B7703,Bucket_Map!A:A,Bucket_Map!B:B,"ERROR - CHECK NAME")</f>
        <v>Fuel &amp; Light</v>
      </c>
    </row>
    <row r="7704" spans="1:6" x14ac:dyDescent="0.25">
      <c r="A7704" t="s">
        <v>33</v>
      </c>
      <c r="B7704" t="s">
        <v>13</v>
      </c>
      <c r="C7704">
        <v>110.9</v>
      </c>
      <c r="D7704" s="1">
        <v>41699</v>
      </c>
      <c r="E7704" cm="1">
        <f t="array" ref="E7704">IF(AND(B7704="Housing",A7704="Rural"),"",
_xlfn.IFS(
NOT(ISBLANK(C7704)), C7704,
AND(NOT(ISBLANK(C7703)), B7703=B7704, NOT(ISBLANK(C7705)), B7705=B7704), AVERAGE(C7703,C7705),
AND(NOT(ISBLANK(C7703)), B7703=B7704, ISBLANK(C7705), NOT(ISBLANK(C7706)), B7706=B7704), C7703+(C7706-C7703)/3,
AND(ISBLANK(C7703), NOT(ISBLANK(C7702)), B7702=B7704, NOT(ISBLANK(C7705)), B7705=B7704), C7702+(C7705-C7702)*2/3,
TRUE, "Check Manually"
))</f>
        <v>110.9</v>
      </c>
      <c r="F7704" t="str">
        <f>_xlfn.XLOOKUP(B7704,Bucket_Map!A:A,Bucket_Map!B:B,"ERROR - CHECK NAME")</f>
        <v>Fuel &amp; Light</v>
      </c>
    </row>
    <row r="7705" spans="1:6" x14ac:dyDescent="0.25">
      <c r="A7705" t="s">
        <v>33</v>
      </c>
      <c r="B7705" t="s">
        <v>13</v>
      </c>
      <c r="C7705">
        <v>110.9</v>
      </c>
      <c r="D7705" s="1">
        <v>41730</v>
      </c>
      <c r="E7705" cm="1">
        <f t="array" ref="E7705">IF(AND(B7705="Housing",A7705="Rural"),"",
_xlfn.IFS(
NOT(ISBLANK(C7705)), C7705,
AND(NOT(ISBLANK(C7704)), B7704=B7705, NOT(ISBLANK(C7706)), B7706=B7705), AVERAGE(C7704,C7706),
AND(NOT(ISBLANK(C7704)), B7704=B7705, ISBLANK(C7706), NOT(ISBLANK(C7707)), B7707=B7705), C7704+(C7707-C7704)/3,
AND(ISBLANK(C7704), NOT(ISBLANK(C7703)), B7703=B7705, NOT(ISBLANK(C7706)), B7706=B7705), C7703+(C7706-C7703)*2/3,
TRUE, "Check Manually"
))</f>
        <v>110.9</v>
      </c>
      <c r="F7705" t="str">
        <f>_xlfn.XLOOKUP(B7705,Bucket_Map!A:A,Bucket_Map!B:B,"ERROR - CHECK NAME")</f>
        <v>Fuel &amp; Light</v>
      </c>
    </row>
    <row r="7706" spans="1:6" x14ac:dyDescent="0.25">
      <c r="A7706" t="s">
        <v>33</v>
      </c>
      <c r="B7706" t="s">
        <v>13</v>
      </c>
      <c r="C7706">
        <v>111.1</v>
      </c>
      <c r="D7706" s="1">
        <v>41760</v>
      </c>
      <c r="E7706" cm="1">
        <f t="array" ref="E7706">IF(AND(B7706="Housing",A7706="Rural"),"",
_xlfn.IFS(
NOT(ISBLANK(C7706)), C7706,
AND(NOT(ISBLANK(C7705)), B7705=B7706, NOT(ISBLANK(C7707)), B7707=B7706), AVERAGE(C7705,C7707),
AND(NOT(ISBLANK(C7705)), B7705=B7706, ISBLANK(C7707), NOT(ISBLANK(C7708)), B7708=B7706), C7705+(C7708-C7705)/3,
AND(ISBLANK(C7705), NOT(ISBLANK(C7704)), B7704=B7706, NOT(ISBLANK(C7707)), B7707=B7706), C7704+(C7707-C7704)*2/3,
TRUE, "Check Manually"
))</f>
        <v>111.1</v>
      </c>
      <c r="F7706" t="str">
        <f>_xlfn.XLOOKUP(B7706,Bucket_Map!A:A,Bucket_Map!B:B,"ERROR - CHECK NAME")</f>
        <v>Fuel &amp; Light</v>
      </c>
    </row>
    <row r="7707" spans="1:6" x14ac:dyDescent="0.25">
      <c r="A7707" t="s">
        <v>33</v>
      </c>
      <c r="B7707" t="s">
        <v>13</v>
      </c>
      <c r="C7707">
        <v>111.2</v>
      </c>
      <c r="D7707" s="1">
        <v>41791</v>
      </c>
      <c r="E7707" cm="1">
        <f t="array" ref="E7707">IF(AND(B7707="Housing",A7707="Rural"),"",
_xlfn.IFS(
NOT(ISBLANK(C7707)), C7707,
AND(NOT(ISBLANK(C7706)), B7706=B7707, NOT(ISBLANK(C7708)), B7708=B7707), AVERAGE(C7706,C7708),
AND(NOT(ISBLANK(C7706)), B7706=B7707, ISBLANK(C7708), NOT(ISBLANK(C7709)), B7709=B7707), C7706+(C7709-C7706)/3,
AND(ISBLANK(C7706), NOT(ISBLANK(C7705)), B7705=B7707, NOT(ISBLANK(C7708)), B7708=B7707), C7705+(C7708-C7705)*2/3,
TRUE, "Check Manually"
))</f>
        <v>111.2</v>
      </c>
      <c r="F7707" t="str">
        <f>_xlfn.XLOOKUP(B7707,Bucket_Map!A:A,Bucket_Map!B:B,"ERROR - CHECK NAME")</f>
        <v>Fuel &amp; Light</v>
      </c>
    </row>
    <row r="7708" spans="1:6" x14ac:dyDescent="0.25">
      <c r="A7708" t="s">
        <v>33</v>
      </c>
      <c r="B7708" t="s">
        <v>13</v>
      </c>
      <c r="C7708">
        <v>111.6</v>
      </c>
      <c r="D7708" s="1">
        <v>41821</v>
      </c>
      <c r="E7708" cm="1">
        <f t="array" ref="E7708">IF(AND(B7708="Housing",A7708="Rural"),"",
_xlfn.IFS(
NOT(ISBLANK(C7708)), C7708,
AND(NOT(ISBLANK(C7707)), B7707=B7708, NOT(ISBLANK(C7709)), B7709=B7708), AVERAGE(C7707,C7709),
AND(NOT(ISBLANK(C7707)), B7707=B7708, ISBLANK(C7709), NOT(ISBLANK(C7710)), B7710=B7708), C7707+(C7710-C7707)/3,
AND(ISBLANK(C7707), NOT(ISBLANK(C7706)), B7706=B7708, NOT(ISBLANK(C7709)), B7709=B7708), C7706+(C7709-C7706)*2/3,
TRUE, "Check Manually"
))</f>
        <v>111.6</v>
      </c>
      <c r="F7708" t="str">
        <f>_xlfn.XLOOKUP(B7708,Bucket_Map!A:A,Bucket_Map!B:B,"ERROR - CHECK NAME")</f>
        <v>Fuel &amp; Light</v>
      </c>
    </row>
    <row r="7709" spans="1:6" x14ac:dyDescent="0.25">
      <c r="A7709" t="s">
        <v>33</v>
      </c>
      <c r="B7709" t="s">
        <v>13</v>
      </c>
      <c r="C7709">
        <v>111.8</v>
      </c>
      <c r="D7709" s="1">
        <v>41852</v>
      </c>
      <c r="E7709" cm="1">
        <f t="array" ref="E7709">IF(AND(B7709="Housing",A7709="Rural"),"",
_xlfn.IFS(
NOT(ISBLANK(C7709)), C7709,
AND(NOT(ISBLANK(C7708)), B7708=B7709, NOT(ISBLANK(C7710)), B7710=B7709), AVERAGE(C7708,C7710),
AND(NOT(ISBLANK(C7708)), B7708=B7709, ISBLANK(C7710), NOT(ISBLANK(C7711)), B7711=B7709), C7708+(C7711-C7708)/3,
AND(ISBLANK(C7708), NOT(ISBLANK(C7707)), B7707=B7709, NOT(ISBLANK(C7710)), B7710=B7709), C7707+(C7710-C7707)*2/3,
TRUE, "Check Manually"
))</f>
        <v>111.8</v>
      </c>
      <c r="F7709" t="str">
        <f>_xlfn.XLOOKUP(B7709,Bucket_Map!A:A,Bucket_Map!B:B,"ERROR - CHECK NAME")</f>
        <v>Fuel &amp; Light</v>
      </c>
    </row>
    <row r="7710" spans="1:6" x14ac:dyDescent="0.25">
      <c r="A7710" t="s">
        <v>33</v>
      </c>
      <c r="B7710" t="s">
        <v>13</v>
      </c>
      <c r="C7710">
        <v>111.8</v>
      </c>
      <c r="D7710" s="1">
        <v>41883</v>
      </c>
      <c r="E7710" cm="1">
        <f t="array" ref="E7710">IF(AND(B7710="Housing",A7710="Rural"),"",
_xlfn.IFS(
NOT(ISBLANK(C7710)), C7710,
AND(NOT(ISBLANK(C7709)), B7709=B7710, NOT(ISBLANK(C7711)), B7711=B7710), AVERAGE(C7709,C7711),
AND(NOT(ISBLANK(C7709)), B7709=B7710, ISBLANK(C7711), NOT(ISBLANK(C7712)), B7712=B7710), C7709+(C7712-C7709)/3,
AND(ISBLANK(C7709), NOT(ISBLANK(C7708)), B7708=B7710, NOT(ISBLANK(C7711)), B7711=B7710), C7708+(C7711-C7708)*2/3,
TRUE, "Check Manually"
))</f>
        <v>111.8</v>
      </c>
      <c r="F7710" t="str">
        <f>_xlfn.XLOOKUP(B7710,Bucket_Map!A:A,Bucket_Map!B:B,"ERROR - CHECK NAME")</f>
        <v>Fuel &amp; Light</v>
      </c>
    </row>
    <row r="7711" spans="1:6" x14ac:dyDescent="0.25">
      <c r="A7711" t="s">
        <v>33</v>
      </c>
      <c r="B7711" t="s">
        <v>13</v>
      </c>
      <c r="C7711">
        <v>112</v>
      </c>
      <c r="D7711" s="1">
        <v>41913</v>
      </c>
      <c r="E7711" cm="1">
        <f t="array" ref="E7711">IF(AND(B7711="Housing",A7711="Rural"),"",
_xlfn.IFS(
NOT(ISBLANK(C7711)), C7711,
AND(NOT(ISBLANK(C7710)), B7710=B7711, NOT(ISBLANK(C7712)), B7712=B7711), AVERAGE(C7710,C7712),
AND(NOT(ISBLANK(C7710)), B7710=B7711, ISBLANK(C7712), NOT(ISBLANK(C7713)), B7713=B7711), C7710+(C7713-C7710)/3,
AND(ISBLANK(C7710), NOT(ISBLANK(C7709)), B7709=B7711, NOT(ISBLANK(C7712)), B7712=B7711), C7709+(C7712-C7709)*2/3,
TRUE, "Check Manually"
))</f>
        <v>112</v>
      </c>
      <c r="F7711" t="str">
        <f>_xlfn.XLOOKUP(B7711,Bucket_Map!A:A,Bucket_Map!B:B,"ERROR - CHECK NAME")</f>
        <v>Fuel &amp; Light</v>
      </c>
    </row>
    <row r="7712" spans="1:6" x14ac:dyDescent="0.25">
      <c r="A7712" t="s">
        <v>33</v>
      </c>
      <c r="B7712" t="s">
        <v>13</v>
      </c>
      <c r="C7712">
        <v>112.6</v>
      </c>
      <c r="D7712" s="1">
        <v>41944</v>
      </c>
      <c r="E7712" cm="1">
        <f t="array" ref="E7712">IF(AND(B7712="Housing",A7712="Rural"),"",
_xlfn.IFS(
NOT(ISBLANK(C7712)), C7712,
AND(NOT(ISBLANK(C7711)), B7711=B7712, NOT(ISBLANK(C7713)), B7713=B7712), AVERAGE(C7711,C7713),
AND(NOT(ISBLANK(C7711)), B7711=B7712, ISBLANK(C7713), NOT(ISBLANK(C7714)), B7714=B7712), C7711+(C7714-C7711)/3,
AND(ISBLANK(C7711), NOT(ISBLANK(C7710)), B7710=B7712, NOT(ISBLANK(C7713)), B7713=B7712), C7710+(C7713-C7710)*2/3,
TRUE, "Check Manually"
))</f>
        <v>112.6</v>
      </c>
      <c r="F7712" t="str">
        <f>_xlfn.XLOOKUP(B7712,Bucket_Map!A:A,Bucket_Map!B:B,"ERROR - CHECK NAME")</f>
        <v>Fuel &amp; Light</v>
      </c>
    </row>
    <row r="7713" spans="1:6" x14ac:dyDescent="0.25">
      <c r="A7713" t="s">
        <v>33</v>
      </c>
      <c r="B7713" t="s">
        <v>13</v>
      </c>
      <c r="C7713">
        <v>113</v>
      </c>
      <c r="D7713" s="1">
        <v>41974</v>
      </c>
      <c r="E7713" cm="1">
        <f t="array" ref="E7713">IF(AND(B7713="Housing",A7713="Rural"),"",
_xlfn.IFS(
NOT(ISBLANK(C7713)), C7713,
AND(NOT(ISBLANK(C7712)), B7712=B7713, NOT(ISBLANK(C7714)), B7714=B7713), AVERAGE(C7712,C7714),
AND(NOT(ISBLANK(C7712)), B7712=B7713, ISBLANK(C7714), NOT(ISBLANK(C7715)), B7715=B7713), C7712+(C7715-C7712)/3,
AND(ISBLANK(C7712), NOT(ISBLANK(C7711)), B7711=B7713, NOT(ISBLANK(C7714)), B7714=B7713), C7711+(C7714-C7711)*2/3,
TRUE, "Check Manually"
))</f>
        <v>113</v>
      </c>
      <c r="F7713" t="str">
        <f>_xlfn.XLOOKUP(B7713,Bucket_Map!A:A,Bucket_Map!B:B,"ERROR - CHECK NAME")</f>
        <v>Fuel &amp; Light</v>
      </c>
    </row>
    <row r="7714" spans="1:6" x14ac:dyDescent="0.25">
      <c r="A7714" t="s">
        <v>33</v>
      </c>
      <c r="B7714" t="s">
        <v>13</v>
      </c>
      <c r="C7714">
        <v>113.4</v>
      </c>
      <c r="D7714" s="1">
        <v>42005</v>
      </c>
      <c r="E7714" cm="1">
        <f t="array" ref="E7714">IF(AND(B7714="Housing",A7714="Rural"),"",
_xlfn.IFS(
NOT(ISBLANK(C7714)), C7714,
AND(NOT(ISBLANK(C7713)), B7713=B7714, NOT(ISBLANK(C7715)), B7715=B7714), AVERAGE(C7713,C7715),
AND(NOT(ISBLANK(C7713)), B7713=B7714, ISBLANK(C7715), NOT(ISBLANK(C7716)), B7716=B7714), C7713+(C7716-C7713)/3,
AND(ISBLANK(C7713), NOT(ISBLANK(C7712)), B7712=B7714, NOT(ISBLANK(C7715)), B7715=B7714), C7712+(C7715-C7712)*2/3,
TRUE, "Check Manually"
))</f>
        <v>113.4</v>
      </c>
      <c r="F7714" t="str">
        <f>_xlfn.XLOOKUP(B7714,Bucket_Map!A:A,Bucket_Map!B:B,"ERROR - CHECK NAME")</f>
        <v>Fuel &amp; Light</v>
      </c>
    </row>
    <row r="7715" spans="1:6" x14ac:dyDescent="0.25">
      <c r="A7715" t="s">
        <v>33</v>
      </c>
      <c r="B7715" t="s">
        <v>13</v>
      </c>
      <c r="C7715">
        <v>114</v>
      </c>
      <c r="D7715" s="1">
        <v>42036</v>
      </c>
      <c r="E7715" cm="1">
        <f t="array" ref="E7715">IF(AND(B7715="Housing",A7715="Rural"),"",
_xlfn.IFS(
NOT(ISBLANK(C7715)), C7715,
AND(NOT(ISBLANK(C7714)), B7714=B7715, NOT(ISBLANK(C7716)), B7716=B7715), AVERAGE(C7714,C7716),
AND(NOT(ISBLANK(C7714)), B7714=B7715, ISBLANK(C7716), NOT(ISBLANK(C7717)), B7717=B7715), C7714+(C7717-C7714)/3,
AND(ISBLANK(C7714), NOT(ISBLANK(C7713)), B7713=B7715, NOT(ISBLANK(C7716)), B7716=B7715), C7713+(C7716-C7713)*2/3,
TRUE, "Check Manually"
))</f>
        <v>114</v>
      </c>
      <c r="F7715" t="str">
        <f>_xlfn.XLOOKUP(B7715,Bucket_Map!A:A,Bucket_Map!B:B,"ERROR - CHECK NAME")</f>
        <v>Fuel &amp; Light</v>
      </c>
    </row>
    <row r="7716" spans="1:6" x14ac:dyDescent="0.25">
      <c r="A7716" t="s">
        <v>33</v>
      </c>
      <c r="B7716" t="s">
        <v>13</v>
      </c>
      <c r="C7716">
        <v>114.4</v>
      </c>
      <c r="D7716" s="1">
        <v>42064</v>
      </c>
      <c r="E7716" cm="1">
        <f t="array" ref="E7716">IF(AND(B7716="Housing",A7716="Rural"),"",
_xlfn.IFS(
NOT(ISBLANK(C7716)), C7716,
AND(NOT(ISBLANK(C7715)), B7715=B7716, NOT(ISBLANK(C7717)), B7717=B7716), AVERAGE(C7715,C7717),
AND(NOT(ISBLANK(C7715)), B7715=B7716, ISBLANK(C7717), NOT(ISBLANK(C7718)), B7718=B7716), C7715+(C7718-C7715)/3,
AND(ISBLANK(C7715), NOT(ISBLANK(C7714)), B7714=B7716, NOT(ISBLANK(C7717)), B7717=B7716), C7714+(C7717-C7714)*2/3,
TRUE, "Check Manually"
))</f>
        <v>114.4</v>
      </c>
      <c r="F7716" t="str">
        <f>_xlfn.XLOOKUP(B7716,Bucket_Map!A:A,Bucket_Map!B:B,"ERROR - CHECK NAME")</f>
        <v>Fuel &amp; Light</v>
      </c>
    </row>
    <row r="7717" spans="1:6" x14ac:dyDescent="0.25">
      <c r="A7717" t="s">
        <v>33</v>
      </c>
      <c r="B7717" t="s">
        <v>13</v>
      </c>
      <c r="C7717">
        <v>114.7</v>
      </c>
      <c r="D7717" s="1">
        <v>42095</v>
      </c>
      <c r="E7717" cm="1">
        <f t="array" ref="E7717">IF(AND(B7717="Housing",A7717="Rural"),"",
_xlfn.IFS(
NOT(ISBLANK(C7717)), C7717,
AND(NOT(ISBLANK(C7716)), B7716=B7717, NOT(ISBLANK(C7718)), B7718=B7717), AVERAGE(C7716,C7718),
AND(NOT(ISBLANK(C7716)), B7716=B7717, ISBLANK(C7718), NOT(ISBLANK(C7719)), B7719=B7717), C7716+(C7719-C7716)/3,
AND(ISBLANK(C7716), NOT(ISBLANK(C7715)), B7715=B7717, NOT(ISBLANK(C7718)), B7718=B7717), C7715+(C7718-C7715)*2/3,
TRUE, "Check Manually"
))</f>
        <v>114.7</v>
      </c>
      <c r="F7717" t="str">
        <f>_xlfn.XLOOKUP(B7717,Bucket_Map!A:A,Bucket_Map!B:B,"ERROR - CHECK NAME")</f>
        <v>Fuel &amp; Light</v>
      </c>
    </row>
    <row r="7718" spans="1:6" x14ac:dyDescent="0.25">
      <c r="A7718" t="s">
        <v>33</v>
      </c>
      <c r="B7718" t="s">
        <v>13</v>
      </c>
      <c r="C7718">
        <v>114.9</v>
      </c>
      <c r="D7718" s="1">
        <v>42125</v>
      </c>
      <c r="E7718" cm="1">
        <f t="array" ref="E7718">IF(AND(B7718="Housing",A7718="Rural"),"",
_xlfn.IFS(
NOT(ISBLANK(C7718)), C7718,
AND(NOT(ISBLANK(C7717)), B7717=B7718, NOT(ISBLANK(C7719)), B7719=B7718), AVERAGE(C7717,C7719),
AND(NOT(ISBLANK(C7717)), B7717=B7718, ISBLANK(C7719), NOT(ISBLANK(C7720)), B7720=B7718), C7717+(C7720-C7717)/3,
AND(ISBLANK(C7717), NOT(ISBLANK(C7716)), B7716=B7718, NOT(ISBLANK(C7719)), B7719=B7718), C7716+(C7719-C7716)*2/3,
TRUE, "Check Manually"
))</f>
        <v>114.9</v>
      </c>
      <c r="F7718" t="str">
        <f>_xlfn.XLOOKUP(B7718,Bucket_Map!A:A,Bucket_Map!B:B,"ERROR - CHECK NAME")</f>
        <v>Fuel &amp; Light</v>
      </c>
    </row>
    <row r="7719" spans="1:6" x14ac:dyDescent="0.25">
      <c r="A7719" t="s">
        <v>33</v>
      </c>
      <c r="B7719" t="s">
        <v>13</v>
      </c>
      <c r="C7719">
        <v>115.1</v>
      </c>
      <c r="D7719" s="1">
        <v>42156</v>
      </c>
      <c r="E7719" cm="1">
        <f t="array" ref="E7719">IF(AND(B7719="Housing",A7719="Rural"),"",
_xlfn.IFS(
NOT(ISBLANK(C7719)), C7719,
AND(NOT(ISBLANK(C7718)), B7718=B7719, NOT(ISBLANK(C7720)), B7720=B7719), AVERAGE(C7718,C7720),
AND(NOT(ISBLANK(C7718)), B7718=B7719, ISBLANK(C7720), NOT(ISBLANK(C7721)), B7721=B7719), C7718+(C7721-C7718)/3,
AND(ISBLANK(C7718), NOT(ISBLANK(C7717)), B7717=B7719, NOT(ISBLANK(C7720)), B7720=B7719), C7717+(C7720-C7717)*2/3,
TRUE, "Check Manually"
))</f>
        <v>115.1</v>
      </c>
      <c r="F7719" t="str">
        <f>_xlfn.XLOOKUP(B7719,Bucket_Map!A:A,Bucket_Map!B:B,"ERROR - CHECK NAME")</f>
        <v>Fuel &amp; Light</v>
      </c>
    </row>
    <row r="7720" spans="1:6" x14ac:dyDescent="0.25">
      <c r="A7720" t="s">
        <v>33</v>
      </c>
      <c r="B7720" t="s">
        <v>13</v>
      </c>
      <c r="C7720">
        <v>115.3</v>
      </c>
      <c r="D7720" s="1">
        <v>42186</v>
      </c>
      <c r="E7720" cm="1">
        <f t="array" ref="E7720">IF(AND(B7720="Housing",A7720="Rural"),"",
_xlfn.IFS(
NOT(ISBLANK(C7720)), C7720,
AND(NOT(ISBLANK(C7719)), B7719=B7720, NOT(ISBLANK(C7721)), B7721=B7720), AVERAGE(C7719,C7721),
AND(NOT(ISBLANK(C7719)), B7719=B7720, ISBLANK(C7721), NOT(ISBLANK(C7722)), B7722=B7720), C7719+(C7722-C7719)/3,
AND(ISBLANK(C7719), NOT(ISBLANK(C7718)), B7718=B7720, NOT(ISBLANK(C7721)), B7721=B7720), C7718+(C7721-C7718)*2/3,
TRUE, "Check Manually"
))</f>
        <v>115.3</v>
      </c>
      <c r="F7720" t="str">
        <f>_xlfn.XLOOKUP(B7720,Bucket_Map!A:A,Bucket_Map!B:B,"ERROR - CHECK NAME")</f>
        <v>Fuel &amp; Light</v>
      </c>
    </row>
    <row r="7721" spans="1:6" x14ac:dyDescent="0.25">
      <c r="A7721" t="s">
        <v>33</v>
      </c>
      <c r="B7721" t="s">
        <v>13</v>
      </c>
      <c r="C7721">
        <v>115.3</v>
      </c>
      <c r="D7721" s="1">
        <v>42217</v>
      </c>
      <c r="E7721" cm="1">
        <f t="array" ref="E7721">IF(AND(B7721="Housing",A7721="Rural"),"",
_xlfn.IFS(
NOT(ISBLANK(C7721)), C7721,
AND(NOT(ISBLANK(C7720)), B7720=B7721, NOT(ISBLANK(C7722)), B7722=B7721), AVERAGE(C7720,C7722),
AND(NOT(ISBLANK(C7720)), B7720=B7721, ISBLANK(C7722), NOT(ISBLANK(C7723)), B7723=B7721), C7720+(C7723-C7720)/3,
AND(ISBLANK(C7720), NOT(ISBLANK(C7719)), B7719=B7721, NOT(ISBLANK(C7722)), B7722=B7721), C7719+(C7722-C7719)*2/3,
TRUE, "Check Manually"
))</f>
        <v>115.3</v>
      </c>
      <c r="F7721" t="str">
        <f>_xlfn.XLOOKUP(B7721,Bucket_Map!A:A,Bucket_Map!B:B,"ERROR - CHECK NAME")</f>
        <v>Fuel &amp; Light</v>
      </c>
    </row>
    <row r="7722" spans="1:6" x14ac:dyDescent="0.25">
      <c r="A7722" t="s">
        <v>33</v>
      </c>
      <c r="B7722" t="s">
        <v>13</v>
      </c>
      <c r="C7722">
        <v>115.1</v>
      </c>
      <c r="D7722" s="1">
        <v>42248</v>
      </c>
      <c r="E7722" cm="1">
        <f t="array" ref="E7722">IF(AND(B7722="Housing",A7722="Rural"),"",
_xlfn.IFS(
NOT(ISBLANK(C7722)), C7722,
AND(NOT(ISBLANK(C7721)), B7721=B7722, NOT(ISBLANK(C7723)), B7723=B7722), AVERAGE(C7721,C7723),
AND(NOT(ISBLANK(C7721)), B7721=B7722, ISBLANK(C7723), NOT(ISBLANK(C7724)), B7724=B7722), C7721+(C7724-C7721)/3,
AND(ISBLANK(C7721), NOT(ISBLANK(C7720)), B7720=B7722, NOT(ISBLANK(C7723)), B7723=B7722), C7720+(C7723-C7720)*2/3,
TRUE, "Check Manually"
))</f>
        <v>115.1</v>
      </c>
      <c r="F7722" t="str">
        <f>_xlfn.XLOOKUP(B7722,Bucket_Map!A:A,Bucket_Map!B:B,"ERROR - CHECK NAME")</f>
        <v>Fuel &amp; Light</v>
      </c>
    </row>
    <row r="7723" spans="1:6" x14ac:dyDescent="0.25">
      <c r="A7723" t="s">
        <v>33</v>
      </c>
      <c r="B7723" t="s">
        <v>13</v>
      </c>
      <c r="C7723">
        <v>114.9</v>
      </c>
      <c r="D7723" s="1">
        <v>42278</v>
      </c>
      <c r="E7723" cm="1">
        <f t="array" ref="E7723">IF(AND(B7723="Housing",A7723="Rural"),"",
_xlfn.IFS(
NOT(ISBLANK(C7723)), C7723,
AND(NOT(ISBLANK(C7722)), B7722=B7723, NOT(ISBLANK(C7724)), B7724=B7723), AVERAGE(C7722,C7724),
AND(NOT(ISBLANK(C7722)), B7722=B7723, ISBLANK(C7724), NOT(ISBLANK(C7725)), B7725=B7723), C7722+(C7725-C7722)/3,
AND(ISBLANK(C7722), NOT(ISBLANK(C7721)), B7721=B7723, NOT(ISBLANK(C7724)), B7724=B7723), C7721+(C7724-C7721)*2/3,
TRUE, "Check Manually"
))</f>
        <v>114.9</v>
      </c>
      <c r="F7723" t="str">
        <f>_xlfn.XLOOKUP(B7723,Bucket_Map!A:A,Bucket_Map!B:B,"ERROR - CHECK NAME")</f>
        <v>Fuel &amp; Light</v>
      </c>
    </row>
    <row r="7724" spans="1:6" x14ac:dyDescent="0.25">
      <c r="A7724" t="s">
        <v>33</v>
      </c>
      <c r="B7724" t="s">
        <v>13</v>
      </c>
      <c r="C7724">
        <v>115.1</v>
      </c>
      <c r="D7724" s="1">
        <v>42309</v>
      </c>
      <c r="E7724" cm="1">
        <f t="array" ref="E7724">IF(AND(B7724="Housing",A7724="Rural"),"",
_xlfn.IFS(
NOT(ISBLANK(C7724)), C7724,
AND(NOT(ISBLANK(C7723)), B7723=B7724, NOT(ISBLANK(C7725)), B7725=B7724), AVERAGE(C7723,C7725),
AND(NOT(ISBLANK(C7723)), B7723=B7724, ISBLANK(C7725), NOT(ISBLANK(C7726)), B7726=B7724), C7723+(C7726-C7723)/3,
AND(ISBLANK(C7723), NOT(ISBLANK(C7722)), B7722=B7724, NOT(ISBLANK(C7725)), B7725=B7724), C7722+(C7725-C7722)*2/3,
TRUE, "Check Manually"
))</f>
        <v>115.1</v>
      </c>
      <c r="F7724" t="str">
        <f>_xlfn.XLOOKUP(B7724,Bucket_Map!A:A,Bucket_Map!B:B,"ERROR - CHECK NAME")</f>
        <v>Fuel &amp; Light</v>
      </c>
    </row>
    <row r="7725" spans="1:6" x14ac:dyDescent="0.25">
      <c r="A7725" t="s">
        <v>33</v>
      </c>
      <c r="B7725" t="s">
        <v>13</v>
      </c>
      <c r="C7725">
        <v>116</v>
      </c>
      <c r="D7725" s="1">
        <v>42339</v>
      </c>
      <c r="E7725" cm="1">
        <f t="array" ref="E7725">IF(AND(B7725="Housing",A7725="Rural"),"",
_xlfn.IFS(
NOT(ISBLANK(C7725)), C7725,
AND(NOT(ISBLANK(C7724)), B7724=B7725, NOT(ISBLANK(C7726)), B7726=B7725), AVERAGE(C7724,C7726),
AND(NOT(ISBLANK(C7724)), B7724=B7725, ISBLANK(C7726), NOT(ISBLANK(C7727)), B7727=B7725), C7724+(C7727-C7724)/3,
AND(ISBLANK(C7724), NOT(ISBLANK(C7723)), B7723=B7725, NOT(ISBLANK(C7726)), B7726=B7725), C7723+(C7726-C7723)*2/3,
TRUE, "Check Manually"
))</f>
        <v>116</v>
      </c>
      <c r="F7725" t="str">
        <f>_xlfn.XLOOKUP(B7725,Bucket_Map!A:A,Bucket_Map!B:B,"ERROR - CHECK NAME")</f>
        <v>Fuel &amp; Light</v>
      </c>
    </row>
    <row r="7726" spans="1:6" x14ac:dyDescent="0.25">
      <c r="A7726" t="s">
        <v>33</v>
      </c>
      <c r="B7726" t="s">
        <v>13</v>
      </c>
      <c r="C7726">
        <v>116.9</v>
      </c>
      <c r="D7726" s="1">
        <v>42370</v>
      </c>
      <c r="E7726" cm="1">
        <f t="array" ref="E7726">IF(AND(B7726="Housing",A7726="Rural"),"",
_xlfn.IFS(
NOT(ISBLANK(C7726)), C7726,
AND(NOT(ISBLANK(C7725)), B7725=B7726, NOT(ISBLANK(C7727)), B7727=B7726), AVERAGE(C7725,C7727),
AND(NOT(ISBLANK(C7725)), B7725=B7726, ISBLANK(C7727), NOT(ISBLANK(C7728)), B7728=B7726), C7725+(C7728-C7725)/3,
AND(ISBLANK(C7725), NOT(ISBLANK(C7724)), B7724=B7726, NOT(ISBLANK(C7727)), B7727=B7726), C7724+(C7727-C7724)*2/3,
TRUE, "Check Manually"
))</f>
        <v>116.9</v>
      </c>
      <c r="F7726" t="str">
        <f>_xlfn.XLOOKUP(B7726,Bucket_Map!A:A,Bucket_Map!B:B,"ERROR - CHECK NAME")</f>
        <v>Fuel &amp; Light</v>
      </c>
    </row>
    <row r="7727" spans="1:6" x14ac:dyDescent="0.25">
      <c r="A7727" t="s">
        <v>33</v>
      </c>
      <c r="B7727" t="s">
        <v>13</v>
      </c>
      <c r="C7727">
        <v>116</v>
      </c>
      <c r="D7727" s="1">
        <v>42401</v>
      </c>
      <c r="E7727" cm="1">
        <f t="array" ref="E7727">IF(AND(B7727="Housing",A7727="Rural"),"",
_xlfn.IFS(
NOT(ISBLANK(C7727)), C7727,
AND(NOT(ISBLANK(C7726)), B7726=B7727, NOT(ISBLANK(C7728)), B7728=B7727), AVERAGE(C7726,C7728),
AND(NOT(ISBLANK(C7726)), B7726=B7727, ISBLANK(C7728), NOT(ISBLANK(C7729)), B7729=B7727), C7726+(C7729-C7726)/3,
AND(ISBLANK(C7726), NOT(ISBLANK(C7725)), B7725=B7727, NOT(ISBLANK(C7728)), B7728=B7727), C7725+(C7728-C7725)*2/3,
TRUE, "Check Manually"
))</f>
        <v>116</v>
      </c>
      <c r="F7727" t="str">
        <f>_xlfn.XLOOKUP(B7727,Bucket_Map!A:A,Bucket_Map!B:B,"ERROR - CHECK NAME")</f>
        <v>Fuel &amp; Light</v>
      </c>
    </row>
    <row r="7728" spans="1:6" x14ac:dyDescent="0.25">
      <c r="A7728" t="s">
        <v>33</v>
      </c>
      <c r="B7728" t="s">
        <v>13</v>
      </c>
      <c r="C7728">
        <v>114.8</v>
      </c>
      <c r="D7728" s="1">
        <v>42430</v>
      </c>
      <c r="E7728" cm="1">
        <f t="array" ref="E7728">IF(AND(B7728="Housing",A7728="Rural"),"",
_xlfn.IFS(
NOT(ISBLANK(C7728)), C7728,
AND(NOT(ISBLANK(C7727)), B7727=B7728, NOT(ISBLANK(C7729)), B7729=B7728), AVERAGE(C7727,C7729),
AND(NOT(ISBLANK(C7727)), B7727=B7728, ISBLANK(C7729), NOT(ISBLANK(C7730)), B7730=B7728), C7727+(C7730-C7727)/3,
AND(ISBLANK(C7727), NOT(ISBLANK(C7726)), B7726=B7728, NOT(ISBLANK(C7729)), B7729=B7728), C7726+(C7729-C7726)*2/3,
TRUE, "Check Manually"
))</f>
        <v>114.8</v>
      </c>
      <c r="F7728" t="str">
        <f>_xlfn.XLOOKUP(B7728,Bucket_Map!A:A,Bucket_Map!B:B,"ERROR - CHECK NAME")</f>
        <v>Fuel &amp; Light</v>
      </c>
    </row>
    <row r="7729" spans="1:6" x14ac:dyDescent="0.25">
      <c r="A7729" t="s">
        <v>33</v>
      </c>
      <c r="B7729" t="s">
        <v>13</v>
      </c>
      <c r="C7729">
        <v>114.6</v>
      </c>
      <c r="D7729" s="1">
        <v>42461</v>
      </c>
      <c r="E7729" cm="1">
        <f t="array" ref="E7729">IF(AND(B7729="Housing",A7729="Rural"),"",
_xlfn.IFS(
NOT(ISBLANK(C7729)), C7729,
AND(NOT(ISBLANK(C7728)), B7728=B7729, NOT(ISBLANK(C7730)), B7730=B7729), AVERAGE(C7728,C7730),
AND(NOT(ISBLANK(C7728)), B7728=B7729, ISBLANK(C7730), NOT(ISBLANK(C7731)), B7731=B7729), C7728+(C7731-C7728)/3,
AND(ISBLANK(C7728), NOT(ISBLANK(C7727)), B7727=B7729, NOT(ISBLANK(C7730)), B7730=B7729), C7727+(C7730-C7727)*2/3,
TRUE, "Check Manually"
))</f>
        <v>114.6</v>
      </c>
      <c r="F7729" t="str">
        <f>_xlfn.XLOOKUP(B7729,Bucket_Map!A:A,Bucket_Map!B:B,"ERROR - CHECK NAME")</f>
        <v>Fuel &amp; Light</v>
      </c>
    </row>
    <row r="7730" spans="1:6" x14ac:dyDescent="0.25">
      <c r="A7730" t="s">
        <v>33</v>
      </c>
      <c r="B7730" t="s">
        <v>13</v>
      </c>
      <c r="C7730">
        <v>115</v>
      </c>
      <c r="D7730" s="1">
        <v>42491</v>
      </c>
      <c r="E7730" cm="1">
        <f t="array" ref="E7730">IF(AND(B7730="Housing",A7730="Rural"),"",
_xlfn.IFS(
NOT(ISBLANK(C7730)), C7730,
AND(NOT(ISBLANK(C7729)), B7729=B7730, NOT(ISBLANK(C7731)), B7731=B7730), AVERAGE(C7729,C7731),
AND(NOT(ISBLANK(C7729)), B7729=B7730, ISBLANK(C7731), NOT(ISBLANK(C7732)), B7732=B7730), C7729+(C7732-C7729)/3,
AND(ISBLANK(C7729), NOT(ISBLANK(C7728)), B7728=B7730, NOT(ISBLANK(C7731)), B7731=B7730), C7728+(C7731-C7728)*2/3,
TRUE, "Check Manually"
))</f>
        <v>115</v>
      </c>
      <c r="F7730" t="str">
        <f>_xlfn.XLOOKUP(B7730,Bucket_Map!A:A,Bucket_Map!B:B,"ERROR - CHECK NAME")</f>
        <v>Fuel &amp; Light</v>
      </c>
    </row>
    <row r="7731" spans="1:6" x14ac:dyDescent="0.25">
      <c r="A7731" t="s">
        <v>33</v>
      </c>
      <c r="B7731" t="s">
        <v>13</v>
      </c>
      <c r="C7731">
        <v>115.5</v>
      </c>
      <c r="D7731" s="1">
        <v>42522</v>
      </c>
      <c r="E7731" cm="1">
        <f t="array" ref="E7731">IF(AND(B7731="Housing",A7731="Rural"),"",
_xlfn.IFS(
NOT(ISBLANK(C7731)), C7731,
AND(NOT(ISBLANK(C7730)), B7730=B7731, NOT(ISBLANK(C7732)), B7732=B7731), AVERAGE(C7730,C7732),
AND(NOT(ISBLANK(C7730)), B7730=B7731, ISBLANK(C7732), NOT(ISBLANK(C7733)), B7733=B7731), C7730+(C7733-C7730)/3,
AND(ISBLANK(C7730), NOT(ISBLANK(C7729)), B7729=B7731, NOT(ISBLANK(C7732)), B7732=B7731), C7729+(C7732-C7729)*2/3,
TRUE, "Check Manually"
))</f>
        <v>115.5</v>
      </c>
      <c r="F7731" t="str">
        <f>_xlfn.XLOOKUP(B7731,Bucket_Map!A:A,Bucket_Map!B:B,"ERROR - CHECK NAME")</f>
        <v>Fuel &amp; Light</v>
      </c>
    </row>
    <row r="7732" spans="1:6" x14ac:dyDescent="0.25">
      <c r="A7732" t="s">
        <v>33</v>
      </c>
      <c r="B7732" t="s">
        <v>13</v>
      </c>
      <c r="C7732">
        <v>115.5</v>
      </c>
      <c r="D7732" s="1">
        <v>42552</v>
      </c>
      <c r="E7732" cm="1">
        <f t="array" ref="E7732">IF(AND(B7732="Housing",A7732="Rural"),"",
_xlfn.IFS(
NOT(ISBLANK(C7732)), C7732,
AND(NOT(ISBLANK(C7731)), B7731=B7732, NOT(ISBLANK(C7733)), B7733=B7732), AVERAGE(C7731,C7733),
AND(NOT(ISBLANK(C7731)), B7731=B7732, ISBLANK(C7733), NOT(ISBLANK(C7734)), B7734=B7732), C7731+(C7734-C7731)/3,
AND(ISBLANK(C7731), NOT(ISBLANK(C7730)), B7730=B7732, NOT(ISBLANK(C7733)), B7733=B7732), C7730+(C7733-C7730)*2/3,
TRUE, "Check Manually"
))</f>
        <v>115.5</v>
      </c>
      <c r="F7732" t="str">
        <f>_xlfn.XLOOKUP(B7732,Bucket_Map!A:A,Bucket_Map!B:B,"ERROR - CHECK NAME")</f>
        <v>Fuel &amp; Light</v>
      </c>
    </row>
    <row r="7733" spans="1:6" x14ac:dyDescent="0.25">
      <c r="A7733" t="s">
        <v>33</v>
      </c>
      <c r="B7733" t="s">
        <v>13</v>
      </c>
      <c r="C7733">
        <v>114.7</v>
      </c>
      <c r="D7733" s="1">
        <v>42583</v>
      </c>
      <c r="E7733" cm="1">
        <f t="array" ref="E7733">IF(AND(B7733="Housing",A7733="Rural"),"",
_xlfn.IFS(
NOT(ISBLANK(C7733)), C7733,
AND(NOT(ISBLANK(C7732)), B7732=B7733, NOT(ISBLANK(C7734)), B7734=B7733), AVERAGE(C7732,C7734),
AND(NOT(ISBLANK(C7732)), B7732=B7733, ISBLANK(C7734), NOT(ISBLANK(C7735)), B7735=B7733), C7732+(C7735-C7732)/3,
AND(ISBLANK(C7732), NOT(ISBLANK(C7731)), B7731=B7733, NOT(ISBLANK(C7734)), B7734=B7733), C7731+(C7734-C7731)*2/3,
TRUE, "Check Manually"
))</f>
        <v>114.7</v>
      </c>
      <c r="F7733" t="str">
        <f>_xlfn.XLOOKUP(B7733,Bucket_Map!A:A,Bucket_Map!B:B,"ERROR - CHECK NAME")</f>
        <v>Fuel &amp; Light</v>
      </c>
    </row>
    <row r="7734" spans="1:6" x14ac:dyDescent="0.25">
      <c r="A7734" t="s">
        <v>33</v>
      </c>
      <c r="B7734" t="s">
        <v>13</v>
      </c>
      <c r="C7734">
        <v>114.8</v>
      </c>
      <c r="D7734" s="1">
        <v>42614</v>
      </c>
      <c r="E7734" cm="1">
        <f t="array" ref="E7734">IF(AND(B7734="Housing",A7734="Rural"),"",
_xlfn.IFS(
NOT(ISBLANK(C7734)), C7734,
AND(NOT(ISBLANK(C7733)), B7733=B7734, NOT(ISBLANK(C7735)), B7735=B7734), AVERAGE(C7733,C7735),
AND(NOT(ISBLANK(C7733)), B7733=B7734, ISBLANK(C7735), NOT(ISBLANK(C7736)), B7736=B7734), C7733+(C7736-C7733)/3,
AND(ISBLANK(C7733), NOT(ISBLANK(C7732)), B7732=B7734, NOT(ISBLANK(C7735)), B7735=B7734), C7732+(C7735-C7732)*2/3,
TRUE, "Check Manually"
))</f>
        <v>114.8</v>
      </c>
      <c r="F7734" t="str">
        <f>_xlfn.XLOOKUP(B7734,Bucket_Map!A:A,Bucket_Map!B:B,"ERROR - CHECK NAME")</f>
        <v>Fuel &amp; Light</v>
      </c>
    </row>
    <row r="7735" spans="1:6" x14ac:dyDescent="0.25">
      <c r="A7735" t="s">
        <v>33</v>
      </c>
      <c r="B7735" t="s">
        <v>13</v>
      </c>
      <c r="C7735">
        <v>115.2</v>
      </c>
      <c r="D7735" s="1">
        <v>42644</v>
      </c>
      <c r="E7735" cm="1">
        <f t="array" ref="E7735">IF(AND(B7735="Housing",A7735="Rural"),"",
_xlfn.IFS(
NOT(ISBLANK(C7735)), C7735,
AND(NOT(ISBLANK(C7734)), B7734=B7735, NOT(ISBLANK(C7736)), B7736=B7735), AVERAGE(C7734,C7736),
AND(NOT(ISBLANK(C7734)), B7734=B7735, ISBLANK(C7736), NOT(ISBLANK(C7737)), B7737=B7735), C7734+(C7737-C7734)/3,
AND(ISBLANK(C7734), NOT(ISBLANK(C7733)), B7733=B7735, NOT(ISBLANK(C7736)), B7736=B7735), C7733+(C7736-C7733)*2/3,
TRUE, "Check Manually"
))</f>
        <v>115.2</v>
      </c>
      <c r="F7735" t="str">
        <f>_xlfn.XLOOKUP(B7735,Bucket_Map!A:A,Bucket_Map!B:B,"ERROR - CHECK NAME")</f>
        <v>Fuel &amp; Light</v>
      </c>
    </row>
    <row r="7736" spans="1:6" x14ac:dyDescent="0.25">
      <c r="A7736" t="s">
        <v>33</v>
      </c>
      <c r="B7736" t="s">
        <v>13</v>
      </c>
      <c r="C7736">
        <v>116.2</v>
      </c>
      <c r="D7736" s="1">
        <v>42675</v>
      </c>
      <c r="E7736" cm="1">
        <f t="array" ref="E7736">IF(AND(B7736="Housing",A7736="Rural"),"",
_xlfn.IFS(
NOT(ISBLANK(C7736)), C7736,
AND(NOT(ISBLANK(C7735)), B7735=B7736, NOT(ISBLANK(C7737)), B7737=B7736), AVERAGE(C7735,C7737),
AND(NOT(ISBLANK(C7735)), B7735=B7736, ISBLANK(C7737), NOT(ISBLANK(C7738)), B7738=B7736), C7735+(C7738-C7735)/3,
AND(ISBLANK(C7735), NOT(ISBLANK(C7734)), B7734=B7736, NOT(ISBLANK(C7737)), B7737=B7736), C7734+(C7737-C7734)*2/3,
TRUE, "Check Manually"
))</f>
        <v>116.2</v>
      </c>
      <c r="F7736" t="str">
        <f>_xlfn.XLOOKUP(B7736,Bucket_Map!A:A,Bucket_Map!B:B,"ERROR - CHECK NAME")</f>
        <v>Fuel &amp; Light</v>
      </c>
    </row>
    <row r="7737" spans="1:6" x14ac:dyDescent="0.25">
      <c r="A7737" t="s">
        <v>33</v>
      </c>
      <c r="B7737" t="s">
        <v>13</v>
      </c>
      <c r="C7737">
        <v>117.8</v>
      </c>
      <c r="D7737" s="1">
        <v>42705</v>
      </c>
      <c r="E7737" cm="1">
        <f t="array" ref="E7737">IF(AND(B7737="Housing",A7737="Rural"),"",
_xlfn.IFS(
NOT(ISBLANK(C7737)), C7737,
AND(NOT(ISBLANK(C7736)), B7736=B7737, NOT(ISBLANK(C7738)), B7738=B7737), AVERAGE(C7736,C7738),
AND(NOT(ISBLANK(C7736)), B7736=B7737, ISBLANK(C7738), NOT(ISBLANK(C7739)), B7739=B7737), C7736+(C7739-C7736)/3,
AND(ISBLANK(C7736), NOT(ISBLANK(C7735)), B7735=B7737, NOT(ISBLANK(C7738)), B7738=B7737), C7735+(C7738-C7735)*2/3,
TRUE, "Check Manually"
))</f>
        <v>117.8</v>
      </c>
      <c r="F7737" t="str">
        <f>_xlfn.XLOOKUP(B7737,Bucket_Map!A:A,Bucket_Map!B:B,"ERROR - CHECK NAME")</f>
        <v>Fuel &amp; Light</v>
      </c>
    </row>
    <row r="7738" spans="1:6" x14ac:dyDescent="0.25">
      <c r="A7738" t="s">
        <v>33</v>
      </c>
      <c r="B7738" t="s">
        <v>13</v>
      </c>
      <c r="C7738">
        <v>118</v>
      </c>
      <c r="D7738" s="1">
        <v>42736</v>
      </c>
      <c r="E7738" cm="1">
        <f t="array" ref="E7738">IF(AND(B7738="Housing",A7738="Rural"),"",
_xlfn.IFS(
NOT(ISBLANK(C7738)), C7738,
AND(NOT(ISBLANK(C7737)), B7737=B7738, NOT(ISBLANK(C7739)), B7739=B7738), AVERAGE(C7737,C7739),
AND(NOT(ISBLANK(C7737)), B7737=B7738, ISBLANK(C7739), NOT(ISBLANK(C7740)), B7740=B7738), C7737+(C7740-C7737)/3,
AND(ISBLANK(C7737), NOT(ISBLANK(C7736)), B7736=B7738, NOT(ISBLANK(C7739)), B7739=B7738), C7736+(C7739-C7736)*2/3,
TRUE, "Check Manually"
))</f>
        <v>118</v>
      </c>
      <c r="F7738" t="str">
        <f>_xlfn.XLOOKUP(B7738,Bucket_Map!A:A,Bucket_Map!B:B,"ERROR - CHECK NAME")</f>
        <v>Fuel &amp; Light</v>
      </c>
    </row>
    <row r="7739" spans="1:6" x14ac:dyDescent="0.25">
      <c r="A7739" t="s">
        <v>33</v>
      </c>
      <c r="B7739" t="s">
        <v>13</v>
      </c>
      <c r="C7739">
        <v>119.2</v>
      </c>
      <c r="D7739" s="1">
        <v>42767</v>
      </c>
      <c r="E7739" cm="1">
        <f t="array" ref="E7739">IF(AND(B7739="Housing",A7739="Rural"),"",
_xlfn.IFS(
NOT(ISBLANK(C7739)), C7739,
AND(NOT(ISBLANK(C7738)), B7738=B7739, NOT(ISBLANK(C7740)), B7740=B7739), AVERAGE(C7738,C7740),
AND(NOT(ISBLANK(C7738)), B7738=B7739, ISBLANK(C7740), NOT(ISBLANK(C7741)), B7741=B7739), C7738+(C7741-C7738)/3,
AND(ISBLANK(C7738), NOT(ISBLANK(C7737)), B7737=B7739, NOT(ISBLANK(C7740)), B7740=B7739), C7737+(C7740-C7737)*2/3,
TRUE, "Check Manually"
))</f>
        <v>119.2</v>
      </c>
      <c r="F7739" t="str">
        <f>_xlfn.XLOOKUP(B7739,Bucket_Map!A:A,Bucket_Map!B:B,"ERROR - CHECK NAME")</f>
        <v>Fuel &amp; Light</v>
      </c>
    </row>
    <row r="7740" spans="1:6" x14ac:dyDescent="0.25">
      <c r="A7740" t="s">
        <v>33</v>
      </c>
      <c r="B7740" t="s">
        <v>13</v>
      </c>
      <c r="C7740">
        <v>120.8</v>
      </c>
      <c r="D7740" s="1">
        <v>42795</v>
      </c>
      <c r="E7740" cm="1">
        <f t="array" ref="E7740">IF(AND(B7740="Housing",A7740="Rural"),"",
_xlfn.IFS(
NOT(ISBLANK(C7740)), C7740,
AND(NOT(ISBLANK(C7739)), B7739=B7740, NOT(ISBLANK(C7741)), B7741=B7740), AVERAGE(C7739,C7741),
AND(NOT(ISBLANK(C7739)), B7739=B7740, ISBLANK(C7741), NOT(ISBLANK(C7742)), B7742=B7740), C7739+(C7742-C7739)/3,
AND(ISBLANK(C7739), NOT(ISBLANK(C7738)), B7738=B7740, NOT(ISBLANK(C7741)), B7741=B7740), C7738+(C7741-C7738)*2/3,
TRUE, "Check Manually"
))</f>
        <v>120.8</v>
      </c>
      <c r="F7740" t="str">
        <f>_xlfn.XLOOKUP(B7740,Bucket_Map!A:A,Bucket_Map!B:B,"ERROR - CHECK NAME")</f>
        <v>Fuel &amp; Light</v>
      </c>
    </row>
    <row r="7741" spans="1:6" x14ac:dyDescent="0.25">
      <c r="A7741" t="s">
        <v>33</v>
      </c>
      <c r="B7741" t="s">
        <v>13</v>
      </c>
      <c r="C7741">
        <v>121.4</v>
      </c>
      <c r="D7741" s="1">
        <v>42826</v>
      </c>
      <c r="E7741" cm="1">
        <f t="array" ref="E7741">IF(AND(B7741="Housing",A7741="Rural"),"",
_xlfn.IFS(
NOT(ISBLANK(C7741)), C7741,
AND(NOT(ISBLANK(C7740)), B7740=B7741, NOT(ISBLANK(C7742)), B7742=B7741), AVERAGE(C7740,C7742),
AND(NOT(ISBLANK(C7740)), B7740=B7741, ISBLANK(C7742), NOT(ISBLANK(C7743)), B7743=B7741), C7740+(C7743-C7740)/3,
AND(ISBLANK(C7740), NOT(ISBLANK(C7739)), B7739=B7741, NOT(ISBLANK(C7742)), B7742=B7741), C7739+(C7742-C7739)*2/3,
TRUE, "Check Manually"
))</f>
        <v>121.4</v>
      </c>
      <c r="F7741" t="str">
        <f>_xlfn.XLOOKUP(B7741,Bucket_Map!A:A,Bucket_Map!B:B,"ERROR - CHECK NAME")</f>
        <v>Fuel &amp; Light</v>
      </c>
    </row>
    <row r="7742" spans="1:6" x14ac:dyDescent="0.25">
      <c r="A7742" t="s">
        <v>33</v>
      </c>
      <c r="B7742" t="s">
        <v>13</v>
      </c>
      <c r="C7742">
        <v>120.1</v>
      </c>
      <c r="D7742" s="1">
        <v>42856</v>
      </c>
      <c r="E7742" cm="1">
        <f t="array" ref="E7742">IF(AND(B7742="Housing",A7742="Rural"),"",
_xlfn.IFS(
NOT(ISBLANK(C7742)), C7742,
AND(NOT(ISBLANK(C7741)), B7741=B7742, NOT(ISBLANK(C7743)), B7743=B7742), AVERAGE(C7741,C7743),
AND(NOT(ISBLANK(C7741)), B7741=B7742, ISBLANK(C7743), NOT(ISBLANK(C7744)), B7744=B7742), C7741+(C7744-C7741)/3,
AND(ISBLANK(C7741), NOT(ISBLANK(C7740)), B7740=B7742, NOT(ISBLANK(C7743)), B7743=B7742), C7740+(C7743-C7740)*2/3,
TRUE, "Check Manually"
))</f>
        <v>120.1</v>
      </c>
      <c r="F7742" t="str">
        <f>_xlfn.XLOOKUP(B7742,Bucket_Map!A:A,Bucket_Map!B:B,"ERROR - CHECK NAME")</f>
        <v>Fuel &amp; Light</v>
      </c>
    </row>
    <row r="7743" spans="1:6" x14ac:dyDescent="0.25">
      <c r="A7743" t="s">
        <v>33</v>
      </c>
      <c r="B7743" t="s">
        <v>13</v>
      </c>
      <c r="C7743">
        <v>119</v>
      </c>
      <c r="D7743" s="1">
        <v>42887</v>
      </c>
      <c r="E7743" cm="1">
        <f t="array" ref="E7743">IF(AND(B7743="Housing",A7743="Rural"),"",
_xlfn.IFS(
NOT(ISBLANK(C7743)), C7743,
AND(NOT(ISBLANK(C7742)), B7742=B7743, NOT(ISBLANK(C7744)), B7744=B7743), AVERAGE(C7742,C7744),
AND(NOT(ISBLANK(C7742)), B7742=B7743, ISBLANK(C7744), NOT(ISBLANK(C7745)), B7745=B7743), C7742+(C7745-C7742)/3,
AND(ISBLANK(C7742), NOT(ISBLANK(C7741)), B7741=B7743, NOT(ISBLANK(C7744)), B7744=B7743), C7741+(C7744-C7741)*2/3,
TRUE, "Check Manually"
))</f>
        <v>119</v>
      </c>
      <c r="F7743" t="str">
        <f>_xlfn.XLOOKUP(B7743,Bucket_Map!A:A,Bucket_Map!B:B,"ERROR - CHECK NAME")</f>
        <v>Fuel &amp; Light</v>
      </c>
    </row>
    <row r="7744" spans="1:6" x14ac:dyDescent="0.25">
      <c r="A7744" t="s">
        <v>33</v>
      </c>
      <c r="B7744" t="s">
        <v>13</v>
      </c>
      <c r="C7744">
        <v>119.7</v>
      </c>
      <c r="D7744" s="1">
        <v>42917</v>
      </c>
      <c r="E7744" cm="1">
        <f t="array" ref="E7744">IF(AND(B7744="Housing",A7744="Rural"),"",
_xlfn.IFS(
NOT(ISBLANK(C7744)), C7744,
AND(NOT(ISBLANK(C7743)), B7743=B7744, NOT(ISBLANK(C7745)), B7745=B7744), AVERAGE(C7743,C7745),
AND(NOT(ISBLANK(C7743)), B7743=B7744, ISBLANK(C7745), NOT(ISBLANK(C7746)), B7746=B7744), C7743+(C7746-C7743)/3,
AND(ISBLANK(C7743), NOT(ISBLANK(C7742)), B7742=B7744, NOT(ISBLANK(C7745)), B7745=B7744), C7742+(C7745-C7742)*2/3,
TRUE, "Check Manually"
))</f>
        <v>119.7</v>
      </c>
      <c r="F7744" t="str">
        <f>_xlfn.XLOOKUP(B7744,Bucket_Map!A:A,Bucket_Map!B:B,"ERROR - CHECK NAME")</f>
        <v>Fuel &amp; Light</v>
      </c>
    </row>
    <row r="7745" spans="1:6" x14ac:dyDescent="0.25">
      <c r="A7745" t="s">
        <v>33</v>
      </c>
      <c r="B7745" t="s">
        <v>13</v>
      </c>
      <c r="C7745">
        <v>118.9</v>
      </c>
      <c r="D7745" s="1">
        <v>42948</v>
      </c>
      <c r="E7745" cm="1">
        <f t="array" ref="E7745">IF(AND(B7745="Housing",A7745="Rural"),"",
_xlfn.IFS(
NOT(ISBLANK(C7745)), C7745,
AND(NOT(ISBLANK(C7744)), B7744=B7745, NOT(ISBLANK(C7746)), B7746=B7745), AVERAGE(C7744,C7746),
AND(NOT(ISBLANK(C7744)), B7744=B7745, ISBLANK(C7746), NOT(ISBLANK(C7747)), B7747=B7745), C7744+(C7747-C7744)/3,
AND(ISBLANK(C7744), NOT(ISBLANK(C7743)), B7743=B7745, NOT(ISBLANK(C7746)), B7746=B7745), C7743+(C7746-C7743)*2/3,
TRUE, "Check Manually"
))</f>
        <v>118.9</v>
      </c>
      <c r="F7745" t="str">
        <f>_xlfn.XLOOKUP(B7745,Bucket_Map!A:A,Bucket_Map!B:B,"ERROR - CHECK NAME")</f>
        <v>Fuel &amp; Light</v>
      </c>
    </row>
    <row r="7746" spans="1:6" x14ac:dyDescent="0.25">
      <c r="A7746" t="s">
        <v>33</v>
      </c>
      <c r="B7746" t="s">
        <v>13</v>
      </c>
      <c r="C7746">
        <v>120.6</v>
      </c>
      <c r="D7746" s="1">
        <v>42979</v>
      </c>
      <c r="E7746" cm="1">
        <f t="array" ref="E7746">IF(AND(B7746="Housing",A7746="Rural"),"",
_xlfn.IFS(
NOT(ISBLANK(C7746)), C7746,
AND(NOT(ISBLANK(C7745)), B7745=B7746, NOT(ISBLANK(C7747)), B7747=B7746), AVERAGE(C7745,C7747),
AND(NOT(ISBLANK(C7745)), B7745=B7746, ISBLANK(C7747), NOT(ISBLANK(C7748)), B7748=B7746), C7745+(C7748-C7745)/3,
AND(ISBLANK(C7745), NOT(ISBLANK(C7744)), B7744=B7746, NOT(ISBLANK(C7747)), B7747=B7746), C7744+(C7747-C7744)*2/3,
TRUE, "Check Manually"
))</f>
        <v>120.6</v>
      </c>
      <c r="F7746" t="str">
        <f>_xlfn.XLOOKUP(B7746,Bucket_Map!A:A,Bucket_Map!B:B,"ERROR - CHECK NAME")</f>
        <v>Fuel &amp; Light</v>
      </c>
    </row>
    <row r="7747" spans="1:6" x14ac:dyDescent="0.25">
      <c r="A7747" t="s">
        <v>33</v>
      </c>
      <c r="B7747" t="s">
        <v>13</v>
      </c>
      <c r="C7747">
        <v>122.6</v>
      </c>
      <c r="D7747" s="1">
        <v>43009</v>
      </c>
      <c r="E7747" cm="1">
        <f t="array" ref="E7747">IF(AND(B7747="Housing",A7747="Rural"),"",
_xlfn.IFS(
NOT(ISBLANK(C7747)), C7747,
AND(NOT(ISBLANK(C7746)), B7746=B7747, NOT(ISBLANK(C7748)), B7748=B7747), AVERAGE(C7746,C7748),
AND(NOT(ISBLANK(C7746)), B7746=B7747, ISBLANK(C7748), NOT(ISBLANK(C7749)), B7749=B7747), C7746+(C7749-C7746)/3,
AND(ISBLANK(C7746), NOT(ISBLANK(C7745)), B7745=B7747, NOT(ISBLANK(C7748)), B7748=B7747), C7745+(C7748-C7745)*2/3,
TRUE, "Check Manually"
))</f>
        <v>122.6</v>
      </c>
      <c r="F7747" t="str">
        <f>_xlfn.XLOOKUP(B7747,Bucket_Map!A:A,Bucket_Map!B:B,"ERROR - CHECK NAME")</f>
        <v>Fuel &amp; Light</v>
      </c>
    </row>
    <row r="7748" spans="1:6" x14ac:dyDescent="0.25">
      <c r="A7748" t="s">
        <v>33</v>
      </c>
      <c r="B7748" t="s">
        <v>13</v>
      </c>
      <c r="C7748">
        <v>125.7</v>
      </c>
      <c r="D7748" s="1">
        <v>43040</v>
      </c>
      <c r="E7748" cm="1">
        <f t="array" ref="E7748">IF(AND(B7748="Housing",A7748="Rural"),"",
_xlfn.IFS(
NOT(ISBLANK(C7748)), C7748,
AND(NOT(ISBLANK(C7747)), B7747=B7748, NOT(ISBLANK(C7749)), B7749=B7748), AVERAGE(C7747,C7749),
AND(NOT(ISBLANK(C7747)), B7747=B7748, ISBLANK(C7749), NOT(ISBLANK(C7750)), B7750=B7748), C7747+(C7750-C7747)/3,
AND(ISBLANK(C7747), NOT(ISBLANK(C7746)), B7746=B7748, NOT(ISBLANK(C7749)), B7749=B7748), C7746+(C7749-C7746)*2/3,
TRUE, "Check Manually"
))</f>
        <v>125.7</v>
      </c>
      <c r="F7748" t="str">
        <f>_xlfn.XLOOKUP(B7748,Bucket_Map!A:A,Bucket_Map!B:B,"ERROR - CHECK NAME")</f>
        <v>Fuel &amp; Light</v>
      </c>
    </row>
    <row r="7749" spans="1:6" x14ac:dyDescent="0.25">
      <c r="A7749" t="s">
        <v>33</v>
      </c>
      <c r="B7749" t="s">
        <v>13</v>
      </c>
      <c r="C7749">
        <v>126.8</v>
      </c>
      <c r="D7749" s="1">
        <v>43070</v>
      </c>
      <c r="E7749" cm="1">
        <f t="array" ref="E7749">IF(AND(B7749="Housing",A7749="Rural"),"",
_xlfn.IFS(
NOT(ISBLANK(C7749)), C7749,
AND(NOT(ISBLANK(C7748)), B7748=B7749, NOT(ISBLANK(C7750)), B7750=B7749), AVERAGE(C7748,C7750),
AND(NOT(ISBLANK(C7748)), B7748=B7749, ISBLANK(C7750), NOT(ISBLANK(C7751)), B7751=B7749), C7748+(C7751-C7748)/3,
AND(ISBLANK(C7748), NOT(ISBLANK(C7747)), B7747=B7749, NOT(ISBLANK(C7750)), B7750=B7749), C7747+(C7750-C7747)*2/3,
TRUE, "Check Manually"
))</f>
        <v>126.8</v>
      </c>
      <c r="F7749" t="str">
        <f>_xlfn.XLOOKUP(B7749,Bucket_Map!A:A,Bucket_Map!B:B,"ERROR - CHECK NAME")</f>
        <v>Fuel &amp; Light</v>
      </c>
    </row>
    <row r="7750" spans="1:6" x14ac:dyDescent="0.25">
      <c r="A7750" t="s">
        <v>33</v>
      </c>
      <c r="B7750" t="s">
        <v>13</v>
      </c>
      <c r="C7750">
        <v>127.3</v>
      </c>
      <c r="D7750" s="1">
        <v>43101</v>
      </c>
      <c r="E7750" cm="1">
        <f t="array" ref="E7750">IF(AND(B7750="Housing",A7750="Rural"),"",
_xlfn.IFS(
NOT(ISBLANK(C7750)), C7750,
AND(NOT(ISBLANK(C7749)), B7749=B7750, NOT(ISBLANK(C7751)), B7751=B7750), AVERAGE(C7749,C7751),
AND(NOT(ISBLANK(C7749)), B7749=B7750, ISBLANK(C7751), NOT(ISBLANK(C7752)), B7752=B7750), C7749+(C7752-C7749)/3,
AND(ISBLANK(C7749), NOT(ISBLANK(C7748)), B7748=B7750, NOT(ISBLANK(C7751)), B7751=B7750), C7748+(C7751-C7748)*2/3,
TRUE, "Check Manually"
))</f>
        <v>127.3</v>
      </c>
      <c r="F7750" t="str">
        <f>_xlfn.XLOOKUP(B7750,Bucket_Map!A:A,Bucket_Map!B:B,"ERROR - CHECK NAME")</f>
        <v>Fuel &amp; Light</v>
      </c>
    </row>
    <row r="7751" spans="1:6" x14ac:dyDescent="0.25">
      <c r="A7751" t="s">
        <v>33</v>
      </c>
      <c r="B7751" t="s">
        <v>13</v>
      </c>
      <c r="C7751">
        <v>127.3</v>
      </c>
      <c r="D7751" s="1">
        <v>43132</v>
      </c>
      <c r="E7751" cm="1">
        <f t="array" ref="E7751">IF(AND(B7751="Housing",A7751="Rural"),"",
_xlfn.IFS(
NOT(ISBLANK(C7751)), C7751,
AND(NOT(ISBLANK(C7750)), B7750=B7751, NOT(ISBLANK(C7752)), B7752=B7751), AVERAGE(C7750,C7752),
AND(NOT(ISBLANK(C7750)), B7750=B7751, ISBLANK(C7752), NOT(ISBLANK(C7753)), B7753=B7751), C7750+(C7753-C7750)/3,
AND(ISBLANK(C7750), NOT(ISBLANK(C7749)), B7749=B7751, NOT(ISBLANK(C7752)), B7752=B7751), C7749+(C7752-C7749)*2/3,
TRUE, "Check Manually"
))</f>
        <v>127.3</v>
      </c>
      <c r="F7751" t="str">
        <f>_xlfn.XLOOKUP(B7751,Bucket_Map!A:A,Bucket_Map!B:B,"ERROR - CHECK NAME")</f>
        <v>Fuel &amp; Light</v>
      </c>
    </row>
    <row r="7752" spans="1:6" x14ac:dyDescent="0.25">
      <c r="A7752" t="s">
        <v>33</v>
      </c>
      <c r="B7752" t="s">
        <v>13</v>
      </c>
      <c r="C7752">
        <v>126.4</v>
      </c>
      <c r="D7752" s="1">
        <v>43160</v>
      </c>
      <c r="E7752" cm="1">
        <f t="array" ref="E7752">IF(AND(B7752="Housing",A7752="Rural"),"",
_xlfn.IFS(
NOT(ISBLANK(C7752)), C7752,
AND(NOT(ISBLANK(C7751)), B7751=B7752, NOT(ISBLANK(C7753)), B7753=B7752), AVERAGE(C7751,C7753),
AND(NOT(ISBLANK(C7751)), B7751=B7752, ISBLANK(C7753), NOT(ISBLANK(C7754)), B7754=B7752), C7751+(C7754-C7751)/3,
AND(ISBLANK(C7751), NOT(ISBLANK(C7750)), B7750=B7752, NOT(ISBLANK(C7753)), B7753=B7752), C7750+(C7753-C7750)*2/3,
TRUE, "Check Manually"
))</f>
        <v>126.4</v>
      </c>
      <c r="F7752" t="str">
        <f>_xlfn.XLOOKUP(B7752,Bucket_Map!A:A,Bucket_Map!B:B,"ERROR - CHECK NAME")</f>
        <v>Fuel &amp; Light</v>
      </c>
    </row>
    <row r="7753" spans="1:6" x14ac:dyDescent="0.25">
      <c r="A7753" t="s">
        <v>33</v>
      </c>
      <c r="B7753" t="s">
        <v>13</v>
      </c>
      <c r="C7753">
        <v>124.6</v>
      </c>
      <c r="D7753" s="1">
        <v>43191</v>
      </c>
      <c r="E7753" cm="1">
        <f t="array" ref="E7753">IF(AND(B7753="Housing",A7753="Rural"),"",
_xlfn.IFS(
NOT(ISBLANK(C7753)), C7753,
AND(NOT(ISBLANK(C7752)), B7752=B7753, NOT(ISBLANK(C7754)), B7754=B7753), AVERAGE(C7752,C7754),
AND(NOT(ISBLANK(C7752)), B7752=B7753, ISBLANK(C7754), NOT(ISBLANK(C7755)), B7755=B7753), C7752+(C7755-C7752)/3,
AND(ISBLANK(C7752), NOT(ISBLANK(C7751)), B7751=B7753, NOT(ISBLANK(C7754)), B7754=B7753), C7751+(C7754-C7751)*2/3,
TRUE, "Check Manually"
))</f>
        <v>124.6</v>
      </c>
      <c r="F7753" t="str">
        <f>_xlfn.XLOOKUP(B7753,Bucket_Map!A:A,Bucket_Map!B:B,"ERROR - CHECK NAME")</f>
        <v>Fuel &amp; Light</v>
      </c>
    </row>
    <row r="7754" spans="1:6" x14ac:dyDescent="0.25">
      <c r="A7754" t="s">
        <v>33</v>
      </c>
      <c r="B7754" t="s">
        <v>13</v>
      </c>
      <c r="C7754">
        <v>124.7</v>
      </c>
      <c r="D7754" s="1">
        <v>43221</v>
      </c>
      <c r="E7754" cm="1">
        <f t="array" ref="E7754">IF(AND(B7754="Housing",A7754="Rural"),"",
_xlfn.IFS(
NOT(ISBLANK(C7754)), C7754,
AND(NOT(ISBLANK(C7753)), B7753=B7754, NOT(ISBLANK(C7755)), B7755=B7754), AVERAGE(C7753,C7755),
AND(NOT(ISBLANK(C7753)), B7753=B7754, ISBLANK(C7755), NOT(ISBLANK(C7756)), B7756=B7754), C7753+(C7756-C7753)/3,
AND(ISBLANK(C7753), NOT(ISBLANK(C7752)), B7752=B7754, NOT(ISBLANK(C7755)), B7755=B7754), C7752+(C7755-C7752)*2/3,
TRUE, "Check Manually"
))</f>
        <v>124.7</v>
      </c>
      <c r="F7754" t="str">
        <f>_xlfn.XLOOKUP(B7754,Bucket_Map!A:A,Bucket_Map!B:B,"ERROR - CHECK NAME")</f>
        <v>Fuel &amp; Light</v>
      </c>
    </row>
    <row r="7755" spans="1:6" x14ac:dyDescent="0.25">
      <c r="A7755" t="s">
        <v>33</v>
      </c>
      <c r="B7755" t="s">
        <v>13</v>
      </c>
      <c r="C7755">
        <v>126.5</v>
      </c>
      <c r="D7755" s="1">
        <v>43252</v>
      </c>
      <c r="E7755" cm="1">
        <f t="array" ref="E7755">IF(AND(B7755="Housing",A7755="Rural"),"",
_xlfn.IFS(
NOT(ISBLANK(C7755)), C7755,
AND(NOT(ISBLANK(C7754)), B7754=B7755, NOT(ISBLANK(C7756)), B7756=B7755), AVERAGE(C7754,C7756),
AND(NOT(ISBLANK(C7754)), B7754=B7755, ISBLANK(C7756), NOT(ISBLANK(C7757)), B7757=B7755), C7754+(C7757-C7754)/3,
AND(ISBLANK(C7754), NOT(ISBLANK(C7753)), B7753=B7755, NOT(ISBLANK(C7756)), B7756=B7755), C7753+(C7756-C7753)*2/3,
TRUE, "Check Manually"
))</f>
        <v>126.5</v>
      </c>
      <c r="F7755" t="str">
        <f>_xlfn.XLOOKUP(B7755,Bucket_Map!A:A,Bucket_Map!B:B,"ERROR - CHECK NAME")</f>
        <v>Fuel &amp; Light</v>
      </c>
    </row>
    <row r="7756" spans="1:6" x14ac:dyDescent="0.25">
      <c r="A7756" t="s">
        <v>33</v>
      </c>
      <c r="B7756" t="s">
        <v>13</v>
      </c>
      <c r="C7756">
        <v>128.1</v>
      </c>
      <c r="D7756" s="1">
        <v>43282</v>
      </c>
      <c r="E7756" cm="1">
        <f t="array" ref="E7756">IF(AND(B7756="Housing",A7756="Rural"),"",
_xlfn.IFS(
NOT(ISBLANK(C7756)), C7756,
AND(NOT(ISBLANK(C7755)), B7755=B7756, NOT(ISBLANK(C7757)), B7757=B7756), AVERAGE(C7755,C7757),
AND(NOT(ISBLANK(C7755)), B7755=B7756, ISBLANK(C7757), NOT(ISBLANK(C7758)), B7758=B7756), C7755+(C7758-C7755)/3,
AND(ISBLANK(C7755), NOT(ISBLANK(C7754)), B7754=B7756, NOT(ISBLANK(C7757)), B7757=B7756), C7754+(C7757-C7754)*2/3,
TRUE, "Check Manually"
))</f>
        <v>128.1</v>
      </c>
      <c r="F7756" t="str">
        <f>_xlfn.XLOOKUP(B7756,Bucket_Map!A:A,Bucket_Map!B:B,"ERROR - CHECK NAME")</f>
        <v>Fuel &amp; Light</v>
      </c>
    </row>
    <row r="7757" spans="1:6" x14ac:dyDescent="0.25">
      <c r="A7757" t="s">
        <v>33</v>
      </c>
      <c r="B7757" t="s">
        <v>13</v>
      </c>
      <c r="C7757">
        <v>129.80000000000001</v>
      </c>
      <c r="D7757" s="1">
        <v>43313</v>
      </c>
      <c r="E7757" cm="1">
        <f t="array" ref="E7757">IF(AND(B7757="Housing",A7757="Rural"),"",
_xlfn.IFS(
NOT(ISBLANK(C7757)), C7757,
AND(NOT(ISBLANK(C7756)), B7756=B7757, NOT(ISBLANK(C7758)), B7758=B7757), AVERAGE(C7756,C7758),
AND(NOT(ISBLANK(C7756)), B7756=B7757, ISBLANK(C7758), NOT(ISBLANK(C7759)), B7759=B7757), C7756+(C7759-C7756)/3,
AND(ISBLANK(C7756), NOT(ISBLANK(C7755)), B7755=B7757, NOT(ISBLANK(C7758)), B7758=B7757), C7755+(C7758-C7755)*2/3,
TRUE, "Check Manually"
))</f>
        <v>129.80000000000001</v>
      </c>
      <c r="F7757" t="str">
        <f>_xlfn.XLOOKUP(B7757,Bucket_Map!A:A,Bucket_Map!B:B,"ERROR - CHECK NAME")</f>
        <v>Fuel &amp; Light</v>
      </c>
    </row>
    <row r="7758" spans="1:6" x14ac:dyDescent="0.25">
      <c r="A7758" t="s">
        <v>33</v>
      </c>
      <c r="B7758" t="s">
        <v>13</v>
      </c>
      <c r="C7758">
        <v>131.19999999999999</v>
      </c>
      <c r="D7758" s="1">
        <v>43344</v>
      </c>
      <c r="E7758" cm="1">
        <f t="array" ref="E7758">IF(AND(B7758="Housing",A7758="Rural"),"",
_xlfn.IFS(
NOT(ISBLANK(C7758)), C7758,
AND(NOT(ISBLANK(C7757)), B7757=B7758, NOT(ISBLANK(C7759)), B7759=B7758), AVERAGE(C7757,C7759),
AND(NOT(ISBLANK(C7757)), B7757=B7758, ISBLANK(C7759), NOT(ISBLANK(C7760)), B7760=B7758), C7757+(C7760-C7757)/3,
AND(ISBLANK(C7757), NOT(ISBLANK(C7756)), B7756=B7758, NOT(ISBLANK(C7759)), B7759=B7758), C7756+(C7759-C7756)*2/3,
TRUE, "Check Manually"
))</f>
        <v>131.19999999999999</v>
      </c>
      <c r="F7758" t="str">
        <f>_xlfn.XLOOKUP(B7758,Bucket_Map!A:A,Bucket_Map!B:B,"ERROR - CHECK NAME")</f>
        <v>Fuel &amp; Light</v>
      </c>
    </row>
    <row r="7759" spans="1:6" x14ac:dyDescent="0.25">
      <c r="A7759" t="s">
        <v>33</v>
      </c>
      <c r="B7759" t="s">
        <v>13</v>
      </c>
      <c r="C7759">
        <v>133.4</v>
      </c>
      <c r="D7759" s="1">
        <v>43374</v>
      </c>
      <c r="E7759" cm="1">
        <f t="array" ref="E7759">IF(AND(B7759="Housing",A7759="Rural"),"",
_xlfn.IFS(
NOT(ISBLANK(C7759)), C7759,
AND(NOT(ISBLANK(C7758)), B7758=B7759, NOT(ISBLANK(C7760)), B7760=B7759), AVERAGE(C7758,C7760),
AND(NOT(ISBLANK(C7758)), B7758=B7759, ISBLANK(C7760), NOT(ISBLANK(C7761)), B7761=B7759), C7758+(C7761-C7758)/3,
AND(ISBLANK(C7758), NOT(ISBLANK(C7757)), B7757=B7759, NOT(ISBLANK(C7760)), B7760=B7759), C7757+(C7760-C7757)*2/3,
TRUE, "Check Manually"
))</f>
        <v>133.4</v>
      </c>
      <c r="F7759" t="str">
        <f>_xlfn.XLOOKUP(B7759,Bucket_Map!A:A,Bucket_Map!B:B,"ERROR - CHECK NAME")</f>
        <v>Fuel &amp; Light</v>
      </c>
    </row>
    <row r="7760" spans="1:6" x14ac:dyDescent="0.25">
      <c r="A7760" t="s">
        <v>33</v>
      </c>
      <c r="B7760" t="s">
        <v>13</v>
      </c>
      <c r="C7760">
        <v>136.69999999999999</v>
      </c>
      <c r="D7760" s="1">
        <v>43405</v>
      </c>
      <c r="E7760" cm="1">
        <f t="array" ref="E7760">IF(AND(B7760="Housing",A7760="Rural"),"",
_xlfn.IFS(
NOT(ISBLANK(C7760)), C7760,
AND(NOT(ISBLANK(C7759)), B7759=B7760, NOT(ISBLANK(C7761)), B7761=B7760), AVERAGE(C7759,C7761),
AND(NOT(ISBLANK(C7759)), B7759=B7760, ISBLANK(C7761), NOT(ISBLANK(C7762)), B7762=B7760), C7759+(C7762-C7759)/3,
AND(ISBLANK(C7759), NOT(ISBLANK(C7758)), B7758=B7760, NOT(ISBLANK(C7761)), B7761=B7760), C7758+(C7761-C7758)*2/3,
TRUE, "Check Manually"
))</f>
        <v>136.69999999999999</v>
      </c>
      <c r="F7760" t="str">
        <f>_xlfn.XLOOKUP(B7760,Bucket_Map!A:A,Bucket_Map!B:B,"ERROR - CHECK NAME")</f>
        <v>Fuel &amp; Light</v>
      </c>
    </row>
    <row r="7761" spans="1:6" x14ac:dyDescent="0.25">
      <c r="A7761" t="s">
        <v>33</v>
      </c>
      <c r="B7761" t="s">
        <v>13</v>
      </c>
      <c r="C7761">
        <v>132.4</v>
      </c>
      <c r="D7761" s="1">
        <v>43435</v>
      </c>
      <c r="E7761" cm="1">
        <f t="array" ref="E7761">IF(AND(B7761="Housing",A7761="Rural"),"",
_xlfn.IFS(
NOT(ISBLANK(C7761)), C7761,
AND(NOT(ISBLANK(C7760)), B7760=B7761, NOT(ISBLANK(C7762)), B7762=B7761), AVERAGE(C7760,C7762),
AND(NOT(ISBLANK(C7760)), B7760=B7761, ISBLANK(C7762), NOT(ISBLANK(C7763)), B7763=B7761), C7760+(C7763-C7760)/3,
AND(ISBLANK(C7760), NOT(ISBLANK(C7759)), B7759=B7761, NOT(ISBLANK(C7762)), B7762=B7761), C7759+(C7762-C7759)*2/3,
TRUE, "Check Manually"
))</f>
        <v>132.4</v>
      </c>
      <c r="F7761" t="str">
        <f>_xlfn.XLOOKUP(B7761,Bucket_Map!A:A,Bucket_Map!B:B,"ERROR - CHECK NAME")</f>
        <v>Fuel &amp; Light</v>
      </c>
    </row>
    <row r="7762" spans="1:6" x14ac:dyDescent="0.25">
      <c r="A7762" t="s">
        <v>33</v>
      </c>
      <c r="B7762" t="s">
        <v>13</v>
      </c>
      <c r="C7762">
        <v>128.6</v>
      </c>
      <c r="D7762" s="1">
        <v>43466</v>
      </c>
      <c r="E7762" cm="1">
        <f t="array" ref="E7762">IF(AND(B7762="Housing",A7762="Rural"),"",
_xlfn.IFS(
NOT(ISBLANK(C7762)), C7762,
AND(NOT(ISBLANK(C7761)), B7761=B7762, NOT(ISBLANK(C7763)), B7763=B7762), AVERAGE(C7761,C7763),
AND(NOT(ISBLANK(C7761)), B7761=B7762, ISBLANK(C7763), NOT(ISBLANK(C7764)), B7764=B7762), C7761+(C7764-C7761)/3,
AND(ISBLANK(C7761), NOT(ISBLANK(C7760)), B7760=B7762, NOT(ISBLANK(C7763)), B7763=B7762), C7760+(C7763-C7760)*2/3,
TRUE, "Check Manually"
))</f>
        <v>128.6</v>
      </c>
      <c r="F7762" t="str">
        <f>_xlfn.XLOOKUP(B7762,Bucket_Map!A:A,Bucket_Map!B:B,"ERROR - CHECK NAME")</f>
        <v>Fuel &amp; Light</v>
      </c>
    </row>
    <row r="7763" spans="1:6" x14ac:dyDescent="0.25">
      <c r="A7763" t="s">
        <v>33</v>
      </c>
      <c r="B7763" t="s">
        <v>13</v>
      </c>
      <c r="C7763">
        <v>127.1</v>
      </c>
      <c r="D7763" s="1">
        <v>43497</v>
      </c>
      <c r="E7763" cm="1">
        <f t="array" ref="E7763">IF(AND(B7763="Housing",A7763="Rural"),"",
_xlfn.IFS(
NOT(ISBLANK(C7763)), C7763,
AND(NOT(ISBLANK(C7762)), B7762=B7763, NOT(ISBLANK(C7764)), B7764=B7763), AVERAGE(C7762,C7764),
AND(NOT(ISBLANK(C7762)), B7762=B7763, ISBLANK(C7764), NOT(ISBLANK(C7765)), B7765=B7763), C7762+(C7765-C7762)/3,
AND(ISBLANK(C7762), NOT(ISBLANK(C7761)), B7761=B7763, NOT(ISBLANK(C7764)), B7764=B7763), C7761+(C7764-C7761)*2/3,
TRUE, "Check Manually"
))</f>
        <v>127.1</v>
      </c>
      <c r="F7763" t="str">
        <f>_xlfn.XLOOKUP(B7763,Bucket_Map!A:A,Bucket_Map!B:B,"ERROR - CHECK NAME")</f>
        <v>Fuel &amp; Light</v>
      </c>
    </row>
    <row r="7764" spans="1:6" x14ac:dyDescent="0.25">
      <c r="A7764" t="s">
        <v>33</v>
      </c>
      <c r="B7764" t="s">
        <v>13</v>
      </c>
      <c r="C7764">
        <v>128.80000000000001</v>
      </c>
      <c r="D7764" s="1">
        <v>43525</v>
      </c>
      <c r="E7764" cm="1">
        <f t="array" ref="E7764">IF(AND(B7764="Housing",A7764="Rural"),"",
_xlfn.IFS(
NOT(ISBLANK(C7764)), C7764,
AND(NOT(ISBLANK(C7763)), B7763=B7764, NOT(ISBLANK(C7765)), B7765=B7764), AVERAGE(C7763,C7765),
AND(NOT(ISBLANK(C7763)), B7763=B7764, ISBLANK(C7765), NOT(ISBLANK(C7766)), B7766=B7764), C7763+(C7766-C7763)/3,
AND(ISBLANK(C7763), NOT(ISBLANK(C7762)), B7762=B7764, NOT(ISBLANK(C7765)), B7765=B7764), C7762+(C7765-C7762)*2/3,
TRUE, "Check Manually"
))</f>
        <v>128.80000000000001</v>
      </c>
      <c r="F7764" t="str">
        <f>_xlfn.XLOOKUP(B7764,Bucket_Map!A:A,Bucket_Map!B:B,"ERROR - CHECK NAME")</f>
        <v>Fuel &amp; Light</v>
      </c>
    </row>
    <row r="7765" spans="1:6" x14ac:dyDescent="0.25">
      <c r="A7765" t="s">
        <v>33</v>
      </c>
      <c r="B7765" t="s">
        <v>13</v>
      </c>
      <c r="C7765">
        <v>129.4</v>
      </c>
      <c r="D7765" s="1">
        <v>43586</v>
      </c>
      <c r="E7765" cm="1">
        <f t="array" ref="E7765">IF(AND(B7765="Housing",A7765="Rural"),"",
_xlfn.IFS(
NOT(ISBLANK(C7765)), C7765,
AND(NOT(ISBLANK(C7764)), B7764=B7765, NOT(ISBLANK(C7766)), B7766=B7765), AVERAGE(C7764,C7766),
AND(NOT(ISBLANK(C7764)), B7764=B7765, ISBLANK(C7766), NOT(ISBLANK(C7767)), B7767=B7765), C7764+(C7767-C7764)/3,
AND(ISBLANK(C7764), NOT(ISBLANK(C7763)), B7763=B7765, NOT(ISBLANK(C7766)), B7766=B7765), C7763+(C7766-C7763)*2/3,
TRUE, "Check Manually"
))</f>
        <v>129.4</v>
      </c>
      <c r="F7765" t="str">
        <f>_xlfn.XLOOKUP(B7765,Bucket_Map!A:A,Bucket_Map!B:B,"ERROR - CHECK NAME")</f>
        <v>Fuel &amp; Light</v>
      </c>
    </row>
    <row r="7766" spans="1:6" x14ac:dyDescent="0.25">
      <c r="A7766" t="s">
        <v>33</v>
      </c>
      <c r="B7766" t="s">
        <v>13</v>
      </c>
      <c r="C7766">
        <v>130.5</v>
      </c>
      <c r="D7766" s="1">
        <v>43617</v>
      </c>
      <c r="E7766" cm="1">
        <f t="array" ref="E7766">IF(AND(B7766="Housing",A7766="Rural"),"",
_xlfn.IFS(
NOT(ISBLANK(C7766)), C7766,
AND(NOT(ISBLANK(C7765)), B7765=B7766, NOT(ISBLANK(C7767)), B7767=B7766), AVERAGE(C7765,C7767),
AND(NOT(ISBLANK(C7765)), B7765=B7766, ISBLANK(C7767), NOT(ISBLANK(C7768)), B7768=B7766), C7765+(C7768-C7765)/3,
AND(ISBLANK(C7765), NOT(ISBLANK(C7764)), B7764=B7766, NOT(ISBLANK(C7767)), B7767=B7766), C7764+(C7767-C7764)*2/3,
TRUE, "Check Manually"
))</f>
        <v>130.5</v>
      </c>
      <c r="F7766" t="str">
        <f>_xlfn.XLOOKUP(B7766,Bucket_Map!A:A,Bucket_Map!B:B,"ERROR - CHECK NAME")</f>
        <v>Fuel &amp; Light</v>
      </c>
    </row>
    <row r="7767" spans="1:6" x14ac:dyDescent="0.25">
      <c r="A7767" t="s">
        <v>33</v>
      </c>
      <c r="B7767" t="s">
        <v>13</v>
      </c>
      <c r="C7767">
        <v>127</v>
      </c>
      <c r="D7767" s="1">
        <v>43647</v>
      </c>
      <c r="E7767" cm="1">
        <f t="array" ref="E7767">IF(AND(B7767="Housing",A7767="Rural"),"",
_xlfn.IFS(
NOT(ISBLANK(C7767)), C7767,
AND(NOT(ISBLANK(C7766)), B7766=B7767, NOT(ISBLANK(C7768)), B7768=B7767), AVERAGE(C7766,C7768),
AND(NOT(ISBLANK(C7766)), B7766=B7767, ISBLANK(C7768), NOT(ISBLANK(C7769)), B7769=B7767), C7766+(C7769-C7766)/3,
AND(ISBLANK(C7766), NOT(ISBLANK(C7765)), B7765=B7767, NOT(ISBLANK(C7768)), B7768=B7767), C7765+(C7768-C7765)*2/3,
TRUE, "Check Manually"
))</f>
        <v>127</v>
      </c>
      <c r="F7767" t="str">
        <f>_xlfn.XLOOKUP(B7767,Bucket_Map!A:A,Bucket_Map!B:B,"ERROR - CHECK NAME")</f>
        <v>Fuel &amp; Light</v>
      </c>
    </row>
    <row r="7768" spans="1:6" x14ac:dyDescent="0.25">
      <c r="A7768" t="s">
        <v>33</v>
      </c>
      <c r="B7768" t="s">
        <v>13</v>
      </c>
      <c r="C7768">
        <v>125.5</v>
      </c>
      <c r="D7768" s="1">
        <v>43678</v>
      </c>
      <c r="E7768" cm="1">
        <f t="array" ref="E7768">IF(AND(B7768="Housing",A7768="Rural"),"",
_xlfn.IFS(
NOT(ISBLANK(C7768)), C7768,
AND(NOT(ISBLANK(C7767)), B7767=B7768, NOT(ISBLANK(C7769)), B7769=B7768), AVERAGE(C7767,C7769),
AND(NOT(ISBLANK(C7767)), B7767=B7768, ISBLANK(C7769), NOT(ISBLANK(C7770)), B7770=B7768), C7767+(C7770-C7767)/3,
AND(ISBLANK(C7767), NOT(ISBLANK(C7766)), B7766=B7768, NOT(ISBLANK(C7769)), B7769=B7768), C7766+(C7769-C7766)*2/3,
TRUE, "Check Manually"
))</f>
        <v>125.5</v>
      </c>
      <c r="F7768" t="str">
        <f>_xlfn.XLOOKUP(B7768,Bucket_Map!A:A,Bucket_Map!B:B,"ERROR - CHECK NAME")</f>
        <v>Fuel &amp; Light</v>
      </c>
    </row>
    <row r="7769" spans="1:6" x14ac:dyDescent="0.25">
      <c r="A7769" t="s">
        <v>33</v>
      </c>
      <c r="B7769" t="s">
        <v>13</v>
      </c>
      <c r="C7769">
        <v>126.6</v>
      </c>
      <c r="D7769" s="1">
        <v>43709</v>
      </c>
      <c r="E7769" cm="1">
        <f t="array" ref="E7769">IF(AND(B7769="Housing",A7769="Rural"),"",
_xlfn.IFS(
NOT(ISBLANK(C7769)), C7769,
AND(NOT(ISBLANK(C7768)), B7768=B7769, NOT(ISBLANK(C7770)), B7770=B7769), AVERAGE(C7768,C7770),
AND(NOT(ISBLANK(C7768)), B7768=B7769, ISBLANK(C7770), NOT(ISBLANK(C7771)), B7771=B7769), C7768+(C7771-C7768)/3,
AND(ISBLANK(C7768), NOT(ISBLANK(C7767)), B7767=B7769, NOT(ISBLANK(C7770)), B7770=B7769), C7767+(C7770-C7767)*2/3,
TRUE, "Check Manually"
))</f>
        <v>126.6</v>
      </c>
      <c r="F7769" t="str">
        <f>_xlfn.XLOOKUP(B7769,Bucket_Map!A:A,Bucket_Map!B:B,"ERROR - CHECK NAME")</f>
        <v>Fuel &amp; Light</v>
      </c>
    </row>
    <row r="7770" spans="1:6" x14ac:dyDescent="0.25">
      <c r="A7770" t="s">
        <v>33</v>
      </c>
      <c r="B7770" t="s">
        <v>13</v>
      </c>
      <c r="C7770">
        <v>128.9</v>
      </c>
      <c r="D7770" s="1">
        <v>43739</v>
      </c>
      <c r="E7770" cm="1">
        <f t="array" ref="E7770">IF(AND(B7770="Housing",A7770="Rural"),"",
_xlfn.IFS(
NOT(ISBLANK(C7770)), C7770,
AND(NOT(ISBLANK(C7769)), B7769=B7770, NOT(ISBLANK(C7771)), B7771=B7770), AVERAGE(C7769,C7771),
AND(NOT(ISBLANK(C7769)), B7769=B7770, ISBLANK(C7771), NOT(ISBLANK(C7772)), B7772=B7770), C7769+(C7772-C7769)/3,
AND(ISBLANK(C7769), NOT(ISBLANK(C7768)), B7768=B7770, NOT(ISBLANK(C7771)), B7771=B7770), C7768+(C7771-C7768)*2/3,
TRUE, "Check Manually"
))</f>
        <v>128.9</v>
      </c>
      <c r="F7770" t="str">
        <f>_xlfn.XLOOKUP(B7770,Bucket_Map!A:A,Bucket_Map!B:B,"ERROR - CHECK NAME")</f>
        <v>Fuel &amp; Light</v>
      </c>
    </row>
    <row r="7771" spans="1:6" x14ac:dyDescent="0.25">
      <c r="A7771" t="s">
        <v>33</v>
      </c>
      <c r="B7771" t="s">
        <v>13</v>
      </c>
      <c r="C7771">
        <v>132.19999999999999</v>
      </c>
      <c r="D7771" s="1">
        <v>43770</v>
      </c>
      <c r="E7771" cm="1">
        <f t="array" ref="E7771">IF(AND(B7771="Housing",A7771="Rural"),"",
_xlfn.IFS(
NOT(ISBLANK(C7771)), C7771,
AND(NOT(ISBLANK(C7770)), B7770=B7771, NOT(ISBLANK(C7772)), B7772=B7771), AVERAGE(C7770,C7772),
AND(NOT(ISBLANK(C7770)), B7770=B7771, ISBLANK(C7772), NOT(ISBLANK(C7773)), B7773=B7771), C7770+(C7773-C7770)/3,
AND(ISBLANK(C7770), NOT(ISBLANK(C7769)), B7769=B7771, NOT(ISBLANK(C7772)), B7772=B7771), C7769+(C7772-C7769)*2/3,
TRUE, "Check Manually"
))</f>
        <v>132.19999999999999</v>
      </c>
      <c r="F7771" t="str">
        <f>_xlfn.XLOOKUP(B7771,Bucket_Map!A:A,Bucket_Map!B:B,"ERROR - CHECK NAME")</f>
        <v>Fuel &amp; Light</v>
      </c>
    </row>
    <row r="7772" spans="1:6" x14ac:dyDescent="0.25">
      <c r="A7772" t="s">
        <v>33</v>
      </c>
      <c r="B7772" t="s">
        <v>13</v>
      </c>
      <c r="C7772">
        <v>133.6</v>
      </c>
      <c r="D7772" s="1">
        <v>43800</v>
      </c>
      <c r="E7772" cm="1">
        <f t="array" ref="E7772">IF(AND(B7772="Housing",A7772="Rural"),"",
_xlfn.IFS(
NOT(ISBLANK(C7772)), C7772,
AND(NOT(ISBLANK(C7771)), B7771=B7772, NOT(ISBLANK(C7773)), B7773=B7772), AVERAGE(C7771,C7773),
AND(NOT(ISBLANK(C7771)), B7771=B7772, ISBLANK(C7773), NOT(ISBLANK(C7774)), B7774=B7772), C7771+(C7774-C7771)/3,
AND(ISBLANK(C7771), NOT(ISBLANK(C7770)), B7770=B7772, NOT(ISBLANK(C7773)), B7773=B7772), C7770+(C7773-C7770)*2/3,
TRUE, "Check Manually"
))</f>
        <v>133.6</v>
      </c>
      <c r="F7772" t="str">
        <f>_xlfn.XLOOKUP(B7772,Bucket_Map!A:A,Bucket_Map!B:B,"ERROR - CHECK NAME")</f>
        <v>Fuel &amp; Light</v>
      </c>
    </row>
    <row r="7773" spans="1:6" x14ac:dyDescent="0.25">
      <c r="A7773" t="s">
        <v>33</v>
      </c>
      <c r="B7773" t="s">
        <v>13</v>
      </c>
      <c r="C7773">
        <v>135.1</v>
      </c>
      <c r="D7773" s="1">
        <v>43831</v>
      </c>
      <c r="E7773" cm="1">
        <f t="array" ref="E7773">IF(AND(B7773="Housing",A7773="Rural"),"",
_xlfn.IFS(
NOT(ISBLANK(C7773)), C7773,
AND(NOT(ISBLANK(C7772)), B7772=B7773, NOT(ISBLANK(C7774)), B7774=B7773), AVERAGE(C7772,C7774),
AND(NOT(ISBLANK(C7772)), B7772=B7773, ISBLANK(C7774), NOT(ISBLANK(C7775)), B7775=B7773), C7772+(C7775-C7772)/3,
AND(ISBLANK(C7772), NOT(ISBLANK(C7771)), B7771=B7773, NOT(ISBLANK(C7774)), B7774=B7773), C7771+(C7774-C7771)*2/3,
TRUE, "Check Manually"
))</f>
        <v>135.1</v>
      </c>
      <c r="F7773" t="str">
        <f>_xlfn.XLOOKUP(B7773,Bucket_Map!A:A,Bucket_Map!B:B,"ERROR - CHECK NAME")</f>
        <v>Fuel &amp; Light</v>
      </c>
    </row>
    <row r="7774" spans="1:6" x14ac:dyDescent="0.25">
      <c r="A7774" t="s">
        <v>33</v>
      </c>
      <c r="B7774" t="s">
        <v>13</v>
      </c>
      <c r="C7774">
        <v>138.9</v>
      </c>
      <c r="D7774" s="1">
        <v>43862</v>
      </c>
      <c r="E7774" cm="1">
        <f t="array" ref="E7774">IF(AND(B7774="Housing",A7774="Rural"),"",
_xlfn.IFS(
NOT(ISBLANK(C7774)), C7774,
AND(NOT(ISBLANK(C7773)), B7773=B7774, NOT(ISBLANK(C7775)), B7775=B7774), AVERAGE(C7773,C7775),
AND(NOT(ISBLANK(C7773)), B7773=B7774, ISBLANK(C7775), NOT(ISBLANK(C7776)), B7776=B7774), C7773+(C7776-C7773)/3,
AND(ISBLANK(C7773), NOT(ISBLANK(C7772)), B7772=B7774, NOT(ISBLANK(C7775)), B7775=B7774), C7772+(C7775-C7772)*2/3,
TRUE, "Check Manually"
))</f>
        <v>138.9</v>
      </c>
      <c r="F7774" t="str">
        <f>_xlfn.XLOOKUP(B7774,Bucket_Map!A:A,Bucket_Map!B:B,"ERROR - CHECK NAME")</f>
        <v>Fuel &amp; Light</v>
      </c>
    </row>
    <row r="7775" spans="1:6" x14ac:dyDescent="0.25">
      <c r="A7775" t="s">
        <v>33</v>
      </c>
      <c r="B7775" t="s">
        <v>13</v>
      </c>
      <c r="C7775">
        <v>141.4</v>
      </c>
      <c r="D7775" s="1">
        <v>43891</v>
      </c>
      <c r="E7775" cm="1">
        <f t="array" ref="E7775">IF(AND(B7775="Housing",A7775="Rural"),"",
_xlfn.IFS(
NOT(ISBLANK(C7775)), C7775,
AND(NOT(ISBLANK(C7774)), B7774=B7775, NOT(ISBLANK(C7776)), B7776=B7775), AVERAGE(C7774,C7776),
AND(NOT(ISBLANK(C7774)), B7774=B7775, ISBLANK(C7776), NOT(ISBLANK(C7777)), B7777=B7775), C7774+(C7777-C7774)/3,
AND(ISBLANK(C7774), NOT(ISBLANK(C7773)), B7773=B7775, NOT(ISBLANK(C7776)), B7776=B7775), C7773+(C7776-C7773)*2/3,
TRUE, "Check Manually"
))</f>
        <v>141.4</v>
      </c>
      <c r="F7775" t="str">
        <f>_xlfn.XLOOKUP(B7775,Bucket_Map!A:A,Bucket_Map!B:B,"ERROR - CHECK NAME")</f>
        <v>Fuel &amp; Light</v>
      </c>
    </row>
    <row r="7776" spans="1:6" x14ac:dyDescent="0.25">
      <c r="A7776" t="s">
        <v>33</v>
      </c>
      <c r="B7776" t="s">
        <v>13</v>
      </c>
      <c r="C7776">
        <v>137.1</v>
      </c>
      <c r="D7776" s="1">
        <v>43922</v>
      </c>
      <c r="E7776" cm="1">
        <f t="array" ref="E7776">IF(AND(B7776="Housing",A7776="Rural"),"",
_xlfn.IFS(
NOT(ISBLANK(C7776)), C7776,
AND(NOT(ISBLANK(C7775)), B7775=B7776, NOT(ISBLANK(C7777)), B7777=B7776), AVERAGE(C7775,C7777),
AND(NOT(ISBLANK(C7775)), B7775=B7776, ISBLANK(C7777), NOT(ISBLANK(C7778)), B7778=B7776), C7775+(C7778-C7775)/3,
AND(ISBLANK(C7775), NOT(ISBLANK(C7774)), B7774=B7776, NOT(ISBLANK(C7777)), B7777=B7776), C7774+(C7777-C7774)*2/3,
TRUE, "Check Manually"
))</f>
        <v>137.1</v>
      </c>
      <c r="F7776" t="str">
        <f>_xlfn.XLOOKUP(B7776,Bucket_Map!A:A,Bucket_Map!B:B,"ERROR - CHECK NAME")</f>
        <v>Fuel &amp; Light</v>
      </c>
    </row>
    <row r="7777" spans="1:6" x14ac:dyDescent="0.25">
      <c r="A7777" t="s">
        <v>33</v>
      </c>
      <c r="B7777" t="s">
        <v>13</v>
      </c>
      <c r="D7777" s="1">
        <v>43952</v>
      </c>
      <c r="E7777" cm="1">
        <f t="array" ref="E7777">IF(AND(B7777="Housing",A7777="Rural"),"",
_xlfn.IFS(
NOT(ISBLANK(C7777)), C7777,
AND(NOT(ISBLANK(C7776)), B7776=B7777, NOT(ISBLANK(C7778)), B7778=B7777), AVERAGE(C7776,C7778),
AND(NOT(ISBLANK(C7776)), B7776=B7777, ISBLANK(C7778), NOT(ISBLANK(C7779)), B7779=B7777), C7776+(C7779-C7776)/3,
AND(ISBLANK(C7776), NOT(ISBLANK(C7775)), B7775=B7777, NOT(ISBLANK(C7778)), B7778=B7777), C7775+(C7778-C7775)*2/3,
TRUE, "Check Manually"
))</f>
        <v>137.1</v>
      </c>
      <c r="F7777" t="str">
        <f>_xlfn.XLOOKUP(B7777,Bucket_Map!A:A,Bucket_Map!B:B,"ERROR - CHECK NAME")</f>
        <v>Fuel &amp; Light</v>
      </c>
    </row>
    <row r="7778" spans="1:6" x14ac:dyDescent="0.25">
      <c r="A7778" t="s">
        <v>33</v>
      </c>
      <c r="B7778" t="s">
        <v>13</v>
      </c>
      <c r="C7778">
        <v>137.1</v>
      </c>
      <c r="D7778" s="1">
        <v>43983</v>
      </c>
      <c r="E7778" cm="1">
        <f t="array" ref="E7778">IF(AND(B7778="Housing",A7778="Rural"),"",
_xlfn.IFS(
NOT(ISBLANK(C7778)), C7778,
AND(NOT(ISBLANK(C7777)), B7777=B7778, NOT(ISBLANK(C7779)), B7779=B7778), AVERAGE(C7777,C7779),
AND(NOT(ISBLANK(C7777)), B7777=B7778, ISBLANK(C7779), NOT(ISBLANK(C7780)), B7780=B7778), C7777+(C7780-C7777)/3,
AND(ISBLANK(C7777), NOT(ISBLANK(C7776)), B7776=B7778, NOT(ISBLANK(C7779)), B7779=B7778), C7776+(C7779-C7776)*2/3,
TRUE, "Check Manually"
))</f>
        <v>137.1</v>
      </c>
      <c r="F7778" t="str">
        <f>_xlfn.XLOOKUP(B7778,Bucket_Map!A:A,Bucket_Map!B:B,"ERROR - CHECK NAME")</f>
        <v>Fuel &amp; Light</v>
      </c>
    </row>
    <row r="7779" spans="1:6" x14ac:dyDescent="0.25">
      <c r="A7779" t="s">
        <v>33</v>
      </c>
      <c r="B7779" t="s">
        <v>13</v>
      </c>
      <c r="C7779">
        <v>137.1</v>
      </c>
      <c r="D7779" s="1">
        <v>44013</v>
      </c>
      <c r="E7779" cm="1">
        <f t="array" ref="E7779">IF(AND(B7779="Housing",A7779="Rural"),"",
_xlfn.IFS(
NOT(ISBLANK(C7779)), C7779,
AND(NOT(ISBLANK(C7778)), B7778=B7779, NOT(ISBLANK(C7780)), B7780=B7779), AVERAGE(C7778,C7780),
AND(NOT(ISBLANK(C7778)), B7778=B7779, ISBLANK(C7780), NOT(ISBLANK(C7781)), B7781=B7779), C7778+(C7781-C7778)/3,
AND(ISBLANK(C7778), NOT(ISBLANK(C7777)), B7777=B7779, NOT(ISBLANK(C7780)), B7780=B7779), C7777+(C7780-C7777)*2/3,
TRUE, "Check Manually"
))</f>
        <v>137.1</v>
      </c>
      <c r="F7779" t="str">
        <f>_xlfn.XLOOKUP(B7779,Bucket_Map!A:A,Bucket_Map!B:B,"ERROR - CHECK NAME")</f>
        <v>Fuel &amp; Light</v>
      </c>
    </row>
    <row r="7780" spans="1:6" x14ac:dyDescent="0.25">
      <c r="A7780" t="s">
        <v>33</v>
      </c>
      <c r="B7780" t="s">
        <v>13</v>
      </c>
      <c r="C7780">
        <v>138.30000000000001</v>
      </c>
      <c r="D7780" s="1">
        <v>44044</v>
      </c>
      <c r="E7780" cm="1">
        <f t="array" ref="E7780">IF(AND(B7780="Housing",A7780="Rural"),"",
_xlfn.IFS(
NOT(ISBLANK(C7780)), C7780,
AND(NOT(ISBLANK(C7779)), B7779=B7780, NOT(ISBLANK(C7781)), B7781=B7780), AVERAGE(C7779,C7781),
AND(NOT(ISBLANK(C7779)), B7779=B7780, ISBLANK(C7781), NOT(ISBLANK(C7782)), B7782=B7780), C7779+(C7782-C7779)/3,
AND(ISBLANK(C7779), NOT(ISBLANK(C7778)), B7778=B7780, NOT(ISBLANK(C7781)), B7781=B7780), C7778+(C7781-C7778)*2/3,
TRUE, "Check Manually"
))</f>
        <v>138.30000000000001</v>
      </c>
      <c r="F7780" t="str">
        <f>_xlfn.XLOOKUP(B7780,Bucket_Map!A:A,Bucket_Map!B:B,"ERROR - CHECK NAME")</f>
        <v>Fuel &amp; Light</v>
      </c>
    </row>
    <row r="7781" spans="1:6" x14ac:dyDescent="0.25">
      <c r="A7781" t="s">
        <v>33</v>
      </c>
      <c r="B7781" t="s">
        <v>13</v>
      </c>
      <c r="C7781">
        <v>137.19999999999999</v>
      </c>
      <c r="D7781" s="1">
        <v>44075</v>
      </c>
      <c r="E7781" cm="1">
        <f t="array" ref="E7781">IF(AND(B7781="Housing",A7781="Rural"),"",
_xlfn.IFS(
NOT(ISBLANK(C7781)), C7781,
AND(NOT(ISBLANK(C7780)), B7780=B7781, NOT(ISBLANK(C7782)), B7782=B7781), AVERAGE(C7780,C7782),
AND(NOT(ISBLANK(C7780)), B7780=B7781, ISBLANK(C7782), NOT(ISBLANK(C7783)), B7783=B7781), C7780+(C7783-C7780)/3,
AND(ISBLANK(C7780), NOT(ISBLANK(C7779)), B7779=B7781, NOT(ISBLANK(C7782)), B7782=B7781), C7779+(C7782-C7779)*2/3,
TRUE, "Check Manually"
))</f>
        <v>137.19999999999999</v>
      </c>
      <c r="F7781" t="str">
        <f>_xlfn.XLOOKUP(B7781,Bucket_Map!A:A,Bucket_Map!B:B,"ERROR - CHECK NAME")</f>
        <v>Fuel &amp; Light</v>
      </c>
    </row>
    <row r="7782" spans="1:6" x14ac:dyDescent="0.25">
      <c r="A7782" t="s">
        <v>33</v>
      </c>
      <c r="B7782" t="s">
        <v>13</v>
      </c>
      <c r="C7782">
        <v>137.1</v>
      </c>
      <c r="D7782" s="1">
        <v>44105</v>
      </c>
      <c r="E7782" cm="1">
        <f t="array" ref="E7782">IF(AND(B7782="Housing",A7782="Rural"),"",
_xlfn.IFS(
NOT(ISBLANK(C7782)), C7782,
AND(NOT(ISBLANK(C7781)), B7781=B7782, NOT(ISBLANK(C7783)), B7783=B7782), AVERAGE(C7781,C7783),
AND(NOT(ISBLANK(C7781)), B7781=B7782, ISBLANK(C7783), NOT(ISBLANK(C7784)), B7784=B7782), C7781+(C7784-C7781)/3,
AND(ISBLANK(C7781), NOT(ISBLANK(C7780)), B7780=B7782, NOT(ISBLANK(C7783)), B7783=B7782), C7780+(C7783-C7780)*2/3,
TRUE, "Check Manually"
))</f>
        <v>137.1</v>
      </c>
      <c r="F7782" t="str">
        <f>_xlfn.XLOOKUP(B7782,Bucket_Map!A:A,Bucket_Map!B:B,"ERROR - CHECK NAME")</f>
        <v>Fuel &amp; Light</v>
      </c>
    </row>
    <row r="7783" spans="1:6" x14ac:dyDescent="0.25">
      <c r="A7783" t="s">
        <v>33</v>
      </c>
      <c r="B7783" t="s">
        <v>13</v>
      </c>
      <c r="C7783">
        <v>137.30000000000001</v>
      </c>
      <c r="D7783" s="1">
        <v>44136</v>
      </c>
      <c r="E7783" cm="1">
        <f t="array" ref="E7783">IF(AND(B7783="Housing",A7783="Rural"),"",
_xlfn.IFS(
NOT(ISBLANK(C7783)), C7783,
AND(NOT(ISBLANK(C7782)), B7782=B7783, NOT(ISBLANK(C7784)), B7784=B7783), AVERAGE(C7782,C7784),
AND(NOT(ISBLANK(C7782)), B7782=B7783, ISBLANK(C7784), NOT(ISBLANK(C7785)), B7785=B7783), C7782+(C7785-C7782)/3,
AND(ISBLANK(C7782), NOT(ISBLANK(C7781)), B7781=B7783, NOT(ISBLANK(C7784)), B7784=B7783), C7781+(C7784-C7781)*2/3,
TRUE, "Check Manually"
))</f>
        <v>137.30000000000001</v>
      </c>
      <c r="F7783" t="str">
        <f>_xlfn.XLOOKUP(B7783,Bucket_Map!A:A,Bucket_Map!B:B,"ERROR - CHECK NAME")</f>
        <v>Fuel &amp; Light</v>
      </c>
    </row>
    <row r="7784" spans="1:6" x14ac:dyDescent="0.25">
      <c r="A7784" t="s">
        <v>33</v>
      </c>
      <c r="B7784" t="s">
        <v>13</v>
      </c>
      <c r="C7784">
        <v>137.9</v>
      </c>
      <c r="D7784" s="1">
        <v>44166</v>
      </c>
      <c r="E7784" cm="1">
        <f t="array" ref="E7784">IF(AND(B7784="Housing",A7784="Rural"),"",
_xlfn.IFS(
NOT(ISBLANK(C7784)), C7784,
AND(NOT(ISBLANK(C7783)), B7783=B7784, NOT(ISBLANK(C7785)), B7785=B7784), AVERAGE(C7783,C7785),
AND(NOT(ISBLANK(C7783)), B7783=B7784, ISBLANK(C7785), NOT(ISBLANK(C7786)), B7786=B7784), C7783+(C7786-C7783)/3,
AND(ISBLANK(C7783), NOT(ISBLANK(C7782)), B7782=B7784, NOT(ISBLANK(C7785)), B7785=B7784), C7782+(C7785-C7782)*2/3,
TRUE, "Check Manually"
))</f>
        <v>137.9</v>
      </c>
      <c r="F7784" t="str">
        <f>_xlfn.XLOOKUP(B7784,Bucket_Map!A:A,Bucket_Map!B:B,"ERROR - CHECK NAME")</f>
        <v>Fuel &amp; Light</v>
      </c>
    </row>
    <row r="7785" spans="1:6" x14ac:dyDescent="0.25">
      <c r="A7785" t="s">
        <v>33</v>
      </c>
      <c r="B7785" t="s">
        <v>13</v>
      </c>
      <c r="C7785">
        <v>142.9</v>
      </c>
      <c r="D7785" s="1">
        <v>44197</v>
      </c>
      <c r="E7785" cm="1">
        <f t="array" ref="E7785">IF(AND(B7785="Housing",A7785="Rural"),"",
_xlfn.IFS(
NOT(ISBLANK(C7785)), C7785,
AND(NOT(ISBLANK(C7784)), B7784=B7785, NOT(ISBLANK(C7786)), B7786=B7785), AVERAGE(C7784,C7786),
AND(NOT(ISBLANK(C7784)), B7784=B7785, ISBLANK(C7786), NOT(ISBLANK(C7787)), B7787=B7785), C7784+(C7787-C7784)/3,
AND(ISBLANK(C7784), NOT(ISBLANK(C7783)), B7783=B7785, NOT(ISBLANK(C7786)), B7786=B7785), C7783+(C7786-C7783)*2/3,
TRUE, "Check Manually"
))</f>
        <v>142.9</v>
      </c>
      <c r="F7785" t="str">
        <f>_xlfn.XLOOKUP(B7785,Bucket_Map!A:A,Bucket_Map!B:B,"ERROR - CHECK NAME")</f>
        <v>Fuel &amp; Light</v>
      </c>
    </row>
    <row r="7786" spans="1:6" x14ac:dyDescent="0.25">
      <c r="A7786" t="s">
        <v>33</v>
      </c>
      <c r="B7786" t="s">
        <v>13</v>
      </c>
      <c r="C7786">
        <v>149.1</v>
      </c>
      <c r="D7786" s="1">
        <v>44228</v>
      </c>
      <c r="E7786" cm="1">
        <f t="array" ref="E7786">IF(AND(B7786="Housing",A7786="Rural"),"",
_xlfn.IFS(
NOT(ISBLANK(C7786)), C7786,
AND(NOT(ISBLANK(C7785)), B7785=B7786, NOT(ISBLANK(C7787)), B7787=B7786), AVERAGE(C7785,C7787),
AND(NOT(ISBLANK(C7785)), B7785=B7786, ISBLANK(C7787), NOT(ISBLANK(C7788)), B7788=B7786), C7785+(C7788-C7785)/3,
AND(ISBLANK(C7785), NOT(ISBLANK(C7784)), B7784=B7786, NOT(ISBLANK(C7787)), B7787=B7786), C7784+(C7787-C7784)*2/3,
TRUE, "Check Manually"
))</f>
        <v>149.1</v>
      </c>
      <c r="F7786" t="str">
        <f>_xlfn.XLOOKUP(B7786,Bucket_Map!A:A,Bucket_Map!B:B,"ERROR - CHECK NAME")</f>
        <v>Fuel &amp; Light</v>
      </c>
    </row>
    <row r="7787" spans="1:6" x14ac:dyDescent="0.25">
      <c r="A7787" t="s">
        <v>33</v>
      </c>
      <c r="B7787" t="s">
        <v>13</v>
      </c>
      <c r="C7787">
        <v>154.80000000000001</v>
      </c>
      <c r="D7787" s="1">
        <v>44256</v>
      </c>
      <c r="E7787" cm="1">
        <f t="array" ref="E7787">IF(AND(B7787="Housing",A7787="Rural"),"",
_xlfn.IFS(
NOT(ISBLANK(C7787)), C7787,
AND(NOT(ISBLANK(C7786)), B7786=B7787, NOT(ISBLANK(C7788)), B7788=B7787), AVERAGE(C7786,C7788),
AND(NOT(ISBLANK(C7786)), B7786=B7787, ISBLANK(C7788), NOT(ISBLANK(C7789)), B7789=B7787), C7786+(C7789-C7786)/3,
AND(ISBLANK(C7786), NOT(ISBLANK(C7785)), B7785=B7787, NOT(ISBLANK(C7788)), B7788=B7787), C7785+(C7788-C7785)*2/3,
TRUE, "Check Manually"
))</f>
        <v>154.80000000000001</v>
      </c>
      <c r="F7787" t="str">
        <f>_xlfn.XLOOKUP(B7787,Bucket_Map!A:A,Bucket_Map!B:B,"ERROR - CHECK NAME")</f>
        <v>Fuel &amp; Light</v>
      </c>
    </row>
    <row r="7788" spans="1:6" x14ac:dyDescent="0.25">
      <c r="A7788" t="s">
        <v>33</v>
      </c>
      <c r="B7788" t="s">
        <v>13</v>
      </c>
      <c r="C7788">
        <v>154.9</v>
      </c>
      <c r="D7788" s="1">
        <v>44287</v>
      </c>
      <c r="E7788" cm="1">
        <f t="array" ref="E7788">IF(AND(B7788="Housing",A7788="Rural"),"",
_xlfn.IFS(
NOT(ISBLANK(C7788)), C7788,
AND(NOT(ISBLANK(C7787)), B7787=B7788, NOT(ISBLANK(C7789)), B7789=B7788), AVERAGE(C7787,C7789),
AND(NOT(ISBLANK(C7787)), B7787=B7788, ISBLANK(C7789), NOT(ISBLANK(C7790)), B7790=B7788), C7787+(C7790-C7787)/3,
AND(ISBLANK(C7787), NOT(ISBLANK(C7786)), B7786=B7788, NOT(ISBLANK(C7789)), B7789=B7788), C7786+(C7789-C7786)*2/3,
TRUE, "Check Manually"
))</f>
        <v>154.9</v>
      </c>
      <c r="F7788" t="str">
        <f>_xlfn.XLOOKUP(B7788,Bucket_Map!A:A,Bucket_Map!B:B,"ERROR - CHECK NAME")</f>
        <v>Fuel &amp; Light</v>
      </c>
    </row>
    <row r="7789" spans="1:6" x14ac:dyDescent="0.25">
      <c r="A7789" t="s">
        <v>33</v>
      </c>
      <c r="B7789" t="s">
        <v>13</v>
      </c>
      <c r="C7789">
        <v>155.5</v>
      </c>
      <c r="D7789" s="1">
        <v>44317</v>
      </c>
      <c r="E7789" cm="1">
        <f t="array" ref="E7789">IF(AND(B7789="Housing",A7789="Rural"),"",
_xlfn.IFS(
NOT(ISBLANK(C7789)), C7789,
AND(NOT(ISBLANK(C7788)), B7788=B7789, NOT(ISBLANK(C7790)), B7790=B7789), AVERAGE(C7788,C7790),
AND(NOT(ISBLANK(C7788)), B7788=B7789, ISBLANK(C7790), NOT(ISBLANK(C7791)), B7791=B7789), C7788+(C7791-C7788)/3,
AND(ISBLANK(C7788), NOT(ISBLANK(C7787)), B7787=B7789, NOT(ISBLANK(C7790)), B7790=B7789), C7787+(C7790-C7787)*2/3,
TRUE, "Check Manually"
))</f>
        <v>155.5</v>
      </c>
      <c r="F7789" t="str">
        <f>_xlfn.XLOOKUP(B7789,Bucket_Map!A:A,Bucket_Map!B:B,"ERROR - CHECK NAME")</f>
        <v>Fuel &amp; Light</v>
      </c>
    </row>
    <row r="7790" spans="1:6" x14ac:dyDescent="0.25">
      <c r="A7790" t="s">
        <v>33</v>
      </c>
      <c r="B7790" t="s">
        <v>13</v>
      </c>
      <c r="C7790">
        <v>156.1</v>
      </c>
      <c r="D7790" s="1">
        <v>44348</v>
      </c>
      <c r="E7790" cm="1">
        <f t="array" ref="E7790">IF(AND(B7790="Housing",A7790="Rural"),"",
_xlfn.IFS(
NOT(ISBLANK(C7790)), C7790,
AND(NOT(ISBLANK(C7789)), B7789=B7790, NOT(ISBLANK(C7791)), B7791=B7790), AVERAGE(C7789,C7791),
AND(NOT(ISBLANK(C7789)), B7789=B7790, ISBLANK(C7791), NOT(ISBLANK(C7792)), B7792=B7790), C7789+(C7792-C7789)/3,
AND(ISBLANK(C7789), NOT(ISBLANK(C7788)), B7788=B7790, NOT(ISBLANK(C7791)), B7791=B7790), C7788+(C7791-C7788)*2/3,
TRUE, "Check Manually"
))</f>
        <v>156.1</v>
      </c>
      <c r="F7790" t="str">
        <f>_xlfn.XLOOKUP(B7790,Bucket_Map!A:A,Bucket_Map!B:B,"ERROR - CHECK NAME")</f>
        <v>Fuel &amp; Light</v>
      </c>
    </row>
    <row r="7791" spans="1:6" x14ac:dyDescent="0.25">
      <c r="A7791" t="s">
        <v>33</v>
      </c>
      <c r="B7791" t="s">
        <v>13</v>
      </c>
      <c r="C7791">
        <v>157.69999999999999</v>
      </c>
      <c r="D7791" s="1">
        <v>44378</v>
      </c>
      <c r="E7791" cm="1">
        <f t="array" ref="E7791">IF(AND(B7791="Housing",A7791="Rural"),"",
_xlfn.IFS(
NOT(ISBLANK(C7791)), C7791,
AND(NOT(ISBLANK(C7790)), B7790=B7791, NOT(ISBLANK(C7792)), B7792=B7791), AVERAGE(C7790,C7792),
AND(NOT(ISBLANK(C7790)), B7790=B7791, ISBLANK(C7792), NOT(ISBLANK(C7793)), B7793=B7791), C7790+(C7793-C7790)/3,
AND(ISBLANK(C7790), NOT(ISBLANK(C7789)), B7789=B7791, NOT(ISBLANK(C7792)), B7792=B7791), C7789+(C7792-C7789)*2/3,
TRUE, "Check Manually"
))</f>
        <v>157.69999999999999</v>
      </c>
      <c r="F7791" t="str">
        <f>_xlfn.XLOOKUP(B7791,Bucket_Map!A:A,Bucket_Map!B:B,"ERROR - CHECK NAME")</f>
        <v>Fuel &amp; Light</v>
      </c>
    </row>
    <row r="7792" spans="1:6" x14ac:dyDescent="0.25">
      <c r="A7792" t="s">
        <v>33</v>
      </c>
      <c r="B7792" t="s">
        <v>13</v>
      </c>
      <c r="C7792">
        <v>160.69999999999999</v>
      </c>
      <c r="D7792" s="1">
        <v>44409</v>
      </c>
      <c r="E7792" cm="1">
        <f t="array" ref="E7792">IF(AND(B7792="Housing",A7792="Rural"),"",
_xlfn.IFS(
NOT(ISBLANK(C7792)), C7792,
AND(NOT(ISBLANK(C7791)), B7791=B7792, NOT(ISBLANK(C7793)), B7793=B7792), AVERAGE(C7791,C7793),
AND(NOT(ISBLANK(C7791)), B7791=B7792, ISBLANK(C7793), NOT(ISBLANK(C7794)), B7794=B7792), C7791+(C7794-C7791)/3,
AND(ISBLANK(C7791), NOT(ISBLANK(C7790)), B7790=B7792, NOT(ISBLANK(C7793)), B7793=B7792), C7790+(C7793-C7790)*2/3,
TRUE, "Check Manually"
))</f>
        <v>160.69999999999999</v>
      </c>
      <c r="F7792" t="str">
        <f>_xlfn.XLOOKUP(B7792,Bucket_Map!A:A,Bucket_Map!B:B,"ERROR - CHECK NAME")</f>
        <v>Fuel &amp; Light</v>
      </c>
    </row>
    <row r="7793" spans="1:6" x14ac:dyDescent="0.25">
      <c r="A7793" t="s">
        <v>33</v>
      </c>
      <c r="B7793" t="s">
        <v>13</v>
      </c>
      <c r="C7793">
        <v>160.80000000000001</v>
      </c>
      <c r="D7793" s="1">
        <v>44440</v>
      </c>
      <c r="E7793" cm="1">
        <f t="array" ref="E7793">IF(AND(B7793="Housing",A7793="Rural"),"",
_xlfn.IFS(
NOT(ISBLANK(C7793)), C7793,
AND(NOT(ISBLANK(C7792)), B7792=B7793, NOT(ISBLANK(C7794)), B7794=B7793), AVERAGE(C7792,C7794),
AND(NOT(ISBLANK(C7792)), B7792=B7793, ISBLANK(C7794), NOT(ISBLANK(C7795)), B7795=B7793), C7792+(C7795-C7792)/3,
AND(ISBLANK(C7792), NOT(ISBLANK(C7791)), B7791=B7793, NOT(ISBLANK(C7794)), B7794=B7793), C7791+(C7794-C7791)*2/3,
TRUE, "Check Manually"
))</f>
        <v>160.80000000000001</v>
      </c>
      <c r="F7793" t="str">
        <f>_xlfn.XLOOKUP(B7793,Bucket_Map!A:A,Bucket_Map!B:B,"ERROR - CHECK NAME")</f>
        <v>Fuel &amp; Light</v>
      </c>
    </row>
    <row r="7794" spans="1:6" x14ac:dyDescent="0.25">
      <c r="A7794" t="s">
        <v>33</v>
      </c>
      <c r="B7794" t="s">
        <v>13</v>
      </c>
      <c r="C7794">
        <v>162.19999999999999</v>
      </c>
      <c r="D7794" s="1">
        <v>44470</v>
      </c>
      <c r="E7794" cm="1">
        <f t="array" ref="E7794">IF(AND(B7794="Housing",A7794="Rural"),"",
_xlfn.IFS(
NOT(ISBLANK(C7794)), C7794,
AND(NOT(ISBLANK(C7793)), B7793=B7794, NOT(ISBLANK(C7795)), B7795=B7794), AVERAGE(C7793,C7795),
AND(NOT(ISBLANK(C7793)), B7793=B7794, ISBLANK(C7795), NOT(ISBLANK(C7796)), B7796=B7794), C7793+(C7796-C7793)/3,
AND(ISBLANK(C7793), NOT(ISBLANK(C7792)), B7792=B7794, NOT(ISBLANK(C7795)), B7795=B7794), C7792+(C7795-C7792)*2/3,
TRUE, "Check Manually"
))</f>
        <v>162.19999999999999</v>
      </c>
      <c r="F7794" t="str">
        <f>_xlfn.XLOOKUP(B7794,Bucket_Map!A:A,Bucket_Map!B:B,"ERROR - CHECK NAME")</f>
        <v>Fuel &amp; Light</v>
      </c>
    </row>
    <row r="7795" spans="1:6" x14ac:dyDescent="0.25">
      <c r="A7795" t="s">
        <v>33</v>
      </c>
      <c r="B7795" t="s">
        <v>13</v>
      </c>
      <c r="C7795">
        <v>161.6</v>
      </c>
      <c r="D7795" s="1">
        <v>44501</v>
      </c>
      <c r="E7795" cm="1">
        <f t="array" ref="E7795">IF(AND(B7795="Housing",A7795="Rural"),"",
_xlfn.IFS(
NOT(ISBLANK(C7795)), C7795,
AND(NOT(ISBLANK(C7794)), B7794=B7795, NOT(ISBLANK(C7796)), B7796=B7795), AVERAGE(C7794,C7796),
AND(NOT(ISBLANK(C7794)), B7794=B7795, ISBLANK(C7796), NOT(ISBLANK(C7797)), B7797=B7795), C7794+(C7797-C7794)/3,
AND(ISBLANK(C7794), NOT(ISBLANK(C7793)), B7793=B7795, NOT(ISBLANK(C7796)), B7796=B7795), C7793+(C7796-C7793)*2/3,
TRUE, "Check Manually"
))</f>
        <v>161.6</v>
      </c>
      <c r="F7795" t="str">
        <f>_xlfn.XLOOKUP(B7795,Bucket_Map!A:A,Bucket_Map!B:B,"ERROR - CHECK NAME")</f>
        <v>Fuel &amp; Light</v>
      </c>
    </row>
    <row r="7796" spans="1:6" x14ac:dyDescent="0.25">
      <c r="A7796" t="s">
        <v>33</v>
      </c>
      <c r="B7796" t="s">
        <v>13</v>
      </c>
      <c r="C7796">
        <v>161.69999999999999</v>
      </c>
      <c r="D7796" s="1">
        <v>44531</v>
      </c>
      <c r="E7796" cm="1">
        <f t="array" ref="E7796">IF(AND(B7796="Housing",A7796="Rural"),"",
_xlfn.IFS(
NOT(ISBLANK(C7796)), C7796,
AND(NOT(ISBLANK(C7795)), B7795=B7796, NOT(ISBLANK(C7797)), B7797=B7796), AVERAGE(C7795,C7797),
AND(NOT(ISBLANK(C7795)), B7795=B7796, ISBLANK(C7797), NOT(ISBLANK(C7798)), B7798=B7796), C7795+(C7798-C7795)/3,
AND(ISBLANK(C7795), NOT(ISBLANK(C7794)), B7794=B7796, NOT(ISBLANK(C7797)), B7797=B7796), C7794+(C7797-C7794)*2/3,
TRUE, "Check Manually"
))</f>
        <v>161.69999999999999</v>
      </c>
      <c r="F7796" t="str">
        <f>_xlfn.XLOOKUP(B7796,Bucket_Map!A:A,Bucket_Map!B:B,"ERROR - CHECK NAME")</f>
        <v>Fuel &amp; Light</v>
      </c>
    </row>
    <row r="7797" spans="1:6" x14ac:dyDescent="0.25">
      <c r="A7797" t="s">
        <v>33</v>
      </c>
      <c r="B7797" t="s">
        <v>13</v>
      </c>
      <c r="C7797">
        <v>161.6</v>
      </c>
      <c r="D7797" s="1">
        <v>44562</v>
      </c>
      <c r="E7797" cm="1">
        <f t="array" ref="E7797">IF(AND(B7797="Housing",A7797="Rural"),"",
_xlfn.IFS(
NOT(ISBLANK(C7797)), C7797,
AND(NOT(ISBLANK(C7796)), B7796=B7797, NOT(ISBLANK(C7798)), B7798=B7797), AVERAGE(C7796,C7798),
AND(NOT(ISBLANK(C7796)), B7796=B7797, ISBLANK(C7798), NOT(ISBLANK(C7799)), B7799=B7797), C7796+(C7799-C7796)/3,
AND(ISBLANK(C7796), NOT(ISBLANK(C7795)), B7795=B7797, NOT(ISBLANK(C7798)), B7798=B7797), C7795+(C7798-C7795)*2/3,
TRUE, "Check Manually"
))</f>
        <v>161.6</v>
      </c>
      <c r="F7797" t="str">
        <f>_xlfn.XLOOKUP(B7797,Bucket_Map!A:A,Bucket_Map!B:B,"ERROR - CHECK NAME")</f>
        <v>Fuel &amp; Light</v>
      </c>
    </row>
    <row r="7798" spans="1:6" x14ac:dyDescent="0.25">
      <c r="A7798" t="s">
        <v>33</v>
      </c>
      <c r="B7798" t="s">
        <v>13</v>
      </c>
      <c r="C7798">
        <v>163</v>
      </c>
      <c r="D7798" s="1">
        <v>44593</v>
      </c>
      <c r="E7798" cm="1">
        <f t="array" ref="E7798">IF(AND(B7798="Housing",A7798="Rural"),"",
_xlfn.IFS(
NOT(ISBLANK(C7798)), C7798,
AND(NOT(ISBLANK(C7797)), B7797=B7798, NOT(ISBLANK(C7799)), B7799=B7798), AVERAGE(C7797,C7799),
AND(NOT(ISBLANK(C7797)), B7797=B7798, ISBLANK(C7799), NOT(ISBLANK(C7800)), B7800=B7798), C7797+(C7800-C7797)/3,
AND(ISBLANK(C7797), NOT(ISBLANK(C7796)), B7796=B7798, NOT(ISBLANK(C7799)), B7799=B7798), C7796+(C7799-C7796)*2/3,
TRUE, "Check Manually"
))</f>
        <v>163</v>
      </c>
      <c r="F7798" t="str">
        <f>_xlfn.XLOOKUP(B7798,Bucket_Map!A:A,Bucket_Map!B:B,"ERROR - CHECK NAME")</f>
        <v>Fuel &amp; Light</v>
      </c>
    </row>
    <row r="7799" spans="1:6" x14ac:dyDescent="0.25">
      <c r="A7799" t="s">
        <v>33</v>
      </c>
      <c r="B7799" t="s">
        <v>13</v>
      </c>
      <c r="C7799">
        <v>164.5</v>
      </c>
      <c r="D7799" s="1">
        <v>44621</v>
      </c>
      <c r="E7799" cm="1">
        <f t="array" ref="E7799">IF(AND(B7799="Housing",A7799="Rural"),"",
_xlfn.IFS(
NOT(ISBLANK(C7799)), C7799,
AND(NOT(ISBLANK(C7798)), B7798=B7799, NOT(ISBLANK(C7800)), B7800=B7799), AVERAGE(C7798,C7800),
AND(NOT(ISBLANK(C7798)), B7798=B7799, ISBLANK(C7800), NOT(ISBLANK(C7801)), B7801=B7799), C7798+(C7801-C7798)/3,
AND(ISBLANK(C7798), NOT(ISBLANK(C7797)), B7797=B7799, NOT(ISBLANK(C7800)), B7800=B7799), C7797+(C7800-C7797)*2/3,
TRUE, "Check Manually"
))</f>
        <v>164.5</v>
      </c>
      <c r="F7799" t="str">
        <f>_xlfn.XLOOKUP(B7799,Bucket_Map!A:A,Bucket_Map!B:B,"ERROR - CHECK NAME")</f>
        <v>Fuel &amp; Light</v>
      </c>
    </row>
    <row r="7800" spans="1:6" x14ac:dyDescent="0.25">
      <c r="A7800" t="s">
        <v>33</v>
      </c>
      <c r="B7800" t="s">
        <v>13</v>
      </c>
      <c r="C7800">
        <v>170.5</v>
      </c>
      <c r="D7800" s="1">
        <v>44652</v>
      </c>
      <c r="E7800" cm="1">
        <f t="array" ref="E7800">IF(AND(B7800="Housing",A7800="Rural"),"",
_xlfn.IFS(
NOT(ISBLANK(C7800)), C7800,
AND(NOT(ISBLANK(C7799)), B7799=B7800, NOT(ISBLANK(C7801)), B7801=B7800), AVERAGE(C7799,C7801),
AND(NOT(ISBLANK(C7799)), B7799=B7800, ISBLANK(C7801), NOT(ISBLANK(C7802)), B7802=B7800), C7799+(C7802-C7799)/3,
AND(ISBLANK(C7799), NOT(ISBLANK(C7798)), B7798=B7800, NOT(ISBLANK(C7801)), B7801=B7800), C7798+(C7801-C7798)*2/3,
TRUE, "Check Manually"
))</f>
        <v>170.5</v>
      </c>
      <c r="F7800" t="str">
        <f>_xlfn.XLOOKUP(B7800,Bucket_Map!A:A,Bucket_Map!B:B,"ERROR - CHECK NAME")</f>
        <v>Fuel &amp; Light</v>
      </c>
    </row>
    <row r="7801" spans="1:6" x14ac:dyDescent="0.25">
      <c r="A7801" t="s">
        <v>33</v>
      </c>
      <c r="B7801" t="s">
        <v>13</v>
      </c>
      <c r="C7801">
        <v>173.5</v>
      </c>
      <c r="D7801" s="1">
        <v>44682</v>
      </c>
      <c r="E7801" cm="1">
        <f t="array" ref="E7801">IF(AND(B7801="Housing",A7801="Rural"),"",
_xlfn.IFS(
NOT(ISBLANK(C7801)), C7801,
AND(NOT(ISBLANK(C7800)), B7800=B7801, NOT(ISBLANK(C7802)), B7802=B7801), AVERAGE(C7800,C7802),
AND(NOT(ISBLANK(C7800)), B7800=B7801, ISBLANK(C7802), NOT(ISBLANK(C7803)), B7803=B7801), C7800+(C7803-C7800)/3,
AND(ISBLANK(C7800), NOT(ISBLANK(C7799)), B7799=B7801, NOT(ISBLANK(C7802)), B7802=B7801), C7799+(C7802-C7799)*2/3,
TRUE, "Check Manually"
))</f>
        <v>173.5</v>
      </c>
      <c r="F7801" t="str">
        <f>_xlfn.XLOOKUP(B7801,Bucket_Map!A:A,Bucket_Map!B:B,"ERROR - CHECK NAME")</f>
        <v>Fuel &amp; Light</v>
      </c>
    </row>
    <row r="7802" spans="1:6" x14ac:dyDescent="0.25">
      <c r="A7802" t="s">
        <v>33</v>
      </c>
      <c r="B7802" t="s">
        <v>13</v>
      </c>
      <c r="C7802">
        <v>174.9</v>
      </c>
      <c r="D7802" s="1">
        <v>44713</v>
      </c>
      <c r="E7802" cm="1">
        <f t="array" ref="E7802">IF(AND(B7802="Housing",A7802="Rural"),"",
_xlfn.IFS(
NOT(ISBLANK(C7802)), C7802,
AND(NOT(ISBLANK(C7801)), B7801=B7802, NOT(ISBLANK(C7803)), B7803=B7802), AVERAGE(C7801,C7803),
AND(NOT(ISBLANK(C7801)), B7801=B7802, ISBLANK(C7803), NOT(ISBLANK(C7804)), B7804=B7802), C7801+(C7804-C7801)/3,
AND(ISBLANK(C7801), NOT(ISBLANK(C7800)), B7800=B7802, NOT(ISBLANK(C7803)), B7803=B7802), C7800+(C7803-C7800)*2/3,
TRUE, "Check Manually"
))</f>
        <v>174.9</v>
      </c>
      <c r="F7802" t="str">
        <f>_xlfn.XLOOKUP(B7802,Bucket_Map!A:A,Bucket_Map!B:B,"ERROR - CHECK NAME")</f>
        <v>Fuel &amp; Light</v>
      </c>
    </row>
    <row r="7803" spans="1:6" x14ac:dyDescent="0.25">
      <c r="A7803" t="s">
        <v>33</v>
      </c>
      <c r="B7803" t="s">
        <v>13</v>
      </c>
      <c r="C7803">
        <v>179.5</v>
      </c>
      <c r="D7803" s="1">
        <v>44743</v>
      </c>
      <c r="E7803" cm="1">
        <f t="array" ref="E7803">IF(AND(B7803="Housing",A7803="Rural"),"",
_xlfn.IFS(
NOT(ISBLANK(C7803)), C7803,
AND(NOT(ISBLANK(C7802)), B7802=B7803, NOT(ISBLANK(C7804)), B7804=B7803), AVERAGE(C7802,C7804),
AND(NOT(ISBLANK(C7802)), B7802=B7803, ISBLANK(C7804), NOT(ISBLANK(C7805)), B7805=B7803), C7802+(C7805-C7802)/3,
AND(ISBLANK(C7802), NOT(ISBLANK(C7801)), B7801=B7803, NOT(ISBLANK(C7804)), B7804=B7803), C7801+(C7804-C7801)*2/3,
TRUE, "Check Manually"
))</f>
        <v>179.5</v>
      </c>
      <c r="F7803" t="str">
        <f>_xlfn.XLOOKUP(B7803,Bucket_Map!A:A,Bucket_Map!B:B,"ERROR - CHECK NAME")</f>
        <v>Fuel &amp; Light</v>
      </c>
    </row>
    <row r="7804" spans="1:6" x14ac:dyDescent="0.25">
      <c r="A7804" t="s">
        <v>33</v>
      </c>
      <c r="B7804" t="s">
        <v>13</v>
      </c>
      <c r="C7804">
        <v>178.4</v>
      </c>
      <c r="D7804" s="1">
        <v>44774</v>
      </c>
      <c r="E7804" cm="1">
        <f t="array" ref="E7804">IF(AND(B7804="Housing",A7804="Rural"),"",
_xlfn.IFS(
NOT(ISBLANK(C7804)), C7804,
AND(NOT(ISBLANK(C7803)), B7803=B7804, NOT(ISBLANK(C7805)), B7805=B7804), AVERAGE(C7803,C7805),
AND(NOT(ISBLANK(C7803)), B7803=B7804, ISBLANK(C7805), NOT(ISBLANK(C7806)), B7806=B7804), C7803+(C7806-C7803)/3,
AND(ISBLANK(C7803), NOT(ISBLANK(C7802)), B7802=B7804, NOT(ISBLANK(C7805)), B7805=B7804), C7802+(C7805-C7802)*2/3,
TRUE, "Check Manually"
))</f>
        <v>178.4</v>
      </c>
      <c r="F7804" t="str">
        <f>_xlfn.XLOOKUP(B7804,Bucket_Map!A:A,Bucket_Map!B:B,"ERROR - CHECK NAME")</f>
        <v>Fuel &amp; Light</v>
      </c>
    </row>
    <row r="7805" spans="1:6" x14ac:dyDescent="0.25">
      <c r="A7805" t="s">
        <v>33</v>
      </c>
      <c r="B7805" t="s">
        <v>13</v>
      </c>
      <c r="C7805">
        <v>179.2</v>
      </c>
      <c r="D7805" s="1">
        <v>44805</v>
      </c>
      <c r="E7805" cm="1">
        <f t="array" ref="E7805">IF(AND(B7805="Housing",A7805="Rural"),"",
_xlfn.IFS(
NOT(ISBLANK(C7805)), C7805,
AND(NOT(ISBLANK(C7804)), B7804=B7805, NOT(ISBLANK(C7806)), B7806=B7805), AVERAGE(C7804,C7806),
AND(NOT(ISBLANK(C7804)), B7804=B7805, ISBLANK(C7806), NOT(ISBLANK(C7807)), B7807=B7805), C7804+(C7807-C7804)/3,
AND(ISBLANK(C7804), NOT(ISBLANK(C7803)), B7803=B7805, NOT(ISBLANK(C7806)), B7806=B7805), C7803+(C7806-C7803)*2/3,
TRUE, "Check Manually"
))</f>
        <v>179.2</v>
      </c>
      <c r="F7805" t="str">
        <f>_xlfn.XLOOKUP(B7805,Bucket_Map!A:A,Bucket_Map!B:B,"ERROR - CHECK NAME")</f>
        <v>Fuel &amp; Light</v>
      </c>
    </row>
    <row r="7806" spans="1:6" x14ac:dyDescent="0.25">
      <c r="A7806" t="s">
        <v>33</v>
      </c>
      <c r="B7806" t="s">
        <v>13</v>
      </c>
      <c r="C7806">
        <v>180</v>
      </c>
      <c r="D7806" s="1">
        <v>44835</v>
      </c>
      <c r="E7806" cm="1">
        <f t="array" ref="E7806">IF(AND(B7806="Housing",A7806="Rural"),"",
_xlfn.IFS(
NOT(ISBLANK(C7806)), C7806,
AND(NOT(ISBLANK(C7805)), B7805=B7806, NOT(ISBLANK(C7807)), B7807=B7806), AVERAGE(C7805,C7807),
AND(NOT(ISBLANK(C7805)), B7805=B7806, ISBLANK(C7807), NOT(ISBLANK(C7808)), B7808=B7806), C7805+(C7808-C7805)/3,
AND(ISBLANK(C7805), NOT(ISBLANK(C7804)), B7804=B7806, NOT(ISBLANK(C7807)), B7807=B7806), C7804+(C7807-C7804)*2/3,
TRUE, "Check Manually"
))</f>
        <v>180</v>
      </c>
      <c r="F7806" t="str">
        <f>_xlfn.XLOOKUP(B7806,Bucket_Map!A:A,Bucket_Map!B:B,"ERROR - CHECK NAME")</f>
        <v>Fuel &amp; Light</v>
      </c>
    </row>
    <row r="7807" spans="1:6" x14ac:dyDescent="0.25">
      <c r="A7807" t="s">
        <v>33</v>
      </c>
      <c r="B7807" t="s">
        <v>13</v>
      </c>
      <c r="C7807">
        <v>180.3</v>
      </c>
      <c r="D7807" s="1">
        <v>44866</v>
      </c>
      <c r="E7807" cm="1">
        <f t="array" ref="E7807">IF(AND(B7807="Housing",A7807="Rural"),"",
_xlfn.IFS(
NOT(ISBLANK(C7807)), C7807,
AND(NOT(ISBLANK(C7806)), B7806=B7807, NOT(ISBLANK(C7808)), B7808=B7807), AVERAGE(C7806,C7808),
AND(NOT(ISBLANK(C7806)), B7806=B7807, ISBLANK(C7808), NOT(ISBLANK(C7809)), B7809=B7807), C7806+(C7809-C7806)/3,
AND(ISBLANK(C7806), NOT(ISBLANK(C7805)), B7805=B7807, NOT(ISBLANK(C7808)), B7808=B7807), C7805+(C7808-C7805)*2/3,
TRUE, "Check Manually"
))</f>
        <v>180.3</v>
      </c>
      <c r="F7807" t="str">
        <f>_xlfn.XLOOKUP(B7807,Bucket_Map!A:A,Bucket_Map!B:B,"ERROR - CHECK NAME")</f>
        <v>Fuel &amp; Light</v>
      </c>
    </row>
    <row r="7808" spans="1:6" x14ac:dyDescent="0.25">
      <c r="A7808" t="s">
        <v>33</v>
      </c>
      <c r="B7808" t="s">
        <v>13</v>
      </c>
      <c r="C7808">
        <v>180.6</v>
      </c>
      <c r="D7808" s="1">
        <v>44896</v>
      </c>
      <c r="E7808" cm="1">
        <f t="array" ref="E7808">IF(AND(B7808="Housing",A7808="Rural"),"",
_xlfn.IFS(
NOT(ISBLANK(C7808)), C7808,
AND(NOT(ISBLANK(C7807)), B7807=B7808, NOT(ISBLANK(C7809)), B7809=B7808), AVERAGE(C7807,C7809),
AND(NOT(ISBLANK(C7807)), B7807=B7808, ISBLANK(C7809), NOT(ISBLANK(C7810)), B7810=B7808), C7807+(C7810-C7807)/3,
AND(ISBLANK(C7807), NOT(ISBLANK(C7806)), B7806=B7808, NOT(ISBLANK(C7809)), B7809=B7808), C7806+(C7809-C7806)*2/3,
TRUE, "Check Manually"
))</f>
        <v>180.6</v>
      </c>
      <c r="F7808" t="str">
        <f>_xlfn.XLOOKUP(B7808,Bucket_Map!A:A,Bucket_Map!B:B,"ERROR - CHECK NAME")</f>
        <v>Fuel &amp; Light</v>
      </c>
    </row>
    <row r="7809" spans="1:6" x14ac:dyDescent="0.25">
      <c r="A7809" t="s">
        <v>33</v>
      </c>
      <c r="B7809" t="s">
        <v>13</v>
      </c>
      <c r="C7809">
        <v>180.1</v>
      </c>
      <c r="D7809" s="1">
        <v>44927</v>
      </c>
      <c r="E7809" cm="1">
        <f t="array" ref="E7809">IF(AND(B7809="Housing",A7809="Rural"),"",
_xlfn.IFS(
NOT(ISBLANK(C7809)), C7809,
AND(NOT(ISBLANK(C7808)), B7808=B7809, NOT(ISBLANK(C7810)), B7810=B7809), AVERAGE(C7808,C7810),
AND(NOT(ISBLANK(C7808)), B7808=B7809, ISBLANK(C7810), NOT(ISBLANK(C7811)), B7811=B7809), C7808+(C7811-C7808)/3,
AND(ISBLANK(C7808), NOT(ISBLANK(C7807)), B7807=B7809, NOT(ISBLANK(C7810)), B7810=B7809), C7807+(C7810-C7807)*2/3,
TRUE, "Check Manually"
))</f>
        <v>180.1</v>
      </c>
      <c r="F7809" t="str">
        <f>_xlfn.XLOOKUP(B7809,Bucket_Map!A:A,Bucket_Map!B:B,"ERROR - CHECK NAME")</f>
        <v>Fuel &amp; Light</v>
      </c>
    </row>
    <row r="7810" spans="1:6" x14ac:dyDescent="0.25">
      <c r="A7810" t="s">
        <v>33</v>
      </c>
      <c r="B7810" t="s">
        <v>13</v>
      </c>
      <c r="C7810">
        <v>182.8</v>
      </c>
      <c r="D7810" s="1">
        <v>44958</v>
      </c>
      <c r="E7810" cm="1">
        <f t="array" ref="E7810">IF(AND(B7810="Housing",A7810="Rural"),"",
_xlfn.IFS(
NOT(ISBLANK(C7810)), C7810,
AND(NOT(ISBLANK(C7809)), B7809=B7810, NOT(ISBLANK(C7811)), B7811=B7810), AVERAGE(C7809,C7811),
AND(NOT(ISBLANK(C7809)), B7809=B7810, ISBLANK(C7811), NOT(ISBLANK(C7812)), B7812=B7810), C7809+(C7812-C7809)/3,
AND(ISBLANK(C7809), NOT(ISBLANK(C7808)), B7808=B7810, NOT(ISBLANK(C7811)), B7811=B7810), C7808+(C7811-C7808)*2/3,
TRUE, "Check Manually"
))</f>
        <v>182.8</v>
      </c>
      <c r="F7810" t="str">
        <f>_xlfn.XLOOKUP(B7810,Bucket_Map!A:A,Bucket_Map!B:B,"ERROR - CHECK NAME")</f>
        <v>Fuel &amp; Light</v>
      </c>
    </row>
    <row r="7811" spans="1:6" x14ac:dyDescent="0.25">
      <c r="A7811" t="s">
        <v>33</v>
      </c>
      <c r="B7811" t="s">
        <v>13</v>
      </c>
      <c r="C7811">
        <v>182.6</v>
      </c>
      <c r="D7811" s="1">
        <v>44986</v>
      </c>
      <c r="E7811" cm="1">
        <f t="array" ref="E7811">IF(AND(B7811="Housing",A7811="Rural"),"",
_xlfn.IFS(
NOT(ISBLANK(C7811)), C7811,
AND(NOT(ISBLANK(C7810)), B7810=B7811, NOT(ISBLANK(C7812)), B7812=B7811), AVERAGE(C7810,C7812),
AND(NOT(ISBLANK(C7810)), B7810=B7811, ISBLANK(C7812), NOT(ISBLANK(C7813)), B7813=B7811), C7810+(C7813-C7810)/3,
AND(ISBLANK(C7810), NOT(ISBLANK(C7809)), B7809=B7811, NOT(ISBLANK(C7812)), B7812=B7811), C7809+(C7812-C7809)*2/3,
TRUE, "Check Manually"
))</f>
        <v>182.6</v>
      </c>
      <c r="F7811" t="str">
        <f>_xlfn.XLOOKUP(B7811,Bucket_Map!A:A,Bucket_Map!B:B,"ERROR - CHECK NAME")</f>
        <v>Fuel &amp; Light</v>
      </c>
    </row>
    <row r="7812" spans="1:6" x14ac:dyDescent="0.25">
      <c r="A7812" t="s">
        <v>33</v>
      </c>
      <c r="B7812" t="s">
        <v>13</v>
      </c>
      <c r="C7812">
        <v>182.1</v>
      </c>
      <c r="D7812" s="1">
        <v>45017</v>
      </c>
      <c r="E7812" cm="1">
        <f t="array" ref="E7812">IF(AND(B7812="Housing",A7812="Rural"),"",
_xlfn.IFS(
NOT(ISBLANK(C7812)), C7812,
AND(NOT(ISBLANK(C7811)), B7811=B7812, NOT(ISBLANK(C7813)), B7813=B7812), AVERAGE(C7811,C7813),
AND(NOT(ISBLANK(C7811)), B7811=B7812, ISBLANK(C7813), NOT(ISBLANK(C7814)), B7814=B7812), C7811+(C7814-C7811)/3,
AND(ISBLANK(C7811), NOT(ISBLANK(C7810)), B7810=B7812, NOT(ISBLANK(C7813)), B7813=B7812), C7810+(C7813-C7810)*2/3,
TRUE, "Check Manually"
))</f>
        <v>182.1</v>
      </c>
      <c r="F7812" t="str">
        <f>_xlfn.XLOOKUP(B7812,Bucket_Map!A:A,Bucket_Map!B:B,"ERROR - CHECK NAME")</f>
        <v>Fuel &amp; Light</v>
      </c>
    </row>
    <row r="7813" spans="1:6" x14ac:dyDescent="0.25">
      <c r="A7813" t="s">
        <v>33</v>
      </c>
      <c r="B7813" t="s">
        <v>13</v>
      </c>
      <c r="C7813">
        <v>183.4</v>
      </c>
      <c r="D7813" s="1">
        <v>45047</v>
      </c>
      <c r="E7813" cm="1">
        <f t="array" ref="E7813">IF(AND(B7813="Housing",A7813="Rural"),"",
_xlfn.IFS(
NOT(ISBLANK(C7813)), C7813,
AND(NOT(ISBLANK(C7812)), B7812=B7813, NOT(ISBLANK(C7814)), B7814=B7813), AVERAGE(C7812,C7814),
AND(NOT(ISBLANK(C7812)), B7812=B7813, ISBLANK(C7814), NOT(ISBLANK(C7815)), B7815=B7813), C7812+(C7815-C7812)/3,
AND(ISBLANK(C7812), NOT(ISBLANK(C7811)), B7811=B7813, NOT(ISBLANK(C7814)), B7814=B7813), C7811+(C7814-C7811)*2/3,
TRUE, "Check Manually"
))</f>
        <v>183.4</v>
      </c>
      <c r="F7813" t="str">
        <f>_xlfn.XLOOKUP(B7813,Bucket_Map!A:A,Bucket_Map!B:B,"ERROR - CHECK NAME")</f>
        <v>Fuel &amp; Light</v>
      </c>
    </row>
    <row r="7814" spans="1:6" x14ac:dyDescent="0.25">
      <c r="A7814" t="s">
        <v>33</v>
      </c>
      <c r="B7814" t="s">
        <v>14</v>
      </c>
      <c r="C7814">
        <v>104</v>
      </c>
      <c r="D7814" s="1">
        <v>41275</v>
      </c>
      <c r="E7814" cm="1">
        <f t="array" ref="E7814">IF(AND(B7814="Housing",A7814="Rural"),"",
_xlfn.IFS(
NOT(ISBLANK(C7814)), C7814,
AND(NOT(ISBLANK(C7813)), B7813=B7814, NOT(ISBLANK(C7815)), B7815=B7814), AVERAGE(C7813,C7815),
AND(NOT(ISBLANK(C7813)), B7813=B7814, ISBLANK(C7815), NOT(ISBLANK(C7816)), B7816=B7814), C7813+(C7816-C7813)/3,
AND(ISBLANK(C7813), NOT(ISBLANK(C7812)), B7812=B7814, NOT(ISBLANK(C7815)), B7815=B7814), C7812+(C7815-C7812)*2/3,
TRUE, "Check Manually"
))</f>
        <v>104</v>
      </c>
      <c r="F7814" t="str">
        <f>_xlfn.XLOOKUP(B7814,Bucket_Map!A:A,Bucket_Map!B:B,"ERROR - CHECK NAME")</f>
        <v>Not Bucketed (Aggregate)</v>
      </c>
    </row>
    <row r="7815" spans="1:6" x14ac:dyDescent="0.25">
      <c r="A7815" t="s">
        <v>33</v>
      </c>
      <c r="B7815" t="s">
        <v>14</v>
      </c>
      <c r="C7815">
        <v>104.7</v>
      </c>
      <c r="D7815" s="1">
        <v>41306</v>
      </c>
      <c r="E7815" cm="1">
        <f t="array" ref="E7815">IF(AND(B7815="Housing",A7815="Rural"),"",
_xlfn.IFS(
NOT(ISBLANK(C7815)), C7815,
AND(NOT(ISBLANK(C7814)), B7814=B7815, NOT(ISBLANK(C7816)), B7816=B7815), AVERAGE(C7814,C7816),
AND(NOT(ISBLANK(C7814)), B7814=B7815, ISBLANK(C7816), NOT(ISBLANK(C7817)), B7817=B7815), C7814+(C7817-C7814)/3,
AND(ISBLANK(C7814), NOT(ISBLANK(C7813)), B7813=B7815, NOT(ISBLANK(C7816)), B7816=B7815), C7813+(C7816-C7813)*2/3,
TRUE, "Check Manually"
))</f>
        <v>104.7</v>
      </c>
      <c r="F7815" t="str">
        <f>_xlfn.XLOOKUP(B7815,Bucket_Map!A:A,Bucket_Map!B:B,"ERROR - CHECK NAME")</f>
        <v>Not Bucketed (Aggregate)</v>
      </c>
    </row>
    <row r="7816" spans="1:6" x14ac:dyDescent="0.25">
      <c r="A7816" t="s">
        <v>33</v>
      </c>
      <c r="B7816" t="s">
        <v>14</v>
      </c>
      <c r="C7816">
        <v>105</v>
      </c>
      <c r="D7816" s="1">
        <v>41334</v>
      </c>
      <c r="E7816" cm="1">
        <f t="array" ref="E7816">IF(AND(B7816="Housing",A7816="Rural"),"",
_xlfn.IFS(
NOT(ISBLANK(C7816)), C7816,
AND(NOT(ISBLANK(C7815)), B7815=B7816, NOT(ISBLANK(C7817)), B7817=B7816), AVERAGE(C7815,C7817),
AND(NOT(ISBLANK(C7815)), B7815=B7816, ISBLANK(C7817), NOT(ISBLANK(C7818)), B7818=B7816), C7815+(C7818-C7815)/3,
AND(ISBLANK(C7815), NOT(ISBLANK(C7814)), B7814=B7816, NOT(ISBLANK(C7817)), B7817=B7816), C7814+(C7817-C7814)*2/3,
TRUE, "Check Manually"
))</f>
        <v>105</v>
      </c>
      <c r="F7816" t="str">
        <f>_xlfn.XLOOKUP(B7816,Bucket_Map!A:A,Bucket_Map!B:B,"ERROR - CHECK NAME")</f>
        <v>Not Bucketed (Aggregate)</v>
      </c>
    </row>
    <row r="7817" spans="1:6" x14ac:dyDescent="0.25">
      <c r="A7817" t="s">
        <v>33</v>
      </c>
      <c r="B7817" t="s">
        <v>14</v>
      </c>
      <c r="C7817">
        <v>105.7</v>
      </c>
      <c r="D7817" s="1">
        <v>41365</v>
      </c>
      <c r="E7817" cm="1">
        <f t="array" ref="E7817">IF(AND(B7817="Housing",A7817="Rural"),"",
_xlfn.IFS(
NOT(ISBLANK(C7817)), C7817,
AND(NOT(ISBLANK(C7816)), B7816=B7817, NOT(ISBLANK(C7818)), B7818=B7817), AVERAGE(C7816,C7818),
AND(NOT(ISBLANK(C7816)), B7816=B7817, ISBLANK(C7818), NOT(ISBLANK(C7819)), B7819=B7817), C7816+(C7819-C7816)/3,
AND(ISBLANK(C7816), NOT(ISBLANK(C7815)), B7815=B7817, NOT(ISBLANK(C7818)), B7818=B7817), C7815+(C7818-C7815)*2/3,
TRUE, "Check Manually"
))</f>
        <v>105.7</v>
      </c>
      <c r="F7817" t="str">
        <f>_xlfn.XLOOKUP(B7817,Bucket_Map!A:A,Bucket_Map!B:B,"ERROR - CHECK NAME")</f>
        <v>Not Bucketed (Aggregate)</v>
      </c>
    </row>
    <row r="7818" spans="1:6" x14ac:dyDescent="0.25">
      <c r="A7818" t="s">
        <v>33</v>
      </c>
      <c r="B7818" t="s">
        <v>14</v>
      </c>
      <c r="C7818">
        <v>106.6</v>
      </c>
      <c r="D7818" s="1">
        <v>41395</v>
      </c>
      <c r="E7818" cm="1">
        <f t="array" ref="E7818">IF(AND(B7818="Housing",A7818="Rural"),"",
_xlfn.IFS(
NOT(ISBLANK(C7818)), C7818,
AND(NOT(ISBLANK(C7817)), B7817=B7818, NOT(ISBLANK(C7819)), B7819=B7818), AVERAGE(C7817,C7819),
AND(NOT(ISBLANK(C7817)), B7817=B7818, ISBLANK(C7819), NOT(ISBLANK(C7820)), B7820=B7818), C7817+(C7820-C7817)/3,
AND(ISBLANK(C7817), NOT(ISBLANK(C7816)), B7816=B7818, NOT(ISBLANK(C7819)), B7819=B7818), C7816+(C7819-C7816)*2/3,
TRUE, "Check Manually"
))</f>
        <v>106.6</v>
      </c>
      <c r="F7818" t="str">
        <f>_xlfn.XLOOKUP(B7818,Bucket_Map!A:A,Bucket_Map!B:B,"ERROR - CHECK NAME")</f>
        <v>Not Bucketed (Aggregate)</v>
      </c>
    </row>
    <row r="7819" spans="1:6" x14ac:dyDescent="0.25">
      <c r="A7819" t="s">
        <v>33</v>
      </c>
      <c r="B7819" t="s">
        <v>14</v>
      </c>
      <c r="C7819">
        <v>109.7</v>
      </c>
      <c r="D7819" s="1">
        <v>41426</v>
      </c>
      <c r="E7819" cm="1">
        <f t="array" ref="E7819">IF(AND(B7819="Housing",A7819="Rural"),"",
_xlfn.IFS(
NOT(ISBLANK(C7819)), C7819,
AND(NOT(ISBLANK(C7818)), B7818=B7819, NOT(ISBLANK(C7820)), B7820=B7819), AVERAGE(C7818,C7820),
AND(NOT(ISBLANK(C7818)), B7818=B7819, ISBLANK(C7820), NOT(ISBLANK(C7821)), B7821=B7819), C7818+(C7821-C7818)/3,
AND(ISBLANK(C7818), NOT(ISBLANK(C7817)), B7817=B7819, NOT(ISBLANK(C7820)), B7820=B7819), C7817+(C7820-C7817)*2/3,
TRUE, "Check Manually"
))</f>
        <v>109.7</v>
      </c>
      <c r="F7819" t="str">
        <f>_xlfn.XLOOKUP(B7819,Bucket_Map!A:A,Bucket_Map!B:B,"ERROR - CHECK NAME")</f>
        <v>Not Bucketed (Aggregate)</v>
      </c>
    </row>
    <row r="7820" spans="1:6" x14ac:dyDescent="0.25">
      <c r="A7820" t="s">
        <v>33</v>
      </c>
      <c r="B7820" t="s">
        <v>14</v>
      </c>
      <c r="C7820">
        <v>111.4</v>
      </c>
      <c r="D7820" s="1">
        <v>41456</v>
      </c>
      <c r="E7820" cm="1">
        <f t="array" ref="E7820">IF(AND(B7820="Housing",A7820="Rural"),"",
_xlfn.IFS(
NOT(ISBLANK(C7820)), C7820,
AND(NOT(ISBLANK(C7819)), B7819=B7820, NOT(ISBLANK(C7821)), B7821=B7820), AVERAGE(C7819,C7821),
AND(NOT(ISBLANK(C7819)), B7819=B7820, ISBLANK(C7821), NOT(ISBLANK(C7822)), B7822=B7820), C7819+(C7822-C7819)/3,
AND(ISBLANK(C7819), NOT(ISBLANK(C7818)), B7818=B7820, NOT(ISBLANK(C7821)), B7821=B7820), C7818+(C7821-C7818)*2/3,
TRUE, "Check Manually"
))</f>
        <v>111.4</v>
      </c>
      <c r="F7820" t="str">
        <f>_xlfn.XLOOKUP(B7820,Bucket_Map!A:A,Bucket_Map!B:B,"ERROR - CHECK NAME")</f>
        <v>Not Bucketed (Aggregate)</v>
      </c>
    </row>
    <row r="7821" spans="1:6" x14ac:dyDescent="0.25">
      <c r="A7821" t="s">
        <v>33</v>
      </c>
      <c r="B7821" t="s">
        <v>14</v>
      </c>
      <c r="C7821">
        <v>112.7</v>
      </c>
      <c r="D7821" s="1">
        <v>41487</v>
      </c>
      <c r="E7821" cm="1">
        <f t="array" ref="E7821">IF(AND(B7821="Housing",A7821="Rural"),"",
_xlfn.IFS(
NOT(ISBLANK(C7821)), C7821,
AND(NOT(ISBLANK(C7820)), B7820=B7821, NOT(ISBLANK(C7822)), B7822=B7821), AVERAGE(C7820,C7822),
AND(NOT(ISBLANK(C7820)), B7820=B7821, ISBLANK(C7822), NOT(ISBLANK(C7823)), B7823=B7821), C7820+(C7823-C7820)/3,
AND(ISBLANK(C7820), NOT(ISBLANK(C7819)), B7819=B7821, NOT(ISBLANK(C7822)), B7822=B7821), C7819+(C7822-C7819)*2/3,
TRUE, "Check Manually"
))</f>
        <v>112.7</v>
      </c>
      <c r="F7821" t="str">
        <f>_xlfn.XLOOKUP(B7821,Bucket_Map!A:A,Bucket_Map!B:B,"ERROR - CHECK NAME")</f>
        <v>Not Bucketed (Aggregate)</v>
      </c>
    </row>
    <row r="7822" spans="1:6" x14ac:dyDescent="0.25">
      <c r="A7822" t="s">
        <v>33</v>
      </c>
      <c r="B7822" t="s">
        <v>14</v>
      </c>
      <c r="C7822">
        <v>113.2</v>
      </c>
      <c r="D7822" s="1">
        <v>41518</v>
      </c>
      <c r="E7822" cm="1">
        <f t="array" ref="E7822">IF(AND(B7822="Housing",A7822="Rural"),"",
_xlfn.IFS(
NOT(ISBLANK(C7822)), C7822,
AND(NOT(ISBLANK(C7821)), B7821=B7822, NOT(ISBLANK(C7823)), B7823=B7822), AVERAGE(C7821,C7823),
AND(NOT(ISBLANK(C7821)), B7821=B7822, ISBLANK(C7823), NOT(ISBLANK(C7824)), B7824=B7822), C7821+(C7824-C7821)/3,
AND(ISBLANK(C7821), NOT(ISBLANK(C7820)), B7820=B7822, NOT(ISBLANK(C7823)), B7823=B7822), C7820+(C7823-C7820)*2/3,
TRUE, "Check Manually"
))</f>
        <v>113.2</v>
      </c>
      <c r="F7822" t="str">
        <f>_xlfn.XLOOKUP(B7822,Bucket_Map!A:A,Bucket_Map!B:B,"ERROR - CHECK NAME")</f>
        <v>Not Bucketed (Aggregate)</v>
      </c>
    </row>
    <row r="7823" spans="1:6" x14ac:dyDescent="0.25">
      <c r="A7823" t="s">
        <v>33</v>
      </c>
      <c r="B7823" t="s">
        <v>14</v>
      </c>
      <c r="C7823">
        <v>114</v>
      </c>
      <c r="D7823" s="1">
        <v>41548</v>
      </c>
      <c r="E7823" cm="1">
        <f t="array" ref="E7823">IF(AND(B7823="Housing",A7823="Rural"),"",
_xlfn.IFS(
NOT(ISBLANK(C7823)), C7823,
AND(NOT(ISBLANK(C7822)), B7822=B7823, NOT(ISBLANK(C7824)), B7824=B7823), AVERAGE(C7822,C7824),
AND(NOT(ISBLANK(C7822)), B7822=B7823, ISBLANK(C7824), NOT(ISBLANK(C7825)), B7825=B7823), C7822+(C7825-C7822)/3,
AND(ISBLANK(C7822), NOT(ISBLANK(C7821)), B7821=B7823, NOT(ISBLANK(C7824)), B7824=B7823), C7821+(C7824-C7821)*2/3,
TRUE, "Check Manually"
))</f>
        <v>114</v>
      </c>
      <c r="F7823" t="str">
        <f>_xlfn.XLOOKUP(B7823,Bucket_Map!A:A,Bucket_Map!B:B,"ERROR - CHECK NAME")</f>
        <v>Not Bucketed (Aggregate)</v>
      </c>
    </row>
    <row r="7824" spans="1:6" x14ac:dyDescent="0.25">
      <c r="A7824" t="s">
        <v>33</v>
      </c>
      <c r="B7824" t="s">
        <v>14</v>
      </c>
      <c r="C7824">
        <v>115</v>
      </c>
      <c r="D7824" s="1">
        <v>41579</v>
      </c>
      <c r="E7824" cm="1">
        <f t="array" ref="E7824">IF(AND(B7824="Housing",A7824="Rural"),"",
_xlfn.IFS(
NOT(ISBLANK(C7824)), C7824,
AND(NOT(ISBLANK(C7823)), B7823=B7824, NOT(ISBLANK(C7825)), B7825=B7824), AVERAGE(C7823,C7825),
AND(NOT(ISBLANK(C7823)), B7823=B7824, ISBLANK(C7825), NOT(ISBLANK(C7826)), B7826=B7824), C7823+(C7826-C7823)/3,
AND(ISBLANK(C7823), NOT(ISBLANK(C7822)), B7822=B7824, NOT(ISBLANK(C7825)), B7825=B7824), C7822+(C7825-C7822)*2/3,
TRUE, "Check Manually"
))</f>
        <v>115</v>
      </c>
      <c r="F7824" t="str">
        <f>_xlfn.XLOOKUP(B7824,Bucket_Map!A:A,Bucket_Map!B:B,"ERROR - CHECK NAME")</f>
        <v>Not Bucketed (Aggregate)</v>
      </c>
    </row>
    <row r="7825" spans="1:6" x14ac:dyDescent="0.25">
      <c r="A7825" t="s">
        <v>33</v>
      </c>
      <c r="B7825" t="s">
        <v>14</v>
      </c>
      <c r="C7825">
        <v>113.3</v>
      </c>
      <c r="D7825" s="1">
        <v>41609</v>
      </c>
      <c r="E7825" cm="1">
        <f t="array" ref="E7825">IF(AND(B7825="Housing",A7825="Rural"),"",
_xlfn.IFS(
NOT(ISBLANK(C7825)), C7825,
AND(NOT(ISBLANK(C7824)), B7824=B7825, NOT(ISBLANK(C7826)), B7826=B7825), AVERAGE(C7824,C7826),
AND(NOT(ISBLANK(C7824)), B7824=B7825, ISBLANK(C7826), NOT(ISBLANK(C7827)), B7827=B7825), C7824+(C7827-C7824)/3,
AND(ISBLANK(C7824), NOT(ISBLANK(C7823)), B7823=B7825, NOT(ISBLANK(C7826)), B7826=B7825), C7823+(C7826-C7823)*2/3,
TRUE, "Check Manually"
))</f>
        <v>113.3</v>
      </c>
      <c r="F7825" t="str">
        <f>_xlfn.XLOOKUP(B7825,Bucket_Map!A:A,Bucket_Map!B:B,"ERROR - CHECK NAME")</f>
        <v>Not Bucketed (Aggregate)</v>
      </c>
    </row>
    <row r="7826" spans="1:6" x14ac:dyDescent="0.25">
      <c r="A7826" t="s">
        <v>33</v>
      </c>
      <c r="B7826" t="s">
        <v>14</v>
      </c>
      <c r="C7826">
        <v>112.9</v>
      </c>
      <c r="D7826" s="1">
        <v>41640</v>
      </c>
      <c r="E7826" cm="1">
        <f t="array" ref="E7826">IF(AND(B7826="Housing",A7826="Rural"),"",
_xlfn.IFS(
NOT(ISBLANK(C7826)), C7826,
AND(NOT(ISBLANK(C7825)), B7825=B7826, NOT(ISBLANK(C7827)), B7827=B7826), AVERAGE(C7825,C7827),
AND(NOT(ISBLANK(C7825)), B7825=B7826, ISBLANK(C7827), NOT(ISBLANK(C7828)), B7828=B7826), C7825+(C7828-C7825)/3,
AND(ISBLANK(C7825), NOT(ISBLANK(C7824)), B7824=B7826, NOT(ISBLANK(C7827)), B7827=B7826), C7824+(C7827-C7824)*2/3,
TRUE, "Check Manually"
))</f>
        <v>112.9</v>
      </c>
      <c r="F7826" t="str">
        <f>_xlfn.XLOOKUP(B7826,Bucket_Map!A:A,Bucket_Map!B:B,"ERROR - CHECK NAME")</f>
        <v>Not Bucketed (Aggregate)</v>
      </c>
    </row>
    <row r="7827" spans="1:6" x14ac:dyDescent="0.25">
      <c r="A7827" t="s">
        <v>33</v>
      </c>
      <c r="B7827" t="s">
        <v>14</v>
      </c>
      <c r="C7827">
        <v>113.1</v>
      </c>
      <c r="D7827" s="1">
        <v>41671</v>
      </c>
      <c r="E7827" cm="1">
        <f t="array" ref="E7827">IF(AND(B7827="Housing",A7827="Rural"),"",
_xlfn.IFS(
NOT(ISBLANK(C7827)), C7827,
AND(NOT(ISBLANK(C7826)), B7826=B7827, NOT(ISBLANK(C7828)), B7828=B7827), AVERAGE(C7826,C7828),
AND(NOT(ISBLANK(C7826)), B7826=B7827, ISBLANK(C7828), NOT(ISBLANK(C7829)), B7829=B7827), C7826+(C7829-C7826)/3,
AND(ISBLANK(C7826), NOT(ISBLANK(C7825)), B7825=B7827, NOT(ISBLANK(C7828)), B7828=B7827), C7825+(C7828-C7825)*2/3,
TRUE, "Check Manually"
))</f>
        <v>113.1</v>
      </c>
      <c r="F7827" t="str">
        <f>_xlfn.XLOOKUP(B7827,Bucket_Map!A:A,Bucket_Map!B:B,"ERROR - CHECK NAME")</f>
        <v>Not Bucketed (Aggregate)</v>
      </c>
    </row>
    <row r="7828" spans="1:6" x14ac:dyDescent="0.25">
      <c r="A7828" t="s">
        <v>33</v>
      </c>
      <c r="B7828" t="s">
        <v>14</v>
      </c>
      <c r="C7828">
        <v>113.7</v>
      </c>
      <c r="D7828" s="1">
        <v>41699</v>
      </c>
      <c r="E7828" cm="1">
        <f t="array" ref="E7828">IF(AND(B7828="Housing",A7828="Rural"),"",
_xlfn.IFS(
NOT(ISBLANK(C7828)), C7828,
AND(NOT(ISBLANK(C7827)), B7827=B7828, NOT(ISBLANK(C7829)), B7829=B7828), AVERAGE(C7827,C7829),
AND(NOT(ISBLANK(C7827)), B7827=B7828, ISBLANK(C7829), NOT(ISBLANK(C7830)), B7830=B7828), C7827+(C7830-C7827)/3,
AND(ISBLANK(C7827), NOT(ISBLANK(C7826)), B7826=B7828, NOT(ISBLANK(C7829)), B7829=B7828), C7826+(C7829-C7826)*2/3,
TRUE, "Check Manually"
))</f>
        <v>113.7</v>
      </c>
      <c r="F7828" t="str">
        <f>_xlfn.XLOOKUP(B7828,Bucket_Map!A:A,Bucket_Map!B:B,"ERROR - CHECK NAME")</f>
        <v>Not Bucketed (Aggregate)</v>
      </c>
    </row>
    <row r="7829" spans="1:6" x14ac:dyDescent="0.25">
      <c r="A7829" t="s">
        <v>33</v>
      </c>
      <c r="B7829" t="s">
        <v>14</v>
      </c>
      <c r="C7829">
        <v>114.7</v>
      </c>
      <c r="D7829" s="1">
        <v>41730</v>
      </c>
      <c r="E7829" cm="1">
        <f t="array" ref="E7829">IF(AND(B7829="Housing",A7829="Rural"),"",
_xlfn.IFS(
NOT(ISBLANK(C7829)), C7829,
AND(NOT(ISBLANK(C7828)), B7828=B7829, NOT(ISBLANK(C7830)), B7830=B7829), AVERAGE(C7828,C7830),
AND(NOT(ISBLANK(C7828)), B7828=B7829, ISBLANK(C7830), NOT(ISBLANK(C7831)), B7831=B7829), C7828+(C7831-C7828)/3,
AND(ISBLANK(C7828), NOT(ISBLANK(C7827)), B7827=B7829, NOT(ISBLANK(C7830)), B7830=B7829), C7827+(C7830-C7827)*2/3,
TRUE, "Check Manually"
))</f>
        <v>114.7</v>
      </c>
      <c r="F7829" t="str">
        <f>_xlfn.XLOOKUP(B7829,Bucket_Map!A:A,Bucket_Map!B:B,"ERROR - CHECK NAME")</f>
        <v>Not Bucketed (Aggregate)</v>
      </c>
    </row>
    <row r="7830" spans="1:6" x14ac:dyDescent="0.25">
      <c r="A7830" t="s">
        <v>33</v>
      </c>
      <c r="B7830" t="s">
        <v>14</v>
      </c>
      <c r="C7830">
        <v>115.6</v>
      </c>
      <c r="D7830" s="1">
        <v>41760</v>
      </c>
      <c r="E7830" cm="1">
        <f t="array" ref="E7830">IF(AND(B7830="Housing",A7830="Rural"),"",
_xlfn.IFS(
NOT(ISBLANK(C7830)), C7830,
AND(NOT(ISBLANK(C7829)), B7829=B7830, NOT(ISBLANK(C7831)), B7831=B7830), AVERAGE(C7829,C7831),
AND(NOT(ISBLANK(C7829)), B7829=B7830, ISBLANK(C7831), NOT(ISBLANK(C7832)), B7832=B7830), C7829+(C7832-C7829)/3,
AND(ISBLANK(C7829), NOT(ISBLANK(C7828)), B7828=B7830, NOT(ISBLANK(C7831)), B7831=B7830), C7828+(C7831-C7828)*2/3,
TRUE, "Check Manually"
))</f>
        <v>115.6</v>
      </c>
      <c r="F7830" t="str">
        <f>_xlfn.XLOOKUP(B7830,Bucket_Map!A:A,Bucket_Map!B:B,"ERROR - CHECK NAME")</f>
        <v>Not Bucketed (Aggregate)</v>
      </c>
    </row>
    <row r="7831" spans="1:6" x14ac:dyDescent="0.25">
      <c r="A7831" t="s">
        <v>33</v>
      </c>
      <c r="B7831" t="s">
        <v>14</v>
      </c>
      <c r="C7831">
        <v>116.4</v>
      </c>
      <c r="D7831" s="1">
        <v>41791</v>
      </c>
      <c r="E7831" cm="1">
        <f t="array" ref="E7831">IF(AND(B7831="Housing",A7831="Rural"),"",
_xlfn.IFS(
NOT(ISBLANK(C7831)), C7831,
AND(NOT(ISBLANK(C7830)), B7830=B7831, NOT(ISBLANK(C7832)), B7832=B7831), AVERAGE(C7830,C7832),
AND(NOT(ISBLANK(C7830)), B7830=B7831, ISBLANK(C7832), NOT(ISBLANK(C7833)), B7833=B7831), C7830+(C7833-C7830)/3,
AND(ISBLANK(C7830), NOT(ISBLANK(C7829)), B7829=B7831, NOT(ISBLANK(C7832)), B7832=B7831), C7829+(C7832-C7829)*2/3,
TRUE, "Check Manually"
))</f>
        <v>116.4</v>
      </c>
      <c r="F7831" t="str">
        <f>_xlfn.XLOOKUP(B7831,Bucket_Map!A:A,Bucket_Map!B:B,"ERROR - CHECK NAME")</f>
        <v>Not Bucketed (Aggregate)</v>
      </c>
    </row>
    <row r="7832" spans="1:6" x14ac:dyDescent="0.25">
      <c r="A7832" t="s">
        <v>33</v>
      </c>
      <c r="B7832" t="s">
        <v>14</v>
      </c>
      <c r="C7832">
        <v>118.9</v>
      </c>
      <c r="D7832" s="1">
        <v>41821</v>
      </c>
      <c r="E7832" cm="1">
        <f t="array" ref="E7832">IF(AND(B7832="Housing",A7832="Rural"),"",
_xlfn.IFS(
NOT(ISBLANK(C7832)), C7832,
AND(NOT(ISBLANK(C7831)), B7831=B7832, NOT(ISBLANK(C7833)), B7833=B7832), AVERAGE(C7831,C7833),
AND(NOT(ISBLANK(C7831)), B7831=B7832, ISBLANK(C7833), NOT(ISBLANK(C7834)), B7834=B7832), C7831+(C7834-C7831)/3,
AND(ISBLANK(C7831), NOT(ISBLANK(C7830)), B7830=B7832, NOT(ISBLANK(C7833)), B7833=B7832), C7830+(C7833-C7830)*2/3,
TRUE, "Check Manually"
))</f>
        <v>118.9</v>
      </c>
      <c r="F7832" t="str">
        <f>_xlfn.XLOOKUP(B7832,Bucket_Map!A:A,Bucket_Map!B:B,"ERROR - CHECK NAME")</f>
        <v>Not Bucketed (Aggregate)</v>
      </c>
    </row>
    <row r="7833" spans="1:6" x14ac:dyDescent="0.25">
      <c r="A7833" t="s">
        <v>33</v>
      </c>
      <c r="B7833" t="s">
        <v>14</v>
      </c>
      <c r="C7833">
        <v>119.9</v>
      </c>
      <c r="D7833" s="1">
        <v>41852</v>
      </c>
      <c r="E7833" cm="1">
        <f t="array" ref="E7833">IF(AND(B7833="Housing",A7833="Rural"),"",
_xlfn.IFS(
NOT(ISBLANK(C7833)), C7833,
AND(NOT(ISBLANK(C7832)), B7832=B7833, NOT(ISBLANK(C7834)), B7834=B7833), AVERAGE(C7832,C7834),
AND(NOT(ISBLANK(C7832)), B7832=B7833, ISBLANK(C7834), NOT(ISBLANK(C7835)), B7835=B7833), C7832+(C7835-C7832)/3,
AND(ISBLANK(C7832), NOT(ISBLANK(C7831)), B7831=B7833, NOT(ISBLANK(C7834)), B7834=B7833), C7831+(C7834-C7831)*2/3,
TRUE, "Check Manually"
))</f>
        <v>119.9</v>
      </c>
      <c r="F7833" t="str">
        <f>_xlfn.XLOOKUP(B7833,Bucket_Map!A:A,Bucket_Map!B:B,"ERROR - CHECK NAME")</f>
        <v>Not Bucketed (Aggregate)</v>
      </c>
    </row>
    <row r="7834" spans="1:6" x14ac:dyDescent="0.25">
      <c r="A7834" t="s">
        <v>33</v>
      </c>
      <c r="B7834" t="s">
        <v>14</v>
      </c>
      <c r="C7834">
        <v>119.2</v>
      </c>
      <c r="D7834" s="1">
        <v>41883</v>
      </c>
      <c r="E7834" cm="1">
        <f t="array" ref="E7834">IF(AND(B7834="Housing",A7834="Rural"),"",
_xlfn.IFS(
NOT(ISBLANK(C7834)), C7834,
AND(NOT(ISBLANK(C7833)), B7833=B7834, NOT(ISBLANK(C7835)), B7835=B7834), AVERAGE(C7833,C7835),
AND(NOT(ISBLANK(C7833)), B7833=B7834, ISBLANK(C7835), NOT(ISBLANK(C7836)), B7836=B7834), C7833+(C7836-C7833)/3,
AND(ISBLANK(C7833), NOT(ISBLANK(C7832)), B7832=B7834, NOT(ISBLANK(C7835)), B7835=B7834), C7832+(C7835-C7832)*2/3,
TRUE, "Check Manually"
))</f>
        <v>119.2</v>
      </c>
      <c r="F7834" t="str">
        <f>_xlfn.XLOOKUP(B7834,Bucket_Map!A:A,Bucket_Map!B:B,"ERROR - CHECK NAME")</f>
        <v>Not Bucketed (Aggregate)</v>
      </c>
    </row>
    <row r="7835" spans="1:6" x14ac:dyDescent="0.25">
      <c r="A7835" t="s">
        <v>33</v>
      </c>
      <c r="B7835" t="s">
        <v>14</v>
      </c>
      <c r="C7835">
        <v>119.1</v>
      </c>
      <c r="D7835" s="1">
        <v>41913</v>
      </c>
      <c r="E7835" cm="1">
        <f t="array" ref="E7835">IF(AND(B7835="Housing",A7835="Rural"),"",
_xlfn.IFS(
NOT(ISBLANK(C7835)), C7835,
AND(NOT(ISBLANK(C7834)), B7834=B7835, NOT(ISBLANK(C7836)), B7836=B7835), AVERAGE(C7834,C7836),
AND(NOT(ISBLANK(C7834)), B7834=B7835, ISBLANK(C7836), NOT(ISBLANK(C7837)), B7837=B7835), C7834+(C7837-C7834)/3,
AND(ISBLANK(C7834), NOT(ISBLANK(C7833)), B7833=B7835, NOT(ISBLANK(C7836)), B7836=B7835), C7833+(C7836-C7833)*2/3,
TRUE, "Check Manually"
))</f>
        <v>119.1</v>
      </c>
      <c r="F7835" t="str">
        <f>_xlfn.XLOOKUP(B7835,Bucket_Map!A:A,Bucket_Map!B:B,"ERROR - CHECK NAME")</f>
        <v>Not Bucketed (Aggregate)</v>
      </c>
    </row>
    <row r="7836" spans="1:6" x14ac:dyDescent="0.25">
      <c r="A7836" t="s">
        <v>33</v>
      </c>
      <c r="B7836" t="s">
        <v>14</v>
      </c>
      <c r="C7836">
        <v>119</v>
      </c>
      <c r="D7836" s="1">
        <v>41944</v>
      </c>
      <c r="E7836" cm="1">
        <f t="array" ref="E7836">IF(AND(B7836="Housing",A7836="Rural"),"",
_xlfn.IFS(
NOT(ISBLANK(C7836)), C7836,
AND(NOT(ISBLANK(C7835)), B7835=B7836, NOT(ISBLANK(C7837)), B7837=B7836), AVERAGE(C7835,C7837),
AND(NOT(ISBLANK(C7835)), B7835=B7836, ISBLANK(C7837), NOT(ISBLANK(C7838)), B7838=B7836), C7835+(C7838-C7835)/3,
AND(ISBLANK(C7835), NOT(ISBLANK(C7834)), B7834=B7836, NOT(ISBLANK(C7837)), B7837=B7836), C7834+(C7837-C7834)*2/3,
TRUE, "Check Manually"
))</f>
        <v>119</v>
      </c>
      <c r="F7836" t="str">
        <f>_xlfn.XLOOKUP(B7836,Bucket_Map!A:A,Bucket_Map!B:B,"ERROR - CHECK NAME")</f>
        <v>Not Bucketed (Aggregate)</v>
      </c>
    </row>
    <row r="7837" spans="1:6" x14ac:dyDescent="0.25">
      <c r="A7837" t="s">
        <v>33</v>
      </c>
      <c r="B7837" t="s">
        <v>14</v>
      </c>
      <c r="C7837">
        <v>118.4</v>
      </c>
      <c r="D7837" s="1">
        <v>41974</v>
      </c>
      <c r="E7837" cm="1">
        <f t="array" ref="E7837">IF(AND(B7837="Housing",A7837="Rural"),"",
_xlfn.IFS(
NOT(ISBLANK(C7837)), C7837,
AND(NOT(ISBLANK(C7836)), B7836=B7837, NOT(ISBLANK(C7838)), B7838=B7837), AVERAGE(C7836,C7838),
AND(NOT(ISBLANK(C7836)), B7836=B7837, ISBLANK(C7838), NOT(ISBLANK(C7839)), B7839=B7837), C7836+(C7839-C7836)/3,
AND(ISBLANK(C7836), NOT(ISBLANK(C7835)), B7835=B7837, NOT(ISBLANK(C7838)), B7838=B7837), C7835+(C7838-C7835)*2/3,
TRUE, "Check Manually"
))</f>
        <v>118.4</v>
      </c>
      <c r="F7837" t="str">
        <f>_xlfn.XLOOKUP(B7837,Bucket_Map!A:A,Bucket_Map!B:B,"ERROR - CHECK NAME")</f>
        <v>Not Bucketed (Aggregate)</v>
      </c>
    </row>
    <row r="7838" spans="1:6" x14ac:dyDescent="0.25">
      <c r="A7838" t="s">
        <v>33</v>
      </c>
      <c r="B7838" t="s">
        <v>14</v>
      </c>
      <c r="C7838">
        <v>118.5</v>
      </c>
      <c r="D7838" s="1">
        <v>42005</v>
      </c>
      <c r="E7838" cm="1">
        <f t="array" ref="E7838">IF(AND(B7838="Housing",A7838="Rural"),"",
_xlfn.IFS(
NOT(ISBLANK(C7838)), C7838,
AND(NOT(ISBLANK(C7837)), B7837=B7838, NOT(ISBLANK(C7839)), B7839=B7838), AVERAGE(C7837,C7839),
AND(NOT(ISBLANK(C7837)), B7837=B7838, ISBLANK(C7839), NOT(ISBLANK(C7840)), B7840=B7838), C7837+(C7840-C7837)/3,
AND(ISBLANK(C7837), NOT(ISBLANK(C7836)), B7836=B7838, NOT(ISBLANK(C7839)), B7839=B7838), C7836+(C7839-C7836)*2/3,
TRUE, "Check Manually"
))</f>
        <v>118.5</v>
      </c>
      <c r="F7838" t="str">
        <f>_xlfn.XLOOKUP(B7838,Bucket_Map!A:A,Bucket_Map!B:B,"ERROR - CHECK NAME")</f>
        <v>Not Bucketed (Aggregate)</v>
      </c>
    </row>
    <row r="7839" spans="1:6" x14ac:dyDescent="0.25">
      <c r="A7839" t="s">
        <v>33</v>
      </c>
      <c r="B7839" t="s">
        <v>14</v>
      </c>
      <c r="C7839">
        <v>118.7</v>
      </c>
      <c r="D7839" s="1">
        <v>42036</v>
      </c>
      <c r="E7839" cm="1">
        <f t="array" ref="E7839">IF(AND(B7839="Housing",A7839="Rural"),"",
_xlfn.IFS(
NOT(ISBLANK(C7839)), C7839,
AND(NOT(ISBLANK(C7838)), B7838=B7839, NOT(ISBLANK(C7840)), B7840=B7839), AVERAGE(C7838,C7840),
AND(NOT(ISBLANK(C7838)), B7838=B7839, ISBLANK(C7840), NOT(ISBLANK(C7841)), B7841=B7839), C7838+(C7841-C7838)/3,
AND(ISBLANK(C7838), NOT(ISBLANK(C7837)), B7837=B7839, NOT(ISBLANK(C7840)), B7840=B7839), C7837+(C7840-C7837)*2/3,
TRUE, "Check Manually"
))</f>
        <v>118.7</v>
      </c>
      <c r="F7839" t="str">
        <f>_xlfn.XLOOKUP(B7839,Bucket_Map!A:A,Bucket_Map!B:B,"ERROR - CHECK NAME")</f>
        <v>Not Bucketed (Aggregate)</v>
      </c>
    </row>
    <row r="7840" spans="1:6" x14ac:dyDescent="0.25">
      <c r="A7840" t="s">
        <v>33</v>
      </c>
      <c r="B7840" t="s">
        <v>14</v>
      </c>
      <c r="C7840">
        <v>119.1</v>
      </c>
      <c r="D7840" s="1">
        <v>42064</v>
      </c>
      <c r="E7840" cm="1">
        <f t="array" ref="E7840">IF(AND(B7840="Housing",A7840="Rural"),"",
_xlfn.IFS(
NOT(ISBLANK(C7840)), C7840,
AND(NOT(ISBLANK(C7839)), B7839=B7840, NOT(ISBLANK(C7841)), B7841=B7840), AVERAGE(C7839,C7841),
AND(NOT(ISBLANK(C7839)), B7839=B7840, ISBLANK(C7841), NOT(ISBLANK(C7842)), B7842=B7840), C7839+(C7842-C7839)/3,
AND(ISBLANK(C7839), NOT(ISBLANK(C7838)), B7838=B7840, NOT(ISBLANK(C7841)), B7841=B7840), C7838+(C7841-C7838)*2/3,
TRUE, "Check Manually"
))</f>
        <v>119.1</v>
      </c>
      <c r="F7840" t="str">
        <f>_xlfn.XLOOKUP(B7840,Bucket_Map!A:A,Bucket_Map!B:B,"ERROR - CHECK NAME")</f>
        <v>Not Bucketed (Aggregate)</v>
      </c>
    </row>
    <row r="7841" spans="1:6" x14ac:dyDescent="0.25">
      <c r="A7841" t="s">
        <v>33</v>
      </c>
      <c r="B7841" t="s">
        <v>14</v>
      </c>
      <c r="C7841">
        <v>119.7</v>
      </c>
      <c r="D7841" s="1">
        <v>42095</v>
      </c>
      <c r="E7841" cm="1">
        <f t="array" ref="E7841">IF(AND(B7841="Housing",A7841="Rural"),"",
_xlfn.IFS(
NOT(ISBLANK(C7841)), C7841,
AND(NOT(ISBLANK(C7840)), B7840=B7841, NOT(ISBLANK(C7842)), B7842=B7841), AVERAGE(C7840,C7842),
AND(NOT(ISBLANK(C7840)), B7840=B7841, ISBLANK(C7842), NOT(ISBLANK(C7843)), B7843=B7841), C7840+(C7843-C7840)/3,
AND(ISBLANK(C7840), NOT(ISBLANK(C7839)), B7839=B7841, NOT(ISBLANK(C7842)), B7842=B7841), C7839+(C7842-C7839)*2/3,
TRUE, "Check Manually"
))</f>
        <v>119.7</v>
      </c>
      <c r="F7841" t="str">
        <f>_xlfn.XLOOKUP(B7841,Bucket_Map!A:A,Bucket_Map!B:B,"ERROR - CHECK NAME")</f>
        <v>Not Bucketed (Aggregate)</v>
      </c>
    </row>
    <row r="7842" spans="1:6" x14ac:dyDescent="0.25">
      <c r="A7842" t="s">
        <v>33</v>
      </c>
      <c r="B7842" t="s">
        <v>14</v>
      </c>
      <c r="C7842">
        <v>120.7</v>
      </c>
      <c r="D7842" s="1">
        <v>42125</v>
      </c>
      <c r="E7842" cm="1">
        <f t="array" ref="E7842">IF(AND(B7842="Housing",A7842="Rural"),"",
_xlfn.IFS(
NOT(ISBLANK(C7842)), C7842,
AND(NOT(ISBLANK(C7841)), B7841=B7842, NOT(ISBLANK(C7843)), B7843=B7842), AVERAGE(C7841,C7843),
AND(NOT(ISBLANK(C7841)), B7841=B7842, ISBLANK(C7843), NOT(ISBLANK(C7844)), B7844=B7842), C7841+(C7844-C7841)/3,
AND(ISBLANK(C7841), NOT(ISBLANK(C7840)), B7840=B7842, NOT(ISBLANK(C7843)), B7843=B7842), C7840+(C7843-C7840)*2/3,
TRUE, "Check Manually"
))</f>
        <v>120.7</v>
      </c>
      <c r="F7842" t="str">
        <f>_xlfn.XLOOKUP(B7842,Bucket_Map!A:A,Bucket_Map!B:B,"ERROR - CHECK NAME")</f>
        <v>Not Bucketed (Aggregate)</v>
      </c>
    </row>
    <row r="7843" spans="1:6" x14ac:dyDescent="0.25">
      <c r="A7843" t="s">
        <v>33</v>
      </c>
      <c r="B7843" t="s">
        <v>14</v>
      </c>
      <c r="C7843">
        <v>121.7</v>
      </c>
      <c r="D7843" s="1">
        <v>42156</v>
      </c>
      <c r="E7843" cm="1">
        <f t="array" ref="E7843">IF(AND(B7843="Housing",A7843="Rural"),"",
_xlfn.IFS(
NOT(ISBLANK(C7843)), C7843,
AND(NOT(ISBLANK(C7842)), B7842=B7843, NOT(ISBLANK(C7844)), B7844=B7843), AVERAGE(C7842,C7844),
AND(NOT(ISBLANK(C7842)), B7842=B7843, ISBLANK(C7844), NOT(ISBLANK(C7845)), B7845=B7843), C7842+(C7845-C7842)/3,
AND(ISBLANK(C7842), NOT(ISBLANK(C7841)), B7841=B7843, NOT(ISBLANK(C7844)), B7844=B7843), C7841+(C7844-C7841)*2/3,
TRUE, "Check Manually"
))</f>
        <v>121.7</v>
      </c>
      <c r="F7843" t="str">
        <f>_xlfn.XLOOKUP(B7843,Bucket_Map!A:A,Bucket_Map!B:B,"ERROR - CHECK NAME")</f>
        <v>Not Bucketed (Aggregate)</v>
      </c>
    </row>
    <row r="7844" spans="1:6" x14ac:dyDescent="0.25">
      <c r="A7844" t="s">
        <v>33</v>
      </c>
      <c r="B7844" t="s">
        <v>14</v>
      </c>
      <c r="C7844">
        <v>122.4</v>
      </c>
      <c r="D7844" s="1">
        <v>42186</v>
      </c>
      <c r="E7844" cm="1">
        <f t="array" ref="E7844">IF(AND(B7844="Housing",A7844="Rural"),"",
_xlfn.IFS(
NOT(ISBLANK(C7844)), C7844,
AND(NOT(ISBLANK(C7843)), B7843=B7844, NOT(ISBLANK(C7845)), B7845=B7844), AVERAGE(C7843,C7845),
AND(NOT(ISBLANK(C7843)), B7843=B7844, ISBLANK(C7845), NOT(ISBLANK(C7846)), B7846=B7844), C7843+(C7846-C7843)/3,
AND(ISBLANK(C7843), NOT(ISBLANK(C7842)), B7842=B7844, NOT(ISBLANK(C7845)), B7845=B7844), C7842+(C7845-C7842)*2/3,
TRUE, "Check Manually"
))</f>
        <v>122.4</v>
      </c>
      <c r="F7844" t="str">
        <f>_xlfn.XLOOKUP(B7844,Bucket_Map!A:A,Bucket_Map!B:B,"ERROR - CHECK NAME")</f>
        <v>Not Bucketed (Aggregate)</v>
      </c>
    </row>
    <row r="7845" spans="1:6" x14ac:dyDescent="0.25">
      <c r="A7845" t="s">
        <v>33</v>
      </c>
      <c r="B7845" t="s">
        <v>14</v>
      </c>
      <c r="C7845">
        <v>123.2</v>
      </c>
      <c r="D7845" s="1">
        <v>42217</v>
      </c>
      <c r="E7845" cm="1">
        <f t="array" ref="E7845">IF(AND(B7845="Housing",A7845="Rural"),"",
_xlfn.IFS(
NOT(ISBLANK(C7845)), C7845,
AND(NOT(ISBLANK(C7844)), B7844=B7845, NOT(ISBLANK(C7846)), B7846=B7845), AVERAGE(C7844,C7846),
AND(NOT(ISBLANK(C7844)), B7844=B7845, ISBLANK(C7846), NOT(ISBLANK(C7847)), B7847=B7845), C7844+(C7847-C7844)/3,
AND(ISBLANK(C7844), NOT(ISBLANK(C7843)), B7843=B7845, NOT(ISBLANK(C7846)), B7846=B7845), C7843+(C7846-C7843)*2/3,
TRUE, "Check Manually"
))</f>
        <v>123.2</v>
      </c>
      <c r="F7845" t="str">
        <f>_xlfn.XLOOKUP(B7845,Bucket_Map!A:A,Bucket_Map!B:B,"ERROR - CHECK NAME")</f>
        <v>Not Bucketed (Aggregate)</v>
      </c>
    </row>
    <row r="7846" spans="1:6" x14ac:dyDescent="0.25">
      <c r="A7846" t="s">
        <v>33</v>
      </c>
      <c r="B7846" t="s">
        <v>14</v>
      </c>
      <c r="C7846">
        <v>123.5</v>
      </c>
      <c r="D7846" s="1">
        <v>42248</v>
      </c>
      <c r="E7846" cm="1">
        <f t="array" ref="E7846">IF(AND(B7846="Housing",A7846="Rural"),"",
_xlfn.IFS(
NOT(ISBLANK(C7846)), C7846,
AND(NOT(ISBLANK(C7845)), B7845=B7846, NOT(ISBLANK(C7847)), B7847=B7846), AVERAGE(C7845,C7847),
AND(NOT(ISBLANK(C7845)), B7845=B7846, ISBLANK(C7847), NOT(ISBLANK(C7848)), B7848=B7846), C7845+(C7848-C7845)/3,
AND(ISBLANK(C7845), NOT(ISBLANK(C7844)), B7844=B7846, NOT(ISBLANK(C7847)), B7847=B7846), C7844+(C7847-C7844)*2/3,
TRUE, "Check Manually"
))</f>
        <v>123.5</v>
      </c>
      <c r="F7846" t="str">
        <f>_xlfn.XLOOKUP(B7846,Bucket_Map!A:A,Bucket_Map!B:B,"ERROR - CHECK NAME")</f>
        <v>Not Bucketed (Aggregate)</v>
      </c>
    </row>
    <row r="7847" spans="1:6" x14ac:dyDescent="0.25">
      <c r="A7847" t="s">
        <v>33</v>
      </c>
      <c r="B7847" t="s">
        <v>14</v>
      </c>
      <c r="C7847">
        <v>124.2</v>
      </c>
      <c r="D7847" s="1">
        <v>42278</v>
      </c>
      <c r="E7847" cm="1">
        <f t="array" ref="E7847">IF(AND(B7847="Housing",A7847="Rural"),"",
_xlfn.IFS(
NOT(ISBLANK(C7847)), C7847,
AND(NOT(ISBLANK(C7846)), B7846=B7847, NOT(ISBLANK(C7848)), B7848=B7847), AVERAGE(C7846,C7848),
AND(NOT(ISBLANK(C7846)), B7846=B7847, ISBLANK(C7848), NOT(ISBLANK(C7849)), B7849=B7847), C7846+(C7849-C7846)/3,
AND(ISBLANK(C7846), NOT(ISBLANK(C7845)), B7845=B7847, NOT(ISBLANK(C7848)), B7848=B7847), C7845+(C7848-C7845)*2/3,
TRUE, "Check Manually"
))</f>
        <v>124.2</v>
      </c>
      <c r="F7847" t="str">
        <f>_xlfn.XLOOKUP(B7847,Bucket_Map!A:A,Bucket_Map!B:B,"ERROR - CHECK NAME")</f>
        <v>Not Bucketed (Aggregate)</v>
      </c>
    </row>
    <row r="7848" spans="1:6" x14ac:dyDescent="0.25">
      <c r="A7848" t="s">
        <v>33</v>
      </c>
      <c r="B7848" t="s">
        <v>14</v>
      </c>
      <c r="C7848">
        <v>124.6</v>
      </c>
      <c r="D7848" s="1">
        <v>42309</v>
      </c>
      <c r="E7848" cm="1">
        <f t="array" ref="E7848">IF(AND(B7848="Housing",A7848="Rural"),"",
_xlfn.IFS(
NOT(ISBLANK(C7848)), C7848,
AND(NOT(ISBLANK(C7847)), B7847=B7848, NOT(ISBLANK(C7849)), B7849=B7848), AVERAGE(C7847,C7849),
AND(NOT(ISBLANK(C7847)), B7847=B7848, ISBLANK(C7849), NOT(ISBLANK(C7850)), B7850=B7848), C7847+(C7850-C7847)/3,
AND(ISBLANK(C7847), NOT(ISBLANK(C7846)), B7846=B7848, NOT(ISBLANK(C7849)), B7849=B7848), C7846+(C7849-C7846)*2/3,
TRUE, "Check Manually"
))</f>
        <v>124.6</v>
      </c>
      <c r="F7848" t="str">
        <f>_xlfn.XLOOKUP(B7848,Bucket_Map!A:A,Bucket_Map!B:B,"ERROR - CHECK NAME")</f>
        <v>Not Bucketed (Aggregate)</v>
      </c>
    </row>
    <row r="7849" spans="1:6" x14ac:dyDescent="0.25">
      <c r="A7849" t="s">
        <v>33</v>
      </c>
      <c r="B7849" t="s">
        <v>14</v>
      </c>
      <c r="C7849">
        <v>124</v>
      </c>
      <c r="D7849" s="1">
        <v>42339</v>
      </c>
      <c r="E7849" cm="1">
        <f t="array" ref="E7849">IF(AND(B7849="Housing",A7849="Rural"),"",
_xlfn.IFS(
NOT(ISBLANK(C7849)), C7849,
AND(NOT(ISBLANK(C7848)), B7848=B7849, NOT(ISBLANK(C7850)), B7850=B7849), AVERAGE(C7848,C7850),
AND(NOT(ISBLANK(C7848)), B7848=B7849, ISBLANK(C7850), NOT(ISBLANK(C7851)), B7851=B7849), C7848+(C7851-C7848)/3,
AND(ISBLANK(C7848), NOT(ISBLANK(C7847)), B7847=B7849, NOT(ISBLANK(C7850)), B7850=B7849), C7847+(C7850-C7847)*2/3,
TRUE, "Check Manually"
))</f>
        <v>124</v>
      </c>
      <c r="F7849" t="str">
        <f>_xlfn.XLOOKUP(B7849,Bucket_Map!A:A,Bucket_Map!B:B,"ERROR - CHECK NAME")</f>
        <v>Not Bucketed (Aggregate)</v>
      </c>
    </row>
    <row r="7850" spans="1:6" x14ac:dyDescent="0.25">
      <c r="A7850" t="s">
        <v>33</v>
      </c>
      <c r="B7850" t="s">
        <v>14</v>
      </c>
      <c r="C7850">
        <v>124.2</v>
      </c>
      <c r="D7850" s="1">
        <v>42370</v>
      </c>
      <c r="E7850" cm="1">
        <f t="array" ref="E7850">IF(AND(B7850="Housing",A7850="Rural"),"",
_xlfn.IFS(
NOT(ISBLANK(C7850)), C7850,
AND(NOT(ISBLANK(C7849)), B7849=B7850, NOT(ISBLANK(C7851)), B7851=B7850), AVERAGE(C7849,C7851),
AND(NOT(ISBLANK(C7849)), B7849=B7850, ISBLANK(C7851), NOT(ISBLANK(C7852)), B7852=B7850), C7849+(C7852-C7849)/3,
AND(ISBLANK(C7849), NOT(ISBLANK(C7848)), B7848=B7850, NOT(ISBLANK(C7851)), B7851=B7850), C7848+(C7851-C7848)*2/3,
TRUE, "Check Manually"
))</f>
        <v>124.2</v>
      </c>
      <c r="F7850" t="str">
        <f>_xlfn.XLOOKUP(B7850,Bucket_Map!A:A,Bucket_Map!B:B,"ERROR - CHECK NAME")</f>
        <v>Not Bucketed (Aggregate)</v>
      </c>
    </row>
    <row r="7851" spans="1:6" x14ac:dyDescent="0.25">
      <c r="A7851" t="s">
        <v>33</v>
      </c>
      <c r="B7851" t="s">
        <v>14</v>
      </c>
      <c r="C7851">
        <v>123.8</v>
      </c>
      <c r="D7851" s="1">
        <v>42401</v>
      </c>
      <c r="E7851" cm="1">
        <f t="array" ref="E7851">IF(AND(B7851="Housing",A7851="Rural"),"",
_xlfn.IFS(
NOT(ISBLANK(C7851)), C7851,
AND(NOT(ISBLANK(C7850)), B7850=B7851, NOT(ISBLANK(C7852)), B7852=B7851), AVERAGE(C7850,C7852),
AND(NOT(ISBLANK(C7850)), B7850=B7851, ISBLANK(C7852), NOT(ISBLANK(C7853)), B7853=B7851), C7850+(C7853-C7850)/3,
AND(ISBLANK(C7850), NOT(ISBLANK(C7849)), B7849=B7851, NOT(ISBLANK(C7852)), B7852=B7851), C7849+(C7852-C7849)*2/3,
TRUE, "Check Manually"
))</f>
        <v>123.8</v>
      </c>
      <c r="F7851" t="str">
        <f>_xlfn.XLOOKUP(B7851,Bucket_Map!A:A,Bucket_Map!B:B,"ERROR - CHECK NAME")</f>
        <v>Not Bucketed (Aggregate)</v>
      </c>
    </row>
    <row r="7852" spans="1:6" x14ac:dyDescent="0.25">
      <c r="A7852" t="s">
        <v>33</v>
      </c>
      <c r="B7852" t="s">
        <v>14</v>
      </c>
      <c r="C7852">
        <v>123.8</v>
      </c>
      <c r="D7852" s="1">
        <v>42430</v>
      </c>
      <c r="E7852" cm="1">
        <f t="array" ref="E7852">IF(AND(B7852="Housing",A7852="Rural"),"",
_xlfn.IFS(
NOT(ISBLANK(C7852)), C7852,
AND(NOT(ISBLANK(C7851)), B7851=B7852, NOT(ISBLANK(C7853)), B7853=B7852), AVERAGE(C7851,C7853),
AND(NOT(ISBLANK(C7851)), B7851=B7852, ISBLANK(C7853), NOT(ISBLANK(C7854)), B7854=B7852), C7851+(C7854-C7851)/3,
AND(ISBLANK(C7851), NOT(ISBLANK(C7850)), B7850=B7852, NOT(ISBLANK(C7853)), B7853=B7852), C7850+(C7853-C7850)*2/3,
TRUE, "Check Manually"
))</f>
        <v>123.8</v>
      </c>
      <c r="F7852" t="str">
        <f>_xlfn.XLOOKUP(B7852,Bucket_Map!A:A,Bucket_Map!B:B,"ERROR - CHECK NAME")</f>
        <v>Not Bucketed (Aggregate)</v>
      </c>
    </row>
    <row r="7853" spans="1:6" x14ac:dyDescent="0.25">
      <c r="A7853" t="s">
        <v>33</v>
      </c>
      <c r="B7853" t="s">
        <v>14</v>
      </c>
      <c r="C7853">
        <v>125.3</v>
      </c>
      <c r="D7853" s="1">
        <v>42461</v>
      </c>
      <c r="E7853" cm="1">
        <f t="array" ref="E7853">IF(AND(B7853="Housing",A7853="Rural"),"",
_xlfn.IFS(
NOT(ISBLANK(C7853)), C7853,
AND(NOT(ISBLANK(C7852)), B7852=B7853, NOT(ISBLANK(C7854)), B7854=B7853), AVERAGE(C7852,C7854),
AND(NOT(ISBLANK(C7852)), B7852=B7853, ISBLANK(C7854), NOT(ISBLANK(C7855)), B7855=B7853), C7852+(C7855-C7852)/3,
AND(ISBLANK(C7852), NOT(ISBLANK(C7851)), B7851=B7853, NOT(ISBLANK(C7854)), B7854=B7853), C7851+(C7854-C7851)*2/3,
TRUE, "Check Manually"
))</f>
        <v>125.3</v>
      </c>
      <c r="F7853" t="str">
        <f>_xlfn.XLOOKUP(B7853,Bucket_Map!A:A,Bucket_Map!B:B,"ERROR - CHECK NAME")</f>
        <v>Not Bucketed (Aggregate)</v>
      </c>
    </row>
    <row r="7854" spans="1:6" x14ac:dyDescent="0.25">
      <c r="A7854" t="s">
        <v>33</v>
      </c>
      <c r="B7854" t="s">
        <v>14</v>
      </c>
      <c r="C7854">
        <v>126.6</v>
      </c>
      <c r="D7854" s="1">
        <v>42491</v>
      </c>
      <c r="E7854" cm="1">
        <f t="array" ref="E7854">IF(AND(B7854="Housing",A7854="Rural"),"",
_xlfn.IFS(
NOT(ISBLANK(C7854)), C7854,
AND(NOT(ISBLANK(C7853)), B7853=B7854, NOT(ISBLANK(C7855)), B7855=B7854), AVERAGE(C7853,C7855),
AND(NOT(ISBLANK(C7853)), B7853=B7854, ISBLANK(C7855), NOT(ISBLANK(C7856)), B7856=B7854), C7853+(C7856-C7853)/3,
AND(ISBLANK(C7853), NOT(ISBLANK(C7852)), B7852=B7854, NOT(ISBLANK(C7855)), B7855=B7854), C7852+(C7855-C7852)*2/3,
TRUE, "Check Manually"
))</f>
        <v>126.6</v>
      </c>
      <c r="F7854" t="str">
        <f>_xlfn.XLOOKUP(B7854,Bucket_Map!A:A,Bucket_Map!B:B,"ERROR - CHECK NAME")</f>
        <v>Not Bucketed (Aggregate)</v>
      </c>
    </row>
    <row r="7855" spans="1:6" x14ac:dyDescent="0.25">
      <c r="A7855" t="s">
        <v>33</v>
      </c>
      <c r="B7855" t="s">
        <v>14</v>
      </c>
      <c r="C7855">
        <v>128.1</v>
      </c>
      <c r="D7855" s="1">
        <v>42522</v>
      </c>
      <c r="E7855" cm="1">
        <f t="array" ref="E7855">IF(AND(B7855="Housing",A7855="Rural"),"",
_xlfn.IFS(
NOT(ISBLANK(C7855)), C7855,
AND(NOT(ISBLANK(C7854)), B7854=B7855, NOT(ISBLANK(C7856)), B7856=B7855), AVERAGE(C7854,C7856),
AND(NOT(ISBLANK(C7854)), B7854=B7855, ISBLANK(C7856), NOT(ISBLANK(C7857)), B7857=B7855), C7854+(C7857-C7854)/3,
AND(ISBLANK(C7854), NOT(ISBLANK(C7853)), B7853=B7855, NOT(ISBLANK(C7856)), B7856=B7855), C7853+(C7856-C7853)*2/3,
TRUE, "Check Manually"
))</f>
        <v>128.1</v>
      </c>
      <c r="F7855" t="str">
        <f>_xlfn.XLOOKUP(B7855,Bucket_Map!A:A,Bucket_Map!B:B,"ERROR - CHECK NAME")</f>
        <v>Not Bucketed (Aggregate)</v>
      </c>
    </row>
    <row r="7856" spans="1:6" x14ac:dyDescent="0.25">
      <c r="A7856" t="s">
        <v>33</v>
      </c>
      <c r="B7856" t="s">
        <v>14</v>
      </c>
      <c r="C7856">
        <v>129</v>
      </c>
      <c r="D7856" s="1">
        <v>42552</v>
      </c>
      <c r="E7856" cm="1">
        <f t="array" ref="E7856">IF(AND(B7856="Housing",A7856="Rural"),"",
_xlfn.IFS(
NOT(ISBLANK(C7856)), C7856,
AND(NOT(ISBLANK(C7855)), B7855=B7856, NOT(ISBLANK(C7857)), B7857=B7856), AVERAGE(C7855,C7857),
AND(NOT(ISBLANK(C7855)), B7855=B7856, ISBLANK(C7857), NOT(ISBLANK(C7858)), B7858=B7856), C7855+(C7858-C7855)/3,
AND(ISBLANK(C7855), NOT(ISBLANK(C7854)), B7854=B7856, NOT(ISBLANK(C7857)), B7857=B7856), C7854+(C7857-C7854)*2/3,
TRUE, "Check Manually"
))</f>
        <v>129</v>
      </c>
      <c r="F7856" t="str">
        <f>_xlfn.XLOOKUP(B7856,Bucket_Map!A:A,Bucket_Map!B:B,"ERROR - CHECK NAME")</f>
        <v>Not Bucketed (Aggregate)</v>
      </c>
    </row>
    <row r="7857" spans="1:6" x14ac:dyDescent="0.25">
      <c r="A7857" t="s">
        <v>33</v>
      </c>
      <c r="B7857" t="s">
        <v>14</v>
      </c>
      <c r="C7857">
        <v>128.4</v>
      </c>
      <c r="D7857" s="1">
        <v>42583</v>
      </c>
      <c r="E7857" cm="1">
        <f t="array" ref="E7857">IF(AND(B7857="Housing",A7857="Rural"),"",
_xlfn.IFS(
NOT(ISBLANK(C7857)), C7857,
AND(NOT(ISBLANK(C7856)), B7856=B7857, NOT(ISBLANK(C7858)), B7858=B7857), AVERAGE(C7856,C7858),
AND(NOT(ISBLANK(C7856)), B7856=B7857, ISBLANK(C7858), NOT(ISBLANK(C7859)), B7859=B7857), C7856+(C7859-C7856)/3,
AND(ISBLANK(C7856), NOT(ISBLANK(C7855)), B7855=B7857, NOT(ISBLANK(C7858)), B7858=B7857), C7855+(C7858-C7855)*2/3,
TRUE, "Check Manually"
))</f>
        <v>128.4</v>
      </c>
      <c r="F7857" t="str">
        <f>_xlfn.XLOOKUP(B7857,Bucket_Map!A:A,Bucket_Map!B:B,"ERROR - CHECK NAME")</f>
        <v>Not Bucketed (Aggregate)</v>
      </c>
    </row>
    <row r="7858" spans="1:6" x14ac:dyDescent="0.25">
      <c r="A7858" t="s">
        <v>33</v>
      </c>
      <c r="B7858" t="s">
        <v>14</v>
      </c>
      <c r="C7858">
        <v>128</v>
      </c>
      <c r="D7858" s="1">
        <v>42614</v>
      </c>
      <c r="E7858" cm="1">
        <f t="array" ref="E7858">IF(AND(B7858="Housing",A7858="Rural"),"",
_xlfn.IFS(
NOT(ISBLANK(C7858)), C7858,
AND(NOT(ISBLANK(C7857)), B7857=B7858, NOT(ISBLANK(C7859)), B7859=B7858), AVERAGE(C7857,C7859),
AND(NOT(ISBLANK(C7857)), B7857=B7858, ISBLANK(C7859), NOT(ISBLANK(C7860)), B7860=B7858), C7857+(C7860-C7857)/3,
AND(ISBLANK(C7857), NOT(ISBLANK(C7856)), B7856=B7858, NOT(ISBLANK(C7859)), B7859=B7858), C7856+(C7859-C7856)*2/3,
TRUE, "Check Manually"
))</f>
        <v>128</v>
      </c>
      <c r="F7858" t="str">
        <f>_xlfn.XLOOKUP(B7858,Bucket_Map!A:A,Bucket_Map!B:B,"ERROR - CHECK NAME")</f>
        <v>Not Bucketed (Aggregate)</v>
      </c>
    </row>
    <row r="7859" spans="1:6" x14ac:dyDescent="0.25">
      <c r="A7859" t="s">
        <v>33</v>
      </c>
      <c r="B7859" t="s">
        <v>14</v>
      </c>
      <c r="C7859">
        <v>128.6</v>
      </c>
      <c r="D7859" s="1">
        <v>42644</v>
      </c>
      <c r="E7859" cm="1">
        <f t="array" ref="E7859">IF(AND(B7859="Housing",A7859="Rural"),"",
_xlfn.IFS(
NOT(ISBLANK(C7859)), C7859,
AND(NOT(ISBLANK(C7858)), B7858=B7859, NOT(ISBLANK(C7860)), B7860=B7859), AVERAGE(C7858,C7860),
AND(NOT(ISBLANK(C7858)), B7858=B7859, ISBLANK(C7860), NOT(ISBLANK(C7861)), B7861=B7859), C7858+(C7861-C7858)/3,
AND(ISBLANK(C7858), NOT(ISBLANK(C7857)), B7857=B7859, NOT(ISBLANK(C7860)), B7860=B7859), C7857+(C7860-C7857)*2/3,
TRUE, "Check Manually"
))</f>
        <v>128.6</v>
      </c>
      <c r="F7859" t="str">
        <f>_xlfn.XLOOKUP(B7859,Bucket_Map!A:A,Bucket_Map!B:B,"ERROR - CHECK NAME")</f>
        <v>Not Bucketed (Aggregate)</v>
      </c>
    </row>
    <row r="7860" spans="1:6" x14ac:dyDescent="0.25">
      <c r="A7860" t="s">
        <v>33</v>
      </c>
      <c r="B7860" t="s">
        <v>14</v>
      </c>
      <c r="C7860">
        <v>128.5</v>
      </c>
      <c r="D7860" s="1">
        <v>42675</v>
      </c>
      <c r="E7860" cm="1">
        <f t="array" ref="E7860">IF(AND(B7860="Housing",A7860="Rural"),"",
_xlfn.IFS(
NOT(ISBLANK(C7860)), C7860,
AND(NOT(ISBLANK(C7859)), B7859=B7860, NOT(ISBLANK(C7861)), B7861=B7860), AVERAGE(C7859,C7861),
AND(NOT(ISBLANK(C7859)), B7859=B7860, ISBLANK(C7861), NOT(ISBLANK(C7862)), B7862=B7860), C7859+(C7862-C7859)/3,
AND(ISBLANK(C7859), NOT(ISBLANK(C7858)), B7858=B7860, NOT(ISBLANK(C7861)), B7861=B7860), C7858+(C7861-C7858)*2/3,
TRUE, "Check Manually"
))</f>
        <v>128.5</v>
      </c>
      <c r="F7860" t="str">
        <f>_xlfn.XLOOKUP(B7860,Bucket_Map!A:A,Bucket_Map!B:B,"ERROR - CHECK NAME")</f>
        <v>Not Bucketed (Aggregate)</v>
      </c>
    </row>
    <row r="7861" spans="1:6" x14ac:dyDescent="0.25">
      <c r="A7861" t="s">
        <v>33</v>
      </c>
      <c r="B7861" t="s">
        <v>14</v>
      </c>
      <c r="C7861">
        <v>127.6</v>
      </c>
      <c r="D7861" s="1">
        <v>42705</v>
      </c>
      <c r="E7861" cm="1">
        <f t="array" ref="E7861">IF(AND(B7861="Housing",A7861="Rural"),"",
_xlfn.IFS(
NOT(ISBLANK(C7861)), C7861,
AND(NOT(ISBLANK(C7860)), B7860=B7861, NOT(ISBLANK(C7862)), B7862=B7861), AVERAGE(C7860,C7862),
AND(NOT(ISBLANK(C7860)), B7860=B7861, ISBLANK(C7862), NOT(ISBLANK(C7863)), B7863=B7861), C7860+(C7863-C7860)/3,
AND(ISBLANK(C7860), NOT(ISBLANK(C7859)), B7859=B7861, NOT(ISBLANK(C7862)), B7862=B7861), C7859+(C7862-C7859)*2/3,
TRUE, "Check Manually"
))</f>
        <v>127.6</v>
      </c>
      <c r="F7861" t="str">
        <f>_xlfn.XLOOKUP(B7861,Bucket_Map!A:A,Bucket_Map!B:B,"ERROR - CHECK NAME")</f>
        <v>Not Bucketed (Aggregate)</v>
      </c>
    </row>
    <row r="7862" spans="1:6" x14ac:dyDescent="0.25">
      <c r="A7862" t="s">
        <v>33</v>
      </c>
      <c r="B7862" t="s">
        <v>14</v>
      </c>
      <c r="C7862">
        <v>127.8</v>
      </c>
      <c r="D7862" s="1">
        <v>42736</v>
      </c>
      <c r="E7862" cm="1">
        <f t="array" ref="E7862">IF(AND(B7862="Housing",A7862="Rural"),"",
_xlfn.IFS(
NOT(ISBLANK(C7862)), C7862,
AND(NOT(ISBLANK(C7861)), B7861=B7862, NOT(ISBLANK(C7863)), B7863=B7862), AVERAGE(C7861,C7863),
AND(NOT(ISBLANK(C7861)), B7861=B7862, ISBLANK(C7863), NOT(ISBLANK(C7864)), B7864=B7862), C7861+(C7864-C7861)/3,
AND(ISBLANK(C7861), NOT(ISBLANK(C7860)), B7860=B7862, NOT(ISBLANK(C7863)), B7863=B7862), C7860+(C7863-C7860)*2/3,
TRUE, "Check Manually"
))</f>
        <v>127.8</v>
      </c>
      <c r="F7862" t="str">
        <f>_xlfn.XLOOKUP(B7862,Bucket_Map!A:A,Bucket_Map!B:B,"ERROR - CHECK NAME")</f>
        <v>Not Bucketed (Aggregate)</v>
      </c>
    </row>
    <row r="7863" spans="1:6" x14ac:dyDescent="0.25">
      <c r="A7863" t="s">
        <v>33</v>
      </c>
      <c r="B7863" t="s">
        <v>14</v>
      </c>
      <c r="C7863">
        <v>128.19999999999999</v>
      </c>
      <c r="D7863" s="1">
        <v>42767</v>
      </c>
      <c r="E7863" cm="1">
        <f t="array" ref="E7863">IF(AND(B7863="Housing",A7863="Rural"),"",
_xlfn.IFS(
NOT(ISBLANK(C7863)), C7863,
AND(NOT(ISBLANK(C7862)), B7862=B7863, NOT(ISBLANK(C7864)), B7864=B7863), AVERAGE(C7862,C7864),
AND(NOT(ISBLANK(C7862)), B7862=B7863, ISBLANK(C7864), NOT(ISBLANK(C7865)), B7865=B7863), C7862+(C7865-C7862)/3,
AND(ISBLANK(C7862), NOT(ISBLANK(C7861)), B7861=B7863, NOT(ISBLANK(C7864)), B7864=B7863), C7861+(C7864-C7861)*2/3,
TRUE, "Check Manually"
))</f>
        <v>128.19999999999999</v>
      </c>
      <c r="F7863" t="str">
        <f>_xlfn.XLOOKUP(B7863,Bucket_Map!A:A,Bucket_Map!B:B,"ERROR - CHECK NAME")</f>
        <v>Not Bucketed (Aggregate)</v>
      </c>
    </row>
    <row r="7864" spans="1:6" x14ac:dyDescent="0.25">
      <c r="A7864" t="s">
        <v>33</v>
      </c>
      <c r="B7864" t="s">
        <v>14</v>
      </c>
      <c r="C7864">
        <v>128.69999999999999</v>
      </c>
      <c r="D7864" s="1">
        <v>42795</v>
      </c>
      <c r="E7864" cm="1">
        <f t="array" ref="E7864">IF(AND(B7864="Housing",A7864="Rural"),"",
_xlfn.IFS(
NOT(ISBLANK(C7864)), C7864,
AND(NOT(ISBLANK(C7863)), B7863=B7864, NOT(ISBLANK(C7865)), B7865=B7864), AVERAGE(C7863,C7865),
AND(NOT(ISBLANK(C7863)), B7863=B7864, ISBLANK(C7865), NOT(ISBLANK(C7866)), B7866=B7864), C7863+(C7866-C7863)/3,
AND(ISBLANK(C7863), NOT(ISBLANK(C7862)), B7862=B7864, NOT(ISBLANK(C7865)), B7865=B7864), C7862+(C7865-C7862)*2/3,
TRUE, "Check Manually"
))</f>
        <v>128.69999999999999</v>
      </c>
      <c r="F7864" t="str">
        <f>_xlfn.XLOOKUP(B7864,Bucket_Map!A:A,Bucket_Map!B:B,"ERROR - CHECK NAME")</f>
        <v>Not Bucketed (Aggregate)</v>
      </c>
    </row>
    <row r="7865" spans="1:6" x14ac:dyDescent="0.25">
      <c r="A7865" t="s">
        <v>33</v>
      </c>
      <c r="B7865" t="s">
        <v>14</v>
      </c>
      <c r="C7865">
        <v>129.1</v>
      </c>
      <c r="D7865" s="1">
        <v>42826</v>
      </c>
      <c r="E7865" cm="1">
        <f t="array" ref="E7865">IF(AND(B7865="Housing",A7865="Rural"),"",
_xlfn.IFS(
NOT(ISBLANK(C7865)), C7865,
AND(NOT(ISBLANK(C7864)), B7864=B7865, NOT(ISBLANK(C7866)), B7866=B7865), AVERAGE(C7864,C7866),
AND(NOT(ISBLANK(C7864)), B7864=B7865, ISBLANK(C7866), NOT(ISBLANK(C7867)), B7867=B7865), C7864+(C7867-C7864)/3,
AND(ISBLANK(C7864), NOT(ISBLANK(C7863)), B7863=B7865, NOT(ISBLANK(C7866)), B7866=B7865), C7863+(C7866-C7863)*2/3,
TRUE, "Check Manually"
))</f>
        <v>129.1</v>
      </c>
      <c r="F7865" t="str">
        <f>_xlfn.XLOOKUP(B7865,Bucket_Map!A:A,Bucket_Map!B:B,"ERROR - CHECK NAME")</f>
        <v>Not Bucketed (Aggregate)</v>
      </c>
    </row>
    <row r="7866" spans="1:6" x14ac:dyDescent="0.25">
      <c r="A7866" t="s">
        <v>33</v>
      </c>
      <c r="B7866" t="s">
        <v>14</v>
      </c>
      <c r="C7866">
        <v>129.30000000000001</v>
      </c>
      <c r="D7866" s="1">
        <v>42856</v>
      </c>
      <c r="E7866" cm="1">
        <f t="array" ref="E7866">IF(AND(B7866="Housing",A7866="Rural"),"",
_xlfn.IFS(
NOT(ISBLANK(C7866)), C7866,
AND(NOT(ISBLANK(C7865)), B7865=B7866, NOT(ISBLANK(C7867)), B7867=B7866), AVERAGE(C7865,C7867),
AND(NOT(ISBLANK(C7865)), B7865=B7866, ISBLANK(C7867), NOT(ISBLANK(C7868)), B7868=B7866), C7865+(C7868-C7865)/3,
AND(ISBLANK(C7865), NOT(ISBLANK(C7864)), B7864=B7866, NOT(ISBLANK(C7867)), B7867=B7866), C7864+(C7867-C7864)*2/3,
TRUE, "Check Manually"
))</f>
        <v>129.30000000000001</v>
      </c>
      <c r="F7866" t="str">
        <f>_xlfn.XLOOKUP(B7866,Bucket_Map!A:A,Bucket_Map!B:B,"ERROR - CHECK NAME")</f>
        <v>Not Bucketed (Aggregate)</v>
      </c>
    </row>
    <row r="7867" spans="1:6" x14ac:dyDescent="0.25">
      <c r="A7867" t="s">
        <v>33</v>
      </c>
      <c r="B7867" t="s">
        <v>14</v>
      </c>
      <c r="C7867">
        <v>129.9</v>
      </c>
      <c r="D7867" s="1">
        <v>42887</v>
      </c>
      <c r="E7867" cm="1">
        <f t="array" ref="E7867">IF(AND(B7867="Housing",A7867="Rural"),"",
_xlfn.IFS(
NOT(ISBLANK(C7867)), C7867,
AND(NOT(ISBLANK(C7866)), B7866=B7867, NOT(ISBLANK(C7868)), B7868=B7867), AVERAGE(C7866,C7868),
AND(NOT(ISBLANK(C7866)), B7866=B7867, ISBLANK(C7868), NOT(ISBLANK(C7869)), B7869=B7867), C7866+(C7869-C7866)/3,
AND(ISBLANK(C7866), NOT(ISBLANK(C7865)), B7865=B7867, NOT(ISBLANK(C7868)), B7868=B7867), C7865+(C7868-C7865)*2/3,
TRUE, "Check Manually"
))</f>
        <v>129.9</v>
      </c>
      <c r="F7867" t="str">
        <f>_xlfn.XLOOKUP(B7867,Bucket_Map!A:A,Bucket_Map!B:B,"ERROR - CHECK NAME")</f>
        <v>Not Bucketed (Aggregate)</v>
      </c>
    </row>
    <row r="7868" spans="1:6" x14ac:dyDescent="0.25">
      <c r="A7868" t="s">
        <v>33</v>
      </c>
      <c r="B7868" t="s">
        <v>14</v>
      </c>
      <c r="C7868">
        <v>131.80000000000001</v>
      </c>
      <c r="D7868" s="1">
        <v>42917</v>
      </c>
      <c r="E7868" cm="1">
        <f t="array" ref="E7868">IF(AND(B7868="Housing",A7868="Rural"),"",
_xlfn.IFS(
NOT(ISBLANK(C7868)), C7868,
AND(NOT(ISBLANK(C7867)), B7867=B7868, NOT(ISBLANK(C7869)), B7869=B7868), AVERAGE(C7867,C7869),
AND(NOT(ISBLANK(C7867)), B7867=B7868, ISBLANK(C7869), NOT(ISBLANK(C7870)), B7870=B7868), C7867+(C7870-C7867)/3,
AND(ISBLANK(C7867), NOT(ISBLANK(C7866)), B7866=B7868, NOT(ISBLANK(C7869)), B7869=B7868), C7866+(C7869-C7866)*2/3,
TRUE, "Check Manually"
))</f>
        <v>131.80000000000001</v>
      </c>
      <c r="F7868" t="str">
        <f>_xlfn.XLOOKUP(B7868,Bucket_Map!A:A,Bucket_Map!B:B,"ERROR - CHECK NAME")</f>
        <v>Not Bucketed (Aggregate)</v>
      </c>
    </row>
    <row r="7869" spans="1:6" x14ac:dyDescent="0.25">
      <c r="A7869" t="s">
        <v>33</v>
      </c>
      <c r="B7869" t="s">
        <v>14</v>
      </c>
      <c r="C7869">
        <v>132.69999999999999</v>
      </c>
      <c r="D7869" s="1">
        <v>42948</v>
      </c>
      <c r="E7869" cm="1">
        <f t="array" ref="E7869">IF(AND(B7869="Housing",A7869="Rural"),"",
_xlfn.IFS(
NOT(ISBLANK(C7869)), C7869,
AND(NOT(ISBLANK(C7868)), B7868=B7869, NOT(ISBLANK(C7870)), B7870=B7869), AVERAGE(C7868,C7870),
AND(NOT(ISBLANK(C7868)), B7868=B7869, ISBLANK(C7870), NOT(ISBLANK(C7871)), B7871=B7869), C7868+(C7871-C7868)/3,
AND(ISBLANK(C7868), NOT(ISBLANK(C7867)), B7867=B7869, NOT(ISBLANK(C7870)), B7870=B7869), C7867+(C7870-C7867)*2/3,
TRUE, "Check Manually"
))</f>
        <v>132.69999999999999</v>
      </c>
      <c r="F7869" t="str">
        <f>_xlfn.XLOOKUP(B7869,Bucket_Map!A:A,Bucket_Map!B:B,"ERROR - CHECK NAME")</f>
        <v>Not Bucketed (Aggregate)</v>
      </c>
    </row>
    <row r="7870" spans="1:6" x14ac:dyDescent="0.25">
      <c r="A7870" t="s">
        <v>33</v>
      </c>
      <c r="B7870" t="s">
        <v>14</v>
      </c>
      <c r="C7870">
        <v>132.4</v>
      </c>
      <c r="D7870" s="1">
        <v>42979</v>
      </c>
      <c r="E7870" cm="1">
        <f t="array" ref="E7870">IF(AND(B7870="Housing",A7870="Rural"),"",
_xlfn.IFS(
NOT(ISBLANK(C7870)), C7870,
AND(NOT(ISBLANK(C7869)), B7869=B7870, NOT(ISBLANK(C7871)), B7871=B7870), AVERAGE(C7869,C7871),
AND(NOT(ISBLANK(C7869)), B7869=B7870, ISBLANK(C7871), NOT(ISBLANK(C7872)), B7872=B7870), C7869+(C7872-C7869)/3,
AND(ISBLANK(C7869), NOT(ISBLANK(C7868)), B7868=B7870, NOT(ISBLANK(C7871)), B7871=B7870), C7868+(C7871-C7868)*2/3,
TRUE, "Check Manually"
))</f>
        <v>132.4</v>
      </c>
      <c r="F7870" t="str">
        <f>_xlfn.XLOOKUP(B7870,Bucket_Map!A:A,Bucket_Map!B:B,"ERROR - CHECK NAME")</f>
        <v>Not Bucketed (Aggregate)</v>
      </c>
    </row>
    <row r="7871" spans="1:6" x14ac:dyDescent="0.25">
      <c r="A7871" t="s">
        <v>33</v>
      </c>
      <c r="B7871" t="s">
        <v>14</v>
      </c>
      <c r="C7871">
        <v>133.5</v>
      </c>
      <c r="D7871" s="1">
        <v>43009</v>
      </c>
      <c r="E7871" cm="1">
        <f t="array" ref="E7871">IF(AND(B7871="Housing",A7871="Rural"),"",
_xlfn.IFS(
NOT(ISBLANK(C7871)), C7871,
AND(NOT(ISBLANK(C7870)), B7870=B7871, NOT(ISBLANK(C7872)), B7872=B7871), AVERAGE(C7870,C7872),
AND(NOT(ISBLANK(C7870)), B7870=B7871, ISBLANK(C7872), NOT(ISBLANK(C7873)), B7873=B7871), C7870+(C7873-C7870)/3,
AND(ISBLANK(C7870), NOT(ISBLANK(C7869)), B7869=B7871, NOT(ISBLANK(C7872)), B7872=B7871), C7869+(C7872-C7869)*2/3,
TRUE, "Check Manually"
))</f>
        <v>133.5</v>
      </c>
      <c r="F7871" t="str">
        <f>_xlfn.XLOOKUP(B7871,Bucket_Map!A:A,Bucket_Map!B:B,"ERROR - CHECK NAME")</f>
        <v>Not Bucketed (Aggregate)</v>
      </c>
    </row>
    <row r="7872" spans="1:6" x14ac:dyDescent="0.25">
      <c r="A7872" t="s">
        <v>33</v>
      </c>
      <c r="B7872" t="s">
        <v>14</v>
      </c>
      <c r="C7872">
        <v>134.80000000000001</v>
      </c>
      <c r="D7872" s="1">
        <v>43040</v>
      </c>
      <c r="E7872" cm="1">
        <f t="array" ref="E7872">IF(AND(B7872="Housing",A7872="Rural"),"",
_xlfn.IFS(
NOT(ISBLANK(C7872)), C7872,
AND(NOT(ISBLANK(C7871)), B7871=B7872, NOT(ISBLANK(C7873)), B7873=B7872), AVERAGE(C7871,C7873),
AND(NOT(ISBLANK(C7871)), B7871=B7872, ISBLANK(C7873), NOT(ISBLANK(C7874)), B7874=B7872), C7871+(C7874-C7871)/3,
AND(ISBLANK(C7871), NOT(ISBLANK(C7870)), B7870=B7872, NOT(ISBLANK(C7873)), B7873=B7872), C7870+(C7873-C7870)*2/3,
TRUE, "Check Manually"
))</f>
        <v>134.80000000000001</v>
      </c>
      <c r="F7872" t="str">
        <f>_xlfn.XLOOKUP(B7872,Bucket_Map!A:A,Bucket_Map!B:B,"ERROR - CHECK NAME")</f>
        <v>Not Bucketed (Aggregate)</v>
      </c>
    </row>
    <row r="7873" spans="1:6" x14ac:dyDescent="0.25">
      <c r="A7873" t="s">
        <v>33</v>
      </c>
      <c r="B7873" t="s">
        <v>14</v>
      </c>
      <c r="C7873">
        <v>134.1</v>
      </c>
      <c r="D7873" s="1">
        <v>43070</v>
      </c>
      <c r="E7873" cm="1">
        <f t="array" ref="E7873">IF(AND(B7873="Housing",A7873="Rural"),"",
_xlfn.IFS(
NOT(ISBLANK(C7873)), C7873,
AND(NOT(ISBLANK(C7872)), B7872=B7873, NOT(ISBLANK(C7874)), B7874=B7873), AVERAGE(C7872,C7874),
AND(NOT(ISBLANK(C7872)), B7872=B7873, ISBLANK(C7874), NOT(ISBLANK(C7875)), B7875=B7873), C7872+(C7875-C7872)/3,
AND(ISBLANK(C7872), NOT(ISBLANK(C7871)), B7871=B7873, NOT(ISBLANK(C7874)), B7874=B7873), C7871+(C7874-C7871)*2/3,
TRUE, "Check Manually"
))</f>
        <v>134.1</v>
      </c>
      <c r="F7873" t="str">
        <f>_xlfn.XLOOKUP(B7873,Bucket_Map!A:A,Bucket_Map!B:B,"ERROR - CHECK NAME")</f>
        <v>Not Bucketed (Aggregate)</v>
      </c>
    </row>
    <row r="7874" spans="1:6" x14ac:dyDescent="0.25">
      <c r="A7874" t="s">
        <v>33</v>
      </c>
      <c r="B7874" t="s">
        <v>14</v>
      </c>
      <c r="C7874">
        <v>134.1</v>
      </c>
      <c r="D7874" s="1">
        <v>43101</v>
      </c>
      <c r="E7874" cm="1">
        <f t="array" ref="E7874">IF(AND(B7874="Housing",A7874="Rural"),"",
_xlfn.IFS(
NOT(ISBLANK(C7874)), C7874,
AND(NOT(ISBLANK(C7873)), B7873=B7874, NOT(ISBLANK(C7875)), B7875=B7874), AVERAGE(C7873,C7875),
AND(NOT(ISBLANK(C7873)), B7873=B7874, ISBLANK(C7875), NOT(ISBLANK(C7876)), B7876=B7874), C7873+(C7876-C7873)/3,
AND(ISBLANK(C7873), NOT(ISBLANK(C7872)), B7872=B7874, NOT(ISBLANK(C7875)), B7875=B7874), C7872+(C7875-C7872)*2/3,
TRUE, "Check Manually"
))</f>
        <v>134.1</v>
      </c>
      <c r="F7874" t="str">
        <f>_xlfn.XLOOKUP(B7874,Bucket_Map!A:A,Bucket_Map!B:B,"ERROR - CHECK NAME")</f>
        <v>Not Bucketed (Aggregate)</v>
      </c>
    </row>
    <row r="7875" spans="1:6" x14ac:dyDescent="0.25">
      <c r="A7875" t="s">
        <v>33</v>
      </c>
      <c r="B7875" t="s">
        <v>14</v>
      </c>
      <c r="C7875">
        <v>134</v>
      </c>
      <c r="D7875" s="1">
        <v>43132</v>
      </c>
      <c r="E7875" cm="1">
        <f t="array" ref="E7875">IF(AND(B7875="Housing",A7875="Rural"),"",
_xlfn.IFS(
NOT(ISBLANK(C7875)), C7875,
AND(NOT(ISBLANK(C7874)), B7874=B7875, NOT(ISBLANK(C7876)), B7876=B7875), AVERAGE(C7874,C7876),
AND(NOT(ISBLANK(C7874)), B7874=B7875, ISBLANK(C7876), NOT(ISBLANK(C7877)), B7877=B7875), C7874+(C7877-C7874)/3,
AND(ISBLANK(C7874), NOT(ISBLANK(C7873)), B7873=B7875, NOT(ISBLANK(C7876)), B7876=B7875), C7873+(C7876-C7873)*2/3,
TRUE, "Check Manually"
))</f>
        <v>134</v>
      </c>
      <c r="F7875" t="str">
        <f>_xlfn.XLOOKUP(B7875,Bucket_Map!A:A,Bucket_Map!B:B,"ERROR - CHECK NAME")</f>
        <v>Not Bucketed (Aggregate)</v>
      </c>
    </row>
    <row r="7876" spans="1:6" x14ac:dyDescent="0.25">
      <c r="A7876" t="s">
        <v>33</v>
      </c>
      <c r="B7876" t="s">
        <v>14</v>
      </c>
      <c r="C7876">
        <v>134</v>
      </c>
      <c r="D7876" s="1">
        <v>43160</v>
      </c>
      <c r="E7876" cm="1">
        <f t="array" ref="E7876">IF(AND(B7876="Housing",A7876="Rural"),"",
_xlfn.IFS(
NOT(ISBLANK(C7876)), C7876,
AND(NOT(ISBLANK(C7875)), B7875=B7876, NOT(ISBLANK(C7877)), B7877=B7876), AVERAGE(C7875,C7877),
AND(NOT(ISBLANK(C7875)), B7875=B7876, ISBLANK(C7877), NOT(ISBLANK(C7878)), B7878=B7876), C7875+(C7878-C7875)/3,
AND(ISBLANK(C7875), NOT(ISBLANK(C7874)), B7874=B7876, NOT(ISBLANK(C7877)), B7877=B7876), C7874+(C7877-C7874)*2/3,
TRUE, "Check Manually"
))</f>
        <v>134</v>
      </c>
      <c r="F7876" t="str">
        <f>_xlfn.XLOOKUP(B7876,Bucket_Map!A:A,Bucket_Map!B:B,"ERROR - CHECK NAME")</f>
        <v>Not Bucketed (Aggregate)</v>
      </c>
    </row>
    <row r="7877" spans="1:6" x14ac:dyDescent="0.25">
      <c r="A7877" t="s">
        <v>33</v>
      </c>
      <c r="B7877" t="s">
        <v>14</v>
      </c>
      <c r="C7877">
        <v>134.80000000000001</v>
      </c>
      <c r="D7877" s="1">
        <v>43191</v>
      </c>
      <c r="E7877" cm="1">
        <f t="array" ref="E7877">IF(AND(B7877="Housing",A7877="Rural"),"",
_xlfn.IFS(
NOT(ISBLANK(C7877)), C7877,
AND(NOT(ISBLANK(C7876)), B7876=B7877, NOT(ISBLANK(C7878)), B7878=B7877), AVERAGE(C7876,C7878),
AND(NOT(ISBLANK(C7876)), B7876=B7877, ISBLANK(C7878), NOT(ISBLANK(C7879)), B7879=B7877), C7876+(C7879-C7876)/3,
AND(ISBLANK(C7876), NOT(ISBLANK(C7875)), B7875=B7877, NOT(ISBLANK(C7878)), B7878=B7877), C7875+(C7878-C7875)*2/3,
TRUE, "Check Manually"
))</f>
        <v>134.80000000000001</v>
      </c>
      <c r="F7877" t="str">
        <f>_xlfn.XLOOKUP(B7877,Bucket_Map!A:A,Bucket_Map!B:B,"ERROR - CHECK NAME")</f>
        <v>Not Bucketed (Aggregate)</v>
      </c>
    </row>
    <row r="7878" spans="1:6" x14ac:dyDescent="0.25">
      <c r="A7878" t="s">
        <v>33</v>
      </c>
      <c r="B7878" t="s">
        <v>14</v>
      </c>
      <c r="C7878">
        <v>135.4</v>
      </c>
      <c r="D7878" s="1">
        <v>43221</v>
      </c>
      <c r="E7878" cm="1">
        <f t="array" ref="E7878">IF(AND(B7878="Housing",A7878="Rural"),"",
_xlfn.IFS(
NOT(ISBLANK(C7878)), C7878,
AND(NOT(ISBLANK(C7877)), B7877=B7878, NOT(ISBLANK(C7879)), B7879=B7878), AVERAGE(C7877,C7879),
AND(NOT(ISBLANK(C7877)), B7877=B7878, ISBLANK(C7879), NOT(ISBLANK(C7880)), B7880=B7878), C7877+(C7880-C7877)/3,
AND(ISBLANK(C7877), NOT(ISBLANK(C7876)), B7876=B7878, NOT(ISBLANK(C7879)), B7879=B7878), C7876+(C7879-C7876)*2/3,
TRUE, "Check Manually"
))</f>
        <v>135.4</v>
      </c>
      <c r="F7878" t="str">
        <f>_xlfn.XLOOKUP(B7878,Bucket_Map!A:A,Bucket_Map!B:B,"ERROR - CHECK NAME")</f>
        <v>Not Bucketed (Aggregate)</v>
      </c>
    </row>
    <row r="7879" spans="1:6" x14ac:dyDescent="0.25">
      <c r="A7879" t="s">
        <v>33</v>
      </c>
      <c r="B7879" t="s">
        <v>14</v>
      </c>
      <c r="C7879">
        <v>136.19999999999999</v>
      </c>
      <c r="D7879" s="1">
        <v>43252</v>
      </c>
      <c r="E7879" cm="1">
        <f t="array" ref="E7879">IF(AND(B7879="Housing",A7879="Rural"),"",
_xlfn.IFS(
NOT(ISBLANK(C7879)), C7879,
AND(NOT(ISBLANK(C7878)), B7878=B7879, NOT(ISBLANK(C7880)), B7880=B7879), AVERAGE(C7878,C7880),
AND(NOT(ISBLANK(C7878)), B7878=B7879, ISBLANK(C7880), NOT(ISBLANK(C7881)), B7881=B7879), C7878+(C7881-C7878)/3,
AND(ISBLANK(C7878), NOT(ISBLANK(C7877)), B7877=B7879, NOT(ISBLANK(C7880)), B7880=B7879), C7877+(C7880-C7877)*2/3,
TRUE, "Check Manually"
))</f>
        <v>136.19999999999999</v>
      </c>
      <c r="F7879" t="str">
        <f>_xlfn.XLOOKUP(B7879,Bucket_Map!A:A,Bucket_Map!B:B,"ERROR - CHECK NAME")</f>
        <v>Not Bucketed (Aggregate)</v>
      </c>
    </row>
    <row r="7880" spans="1:6" x14ac:dyDescent="0.25">
      <c r="A7880" t="s">
        <v>33</v>
      </c>
      <c r="B7880" t="s">
        <v>14</v>
      </c>
      <c r="C7880">
        <v>137.5</v>
      </c>
      <c r="D7880" s="1">
        <v>43282</v>
      </c>
      <c r="E7880" cm="1">
        <f t="array" ref="E7880">IF(AND(B7880="Housing",A7880="Rural"),"",
_xlfn.IFS(
NOT(ISBLANK(C7880)), C7880,
AND(NOT(ISBLANK(C7879)), B7879=B7880, NOT(ISBLANK(C7881)), B7881=B7880), AVERAGE(C7879,C7881),
AND(NOT(ISBLANK(C7879)), B7879=B7880, ISBLANK(C7881), NOT(ISBLANK(C7882)), B7882=B7880), C7879+(C7882-C7879)/3,
AND(ISBLANK(C7879), NOT(ISBLANK(C7878)), B7878=B7880, NOT(ISBLANK(C7881)), B7881=B7880), C7878+(C7881-C7878)*2/3,
TRUE, "Check Manually"
))</f>
        <v>137.5</v>
      </c>
      <c r="F7880" t="str">
        <f>_xlfn.XLOOKUP(B7880,Bucket_Map!A:A,Bucket_Map!B:B,"ERROR - CHECK NAME")</f>
        <v>Not Bucketed (Aggregate)</v>
      </c>
    </row>
    <row r="7881" spans="1:6" x14ac:dyDescent="0.25">
      <c r="A7881" t="s">
        <v>33</v>
      </c>
      <c r="B7881" t="s">
        <v>14</v>
      </c>
      <c r="C7881">
        <v>138</v>
      </c>
      <c r="D7881" s="1">
        <v>43313</v>
      </c>
      <c r="E7881" cm="1">
        <f t="array" ref="E7881">IF(AND(B7881="Housing",A7881="Rural"),"",
_xlfn.IFS(
NOT(ISBLANK(C7881)), C7881,
AND(NOT(ISBLANK(C7880)), B7880=B7881, NOT(ISBLANK(C7882)), B7882=B7881), AVERAGE(C7880,C7882),
AND(NOT(ISBLANK(C7880)), B7880=B7881, ISBLANK(C7882), NOT(ISBLANK(C7883)), B7883=B7881), C7880+(C7883-C7880)/3,
AND(ISBLANK(C7880), NOT(ISBLANK(C7879)), B7879=B7881, NOT(ISBLANK(C7882)), B7882=B7881), C7879+(C7882-C7879)*2/3,
TRUE, "Check Manually"
))</f>
        <v>138</v>
      </c>
      <c r="F7881" t="str">
        <f>_xlfn.XLOOKUP(B7881,Bucket_Map!A:A,Bucket_Map!B:B,"ERROR - CHECK NAME")</f>
        <v>Not Bucketed (Aggregate)</v>
      </c>
    </row>
    <row r="7882" spans="1:6" x14ac:dyDescent="0.25">
      <c r="A7882" t="s">
        <v>33</v>
      </c>
      <c r="B7882" t="s">
        <v>14</v>
      </c>
      <c r="C7882">
        <v>138.1</v>
      </c>
      <c r="D7882" s="1">
        <v>43344</v>
      </c>
      <c r="E7882" cm="1">
        <f t="array" ref="E7882">IF(AND(B7882="Housing",A7882="Rural"),"",
_xlfn.IFS(
NOT(ISBLANK(C7882)), C7882,
AND(NOT(ISBLANK(C7881)), B7881=B7882, NOT(ISBLANK(C7883)), B7883=B7882), AVERAGE(C7881,C7883),
AND(NOT(ISBLANK(C7881)), B7881=B7882, ISBLANK(C7883), NOT(ISBLANK(C7884)), B7884=B7882), C7881+(C7884-C7881)/3,
AND(ISBLANK(C7881), NOT(ISBLANK(C7880)), B7880=B7882, NOT(ISBLANK(C7883)), B7883=B7882), C7880+(C7883-C7880)*2/3,
TRUE, "Check Manually"
))</f>
        <v>138.1</v>
      </c>
      <c r="F7882" t="str">
        <f>_xlfn.XLOOKUP(B7882,Bucket_Map!A:A,Bucket_Map!B:B,"ERROR - CHECK NAME")</f>
        <v>Not Bucketed (Aggregate)</v>
      </c>
    </row>
    <row r="7883" spans="1:6" x14ac:dyDescent="0.25">
      <c r="A7883" t="s">
        <v>33</v>
      </c>
      <c r="B7883" t="s">
        <v>14</v>
      </c>
      <c r="C7883">
        <v>138.9</v>
      </c>
      <c r="D7883" s="1">
        <v>43374</v>
      </c>
      <c r="E7883" cm="1">
        <f t="array" ref="E7883">IF(AND(B7883="Housing",A7883="Rural"),"",
_xlfn.IFS(
NOT(ISBLANK(C7883)), C7883,
AND(NOT(ISBLANK(C7882)), B7882=B7883, NOT(ISBLANK(C7884)), B7884=B7883), AVERAGE(C7882,C7884),
AND(NOT(ISBLANK(C7882)), B7882=B7883, ISBLANK(C7884), NOT(ISBLANK(C7885)), B7885=B7883), C7882+(C7885-C7882)/3,
AND(ISBLANK(C7882), NOT(ISBLANK(C7881)), B7881=B7883, NOT(ISBLANK(C7884)), B7884=B7883), C7881+(C7884-C7881)*2/3,
TRUE, "Check Manually"
))</f>
        <v>138.9</v>
      </c>
      <c r="F7883" t="str">
        <f>_xlfn.XLOOKUP(B7883,Bucket_Map!A:A,Bucket_Map!B:B,"ERROR - CHECK NAME")</f>
        <v>Not Bucketed (Aggregate)</v>
      </c>
    </row>
    <row r="7884" spans="1:6" x14ac:dyDescent="0.25">
      <c r="A7884" t="s">
        <v>33</v>
      </c>
      <c r="B7884" t="s">
        <v>14</v>
      </c>
      <c r="C7884">
        <v>139</v>
      </c>
      <c r="D7884" s="1">
        <v>43405</v>
      </c>
      <c r="E7884" cm="1">
        <f t="array" ref="E7884">IF(AND(B7884="Housing",A7884="Rural"),"",
_xlfn.IFS(
NOT(ISBLANK(C7884)), C7884,
AND(NOT(ISBLANK(C7883)), B7883=B7884, NOT(ISBLANK(C7885)), B7885=B7884), AVERAGE(C7883,C7885),
AND(NOT(ISBLANK(C7883)), B7883=B7884, ISBLANK(C7885), NOT(ISBLANK(C7886)), B7886=B7884), C7883+(C7886-C7883)/3,
AND(ISBLANK(C7883), NOT(ISBLANK(C7882)), B7882=B7884, NOT(ISBLANK(C7885)), B7885=B7884), C7882+(C7885-C7882)*2/3,
TRUE, "Check Manually"
))</f>
        <v>139</v>
      </c>
      <c r="F7884" t="str">
        <f>_xlfn.XLOOKUP(B7884,Bucket_Map!A:A,Bucket_Map!B:B,"ERROR - CHECK NAME")</f>
        <v>Not Bucketed (Aggregate)</v>
      </c>
    </row>
    <row r="7885" spans="1:6" x14ac:dyDescent="0.25">
      <c r="A7885" t="s">
        <v>33</v>
      </c>
      <c r="B7885" t="s">
        <v>14</v>
      </c>
      <c r="C7885">
        <v>138</v>
      </c>
      <c r="D7885" s="1">
        <v>43435</v>
      </c>
      <c r="E7885" cm="1">
        <f t="array" ref="E7885">IF(AND(B7885="Housing",A7885="Rural"),"",
_xlfn.IFS(
NOT(ISBLANK(C7885)), C7885,
AND(NOT(ISBLANK(C7884)), B7884=B7885, NOT(ISBLANK(C7886)), B7886=B7885), AVERAGE(C7884,C7886),
AND(NOT(ISBLANK(C7884)), B7884=B7885, ISBLANK(C7886), NOT(ISBLANK(C7887)), B7887=B7885), C7884+(C7887-C7884)/3,
AND(ISBLANK(C7884), NOT(ISBLANK(C7883)), B7883=B7885, NOT(ISBLANK(C7886)), B7886=B7885), C7883+(C7886-C7883)*2/3,
TRUE, "Check Manually"
))</f>
        <v>138</v>
      </c>
      <c r="F7885" t="str">
        <f>_xlfn.XLOOKUP(B7885,Bucket_Map!A:A,Bucket_Map!B:B,"ERROR - CHECK NAME")</f>
        <v>Not Bucketed (Aggregate)</v>
      </c>
    </row>
    <row r="7886" spans="1:6" x14ac:dyDescent="0.25">
      <c r="A7886" t="s">
        <v>33</v>
      </c>
      <c r="B7886" t="s">
        <v>14</v>
      </c>
      <c r="C7886">
        <v>138</v>
      </c>
      <c r="D7886" s="1">
        <v>43466</v>
      </c>
      <c r="E7886" cm="1">
        <f t="array" ref="E7886">IF(AND(B7886="Housing",A7886="Rural"),"",
_xlfn.IFS(
NOT(ISBLANK(C7886)), C7886,
AND(NOT(ISBLANK(C7885)), B7885=B7886, NOT(ISBLANK(C7887)), B7887=B7886), AVERAGE(C7885,C7887),
AND(NOT(ISBLANK(C7885)), B7885=B7886, ISBLANK(C7887), NOT(ISBLANK(C7888)), B7888=B7886), C7885+(C7888-C7885)/3,
AND(ISBLANK(C7885), NOT(ISBLANK(C7884)), B7884=B7886, NOT(ISBLANK(C7887)), B7887=B7886), C7884+(C7887-C7884)*2/3,
TRUE, "Check Manually"
))</f>
        <v>138</v>
      </c>
      <c r="F7886" t="str">
        <f>_xlfn.XLOOKUP(B7886,Bucket_Map!A:A,Bucket_Map!B:B,"ERROR - CHECK NAME")</f>
        <v>Not Bucketed (Aggregate)</v>
      </c>
    </row>
    <row r="7887" spans="1:6" x14ac:dyDescent="0.25">
      <c r="A7887" t="s">
        <v>33</v>
      </c>
      <c r="B7887" t="s">
        <v>14</v>
      </c>
      <c r="C7887">
        <v>138.6</v>
      </c>
      <c r="D7887" s="1">
        <v>43497</v>
      </c>
      <c r="E7887" cm="1">
        <f t="array" ref="E7887">IF(AND(B7887="Housing",A7887="Rural"),"",
_xlfn.IFS(
NOT(ISBLANK(C7887)), C7887,
AND(NOT(ISBLANK(C7886)), B7886=B7887, NOT(ISBLANK(C7888)), B7888=B7887), AVERAGE(C7886,C7888),
AND(NOT(ISBLANK(C7886)), B7886=B7887, ISBLANK(C7888), NOT(ISBLANK(C7889)), B7889=B7887), C7886+(C7889-C7886)/3,
AND(ISBLANK(C7886), NOT(ISBLANK(C7885)), B7885=B7887, NOT(ISBLANK(C7888)), B7888=B7887), C7885+(C7888-C7885)*2/3,
TRUE, "Check Manually"
))</f>
        <v>138.6</v>
      </c>
      <c r="F7887" t="str">
        <f>_xlfn.XLOOKUP(B7887,Bucket_Map!A:A,Bucket_Map!B:B,"ERROR - CHECK NAME")</f>
        <v>Not Bucketed (Aggregate)</v>
      </c>
    </row>
    <row r="7888" spans="1:6" x14ac:dyDescent="0.25">
      <c r="A7888" t="s">
        <v>33</v>
      </c>
      <c r="B7888" t="s">
        <v>14</v>
      </c>
      <c r="C7888">
        <v>139.5</v>
      </c>
      <c r="D7888" s="1">
        <v>43525</v>
      </c>
      <c r="E7888" cm="1">
        <f t="array" ref="E7888">IF(AND(B7888="Housing",A7888="Rural"),"",
_xlfn.IFS(
NOT(ISBLANK(C7888)), C7888,
AND(NOT(ISBLANK(C7887)), B7887=B7888, NOT(ISBLANK(C7889)), B7889=B7888), AVERAGE(C7887,C7889),
AND(NOT(ISBLANK(C7887)), B7887=B7888, ISBLANK(C7889), NOT(ISBLANK(C7890)), B7890=B7888), C7887+(C7890-C7887)/3,
AND(ISBLANK(C7887), NOT(ISBLANK(C7886)), B7886=B7888, NOT(ISBLANK(C7889)), B7889=B7888), C7886+(C7889-C7886)*2/3,
TRUE, "Check Manually"
))</f>
        <v>139.5</v>
      </c>
      <c r="F7888" t="str">
        <f>_xlfn.XLOOKUP(B7888,Bucket_Map!A:A,Bucket_Map!B:B,"ERROR - CHECK NAME")</f>
        <v>Not Bucketed (Aggregate)</v>
      </c>
    </row>
    <row r="7889" spans="1:6" x14ac:dyDescent="0.25">
      <c r="A7889" t="s">
        <v>33</v>
      </c>
      <c r="B7889" t="s">
        <v>14</v>
      </c>
      <c r="C7889">
        <v>141.5</v>
      </c>
      <c r="D7889" s="1">
        <v>43586</v>
      </c>
      <c r="E7889" cm="1">
        <f t="array" ref="E7889">IF(AND(B7889="Housing",A7889="Rural"),"",
_xlfn.IFS(
NOT(ISBLANK(C7889)), C7889,
AND(NOT(ISBLANK(C7888)), B7888=B7889, NOT(ISBLANK(C7890)), B7890=B7889), AVERAGE(C7888,C7890),
AND(NOT(ISBLANK(C7888)), B7888=B7889, ISBLANK(C7890), NOT(ISBLANK(C7891)), B7891=B7889), C7888+(C7891-C7888)/3,
AND(ISBLANK(C7888), NOT(ISBLANK(C7887)), B7887=B7889, NOT(ISBLANK(C7890)), B7890=B7889), C7887+(C7890-C7887)*2/3,
TRUE, "Check Manually"
))</f>
        <v>141.5</v>
      </c>
      <c r="F7889" t="str">
        <f>_xlfn.XLOOKUP(B7889,Bucket_Map!A:A,Bucket_Map!B:B,"ERROR - CHECK NAME")</f>
        <v>Not Bucketed (Aggregate)</v>
      </c>
    </row>
    <row r="7890" spans="1:6" x14ac:dyDescent="0.25">
      <c r="A7890" t="s">
        <v>33</v>
      </c>
      <c r="B7890" t="s">
        <v>14</v>
      </c>
      <c r="C7890">
        <v>142.1</v>
      </c>
      <c r="D7890" s="1">
        <v>43617</v>
      </c>
      <c r="E7890" cm="1">
        <f t="array" ref="E7890">IF(AND(B7890="Housing",A7890="Rural"),"",
_xlfn.IFS(
NOT(ISBLANK(C7890)), C7890,
AND(NOT(ISBLANK(C7889)), B7889=B7890, NOT(ISBLANK(C7891)), B7891=B7890), AVERAGE(C7889,C7891),
AND(NOT(ISBLANK(C7889)), B7889=B7890, ISBLANK(C7891), NOT(ISBLANK(C7892)), B7892=B7890), C7889+(C7892-C7889)/3,
AND(ISBLANK(C7889), NOT(ISBLANK(C7888)), B7888=B7890, NOT(ISBLANK(C7891)), B7891=B7890), C7888+(C7891-C7888)*2/3,
TRUE, "Check Manually"
))</f>
        <v>142.1</v>
      </c>
      <c r="F7890" t="str">
        <f>_xlfn.XLOOKUP(B7890,Bucket_Map!A:A,Bucket_Map!B:B,"ERROR - CHECK NAME")</f>
        <v>Not Bucketed (Aggregate)</v>
      </c>
    </row>
    <row r="7891" spans="1:6" x14ac:dyDescent="0.25">
      <c r="A7891" t="s">
        <v>33</v>
      </c>
      <c r="B7891" t="s">
        <v>14</v>
      </c>
      <c r="C7891">
        <v>143.30000000000001</v>
      </c>
      <c r="D7891" s="1">
        <v>43647</v>
      </c>
      <c r="E7891" cm="1">
        <f t="array" ref="E7891">IF(AND(B7891="Housing",A7891="Rural"),"",
_xlfn.IFS(
NOT(ISBLANK(C7891)), C7891,
AND(NOT(ISBLANK(C7890)), B7890=B7891, NOT(ISBLANK(C7892)), B7892=B7891), AVERAGE(C7890,C7892),
AND(NOT(ISBLANK(C7890)), B7890=B7891, ISBLANK(C7892), NOT(ISBLANK(C7893)), B7893=B7891), C7890+(C7893-C7890)/3,
AND(ISBLANK(C7890), NOT(ISBLANK(C7889)), B7889=B7891, NOT(ISBLANK(C7892)), B7892=B7891), C7889+(C7892-C7889)*2/3,
TRUE, "Check Manually"
))</f>
        <v>143.30000000000001</v>
      </c>
      <c r="F7891" t="str">
        <f>_xlfn.XLOOKUP(B7891,Bucket_Map!A:A,Bucket_Map!B:B,"ERROR - CHECK NAME")</f>
        <v>Not Bucketed (Aggregate)</v>
      </c>
    </row>
    <row r="7892" spans="1:6" x14ac:dyDescent="0.25">
      <c r="A7892" t="s">
        <v>33</v>
      </c>
      <c r="B7892" t="s">
        <v>14</v>
      </c>
      <c r="C7892">
        <v>144.19999999999999</v>
      </c>
      <c r="D7892" s="1">
        <v>43678</v>
      </c>
      <c r="E7892" cm="1">
        <f t="array" ref="E7892">IF(AND(B7892="Housing",A7892="Rural"),"",
_xlfn.IFS(
NOT(ISBLANK(C7892)), C7892,
AND(NOT(ISBLANK(C7891)), B7891=B7892, NOT(ISBLANK(C7893)), B7893=B7892), AVERAGE(C7891,C7893),
AND(NOT(ISBLANK(C7891)), B7891=B7892, ISBLANK(C7893), NOT(ISBLANK(C7894)), B7894=B7892), C7891+(C7894-C7891)/3,
AND(ISBLANK(C7891), NOT(ISBLANK(C7890)), B7890=B7892, NOT(ISBLANK(C7893)), B7893=B7892), C7890+(C7893-C7890)*2/3,
TRUE, "Check Manually"
))</f>
        <v>144.19999999999999</v>
      </c>
      <c r="F7892" t="str">
        <f>_xlfn.XLOOKUP(B7892,Bucket_Map!A:A,Bucket_Map!B:B,"ERROR - CHECK NAME")</f>
        <v>Not Bucketed (Aggregate)</v>
      </c>
    </row>
    <row r="7893" spans="1:6" x14ac:dyDescent="0.25">
      <c r="A7893" t="s">
        <v>33</v>
      </c>
      <c r="B7893" t="s">
        <v>14</v>
      </c>
      <c r="C7893">
        <v>144.69999999999999</v>
      </c>
      <c r="D7893" s="1">
        <v>43709</v>
      </c>
      <c r="E7893" cm="1">
        <f t="array" ref="E7893">IF(AND(B7893="Housing",A7893="Rural"),"",
_xlfn.IFS(
NOT(ISBLANK(C7893)), C7893,
AND(NOT(ISBLANK(C7892)), B7892=B7893, NOT(ISBLANK(C7894)), B7894=B7893), AVERAGE(C7892,C7894),
AND(NOT(ISBLANK(C7892)), B7892=B7893, ISBLANK(C7894), NOT(ISBLANK(C7895)), B7895=B7893), C7892+(C7895-C7892)/3,
AND(ISBLANK(C7892), NOT(ISBLANK(C7891)), B7891=B7893, NOT(ISBLANK(C7894)), B7894=B7893), C7891+(C7894-C7891)*2/3,
TRUE, "Check Manually"
))</f>
        <v>144.69999999999999</v>
      </c>
      <c r="F7893" t="str">
        <f>_xlfn.XLOOKUP(B7893,Bucket_Map!A:A,Bucket_Map!B:B,"ERROR - CHECK NAME")</f>
        <v>Not Bucketed (Aggregate)</v>
      </c>
    </row>
    <row r="7894" spans="1:6" x14ac:dyDescent="0.25">
      <c r="A7894" t="s">
        <v>33</v>
      </c>
      <c r="B7894" t="s">
        <v>14</v>
      </c>
      <c r="C7894">
        <v>146</v>
      </c>
      <c r="D7894" s="1">
        <v>43739</v>
      </c>
      <c r="E7894" cm="1">
        <f t="array" ref="E7894">IF(AND(B7894="Housing",A7894="Rural"),"",
_xlfn.IFS(
NOT(ISBLANK(C7894)), C7894,
AND(NOT(ISBLANK(C7893)), B7893=B7894, NOT(ISBLANK(C7895)), B7895=B7894), AVERAGE(C7893,C7895),
AND(NOT(ISBLANK(C7893)), B7893=B7894, ISBLANK(C7895), NOT(ISBLANK(C7896)), B7896=B7894), C7893+(C7896-C7893)/3,
AND(ISBLANK(C7893), NOT(ISBLANK(C7892)), B7892=B7894, NOT(ISBLANK(C7895)), B7895=B7894), C7892+(C7895-C7892)*2/3,
TRUE, "Check Manually"
))</f>
        <v>146</v>
      </c>
      <c r="F7894" t="str">
        <f>_xlfn.XLOOKUP(B7894,Bucket_Map!A:A,Bucket_Map!B:B,"ERROR - CHECK NAME")</f>
        <v>Not Bucketed (Aggregate)</v>
      </c>
    </row>
    <row r="7895" spans="1:6" x14ac:dyDescent="0.25">
      <c r="A7895" t="s">
        <v>33</v>
      </c>
      <c r="B7895" t="s">
        <v>14</v>
      </c>
      <c r="C7895">
        <v>147</v>
      </c>
      <c r="D7895" s="1">
        <v>43770</v>
      </c>
      <c r="E7895" cm="1">
        <f t="array" ref="E7895">IF(AND(B7895="Housing",A7895="Rural"),"",
_xlfn.IFS(
NOT(ISBLANK(C7895)), C7895,
AND(NOT(ISBLANK(C7894)), B7894=B7895, NOT(ISBLANK(C7896)), B7896=B7895), AVERAGE(C7894,C7896),
AND(NOT(ISBLANK(C7894)), B7894=B7895, ISBLANK(C7896), NOT(ISBLANK(C7897)), B7897=B7895), C7894+(C7897-C7894)/3,
AND(ISBLANK(C7894), NOT(ISBLANK(C7893)), B7893=B7895, NOT(ISBLANK(C7896)), B7896=B7895), C7893+(C7896-C7893)*2/3,
TRUE, "Check Manually"
))</f>
        <v>147</v>
      </c>
      <c r="F7895" t="str">
        <f>_xlfn.XLOOKUP(B7895,Bucket_Map!A:A,Bucket_Map!B:B,"ERROR - CHECK NAME")</f>
        <v>Not Bucketed (Aggregate)</v>
      </c>
    </row>
    <row r="7896" spans="1:6" x14ac:dyDescent="0.25">
      <c r="A7896" t="s">
        <v>33</v>
      </c>
      <c r="B7896" t="s">
        <v>14</v>
      </c>
      <c r="C7896">
        <v>148.30000000000001</v>
      </c>
      <c r="D7896" s="1">
        <v>43800</v>
      </c>
      <c r="E7896" cm="1">
        <f t="array" ref="E7896">IF(AND(B7896="Housing",A7896="Rural"),"",
_xlfn.IFS(
NOT(ISBLANK(C7896)), C7896,
AND(NOT(ISBLANK(C7895)), B7895=B7896, NOT(ISBLANK(C7897)), B7897=B7896), AVERAGE(C7895,C7897),
AND(NOT(ISBLANK(C7895)), B7895=B7896, ISBLANK(C7897), NOT(ISBLANK(C7898)), B7898=B7896), C7895+(C7898-C7895)/3,
AND(ISBLANK(C7895), NOT(ISBLANK(C7894)), B7894=B7896, NOT(ISBLANK(C7897)), B7897=B7896), C7894+(C7897-C7894)*2/3,
TRUE, "Check Manually"
))</f>
        <v>148.30000000000001</v>
      </c>
      <c r="F7896" t="str">
        <f>_xlfn.XLOOKUP(B7896,Bucket_Map!A:A,Bucket_Map!B:B,"ERROR - CHECK NAME")</f>
        <v>Not Bucketed (Aggregate)</v>
      </c>
    </row>
    <row r="7897" spans="1:6" x14ac:dyDescent="0.25">
      <c r="A7897" t="s">
        <v>33</v>
      </c>
      <c r="B7897" t="s">
        <v>14</v>
      </c>
      <c r="C7897">
        <v>148.19999999999999</v>
      </c>
      <c r="D7897" s="1">
        <v>43831</v>
      </c>
      <c r="E7897" cm="1">
        <f t="array" ref="E7897">IF(AND(B7897="Housing",A7897="Rural"),"",
_xlfn.IFS(
NOT(ISBLANK(C7897)), C7897,
AND(NOT(ISBLANK(C7896)), B7896=B7897, NOT(ISBLANK(C7898)), B7898=B7897), AVERAGE(C7896,C7898),
AND(NOT(ISBLANK(C7896)), B7896=B7897, ISBLANK(C7898), NOT(ISBLANK(C7899)), B7899=B7897), C7896+(C7899-C7896)/3,
AND(ISBLANK(C7896), NOT(ISBLANK(C7895)), B7895=B7897, NOT(ISBLANK(C7898)), B7898=B7897), C7895+(C7898-C7895)*2/3,
TRUE, "Check Manually"
))</f>
        <v>148.19999999999999</v>
      </c>
      <c r="F7897" t="str">
        <f>_xlfn.XLOOKUP(B7897,Bucket_Map!A:A,Bucket_Map!B:B,"ERROR - CHECK NAME")</f>
        <v>Not Bucketed (Aggregate)</v>
      </c>
    </row>
    <row r="7898" spans="1:6" x14ac:dyDescent="0.25">
      <c r="A7898" t="s">
        <v>33</v>
      </c>
      <c r="B7898" t="s">
        <v>14</v>
      </c>
      <c r="C7898">
        <v>147.69999999999999</v>
      </c>
      <c r="D7898" s="1">
        <v>43862</v>
      </c>
      <c r="E7898" cm="1">
        <f t="array" ref="E7898">IF(AND(B7898="Housing",A7898="Rural"),"",
_xlfn.IFS(
NOT(ISBLANK(C7898)), C7898,
AND(NOT(ISBLANK(C7897)), B7897=B7898, NOT(ISBLANK(C7899)), B7899=B7898), AVERAGE(C7897,C7899),
AND(NOT(ISBLANK(C7897)), B7897=B7898, ISBLANK(C7899), NOT(ISBLANK(C7900)), B7900=B7898), C7897+(C7900-C7897)/3,
AND(ISBLANK(C7897), NOT(ISBLANK(C7896)), B7896=B7898, NOT(ISBLANK(C7899)), B7899=B7898), C7896+(C7899-C7896)*2/3,
TRUE, "Check Manually"
))</f>
        <v>147.69999999999999</v>
      </c>
      <c r="F7898" t="str">
        <f>_xlfn.XLOOKUP(B7898,Bucket_Map!A:A,Bucket_Map!B:B,"ERROR - CHECK NAME")</f>
        <v>Not Bucketed (Aggregate)</v>
      </c>
    </row>
    <row r="7899" spans="1:6" x14ac:dyDescent="0.25">
      <c r="A7899" t="s">
        <v>33</v>
      </c>
      <c r="B7899" t="s">
        <v>14</v>
      </c>
      <c r="C7899">
        <v>147.30000000000001</v>
      </c>
      <c r="D7899" s="1">
        <v>43891</v>
      </c>
      <c r="E7899" cm="1">
        <f t="array" ref="E7899">IF(AND(B7899="Housing",A7899="Rural"),"",
_xlfn.IFS(
NOT(ISBLANK(C7899)), C7899,
AND(NOT(ISBLANK(C7898)), B7898=B7899, NOT(ISBLANK(C7900)), B7900=B7899), AVERAGE(C7898,C7900),
AND(NOT(ISBLANK(C7898)), B7898=B7899, ISBLANK(C7900), NOT(ISBLANK(C7901)), B7901=B7899), C7898+(C7901-C7898)/3,
AND(ISBLANK(C7898), NOT(ISBLANK(C7897)), B7897=B7899, NOT(ISBLANK(C7900)), B7900=B7899), C7897+(C7900-C7897)*2/3,
TRUE, "Check Manually"
))</f>
        <v>147.30000000000001</v>
      </c>
      <c r="F7899" t="str">
        <f>_xlfn.XLOOKUP(B7899,Bucket_Map!A:A,Bucket_Map!B:B,"ERROR - CHECK NAME")</f>
        <v>Not Bucketed (Aggregate)</v>
      </c>
    </row>
    <row r="7900" spans="1:6" x14ac:dyDescent="0.25">
      <c r="A7900" t="s">
        <v>33</v>
      </c>
      <c r="B7900" t="s">
        <v>14</v>
      </c>
      <c r="D7900" s="1">
        <v>43922</v>
      </c>
      <c r="E7900" cm="1">
        <f t="array" ref="E7900">IF(AND(B7900="Housing",A7900="Rural"),"",
_xlfn.IFS(
NOT(ISBLANK(C7900)), C7900,
AND(NOT(ISBLANK(C7899)), B7899=B7900, NOT(ISBLANK(C7901)), B7901=B7900), AVERAGE(C7899,C7901),
AND(NOT(ISBLANK(C7899)), B7899=B7900, ISBLANK(C7901), NOT(ISBLANK(C7902)), B7902=B7900), C7899+(C7902-C7899)/3,
AND(ISBLANK(C7899), NOT(ISBLANK(C7898)), B7898=B7900, NOT(ISBLANK(C7901)), B7901=B7900), C7898+(C7901-C7898)*2/3,
TRUE, "Check Manually"
))</f>
        <v>148.46666666666667</v>
      </c>
      <c r="F7900" t="str">
        <f>_xlfn.XLOOKUP(B7900,Bucket_Map!A:A,Bucket_Map!B:B,"ERROR - CHECK NAME")</f>
        <v>Not Bucketed (Aggregate)</v>
      </c>
    </row>
    <row r="7901" spans="1:6" x14ac:dyDescent="0.25">
      <c r="A7901" t="s">
        <v>33</v>
      </c>
      <c r="B7901" t="s">
        <v>14</v>
      </c>
      <c r="D7901" s="1">
        <v>43952</v>
      </c>
      <c r="E7901" cm="1">
        <f t="array" ref="E7901">IF(AND(B7901="Housing",A7901="Rural"),"",
_xlfn.IFS(
NOT(ISBLANK(C7901)), C7901,
AND(NOT(ISBLANK(C7900)), B7900=B7901, NOT(ISBLANK(C7902)), B7902=B7901), AVERAGE(C7900,C7902),
AND(NOT(ISBLANK(C7900)), B7900=B7901, ISBLANK(C7902), NOT(ISBLANK(C7903)), B7903=B7901), C7900+(C7903-C7900)/3,
AND(ISBLANK(C7900), NOT(ISBLANK(C7899)), B7899=B7901, NOT(ISBLANK(C7902)), B7902=B7901), C7899+(C7902-C7899)*2/3,
TRUE, "Check Manually"
))</f>
        <v>149.63333333333335</v>
      </c>
      <c r="F7901" t="str">
        <f>_xlfn.XLOOKUP(B7901,Bucket_Map!A:A,Bucket_Map!B:B,"ERROR - CHECK NAME")</f>
        <v>Not Bucketed (Aggregate)</v>
      </c>
    </row>
    <row r="7902" spans="1:6" x14ac:dyDescent="0.25">
      <c r="A7902" t="s">
        <v>33</v>
      </c>
      <c r="B7902" t="s">
        <v>14</v>
      </c>
      <c r="C7902">
        <v>150.80000000000001</v>
      </c>
      <c r="D7902" s="1">
        <v>43983</v>
      </c>
      <c r="E7902" cm="1">
        <f t="array" ref="E7902">IF(AND(B7902="Housing",A7902="Rural"),"",
_xlfn.IFS(
NOT(ISBLANK(C7902)), C7902,
AND(NOT(ISBLANK(C7901)), B7901=B7902, NOT(ISBLANK(C7903)), B7903=B7902), AVERAGE(C7901,C7903),
AND(NOT(ISBLANK(C7901)), B7901=B7902, ISBLANK(C7903), NOT(ISBLANK(C7904)), B7904=B7902), C7901+(C7904-C7901)/3,
AND(ISBLANK(C7901), NOT(ISBLANK(C7900)), B7900=B7902, NOT(ISBLANK(C7903)), B7903=B7902), C7900+(C7903-C7900)*2/3,
TRUE, "Check Manually"
))</f>
        <v>150.80000000000001</v>
      </c>
      <c r="F7902" t="str">
        <f>_xlfn.XLOOKUP(B7902,Bucket_Map!A:A,Bucket_Map!B:B,"ERROR - CHECK NAME")</f>
        <v>Not Bucketed (Aggregate)</v>
      </c>
    </row>
    <row r="7903" spans="1:6" x14ac:dyDescent="0.25">
      <c r="A7903" t="s">
        <v>33</v>
      </c>
      <c r="B7903" t="s">
        <v>14</v>
      </c>
      <c r="C7903">
        <v>150.80000000000001</v>
      </c>
      <c r="D7903" s="1">
        <v>44013</v>
      </c>
      <c r="E7903" cm="1">
        <f t="array" ref="E7903">IF(AND(B7903="Housing",A7903="Rural"),"",
_xlfn.IFS(
NOT(ISBLANK(C7903)), C7903,
AND(NOT(ISBLANK(C7902)), B7902=B7903, NOT(ISBLANK(C7904)), B7904=B7903), AVERAGE(C7902,C7904),
AND(NOT(ISBLANK(C7902)), B7902=B7903, ISBLANK(C7904), NOT(ISBLANK(C7905)), B7905=B7903), C7902+(C7905-C7902)/3,
AND(ISBLANK(C7902), NOT(ISBLANK(C7901)), B7901=B7903, NOT(ISBLANK(C7904)), B7904=B7903), C7901+(C7904-C7901)*2/3,
TRUE, "Check Manually"
))</f>
        <v>150.80000000000001</v>
      </c>
      <c r="F7903" t="str">
        <f>_xlfn.XLOOKUP(B7903,Bucket_Map!A:A,Bucket_Map!B:B,"ERROR - CHECK NAME")</f>
        <v>Not Bucketed (Aggregate)</v>
      </c>
    </row>
    <row r="7904" spans="1:6" x14ac:dyDescent="0.25">
      <c r="A7904" t="s">
        <v>33</v>
      </c>
      <c r="B7904" t="s">
        <v>14</v>
      </c>
      <c r="C7904">
        <v>152.9</v>
      </c>
      <c r="D7904" s="1">
        <v>44044</v>
      </c>
      <c r="E7904" cm="1">
        <f t="array" ref="E7904">IF(AND(B7904="Housing",A7904="Rural"),"",
_xlfn.IFS(
NOT(ISBLANK(C7904)), C7904,
AND(NOT(ISBLANK(C7903)), B7903=B7904, NOT(ISBLANK(C7905)), B7905=B7904), AVERAGE(C7903,C7905),
AND(NOT(ISBLANK(C7903)), B7903=B7904, ISBLANK(C7905), NOT(ISBLANK(C7906)), B7906=B7904), C7903+(C7906-C7903)/3,
AND(ISBLANK(C7903), NOT(ISBLANK(C7902)), B7902=B7904, NOT(ISBLANK(C7905)), B7905=B7904), C7902+(C7905-C7902)*2/3,
TRUE, "Check Manually"
))</f>
        <v>152.9</v>
      </c>
      <c r="F7904" t="str">
        <f>_xlfn.XLOOKUP(B7904,Bucket_Map!A:A,Bucket_Map!B:B,"ERROR - CHECK NAME")</f>
        <v>Not Bucketed (Aggregate)</v>
      </c>
    </row>
    <row r="7905" spans="1:6" x14ac:dyDescent="0.25">
      <c r="A7905" t="s">
        <v>33</v>
      </c>
      <c r="B7905" t="s">
        <v>14</v>
      </c>
      <c r="C7905">
        <v>154</v>
      </c>
      <c r="D7905" s="1">
        <v>44075</v>
      </c>
      <c r="E7905" cm="1">
        <f t="array" ref="E7905">IF(AND(B7905="Housing",A7905="Rural"),"",
_xlfn.IFS(
NOT(ISBLANK(C7905)), C7905,
AND(NOT(ISBLANK(C7904)), B7904=B7905, NOT(ISBLANK(C7906)), B7906=B7905), AVERAGE(C7904,C7906),
AND(NOT(ISBLANK(C7904)), B7904=B7905, ISBLANK(C7906), NOT(ISBLANK(C7907)), B7907=B7905), C7904+(C7907-C7904)/3,
AND(ISBLANK(C7904), NOT(ISBLANK(C7903)), B7903=B7905, NOT(ISBLANK(C7906)), B7906=B7905), C7903+(C7906-C7903)*2/3,
TRUE, "Check Manually"
))</f>
        <v>154</v>
      </c>
      <c r="F7905" t="str">
        <f>_xlfn.XLOOKUP(B7905,Bucket_Map!A:A,Bucket_Map!B:B,"ERROR - CHECK NAME")</f>
        <v>Not Bucketed (Aggregate)</v>
      </c>
    </row>
    <row r="7906" spans="1:6" x14ac:dyDescent="0.25">
      <c r="A7906" t="s">
        <v>33</v>
      </c>
      <c r="B7906" t="s">
        <v>14</v>
      </c>
      <c r="C7906">
        <v>155.19999999999999</v>
      </c>
      <c r="D7906" s="1">
        <v>44105</v>
      </c>
      <c r="E7906" cm="1">
        <f t="array" ref="E7906">IF(AND(B7906="Housing",A7906="Rural"),"",
_xlfn.IFS(
NOT(ISBLANK(C7906)), C7906,
AND(NOT(ISBLANK(C7905)), B7905=B7906, NOT(ISBLANK(C7907)), B7907=B7906), AVERAGE(C7905,C7907),
AND(NOT(ISBLANK(C7905)), B7905=B7906, ISBLANK(C7907), NOT(ISBLANK(C7908)), B7908=B7906), C7905+(C7908-C7905)/3,
AND(ISBLANK(C7905), NOT(ISBLANK(C7904)), B7904=B7906, NOT(ISBLANK(C7907)), B7907=B7906), C7904+(C7907-C7904)*2/3,
TRUE, "Check Manually"
))</f>
        <v>155.19999999999999</v>
      </c>
      <c r="F7906" t="str">
        <f>_xlfn.XLOOKUP(B7906,Bucket_Map!A:A,Bucket_Map!B:B,"ERROR - CHECK NAME")</f>
        <v>Not Bucketed (Aggregate)</v>
      </c>
    </row>
    <row r="7907" spans="1:6" x14ac:dyDescent="0.25">
      <c r="A7907" t="s">
        <v>33</v>
      </c>
      <c r="B7907" t="s">
        <v>14</v>
      </c>
      <c r="C7907">
        <v>156.69999999999999</v>
      </c>
      <c r="D7907" s="1">
        <v>44136</v>
      </c>
      <c r="E7907" cm="1">
        <f t="array" ref="E7907">IF(AND(B7907="Housing",A7907="Rural"),"",
_xlfn.IFS(
NOT(ISBLANK(C7907)), C7907,
AND(NOT(ISBLANK(C7906)), B7906=B7907, NOT(ISBLANK(C7908)), B7908=B7907), AVERAGE(C7906,C7908),
AND(NOT(ISBLANK(C7906)), B7906=B7907, ISBLANK(C7908), NOT(ISBLANK(C7909)), B7909=B7907), C7906+(C7909-C7906)/3,
AND(ISBLANK(C7906), NOT(ISBLANK(C7905)), B7905=B7907, NOT(ISBLANK(C7908)), B7908=B7907), C7905+(C7908-C7905)*2/3,
TRUE, "Check Manually"
))</f>
        <v>156.69999999999999</v>
      </c>
      <c r="F7907" t="str">
        <f>_xlfn.XLOOKUP(B7907,Bucket_Map!A:A,Bucket_Map!B:B,"ERROR - CHECK NAME")</f>
        <v>Not Bucketed (Aggregate)</v>
      </c>
    </row>
    <row r="7908" spans="1:6" x14ac:dyDescent="0.25">
      <c r="A7908" t="s">
        <v>33</v>
      </c>
      <c r="B7908" t="s">
        <v>14</v>
      </c>
      <c r="C7908">
        <v>156.9</v>
      </c>
      <c r="D7908" s="1">
        <v>44166</v>
      </c>
      <c r="E7908" cm="1">
        <f t="array" ref="E7908">IF(AND(B7908="Housing",A7908="Rural"),"",
_xlfn.IFS(
NOT(ISBLANK(C7908)), C7908,
AND(NOT(ISBLANK(C7907)), B7907=B7908, NOT(ISBLANK(C7909)), B7909=B7908), AVERAGE(C7907,C7909),
AND(NOT(ISBLANK(C7907)), B7907=B7908, ISBLANK(C7909), NOT(ISBLANK(C7910)), B7910=B7908), C7907+(C7910-C7907)/3,
AND(ISBLANK(C7907), NOT(ISBLANK(C7906)), B7906=B7908, NOT(ISBLANK(C7909)), B7909=B7908), C7906+(C7909-C7906)*2/3,
TRUE, "Check Manually"
))</f>
        <v>156.9</v>
      </c>
      <c r="F7908" t="str">
        <f>_xlfn.XLOOKUP(B7908,Bucket_Map!A:A,Bucket_Map!B:B,"ERROR - CHECK NAME")</f>
        <v>Not Bucketed (Aggregate)</v>
      </c>
    </row>
    <row r="7909" spans="1:6" x14ac:dyDescent="0.25">
      <c r="A7909" t="s">
        <v>33</v>
      </c>
      <c r="B7909" t="s">
        <v>14</v>
      </c>
      <c r="C7909">
        <v>156</v>
      </c>
      <c r="D7909" s="1">
        <v>44197</v>
      </c>
      <c r="E7909" cm="1">
        <f t="array" ref="E7909">IF(AND(B7909="Housing",A7909="Rural"),"",
_xlfn.IFS(
NOT(ISBLANK(C7909)), C7909,
AND(NOT(ISBLANK(C7908)), B7908=B7909, NOT(ISBLANK(C7910)), B7910=B7909), AVERAGE(C7908,C7910),
AND(NOT(ISBLANK(C7908)), B7908=B7909, ISBLANK(C7910), NOT(ISBLANK(C7911)), B7911=B7909), C7908+(C7911-C7908)/3,
AND(ISBLANK(C7908), NOT(ISBLANK(C7907)), B7907=B7909, NOT(ISBLANK(C7910)), B7910=B7909), C7907+(C7910-C7907)*2/3,
TRUE, "Check Manually"
))</f>
        <v>156</v>
      </c>
      <c r="F7909" t="str">
        <f>_xlfn.XLOOKUP(B7909,Bucket_Map!A:A,Bucket_Map!B:B,"ERROR - CHECK NAME")</f>
        <v>Not Bucketed (Aggregate)</v>
      </c>
    </row>
    <row r="7910" spans="1:6" x14ac:dyDescent="0.25">
      <c r="A7910" t="s">
        <v>33</v>
      </c>
      <c r="B7910" t="s">
        <v>14</v>
      </c>
      <c r="C7910">
        <v>156.5</v>
      </c>
      <c r="D7910" s="1">
        <v>44228</v>
      </c>
      <c r="E7910" cm="1">
        <f t="array" ref="E7910">IF(AND(B7910="Housing",A7910="Rural"),"",
_xlfn.IFS(
NOT(ISBLANK(C7910)), C7910,
AND(NOT(ISBLANK(C7909)), B7909=B7910, NOT(ISBLANK(C7911)), B7911=B7910), AVERAGE(C7909,C7911),
AND(NOT(ISBLANK(C7909)), B7909=B7910, ISBLANK(C7911), NOT(ISBLANK(C7912)), B7912=B7910), C7909+(C7912-C7909)/3,
AND(ISBLANK(C7909), NOT(ISBLANK(C7908)), B7908=B7910, NOT(ISBLANK(C7911)), B7911=B7910), C7908+(C7911-C7908)*2/3,
TRUE, "Check Manually"
))</f>
        <v>156.5</v>
      </c>
      <c r="F7910" t="str">
        <f>_xlfn.XLOOKUP(B7910,Bucket_Map!A:A,Bucket_Map!B:B,"ERROR - CHECK NAME")</f>
        <v>Not Bucketed (Aggregate)</v>
      </c>
    </row>
    <row r="7911" spans="1:6" x14ac:dyDescent="0.25">
      <c r="A7911" t="s">
        <v>33</v>
      </c>
      <c r="B7911" t="s">
        <v>14</v>
      </c>
      <c r="C7911">
        <v>156.9</v>
      </c>
      <c r="D7911" s="1">
        <v>44256</v>
      </c>
      <c r="E7911" cm="1">
        <f t="array" ref="E7911">IF(AND(B7911="Housing",A7911="Rural"),"",
_xlfn.IFS(
NOT(ISBLANK(C7911)), C7911,
AND(NOT(ISBLANK(C7910)), B7910=B7911, NOT(ISBLANK(C7912)), B7912=B7911), AVERAGE(C7910,C7912),
AND(NOT(ISBLANK(C7910)), B7910=B7911, ISBLANK(C7912), NOT(ISBLANK(C7913)), B7913=B7911), C7910+(C7913-C7910)/3,
AND(ISBLANK(C7910), NOT(ISBLANK(C7909)), B7909=B7911, NOT(ISBLANK(C7912)), B7912=B7911), C7909+(C7912-C7909)*2/3,
TRUE, "Check Manually"
))</f>
        <v>156.9</v>
      </c>
      <c r="F7911" t="str">
        <f>_xlfn.XLOOKUP(B7911,Bucket_Map!A:A,Bucket_Map!B:B,"ERROR - CHECK NAME")</f>
        <v>Not Bucketed (Aggregate)</v>
      </c>
    </row>
    <row r="7912" spans="1:6" x14ac:dyDescent="0.25">
      <c r="A7912" t="s">
        <v>33</v>
      </c>
      <c r="B7912" t="s">
        <v>14</v>
      </c>
      <c r="C7912">
        <v>158</v>
      </c>
      <c r="D7912" s="1">
        <v>44287</v>
      </c>
      <c r="E7912" cm="1">
        <f t="array" ref="E7912">IF(AND(B7912="Housing",A7912="Rural"),"",
_xlfn.IFS(
NOT(ISBLANK(C7912)), C7912,
AND(NOT(ISBLANK(C7911)), B7911=B7912, NOT(ISBLANK(C7913)), B7913=B7912), AVERAGE(C7911,C7913),
AND(NOT(ISBLANK(C7911)), B7911=B7912, ISBLANK(C7913), NOT(ISBLANK(C7914)), B7914=B7912), C7911+(C7914-C7911)/3,
AND(ISBLANK(C7911), NOT(ISBLANK(C7910)), B7910=B7912, NOT(ISBLANK(C7913)), B7913=B7912), C7910+(C7913-C7910)*2/3,
TRUE, "Check Manually"
))</f>
        <v>158</v>
      </c>
      <c r="F7912" t="str">
        <f>_xlfn.XLOOKUP(B7912,Bucket_Map!A:A,Bucket_Map!B:B,"ERROR - CHECK NAME")</f>
        <v>Not Bucketed (Aggregate)</v>
      </c>
    </row>
    <row r="7913" spans="1:6" x14ac:dyDescent="0.25">
      <c r="A7913" t="s">
        <v>33</v>
      </c>
      <c r="B7913" t="s">
        <v>14</v>
      </c>
      <c r="C7913">
        <v>159.5</v>
      </c>
      <c r="D7913" s="1">
        <v>44317</v>
      </c>
      <c r="E7913" cm="1">
        <f t="array" ref="E7913">IF(AND(B7913="Housing",A7913="Rural"),"",
_xlfn.IFS(
NOT(ISBLANK(C7913)), C7913,
AND(NOT(ISBLANK(C7912)), B7912=B7913, NOT(ISBLANK(C7914)), B7914=B7913), AVERAGE(C7912,C7914),
AND(NOT(ISBLANK(C7912)), B7912=B7913, ISBLANK(C7914), NOT(ISBLANK(C7915)), B7915=B7913), C7912+(C7915-C7912)/3,
AND(ISBLANK(C7912), NOT(ISBLANK(C7911)), B7911=B7913, NOT(ISBLANK(C7914)), B7914=B7913), C7911+(C7914-C7911)*2/3,
TRUE, "Check Manually"
))</f>
        <v>159.5</v>
      </c>
      <c r="F7913" t="str">
        <f>_xlfn.XLOOKUP(B7913,Bucket_Map!A:A,Bucket_Map!B:B,"ERROR - CHECK NAME")</f>
        <v>Not Bucketed (Aggregate)</v>
      </c>
    </row>
    <row r="7914" spans="1:6" x14ac:dyDescent="0.25">
      <c r="A7914" t="s">
        <v>33</v>
      </c>
      <c r="B7914" t="s">
        <v>14</v>
      </c>
      <c r="C7914">
        <v>160.4</v>
      </c>
      <c r="D7914" s="1">
        <v>44348</v>
      </c>
      <c r="E7914" cm="1">
        <f t="array" ref="E7914">IF(AND(B7914="Housing",A7914="Rural"),"",
_xlfn.IFS(
NOT(ISBLANK(C7914)), C7914,
AND(NOT(ISBLANK(C7913)), B7913=B7914, NOT(ISBLANK(C7915)), B7915=B7914), AVERAGE(C7913,C7915),
AND(NOT(ISBLANK(C7913)), B7913=B7914, ISBLANK(C7915), NOT(ISBLANK(C7916)), B7916=B7914), C7913+(C7916-C7913)/3,
AND(ISBLANK(C7913), NOT(ISBLANK(C7912)), B7912=B7914, NOT(ISBLANK(C7915)), B7915=B7914), C7912+(C7915-C7912)*2/3,
TRUE, "Check Manually"
))</f>
        <v>160.4</v>
      </c>
      <c r="F7914" t="str">
        <f>_xlfn.XLOOKUP(B7914,Bucket_Map!A:A,Bucket_Map!B:B,"ERROR - CHECK NAME")</f>
        <v>Not Bucketed (Aggregate)</v>
      </c>
    </row>
    <row r="7915" spans="1:6" x14ac:dyDescent="0.25">
      <c r="A7915" t="s">
        <v>33</v>
      </c>
      <c r="B7915" t="s">
        <v>14</v>
      </c>
      <c r="C7915">
        <v>161.80000000000001</v>
      </c>
      <c r="D7915" s="1">
        <v>44378</v>
      </c>
      <c r="E7915" cm="1">
        <f t="array" ref="E7915">IF(AND(B7915="Housing",A7915="Rural"),"",
_xlfn.IFS(
NOT(ISBLANK(C7915)), C7915,
AND(NOT(ISBLANK(C7914)), B7914=B7915, NOT(ISBLANK(C7916)), B7916=B7915), AVERAGE(C7914,C7916),
AND(NOT(ISBLANK(C7914)), B7914=B7915, ISBLANK(C7916), NOT(ISBLANK(C7917)), B7917=B7915), C7914+(C7917-C7914)/3,
AND(ISBLANK(C7914), NOT(ISBLANK(C7913)), B7913=B7915, NOT(ISBLANK(C7916)), B7916=B7915), C7913+(C7916-C7913)*2/3,
TRUE, "Check Manually"
))</f>
        <v>161.80000000000001</v>
      </c>
      <c r="F7915" t="str">
        <f>_xlfn.XLOOKUP(B7915,Bucket_Map!A:A,Bucket_Map!B:B,"ERROR - CHECK NAME")</f>
        <v>Not Bucketed (Aggregate)</v>
      </c>
    </row>
    <row r="7916" spans="1:6" x14ac:dyDescent="0.25">
      <c r="A7916" t="s">
        <v>33</v>
      </c>
      <c r="B7916" t="s">
        <v>14</v>
      </c>
      <c r="C7916">
        <v>162.30000000000001</v>
      </c>
      <c r="D7916" s="1">
        <v>44409</v>
      </c>
      <c r="E7916" cm="1">
        <f t="array" ref="E7916">IF(AND(B7916="Housing",A7916="Rural"),"",
_xlfn.IFS(
NOT(ISBLANK(C7916)), C7916,
AND(NOT(ISBLANK(C7915)), B7915=B7916, NOT(ISBLANK(C7917)), B7917=B7916), AVERAGE(C7915,C7917),
AND(NOT(ISBLANK(C7915)), B7915=B7916, ISBLANK(C7917), NOT(ISBLANK(C7918)), B7918=B7916), C7915+(C7918-C7915)/3,
AND(ISBLANK(C7915), NOT(ISBLANK(C7914)), B7914=B7916, NOT(ISBLANK(C7917)), B7917=B7916), C7914+(C7917-C7914)*2/3,
TRUE, "Check Manually"
))</f>
        <v>162.30000000000001</v>
      </c>
      <c r="F7916" t="str">
        <f>_xlfn.XLOOKUP(B7916,Bucket_Map!A:A,Bucket_Map!B:B,"ERROR - CHECK NAME")</f>
        <v>Not Bucketed (Aggregate)</v>
      </c>
    </row>
    <row r="7917" spans="1:6" x14ac:dyDescent="0.25">
      <c r="A7917" t="s">
        <v>33</v>
      </c>
      <c r="B7917" t="s">
        <v>14</v>
      </c>
      <c r="C7917">
        <v>162.30000000000001</v>
      </c>
      <c r="D7917" s="1">
        <v>44440</v>
      </c>
      <c r="E7917" cm="1">
        <f t="array" ref="E7917">IF(AND(B7917="Housing",A7917="Rural"),"",
_xlfn.IFS(
NOT(ISBLANK(C7917)), C7917,
AND(NOT(ISBLANK(C7916)), B7916=B7917, NOT(ISBLANK(C7918)), B7918=B7917), AVERAGE(C7916,C7918),
AND(NOT(ISBLANK(C7916)), B7916=B7917, ISBLANK(C7918), NOT(ISBLANK(C7919)), B7919=B7917), C7916+(C7919-C7916)/3,
AND(ISBLANK(C7916), NOT(ISBLANK(C7915)), B7915=B7917, NOT(ISBLANK(C7918)), B7918=B7917), C7915+(C7918-C7915)*2/3,
TRUE, "Check Manually"
))</f>
        <v>162.30000000000001</v>
      </c>
      <c r="F7917" t="str">
        <f>_xlfn.XLOOKUP(B7917,Bucket_Map!A:A,Bucket_Map!B:B,"ERROR - CHECK NAME")</f>
        <v>Not Bucketed (Aggregate)</v>
      </c>
    </row>
    <row r="7918" spans="1:6" x14ac:dyDescent="0.25">
      <c r="A7918" t="s">
        <v>33</v>
      </c>
      <c r="B7918" t="s">
        <v>14</v>
      </c>
      <c r="C7918">
        <v>164.6</v>
      </c>
      <c r="D7918" s="1">
        <v>44470</v>
      </c>
      <c r="E7918" cm="1">
        <f t="array" ref="E7918">IF(AND(B7918="Housing",A7918="Rural"),"",
_xlfn.IFS(
NOT(ISBLANK(C7918)), C7918,
AND(NOT(ISBLANK(C7917)), B7917=B7918, NOT(ISBLANK(C7919)), B7919=B7918), AVERAGE(C7917,C7919),
AND(NOT(ISBLANK(C7917)), B7917=B7918, ISBLANK(C7919), NOT(ISBLANK(C7920)), B7920=B7918), C7917+(C7920-C7917)/3,
AND(ISBLANK(C7917), NOT(ISBLANK(C7916)), B7916=B7918, NOT(ISBLANK(C7919)), B7919=B7918), C7916+(C7919-C7916)*2/3,
TRUE, "Check Manually"
))</f>
        <v>164.6</v>
      </c>
      <c r="F7918" t="str">
        <f>_xlfn.XLOOKUP(B7918,Bucket_Map!A:A,Bucket_Map!B:B,"ERROR - CHECK NAME")</f>
        <v>Not Bucketed (Aggregate)</v>
      </c>
    </row>
    <row r="7919" spans="1:6" x14ac:dyDescent="0.25">
      <c r="A7919" t="s">
        <v>33</v>
      </c>
      <c r="B7919" t="s">
        <v>14</v>
      </c>
      <c r="C7919">
        <v>165.6</v>
      </c>
      <c r="D7919" s="1">
        <v>44501</v>
      </c>
      <c r="E7919" cm="1">
        <f t="array" ref="E7919">IF(AND(B7919="Housing",A7919="Rural"),"",
_xlfn.IFS(
NOT(ISBLANK(C7919)), C7919,
AND(NOT(ISBLANK(C7918)), B7918=B7919, NOT(ISBLANK(C7920)), B7920=B7919), AVERAGE(C7918,C7920),
AND(NOT(ISBLANK(C7918)), B7918=B7919, ISBLANK(C7920), NOT(ISBLANK(C7921)), B7921=B7919), C7918+(C7921-C7918)/3,
AND(ISBLANK(C7918), NOT(ISBLANK(C7917)), B7917=B7919, NOT(ISBLANK(C7920)), B7920=B7919), C7917+(C7920-C7917)*2/3,
TRUE, "Check Manually"
))</f>
        <v>165.6</v>
      </c>
      <c r="F7919" t="str">
        <f>_xlfn.XLOOKUP(B7919,Bucket_Map!A:A,Bucket_Map!B:B,"ERROR - CHECK NAME")</f>
        <v>Not Bucketed (Aggregate)</v>
      </c>
    </row>
    <row r="7920" spans="1:6" x14ac:dyDescent="0.25">
      <c r="A7920" t="s">
        <v>33</v>
      </c>
      <c r="B7920" t="s">
        <v>14</v>
      </c>
      <c r="C7920">
        <v>165.2</v>
      </c>
      <c r="D7920" s="1">
        <v>44531</v>
      </c>
      <c r="E7920" cm="1">
        <f t="array" ref="E7920">IF(AND(B7920="Housing",A7920="Rural"),"",
_xlfn.IFS(
NOT(ISBLANK(C7920)), C7920,
AND(NOT(ISBLANK(C7919)), B7919=B7920, NOT(ISBLANK(C7921)), B7921=B7920), AVERAGE(C7919,C7921),
AND(NOT(ISBLANK(C7919)), B7919=B7920, ISBLANK(C7921), NOT(ISBLANK(C7922)), B7922=B7920), C7919+(C7922-C7919)/3,
AND(ISBLANK(C7919), NOT(ISBLANK(C7918)), B7918=B7920, NOT(ISBLANK(C7921)), B7921=B7920), C7918+(C7921-C7918)*2/3,
TRUE, "Check Manually"
))</f>
        <v>165.2</v>
      </c>
      <c r="F7920" t="str">
        <f>_xlfn.XLOOKUP(B7920,Bucket_Map!A:A,Bucket_Map!B:B,"ERROR - CHECK NAME")</f>
        <v>Not Bucketed (Aggregate)</v>
      </c>
    </row>
    <row r="7921" spans="1:6" x14ac:dyDescent="0.25">
      <c r="A7921" t="s">
        <v>33</v>
      </c>
      <c r="B7921" t="s">
        <v>14</v>
      </c>
      <c r="C7921">
        <v>165</v>
      </c>
      <c r="D7921" s="1">
        <v>44562</v>
      </c>
      <c r="E7921" cm="1">
        <f t="array" ref="E7921">IF(AND(B7921="Housing",A7921="Rural"),"",
_xlfn.IFS(
NOT(ISBLANK(C7921)), C7921,
AND(NOT(ISBLANK(C7920)), B7920=B7921, NOT(ISBLANK(C7922)), B7922=B7921), AVERAGE(C7920,C7922),
AND(NOT(ISBLANK(C7920)), B7920=B7921, ISBLANK(C7922), NOT(ISBLANK(C7923)), B7923=B7921), C7920+(C7923-C7920)/3,
AND(ISBLANK(C7920), NOT(ISBLANK(C7919)), B7919=B7921, NOT(ISBLANK(C7922)), B7922=B7921), C7919+(C7922-C7919)*2/3,
TRUE, "Check Manually"
))</f>
        <v>165</v>
      </c>
      <c r="F7921" t="str">
        <f>_xlfn.XLOOKUP(B7921,Bucket_Map!A:A,Bucket_Map!B:B,"ERROR - CHECK NAME")</f>
        <v>Not Bucketed (Aggregate)</v>
      </c>
    </row>
    <row r="7922" spans="1:6" x14ac:dyDescent="0.25">
      <c r="A7922" t="s">
        <v>33</v>
      </c>
      <c r="B7922" t="s">
        <v>14</v>
      </c>
      <c r="C7922">
        <v>165.5</v>
      </c>
      <c r="D7922" s="1">
        <v>44593</v>
      </c>
      <c r="E7922" cm="1">
        <f t="array" ref="E7922">IF(AND(B7922="Housing",A7922="Rural"),"",
_xlfn.IFS(
NOT(ISBLANK(C7922)), C7922,
AND(NOT(ISBLANK(C7921)), B7921=B7922, NOT(ISBLANK(C7923)), B7923=B7922), AVERAGE(C7921,C7923),
AND(NOT(ISBLANK(C7921)), B7921=B7922, ISBLANK(C7923), NOT(ISBLANK(C7924)), B7924=B7922), C7921+(C7924-C7921)/3,
AND(ISBLANK(C7921), NOT(ISBLANK(C7920)), B7920=B7922, NOT(ISBLANK(C7923)), B7923=B7922), C7920+(C7923-C7920)*2/3,
TRUE, "Check Manually"
))</f>
        <v>165.5</v>
      </c>
      <c r="F7922" t="str">
        <f>_xlfn.XLOOKUP(B7922,Bucket_Map!A:A,Bucket_Map!B:B,"ERROR - CHECK NAME")</f>
        <v>Not Bucketed (Aggregate)</v>
      </c>
    </row>
    <row r="7923" spans="1:6" x14ac:dyDescent="0.25">
      <c r="A7923" t="s">
        <v>33</v>
      </c>
      <c r="B7923" t="s">
        <v>14</v>
      </c>
      <c r="C7923">
        <v>166.5</v>
      </c>
      <c r="D7923" s="1">
        <v>44621</v>
      </c>
      <c r="E7923" cm="1">
        <f t="array" ref="E7923">IF(AND(B7923="Housing",A7923="Rural"),"",
_xlfn.IFS(
NOT(ISBLANK(C7923)), C7923,
AND(NOT(ISBLANK(C7922)), B7922=B7923, NOT(ISBLANK(C7924)), B7924=B7923), AVERAGE(C7922,C7924),
AND(NOT(ISBLANK(C7922)), B7922=B7923, ISBLANK(C7924), NOT(ISBLANK(C7925)), B7925=B7923), C7922+(C7925-C7922)/3,
AND(ISBLANK(C7922), NOT(ISBLANK(C7921)), B7921=B7923, NOT(ISBLANK(C7924)), B7924=B7923), C7921+(C7924-C7921)*2/3,
TRUE, "Check Manually"
))</f>
        <v>166.5</v>
      </c>
      <c r="F7923" t="str">
        <f>_xlfn.XLOOKUP(B7923,Bucket_Map!A:A,Bucket_Map!B:B,"ERROR - CHECK NAME")</f>
        <v>Not Bucketed (Aggregate)</v>
      </c>
    </row>
    <row r="7924" spans="1:6" x14ac:dyDescent="0.25">
      <c r="A7924" t="s">
        <v>33</v>
      </c>
      <c r="B7924" t="s">
        <v>14</v>
      </c>
      <c r="C7924">
        <v>169.2</v>
      </c>
      <c r="D7924" s="1">
        <v>44652</v>
      </c>
      <c r="E7924" cm="1">
        <f t="array" ref="E7924">IF(AND(B7924="Housing",A7924="Rural"),"",
_xlfn.IFS(
NOT(ISBLANK(C7924)), C7924,
AND(NOT(ISBLANK(C7923)), B7923=B7924, NOT(ISBLANK(C7925)), B7925=B7924), AVERAGE(C7923,C7925),
AND(NOT(ISBLANK(C7923)), B7923=B7924, ISBLANK(C7925), NOT(ISBLANK(C7926)), B7926=B7924), C7923+(C7926-C7923)/3,
AND(ISBLANK(C7923), NOT(ISBLANK(C7922)), B7922=B7924, NOT(ISBLANK(C7925)), B7925=B7924), C7922+(C7925-C7922)*2/3,
TRUE, "Check Manually"
))</f>
        <v>169.2</v>
      </c>
      <c r="F7924" t="str">
        <f>_xlfn.XLOOKUP(B7924,Bucket_Map!A:A,Bucket_Map!B:B,"ERROR - CHECK NAME")</f>
        <v>Not Bucketed (Aggregate)</v>
      </c>
    </row>
    <row r="7925" spans="1:6" x14ac:dyDescent="0.25">
      <c r="A7925" t="s">
        <v>33</v>
      </c>
      <c r="B7925" t="s">
        <v>14</v>
      </c>
      <c r="C7925">
        <v>170.8</v>
      </c>
      <c r="D7925" s="1">
        <v>44682</v>
      </c>
      <c r="E7925" cm="1">
        <f t="array" ref="E7925">IF(AND(B7925="Housing",A7925="Rural"),"",
_xlfn.IFS(
NOT(ISBLANK(C7925)), C7925,
AND(NOT(ISBLANK(C7924)), B7924=B7925, NOT(ISBLANK(C7926)), B7926=B7925), AVERAGE(C7924,C7926),
AND(NOT(ISBLANK(C7924)), B7924=B7925, ISBLANK(C7926), NOT(ISBLANK(C7927)), B7927=B7925), C7924+(C7927-C7924)/3,
AND(ISBLANK(C7924), NOT(ISBLANK(C7923)), B7923=B7925, NOT(ISBLANK(C7926)), B7926=B7925), C7923+(C7926-C7923)*2/3,
TRUE, "Check Manually"
))</f>
        <v>170.8</v>
      </c>
      <c r="F7925" t="str">
        <f>_xlfn.XLOOKUP(B7925,Bucket_Map!A:A,Bucket_Map!B:B,"ERROR - CHECK NAME")</f>
        <v>Not Bucketed (Aggregate)</v>
      </c>
    </row>
    <row r="7926" spans="1:6" x14ac:dyDescent="0.25">
      <c r="A7926" t="s">
        <v>33</v>
      </c>
      <c r="B7926" t="s">
        <v>14</v>
      </c>
      <c r="C7926">
        <v>171.4</v>
      </c>
      <c r="D7926" s="1">
        <v>44713</v>
      </c>
      <c r="E7926" cm="1">
        <f t="array" ref="E7926">IF(AND(B7926="Housing",A7926="Rural"),"",
_xlfn.IFS(
NOT(ISBLANK(C7926)), C7926,
AND(NOT(ISBLANK(C7925)), B7925=B7926, NOT(ISBLANK(C7927)), B7927=B7926), AVERAGE(C7925,C7927),
AND(NOT(ISBLANK(C7925)), B7925=B7926, ISBLANK(C7927), NOT(ISBLANK(C7928)), B7928=B7926), C7925+(C7928-C7925)/3,
AND(ISBLANK(C7925), NOT(ISBLANK(C7924)), B7924=B7926, NOT(ISBLANK(C7927)), B7927=B7926), C7924+(C7927-C7924)*2/3,
TRUE, "Check Manually"
))</f>
        <v>171.4</v>
      </c>
      <c r="F7926" t="str">
        <f>_xlfn.XLOOKUP(B7926,Bucket_Map!A:A,Bucket_Map!B:B,"ERROR - CHECK NAME")</f>
        <v>Not Bucketed (Aggregate)</v>
      </c>
    </row>
    <row r="7927" spans="1:6" x14ac:dyDescent="0.25">
      <c r="A7927" t="s">
        <v>33</v>
      </c>
      <c r="B7927" t="s">
        <v>14</v>
      </c>
      <c r="C7927">
        <v>172.3</v>
      </c>
      <c r="D7927" s="1">
        <v>44743</v>
      </c>
      <c r="E7927" cm="1">
        <f t="array" ref="E7927">IF(AND(B7927="Housing",A7927="Rural"),"",
_xlfn.IFS(
NOT(ISBLANK(C7927)), C7927,
AND(NOT(ISBLANK(C7926)), B7926=B7927, NOT(ISBLANK(C7928)), B7928=B7927), AVERAGE(C7926,C7928),
AND(NOT(ISBLANK(C7926)), B7926=B7927, ISBLANK(C7928), NOT(ISBLANK(C7929)), B7929=B7927), C7926+(C7929-C7926)/3,
AND(ISBLANK(C7926), NOT(ISBLANK(C7925)), B7925=B7927, NOT(ISBLANK(C7928)), B7928=B7927), C7925+(C7928-C7925)*2/3,
TRUE, "Check Manually"
))</f>
        <v>172.3</v>
      </c>
      <c r="F7927" t="str">
        <f>_xlfn.XLOOKUP(B7927,Bucket_Map!A:A,Bucket_Map!B:B,"ERROR - CHECK NAME")</f>
        <v>Not Bucketed (Aggregate)</v>
      </c>
    </row>
    <row r="7928" spans="1:6" x14ac:dyDescent="0.25">
      <c r="A7928" t="s">
        <v>33</v>
      </c>
      <c r="B7928" t="s">
        <v>14</v>
      </c>
      <c r="C7928">
        <v>173.1</v>
      </c>
      <c r="D7928" s="1">
        <v>44774</v>
      </c>
      <c r="E7928" cm="1">
        <f t="array" ref="E7928">IF(AND(B7928="Housing",A7928="Rural"),"",
_xlfn.IFS(
NOT(ISBLANK(C7928)), C7928,
AND(NOT(ISBLANK(C7927)), B7927=B7928, NOT(ISBLANK(C7929)), B7929=B7928), AVERAGE(C7927,C7929),
AND(NOT(ISBLANK(C7927)), B7927=B7928, ISBLANK(C7929), NOT(ISBLANK(C7930)), B7930=B7928), C7927+(C7930-C7927)/3,
AND(ISBLANK(C7927), NOT(ISBLANK(C7926)), B7926=B7928, NOT(ISBLANK(C7929)), B7929=B7928), C7926+(C7929-C7926)*2/3,
TRUE, "Check Manually"
))</f>
        <v>173.1</v>
      </c>
      <c r="F7928" t="str">
        <f>_xlfn.XLOOKUP(B7928,Bucket_Map!A:A,Bucket_Map!B:B,"ERROR - CHECK NAME")</f>
        <v>Not Bucketed (Aggregate)</v>
      </c>
    </row>
    <row r="7929" spans="1:6" x14ac:dyDescent="0.25">
      <c r="A7929" t="s">
        <v>33</v>
      </c>
      <c r="B7929" t="s">
        <v>14</v>
      </c>
      <c r="C7929">
        <v>174.1</v>
      </c>
      <c r="D7929" s="1">
        <v>44805</v>
      </c>
      <c r="E7929" cm="1">
        <f t="array" ref="E7929">IF(AND(B7929="Housing",A7929="Rural"),"",
_xlfn.IFS(
NOT(ISBLANK(C7929)), C7929,
AND(NOT(ISBLANK(C7928)), B7928=B7929, NOT(ISBLANK(C7930)), B7930=B7929), AVERAGE(C7928,C7930),
AND(NOT(ISBLANK(C7928)), B7928=B7929, ISBLANK(C7930), NOT(ISBLANK(C7931)), B7931=B7929), C7928+(C7931-C7928)/3,
AND(ISBLANK(C7928), NOT(ISBLANK(C7927)), B7927=B7929, NOT(ISBLANK(C7930)), B7930=B7929), C7927+(C7930-C7927)*2/3,
TRUE, "Check Manually"
))</f>
        <v>174.1</v>
      </c>
      <c r="F7929" t="str">
        <f>_xlfn.XLOOKUP(B7929,Bucket_Map!A:A,Bucket_Map!B:B,"ERROR - CHECK NAME")</f>
        <v>Not Bucketed (Aggregate)</v>
      </c>
    </row>
    <row r="7930" spans="1:6" x14ac:dyDescent="0.25">
      <c r="A7930" t="s">
        <v>33</v>
      </c>
      <c r="B7930" t="s">
        <v>14</v>
      </c>
      <c r="C7930">
        <v>175.3</v>
      </c>
      <c r="D7930" s="1">
        <v>44835</v>
      </c>
      <c r="E7930" cm="1">
        <f t="array" ref="E7930">IF(AND(B7930="Housing",A7930="Rural"),"",
_xlfn.IFS(
NOT(ISBLANK(C7930)), C7930,
AND(NOT(ISBLANK(C7929)), B7929=B7930, NOT(ISBLANK(C7931)), B7931=B7930), AVERAGE(C7929,C7931),
AND(NOT(ISBLANK(C7929)), B7929=B7930, ISBLANK(C7931), NOT(ISBLANK(C7932)), B7932=B7930), C7929+(C7932-C7929)/3,
AND(ISBLANK(C7929), NOT(ISBLANK(C7928)), B7928=B7930, NOT(ISBLANK(C7931)), B7931=B7930), C7928+(C7931-C7928)*2/3,
TRUE, "Check Manually"
))</f>
        <v>175.3</v>
      </c>
      <c r="F7930" t="str">
        <f>_xlfn.XLOOKUP(B7930,Bucket_Map!A:A,Bucket_Map!B:B,"ERROR - CHECK NAME")</f>
        <v>Not Bucketed (Aggregate)</v>
      </c>
    </row>
    <row r="7931" spans="1:6" x14ac:dyDescent="0.25">
      <c r="A7931" t="s">
        <v>33</v>
      </c>
      <c r="B7931" t="s">
        <v>14</v>
      </c>
      <c r="C7931">
        <v>174.1</v>
      </c>
      <c r="D7931" s="1">
        <v>44866</v>
      </c>
      <c r="E7931" cm="1">
        <f t="array" ref="E7931">IF(AND(B7931="Housing",A7931="Rural"),"",
_xlfn.IFS(
NOT(ISBLANK(C7931)), C7931,
AND(NOT(ISBLANK(C7930)), B7930=B7931, NOT(ISBLANK(C7932)), B7932=B7931), AVERAGE(C7930,C7932),
AND(NOT(ISBLANK(C7930)), B7930=B7931, ISBLANK(C7932), NOT(ISBLANK(C7933)), B7933=B7931), C7930+(C7933-C7930)/3,
AND(ISBLANK(C7930), NOT(ISBLANK(C7929)), B7929=B7931, NOT(ISBLANK(C7932)), B7932=B7931), C7929+(C7932-C7929)*2/3,
TRUE, "Check Manually"
))</f>
        <v>174.1</v>
      </c>
      <c r="F7931" t="str">
        <f>_xlfn.XLOOKUP(B7931,Bucket_Map!A:A,Bucket_Map!B:B,"ERROR - CHECK NAME")</f>
        <v>Not Bucketed (Aggregate)</v>
      </c>
    </row>
    <row r="7932" spans="1:6" x14ac:dyDescent="0.25">
      <c r="A7932" t="s">
        <v>33</v>
      </c>
      <c r="B7932" t="s">
        <v>14</v>
      </c>
      <c r="C7932">
        <v>174.1</v>
      </c>
      <c r="D7932" s="1">
        <v>44896</v>
      </c>
      <c r="E7932" cm="1">
        <f t="array" ref="E7932">IF(AND(B7932="Housing",A7932="Rural"),"",
_xlfn.IFS(
NOT(ISBLANK(C7932)), C7932,
AND(NOT(ISBLANK(C7931)), B7931=B7932, NOT(ISBLANK(C7933)), B7933=B7932), AVERAGE(C7931,C7933),
AND(NOT(ISBLANK(C7931)), B7931=B7932, ISBLANK(C7933), NOT(ISBLANK(C7934)), B7934=B7932), C7931+(C7934-C7931)/3,
AND(ISBLANK(C7931), NOT(ISBLANK(C7930)), B7930=B7932, NOT(ISBLANK(C7933)), B7933=B7932), C7930+(C7933-C7930)*2/3,
TRUE, "Check Manually"
))</f>
        <v>174.1</v>
      </c>
      <c r="F7932" t="str">
        <f>_xlfn.XLOOKUP(B7932,Bucket_Map!A:A,Bucket_Map!B:B,"ERROR - CHECK NAME")</f>
        <v>Not Bucketed (Aggregate)</v>
      </c>
    </row>
    <row r="7933" spans="1:6" x14ac:dyDescent="0.25">
      <c r="A7933" t="s">
        <v>33</v>
      </c>
      <c r="B7933" t="s">
        <v>14</v>
      </c>
      <c r="C7933">
        <v>174.9</v>
      </c>
      <c r="D7933" s="1">
        <v>44927</v>
      </c>
      <c r="E7933" cm="1">
        <f t="array" ref="E7933">IF(AND(B7933="Housing",A7933="Rural"),"",
_xlfn.IFS(
NOT(ISBLANK(C7933)), C7933,
AND(NOT(ISBLANK(C7932)), B7932=B7933, NOT(ISBLANK(C7934)), B7934=B7933), AVERAGE(C7932,C7934),
AND(NOT(ISBLANK(C7932)), B7932=B7933, ISBLANK(C7934), NOT(ISBLANK(C7935)), B7935=B7933), C7932+(C7935-C7932)/3,
AND(ISBLANK(C7932), NOT(ISBLANK(C7931)), B7931=B7933, NOT(ISBLANK(C7934)), B7934=B7933), C7931+(C7934-C7931)*2/3,
TRUE, "Check Manually"
))</f>
        <v>174.9</v>
      </c>
      <c r="F7933" t="str">
        <f>_xlfn.XLOOKUP(B7933,Bucket_Map!A:A,Bucket_Map!B:B,"ERROR - CHECK NAME")</f>
        <v>Not Bucketed (Aggregate)</v>
      </c>
    </row>
    <row r="7934" spans="1:6" x14ac:dyDescent="0.25">
      <c r="A7934" t="s">
        <v>33</v>
      </c>
      <c r="B7934" t="s">
        <v>14</v>
      </c>
      <c r="C7934">
        <v>176.3</v>
      </c>
      <c r="D7934" s="1">
        <v>44958</v>
      </c>
      <c r="E7934" cm="1">
        <f t="array" ref="E7934">IF(AND(B7934="Housing",A7934="Rural"),"",
_xlfn.IFS(
NOT(ISBLANK(C7934)), C7934,
AND(NOT(ISBLANK(C7933)), B7933=B7934, NOT(ISBLANK(C7935)), B7935=B7934), AVERAGE(C7933,C7935),
AND(NOT(ISBLANK(C7933)), B7933=B7934, ISBLANK(C7935), NOT(ISBLANK(C7936)), B7936=B7934), C7933+(C7936-C7933)/3,
AND(ISBLANK(C7933), NOT(ISBLANK(C7932)), B7932=B7934, NOT(ISBLANK(C7935)), B7935=B7934), C7932+(C7935-C7932)*2/3,
TRUE, "Check Manually"
))</f>
        <v>176.3</v>
      </c>
      <c r="F7934" t="str">
        <f>_xlfn.XLOOKUP(B7934,Bucket_Map!A:A,Bucket_Map!B:B,"ERROR - CHECK NAME")</f>
        <v>Not Bucketed (Aggregate)</v>
      </c>
    </row>
    <row r="7935" spans="1:6" x14ac:dyDescent="0.25">
      <c r="A7935" t="s">
        <v>33</v>
      </c>
      <c r="B7935" t="s">
        <v>14</v>
      </c>
      <c r="C7935">
        <v>176.3</v>
      </c>
      <c r="D7935" s="1">
        <v>44986</v>
      </c>
      <c r="E7935" cm="1">
        <f t="array" ref="E7935">IF(AND(B7935="Housing",A7935="Rural"),"",
_xlfn.IFS(
NOT(ISBLANK(C7935)), C7935,
AND(NOT(ISBLANK(C7934)), B7934=B7935, NOT(ISBLANK(C7936)), B7936=B7935), AVERAGE(C7934,C7936),
AND(NOT(ISBLANK(C7934)), B7934=B7935, ISBLANK(C7936), NOT(ISBLANK(C7937)), B7937=B7935), C7934+(C7937-C7934)/3,
AND(ISBLANK(C7934), NOT(ISBLANK(C7933)), B7933=B7935, NOT(ISBLANK(C7936)), B7936=B7935), C7933+(C7936-C7933)*2/3,
TRUE, "Check Manually"
))</f>
        <v>176.3</v>
      </c>
      <c r="F7935" t="str">
        <f>_xlfn.XLOOKUP(B7935,Bucket_Map!A:A,Bucket_Map!B:B,"ERROR - CHECK NAME")</f>
        <v>Not Bucketed (Aggregate)</v>
      </c>
    </row>
    <row r="7936" spans="1:6" x14ac:dyDescent="0.25">
      <c r="A7936" t="s">
        <v>33</v>
      </c>
      <c r="B7936" t="s">
        <v>14</v>
      </c>
      <c r="C7936">
        <v>177.4</v>
      </c>
      <c r="D7936" s="1">
        <v>45017</v>
      </c>
      <c r="E7936" cm="1">
        <f t="array" ref="E7936">IF(AND(B7936="Housing",A7936="Rural"),"",
_xlfn.IFS(
NOT(ISBLANK(C7936)), C7936,
AND(NOT(ISBLANK(C7935)), B7935=B7936, NOT(ISBLANK(C7937)), B7937=B7936), AVERAGE(C7935,C7937),
AND(NOT(ISBLANK(C7935)), B7935=B7936, ISBLANK(C7937), NOT(ISBLANK(C7938)), B7938=B7936), C7935+(C7938-C7935)/3,
AND(ISBLANK(C7935), NOT(ISBLANK(C7934)), B7934=B7936, NOT(ISBLANK(C7937)), B7937=B7936), C7934+(C7937-C7934)*2/3,
TRUE, "Check Manually"
))</f>
        <v>177.4</v>
      </c>
      <c r="F7936" t="str">
        <f>_xlfn.XLOOKUP(B7936,Bucket_Map!A:A,Bucket_Map!B:B,"ERROR - CHECK NAME")</f>
        <v>Not Bucketed (Aggregate)</v>
      </c>
    </row>
    <row r="7937" spans="1:6" x14ac:dyDescent="0.25">
      <c r="A7937" t="s">
        <v>33</v>
      </c>
      <c r="B7937" t="s">
        <v>14</v>
      </c>
      <c r="C7937">
        <v>178.2</v>
      </c>
      <c r="D7937" s="1">
        <v>45047</v>
      </c>
      <c r="E7937" cm="1">
        <f t="array" ref="E7937">IF(AND(B7937="Housing",A7937="Rural"),"",
_xlfn.IFS(
NOT(ISBLANK(C7937)), C7937,
AND(NOT(ISBLANK(C7936)), B7936=B7937, NOT(ISBLANK(C7938)), B7938=B7937), AVERAGE(C7936,C7938),
AND(NOT(ISBLANK(C7936)), B7936=B7937, ISBLANK(C7938), NOT(ISBLANK(C7939)), B7939=B7937), C7936+(C7939-C7936)/3,
AND(ISBLANK(C7936), NOT(ISBLANK(C7935)), B7935=B7937, NOT(ISBLANK(C7938)), B7938=B7937), C7935+(C7938-C7935)*2/3,
TRUE, "Check Manually"
))</f>
        <v>178.2</v>
      </c>
      <c r="F7937" t="str">
        <f>_xlfn.XLOOKUP(B7937,Bucket_Map!A:A,Bucket_Map!B:B,"ERROR - CHECK NAME")</f>
        <v>Not Bucketed (Aggregate)</v>
      </c>
    </row>
    <row r="7938" spans="1:6" x14ac:dyDescent="0.25">
      <c r="A7938" t="s">
        <v>33</v>
      </c>
      <c r="B7938" t="s">
        <v>15</v>
      </c>
      <c r="C7938">
        <v>104.1</v>
      </c>
      <c r="D7938" s="1">
        <v>41275</v>
      </c>
      <c r="E7938" cm="1">
        <f t="array" ref="E7938">IF(AND(B7938="Housing",A7938="Rural"),"",
_xlfn.IFS(
NOT(ISBLANK(C7938)), C7938,
AND(NOT(ISBLANK(C7937)), B7937=B7938, NOT(ISBLANK(C7939)), B7939=B7938), AVERAGE(C7937,C7939),
AND(NOT(ISBLANK(C7937)), B7937=B7938, ISBLANK(C7939), NOT(ISBLANK(C7940)), B7940=B7938), C7937+(C7940-C7937)/3,
AND(ISBLANK(C7937), NOT(ISBLANK(C7936)), B7936=B7938, NOT(ISBLANK(C7939)), B7939=B7938), C7936+(C7939-C7936)*2/3,
TRUE, "Check Manually"
))</f>
        <v>104.1</v>
      </c>
      <c r="F7938" t="str">
        <f>_xlfn.XLOOKUP(B7938,Bucket_Map!A:A,Bucket_Map!B:B,"ERROR - CHECK NAME")</f>
        <v>Health</v>
      </c>
    </row>
    <row r="7939" spans="1:6" x14ac:dyDescent="0.25">
      <c r="A7939" t="s">
        <v>33</v>
      </c>
      <c r="B7939" t="s">
        <v>15</v>
      </c>
      <c r="C7939">
        <v>104.7</v>
      </c>
      <c r="D7939" s="1">
        <v>41306</v>
      </c>
      <c r="E7939" cm="1">
        <f t="array" ref="E7939">IF(AND(B7939="Housing",A7939="Rural"),"",
_xlfn.IFS(
NOT(ISBLANK(C7939)), C7939,
AND(NOT(ISBLANK(C7938)), B7938=B7939, NOT(ISBLANK(C7940)), B7940=B7939), AVERAGE(C7938,C7940),
AND(NOT(ISBLANK(C7938)), B7938=B7939, ISBLANK(C7940), NOT(ISBLANK(C7941)), B7941=B7939), C7938+(C7941-C7938)/3,
AND(ISBLANK(C7938), NOT(ISBLANK(C7937)), B7937=B7939, NOT(ISBLANK(C7940)), B7940=B7939), C7937+(C7940-C7937)*2/3,
TRUE, "Check Manually"
))</f>
        <v>104.7</v>
      </c>
      <c r="F7939" t="str">
        <f>_xlfn.XLOOKUP(B7939,Bucket_Map!A:A,Bucket_Map!B:B,"ERROR - CHECK NAME")</f>
        <v>Health</v>
      </c>
    </row>
    <row r="7940" spans="1:6" x14ac:dyDescent="0.25">
      <c r="A7940" t="s">
        <v>33</v>
      </c>
      <c r="B7940" t="s">
        <v>15</v>
      </c>
      <c r="C7940">
        <v>105.2</v>
      </c>
      <c r="D7940" s="1">
        <v>41334</v>
      </c>
      <c r="E7940" cm="1">
        <f t="array" ref="E7940">IF(AND(B7940="Housing",A7940="Rural"),"",
_xlfn.IFS(
NOT(ISBLANK(C7940)), C7940,
AND(NOT(ISBLANK(C7939)), B7939=B7940, NOT(ISBLANK(C7941)), B7941=B7940), AVERAGE(C7939,C7941),
AND(NOT(ISBLANK(C7939)), B7939=B7940, ISBLANK(C7941), NOT(ISBLANK(C7942)), B7942=B7940), C7939+(C7942-C7939)/3,
AND(ISBLANK(C7939), NOT(ISBLANK(C7938)), B7938=B7940, NOT(ISBLANK(C7941)), B7941=B7940), C7938+(C7941-C7938)*2/3,
TRUE, "Check Manually"
))</f>
        <v>105.2</v>
      </c>
      <c r="F7940" t="str">
        <f>_xlfn.XLOOKUP(B7940,Bucket_Map!A:A,Bucket_Map!B:B,"ERROR - CHECK NAME")</f>
        <v>Health</v>
      </c>
    </row>
    <row r="7941" spans="1:6" x14ac:dyDescent="0.25">
      <c r="A7941" t="s">
        <v>33</v>
      </c>
      <c r="B7941" t="s">
        <v>15</v>
      </c>
      <c r="C7941">
        <v>105.7</v>
      </c>
      <c r="D7941" s="1">
        <v>41365</v>
      </c>
      <c r="E7941" cm="1">
        <f t="array" ref="E7941">IF(AND(B7941="Housing",A7941="Rural"),"",
_xlfn.IFS(
NOT(ISBLANK(C7941)), C7941,
AND(NOT(ISBLANK(C7940)), B7940=B7941, NOT(ISBLANK(C7942)), B7942=B7941), AVERAGE(C7940,C7942),
AND(NOT(ISBLANK(C7940)), B7940=B7941, ISBLANK(C7942), NOT(ISBLANK(C7943)), B7943=B7941), C7940+(C7943-C7940)/3,
AND(ISBLANK(C7940), NOT(ISBLANK(C7939)), B7939=B7941, NOT(ISBLANK(C7942)), B7942=B7941), C7939+(C7942-C7939)*2/3,
TRUE, "Check Manually"
))</f>
        <v>105.7</v>
      </c>
      <c r="F7941" t="str">
        <f>_xlfn.XLOOKUP(B7941,Bucket_Map!A:A,Bucket_Map!B:B,"ERROR - CHECK NAME")</f>
        <v>Health</v>
      </c>
    </row>
    <row r="7942" spans="1:6" x14ac:dyDescent="0.25">
      <c r="A7942" t="s">
        <v>33</v>
      </c>
      <c r="B7942" t="s">
        <v>15</v>
      </c>
      <c r="C7942">
        <v>106.2</v>
      </c>
      <c r="D7942" s="1">
        <v>41395</v>
      </c>
      <c r="E7942" cm="1">
        <f t="array" ref="E7942">IF(AND(B7942="Housing",A7942="Rural"),"",
_xlfn.IFS(
NOT(ISBLANK(C7942)), C7942,
AND(NOT(ISBLANK(C7941)), B7941=B7942, NOT(ISBLANK(C7943)), B7943=B7942), AVERAGE(C7941,C7943),
AND(NOT(ISBLANK(C7941)), B7941=B7942, ISBLANK(C7943), NOT(ISBLANK(C7944)), B7944=B7942), C7941+(C7944-C7941)/3,
AND(ISBLANK(C7941), NOT(ISBLANK(C7940)), B7940=B7942, NOT(ISBLANK(C7943)), B7943=B7942), C7940+(C7943-C7940)*2/3,
TRUE, "Check Manually"
))</f>
        <v>106.2</v>
      </c>
      <c r="F7942" t="str">
        <f>_xlfn.XLOOKUP(B7942,Bucket_Map!A:A,Bucket_Map!B:B,"ERROR - CHECK NAME")</f>
        <v>Health</v>
      </c>
    </row>
    <row r="7943" spans="1:6" x14ac:dyDescent="0.25">
      <c r="A7943" t="s">
        <v>33</v>
      </c>
      <c r="B7943" t="s">
        <v>15</v>
      </c>
      <c r="C7943">
        <v>106.5</v>
      </c>
      <c r="D7943" s="1">
        <v>41426</v>
      </c>
      <c r="E7943" cm="1">
        <f t="array" ref="E7943">IF(AND(B7943="Housing",A7943="Rural"),"",
_xlfn.IFS(
NOT(ISBLANK(C7943)), C7943,
AND(NOT(ISBLANK(C7942)), B7942=B7943, NOT(ISBLANK(C7944)), B7944=B7943), AVERAGE(C7942,C7944),
AND(NOT(ISBLANK(C7942)), B7942=B7943, ISBLANK(C7944), NOT(ISBLANK(C7945)), B7945=B7943), C7942+(C7945-C7942)/3,
AND(ISBLANK(C7942), NOT(ISBLANK(C7941)), B7941=B7943, NOT(ISBLANK(C7944)), B7944=B7943), C7941+(C7944-C7941)*2/3,
TRUE, "Check Manually"
))</f>
        <v>106.5</v>
      </c>
      <c r="F7943" t="str">
        <f>_xlfn.XLOOKUP(B7943,Bucket_Map!A:A,Bucket_Map!B:B,"ERROR - CHECK NAME")</f>
        <v>Health</v>
      </c>
    </row>
    <row r="7944" spans="1:6" x14ac:dyDescent="0.25">
      <c r="A7944" t="s">
        <v>33</v>
      </c>
      <c r="B7944" t="s">
        <v>15</v>
      </c>
      <c r="C7944">
        <v>107.1</v>
      </c>
      <c r="D7944" s="1">
        <v>41456</v>
      </c>
      <c r="E7944" cm="1">
        <f t="array" ref="E7944">IF(AND(B7944="Housing",A7944="Rural"),"",
_xlfn.IFS(
NOT(ISBLANK(C7944)), C7944,
AND(NOT(ISBLANK(C7943)), B7943=B7944, NOT(ISBLANK(C7945)), B7945=B7944), AVERAGE(C7943,C7945),
AND(NOT(ISBLANK(C7943)), B7943=B7944, ISBLANK(C7945), NOT(ISBLANK(C7946)), B7946=B7944), C7943+(C7946-C7943)/3,
AND(ISBLANK(C7943), NOT(ISBLANK(C7942)), B7942=B7944, NOT(ISBLANK(C7945)), B7945=B7944), C7942+(C7945-C7942)*2/3,
TRUE, "Check Manually"
))</f>
        <v>107.1</v>
      </c>
      <c r="F7944" t="str">
        <f>_xlfn.XLOOKUP(B7944,Bucket_Map!A:A,Bucket_Map!B:B,"ERROR - CHECK NAME")</f>
        <v>Health</v>
      </c>
    </row>
    <row r="7945" spans="1:6" x14ac:dyDescent="0.25">
      <c r="A7945" t="s">
        <v>33</v>
      </c>
      <c r="B7945" t="s">
        <v>15</v>
      </c>
      <c r="C7945">
        <v>107.6</v>
      </c>
      <c r="D7945" s="1">
        <v>41487</v>
      </c>
      <c r="E7945" cm="1">
        <f t="array" ref="E7945">IF(AND(B7945="Housing",A7945="Rural"),"",
_xlfn.IFS(
NOT(ISBLANK(C7945)), C7945,
AND(NOT(ISBLANK(C7944)), B7944=B7945, NOT(ISBLANK(C7946)), B7946=B7945), AVERAGE(C7944,C7946),
AND(NOT(ISBLANK(C7944)), B7944=B7945, ISBLANK(C7946), NOT(ISBLANK(C7947)), B7947=B7945), C7944+(C7947-C7944)/3,
AND(ISBLANK(C7944), NOT(ISBLANK(C7943)), B7943=B7945, NOT(ISBLANK(C7946)), B7946=B7945), C7943+(C7946-C7943)*2/3,
TRUE, "Check Manually"
))</f>
        <v>107.6</v>
      </c>
      <c r="F7945" t="str">
        <f>_xlfn.XLOOKUP(B7945,Bucket_Map!A:A,Bucket_Map!B:B,"ERROR - CHECK NAME")</f>
        <v>Health</v>
      </c>
    </row>
    <row r="7946" spans="1:6" x14ac:dyDescent="0.25">
      <c r="A7946" t="s">
        <v>33</v>
      </c>
      <c r="B7946" t="s">
        <v>15</v>
      </c>
      <c r="C7946">
        <v>107.9</v>
      </c>
      <c r="D7946" s="1">
        <v>41518</v>
      </c>
      <c r="E7946" cm="1">
        <f t="array" ref="E7946">IF(AND(B7946="Housing",A7946="Rural"),"",
_xlfn.IFS(
NOT(ISBLANK(C7946)), C7946,
AND(NOT(ISBLANK(C7945)), B7945=B7946, NOT(ISBLANK(C7947)), B7947=B7946), AVERAGE(C7945,C7947),
AND(NOT(ISBLANK(C7945)), B7945=B7946, ISBLANK(C7947), NOT(ISBLANK(C7948)), B7948=B7946), C7945+(C7948-C7945)/3,
AND(ISBLANK(C7945), NOT(ISBLANK(C7944)), B7944=B7946, NOT(ISBLANK(C7947)), B7947=B7946), C7944+(C7947-C7944)*2/3,
TRUE, "Check Manually"
))</f>
        <v>107.9</v>
      </c>
      <c r="F7946" t="str">
        <f>_xlfn.XLOOKUP(B7946,Bucket_Map!A:A,Bucket_Map!B:B,"ERROR - CHECK NAME")</f>
        <v>Health</v>
      </c>
    </row>
    <row r="7947" spans="1:6" x14ac:dyDescent="0.25">
      <c r="A7947" t="s">
        <v>33</v>
      </c>
      <c r="B7947" t="s">
        <v>15</v>
      </c>
      <c r="C7947">
        <v>108.2</v>
      </c>
      <c r="D7947" s="1">
        <v>41548</v>
      </c>
      <c r="E7947" cm="1">
        <f t="array" ref="E7947">IF(AND(B7947="Housing",A7947="Rural"),"",
_xlfn.IFS(
NOT(ISBLANK(C7947)), C7947,
AND(NOT(ISBLANK(C7946)), B7946=B7947, NOT(ISBLANK(C7948)), B7948=B7947), AVERAGE(C7946,C7948),
AND(NOT(ISBLANK(C7946)), B7946=B7947, ISBLANK(C7948), NOT(ISBLANK(C7949)), B7949=B7947), C7946+(C7949-C7946)/3,
AND(ISBLANK(C7946), NOT(ISBLANK(C7945)), B7945=B7947, NOT(ISBLANK(C7948)), B7948=B7947), C7945+(C7948-C7945)*2/3,
TRUE, "Check Manually"
))</f>
        <v>108.2</v>
      </c>
      <c r="F7947" t="str">
        <f>_xlfn.XLOOKUP(B7947,Bucket_Map!A:A,Bucket_Map!B:B,"ERROR - CHECK NAME")</f>
        <v>Health</v>
      </c>
    </row>
    <row r="7948" spans="1:6" x14ac:dyDescent="0.25">
      <c r="A7948" t="s">
        <v>33</v>
      </c>
      <c r="B7948" t="s">
        <v>15</v>
      </c>
      <c r="C7948">
        <v>108.6</v>
      </c>
      <c r="D7948" s="1">
        <v>41579</v>
      </c>
      <c r="E7948" cm="1">
        <f t="array" ref="E7948">IF(AND(B7948="Housing",A7948="Rural"),"",
_xlfn.IFS(
NOT(ISBLANK(C7948)), C7948,
AND(NOT(ISBLANK(C7947)), B7947=B7948, NOT(ISBLANK(C7949)), B7949=B7948), AVERAGE(C7947,C7949),
AND(NOT(ISBLANK(C7947)), B7947=B7948, ISBLANK(C7949), NOT(ISBLANK(C7950)), B7950=B7948), C7947+(C7950-C7947)/3,
AND(ISBLANK(C7947), NOT(ISBLANK(C7946)), B7946=B7948, NOT(ISBLANK(C7949)), B7949=B7948), C7946+(C7949-C7946)*2/3,
TRUE, "Check Manually"
))</f>
        <v>108.6</v>
      </c>
      <c r="F7948" t="str">
        <f>_xlfn.XLOOKUP(B7948,Bucket_Map!A:A,Bucket_Map!B:B,"ERROR - CHECK NAME")</f>
        <v>Health</v>
      </c>
    </row>
    <row r="7949" spans="1:6" x14ac:dyDescent="0.25">
      <c r="A7949" t="s">
        <v>33</v>
      </c>
      <c r="B7949" t="s">
        <v>15</v>
      </c>
      <c r="C7949">
        <v>109</v>
      </c>
      <c r="D7949" s="1">
        <v>41609</v>
      </c>
      <c r="E7949" cm="1">
        <f t="array" ref="E7949">IF(AND(B7949="Housing",A7949="Rural"),"",
_xlfn.IFS(
NOT(ISBLANK(C7949)), C7949,
AND(NOT(ISBLANK(C7948)), B7948=B7949, NOT(ISBLANK(C7950)), B7950=B7949), AVERAGE(C7948,C7950),
AND(NOT(ISBLANK(C7948)), B7948=B7949, ISBLANK(C7950), NOT(ISBLANK(C7951)), B7951=B7949), C7948+(C7951-C7948)/3,
AND(ISBLANK(C7948), NOT(ISBLANK(C7947)), B7947=B7949, NOT(ISBLANK(C7950)), B7950=B7949), C7947+(C7950-C7947)*2/3,
TRUE, "Check Manually"
))</f>
        <v>109</v>
      </c>
      <c r="F7949" t="str">
        <f>_xlfn.XLOOKUP(B7949,Bucket_Map!A:A,Bucket_Map!B:B,"ERROR - CHECK NAME")</f>
        <v>Health</v>
      </c>
    </row>
    <row r="7950" spans="1:6" x14ac:dyDescent="0.25">
      <c r="A7950" t="s">
        <v>33</v>
      </c>
      <c r="B7950" t="s">
        <v>15</v>
      </c>
      <c r="C7950">
        <v>109.7</v>
      </c>
      <c r="D7950" s="1">
        <v>41640</v>
      </c>
      <c r="E7950" cm="1">
        <f t="array" ref="E7950">IF(AND(B7950="Housing",A7950="Rural"),"",
_xlfn.IFS(
NOT(ISBLANK(C7950)), C7950,
AND(NOT(ISBLANK(C7949)), B7949=B7950, NOT(ISBLANK(C7951)), B7951=B7950), AVERAGE(C7949,C7951),
AND(NOT(ISBLANK(C7949)), B7949=B7950, ISBLANK(C7951), NOT(ISBLANK(C7952)), B7952=B7950), C7949+(C7952-C7949)/3,
AND(ISBLANK(C7949), NOT(ISBLANK(C7948)), B7948=B7950, NOT(ISBLANK(C7951)), B7951=B7950), C7948+(C7951-C7948)*2/3,
TRUE, "Check Manually"
))</f>
        <v>109.7</v>
      </c>
      <c r="F7950" t="str">
        <f>_xlfn.XLOOKUP(B7950,Bucket_Map!A:A,Bucket_Map!B:B,"ERROR - CHECK NAME")</f>
        <v>Health</v>
      </c>
    </row>
    <row r="7951" spans="1:6" x14ac:dyDescent="0.25">
      <c r="A7951" t="s">
        <v>33</v>
      </c>
      <c r="B7951" t="s">
        <v>15</v>
      </c>
      <c r="C7951">
        <v>110.4</v>
      </c>
      <c r="D7951" s="1">
        <v>41671</v>
      </c>
      <c r="E7951" cm="1">
        <f t="array" ref="E7951">IF(AND(B7951="Housing",A7951="Rural"),"",
_xlfn.IFS(
NOT(ISBLANK(C7951)), C7951,
AND(NOT(ISBLANK(C7950)), B7950=B7951, NOT(ISBLANK(C7952)), B7952=B7951), AVERAGE(C7950,C7952),
AND(NOT(ISBLANK(C7950)), B7950=B7951, ISBLANK(C7952), NOT(ISBLANK(C7953)), B7953=B7951), C7950+(C7953-C7950)/3,
AND(ISBLANK(C7950), NOT(ISBLANK(C7949)), B7949=B7951, NOT(ISBLANK(C7952)), B7952=B7951), C7949+(C7952-C7949)*2/3,
TRUE, "Check Manually"
))</f>
        <v>110.4</v>
      </c>
      <c r="F7951" t="str">
        <f>_xlfn.XLOOKUP(B7951,Bucket_Map!A:A,Bucket_Map!B:B,"ERROR - CHECK NAME")</f>
        <v>Health</v>
      </c>
    </row>
    <row r="7952" spans="1:6" x14ac:dyDescent="0.25">
      <c r="A7952" t="s">
        <v>33</v>
      </c>
      <c r="B7952" t="s">
        <v>15</v>
      </c>
      <c r="C7952">
        <v>110.8</v>
      </c>
      <c r="D7952" s="1">
        <v>41699</v>
      </c>
      <c r="E7952" cm="1">
        <f t="array" ref="E7952">IF(AND(B7952="Housing",A7952="Rural"),"",
_xlfn.IFS(
NOT(ISBLANK(C7952)), C7952,
AND(NOT(ISBLANK(C7951)), B7951=B7952, NOT(ISBLANK(C7953)), B7953=B7952), AVERAGE(C7951,C7953),
AND(NOT(ISBLANK(C7951)), B7951=B7952, ISBLANK(C7953), NOT(ISBLANK(C7954)), B7954=B7952), C7951+(C7954-C7951)/3,
AND(ISBLANK(C7951), NOT(ISBLANK(C7950)), B7950=B7952, NOT(ISBLANK(C7953)), B7953=B7952), C7950+(C7953-C7950)*2/3,
TRUE, "Check Manually"
))</f>
        <v>110.8</v>
      </c>
      <c r="F7952" t="str">
        <f>_xlfn.XLOOKUP(B7952,Bucket_Map!A:A,Bucket_Map!B:B,"ERROR - CHECK NAME")</f>
        <v>Health</v>
      </c>
    </row>
    <row r="7953" spans="1:6" x14ac:dyDescent="0.25">
      <c r="A7953" t="s">
        <v>33</v>
      </c>
      <c r="B7953" t="s">
        <v>15</v>
      </c>
      <c r="C7953">
        <v>111</v>
      </c>
      <c r="D7953" s="1">
        <v>41730</v>
      </c>
      <c r="E7953" cm="1">
        <f t="array" ref="E7953">IF(AND(B7953="Housing",A7953="Rural"),"",
_xlfn.IFS(
NOT(ISBLANK(C7953)), C7953,
AND(NOT(ISBLANK(C7952)), B7952=B7953, NOT(ISBLANK(C7954)), B7954=B7953), AVERAGE(C7952,C7954),
AND(NOT(ISBLANK(C7952)), B7952=B7953, ISBLANK(C7954), NOT(ISBLANK(C7955)), B7955=B7953), C7952+(C7955-C7952)/3,
AND(ISBLANK(C7952), NOT(ISBLANK(C7951)), B7951=B7953, NOT(ISBLANK(C7954)), B7954=B7953), C7951+(C7954-C7951)*2/3,
TRUE, "Check Manually"
))</f>
        <v>111</v>
      </c>
      <c r="F7953" t="str">
        <f>_xlfn.XLOOKUP(B7953,Bucket_Map!A:A,Bucket_Map!B:B,"ERROR - CHECK NAME")</f>
        <v>Health</v>
      </c>
    </row>
    <row r="7954" spans="1:6" x14ac:dyDescent="0.25">
      <c r="A7954" t="s">
        <v>33</v>
      </c>
      <c r="B7954" t="s">
        <v>15</v>
      </c>
      <c r="C7954">
        <v>111.2</v>
      </c>
      <c r="D7954" s="1">
        <v>41760</v>
      </c>
      <c r="E7954" cm="1">
        <f t="array" ref="E7954">IF(AND(B7954="Housing",A7954="Rural"),"",
_xlfn.IFS(
NOT(ISBLANK(C7954)), C7954,
AND(NOT(ISBLANK(C7953)), B7953=B7954, NOT(ISBLANK(C7955)), B7955=B7954), AVERAGE(C7953,C7955),
AND(NOT(ISBLANK(C7953)), B7953=B7954, ISBLANK(C7955), NOT(ISBLANK(C7956)), B7956=B7954), C7953+(C7956-C7953)/3,
AND(ISBLANK(C7953), NOT(ISBLANK(C7952)), B7952=B7954, NOT(ISBLANK(C7955)), B7955=B7954), C7952+(C7955-C7952)*2/3,
TRUE, "Check Manually"
))</f>
        <v>111.2</v>
      </c>
      <c r="F7954" t="str">
        <f>_xlfn.XLOOKUP(B7954,Bucket_Map!A:A,Bucket_Map!B:B,"ERROR - CHECK NAME")</f>
        <v>Health</v>
      </c>
    </row>
    <row r="7955" spans="1:6" x14ac:dyDescent="0.25">
      <c r="A7955" t="s">
        <v>33</v>
      </c>
      <c r="B7955" t="s">
        <v>15</v>
      </c>
      <c r="C7955">
        <v>111.4</v>
      </c>
      <c r="D7955" s="1">
        <v>41791</v>
      </c>
      <c r="E7955" cm="1">
        <f t="array" ref="E7955">IF(AND(B7955="Housing",A7955="Rural"),"",
_xlfn.IFS(
NOT(ISBLANK(C7955)), C7955,
AND(NOT(ISBLANK(C7954)), B7954=B7955, NOT(ISBLANK(C7956)), B7956=B7955), AVERAGE(C7954,C7956),
AND(NOT(ISBLANK(C7954)), B7954=B7955, ISBLANK(C7956), NOT(ISBLANK(C7957)), B7957=B7955), C7954+(C7957-C7954)/3,
AND(ISBLANK(C7954), NOT(ISBLANK(C7953)), B7953=B7955, NOT(ISBLANK(C7956)), B7956=B7955), C7953+(C7956-C7953)*2/3,
TRUE, "Check Manually"
))</f>
        <v>111.4</v>
      </c>
      <c r="F7955" t="str">
        <f>_xlfn.XLOOKUP(B7955,Bucket_Map!A:A,Bucket_Map!B:B,"ERROR - CHECK NAME")</f>
        <v>Health</v>
      </c>
    </row>
    <row r="7956" spans="1:6" x14ac:dyDescent="0.25">
      <c r="A7956" t="s">
        <v>33</v>
      </c>
      <c r="B7956" t="s">
        <v>15</v>
      </c>
      <c r="C7956">
        <v>111.5</v>
      </c>
      <c r="D7956" s="1">
        <v>41821</v>
      </c>
      <c r="E7956" cm="1">
        <f t="array" ref="E7956">IF(AND(B7956="Housing",A7956="Rural"),"",
_xlfn.IFS(
NOT(ISBLANK(C7956)), C7956,
AND(NOT(ISBLANK(C7955)), B7955=B7956, NOT(ISBLANK(C7957)), B7957=B7956), AVERAGE(C7955,C7957),
AND(NOT(ISBLANK(C7955)), B7955=B7956, ISBLANK(C7957), NOT(ISBLANK(C7958)), B7958=B7956), C7955+(C7958-C7955)/3,
AND(ISBLANK(C7955), NOT(ISBLANK(C7954)), B7954=B7956, NOT(ISBLANK(C7957)), B7957=B7956), C7954+(C7957-C7954)*2/3,
TRUE, "Check Manually"
))</f>
        <v>111.5</v>
      </c>
      <c r="F7956" t="str">
        <f>_xlfn.XLOOKUP(B7956,Bucket_Map!A:A,Bucket_Map!B:B,"ERROR - CHECK NAME")</f>
        <v>Health</v>
      </c>
    </row>
    <row r="7957" spans="1:6" x14ac:dyDescent="0.25">
      <c r="A7957" t="s">
        <v>33</v>
      </c>
      <c r="B7957" t="s">
        <v>15</v>
      </c>
      <c r="C7957">
        <v>112.2</v>
      </c>
      <c r="D7957" s="1">
        <v>41852</v>
      </c>
      <c r="E7957" cm="1">
        <f t="array" ref="E7957">IF(AND(B7957="Housing",A7957="Rural"),"",
_xlfn.IFS(
NOT(ISBLANK(C7957)), C7957,
AND(NOT(ISBLANK(C7956)), B7956=B7957, NOT(ISBLANK(C7958)), B7958=B7957), AVERAGE(C7956,C7958),
AND(NOT(ISBLANK(C7956)), B7956=B7957, ISBLANK(C7958), NOT(ISBLANK(C7959)), B7959=B7957), C7956+(C7959-C7956)/3,
AND(ISBLANK(C7956), NOT(ISBLANK(C7955)), B7955=B7957, NOT(ISBLANK(C7958)), B7958=B7957), C7955+(C7958-C7955)*2/3,
TRUE, "Check Manually"
))</f>
        <v>112.2</v>
      </c>
      <c r="F7957" t="str">
        <f>_xlfn.XLOOKUP(B7957,Bucket_Map!A:A,Bucket_Map!B:B,"ERROR - CHECK NAME")</f>
        <v>Health</v>
      </c>
    </row>
    <row r="7958" spans="1:6" x14ac:dyDescent="0.25">
      <c r="A7958" t="s">
        <v>33</v>
      </c>
      <c r="B7958" t="s">
        <v>15</v>
      </c>
      <c r="C7958">
        <v>112.3</v>
      </c>
      <c r="D7958" s="1">
        <v>41883</v>
      </c>
      <c r="E7958" cm="1">
        <f t="array" ref="E7958">IF(AND(B7958="Housing",A7958="Rural"),"",
_xlfn.IFS(
NOT(ISBLANK(C7958)), C7958,
AND(NOT(ISBLANK(C7957)), B7957=B7958, NOT(ISBLANK(C7959)), B7959=B7958), AVERAGE(C7957,C7959),
AND(NOT(ISBLANK(C7957)), B7957=B7958, ISBLANK(C7959), NOT(ISBLANK(C7960)), B7960=B7958), C7957+(C7960-C7957)/3,
AND(ISBLANK(C7957), NOT(ISBLANK(C7956)), B7956=B7958, NOT(ISBLANK(C7959)), B7959=B7958), C7956+(C7959-C7956)*2/3,
TRUE, "Check Manually"
))</f>
        <v>112.3</v>
      </c>
      <c r="F7958" t="str">
        <f>_xlfn.XLOOKUP(B7958,Bucket_Map!A:A,Bucket_Map!B:B,"ERROR - CHECK NAME")</f>
        <v>Health</v>
      </c>
    </row>
    <row r="7959" spans="1:6" x14ac:dyDescent="0.25">
      <c r="A7959" t="s">
        <v>33</v>
      </c>
      <c r="B7959" t="s">
        <v>15</v>
      </c>
      <c r="C7959">
        <v>112.6</v>
      </c>
      <c r="D7959" s="1">
        <v>41913</v>
      </c>
      <c r="E7959" cm="1">
        <f t="array" ref="E7959">IF(AND(B7959="Housing",A7959="Rural"),"",
_xlfn.IFS(
NOT(ISBLANK(C7959)), C7959,
AND(NOT(ISBLANK(C7958)), B7958=B7959, NOT(ISBLANK(C7960)), B7960=B7959), AVERAGE(C7958,C7960),
AND(NOT(ISBLANK(C7958)), B7958=B7959, ISBLANK(C7960), NOT(ISBLANK(C7961)), B7961=B7959), C7958+(C7961-C7958)/3,
AND(ISBLANK(C7958), NOT(ISBLANK(C7957)), B7957=B7959, NOT(ISBLANK(C7960)), B7960=B7959), C7957+(C7960-C7957)*2/3,
TRUE, "Check Manually"
))</f>
        <v>112.6</v>
      </c>
      <c r="F7959" t="str">
        <f>_xlfn.XLOOKUP(B7959,Bucket_Map!A:A,Bucket_Map!B:B,"ERROR - CHECK NAME")</f>
        <v>Health</v>
      </c>
    </row>
    <row r="7960" spans="1:6" x14ac:dyDescent="0.25">
      <c r="A7960" t="s">
        <v>33</v>
      </c>
      <c r="B7960" t="s">
        <v>15</v>
      </c>
      <c r="C7960">
        <v>113</v>
      </c>
      <c r="D7960" s="1">
        <v>41944</v>
      </c>
      <c r="E7960" cm="1">
        <f t="array" ref="E7960">IF(AND(B7960="Housing",A7960="Rural"),"",
_xlfn.IFS(
NOT(ISBLANK(C7960)), C7960,
AND(NOT(ISBLANK(C7959)), B7959=B7960, NOT(ISBLANK(C7961)), B7961=B7960), AVERAGE(C7959,C7961),
AND(NOT(ISBLANK(C7959)), B7959=B7960, ISBLANK(C7961), NOT(ISBLANK(C7962)), B7962=B7960), C7959+(C7962-C7959)/3,
AND(ISBLANK(C7959), NOT(ISBLANK(C7958)), B7958=B7960, NOT(ISBLANK(C7961)), B7961=B7960), C7958+(C7961-C7958)*2/3,
TRUE, "Check Manually"
))</f>
        <v>113</v>
      </c>
      <c r="F7960" t="str">
        <f>_xlfn.XLOOKUP(B7960,Bucket_Map!A:A,Bucket_Map!B:B,"ERROR - CHECK NAME")</f>
        <v>Health</v>
      </c>
    </row>
    <row r="7961" spans="1:6" x14ac:dyDescent="0.25">
      <c r="A7961" t="s">
        <v>33</v>
      </c>
      <c r="B7961" t="s">
        <v>15</v>
      </c>
      <c r="C7961">
        <v>113.2</v>
      </c>
      <c r="D7961" s="1">
        <v>41974</v>
      </c>
      <c r="E7961" cm="1">
        <f t="array" ref="E7961">IF(AND(B7961="Housing",A7961="Rural"),"",
_xlfn.IFS(
NOT(ISBLANK(C7961)), C7961,
AND(NOT(ISBLANK(C7960)), B7960=B7961, NOT(ISBLANK(C7962)), B7962=B7961), AVERAGE(C7960,C7962),
AND(NOT(ISBLANK(C7960)), B7960=B7961, ISBLANK(C7962), NOT(ISBLANK(C7963)), B7963=B7961), C7960+(C7963-C7960)/3,
AND(ISBLANK(C7960), NOT(ISBLANK(C7959)), B7959=B7961, NOT(ISBLANK(C7962)), B7962=B7961), C7959+(C7962-C7959)*2/3,
TRUE, "Check Manually"
))</f>
        <v>113.2</v>
      </c>
      <c r="F7961" t="str">
        <f>_xlfn.XLOOKUP(B7961,Bucket_Map!A:A,Bucket_Map!B:B,"ERROR - CHECK NAME")</f>
        <v>Health</v>
      </c>
    </row>
    <row r="7962" spans="1:6" x14ac:dyDescent="0.25">
      <c r="A7962" t="s">
        <v>33</v>
      </c>
      <c r="B7962" t="s">
        <v>15</v>
      </c>
      <c r="C7962">
        <v>113.7</v>
      </c>
      <c r="D7962" s="1">
        <v>42005</v>
      </c>
      <c r="E7962" cm="1">
        <f t="array" ref="E7962">IF(AND(B7962="Housing",A7962="Rural"),"",
_xlfn.IFS(
NOT(ISBLANK(C7962)), C7962,
AND(NOT(ISBLANK(C7961)), B7961=B7962, NOT(ISBLANK(C7963)), B7963=B7962), AVERAGE(C7961,C7963),
AND(NOT(ISBLANK(C7961)), B7961=B7962, ISBLANK(C7963), NOT(ISBLANK(C7964)), B7964=B7962), C7961+(C7964-C7961)/3,
AND(ISBLANK(C7961), NOT(ISBLANK(C7960)), B7960=B7962, NOT(ISBLANK(C7963)), B7963=B7962), C7960+(C7963-C7960)*2/3,
TRUE, "Check Manually"
))</f>
        <v>113.7</v>
      </c>
      <c r="F7962" t="str">
        <f>_xlfn.XLOOKUP(B7962,Bucket_Map!A:A,Bucket_Map!B:B,"ERROR - CHECK NAME")</f>
        <v>Health</v>
      </c>
    </row>
    <row r="7963" spans="1:6" x14ac:dyDescent="0.25">
      <c r="A7963" t="s">
        <v>33</v>
      </c>
      <c r="B7963" t="s">
        <v>15</v>
      </c>
      <c r="C7963">
        <v>114.1</v>
      </c>
      <c r="D7963" s="1">
        <v>42036</v>
      </c>
      <c r="E7963" cm="1">
        <f t="array" ref="E7963">IF(AND(B7963="Housing",A7963="Rural"),"",
_xlfn.IFS(
NOT(ISBLANK(C7963)), C7963,
AND(NOT(ISBLANK(C7962)), B7962=B7963, NOT(ISBLANK(C7964)), B7964=B7963), AVERAGE(C7962,C7964),
AND(NOT(ISBLANK(C7962)), B7962=B7963, ISBLANK(C7964), NOT(ISBLANK(C7965)), B7965=B7963), C7962+(C7965-C7962)/3,
AND(ISBLANK(C7962), NOT(ISBLANK(C7961)), B7961=B7963, NOT(ISBLANK(C7964)), B7964=B7963), C7961+(C7964-C7961)*2/3,
TRUE, "Check Manually"
))</f>
        <v>114.1</v>
      </c>
      <c r="F7963" t="str">
        <f>_xlfn.XLOOKUP(B7963,Bucket_Map!A:A,Bucket_Map!B:B,"ERROR - CHECK NAME")</f>
        <v>Health</v>
      </c>
    </row>
    <row r="7964" spans="1:6" x14ac:dyDescent="0.25">
      <c r="A7964" t="s">
        <v>33</v>
      </c>
      <c r="B7964" t="s">
        <v>15</v>
      </c>
      <c r="C7964">
        <v>114.3</v>
      </c>
      <c r="D7964" s="1">
        <v>42064</v>
      </c>
      <c r="E7964" cm="1">
        <f t="array" ref="E7964">IF(AND(B7964="Housing",A7964="Rural"),"",
_xlfn.IFS(
NOT(ISBLANK(C7964)), C7964,
AND(NOT(ISBLANK(C7963)), B7963=B7964, NOT(ISBLANK(C7965)), B7965=B7964), AVERAGE(C7963,C7965),
AND(NOT(ISBLANK(C7963)), B7963=B7964, ISBLANK(C7965), NOT(ISBLANK(C7966)), B7966=B7964), C7963+(C7966-C7963)/3,
AND(ISBLANK(C7963), NOT(ISBLANK(C7962)), B7962=B7964, NOT(ISBLANK(C7965)), B7965=B7964), C7962+(C7965-C7962)*2/3,
TRUE, "Check Manually"
))</f>
        <v>114.3</v>
      </c>
      <c r="F7964" t="str">
        <f>_xlfn.XLOOKUP(B7964,Bucket_Map!A:A,Bucket_Map!B:B,"ERROR - CHECK NAME")</f>
        <v>Health</v>
      </c>
    </row>
    <row r="7965" spans="1:6" x14ac:dyDescent="0.25">
      <c r="A7965" t="s">
        <v>33</v>
      </c>
      <c r="B7965" t="s">
        <v>15</v>
      </c>
      <c r="C7965">
        <v>114.6</v>
      </c>
      <c r="D7965" s="1">
        <v>42095</v>
      </c>
      <c r="E7965" cm="1">
        <f t="array" ref="E7965">IF(AND(B7965="Housing",A7965="Rural"),"",
_xlfn.IFS(
NOT(ISBLANK(C7965)), C7965,
AND(NOT(ISBLANK(C7964)), B7964=B7965, NOT(ISBLANK(C7966)), B7966=B7965), AVERAGE(C7964,C7966),
AND(NOT(ISBLANK(C7964)), B7964=B7965, ISBLANK(C7966), NOT(ISBLANK(C7967)), B7967=B7965), C7964+(C7967-C7964)/3,
AND(ISBLANK(C7964), NOT(ISBLANK(C7963)), B7963=B7965, NOT(ISBLANK(C7966)), B7966=B7965), C7963+(C7966-C7963)*2/3,
TRUE, "Check Manually"
))</f>
        <v>114.6</v>
      </c>
      <c r="F7965" t="str">
        <f>_xlfn.XLOOKUP(B7965,Bucket_Map!A:A,Bucket_Map!B:B,"ERROR - CHECK NAME")</f>
        <v>Health</v>
      </c>
    </row>
    <row r="7966" spans="1:6" x14ac:dyDescent="0.25">
      <c r="A7966" t="s">
        <v>33</v>
      </c>
      <c r="B7966" t="s">
        <v>15</v>
      </c>
      <c r="C7966">
        <v>114.9</v>
      </c>
      <c r="D7966" s="1">
        <v>42125</v>
      </c>
      <c r="E7966" cm="1">
        <f t="array" ref="E7966">IF(AND(B7966="Housing",A7966="Rural"),"",
_xlfn.IFS(
NOT(ISBLANK(C7966)), C7966,
AND(NOT(ISBLANK(C7965)), B7965=B7966, NOT(ISBLANK(C7967)), B7967=B7966), AVERAGE(C7965,C7967),
AND(NOT(ISBLANK(C7965)), B7965=B7966, ISBLANK(C7967), NOT(ISBLANK(C7968)), B7968=B7966), C7965+(C7968-C7965)/3,
AND(ISBLANK(C7965), NOT(ISBLANK(C7964)), B7964=B7966, NOT(ISBLANK(C7967)), B7967=B7966), C7964+(C7967-C7964)*2/3,
TRUE, "Check Manually"
))</f>
        <v>114.9</v>
      </c>
      <c r="F7966" t="str">
        <f>_xlfn.XLOOKUP(B7966,Bucket_Map!A:A,Bucket_Map!B:B,"ERROR - CHECK NAME")</f>
        <v>Health</v>
      </c>
    </row>
    <row r="7967" spans="1:6" x14ac:dyDescent="0.25">
      <c r="A7967" t="s">
        <v>33</v>
      </c>
      <c r="B7967" t="s">
        <v>15</v>
      </c>
      <c r="C7967">
        <v>115.4</v>
      </c>
      <c r="D7967" s="1">
        <v>42156</v>
      </c>
      <c r="E7967" cm="1">
        <f t="array" ref="E7967">IF(AND(B7967="Housing",A7967="Rural"),"",
_xlfn.IFS(
NOT(ISBLANK(C7967)), C7967,
AND(NOT(ISBLANK(C7966)), B7966=B7967, NOT(ISBLANK(C7968)), B7968=B7967), AVERAGE(C7966,C7968),
AND(NOT(ISBLANK(C7966)), B7966=B7967, ISBLANK(C7968), NOT(ISBLANK(C7969)), B7969=B7967), C7966+(C7969-C7966)/3,
AND(ISBLANK(C7966), NOT(ISBLANK(C7965)), B7965=B7967, NOT(ISBLANK(C7968)), B7968=B7967), C7965+(C7968-C7965)*2/3,
TRUE, "Check Manually"
))</f>
        <v>115.4</v>
      </c>
      <c r="F7967" t="str">
        <f>_xlfn.XLOOKUP(B7967,Bucket_Map!A:A,Bucket_Map!B:B,"ERROR - CHECK NAME")</f>
        <v>Health</v>
      </c>
    </row>
    <row r="7968" spans="1:6" x14ac:dyDescent="0.25">
      <c r="A7968" t="s">
        <v>33</v>
      </c>
      <c r="B7968" t="s">
        <v>15</v>
      </c>
      <c r="C7968">
        <v>116</v>
      </c>
      <c r="D7968" s="1">
        <v>42186</v>
      </c>
      <c r="E7968" cm="1">
        <f t="array" ref="E7968">IF(AND(B7968="Housing",A7968="Rural"),"",
_xlfn.IFS(
NOT(ISBLANK(C7968)), C7968,
AND(NOT(ISBLANK(C7967)), B7967=B7968, NOT(ISBLANK(C7969)), B7969=B7968), AVERAGE(C7967,C7969),
AND(NOT(ISBLANK(C7967)), B7967=B7968, ISBLANK(C7969), NOT(ISBLANK(C7970)), B7970=B7968), C7967+(C7970-C7967)/3,
AND(ISBLANK(C7967), NOT(ISBLANK(C7966)), B7966=B7968, NOT(ISBLANK(C7969)), B7969=B7968), C7966+(C7969-C7966)*2/3,
TRUE, "Check Manually"
))</f>
        <v>116</v>
      </c>
      <c r="F7968" t="str">
        <f>_xlfn.XLOOKUP(B7968,Bucket_Map!A:A,Bucket_Map!B:B,"ERROR - CHECK NAME")</f>
        <v>Health</v>
      </c>
    </row>
    <row r="7969" spans="1:6" x14ac:dyDescent="0.25">
      <c r="A7969" t="s">
        <v>33</v>
      </c>
      <c r="B7969" t="s">
        <v>15</v>
      </c>
      <c r="C7969">
        <v>116.6</v>
      </c>
      <c r="D7969" s="1">
        <v>42217</v>
      </c>
      <c r="E7969" cm="1">
        <f t="array" ref="E7969">IF(AND(B7969="Housing",A7969="Rural"),"",
_xlfn.IFS(
NOT(ISBLANK(C7969)), C7969,
AND(NOT(ISBLANK(C7968)), B7968=B7969, NOT(ISBLANK(C7970)), B7970=B7969), AVERAGE(C7968,C7970),
AND(NOT(ISBLANK(C7968)), B7968=B7969, ISBLANK(C7970), NOT(ISBLANK(C7971)), B7971=B7969), C7968+(C7971-C7968)/3,
AND(ISBLANK(C7968), NOT(ISBLANK(C7967)), B7967=B7969, NOT(ISBLANK(C7970)), B7970=B7969), C7967+(C7970-C7967)*2/3,
TRUE, "Check Manually"
))</f>
        <v>116.6</v>
      </c>
      <c r="F7969" t="str">
        <f>_xlfn.XLOOKUP(B7969,Bucket_Map!A:A,Bucket_Map!B:B,"ERROR - CHECK NAME")</f>
        <v>Health</v>
      </c>
    </row>
    <row r="7970" spans="1:6" x14ac:dyDescent="0.25">
      <c r="A7970" t="s">
        <v>33</v>
      </c>
      <c r="B7970" t="s">
        <v>15</v>
      </c>
      <c r="C7970">
        <v>117.1</v>
      </c>
      <c r="D7970" s="1">
        <v>42248</v>
      </c>
      <c r="E7970" cm="1">
        <f t="array" ref="E7970">IF(AND(B7970="Housing",A7970="Rural"),"",
_xlfn.IFS(
NOT(ISBLANK(C7970)), C7970,
AND(NOT(ISBLANK(C7969)), B7969=B7970, NOT(ISBLANK(C7971)), B7971=B7970), AVERAGE(C7969,C7971),
AND(NOT(ISBLANK(C7969)), B7969=B7970, ISBLANK(C7971), NOT(ISBLANK(C7972)), B7972=B7970), C7969+(C7972-C7969)/3,
AND(ISBLANK(C7969), NOT(ISBLANK(C7968)), B7968=B7970, NOT(ISBLANK(C7971)), B7971=B7970), C7968+(C7971-C7968)*2/3,
TRUE, "Check Manually"
))</f>
        <v>117.1</v>
      </c>
      <c r="F7970" t="str">
        <f>_xlfn.XLOOKUP(B7970,Bucket_Map!A:A,Bucket_Map!B:B,"ERROR - CHECK NAME")</f>
        <v>Health</v>
      </c>
    </row>
    <row r="7971" spans="1:6" x14ac:dyDescent="0.25">
      <c r="A7971" t="s">
        <v>33</v>
      </c>
      <c r="B7971" t="s">
        <v>15</v>
      </c>
      <c r="C7971">
        <v>117.7</v>
      </c>
      <c r="D7971" s="1">
        <v>42278</v>
      </c>
      <c r="E7971" cm="1">
        <f t="array" ref="E7971">IF(AND(B7971="Housing",A7971="Rural"),"",
_xlfn.IFS(
NOT(ISBLANK(C7971)), C7971,
AND(NOT(ISBLANK(C7970)), B7970=B7971, NOT(ISBLANK(C7972)), B7972=B7971), AVERAGE(C7970,C7972),
AND(NOT(ISBLANK(C7970)), B7970=B7971, ISBLANK(C7972), NOT(ISBLANK(C7973)), B7973=B7971), C7970+(C7973-C7970)/3,
AND(ISBLANK(C7970), NOT(ISBLANK(C7969)), B7969=B7971, NOT(ISBLANK(C7972)), B7972=B7971), C7969+(C7972-C7969)*2/3,
TRUE, "Check Manually"
))</f>
        <v>117.7</v>
      </c>
      <c r="F7971" t="str">
        <f>_xlfn.XLOOKUP(B7971,Bucket_Map!A:A,Bucket_Map!B:B,"ERROR - CHECK NAME")</f>
        <v>Health</v>
      </c>
    </row>
    <row r="7972" spans="1:6" x14ac:dyDescent="0.25">
      <c r="A7972" t="s">
        <v>33</v>
      </c>
      <c r="B7972" t="s">
        <v>15</v>
      </c>
      <c r="C7972">
        <v>118.1</v>
      </c>
      <c r="D7972" s="1">
        <v>42309</v>
      </c>
      <c r="E7972" cm="1">
        <f t="array" ref="E7972">IF(AND(B7972="Housing",A7972="Rural"),"",
_xlfn.IFS(
NOT(ISBLANK(C7972)), C7972,
AND(NOT(ISBLANK(C7971)), B7971=B7972, NOT(ISBLANK(C7973)), B7973=B7972), AVERAGE(C7971,C7973),
AND(NOT(ISBLANK(C7971)), B7971=B7972, ISBLANK(C7973), NOT(ISBLANK(C7974)), B7974=B7972), C7971+(C7974-C7971)/3,
AND(ISBLANK(C7971), NOT(ISBLANK(C7970)), B7970=B7972, NOT(ISBLANK(C7973)), B7973=B7972), C7970+(C7973-C7970)*2/3,
TRUE, "Check Manually"
))</f>
        <v>118.1</v>
      </c>
      <c r="F7972" t="str">
        <f>_xlfn.XLOOKUP(B7972,Bucket_Map!A:A,Bucket_Map!B:B,"ERROR - CHECK NAME")</f>
        <v>Health</v>
      </c>
    </row>
    <row r="7973" spans="1:6" x14ac:dyDescent="0.25">
      <c r="A7973" t="s">
        <v>33</v>
      </c>
      <c r="B7973" t="s">
        <v>15</v>
      </c>
      <c r="C7973">
        <v>118.6</v>
      </c>
      <c r="D7973" s="1">
        <v>42339</v>
      </c>
      <c r="E7973" cm="1">
        <f t="array" ref="E7973">IF(AND(B7973="Housing",A7973="Rural"),"",
_xlfn.IFS(
NOT(ISBLANK(C7973)), C7973,
AND(NOT(ISBLANK(C7972)), B7972=B7973, NOT(ISBLANK(C7974)), B7974=B7973), AVERAGE(C7972,C7974),
AND(NOT(ISBLANK(C7972)), B7972=B7973, ISBLANK(C7974), NOT(ISBLANK(C7975)), B7975=B7973), C7972+(C7975-C7972)/3,
AND(ISBLANK(C7972), NOT(ISBLANK(C7971)), B7971=B7973, NOT(ISBLANK(C7974)), B7974=B7973), C7971+(C7974-C7971)*2/3,
TRUE, "Check Manually"
))</f>
        <v>118.6</v>
      </c>
      <c r="F7973" t="str">
        <f>_xlfn.XLOOKUP(B7973,Bucket_Map!A:A,Bucket_Map!B:B,"ERROR - CHECK NAME")</f>
        <v>Health</v>
      </c>
    </row>
    <row r="7974" spans="1:6" x14ac:dyDescent="0.25">
      <c r="A7974" t="s">
        <v>33</v>
      </c>
      <c r="B7974" t="s">
        <v>15</v>
      </c>
      <c r="C7974">
        <v>119.1</v>
      </c>
      <c r="D7974" s="1">
        <v>42370</v>
      </c>
      <c r="E7974" cm="1">
        <f t="array" ref="E7974">IF(AND(B7974="Housing",A7974="Rural"),"",
_xlfn.IFS(
NOT(ISBLANK(C7974)), C7974,
AND(NOT(ISBLANK(C7973)), B7973=B7974, NOT(ISBLANK(C7975)), B7975=B7974), AVERAGE(C7973,C7975),
AND(NOT(ISBLANK(C7973)), B7973=B7974, ISBLANK(C7975), NOT(ISBLANK(C7976)), B7976=B7974), C7973+(C7976-C7973)/3,
AND(ISBLANK(C7973), NOT(ISBLANK(C7972)), B7972=B7974, NOT(ISBLANK(C7975)), B7975=B7974), C7972+(C7975-C7972)*2/3,
TRUE, "Check Manually"
))</f>
        <v>119.1</v>
      </c>
      <c r="F7974" t="str">
        <f>_xlfn.XLOOKUP(B7974,Bucket_Map!A:A,Bucket_Map!B:B,"ERROR - CHECK NAME")</f>
        <v>Health</v>
      </c>
    </row>
    <row r="7975" spans="1:6" x14ac:dyDescent="0.25">
      <c r="A7975" t="s">
        <v>33</v>
      </c>
      <c r="B7975" t="s">
        <v>15</v>
      </c>
      <c r="C7975">
        <v>119.5</v>
      </c>
      <c r="D7975" s="1">
        <v>42401</v>
      </c>
      <c r="E7975" cm="1">
        <f t="array" ref="E7975">IF(AND(B7975="Housing",A7975="Rural"),"",
_xlfn.IFS(
NOT(ISBLANK(C7975)), C7975,
AND(NOT(ISBLANK(C7974)), B7974=B7975, NOT(ISBLANK(C7976)), B7976=B7975), AVERAGE(C7974,C7976),
AND(NOT(ISBLANK(C7974)), B7974=B7975, ISBLANK(C7976), NOT(ISBLANK(C7977)), B7977=B7975), C7974+(C7977-C7974)/3,
AND(ISBLANK(C7974), NOT(ISBLANK(C7973)), B7973=B7975, NOT(ISBLANK(C7976)), B7976=B7975), C7973+(C7976-C7973)*2/3,
TRUE, "Check Manually"
))</f>
        <v>119.5</v>
      </c>
      <c r="F7975" t="str">
        <f>_xlfn.XLOOKUP(B7975,Bucket_Map!A:A,Bucket_Map!B:B,"ERROR - CHECK NAME")</f>
        <v>Health</v>
      </c>
    </row>
    <row r="7976" spans="1:6" x14ac:dyDescent="0.25">
      <c r="A7976" t="s">
        <v>33</v>
      </c>
      <c r="B7976" t="s">
        <v>15</v>
      </c>
      <c r="C7976">
        <v>119.7</v>
      </c>
      <c r="D7976" s="1">
        <v>42430</v>
      </c>
      <c r="E7976" cm="1">
        <f t="array" ref="E7976">IF(AND(B7976="Housing",A7976="Rural"),"",
_xlfn.IFS(
NOT(ISBLANK(C7976)), C7976,
AND(NOT(ISBLANK(C7975)), B7975=B7976, NOT(ISBLANK(C7977)), B7977=B7976), AVERAGE(C7975,C7977),
AND(NOT(ISBLANK(C7975)), B7975=B7976, ISBLANK(C7977), NOT(ISBLANK(C7978)), B7978=B7976), C7975+(C7978-C7975)/3,
AND(ISBLANK(C7975), NOT(ISBLANK(C7974)), B7974=B7976, NOT(ISBLANK(C7977)), B7977=B7976), C7974+(C7977-C7974)*2/3,
TRUE, "Check Manually"
))</f>
        <v>119.7</v>
      </c>
      <c r="F7976" t="str">
        <f>_xlfn.XLOOKUP(B7976,Bucket_Map!A:A,Bucket_Map!B:B,"ERROR - CHECK NAME")</f>
        <v>Health</v>
      </c>
    </row>
    <row r="7977" spans="1:6" x14ac:dyDescent="0.25">
      <c r="A7977" t="s">
        <v>33</v>
      </c>
      <c r="B7977" t="s">
        <v>15</v>
      </c>
      <c r="C7977">
        <v>120</v>
      </c>
      <c r="D7977" s="1">
        <v>42461</v>
      </c>
      <c r="E7977" cm="1">
        <f t="array" ref="E7977">IF(AND(B7977="Housing",A7977="Rural"),"",
_xlfn.IFS(
NOT(ISBLANK(C7977)), C7977,
AND(NOT(ISBLANK(C7976)), B7976=B7977, NOT(ISBLANK(C7978)), B7978=B7977), AVERAGE(C7976,C7978),
AND(NOT(ISBLANK(C7976)), B7976=B7977, ISBLANK(C7978), NOT(ISBLANK(C7979)), B7979=B7977), C7976+(C7979-C7976)/3,
AND(ISBLANK(C7976), NOT(ISBLANK(C7975)), B7975=B7977, NOT(ISBLANK(C7978)), B7978=B7977), C7975+(C7978-C7975)*2/3,
TRUE, "Check Manually"
))</f>
        <v>120</v>
      </c>
      <c r="F7977" t="str">
        <f>_xlfn.XLOOKUP(B7977,Bucket_Map!A:A,Bucket_Map!B:B,"ERROR - CHECK NAME")</f>
        <v>Health</v>
      </c>
    </row>
    <row r="7978" spans="1:6" x14ac:dyDescent="0.25">
      <c r="A7978" t="s">
        <v>33</v>
      </c>
      <c r="B7978" t="s">
        <v>15</v>
      </c>
      <c r="C7978">
        <v>120.3</v>
      </c>
      <c r="D7978" s="1">
        <v>42491</v>
      </c>
      <c r="E7978" cm="1">
        <f t="array" ref="E7978">IF(AND(B7978="Housing",A7978="Rural"),"",
_xlfn.IFS(
NOT(ISBLANK(C7978)), C7978,
AND(NOT(ISBLANK(C7977)), B7977=B7978, NOT(ISBLANK(C7979)), B7979=B7978), AVERAGE(C7977,C7979),
AND(NOT(ISBLANK(C7977)), B7977=B7978, ISBLANK(C7979), NOT(ISBLANK(C7980)), B7980=B7978), C7977+(C7980-C7977)/3,
AND(ISBLANK(C7977), NOT(ISBLANK(C7976)), B7976=B7978, NOT(ISBLANK(C7979)), B7979=B7978), C7976+(C7979-C7976)*2/3,
TRUE, "Check Manually"
))</f>
        <v>120.3</v>
      </c>
      <c r="F7978" t="str">
        <f>_xlfn.XLOOKUP(B7978,Bucket_Map!A:A,Bucket_Map!B:B,"ERROR - CHECK NAME")</f>
        <v>Health</v>
      </c>
    </row>
    <row r="7979" spans="1:6" x14ac:dyDescent="0.25">
      <c r="A7979" t="s">
        <v>33</v>
      </c>
      <c r="B7979" t="s">
        <v>15</v>
      </c>
      <c r="C7979">
        <v>120.6</v>
      </c>
      <c r="D7979" s="1">
        <v>42522</v>
      </c>
      <c r="E7979" cm="1">
        <f t="array" ref="E7979">IF(AND(B7979="Housing",A7979="Rural"),"",
_xlfn.IFS(
NOT(ISBLANK(C7979)), C7979,
AND(NOT(ISBLANK(C7978)), B7978=B7979, NOT(ISBLANK(C7980)), B7980=B7979), AVERAGE(C7978,C7980),
AND(NOT(ISBLANK(C7978)), B7978=B7979, ISBLANK(C7980), NOT(ISBLANK(C7981)), B7981=B7979), C7978+(C7981-C7978)/3,
AND(ISBLANK(C7978), NOT(ISBLANK(C7977)), B7977=B7979, NOT(ISBLANK(C7980)), B7980=B7979), C7977+(C7980-C7977)*2/3,
TRUE, "Check Manually"
))</f>
        <v>120.6</v>
      </c>
      <c r="F7979" t="str">
        <f>_xlfn.XLOOKUP(B7979,Bucket_Map!A:A,Bucket_Map!B:B,"ERROR - CHECK NAME")</f>
        <v>Health</v>
      </c>
    </row>
    <row r="7980" spans="1:6" x14ac:dyDescent="0.25">
      <c r="A7980" t="s">
        <v>33</v>
      </c>
      <c r="B7980" t="s">
        <v>15</v>
      </c>
      <c r="C7980">
        <v>120.9</v>
      </c>
      <c r="D7980" s="1">
        <v>42552</v>
      </c>
      <c r="E7980" cm="1">
        <f t="array" ref="E7980">IF(AND(B7980="Housing",A7980="Rural"),"",
_xlfn.IFS(
NOT(ISBLANK(C7980)), C7980,
AND(NOT(ISBLANK(C7979)), B7979=B7980, NOT(ISBLANK(C7981)), B7981=B7980), AVERAGE(C7979,C7981),
AND(NOT(ISBLANK(C7979)), B7979=B7980, ISBLANK(C7981), NOT(ISBLANK(C7982)), B7982=B7980), C7979+(C7982-C7979)/3,
AND(ISBLANK(C7979), NOT(ISBLANK(C7978)), B7978=B7980, NOT(ISBLANK(C7981)), B7981=B7980), C7978+(C7981-C7978)*2/3,
TRUE, "Check Manually"
))</f>
        <v>120.9</v>
      </c>
      <c r="F7980" t="str">
        <f>_xlfn.XLOOKUP(B7980,Bucket_Map!A:A,Bucket_Map!B:B,"ERROR - CHECK NAME")</f>
        <v>Health</v>
      </c>
    </row>
    <row r="7981" spans="1:6" x14ac:dyDescent="0.25">
      <c r="A7981" t="s">
        <v>33</v>
      </c>
      <c r="B7981" t="s">
        <v>15</v>
      </c>
      <c r="C7981">
        <v>121.2</v>
      </c>
      <c r="D7981" s="1">
        <v>42583</v>
      </c>
      <c r="E7981" cm="1">
        <f t="array" ref="E7981">IF(AND(B7981="Housing",A7981="Rural"),"",
_xlfn.IFS(
NOT(ISBLANK(C7981)), C7981,
AND(NOT(ISBLANK(C7980)), B7980=B7981, NOT(ISBLANK(C7982)), B7982=B7981), AVERAGE(C7980,C7982),
AND(NOT(ISBLANK(C7980)), B7980=B7981, ISBLANK(C7982), NOT(ISBLANK(C7983)), B7983=B7981), C7980+(C7983-C7980)/3,
AND(ISBLANK(C7980), NOT(ISBLANK(C7979)), B7979=B7981, NOT(ISBLANK(C7982)), B7982=B7981), C7979+(C7982-C7979)*2/3,
TRUE, "Check Manually"
))</f>
        <v>121.2</v>
      </c>
      <c r="F7981" t="str">
        <f>_xlfn.XLOOKUP(B7981,Bucket_Map!A:A,Bucket_Map!B:B,"ERROR - CHECK NAME")</f>
        <v>Health</v>
      </c>
    </row>
    <row r="7982" spans="1:6" x14ac:dyDescent="0.25">
      <c r="A7982" t="s">
        <v>33</v>
      </c>
      <c r="B7982" t="s">
        <v>15</v>
      </c>
      <c r="C7982">
        <v>121.4</v>
      </c>
      <c r="D7982" s="1">
        <v>42614</v>
      </c>
      <c r="E7982" cm="1">
        <f t="array" ref="E7982">IF(AND(B7982="Housing",A7982="Rural"),"",
_xlfn.IFS(
NOT(ISBLANK(C7982)), C7982,
AND(NOT(ISBLANK(C7981)), B7981=B7982, NOT(ISBLANK(C7983)), B7983=B7982), AVERAGE(C7981,C7983),
AND(NOT(ISBLANK(C7981)), B7981=B7982, ISBLANK(C7983), NOT(ISBLANK(C7984)), B7984=B7982), C7981+(C7984-C7981)/3,
AND(ISBLANK(C7981), NOT(ISBLANK(C7980)), B7980=B7982, NOT(ISBLANK(C7983)), B7983=B7982), C7980+(C7983-C7980)*2/3,
TRUE, "Check Manually"
))</f>
        <v>121.4</v>
      </c>
      <c r="F7982" t="str">
        <f>_xlfn.XLOOKUP(B7982,Bucket_Map!A:A,Bucket_Map!B:B,"ERROR - CHECK NAME")</f>
        <v>Health</v>
      </c>
    </row>
    <row r="7983" spans="1:6" x14ac:dyDescent="0.25">
      <c r="A7983" t="s">
        <v>33</v>
      </c>
      <c r="B7983" t="s">
        <v>15</v>
      </c>
      <c r="C7983">
        <v>121.8</v>
      </c>
      <c r="D7983" s="1">
        <v>42644</v>
      </c>
      <c r="E7983" cm="1">
        <f t="array" ref="E7983">IF(AND(B7983="Housing",A7983="Rural"),"",
_xlfn.IFS(
NOT(ISBLANK(C7983)), C7983,
AND(NOT(ISBLANK(C7982)), B7982=B7983, NOT(ISBLANK(C7984)), B7984=B7983), AVERAGE(C7982,C7984),
AND(NOT(ISBLANK(C7982)), B7982=B7983, ISBLANK(C7984), NOT(ISBLANK(C7985)), B7985=B7983), C7982+(C7985-C7982)/3,
AND(ISBLANK(C7982), NOT(ISBLANK(C7981)), B7981=B7983, NOT(ISBLANK(C7984)), B7984=B7983), C7981+(C7984-C7981)*2/3,
TRUE, "Check Manually"
))</f>
        <v>121.8</v>
      </c>
      <c r="F7983" t="str">
        <f>_xlfn.XLOOKUP(B7983,Bucket_Map!A:A,Bucket_Map!B:B,"ERROR - CHECK NAME")</f>
        <v>Health</v>
      </c>
    </row>
    <row r="7984" spans="1:6" x14ac:dyDescent="0.25">
      <c r="A7984" t="s">
        <v>33</v>
      </c>
      <c r="B7984" t="s">
        <v>15</v>
      </c>
      <c r="C7984">
        <v>122.1</v>
      </c>
      <c r="D7984" s="1">
        <v>42675</v>
      </c>
      <c r="E7984" cm="1">
        <f t="array" ref="E7984">IF(AND(B7984="Housing",A7984="Rural"),"",
_xlfn.IFS(
NOT(ISBLANK(C7984)), C7984,
AND(NOT(ISBLANK(C7983)), B7983=B7984, NOT(ISBLANK(C7985)), B7985=B7984), AVERAGE(C7983,C7985),
AND(NOT(ISBLANK(C7983)), B7983=B7984, ISBLANK(C7985), NOT(ISBLANK(C7986)), B7986=B7984), C7983+(C7986-C7983)/3,
AND(ISBLANK(C7983), NOT(ISBLANK(C7982)), B7982=B7984, NOT(ISBLANK(C7985)), B7985=B7984), C7982+(C7985-C7982)*2/3,
TRUE, "Check Manually"
))</f>
        <v>122.1</v>
      </c>
      <c r="F7984" t="str">
        <f>_xlfn.XLOOKUP(B7984,Bucket_Map!A:A,Bucket_Map!B:B,"ERROR - CHECK NAME")</f>
        <v>Health</v>
      </c>
    </row>
    <row r="7985" spans="1:6" x14ac:dyDescent="0.25">
      <c r="A7985" t="s">
        <v>33</v>
      </c>
      <c r="B7985" t="s">
        <v>15</v>
      </c>
      <c r="C7985">
        <v>122.3</v>
      </c>
      <c r="D7985" s="1">
        <v>42705</v>
      </c>
      <c r="E7985" cm="1">
        <f t="array" ref="E7985">IF(AND(B7985="Housing",A7985="Rural"),"",
_xlfn.IFS(
NOT(ISBLANK(C7985)), C7985,
AND(NOT(ISBLANK(C7984)), B7984=B7985, NOT(ISBLANK(C7986)), B7986=B7985), AVERAGE(C7984,C7986),
AND(NOT(ISBLANK(C7984)), B7984=B7985, ISBLANK(C7986), NOT(ISBLANK(C7987)), B7987=B7985), C7984+(C7987-C7984)/3,
AND(ISBLANK(C7984), NOT(ISBLANK(C7983)), B7983=B7985, NOT(ISBLANK(C7986)), B7986=B7985), C7983+(C7986-C7983)*2/3,
TRUE, "Check Manually"
))</f>
        <v>122.3</v>
      </c>
      <c r="F7985" t="str">
        <f>_xlfn.XLOOKUP(B7985,Bucket_Map!A:A,Bucket_Map!B:B,"ERROR - CHECK NAME")</f>
        <v>Health</v>
      </c>
    </row>
    <row r="7986" spans="1:6" x14ac:dyDescent="0.25">
      <c r="A7986" t="s">
        <v>33</v>
      </c>
      <c r="B7986" t="s">
        <v>15</v>
      </c>
      <c r="C7986">
        <v>122.6</v>
      </c>
      <c r="D7986" s="1">
        <v>42736</v>
      </c>
      <c r="E7986" cm="1">
        <f t="array" ref="E7986">IF(AND(B7986="Housing",A7986="Rural"),"",
_xlfn.IFS(
NOT(ISBLANK(C7986)), C7986,
AND(NOT(ISBLANK(C7985)), B7985=B7986, NOT(ISBLANK(C7987)), B7987=B7986), AVERAGE(C7985,C7987),
AND(NOT(ISBLANK(C7985)), B7985=B7986, ISBLANK(C7987), NOT(ISBLANK(C7988)), B7988=B7986), C7985+(C7988-C7985)/3,
AND(ISBLANK(C7985), NOT(ISBLANK(C7984)), B7984=B7986, NOT(ISBLANK(C7987)), B7987=B7986), C7984+(C7987-C7984)*2/3,
TRUE, "Check Manually"
))</f>
        <v>122.6</v>
      </c>
      <c r="F7986" t="str">
        <f>_xlfn.XLOOKUP(B7986,Bucket_Map!A:A,Bucket_Map!B:B,"ERROR - CHECK NAME")</f>
        <v>Health</v>
      </c>
    </row>
    <row r="7987" spans="1:6" x14ac:dyDescent="0.25">
      <c r="A7987" t="s">
        <v>33</v>
      </c>
      <c r="B7987" t="s">
        <v>15</v>
      </c>
      <c r="C7987">
        <v>122.9</v>
      </c>
      <c r="D7987" s="1">
        <v>42767</v>
      </c>
      <c r="E7987" cm="1">
        <f t="array" ref="E7987">IF(AND(B7987="Housing",A7987="Rural"),"",
_xlfn.IFS(
NOT(ISBLANK(C7987)), C7987,
AND(NOT(ISBLANK(C7986)), B7986=B7987, NOT(ISBLANK(C7988)), B7988=B7987), AVERAGE(C7986,C7988),
AND(NOT(ISBLANK(C7986)), B7986=B7987, ISBLANK(C7988), NOT(ISBLANK(C7989)), B7989=B7987), C7986+(C7989-C7986)/3,
AND(ISBLANK(C7986), NOT(ISBLANK(C7985)), B7985=B7987, NOT(ISBLANK(C7988)), B7988=B7987), C7985+(C7988-C7985)*2/3,
TRUE, "Check Manually"
))</f>
        <v>122.9</v>
      </c>
      <c r="F7987" t="str">
        <f>_xlfn.XLOOKUP(B7987,Bucket_Map!A:A,Bucket_Map!B:B,"ERROR - CHECK NAME")</f>
        <v>Health</v>
      </c>
    </row>
    <row r="7988" spans="1:6" x14ac:dyDescent="0.25">
      <c r="A7988" t="s">
        <v>33</v>
      </c>
      <c r="B7988" t="s">
        <v>15</v>
      </c>
      <c r="C7988">
        <v>123.1</v>
      </c>
      <c r="D7988" s="1">
        <v>42795</v>
      </c>
      <c r="E7988" cm="1">
        <f t="array" ref="E7988">IF(AND(B7988="Housing",A7988="Rural"),"",
_xlfn.IFS(
NOT(ISBLANK(C7988)), C7988,
AND(NOT(ISBLANK(C7987)), B7987=B7988, NOT(ISBLANK(C7989)), B7989=B7988), AVERAGE(C7987,C7989),
AND(NOT(ISBLANK(C7987)), B7987=B7988, ISBLANK(C7989), NOT(ISBLANK(C7990)), B7990=B7988), C7987+(C7990-C7987)/3,
AND(ISBLANK(C7987), NOT(ISBLANK(C7986)), B7986=B7988, NOT(ISBLANK(C7989)), B7989=B7988), C7986+(C7989-C7986)*2/3,
TRUE, "Check Manually"
))</f>
        <v>123.1</v>
      </c>
      <c r="F7988" t="str">
        <f>_xlfn.XLOOKUP(B7988,Bucket_Map!A:A,Bucket_Map!B:B,"ERROR - CHECK NAME")</f>
        <v>Health</v>
      </c>
    </row>
    <row r="7989" spans="1:6" x14ac:dyDescent="0.25">
      <c r="A7989" t="s">
        <v>33</v>
      </c>
      <c r="B7989" t="s">
        <v>15</v>
      </c>
      <c r="C7989">
        <v>123.4</v>
      </c>
      <c r="D7989" s="1">
        <v>42826</v>
      </c>
      <c r="E7989" cm="1">
        <f t="array" ref="E7989">IF(AND(B7989="Housing",A7989="Rural"),"",
_xlfn.IFS(
NOT(ISBLANK(C7989)), C7989,
AND(NOT(ISBLANK(C7988)), B7988=B7989, NOT(ISBLANK(C7990)), B7990=B7989), AVERAGE(C7988,C7990),
AND(NOT(ISBLANK(C7988)), B7988=B7989, ISBLANK(C7990), NOT(ISBLANK(C7991)), B7991=B7989), C7988+(C7991-C7988)/3,
AND(ISBLANK(C7988), NOT(ISBLANK(C7987)), B7987=B7989, NOT(ISBLANK(C7990)), B7990=B7989), C7987+(C7990-C7987)*2/3,
TRUE, "Check Manually"
))</f>
        <v>123.4</v>
      </c>
      <c r="F7989" t="str">
        <f>_xlfn.XLOOKUP(B7989,Bucket_Map!A:A,Bucket_Map!B:B,"ERROR - CHECK NAME")</f>
        <v>Health</v>
      </c>
    </row>
    <row r="7990" spans="1:6" x14ac:dyDescent="0.25">
      <c r="A7990" t="s">
        <v>33</v>
      </c>
      <c r="B7990" t="s">
        <v>15</v>
      </c>
      <c r="C7990">
        <v>123.6</v>
      </c>
      <c r="D7990" s="1">
        <v>42856</v>
      </c>
      <c r="E7990" cm="1">
        <f t="array" ref="E7990">IF(AND(B7990="Housing",A7990="Rural"),"",
_xlfn.IFS(
NOT(ISBLANK(C7990)), C7990,
AND(NOT(ISBLANK(C7989)), B7989=B7990, NOT(ISBLANK(C7991)), B7991=B7990), AVERAGE(C7989,C7991),
AND(NOT(ISBLANK(C7989)), B7989=B7990, ISBLANK(C7991), NOT(ISBLANK(C7992)), B7992=B7990), C7989+(C7992-C7989)/3,
AND(ISBLANK(C7989), NOT(ISBLANK(C7988)), B7988=B7990, NOT(ISBLANK(C7991)), B7991=B7990), C7988+(C7991-C7988)*2/3,
TRUE, "Check Manually"
))</f>
        <v>123.6</v>
      </c>
      <c r="F7990" t="str">
        <f>_xlfn.XLOOKUP(B7990,Bucket_Map!A:A,Bucket_Map!B:B,"ERROR - CHECK NAME")</f>
        <v>Health</v>
      </c>
    </row>
    <row r="7991" spans="1:6" x14ac:dyDescent="0.25">
      <c r="A7991" t="s">
        <v>33</v>
      </c>
      <c r="B7991" t="s">
        <v>15</v>
      </c>
      <c r="C7991">
        <v>123.8</v>
      </c>
      <c r="D7991" s="1">
        <v>42887</v>
      </c>
      <c r="E7991" cm="1">
        <f t="array" ref="E7991">IF(AND(B7991="Housing",A7991="Rural"),"",
_xlfn.IFS(
NOT(ISBLANK(C7991)), C7991,
AND(NOT(ISBLANK(C7990)), B7990=B7991, NOT(ISBLANK(C7992)), B7992=B7991), AVERAGE(C7990,C7992),
AND(NOT(ISBLANK(C7990)), B7990=B7991, ISBLANK(C7992), NOT(ISBLANK(C7993)), B7993=B7991), C7990+(C7993-C7990)/3,
AND(ISBLANK(C7990), NOT(ISBLANK(C7989)), B7989=B7991, NOT(ISBLANK(C7992)), B7992=B7991), C7989+(C7992-C7989)*2/3,
TRUE, "Check Manually"
))</f>
        <v>123.8</v>
      </c>
      <c r="F7991" t="str">
        <f>_xlfn.XLOOKUP(B7991,Bucket_Map!A:A,Bucket_Map!B:B,"ERROR - CHECK NAME")</f>
        <v>Health</v>
      </c>
    </row>
    <row r="7992" spans="1:6" x14ac:dyDescent="0.25">
      <c r="A7992" t="s">
        <v>33</v>
      </c>
      <c r="B7992" t="s">
        <v>15</v>
      </c>
      <c r="C7992">
        <v>125</v>
      </c>
      <c r="D7992" s="1">
        <v>42917</v>
      </c>
      <c r="E7992" cm="1">
        <f t="array" ref="E7992">IF(AND(B7992="Housing",A7992="Rural"),"",
_xlfn.IFS(
NOT(ISBLANK(C7992)), C7992,
AND(NOT(ISBLANK(C7991)), B7991=B7992, NOT(ISBLANK(C7993)), B7993=B7992), AVERAGE(C7991,C7993),
AND(NOT(ISBLANK(C7991)), B7991=B7992, ISBLANK(C7993), NOT(ISBLANK(C7994)), B7994=B7992), C7991+(C7994-C7991)/3,
AND(ISBLANK(C7991), NOT(ISBLANK(C7990)), B7990=B7992, NOT(ISBLANK(C7993)), B7993=B7992), C7990+(C7993-C7990)*2/3,
TRUE, "Check Manually"
))</f>
        <v>125</v>
      </c>
      <c r="F7992" t="str">
        <f>_xlfn.XLOOKUP(B7992,Bucket_Map!A:A,Bucket_Map!B:B,"ERROR - CHECK NAME")</f>
        <v>Health</v>
      </c>
    </row>
    <row r="7993" spans="1:6" x14ac:dyDescent="0.25">
      <c r="A7993" t="s">
        <v>33</v>
      </c>
      <c r="B7993" t="s">
        <v>15</v>
      </c>
      <c r="C7993">
        <v>125.7</v>
      </c>
      <c r="D7993" s="1">
        <v>42948</v>
      </c>
      <c r="E7993" cm="1">
        <f t="array" ref="E7993">IF(AND(B7993="Housing",A7993="Rural"),"",
_xlfn.IFS(
NOT(ISBLANK(C7993)), C7993,
AND(NOT(ISBLANK(C7992)), B7992=B7993, NOT(ISBLANK(C7994)), B7994=B7993), AVERAGE(C7992,C7994),
AND(NOT(ISBLANK(C7992)), B7992=B7993, ISBLANK(C7994), NOT(ISBLANK(C7995)), B7995=B7993), C7992+(C7995-C7992)/3,
AND(ISBLANK(C7992), NOT(ISBLANK(C7991)), B7991=B7993, NOT(ISBLANK(C7994)), B7994=B7993), C7991+(C7994-C7991)*2/3,
TRUE, "Check Manually"
))</f>
        <v>125.7</v>
      </c>
      <c r="F7993" t="str">
        <f>_xlfn.XLOOKUP(B7993,Bucket_Map!A:A,Bucket_Map!B:B,"ERROR - CHECK NAME")</f>
        <v>Health</v>
      </c>
    </row>
    <row r="7994" spans="1:6" x14ac:dyDescent="0.25">
      <c r="A7994" t="s">
        <v>33</v>
      </c>
      <c r="B7994" t="s">
        <v>15</v>
      </c>
      <c r="C7994">
        <v>126.1</v>
      </c>
      <c r="D7994" s="1">
        <v>42979</v>
      </c>
      <c r="E7994" cm="1">
        <f t="array" ref="E7994">IF(AND(B7994="Housing",A7994="Rural"),"",
_xlfn.IFS(
NOT(ISBLANK(C7994)), C7994,
AND(NOT(ISBLANK(C7993)), B7993=B7994, NOT(ISBLANK(C7995)), B7995=B7994), AVERAGE(C7993,C7995),
AND(NOT(ISBLANK(C7993)), B7993=B7994, ISBLANK(C7995), NOT(ISBLANK(C7996)), B7996=B7994), C7993+(C7996-C7993)/3,
AND(ISBLANK(C7993), NOT(ISBLANK(C7992)), B7992=B7994, NOT(ISBLANK(C7995)), B7995=B7994), C7992+(C7995-C7992)*2/3,
TRUE, "Check Manually"
))</f>
        <v>126.1</v>
      </c>
      <c r="F7994" t="str">
        <f>_xlfn.XLOOKUP(B7994,Bucket_Map!A:A,Bucket_Map!B:B,"ERROR - CHECK NAME")</f>
        <v>Health</v>
      </c>
    </row>
    <row r="7995" spans="1:6" x14ac:dyDescent="0.25">
      <c r="A7995" t="s">
        <v>33</v>
      </c>
      <c r="B7995" t="s">
        <v>15</v>
      </c>
      <c r="C7995">
        <v>126.6</v>
      </c>
      <c r="D7995" s="1">
        <v>43009</v>
      </c>
      <c r="E7995" cm="1">
        <f t="array" ref="E7995">IF(AND(B7995="Housing",A7995="Rural"),"",
_xlfn.IFS(
NOT(ISBLANK(C7995)), C7995,
AND(NOT(ISBLANK(C7994)), B7994=B7995, NOT(ISBLANK(C7996)), B7996=B7995), AVERAGE(C7994,C7996),
AND(NOT(ISBLANK(C7994)), B7994=B7995, ISBLANK(C7996), NOT(ISBLANK(C7997)), B7997=B7995), C7994+(C7997-C7994)/3,
AND(ISBLANK(C7994), NOT(ISBLANK(C7993)), B7993=B7995, NOT(ISBLANK(C7996)), B7996=B7995), C7993+(C7996-C7993)*2/3,
TRUE, "Check Manually"
))</f>
        <v>126.6</v>
      </c>
      <c r="F7995" t="str">
        <f>_xlfn.XLOOKUP(B7995,Bucket_Map!A:A,Bucket_Map!B:B,"ERROR - CHECK NAME")</f>
        <v>Health</v>
      </c>
    </row>
    <row r="7996" spans="1:6" x14ac:dyDescent="0.25">
      <c r="A7996" t="s">
        <v>33</v>
      </c>
      <c r="B7996" t="s">
        <v>15</v>
      </c>
      <c r="C7996">
        <v>127.4</v>
      </c>
      <c r="D7996" s="1">
        <v>43040</v>
      </c>
      <c r="E7996" cm="1">
        <f t="array" ref="E7996">IF(AND(B7996="Housing",A7996="Rural"),"",
_xlfn.IFS(
NOT(ISBLANK(C7996)), C7996,
AND(NOT(ISBLANK(C7995)), B7995=B7996, NOT(ISBLANK(C7997)), B7997=B7996), AVERAGE(C7995,C7997),
AND(NOT(ISBLANK(C7995)), B7995=B7996, ISBLANK(C7997), NOT(ISBLANK(C7998)), B7998=B7996), C7995+(C7998-C7995)/3,
AND(ISBLANK(C7995), NOT(ISBLANK(C7994)), B7994=B7996, NOT(ISBLANK(C7997)), B7997=B7996), C7994+(C7997-C7994)*2/3,
TRUE, "Check Manually"
))</f>
        <v>127.4</v>
      </c>
      <c r="F7996" t="str">
        <f>_xlfn.XLOOKUP(B7996,Bucket_Map!A:A,Bucket_Map!B:B,"ERROR - CHECK NAME")</f>
        <v>Health</v>
      </c>
    </row>
    <row r="7997" spans="1:6" x14ac:dyDescent="0.25">
      <c r="A7997" t="s">
        <v>33</v>
      </c>
      <c r="B7997" t="s">
        <v>15</v>
      </c>
      <c r="C7997">
        <v>128.19999999999999</v>
      </c>
      <c r="D7997" s="1">
        <v>43070</v>
      </c>
      <c r="E7997" cm="1">
        <f t="array" ref="E7997">IF(AND(B7997="Housing",A7997="Rural"),"",
_xlfn.IFS(
NOT(ISBLANK(C7997)), C7997,
AND(NOT(ISBLANK(C7996)), B7996=B7997, NOT(ISBLANK(C7998)), B7998=B7997), AVERAGE(C7996,C7998),
AND(NOT(ISBLANK(C7996)), B7996=B7997, ISBLANK(C7998), NOT(ISBLANK(C7999)), B7999=B7997), C7996+(C7999-C7996)/3,
AND(ISBLANK(C7996), NOT(ISBLANK(C7995)), B7995=B7997, NOT(ISBLANK(C7998)), B7998=B7997), C7995+(C7998-C7995)*2/3,
TRUE, "Check Manually"
))</f>
        <v>128.19999999999999</v>
      </c>
      <c r="F7997" t="str">
        <f>_xlfn.XLOOKUP(B7997,Bucket_Map!A:A,Bucket_Map!B:B,"ERROR - CHECK NAME")</f>
        <v>Health</v>
      </c>
    </row>
    <row r="7998" spans="1:6" x14ac:dyDescent="0.25">
      <c r="A7998" t="s">
        <v>33</v>
      </c>
      <c r="B7998" t="s">
        <v>15</v>
      </c>
      <c r="C7998">
        <v>129</v>
      </c>
      <c r="D7998" s="1">
        <v>43101</v>
      </c>
      <c r="E7998" cm="1">
        <f t="array" ref="E7998">IF(AND(B7998="Housing",A7998="Rural"),"",
_xlfn.IFS(
NOT(ISBLANK(C7998)), C7998,
AND(NOT(ISBLANK(C7997)), B7997=B7998, NOT(ISBLANK(C7999)), B7999=B7998), AVERAGE(C7997,C7999),
AND(NOT(ISBLANK(C7997)), B7997=B7998, ISBLANK(C7999), NOT(ISBLANK(C8000)), B8000=B7998), C7997+(C8000-C7997)/3,
AND(ISBLANK(C7997), NOT(ISBLANK(C7996)), B7996=B7998, NOT(ISBLANK(C7999)), B7999=B7998), C7996+(C7999-C7996)*2/3,
TRUE, "Check Manually"
))</f>
        <v>129</v>
      </c>
      <c r="F7998" t="str">
        <f>_xlfn.XLOOKUP(B7998,Bucket_Map!A:A,Bucket_Map!B:B,"ERROR - CHECK NAME")</f>
        <v>Health</v>
      </c>
    </row>
    <row r="7999" spans="1:6" x14ac:dyDescent="0.25">
      <c r="A7999" t="s">
        <v>33</v>
      </c>
      <c r="B7999" t="s">
        <v>15</v>
      </c>
      <c r="C7999">
        <v>129.80000000000001</v>
      </c>
      <c r="D7999" s="1">
        <v>43132</v>
      </c>
      <c r="E7999" cm="1">
        <f t="array" ref="E7999">IF(AND(B7999="Housing",A7999="Rural"),"",
_xlfn.IFS(
NOT(ISBLANK(C7999)), C7999,
AND(NOT(ISBLANK(C7998)), B7998=B7999, NOT(ISBLANK(C8000)), B8000=B7999), AVERAGE(C7998,C8000),
AND(NOT(ISBLANK(C7998)), B7998=B7999, ISBLANK(C8000), NOT(ISBLANK(C8001)), B8001=B7999), C7998+(C8001-C7998)/3,
AND(ISBLANK(C7998), NOT(ISBLANK(C7997)), B7997=B7999, NOT(ISBLANK(C8000)), B8000=B7999), C7997+(C8000-C7997)*2/3,
TRUE, "Check Manually"
))</f>
        <v>129.80000000000001</v>
      </c>
      <c r="F7999" t="str">
        <f>_xlfn.XLOOKUP(B7999,Bucket_Map!A:A,Bucket_Map!B:B,"ERROR - CHECK NAME")</f>
        <v>Health</v>
      </c>
    </row>
    <row r="8000" spans="1:6" x14ac:dyDescent="0.25">
      <c r="A8000" t="s">
        <v>33</v>
      </c>
      <c r="B8000" t="s">
        <v>15</v>
      </c>
      <c r="C8000">
        <v>130.5</v>
      </c>
      <c r="D8000" s="1">
        <v>43160</v>
      </c>
      <c r="E8000" cm="1">
        <f t="array" ref="E8000">IF(AND(B8000="Housing",A8000="Rural"),"",
_xlfn.IFS(
NOT(ISBLANK(C8000)), C8000,
AND(NOT(ISBLANK(C7999)), B7999=B8000, NOT(ISBLANK(C8001)), B8001=B8000), AVERAGE(C7999,C8001),
AND(NOT(ISBLANK(C7999)), B7999=B8000, ISBLANK(C8001), NOT(ISBLANK(C8002)), B8002=B8000), C7999+(C8002-C7999)/3,
AND(ISBLANK(C7999), NOT(ISBLANK(C7998)), B7998=B8000, NOT(ISBLANK(C8001)), B8001=B8000), C7998+(C8001-C7998)*2/3,
TRUE, "Check Manually"
))</f>
        <v>130.5</v>
      </c>
      <c r="F8000" t="str">
        <f>_xlfn.XLOOKUP(B8000,Bucket_Map!A:A,Bucket_Map!B:B,"ERROR - CHECK NAME")</f>
        <v>Health</v>
      </c>
    </row>
    <row r="8001" spans="1:6" x14ac:dyDescent="0.25">
      <c r="A8001" t="s">
        <v>33</v>
      </c>
      <c r="B8001" t="s">
        <v>15</v>
      </c>
      <c r="C8001">
        <v>131.30000000000001</v>
      </c>
      <c r="D8001" s="1">
        <v>43191</v>
      </c>
      <c r="E8001" cm="1">
        <f t="array" ref="E8001">IF(AND(B8001="Housing",A8001="Rural"),"",
_xlfn.IFS(
NOT(ISBLANK(C8001)), C8001,
AND(NOT(ISBLANK(C8000)), B8000=B8001, NOT(ISBLANK(C8002)), B8002=B8001), AVERAGE(C8000,C8002),
AND(NOT(ISBLANK(C8000)), B8000=B8001, ISBLANK(C8002), NOT(ISBLANK(C8003)), B8003=B8001), C8000+(C8003-C8000)/3,
AND(ISBLANK(C8000), NOT(ISBLANK(C7999)), B7999=B8001, NOT(ISBLANK(C8002)), B8002=B8001), C7999+(C8002-C7999)*2/3,
TRUE, "Check Manually"
))</f>
        <v>131.30000000000001</v>
      </c>
      <c r="F8001" t="str">
        <f>_xlfn.XLOOKUP(B8001,Bucket_Map!A:A,Bucket_Map!B:B,"ERROR - CHECK NAME")</f>
        <v>Health</v>
      </c>
    </row>
    <row r="8002" spans="1:6" x14ac:dyDescent="0.25">
      <c r="A8002" t="s">
        <v>33</v>
      </c>
      <c r="B8002" t="s">
        <v>15</v>
      </c>
      <c r="C8002">
        <v>132</v>
      </c>
      <c r="D8002" s="1">
        <v>43221</v>
      </c>
      <c r="E8002" cm="1">
        <f t="array" ref="E8002">IF(AND(B8002="Housing",A8002="Rural"),"",
_xlfn.IFS(
NOT(ISBLANK(C8002)), C8002,
AND(NOT(ISBLANK(C8001)), B8001=B8002, NOT(ISBLANK(C8003)), B8003=B8002), AVERAGE(C8001,C8003),
AND(NOT(ISBLANK(C8001)), B8001=B8002, ISBLANK(C8003), NOT(ISBLANK(C8004)), B8004=B8002), C8001+(C8004-C8001)/3,
AND(ISBLANK(C8001), NOT(ISBLANK(C8000)), B8000=B8002, NOT(ISBLANK(C8003)), B8003=B8002), C8000+(C8003-C8000)*2/3,
TRUE, "Check Manually"
))</f>
        <v>132</v>
      </c>
      <c r="F8002" t="str">
        <f>_xlfn.XLOOKUP(B8002,Bucket_Map!A:A,Bucket_Map!B:B,"ERROR - CHECK NAME")</f>
        <v>Health</v>
      </c>
    </row>
    <row r="8003" spans="1:6" x14ac:dyDescent="0.25">
      <c r="A8003" t="s">
        <v>33</v>
      </c>
      <c r="B8003" t="s">
        <v>15</v>
      </c>
      <c r="C8003">
        <v>132.6</v>
      </c>
      <c r="D8003" s="1">
        <v>43252</v>
      </c>
      <c r="E8003" cm="1">
        <f t="array" ref="E8003">IF(AND(B8003="Housing",A8003="Rural"),"",
_xlfn.IFS(
NOT(ISBLANK(C8003)), C8003,
AND(NOT(ISBLANK(C8002)), B8002=B8003, NOT(ISBLANK(C8004)), B8004=B8003), AVERAGE(C8002,C8004),
AND(NOT(ISBLANK(C8002)), B8002=B8003, ISBLANK(C8004), NOT(ISBLANK(C8005)), B8005=B8003), C8002+(C8005-C8002)/3,
AND(ISBLANK(C8002), NOT(ISBLANK(C8001)), B8001=B8003, NOT(ISBLANK(C8004)), B8004=B8003), C8001+(C8004-C8001)*2/3,
TRUE, "Check Manually"
))</f>
        <v>132.6</v>
      </c>
      <c r="F8003" t="str">
        <f>_xlfn.XLOOKUP(B8003,Bucket_Map!A:A,Bucket_Map!B:B,"ERROR - CHECK NAME")</f>
        <v>Health</v>
      </c>
    </row>
    <row r="8004" spans="1:6" x14ac:dyDescent="0.25">
      <c r="A8004" t="s">
        <v>33</v>
      </c>
      <c r="B8004" t="s">
        <v>15</v>
      </c>
      <c r="C8004">
        <v>133.6</v>
      </c>
      <c r="D8004" s="1">
        <v>43282</v>
      </c>
      <c r="E8004" cm="1">
        <f t="array" ref="E8004">IF(AND(B8004="Housing",A8004="Rural"),"",
_xlfn.IFS(
NOT(ISBLANK(C8004)), C8004,
AND(NOT(ISBLANK(C8003)), B8003=B8004, NOT(ISBLANK(C8005)), B8005=B8004), AVERAGE(C8003,C8005),
AND(NOT(ISBLANK(C8003)), B8003=B8004, ISBLANK(C8005), NOT(ISBLANK(C8006)), B8006=B8004), C8003+(C8006-C8003)/3,
AND(ISBLANK(C8003), NOT(ISBLANK(C8002)), B8002=B8004, NOT(ISBLANK(C8005)), B8005=B8004), C8002+(C8005-C8002)*2/3,
TRUE, "Check Manually"
))</f>
        <v>133.6</v>
      </c>
      <c r="F8004" t="str">
        <f>_xlfn.XLOOKUP(B8004,Bucket_Map!A:A,Bucket_Map!B:B,"ERROR - CHECK NAME")</f>
        <v>Health</v>
      </c>
    </row>
    <row r="8005" spans="1:6" x14ac:dyDescent="0.25">
      <c r="A8005" t="s">
        <v>33</v>
      </c>
      <c r="B8005" t="s">
        <v>15</v>
      </c>
      <c r="C8005">
        <v>134.9</v>
      </c>
      <c r="D8005" s="1">
        <v>43313</v>
      </c>
      <c r="E8005" cm="1">
        <f t="array" ref="E8005">IF(AND(B8005="Housing",A8005="Rural"),"",
_xlfn.IFS(
NOT(ISBLANK(C8005)), C8005,
AND(NOT(ISBLANK(C8004)), B8004=B8005, NOT(ISBLANK(C8006)), B8006=B8005), AVERAGE(C8004,C8006),
AND(NOT(ISBLANK(C8004)), B8004=B8005, ISBLANK(C8006), NOT(ISBLANK(C8007)), B8007=B8005), C8004+(C8007-C8004)/3,
AND(ISBLANK(C8004), NOT(ISBLANK(C8003)), B8003=B8005, NOT(ISBLANK(C8006)), B8006=B8005), C8003+(C8006-C8003)*2/3,
TRUE, "Check Manually"
))</f>
        <v>134.9</v>
      </c>
      <c r="F8005" t="str">
        <f>_xlfn.XLOOKUP(B8005,Bucket_Map!A:A,Bucket_Map!B:B,"ERROR - CHECK NAME")</f>
        <v>Health</v>
      </c>
    </row>
    <row r="8006" spans="1:6" x14ac:dyDescent="0.25">
      <c r="A8006" t="s">
        <v>33</v>
      </c>
      <c r="B8006" t="s">
        <v>15</v>
      </c>
      <c r="C8006">
        <v>135.69999999999999</v>
      </c>
      <c r="D8006" s="1">
        <v>43344</v>
      </c>
      <c r="E8006" cm="1">
        <f t="array" ref="E8006">IF(AND(B8006="Housing",A8006="Rural"),"",
_xlfn.IFS(
NOT(ISBLANK(C8006)), C8006,
AND(NOT(ISBLANK(C8005)), B8005=B8006, NOT(ISBLANK(C8007)), B8007=B8006), AVERAGE(C8005,C8007),
AND(NOT(ISBLANK(C8005)), B8005=B8006, ISBLANK(C8007), NOT(ISBLANK(C8008)), B8008=B8006), C8005+(C8008-C8005)/3,
AND(ISBLANK(C8005), NOT(ISBLANK(C8004)), B8004=B8006, NOT(ISBLANK(C8007)), B8007=B8006), C8004+(C8007-C8004)*2/3,
TRUE, "Check Manually"
))</f>
        <v>135.69999999999999</v>
      </c>
      <c r="F8006" t="str">
        <f>_xlfn.XLOOKUP(B8006,Bucket_Map!A:A,Bucket_Map!B:B,"ERROR - CHECK NAME")</f>
        <v>Health</v>
      </c>
    </row>
    <row r="8007" spans="1:6" x14ac:dyDescent="0.25">
      <c r="A8007" t="s">
        <v>33</v>
      </c>
      <c r="B8007" t="s">
        <v>15</v>
      </c>
      <c r="C8007">
        <v>136.19999999999999</v>
      </c>
      <c r="D8007" s="1">
        <v>43374</v>
      </c>
      <c r="E8007" cm="1">
        <f t="array" ref="E8007">IF(AND(B8007="Housing",A8007="Rural"),"",
_xlfn.IFS(
NOT(ISBLANK(C8007)), C8007,
AND(NOT(ISBLANK(C8006)), B8006=B8007, NOT(ISBLANK(C8008)), B8008=B8007), AVERAGE(C8006,C8008),
AND(NOT(ISBLANK(C8006)), B8006=B8007, ISBLANK(C8008), NOT(ISBLANK(C8009)), B8009=B8007), C8006+(C8009-C8006)/3,
AND(ISBLANK(C8006), NOT(ISBLANK(C8005)), B8005=B8007, NOT(ISBLANK(C8008)), B8008=B8007), C8005+(C8008-C8005)*2/3,
TRUE, "Check Manually"
))</f>
        <v>136.19999999999999</v>
      </c>
      <c r="F8007" t="str">
        <f>_xlfn.XLOOKUP(B8007,Bucket_Map!A:A,Bucket_Map!B:B,"ERROR - CHECK NAME")</f>
        <v>Health</v>
      </c>
    </row>
    <row r="8008" spans="1:6" x14ac:dyDescent="0.25">
      <c r="A8008" t="s">
        <v>33</v>
      </c>
      <c r="B8008" t="s">
        <v>15</v>
      </c>
      <c r="C8008">
        <v>136.80000000000001</v>
      </c>
      <c r="D8008" s="1">
        <v>43405</v>
      </c>
      <c r="E8008" cm="1">
        <f t="array" ref="E8008">IF(AND(B8008="Housing",A8008="Rural"),"",
_xlfn.IFS(
NOT(ISBLANK(C8008)), C8008,
AND(NOT(ISBLANK(C8007)), B8007=B8008, NOT(ISBLANK(C8009)), B8009=B8008), AVERAGE(C8007,C8009),
AND(NOT(ISBLANK(C8007)), B8007=B8008, ISBLANK(C8009), NOT(ISBLANK(C8010)), B8010=B8008), C8007+(C8010-C8007)/3,
AND(ISBLANK(C8007), NOT(ISBLANK(C8006)), B8006=B8008, NOT(ISBLANK(C8009)), B8009=B8008), C8006+(C8009-C8006)*2/3,
TRUE, "Check Manually"
))</f>
        <v>136.80000000000001</v>
      </c>
      <c r="F8008" t="str">
        <f>_xlfn.XLOOKUP(B8008,Bucket_Map!A:A,Bucket_Map!B:B,"ERROR - CHECK NAME")</f>
        <v>Health</v>
      </c>
    </row>
    <row r="8009" spans="1:6" x14ac:dyDescent="0.25">
      <c r="A8009" t="s">
        <v>33</v>
      </c>
      <c r="B8009" t="s">
        <v>15</v>
      </c>
      <c r="C8009">
        <v>137.30000000000001</v>
      </c>
      <c r="D8009" s="1">
        <v>43435</v>
      </c>
      <c r="E8009" cm="1">
        <f t="array" ref="E8009">IF(AND(B8009="Housing",A8009="Rural"),"",
_xlfn.IFS(
NOT(ISBLANK(C8009)), C8009,
AND(NOT(ISBLANK(C8008)), B8008=B8009, NOT(ISBLANK(C8010)), B8010=B8009), AVERAGE(C8008,C8010),
AND(NOT(ISBLANK(C8008)), B8008=B8009, ISBLANK(C8010), NOT(ISBLANK(C8011)), B8011=B8009), C8008+(C8011-C8008)/3,
AND(ISBLANK(C8008), NOT(ISBLANK(C8007)), B8007=B8009, NOT(ISBLANK(C8010)), B8010=B8009), C8007+(C8010-C8007)*2/3,
TRUE, "Check Manually"
))</f>
        <v>137.30000000000001</v>
      </c>
      <c r="F8009" t="str">
        <f>_xlfn.XLOOKUP(B8009,Bucket_Map!A:A,Bucket_Map!B:B,"ERROR - CHECK NAME")</f>
        <v>Health</v>
      </c>
    </row>
    <row r="8010" spans="1:6" x14ac:dyDescent="0.25">
      <c r="A8010" t="s">
        <v>33</v>
      </c>
      <c r="B8010" t="s">
        <v>15</v>
      </c>
      <c r="C8010">
        <v>137.80000000000001</v>
      </c>
      <c r="D8010" s="1">
        <v>43466</v>
      </c>
      <c r="E8010" cm="1">
        <f t="array" ref="E8010">IF(AND(B8010="Housing",A8010="Rural"),"",
_xlfn.IFS(
NOT(ISBLANK(C8010)), C8010,
AND(NOT(ISBLANK(C8009)), B8009=B8010, NOT(ISBLANK(C8011)), B8011=B8010), AVERAGE(C8009,C8011),
AND(NOT(ISBLANK(C8009)), B8009=B8010, ISBLANK(C8011), NOT(ISBLANK(C8012)), B8012=B8010), C8009+(C8012-C8009)/3,
AND(ISBLANK(C8009), NOT(ISBLANK(C8008)), B8008=B8010, NOT(ISBLANK(C8011)), B8011=B8010), C8008+(C8011-C8008)*2/3,
TRUE, "Check Manually"
))</f>
        <v>137.80000000000001</v>
      </c>
      <c r="F8010" t="str">
        <f>_xlfn.XLOOKUP(B8010,Bucket_Map!A:A,Bucket_Map!B:B,"ERROR - CHECK NAME")</f>
        <v>Health</v>
      </c>
    </row>
    <row r="8011" spans="1:6" x14ac:dyDescent="0.25">
      <c r="A8011" t="s">
        <v>33</v>
      </c>
      <c r="B8011" t="s">
        <v>15</v>
      </c>
      <c r="C8011">
        <v>138.5</v>
      </c>
      <c r="D8011" s="1">
        <v>43497</v>
      </c>
      <c r="E8011" cm="1">
        <f t="array" ref="E8011">IF(AND(B8011="Housing",A8011="Rural"),"",
_xlfn.IFS(
NOT(ISBLANK(C8011)), C8011,
AND(NOT(ISBLANK(C8010)), B8010=B8011, NOT(ISBLANK(C8012)), B8012=B8011), AVERAGE(C8010,C8012),
AND(NOT(ISBLANK(C8010)), B8010=B8011, ISBLANK(C8012), NOT(ISBLANK(C8013)), B8013=B8011), C8010+(C8013-C8010)/3,
AND(ISBLANK(C8010), NOT(ISBLANK(C8009)), B8009=B8011, NOT(ISBLANK(C8012)), B8012=B8011), C8009+(C8012-C8009)*2/3,
TRUE, "Check Manually"
))</f>
        <v>138.5</v>
      </c>
      <c r="F8011" t="str">
        <f>_xlfn.XLOOKUP(B8011,Bucket_Map!A:A,Bucket_Map!B:B,"ERROR - CHECK NAME")</f>
        <v>Health</v>
      </c>
    </row>
    <row r="8012" spans="1:6" x14ac:dyDescent="0.25">
      <c r="A8012" t="s">
        <v>33</v>
      </c>
      <c r="B8012" t="s">
        <v>15</v>
      </c>
      <c r="C8012">
        <v>139.19999999999999</v>
      </c>
      <c r="D8012" s="1">
        <v>43525</v>
      </c>
      <c r="E8012" cm="1">
        <f t="array" ref="E8012">IF(AND(B8012="Housing",A8012="Rural"),"",
_xlfn.IFS(
NOT(ISBLANK(C8012)), C8012,
AND(NOT(ISBLANK(C8011)), B8011=B8012, NOT(ISBLANK(C8013)), B8013=B8012), AVERAGE(C8011,C8013),
AND(NOT(ISBLANK(C8011)), B8011=B8012, ISBLANK(C8013), NOT(ISBLANK(C8014)), B8014=B8012), C8011+(C8014-C8011)/3,
AND(ISBLANK(C8011), NOT(ISBLANK(C8010)), B8010=B8012, NOT(ISBLANK(C8013)), B8013=B8012), C8010+(C8013-C8010)*2/3,
TRUE, "Check Manually"
))</f>
        <v>139.19999999999999</v>
      </c>
      <c r="F8012" t="str">
        <f>_xlfn.XLOOKUP(B8012,Bucket_Map!A:A,Bucket_Map!B:B,"ERROR - CHECK NAME")</f>
        <v>Health</v>
      </c>
    </row>
    <row r="8013" spans="1:6" x14ac:dyDescent="0.25">
      <c r="A8013" t="s">
        <v>33</v>
      </c>
      <c r="B8013" t="s">
        <v>15</v>
      </c>
      <c r="C8013">
        <v>139.80000000000001</v>
      </c>
      <c r="D8013" s="1">
        <v>43586</v>
      </c>
      <c r="E8013" cm="1">
        <f t="array" ref="E8013">IF(AND(B8013="Housing",A8013="Rural"),"",
_xlfn.IFS(
NOT(ISBLANK(C8013)), C8013,
AND(NOT(ISBLANK(C8012)), B8012=B8013, NOT(ISBLANK(C8014)), B8014=B8013), AVERAGE(C8012,C8014),
AND(NOT(ISBLANK(C8012)), B8012=B8013, ISBLANK(C8014), NOT(ISBLANK(C8015)), B8015=B8013), C8012+(C8015-C8012)/3,
AND(ISBLANK(C8012), NOT(ISBLANK(C8011)), B8011=B8013, NOT(ISBLANK(C8014)), B8014=B8013), C8011+(C8014-C8011)*2/3,
TRUE, "Check Manually"
))</f>
        <v>139.80000000000001</v>
      </c>
      <c r="F8013" t="str">
        <f>_xlfn.XLOOKUP(B8013,Bucket_Map!A:A,Bucket_Map!B:B,"ERROR - CHECK NAME")</f>
        <v>Health</v>
      </c>
    </row>
    <row r="8014" spans="1:6" x14ac:dyDescent="0.25">
      <c r="A8014" t="s">
        <v>33</v>
      </c>
      <c r="B8014" t="s">
        <v>15</v>
      </c>
      <c r="C8014">
        <v>140.30000000000001</v>
      </c>
      <c r="D8014" s="1">
        <v>43617</v>
      </c>
      <c r="E8014" cm="1">
        <f t="array" ref="E8014">IF(AND(B8014="Housing",A8014="Rural"),"",
_xlfn.IFS(
NOT(ISBLANK(C8014)), C8014,
AND(NOT(ISBLANK(C8013)), B8013=B8014, NOT(ISBLANK(C8015)), B8015=B8014), AVERAGE(C8013,C8015),
AND(NOT(ISBLANK(C8013)), B8013=B8014, ISBLANK(C8015), NOT(ISBLANK(C8016)), B8016=B8014), C8013+(C8016-C8013)/3,
AND(ISBLANK(C8013), NOT(ISBLANK(C8012)), B8012=B8014, NOT(ISBLANK(C8015)), B8015=B8014), C8012+(C8015-C8012)*2/3,
TRUE, "Check Manually"
))</f>
        <v>140.30000000000001</v>
      </c>
      <c r="F8014" t="str">
        <f>_xlfn.XLOOKUP(B8014,Bucket_Map!A:A,Bucket_Map!B:B,"ERROR - CHECK NAME")</f>
        <v>Health</v>
      </c>
    </row>
    <row r="8015" spans="1:6" x14ac:dyDescent="0.25">
      <c r="A8015" t="s">
        <v>33</v>
      </c>
      <c r="B8015" t="s">
        <v>15</v>
      </c>
      <c r="C8015">
        <v>140.80000000000001</v>
      </c>
      <c r="D8015" s="1">
        <v>43647</v>
      </c>
      <c r="E8015" cm="1">
        <f t="array" ref="E8015">IF(AND(B8015="Housing",A8015="Rural"),"",
_xlfn.IFS(
NOT(ISBLANK(C8015)), C8015,
AND(NOT(ISBLANK(C8014)), B8014=B8015, NOT(ISBLANK(C8016)), B8016=B8015), AVERAGE(C8014,C8016),
AND(NOT(ISBLANK(C8014)), B8014=B8015, ISBLANK(C8016), NOT(ISBLANK(C8017)), B8017=B8015), C8014+(C8017-C8014)/3,
AND(ISBLANK(C8014), NOT(ISBLANK(C8013)), B8013=B8015, NOT(ISBLANK(C8016)), B8016=B8015), C8013+(C8016-C8013)*2/3,
TRUE, "Check Manually"
))</f>
        <v>140.80000000000001</v>
      </c>
      <c r="F8015" t="str">
        <f>_xlfn.XLOOKUP(B8015,Bucket_Map!A:A,Bucket_Map!B:B,"ERROR - CHECK NAME")</f>
        <v>Health</v>
      </c>
    </row>
    <row r="8016" spans="1:6" x14ac:dyDescent="0.25">
      <c r="A8016" t="s">
        <v>33</v>
      </c>
      <c r="B8016" t="s">
        <v>15</v>
      </c>
      <c r="C8016">
        <v>141.5</v>
      </c>
      <c r="D8016" s="1">
        <v>43678</v>
      </c>
      <c r="E8016" cm="1">
        <f t="array" ref="E8016">IF(AND(B8016="Housing",A8016="Rural"),"",
_xlfn.IFS(
NOT(ISBLANK(C8016)), C8016,
AND(NOT(ISBLANK(C8015)), B8015=B8016, NOT(ISBLANK(C8017)), B8017=B8016), AVERAGE(C8015,C8017),
AND(NOT(ISBLANK(C8015)), B8015=B8016, ISBLANK(C8017), NOT(ISBLANK(C8018)), B8018=B8016), C8015+(C8018-C8015)/3,
AND(ISBLANK(C8015), NOT(ISBLANK(C8014)), B8014=B8016, NOT(ISBLANK(C8017)), B8017=B8016), C8014+(C8017-C8014)*2/3,
TRUE, "Check Manually"
))</f>
        <v>141.5</v>
      </c>
      <c r="F8016" t="str">
        <f>_xlfn.XLOOKUP(B8016,Bucket_Map!A:A,Bucket_Map!B:B,"ERROR - CHECK NAME")</f>
        <v>Health</v>
      </c>
    </row>
    <row r="8017" spans="1:6" x14ac:dyDescent="0.25">
      <c r="A8017" t="s">
        <v>33</v>
      </c>
      <c r="B8017" t="s">
        <v>15</v>
      </c>
      <c r="C8017">
        <v>141.9</v>
      </c>
      <c r="D8017" s="1">
        <v>43709</v>
      </c>
      <c r="E8017" cm="1">
        <f t="array" ref="E8017">IF(AND(B8017="Housing",A8017="Rural"),"",
_xlfn.IFS(
NOT(ISBLANK(C8017)), C8017,
AND(NOT(ISBLANK(C8016)), B8016=B8017, NOT(ISBLANK(C8018)), B8018=B8017), AVERAGE(C8016,C8018),
AND(NOT(ISBLANK(C8016)), B8016=B8017, ISBLANK(C8018), NOT(ISBLANK(C8019)), B8019=B8017), C8016+(C8019-C8016)/3,
AND(ISBLANK(C8016), NOT(ISBLANK(C8015)), B8015=B8017, NOT(ISBLANK(C8018)), B8018=B8017), C8015+(C8018-C8015)*2/3,
TRUE, "Check Manually"
))</f>
        <v>141.9</v>
      </c>
      <c r="F8017" t="str">
        <f>_xlfn.XLOOKUP(B8017,Bucket_Map!A:A,Bucket_Map!B:B,"ERROR - CHECK NAME")</f>
        <v>Health</v>
      </c>
    </row>
    <row r="8018" spans="1:6" x14ac:dyDescent="0.25">
      <c r="A8018" t="s">
        <v>33</v>
      </c>
      <c r="B8018" t="s">
        <v>15</v>
      </c>
      <c r="C8018">
        <v>142.4</v>
      </c>
      <c r="D8018" s="1">
        <v>43739</v>
      </c>
      <c r="E8018" cm="1">
        <f t="array" ref="E8018">IF(AND(B8018="Housing",A8018="Rural"),"",
_xlfn.IFS(
NOT(ISBLANK(C8018)), C8018,
AND(NOT(ISBLANK(C8017)), B8017=B8018, NOT(ISBLANK(C8019)), B8019=B8018), AVERAGE(C8017,C8019),
AND(NOT(ISBLANK(C8017)), B8017=B8018, ISBLANK(C8019), NOT(ISBLANK(C8020)), B8020=B8018), C8017+(C8020-C8017)/3,
AND(ISBLANK(C8017), NOT(ISBLANK(C8016)), B8016=B8018, NOT(ISBLANK(C8019)), B8019=B8018), C8016+(C8019-C8016)*2/3,
TRUE, "Check Manually"
))</f>
        <v>142.4</v>
      </c>
      <c r="F8018" t="str">
        <f>_xlfn.XLOOKUP(B8018,Bucket_Map!A:A,Bucket_Map!B:B,"ERROR - CHECK NAME")</f>
        <v>Health</v>
      </c>
    </row>
    <row r="8019" spans="1:6" x14ac:dyDescent="0.25">
      <c r="A8019" t="s">
        <v>33</v>
      </c>
      <c r="B8019" t="s">
        <v>15</v>
      </c>
      <c r="C8019">
        <v>142.80000000000001</v>
      </c>
      <c r="D8019" s="1">
        <v>43770</v>
      </c>
      <c r="E8019" cm="1">
        <f t="array" ref="E8019">IF(AND(B8019="Housing",A8019="Rural"),"",
_xlfn.IFS(
NOT(ISBLANK(C8019)), C8019,
AND(NOT(ISBLANK(C8018)), B8018=B8019, NOT(ISBLANK(C8020)), B8020=B8019), AVERAGE(C8018,C8020),
AND(NOT(ISBLANK(C8018)), B8018=B8019, ISBLANK(C8020), NOT(ISBLANK(C8021)), B8021=B8019), C8018+(C8021-C8018)/3,
AND(ISBLANK(C8018), NOT(ISBLANK(C8017)), B8017=B8019, NOT(ISBLANK(C8020)), B8020=B8019), C8017+(C8020-C8017)*2/3,
TRUE, "Check Manually"
))</f>
        <v>142.80000000000001</v>
      </c>
      <c r="F8019" t="str">
        <f>_xlfn.XLOOKUP(B8019,Bucket_Map!A:A,Bucket_Map!B:B,"ERROR - CHECK NAME")</f>
        <v>Health</v>
      </c>
    </row>
    <row r="8020" spans="1:6" x14ac:dyDescent="0.25">
      <c r="A8020" t="s">
        <v>33</v>
      </c>
      <c r="B8020" t="s">
        <v>15</v>
      </c>
      <c r="C8020">
        <v>143.19999999999999</v>
      </c>
      <c r="D8020" s="1">
        <v>43800</v>
      </c>
      <c r="E8020" cm="1">
        <f t="array" ref="E8020">IF(AND(B8020="Housing",A8020="Rural"),"",
_xlfn.IFS(
NOT(ISBLANK(C8020)), C8020,
AND(NOT(ISBLANK(C8019)), B8019=B8020, NOT(ISBLANK(C8021)), B8021=B8020), AVERAGE(C8019,C8021),
AND(NOT(ISBLANK(C8019)), B8019=B8020, ISBLANK(C8021), NOT(ISBLANK(C8022)), B8022=B8020), C8019+(C8022-C8019)/3,
AND(ISBLANK(C8019), NOT(ISBLANK(C8018)), B8018=B8020, NOT(ISBLANK(C8021)), B8021=B8020), C8018+(C8021-C8018)*2/3,
TRUE, "Check Manually"
))</f>
        <v>143.19999999999999</v>
      </c>
      <c r="F8020" t="str">
        <f>_xlfn.XLOOKUP(B8020,Bucket_Map!A:A,Bucket_Map!B:B,"ERROR - CHECK NAME")</f>
        <v>Health</v>
      </c>
    </row>
    <row r="8021" spans="1:6" x14ac:dyDescent="0.25">
      <c r="A8021" t="s">
        <v>33</v>
      </c>
      <c r="B8021" t="s">
        <v>15</v>
      </c>
      <c r="C8021">
        <v>143.80000000000001</v>
      </c>
      <c r="D8021" s="1">
        <v>43831</v>
      </c>
      <c r="E8021" cm="1">
        <f t="array" ref="E8021">IF(AND(B8021="Housing",A8021="Rural"),"",
_xlfn.IFS(
NOT(ISBLANK(C8021)), C8021,
AND(NOT(ISBLANK(C8020)), B8020=B8021, NOT(ISBLANK(C8022)), B8022=B8021), AVERAGE(C8020,C8022),
AND(NOT(ISBLANK(C8020)), B8020=B8021, ISBLANK(C8022), NOT(ISBLANK(C8023)), B8023=B8021), C8020+(C8023-C8020)/3,
AND(ISBLANK(C8020), NOT(ISBLANK(C8019)), B8019=B8021, NOT(ISBLANK(C8022)), B8022=B8021), C8019+(C8022-C8019)*2/3,
TRUE, "Check Manually"
))</f>
        <v>143.80000000000001</v>
      </c>
      <c r="F8021" t="str">
        <f>_xlfn.XLOOKUP(B8021,Bucket_Map!A:A,Bucket_Map!B:B,"ERROR - CHECK NAME")</f>
        <v>Health</v>
      </c>
    </row>
    <row r="8022" spans="1:6" x14ac:dyDescent="0.25">
      <c r="A8022" t="s">
        <v>33</v>
      </c>
      <c r="B8022" t="s">
        <v>15</v>
      </c>
      <c r="C8022">
        <v>144.4</v>
      </c>
      <c r="D8022" s="1">
        <v>43862</v>
      </c>
      <c r="E8022" cm="1">
        <f t="array" ref="E8022">IF(AND(B8022="Housing",A8022="Rural"),"",
_xlfn.IFS(
NOT(ISBLANK(C8022)), C8022,
AND(NOT(ISBLANK(C8021)), B8021=B8022, NOT(ISBLANK(C8023)), B8023=B8022), AVERAGE(C8021,C8023),
AND(NOT(ISBLANK(C8021)), B8021=B8022, ISBLANK(C8023), NOT(ISBLANK(C8024)), B8024=B8022), C8021+(C8024-C8021)/3,
AND(ISBLANK(C8021), NOT(ISBLANK(C8020)), B8020=B8022, NOT(ISBLANK(C8023)), B8023=B8022), C8020+(C8023-C8020)*2/3,
TRUE, "Check Manually"
))</f>
        <v>144.4</v>
      </c>
      <c r="F8022" t="str">
        <f>_xlfn.XLOOKUP(B8022,Bucket_Map!A:A,Bucket_Map!B:B,"ERROR - CHECK NAME")</f>
        <v>Health</v>
      </c>
    </row>
    <row r="8023" spans="1:6" x14ac:dyDescent="0.25">
      <c r="A8023" t="s">
        <v>33</v>
      </c>
      <c r="B8023" t="s">
        <v>15</v>
      </c>
      <c r="C8023">
        <v>145</v>
      </c>
      <c r="D8023" s="1">
        <v>43891</v>
      </c>
      <c r="E8023" cm="1">
        <f t="array" ref="E8023">IF(AND(B8023="Housing",A8023="Rural"),"",
_xlfn.IFS(
NOT(ISBLANK(C8023)), C8023,
AND(NOT(ISBLANK(C8022)), B8022=B8023, NOT(ISBLANK(C8024)), B8024=B8023), AVERAGE(C8022,C8024),
AND(NOT(ISBLANK(C8022)), B8022=B8023, ISBLANK(C8024), NOT(ISBLANK(C8025)), B8025=B8023), C8022+(C8025-C8022)/3,
AND(ISBLANK(C8022), NOT(ISBLANK(C8021)), B8021=B8023, NOT(ISBLANK(C8024)), B8024=B8023), C8021+(C8024-C8021)*2/3,
TRUE, "Check Manually"
))</f>
        <v>145</v>
      </c>
      <c r="F8023" t="str">
        <f>_xlfn.XLOOKUP(B8023,Bucket_Map!A:A,Bucket_Map!B:B,"ERROR - CHECK NAME")</f>
        <v>Health</v>
      </c>
    </row>
    <row r="8024" spans="1:6" x14ac:dyDescent="0.25">
      <c r="A8024" t="s">
        <v>33</v>
      </c>
      <c r="B8024" t="s">
        <v>15</v>
      </c>
      <c r="C8024">
        <v>144.80000000000001</v>
      </c>
      <c r="D8024" s="1">
        <v>43922</v>
      </c>
      <c r="E8024" cm="1">
        <f t="array" ref="E8024">IF(AND(B8024="Housing",A8024="Rural"),"",
_xlfn.IFS(
NOT(ISBLANK(C8024)), C8024,
AND(NOT(ISBLANK(C8023)), B8023=B8024, NOT(ISBLANK(C8025)), B8025=B8024), AVERAGE(C8023,C8025),
AND(NOT(ISBLANK(C8023)), B8023=B8024, ISBLANK(C8025), NOT(ISBLANK(C8026)), B8026=B8024), C8023+(C8026-C8023)/3,
AND(ISBLANK(C8023), NOT(ISBLANK(C8022)), B8022=B8024, NOT(ISBLANK(C8025)), B8025=B8024), C8022+(C8025-C8022)*2/3,
TRUE, "Check Manually"
))</f>
        <v>144.80000000000001</v>
      </c>
      <c r="F8024" t="str">
        <f>_xlfn.XLOOKUP(B8024,Bucket_Map!A:A,Bucket_Map!B:B,"ERROR - CHECK NAME")</f>
        <v>Health</v>
      </c>
    </row>
    <row r="8025" spans="1:6" x14ac:dyDescent="0.25">
      <c r="A8025" t="s">
        <v>33</v>
      </c>
      <c r="B8025" t="s">
        <v>15</v>
      </c>
      <c r="D8025" s="1">
        <v>43952</v>
      </c>
      <c r="E8025" cm="1">
        <f t="array" ref="E8025">IF(AND(B8025="Housing",A8025="Rural"),"",
_xlfn.IFS(
NOT(ISBLANK(C8025)), C8025,
AND(NOT(ISBLANK(C8024)), B8024=B8025, NOT(ISBLANK(C8026)), B8026=B8025), AVERAGE(C8024,C8026),
AND(NOT(ISBLANK(C8024)), B8024=B8025, ISBLANK(C8026), NOT(ISBLANK(C8027)), B8027=B8025), C8024+(C8027-C8024)/3,
AND(ISBLANK(C8024), NOT(ISBLANK(C8023)), B8023=B8025, NOT(ISBLANK(C8026)), B8026=B8025), C8023+(C8026-C8023)*2/3,
TRUE, "Check Manually"
))</f>
        <v>146.44999999999999</v>
      </c>
      <c r="F8025" t="str">
        <f>_xlfn.XLOOKUP(B8025,Bucket_Map!A:A,Bucket_Map!B:B,"ERROR - CHECK NAME")</f>
        <v>Health</v>
      </c>
    </row>
    <row r="8026" spans="1:6" x14ac:dyDescent="0.25">
      <c r="A8026" t="s">
        <v>33</v>
      </c>
      <c r="B8026" t="s">
        <v>15</v>
      </c>
      <c r="C8026">
        <v>148.1</v>
      </c>
      <c r="D8026" s="1">
        <v>43983</v>
      </c>
      <c r="E8026" cm="1">
        <f t="array" ref="E8026">IF(AND(B8026="Housing",A8026="Rural"),"",
_xlfn.IFS(
NOT(ISBLANK(C8026)), C8026,
AND(NOT(ISBLANK(C8025)), B8025=B8026, NOT(ISBLANK(C8027)), B8027=B8026), AVERAGE(C8025,C8027),
AND(NOT(ISBLANK(C8025)), B8025=B8026, ISBLANK(C8027), NOT(ISBLANK(C8028)), B8028=B8026), C8025+(C8028-C8025)/3,
AND(ISBLANK(C8025), NOT(ISBLANK(C8024)), B8024=B8026, NOT(ISBLANK(C8027)), B8027=B8026), C8024+(C8027-C8024)*2/3,
TRUE, "Check Manually"
))</f>
        <v>148.1</v>
      </c>
      <c r="F8026" t="str">
        <f>_xlfn.XLOOKUP(B8026,Bucket_Map!A:A,Bucket_Map!B:B,"ERROR - CHECK NAME")</f>
        <v>Health</v>
      </c>
    </row>
    <row r="8027" spans="1:6" x14ac:dyDescent="0.25">
      <c r="A8027" t="s">
        <v>33</v>
      </c>
      <c r="B8027" t="s">
        <v>15</v>
      </c>
      <c r="C8027">
        <v>148.1</v>
      </c>
      <c r="D8027" s="1">
        <v>44013</v>
      </c>
      <c r="E8027" cm="1">
        <f t="array" ref="E8027">IF(AND(B8027="Housing",A8027="Rural"),"",
_xlfn.IFS(
NOT(ISBLANK(C8027)), C8027,
AND(NOT(ISBLANK(C8026)), B8026=B8027, NOT(ISBLANK(C8028)), B8028=B8027), AVERAGE(C8026,C8028),
AND(NOT(ISBLANK(C8026)), B8026=B8027, ISBLANK(C8028), NOT(ISBLANK(C8029)), B8029=B8027), C8026+(C8029-C8026)/3,
AND(ISBLANK(C8026), NOT(ISBLANK(C8025)), B8025=B8027, NOT(ISBLANK(C8028)), B8028=B8027), C8025+(C8028-C8025)*2/3,
TRUE, "Check Manually"
))</f>
        <v>148.1</v>
      </c>
      <c r="F8027" t="str">
        <f>_xlfn.XLOOKUP(B8027,Bucket_Map!A:A,Bucket_Map!B:B,"ERROR - CHECK NAME")</f>
        <v>Health</v>
      </c>
    </row>
    <row r="8028" spans="1:6" x14ac:dyDescent="0.25">
      <c r="A8028" t="s">
        <v>33</v>
      </c>
      <c r="B8028" t="s">
        <v>15</v>
      </c>
      <c r="C8028">
        <v>148.69999999999999</v>
      </c>
      <c r="D8028" s="1">
        <v>44044</v>
      </c>
      <c r="E8028" cm="1">
        <f t="array" ref="E8028">IF(AND(B8028="Housing",A8028="Rural"),"",
_xlfn.IFS(
NOT(ISBLANK(C8028)), C8028,
AND(NOT(ISBLANK(C8027)), B8027=B8028, NOT(ISBLANK(C8029)), B8029=B8028), AVERAGE(C8027,C8029),
AND(NOT(ISBLANK(C8027)), B8027=B8028, ISBLANK(C8029), NOT(ISBLANK(C8030)), B8030=B8028), C8027+(C8030-C8027)/3,
AND(ISBLANK(C8027), NOT(ISBLANK(C8026)), B8026=B8028, NOT(ISBLANK(C8029)), B8029=B8028), C8026+(C8029-C8026)*2/3,
TRUE, "Check Manually"
))</f>
        <v>148.69999999999999</v>
      </c>
      <c r="F8028" t="str">
        <f>_xlfn.XLOOKUP(B8028,Bucket_Map!A:A,Bucket_Map!B:B,"ERROR - CHECK NAME")</f>
        <v>Health</v>
      </c>
    </row>
    <row r="8029" spans="1:6" x14ac:dyDescent="0.25">
      <c r="A8029" t="s">
        <v>33</v>
      </c>
      <c r="B8029" t="s">
        <v>15</v>
      </c>
      <c r="C8029">
        <v>150</v>
      </c>
      <c r="D8029" s="1">
        <v>44075</v>
      </c>
      <c r="E8029" cm="1">
        <f t="array" ref="E8029">IF(AND(B8029="Housing",A8029="Rural"),"",
_xlfn.IFS(
NOT(ISBLANK(C8029)), C8029,
AND(NOT(ISBLANK(C8028)), B8028=B8029, NOT(ISBLANK(C8030)), B8030=B8029), AVERAGE(C8028,C8030),
AND(NOT(ISBLANK(C8028)), B8028=B8029, ISBLANK(C8030), NOT(ISBLANK(C8031)), B8031=B8029), C8028+(C8031-C8028)/3,
AND(ISBLANK(C8028), NOT(ISBLANK(C8027)), B8027=B8029, NOT(ISBLANK(C8030)), B8030=B8029), C8027+(C8030-C8027)*2/3,
TRUE, "Check Manually"
))</f>
        <v>150</v>
      </c>
      <c r="F8029" t="str">
        <f>_xlfn.XLOOKUP(B8029,Bucket_Map!A:A,Bucket_Map!B:B,"ERROR - CHECK NAME")</f>
        <v>Health</v>
      </c>
    </row>
    <row r="8030" spans="1:6" x14ac:dyDescent="0.25">
      <c r="A8030" t="s">
        <v>33</v>
      </c>
      <c r="B8030" t="s">
        <v>15</v>
      </c>
      <c r="C8030">
        <v>151</v>
      </c>
      <c r="D8030" s="1">
        <v>44105</v>
      </c>
      <c r="E8030" cm="1">
        <f t="array" ref="E8030">IF(AND(B8030="Housing",A8030="Rural"),"",
_xlfn.IFS(
NOT(ISBLANK(C8030)), C8030,
AND(NOT(ISBLANK(C8029)), B8029=B8030, NOT(ISBLANK(C8031)), B8031=B8030), AVERAGE(C8029,C8031),
AND(NOT(ISBLANK(C8029)), B8029=B8030, ISBLANK(C8031), NOT(ISBLANK(C8032)), B8032=B8030), C8029+(C8032-C8029)/3,
AND(ISBLANK(C8029), NOT(ISBLANK(C8028)), B8028=B8030, NOT(ISBLANK(C8031)), B8031=B8030), C8028+(C8031-C8028)*2/3,
TRUE, "Check Manually"
))</f>
        <v>151</v>
      </c>
      <c r="F8030" t="str">
        <f>_xlfn.XLOOKUP(B8030,Bucket_Map!A:A,Bucket_Map!B:B,"ERROR - CHECK NAME")</f>
        <v>Health</v>
      </c>
    </row>
    <row r="8031" spans="1:6" x14ac:dyDescent="0.25">
      <c r="A8031" t="s">
        <v>33</v>
      </c>
      <c r="B8031" t="s">
        <v>15</v>
      </c>
      <c r="C8031">
        <v>152</v>
      </c>
      <c r="D8031" s="1">
        <v>44136</v>
      </c>
      <c r="E8031" cm="1">
        <f t="array" ref="E8031">IF(AND(B8031="Housing",A8031="Rural"),"",
_xlfn.IFS(
NOT(ISBLANK(C8031)), C8031,
AND(NOT(ISBLANK(C8030)), B8030=B8031, NOT(ISBLANK(C8032)), B8032=B8031), AVERAGE(C8030,C8032),
AND(NOT(ISBLANK(C8030)), B8030=B8031, ISBLANK(C8032), NOT(ISBLANK(C8033)), B8033=B8031), C8030+(C8033-C8030)/3,
AND(ISBLANK(C8030), NOT(ISBLANK(C8029)), B8029=B8031, NOT(ISBLANK(C8032)), B8032=B8031), C8029+(C8032-C8029)*2/3,
TRUE, "Check Manually"
))</f>
        <v>152</v>
      </c>
      <c r="F8031" t="str">
        <f>_xlfn.XLOOKUP(B8031,Bucket_Map!A:A,Bucket_Map!B:B,"ERROR - CHECK NAME")</f>
        <v>Health</v>
      </c>
    </row>
    <row r="8032" spans="1:6" x14ac:dyDescent="0.25">
      <c r="A8032" t="s">
        <v>33</v>
      </c>
      <c r="B8032" t="s">
        <v>15</v>
      </c>
      <c r="C8032">
        <v>152.9</v>
      </c>
      <c r="D8032" s="1">
        <v>44166</v>
      </c>
      <c r="E8032" cm="1">
        <f t="array" ref="E8032">IF(AND(B8032="Housing",A8032="Rural"),"",
_xlfn.IFS(
NOT(ISBLANK(C8032)), C8032,
AND(NOT(ISBLANK(C8031)), B8031=B8032, NOT(ISBLANK(C8033)), B8033=B8032), AVERAGE(C8031,C8033),
AND(NOT(ISBLANK(C8031)), B8031=B8032, ISBLANK(C8033), NOT(ISBLANK(C8034)), B8034=B8032), C8031+(C8034-C8031)/3,
AND(ISBLANK(C8031), NOT(ISBLANK(C8030)), B8030=B8032, NOT(ISBLANK(C8033)), B8033=B8032), C8030+(C8033-C8030)*2/3,
TRUE, "Check Manually"
))</f>
        <v>152.9</v>
      </c>
      <c r="F8032" t="str">
        <f>_xlfn.XLOOKUP(B8032,Bucket_Map!A:A,Bucket_Map!B:B,"ERROR - CHECK NAME")</f>
        <v>Health</v>
      </c>
    </row>
    <row r="8033" spans="1:6" x14ac:dyDescent="0.25">
      <c r="A8033" t="s">
        <v>33</v>
      </c>
      <c r="B8033" t="s">
        <v>15</v>
      </c>
      <c r="C8033">
        <v>154.1</v>
      </c>
      <c r="D8033" s="1">
        <v>44197</v>
      </c>
      <c r="E8033" cm="1">
        <f t="array" ref="E8033">IF(AND(B8033="Housing",A8033="Rural"),"",
_xlfn.IFS(
NOT(ISBLANK(C8033)), C8033,
AND(NOT(ISBLANK(C8032)), B8032=B8033, NOT(ISBLANK(C8034)), B8034=B8033), AVERAGE(C8032,C8034),
AND(NOT(ISBLANK(C8032)), B8032=B8033, ISBLANK(C8034), NOT(ISBLANK(C8035)), B8035=B8033), C8032+(C8035-C8032)/3,
AND(ISBLANK(C8032), NOT(ISBLANK(C8031)), B8031=B8033, NOT(ISBLANK(C8034)), B8034=B8033), C8031+(C8034-C8031)*2/3,
TRUE, "Check Manually"
))</f>
        <v>154.1</v>
      </c>
      <c r="F8033" t="str">
        <f>_xlfn.XLOOKUP(B8033,Bucket_Map!A:A,Bucket_Map!B:B,"ERROR - CHECK NAME")</f>
        <v>Health</v>
      </c>
    </row>
    <row r="8034" spans="1:6" x14ac:dyDescent="0.25">
      <c r="A8034" t="s">
        <v>33</v>
      </c>
      <c r="B8034" t="s">
        <v>15</v>
      </c>
      <c r="C8034">
        <v>156.30000000000001</v>
      </c>
      <c r="D8034" s="1">
        <v>44228</v>
      </c>
      <c r="E8034" cm="1">
        <f t="array" ref="E8034">IF(AND(B8034="Housing",A8034="Rural"),"",
_xlfn.IFS(
NOT(ISBLANK(C8034)), C8034,
AND(NOT(ISBLANK(C8033)), B8033=B8034, NOT(ISBLANK(C8035)), B8035=B8034), AVERAGE(C8033,C8035),
AND(NOT(ISBLANK(C8033)), B8033=B8034, ISBLANK(C8035), NOT(ISBLANK(C8036)), B8036=B8034), C8033+(C8036-C8033)/3,
AND(ISBLANK(C8033), NOT(ISBLANK(C8032)), B8032=B8034, NOT(ISBLANK(C8035)), B8035=B8034), C8032+(C8035-C8032)*2/3,
TRUE, "Check Manually"
))</f>
        <v>156.30000000000001</v>
      </c>
      <c r="F8034" t="str">
        <f>_xlfn.XLOOKUP(B8034,Bucket_Map!A:A,Bucket_Map!B:B,"ERROR - CHECK NAME")</f>
        <v>Health</v>
      </c>
    </row>
    <row r="8035" spans="1:6" x14ac:dyDescent="0.25">
      <c r="A8035" t="s">
        <v>33</v>
      </c>
      <c r="B8035" t="s">
        <v>15</v>
      </c>
      <c r="C8035">
        <v>156.9</v>
      </c>
      <c r="D8035" s="1">
        <v>44256</v>
      </c>
      <c r="E8035" cm="1">
        <f t="array" ref="E8035">IF(AND(B8035="Housing",A8035="Rural"),"",
_xlfn.IFS(
NOT(ISBLANK(C8035)), C8035,
AND(NOT(ISBLANK(C8034)), B8034=B8035, NOT(ISBLANK(C8036)), B8036=B8035), AVERAGE(C8034,C8036),
AND(NOT(ISBLANK(C8034)), B8034=B8035, ISBLANK(C8036), NOT(ISBLANK(C8037)), B8037=B8035), C8034+(C8037-C8034)/3,
AND(ISBLANK(C8034), NOT(ISBLANK(C8033)), B8033=B8035, NOT(ISBLANK(C8036)), B8036=B8035), C8033+(C8036-C8033)*2/3,
TRUE, "Check Manually"
))</f>
        <v>156.9</v>
      </c>
      <c r="F8035" t="str">
        <f>_xlfn.XLOOKUP(B8035,Bucket_Map!A:A,Bucket_Map!B:B,"ERROR - CHECK NAME")</f>
        <v>Health</v>
      </c>
    </row>
    <row r="8036" spans="1:6" x14ac:dyDescent="0.25">
      <c r="A8036" t="s">
        <v>33</v>
      </c>
      <c r="B8036" t="s">
        <v>15</v>
      </c>
      <c r="C8036">
        <v>157.5</v>
      </c>
      <c r="D8036" s="1">
        <v>44287</v>
      </c>
      <c r="E8036" cm="1">
        <f t="array" ref="E8036">IF(AND(B8036="Housing",A8036="Rural"),"",
_xlfn.IFS(
NOT(ISBLANK(C8036)), C8036,
AND(NOT(ISBLANK(C8035)), B8035=B8036, NOT(ISBLANK(C8037)), B8037=B8036), AVERAGE(C8035,C8037),
AND(NOT(ISBLANK(C8035)), B8035=B8036, ISBLANK(C8037), NOT(ISBLANK(C8038)), B8038=B8036), C8035+(C8038-C8035)/3,
AND(ISBLANK(C8035), NOT(ISBLANK(C8034)), B8034=B8036, NOT(ISBLANK(C8037)), B8037=B8036), C8034+(C8037-C8034)*2/3,
TRUE, "Check Manually"
))</f>
        <v>157.5</v>
      </c>
      <c r="F8036" t="str">
        <f>_xlfn.XLOOKUP(B8036,Bucket_Map!A:A,Bucket_Map!B:B,"ERROR - CHECK NAME")</f>
        <v>Health</v>
      </c>
    </row>
    <row r="8037" spans="1:6" x14ac:dyDescent="0.25">
      <c r="A8037" t="s">
        <v>33</v>
      </c>
      <c r="B8037" t="s">
        <v>15</v>
      </c>
      <c r="C8037">
        <v>160.4</v>
      </c>
      <c r="D8037" s="1">
        <v>44317</v>
      </c>
      <c r="E8037" cm="1">
        <f t="array" ref="E8037">IF(AND(B8037="Housing",A8037="Rural"),"",
_xlfn.IFS(
NOT(ISBLANK(C8037)), C8037,
AND(NOT(ISBLANK(C8036)), B8036=B8037, NOT(ISBLANK(C8038)), B8038=B8037), AVERAGE(C8036,C8038),
AND(NOT(ISBLANK(C8036)), B8036=B8037, ISBLANK(C8038), NOT(ISBLANK(C8039)), B8039=B8037), C8036+(C8039-C8036)/3,
AND(ISBLANK(C8036), NOT(ISBLANK(C8035)), B8035=B8037, NOT(ISBLANK(C8038)), B8038=B8037), C8035+(C8038-C8035)*2/3,
TRUE, "Check Manually"
))</f>
        <v>160.4</v>
      </c>
      <c r="F8037" t="str">
        <f>_xlfn.XLOOKUP(B8037,Bucket_Map!A:A,Bucket_Map!B:B,"ERROR - CHECK NAME")</f>
        <v>Health</v>
      </c>
    </row>
    <row r="8038" spans="1:6" x14ac:dyDescent="0.25">
      <c r="A8038" t="s">
        <v>33</v>
      </c>
      <c r="B8038" t="s">
        <v>15</v>
      </c>
      <c r="C8038">
        <v>160.80000000000001</v>
      </c>
      <c r="D8038" s="1">
        <v>44348</v>
      </c>
      <c r="E8038" cm="1">
        <f t="array" ref="E8038">IF(AND(B8038="Housing",A8038="Rural"),"",
_xlfn.IFS(
NOT(ISBLANK(C8038)), C8038,
AND(NOT(ISBLANK(C8037)), B8037=B8038, NOT(ISBLANK(C8039)), B8039=B8038), AVERAGE(C8037,C8039),
AND(NOT(ISBLANK(C8037)), B8037=B8038, ISBLANK(C8039), NOT(ISBLANK(C8040)), B8040=B8038), C8037+(C8040-C8037)/3,
AND(ISBLANK(C8037), NOT(ISBLANK(C8036)), B8036=B8038, NOT(ISBLANK(C8039)), B8039=B8038), C8036+(C8039-C8036)*2/3,
TRUE, "Check Manually"
))</f>
        <v>160.80000000000001</v>
      </c>
      <c r="F8038" t="str">
        <f>_xlfn.XLOOKUP(B8038,Bucket_Map!A:A,Bucket_Map!B:B,"ERROR - CHECK NAME")</f>
        <v>Health</v>
      </c>
    </row>
    <row r="8039" spans="1:6" x14ac:dyDescent="0.25">
      <c r="A8039" t="s">
        <v>33</v>
      </c>
      <c r="B8039" t="s">
        <v>15</v>
      </c>
      <c r="C8039">
        <v>161.5</v>
      </c>
      <c r="D8039" s="1">
        <v>44378</v>
      </c>
      <c r="E8039" cm="1">
        <f t="array" ref="E8039">IF(AND(B8039="Housing",A8039="Rural"),"",
_xlfn.IFS(
NOT(ISBLANK(C8039)), C8039,
AND(NOT(ISBLANK(C8038)), B8038=B8039, NOT(ISBLANK(C8040)), B8040=B8039), AVERAGE(C8038,C8040),
AND(NOT(ISBLANK(C8038)), B8038=B8039, ISBLANK(C8040), NOT(ISBLANK(C8041)), B8041=B8039), C8038+(C8041-C8038)/3,
AND(ISBLANK(C8038), NOT(ISBLANK(C8037)), B8037=B8039, NOT(ISBLANK(C8040)), B8040=B8039), C8037+(C8040-C8037)*2/3,
TRUE, "Check Manually"
))</f>
        <v>161.5</v>
      </c>
      <c r="F8039" t="str">
        <f>_xlfn.XLOOKUP(B8039,Bucket_Map!A:A,Bucket_Map!B:B,"ERROR - CHECK NAME")</f>
        <v>Health</v>
      </c>
    </row>
    <row r="8040" spans="1:6" x14ac:dyDescent="0.25">
      <c r="A8040" t="s">
        <v>33</v>
      </c>
      <c r="B8040" t="s">
        <v>15</v>
      </c>
      <c r="C8040">
        <v>162.80000000000001</v>
      </c>
      <c r="D8040" s="1">
        <v>44409</v>
      </c>
      <c r="E8040" cm="1">
        <f t="array" ref="E8040">IF(AND(B8040="Housing",A8040="Rural"),"",
_xlfn.IFS(
NOT(ISBLANK(C8040)), C8040,
AND(NOT(ISBLANK(C8039)), B8039=B8040, NOT(ISBLANK(C8041)), B8041=B8040), AVERAGE(C8039,C8041),
AND(NOT(ISBLANK(C8039)), B8039=B8040, ISBLANK(C8041), NOT(ISBLANK(C8042)), B8042=B8040), C8039+(C8042-C8039)/3,
AND(ISBLANK(C8039), NOT(ISBLANK(C8038)), B8038=B8040, NOT(ISBLANK(C8041)), B8041=B8040), C8038+(C8041-C8038)*2/3,
TRUE, "Check Manually"
))</f>
        <v>162.80000000000001</v>
      </c>
      <c r="F8040" t="str">
        <f>_xlfn.XLOOKUP(B8040,Bucket_Map!A:A,Bucket_Map!B:B,"ERROR - CHECK NAME")</f>
        <v>Health</v>
      </c>
    </row>
    <row r="8041" spans="1:6" x14ac:dyDescent="0.25">
      <c r="A8041" t="s">
        <v>33</v>
      </c>
      <c r="B8041" t="s">
        <v>15</v>
      </c>
      <c r="C8041">
        <v>162.80000000000001</v>
      </c>
      <c r="D8041" s="1">
        <v>44440</v>
      </c>
      <c r="E8041" cm="1">
        <f t="array" ref="E8041">IF(AND(B8041="Housing",A8041="Rural"),"",
_xlfn.IFS(
NOT(ISBLANK(C8041)), C8041,
AND(NOT(ISBLANK(C8040)), B8040=B8041, NOT(ISBLANK(C8042)), B8042=B8041), AVERAGE(C8040,C8042),
AND(NOT(ISBLANK(C8040)), B8040=B8041, ISBLANK(C8042), NOT(ISBLANK(C8043)), B8043=B8041), C8040+(C8043-C8040)/3,
AND(ISBLANK(C8040), NOT(ISBLANK(C8039)), B8039=B8041, NOT(ISBLANK(C8042)), B8042=B8041), C8039+(C8042-C8039)*2/3,
TRUE, "Check Manually"
))</f>
        <v>162.80000000000001</v>
      </c>
      <c r="F8041" t="str">
        <f>_xlfn.XLOOKUP(B8041,Bucket_Map!A:A,Bucket_Map!B:B,"ERROR - CHECK NAME")</f>
        <v>Health</v>
      </c>
    </row>
    <row r="8042" spans="1:6" x14ac:dyDescent="0.25">
      <c r="A8042" t="s">
        <v>33</v>
      </c>
      <c r="B8042" t="s">
        <v>15</v>
      </c>
      <c r="C8042">
        <v>163.5</v>
      </c>
      <c r="D8042" s="1">
        <v>44470</v>
      </c>
      <c r="E8042" cm="1">
        <f t="array" ref="E8042">IF(AND(B8042="Housing",A8042="Rural"),"",
_xlfn.IFS(
NOT(ISBLANK(C8042)), C8042,
AND(NOT(ISBLANK(C8041)), B8041=B8042, NOT(ISBLANK(C8043)), B8043=B8042), AVERAGE(C8041,C8043),
AND(NOT(ISBLANK(C8041)), B8041=B8042, ISBLANK(C8043), NOT(ISBLANK(C8044)), B8044=B8042), C8041+(C8044-C8041)/3,
AND(ISBLANK(C8041), NOT(ISBLANK(C8040)), B8040=B8042, NOT(ISBLANK(C8043)), B8043=B8042), C8040+(C8043-C8040)*2/3,
TRUE, "Check Manually"
))</f>
        <v>163.5</v>
      </c>
      <c r="F8042" t="str">
        <f>_xlfn.XLOOKUP(B8042,Bucket_Map!A:A,Bucket_Map!B:B,"ERROR - CHECK NAME")</f>
        <v>Health</v>
      </c>
    </row>
    <row r="8043" spans="1:6" x14ac:dyDescent="0.25">
      <c r="A8043" t="s">
        <v>33</v>
      </c>
      <c r="B8043" t="s">
        <v>15</v>
      </c>
      <c r="C8043">
        <v>164.2</v>
      </c>
      <c r="D8043" s="1">
        <v>44501</v>
      </c>
      <c r="E8043" cm="1">
        <f t="array" ref="E8043">IF(AND(B8043="Housing",A8043="Rural"),"",
_xlfn.IFS(
NOT(ISBLANK(C8043)), C8043,
AND(NOT(ISBLANK(C8042)), B8042=B8043, NOT(ISBLANK(C8044)), B8044=B8043), AVERAGE(C8042,C8044),
AND(NOT(ISBLANK(C8042)), B8042=B8043, ISBLANK(C8044), NOT(ISBLANK(C8045)), B8045=B8043), C8042+(C8045-C8042)/3,
AND(ISBLANK(C8042), NOT(ISBLANK(C8041)), B8041=B8043, NOT(ISBLANK(C8044)), B8044=B8043), C8041+(C8044-C8041)*2/3,
TRUE, "Check Manually"
))</f>
        <v>164.2</v>
      </c>
      <c r="F8043" t="str">
        <f>_xlfn.XLOOKUP(B8043,Bucket_Map!A:A,Bucket_Map!B:B,"ERROR - CHECK NAME")</f>
        <v>Health</v>
      </c>
    </row>
    <row r="8044" spans="1:6" x14ac:dyDescent="0.25">
      <c r="A8044" t="s">
        <v>33</v>
      </c>
      <c r="B8044" t="s">
        <v>15</v>
      </c>
      <c r="C8044">
        <v>165.1</v>
      </c>
      <c r="D8044" s="1">
        <v>44531</v>
      </c>
      <c r="E8044" cm="1">
        <f t="array" ref="E8044">IF(AND(B8044="Housing",A8044="Rural"),"",
_xlfn.IFS(
NOT(ISBLANK(C8044)), C8044,
AND(NOT(ISBLANK(C8043)), B8043=B8044, NOT(ISBLANK(C8045)), B8045=B8044), AVERAGE(C8043,C8045),
AND(NOT(ISBLANK(C8043)), B8043=B8044, ISBLANK(C8045), NOT(ISBLANK(C8046)), B8046=B8044), C8043+(C8046-C8043)/3,
AND(ISBLANK(C8043), NOT(ISBLANK(C8042)), B8042=B8044, NOT(ISBLANK(C8045)), B8045=B8044), C8042+(C8045-C8042)*2/3,
TRUE, "Check Manually"
))</f>
        <v>165.1</v>
      </c>
      <c r="F8044" t="str">
        <f>_xlfn.XLOOKUP(B8044,Bucket_Map!A:A,Bucket_Map!B:B,"ERROR - CHECK NAME")</f>
        <v>Health</v>
      </c>
    </row>
    <row r="8045" spans="1:6" x14ac:dyDescent="0.25">
      <c r="A8045" t="s">
        <v>33</v>
      </c>
      <c r="B8045" t="s">
        <v>15</v>
      </c>
      <c r="C8045">
        <v>166.1</v>
      </c>
      <c r="D8045" s="1">
        <v>44562</v>
      </c>
      <c r="E8045" cm="1">
        <f t="array" ref="E8045">IF(AND(B8045="Housing",A8045="Rural"),"",
_xlfn.IFS(
NOT(ISBLANK(C8045)), C8045,
AND(NOT(ISBLANK(C8044)), B8044=B8045, NOT(ISBLANK(C8046)), B8046=B8045), AVERAGE(C8044,C8046),
AND(NOT(ISBLANK(C8044)), B8044=B8045, ISBLANK(C8046), NOT(ISBLANK(C8047)), B8047=B8045), C8044+(C8047-C8044)/3,
AND(ISBLANK(C8044), NOT(ISBLANK(C8043)), B8043=B8045, NOT(ISBLANK(C8046)), B8046=B8045), C8043+(C8046-C8043)*2/3,
TRUE, "Check Manually"
))</f>
        <v>166.1</v>
      </c>
      <c r="F8045" t="str">
        <f>_xlfn.XLOOKUP(B8045,Bucket_Map!A:A,Bucket_Map!B:B,"ERROR - CHECK NAME")</f>
        <v>Health</v>
      </c>
    </row>
    <row r="8046" spans="1:6" x14ac:dyDescent="0.25">
      <c r="A8046" t="s">
        <v>33</v>
      </c>
      <c r="B8046" t="s">
        <v>15</v>
      </c>
      <c r="C8046">
        <v>167.2</v>
      </c>
      <c r="D8046" s="1">
        <v>44593</v>
      </c>
      <c r="E8046" cm="1">
        <f t="array" ref="E8046">IF(AND(B8046="Housing",A8046="Rural"),"",
_xlfn.IFS(
NOT(ISBLANK(C8046)), C8046,
AND(NOT(ISBLANK(C8045)), B8045=B8046, NOT(ISBLANK(C8047)), B8047=B8046), AVERAGE(C8045,C8047),
AND(NOT(ISBLANK(C8045)), B8045=B8046, ISBLANK(C8047), NOT(ISBLANK(C8048)), B8048=B8046), C8045+(C8048-C8045)/3,
AND(ISBLANK(C8045), NOT(ISBLANK(C8044)), B8044=B8046, NOT(ISBLANK(C8047)), B8047=B8046), C8044+(C8047-C8044)*2/3,
TRUE, "Check Manually"
))</f>
        <v>167.2</v>
      </c>
      <c r="F8046" t="str">
        <f>_xlfn.XLOOKUP(B8046,Bucket_Map!A:A,Bucket_Map!B:B,"ERROR - CHECK NAME")</f>
        <v>Health</v>
      </c>
    </row>
    <row r="8047" spans="1:6" x14ac:dyDescent="0.25">
      <c r="A8047" t="s">
        <v>33</v>
      </c>
      <c r="B8047" t="s">
        <v>15</v>
      </c>
      <c r="C8047">
        <v>168.2</v>
      </c>
      <c r="D8047" s="1">
        <v>44621</v>
      </c>
      <c r="E8047" cm="1">
        <f t="array" ref="E8047">IF(AND(B8047="Housing",A8047="Rural"),"",
_xlfn.IFS(
NOT(ISBLANK(C8047)), C8047,
AND(NOT(ISBLANK(C8046)), B8046=B8047, NOT(ISBLANK(C8048)), B8048=B8047), AVERAGE(C8046,C8048),
AND(NOT(ISBLANK(C8046)), B8046=B8047, ISBLANK(C8048), NOT(ISBLANK(C8049)), B8049=B8047), C8046+(C8049-C8046)/3,
AND(ISBLANK(C8046), NOT(ISBLANK(C8045)), B8045=B8047, NOT(ISBLANK(C8048)), B8048=B8047), C8045+(C8048-C8045)*2/3,
TRUE, "Check Manually"
))</f>
        <v>168.2</v>
      </c>
      <c r="F8047" t="str">
        <f>_xlfn.XLOOKUP(B8047,Bucket_Map!A:A,Bucket_Map!B:B,"ERROR - CHECK NAME")</f>
        <v>Health</v>
      </c>
    </row>
    <row r="8048" spans="1:6" x14ac:dyDescent="0.25">
      <c r="A8048" t="s">
        <v>33</v>
      </c>
      <c r="B8048" t="s">
        <v>15</v>
      </c>
      <c r="C8048">
        <v>169</v>
      </c>
      <c r="D8048" s="1">
        <v>44652</v>
      </c>
      <c r="E8048" cm="1">
        <f t="array" ref="E8048">IF(AND(B8048="Housing",A8048="Rural"),"",
_xlfn.IFS(
NOT(ISBLANK(C8048)), C8048,
AND(NOT(ISBLANK(C8047)), B8047=B8048, NOT(ISBLANK(C8049)), B8049=B8048), AVERAGE(C8047,C8049),
AND(NOT(ISBLANK(C8047)), B8047=B8048, ISBLANK(C8049), NOT(ISBLANK(C8050)), B8050=B8048), C8047+(C8050-C8047)/3,
AND(ISBLANK(C8047), NOT(ISBLANK(C8046)), B8046=B8048, NOT(ISBLANK(C8049)), B8049=B8048), C8046+(C8049-C8046)*2/3,
TRUE, "Check Manually"
))</f>
        <v>169</v>
      </c>
      <c r="F8048" t="str">
        <f>_xlfn.XLOOKUP(B8048,Bucket_Map!A:A,Bucket_Map!B:B,"ERROR - CHECK NAME")</f>
        <v>Health</v>
      </c>
    </row>
    <row r="8049" spans="1:6" x14ac:dyDescent="0.25">
      <c r="A8049" t="s">
        <v>33</v>
      </c>
      <c r="B8049" t="s">
        <v>15</v>
      </c>
      <c r="C8049">
        <v>170.1</v>
      </c>
      <c r="D8049" s="1">
        <v>44682</v>
      </c>
      <c r="E8049" cm="1">
        <f t="array" ref="E8049">IF(AND(B8049="Housing",A8049="Rural"),"",
_xlfn.IFS(
NOT(ISBLANK(C8049)), C8049,
AND(NOT(ISBLANK(C8048)), B8048=B8049, NOT(ISBLANK(C8050)), B8050=B8049), AVERAGE(C8048,C8050),
AND(NOT(ISBLANK(C8048)), B8048=B8049, ISBLANK(C8050), NOT(ISBLANK(C8051)), B8051=B8049), C8048+(C8051-C8048)/3,
AND(ISBLANK(C8048), NOT(ISBLANK(C8047)), B8047=B8049, NOT(ISBLANK(C8050)), B8050=B8049), C8047+(C8050-C8047)*2/3,
TRUE, "Check Manually"
))</f>
        <v>170.1</v>
      </c>
      <c r="F8049" t="str">
        <f>_xlfn.XLOOKUP(B8049,Bucket_Map!A:A,Bucket_Map!B:B,"ERROR - CHECK NAME")</f>
        <v>Health</v>
      </c>
    </row>
    <row r="8050" spans="1:6" x14ac:dyDescent="0.25">
      <c r="A8050" t="s">
        <v>33</v>
      </c>
      <c r="B8050" t="s">
        <v>15</v>
      </c>
      <c r="C8050">
        <v>170.9</v>
      </c>
      <c r="D8050" s="1">
        <v>44713</v>
      </c>
      <c r="E8050" cm="1">
        <f t="array" ref="E8050">IF(AND(B8050="Housing",A8050="Rural"),"",
_xlfn.IFS(
NOT(ISBLANK(C8050)), C8050,
AND(NOT(ISBLANK(C8049)), B8049=B8050, NOT(ISBLANK(C8051)), B8051=B8050), AVERAGE(C8049,C8051),
AND(NOT(ISBLANK(C8049)), B8049=B8050, ISBLANK(C8051), NOT(ISBLANK(C8052)), B8052=B8050), C8049+(C8052-C8049)/3,
AND(ISBLANK(C8049), NOT(ISBLANK(C8048)), B8048=B8050, NOT(ISBLANK(C8051)), B8051=B8050), C8048+(C8051-C8048)*2/3,
TRUE, "Check Manually"
))</f>
        <v>170.9</v>
      </c>
      <c r="F8050" t="str">
        <f>_xlfn.XLOOKUP(B8050,Bucket_Map!A:A,Bucket_Map!B:B,"ERROR - CHECK NAME")</f>
        <v>Health</v>
      </c>
    </row>
    <row r="8051" spans="1:6" x14ac:dyDescent="0.25">
      <c r="A8051" t="s">
        <v>33</v>
      </c>
      <c r="B8051" t="s">
        <v>15</v>
      </c>
      <c r="C8051">
        <v>171.7</v>
      </c>
      <c r="D8051" s="1">
        <v>44743</v>
      </c>
      <c r="E8051" cm="1">
        <f t="array" ref="E8051">IF(AND(B8051="Housing",A8051="Rural"),"",
_xlfn.IFS(
NOT(ISBLANK(C8051)), C8051,
AND(NOT(ISBLANK(C8050)), B8050=B8051, NOT(ISBLANK(C8052)), B8052=B8051), AVERAGE(C8050,C8052),
AND(NOT(ISBLANK(C8050)), B8050=B8051, ISBLANK(C8052), NOT(ISBLANK(C8053)), B8053=B8051), C8050+(C8053-C8050)/3,
AND(ISBLANK(C8050), NOT(ISBLANK(C8049)), B8049=B8051, NOT(ISBLANK(C8052)), B8052=B8051), C8049+(C8052-C8049)*2/3,
TRUE, "Check Manually"
))</f>
        <v>171.7</v>
      </c>
      <c r="F8051" t="str">
        <f>_xlfn.XLOOKUP(B8051,Bucket_Map!A:A,Bucket_Map!B:B,"ERROR - CHECK NAME")</f>
        <v>Health</v>
      </c>
    </row>
    <row r="8052" spans="1:6" x14ac:dyDescent="0.25">
      <c r="A8052" t="s">
        <v>33</v>
      </c>
      <c r="B8052" t="s">
        <v>15</v>
      </c>
      <c r="C8052">
        <v>172.6</v>
      </c>
      <c r="D8052" s="1">
        <v>44774</v>
      </c>
      <c r="E8052" cm="1">
        <f t="array" ref="E8052">IF(AND(B8052="Housing",A8052="Rural"),"",
_xlfn.IFS(
NOT(ISBLANK(C8052)), C8052,
AND(NOT(ISBLANK(C8051)), B8051=B8052, NOT(ISBLANK(C8053)), B8053=B8052), AVERAGE(C8051,C8053),
AND(NOT(ISBLANK(C8051)), B8051=B8052, ISBLANK(C8053), NOT(ISBLANK(C8054)), B8054=B8052), C8051+(C8054-C8051)/3,
AND(ISBLANK(C8051), NOT(ISBLANK(C8050)), B8050=B8052, NOT(ISBLANK(C8053)), B8053=B8052), C8050+(C8053-C8050)*2/3,
TRUE, "Check Manually"
))</f>
        <v>172.6</v>
      </c>
      <c r="F8052" t="str">
        <f>_xlfn.XLOOKUP(B8052,Bucket_Map!A:A,Bucket_Map!B:B,"ERROR - CHECK NAME")</f>
        <v>Health</v>
      </c>
    </row>
    <row r="8053" spans="1:6" x14ac:dyDescent="0.25">
      <c r="A8053" t="s">
        <v>33</v>
      </c>
      <c r="B8053" t="s">
        <v>15</v>
      </c>
      <c r="C8053">
        <v>173.8</v>
      </c>
      <c r="D8053" s="1">
        <v>44805</v>
      </c>
      <c r="E8053" cm="1">
        <f t="array" ref="E8053">IF(AND(B8053="Housing",A8053="Rural"),"",
_xlfn.IFS(
NOT(ISBLANK(C8053)), C8053,
AND(NOT(ISBLANK(C8052)), B8052=B8053, NOT(ISBLANK(C8054)), B8054=B8053), AVERAGE(C8052,C8054),
AND(NOT(ISBLANK(C8052)), B8052=B8053, ISBLANK(C8054), NOT(ISBLANK(C8055)), B8055=B8053), C8052+(C8055-C8052)/3,
AND(ISBLANK(C8052), NOT(ISBLANK(C8051)), B8051=B8053, NOT(ISBLANK(C8054)), B8054=B8053), C8051+(C8054-C8051)*2/3,
TRUE, "Check Manually"
))</f>
        <v>173.8</v>
      </c>
      <c r="F8053" t="str">
        <f>_xlfn.XLOOKUP(B8053,Bucket_Map!A:A,Bucket_Map!B:B,"ERROR - CHECK NAME")</f>
        <v>Health</v>
      </c>
    </row>
    <row r="8054" spans="1:6" x14ac:dyDescent="0.25">
      <c r="A8054" t="s">
        <v>33</v>
      </c>
      <c r="B8054" t="s">
        <v>15</v>
      </c>
      <c r="C8054">
        <v>174.7</v>
      </c>
      <c r="D8054" s="1">
        <v>44835</v>
      </c>
      <c r="E8054" cm="1">
        <f t="array" ref="E8054">IF(AND(B8054="Housing",A8054="Rural"),"",
_xlfn.IFS(
NOT(ISBLANK(C8054)), C8054,
AND(NOT(ISBLANK(C8053)), B8053=B8054, NOT(ISBLANK(C8055)), B8055=B8054), AVERAGE(C8053,C8055),
AND(NOT(ISBLANK(C8053)), B8053=B8054, ISBLANK(C8055), NOT(ISBLANK(C8056)), B8056=B8054), C8053+(C8056-C8053)/3,
AND(ISBLANK(C8053), NOT(ISBLANK(C8052)), B8052=B8054, NOT(ISBLANK(C8055)), B8055=B8054), C8052+(C8055-C8052)*2/3,
TRUE, "Check Manually"
))</f>
        <v>174.7</v>
      </c>
      <c r="F8054" t="str">
        <f>_xlfn.XLOOKUP(B8054,Bucket_Map!A:A,Bucket_Map!B:B,"ERROR - CHECK NAME")</f>
        <v>Health</v>
      </c>
    </row>
    <row r="8055" spans="1:6" x14ac:dyDescent="0.25">
      <c r="A8055" t="s">
        <v>33</v>
      </c>
      <c r="B8055" t="s">
        <v>15</v>
      </c>
      <c r="C8055">
        <v>175.8</v>
      </c>
      <c r="D8055" s="1">
        <v>44866</v>
      </c>
      <c r="E8055" cm="1">
        <f t="array" ref="E8055">IF(AND(B8055="Housing",A8055="Rural"),"",
_xlfn.IFS(
NOT(ISBLANK(C8055)), C8055,
AND(NOT(ISBLANK(C8054)), B8054=B8055, NOT(ISBLANK(C8056)), B8056=B8055), AVERAGE(C8054,C8056),
AND(NOT(ISBLANK(C8054)), B8054=B8055, ISBLANK(C8056), NOT(ISBLANK(C8057)), B8057=B8055), C8054+(C8057-C8054)/3,
AND(ISBLANK(C8054), NOT(ISBLANK(C8053)), B8053=B8055, NOT(ISBLANK(C8056)), B8056=B8055), C8053+(C8056-C8053)*2/3,
TRUE, "Check Manually"
))</f>
        <v>175.8</v>
      </c>
      <c r="F8055" t="str">
        <f>_xlfn.XLOOKUP(B8055,Bucket_Map!A:A,Bucket_Map!B:B,"ERROR - CHECK NAME")</f>
        <v>Health</v>
      </c>
    </row>
    <row r="8056" spans="1:6" x14ac:dyDescent="0.25">
      <c r="A8056" t="s">
        <v>33</v>
      </c>
      <c r="B8056" t="s">
        <v>15</v>
      </c>
      <c r="C8056">
        <v>177.2</v>
      </c>
      <c r="D8056" s="1">
        <v>44896</v>
      </c>
      <c r="E8056" cm="1">
        <f t="array" ref="E8056">IF(AND(B8056="Housing",A8056="Rural"),"",
_xlfn.IFS(
NOT(ISBLANK(C8056)), C8056,
AND(NOT(ISBLANK(C8055)), B8055=B8056, NOT(ISBLANK(C8057)), B8057=B8056), AVERAGE(C8055,C8057),
AND(NOT(ISBLANK(C8055)), B8055=B8056, ISBLANK(C8057), NOT(ISBLANK(C8058)), B8058=B8056), C8055+(C8058-C8055)/3,
AND(ISBLANK(C8055), NOT(ISBLANK(C8054)), B8054=B8056, NOT(ISBLANK(C8057)), B8057=B8056), C8054+(C8057-C8054)*2/3,
TRUE, "Check Manually"
))</f>
        <v>177.2</v>
      </c>
      <c r="F8056" t="str">
        <f>_xlfn.XLOOKUP(B8056,Bucket_Map!A:A,Bucket_Map!B:B,"ERROR - CHECK NAME")</f>
        <v>Health</v>
      </c>
    </row>
    <row r="8057" spans="1:6" x14ac:dyDescent="0.25">
      <c r="A8057" t="s">
        <v>33</v>
      </c>
      <c r="B8057" t="s">
        <v>15</v>
      </c>
      <c r="C8057">
        <v>178.5</v>
      </c>
      <c r="D8057" s="1">
        <v>44927</v>
      </c>
      <c r="E8057" cm="1">
        <f t="array" ref="E8057">IF(AND(B8057="Housing",A8057="Rural"),"",
_xlfn.IFS(
NOT(ISBLANK(C8057)), C8057,
AND(NOT(ISBLANK(C8056)), B8056=B8057, NOT(ISBLANK(C8058)), B8058=B8057), AVERAGE(C8056,C8058),
AND(NOT(ISBLANK(C8056)), B8056=B8057, ISBLANK(C8058), NOT(ISBLANK(C8059)), B8059=B8057), C8056+(C8059-C8056)/3,
AND(ISBLANK(C8056), NOT(ISBLANK(C8055)), B8055=B8057, NOT(ISBLANK(C8058)), B8058=B8057), C8055+(C8058-C8055)*2/3,
TRUE, "Check Manually"
))</f>
        <v>178.5</v>
      </c>
      <c r="F8057" t="str">
        <f>_xlfn.XLOOKUP(B8057,Bucket_Map!A:A,Bucket_Map!B:B,"ERROR - CHECK NAME")</f>
        <v>Health</v>
      </c>
    </row>
    <row r="8058" spans="1:6" x14ac:dyDescent="0.25">
      <c r="A8058" t="s">
        <v>33</v>
      </c>
      <c r="B8058" t="s">
        <v>15</v>
      </c>
      <c r="C8058">
        <v>180.8</v>
      </c>
      <c r="D8058" s="1">
        <v>44958</v>
      </c>
      <c r="E8058" cm="1">
        <f t="array" ref="E8058">IF(AND(B8058="Housing",A8058="Rural"),"",
_xlfn.IFS(
NOT(ISBLANK(C8058)), C8058,
AND(NOT(ISBLANK(C8057)), B8057=B8058, NOT(ISBLANK(C8059)), B8059=B8058), AVERAGE(C8057,C8059),
AND(NOT(ISBLANK(C8057)), B8057=B8058, ISBLANK(C8059), NOT(ISBLANK(C8060)), B8060=B8058), C8057+(C8060-C8057)/3,
AND(ISBLANK(C8057), NOT(ISBLANK(C8056)), B8056=B8058, NOT(ISBLANK(C8059)), B8059=B8058), C8056+(C8059-C8056)*2/3,
TRUE, "Check Manually"
))</f>
        <v>180.8</v>
      </c>
      <c r="F8058" t="str">
        <f>_xlfn.XLOOKUP(B8058,Bucket_Map!A:A,Bucket_Map!B:B,"ERROR - CHECK NAME")</f>
        <v>Health</v>
      </c>
    </row>
    <row r="8059" spans="1:6" x14ac:dyDescent="0.25">
      <c r="A8059" t="s">
        <v>33</v>
      </c>
      <c r="B8059" t="s">
        <v>15</v>
      </c>
      <c r="C8059">
        <v>180.8</v>
      </c>
      <c r="D8059" s="1">
        <v>44986</v>
      </c>
      <c r="E8059" cm="1">
        <f t="array" ref="E8059">IF(AND(B8059="Housing",A8059="Rural"),"",
_xlfn.IFS(
NOT(ISBLANK(C8059)), C8059,
AND(NOT(ISBLANK(C8058)), B8058=B8059, NOT(ISBLANK(C8060)), B8060=B8059), AVERAGE(C8058,C8060),
AND(NOT(ISBLANK(C8058)), B8058=B8059, ISBLANK(C8060), NOT(ISBLANK(C8061)), B8061=B8059), C8058+(C8061-C8058)/3,
AND(ISBLANK(C8058), NOT(ISBLANK(C8057)), B8057=B8059, NOT(ISBLANK(C8060)), B8060=B8059), C8057+(C8060-C8057)*2/3,
TRUE, "Check Manually"
))</f>
        <v>180.8</v>
      </c>
      <c r="F8059" t="str">
        <f>_xlfn.XLOOKUP(B8059,Bucket_Map!A:A,Bucket_Map!B:B,"ERROR - CHECK NAME")</f>
        <v>Health</v>
      </c>
    </row>
    <row r="8060" spans="1:6" x14ac:dyDescent="0.25">
      <c r="A8060" t="s">
        <v>33</v>
      </c>
      <c r="B8060" t="s">
        <v>15</v>
      </c>
      <c r="C8060">
        <v>181.5</v>
      </c>
      <c r="D8060" s="1">
        <v>45017</v>
      </c>
      <c r="E8060" cm="1">
        <f t="array" ref="E8060">IF(AND(B8060="Housing",A8060="Rural"),"",
_xlfn.IFS(
NOT(ISBLANK(C8060)), C8060,
AND(NOT(ISBLANK(C8059)), B8059=B8060, NOT(ISBLANK(C8061)), B8061=B8060), AVERAGE(C8059,C8061),
AND(NOT(ISBLANK(C8059)), B8059=B8060, ISBLANK(C8061), NOT(ISBLANK(C8062)), B8062=B8060), C8059+(C8062-C8059)/3,
AND(ISBLANK(C8059), NOT(ISBLANK(C8058)), B8058=B8060, NOT(ISBLANK(C8061)), B8061=B8060), C8058+(C8061-C8058)*2/3,
TRUE, "Check Manually"
))</f>
        <v>181.5</v>
      </c>
      <c r="F8060" t="str">
        <f>_xlfn.XLOOKUP(B8060,Bucket_Map!A:A,Bucket_Map!B:B,"ERROR - CHECK NAME")</f>
        <v>Health</v>
      </c>
    </row>
    <row r="8061" spans="1:6" x14ac:dyDescent="0.25">
      <c r="A8061" t="s">
        <v>33</v>
      </c>
      <c r="B8061" t="s">
        <v>15</v>
      </c>
      <c r="C8061">
        <v>182.2</v>
      </c>
      <c r="D8061" s="1">
        <v>45047</v>
      </c>
      <c r="E8061" cm="1">
        <f t="array" ref="E8061">IF(AND(B8061="Housing",A8061="Rural"),"",
_xlfn.IFS(
NOT(ISBLANK(C8061)), C8061,
AND(NOT(ISBLANK(C8060)), B8060=B8061, NOT(ISBLANK(C8062)), B8062=B8061), AVERAGE(C8060,C8062),
AND(NOT(ISBLANK(C8060)), B8060=B8061, ISBLANK(C8062), NOT(ISBLANK(C8063)), B8063=B8061), C8060+(C8063-C8060)/3,
AND(ISBLANK(C8060), NOT(ISBLANK(C8059)), B8059=B8061, NOT(ISBLANK(C8062)), B8062=B8061), C8059+(C8062-C8059)*2/3,
TRUE, "Check Manually"
))</f>
        <v>182.2</v>
      </c>
      <c r="F8061" t="str">
        <f>_xlfn.XLOOKUP(B8061,Bucket_Map!A:A,Bucket_Map!B:B,"ERROR - CHECK NAME")</f>
        <v>Health</v>
      </c>
    </row>
    <row r="8062" spans="1:6" x14ac:dyDescent="0.25">
      <c r="A8062" t="s">
        <v>33</v>
      </c>
      <c r="B8062" t="s">
        <v>16</v>
      </c>
      <c r="C8062">
        <v>104.8</v>
      </c>
      <c r="D8062" s="1">
        <v>41275</v>
      </c>
      <c r="E8062" cm="1">
        <f t="array" ref="E8062">IF(AND(B8062="Housing",A8062="Rural"),"",
_xlfn.IFS(
NOT(ISBLANK(C8062)), C8062,
AND(NOT(ISBLANK(C8061)), B8061=B8062, NOT(ISBLANK(C8063)), B8063=B8062), AVERAGE(C8061,C8063),
AND(NOT(ISBLANK(C8061)), B8061=B8062, ISBLANK(C8063), NOT(ISBLANK(C8064)), B8064=B8062), C8061+(C8064-C8061)/3,
AND(ISBLANK(C8061), NOT(ISBLANK(C8060)), B8060=B8062, NOT(ISBLANK(C8063)), B8063=B8062), C8060+(C8063-C8060)*2/3,
TRUE, "Check Manually"
))</f>
        <v>104.8</v>
      </c>
      <c r="F8062" t="str">
        <f>_xlfn.XLOOKUP(B8062,Bucket_Map!A:A,Bucket_Map!B:B,"ERROR - CHECK NAME")</f>
        <v>Household Goods &amp; Services</v>
      </c>
    </row>
    <row r="8063" spans="1:6" x14ac:dyDescent="0.25">
      <c r="A8063" t="s">
        <v>33</v>
      </c>
      <c r="B8063" t="s">
        <v>16</v>
      </c>
      <c r="C8063">
        <v>105.2</v>
      </c>
      <c r="D8063" s="1">
        <v>41306</v>
      </c>
      <c r="E8063" cm="1">
        <f t="array" ref="E8063">IF(AND(B8063="Housing",A8063="Rural"),"",
_xlfn.IFS(
NOT(ISBLANK(C8063)), C8063,
AND(NOT(ISBLANK(C8062)), B8062=B8063, NOT(ISBLANK(C8064)), B8064=B8063), AVERAGE(C8062,C8064),
AND(NOT(ISBLANK(C8062)), B8062=B8063, ISBLANK(C8064), NOT(ISBLANK(C8065)), B8065=B8063), C8062+(C8065-C8062)/3,
AND(ISBLANK(C8062), NOT(ISBLANK(C8061)), B8061=B8063, NOT(ISBLANK(C8064)), B8064=B8063), C8061+(C8064-C8061)*2/3,
TRUE, "Check Manually"
))</f>
        <v>105.2</v>
      </c>
      <c r="F8063" t="str">
        <f>_xlfn.XLOOKUP(B8063,Bucket_Map!A:A,Bucket_Map!B:B,"ERROR - CHECK NAME")</f>
        <v>Household Goods &amp; Services</v>
      </c>
    </row>
    <row r="8064" spans="1:6" x14ac:dyDescent="0.25">
      <c r="A8064" t="s">
        <v>33</v>
      </c>
      <c r="B8064" t="s">
        <v>16</v>
      </c>
      <c r="C8064">
        <v>105.7</v>
      </c>
      <c r="D8064" s="1">
        <v>41334</v>
      </c>
      <c r="E8064" cm="1">
        <f t="array" ref="E8064">IF(AND(B8064="Housing",A8064="Rural"),"",
_xlfn.IFS(
NOT(ISBLANK(C8064)), C8064,
AND(NOT(ISBLANK(C8063)), B8063=B8064, NOT(ISBLANK(C8065)), B8065=B8064), AVERAGE(C8063,C8065),
AND(NOT(ISBLANK(C8063)), B8063=B8064, ISBLANK(C8065), NOT(ISBLANK(C8066)), B8066=B8064), C8063+(C8066-C8063)/3,
AND(ISBLANK(C8063), NOT(ISBLANK(C8062)), B8062=B8064, NOT(ISBLANK(C8065)), B8065=B8064), C8062+(C8065-C8062)*2/3,
TRUE, "Check Manually"
))</f>
        <v>105.7</v>
      </c>
      <c r="F8064" t="str">
        <f>_xlfn.XLOOKUP(B8064,Bucket_Map!A:A,Bucket_Map!B:B,"ERROR - CHECK NAME")</f>
        <v>Household Goods &amp; Services</v>
      </c>
    </row>
    <row r="8065" spans="1:6" x14ac:dyDescent="0.25">
      <c r="A8065" t="s">
        <v>33</v>
      </c>
      <c r="B8065" t="s">
        <v>16</v>
      </c>
      <c r="C8065">
        <v>106.5</v>
      </c>
      <c r="D8065" s="1">
        <v>41365</v>
      </c>
      <c r="E8065" cm="1">
        <f t="array" ref="E8065">IF(AND(B8065="Housing",A8065="Rural"),"",
_xlfn.IFS(
NOT(ISBLANK(C8065)), C8065,
AND(NOT(ISBLANK(C8064)), B8064=B8065, NOT(ISBLANK(C8066)), B8066=B8065), AVERAGE(C8064,C8066),
AND(NOT(ISBLANK(C8064)), B8064=B8065, ISBLANK(C8066), NOT(ISBLANK(C8067)), B8067=B8065), C8064+(C8067-C8064)/3,
AND(ISBLANK(C8064), NOT(ISBLANK(C8063)), B8063=B8065, NOT(ISBLANK(C8066)), B8066=B8065), C8063+(C8066-C8063)*2/3,
TRUE, "Check Manually"
))</f>
        <v>106.5</v>
      </c>
      <c r="F8065" t="str">
        <f>_xlfn.XLOOKUP(B8065,Bucket_Map!A:A,Bucket_Map!B:B,"ERROR - CHECK NAME")</f>
        <v>Household Goods &amp; Services</v>
      </c>
    </row>
    <row r="8066" spans="1:6" x14ac:dyDescent="0.25">
      <c r="A8066" t="s">
        <v>33</v>
      </c>
      <c r="B8066" t="s">
        <v>16</v>
      </c>
      <c r="C8066">
        <v>107.1</v>
      </c>
      <c r="D8066" s="1">
        <v>41395</v>
      </c>
      <c r="E8066" cm="1">
        <f t="array" ref="E8066">IF(AND(B8066="Housing",A8066="Rural"),"",
_xlfn.IFS(
NOT(ISBLANK(C8066)), C8066,
AND(NOT(ISBLANK(C8065)), B8065=B8066, NOT(ISBLANK(C8067)), B8067=B8066), AVERAGE(C8065,C8067),
AND(NOT(ISBLANK(C8065)), B8065=B8066, ISBLANK(C8067), NOT(ISBLANK(C8068)), B8068=B8066), C8065+(C8068-C8065)/3,
AND(ISBLANK(C8065), NOT(ISBLANK(C8064)), B8064=B8066, NOT(ISBLANK(C8067)), B8067=B8066), C8064+(C8067-C8064)*2/3,
TRUE, "Check Manually"
))</f>
        <v>107.1</v>
      </c>
      <c r="F8066" t="str">
        <f>_xlfn.XLOOKUP(B8066,Bucket_Map!A:A,Bucket_Map!B:B,"ERROR - CHECK NAME")</f>
        <v>Household Goods &amp; Services</v>
      </c>
    </row>
    <row r="8067" spans="1:6" x14ac:dyDescent="0.25">
      <c r="A8067" t="s">
        <v>33</v>
      </c>
      <c r="B8067" t="s">
        <v>16</v>
      </c>
      <c r="C8067">
        <v>107.7</v>
      </c>
      <c r="D8067" s="1">
        <v>41426</v>
      </c>
      <c r="E8067" cm="1">
        <f t="array" ref="E8067">IF(AND(B8067="Housing",A8067="Rural"),"",
_xlfn.IFS(
NOT(ISBLANK(C8067)), C8067,
AND(NOT(ISBLANK(C8066)), B8066=B8067, NOT(ISBLANK(C8068)), B8068=B8067), AVERAGE(C8066,C8068),
AND(NOT(ISBLANK(C8066)), B8066=B8067, ISBLANK(C8068), NOT(ISBLANK(C8069)), B8069=B8067), C8066+(C8069-C8066)/3,
AND(ISBLANK(C8066), NOT(ISBLANK(C8065)), B8065=B8067, NOT(ISBLANK(C8068)), B8068=B8067), C8065+(C8068-C8065)*2/3,
TRUE, "Check Manually"
))</f>
        <v>107.7</v>
      </c>
      <c r="F8067" t="str">
        <f>_xlfn.XLOOKUP(B8067,Bucket_Map!A:A,Bucket_Map!B:B,"ERROR - CHECK NAME")</f>
        <v>Household Goods &amp; Services</v>
      </c>
    </row>
    <row r="8068" spans="1:6" x14ac:dyDescent="0.25">
      <c r="A8068" t="s">
        <v>33</v>
      </c>
      <c r="B8068" t="s">
        <v>16</v>
      </c>
      <c r="C8068">
        <v>108.1</v>
      </c>
      <c r="D8068" s="1">
        <v>41456</v>
      </c>
      <c r="E8068" cm="1">
        <f t="array" ref="E8068">IF(AND(B8068="Housing",A8068="Rural"),"",
_xlfn.IFS(
NOT(ISBLANK(C8068)), C8068,
AND(NOT(ISBLANK(C8067)), B8067=B8068, NOT(ISBLANK(C8069)), B8069=B8068), AVERAGE(C8067,C8069),
AND(NOT(ISBLANK(C8067)), B8067=B8068, ISBLANK(C8069), NOT(ISBLANK(C8070)), B8070=B8068), C8067+(C8070-C8067)/3,
AND(ISBLANK(C8067), NOT(ISBLANK(C8066)), B8066=B8068, NOT(ISBLANK(C8069)), B8069=B8068), C8066+(C8069-C8066)*2/3,
TRUE, "Check Manually"
))</f>
        <v>108.1</v>
      </c>
      <c r="F8068" t="str">
        <f>_xlfn.XLOOKUP(B8068,Bucket_Map!A:A,Bucket_Map!B:B,"ERROR - CHECK NAME")</f>
        <v>Household Goods &amp; Services</v>
      </c>
    </row>
    <row r="8069" spans="1:6" x14ac:dyDescent="0.25">
      <c r="A8069" t="s">
        <v>33</v>
      </c>
      <c r="B8069" t="s">
        <v>16</v>
      </c>
      <c r="C8069">
        <v>108.7</v>
      </c>
      <c r="D8069" s="1">
        <v>41487</v>
      </c>
      <c r="E8069" cm="1">
        <f t="array" ref="E8069">IF(AND(B8069="Housing",A8069="Rural"),"",
_xlfn.IFS(
NOT(ISBLANK(C8069)), C8069,
AND(NOT(ISBLANK(C8068)), B8068=B8069, NOT(ISBLANK(C8070)), B8070=B8069), AVERAGE(C8068,C8070),
AND(NOT(ISBLANK(C8068)), B8068=B8069, ISBLANK(C8070), NOT(ISBLANK(C8071)), B8071=B8069), C8068+(C8071-C8068)/3,
AND(ISBLANK(C8068), NOT(ISBLANK(C8067)), B8067=B8069, NOT(ISBLANK(C8070)), B8070=B8069), C8067+(C8070-C8067)*2/3,
TRUE, "Check Manually"
))</f>
        <v>108.7</v>
      </c>
      <c r="F8069" t="str">
        <f>_xlfn.XLOOKUP(B8069,Bucket_Map!A:A,Bucket_Map!B:B,"ERROR - CHECK NAME")</f>
        <v>Household Goods &amp; Services</v>
      </c>
    </row>
    <row r="8070" spans="1:6" x14ac:dyDescent="0.25">
      <c r="A8070" t="s">
        <v>33</v>
      </c>
      <c r="B8070" t="s">
        <v>16</v>
      </c>
      <c r="C8070">
        <v>109.6</v>
      </c>
      <c r="D8070" s="1">
        <v>41518</v>
      </c>
      <c r="E8070" cm="1">
        <f t="array" ref="E8070">IF(AND(B8070="Housing",A8070="Rural"),"",
_xlfn.IFS(
NOT(ISBLANK(C8070)), C8070,
AND(NOT(ISBLANK(C8069)), B8069=B8070, NOT(ISBLANK(C8071)), B8071=B8070), AVERAGE(C8069,C8071),
AND(NOT(ISBLANK(C8069)), B8069=B8070, ISBLANK(C8071), NOT(ISBLANK(C8072)), B8072=B8070), C8069+(C8072-C8069)/3,
AND(ISBLANK(C8069), NOT(ISBLANK(C8068)), B8068=B8070, NOT(ISBLANK(C8071)), B8071=B8070), C8068+(C8071-C8068)*2/3,
TRUE, "Check Manually"
))</f>
        <v>109.6</v>
      </c>
      <c r="F8070" t="str">
        <f>_xlfn.XLOOKUP(B8070,Bucket_Map!A:A,Bucket_Map!B:B,"ERROR - CHECK NAME")</f>
        <v>Household Goods &amp; Services</v>
      </c>
    </row>
    <row r="8071" spans="1:6" x14ac:dyDescent="0.25">
      <c r="A8071" t="s">
        <v>33</v>
      </c>
      <c r="B8071" t="s">
        <v>16</v>
      </c>
      <c r="C8071">
        <v>110.2</v>
      </c>
      <c r="D8071" s="1">
        <v>41548</v>
      </c>
      <c r="E8071" cm="1">
        <f t="array" ref="E8071">IF(AND(B8071="Housing",A8071="Rural"),"",
_xlfn.IFS(
NOT(ISBLANK(C8071)), C8071,
AND(NOT(ISBLANK(C8070)), B8070=B8071, NOT(ISBLANK(C8072)), B8072=B8071), AVERAGE(C8070,C8072),
AND(NOT(ISBLANK(C8070)), B8070=B8071, ISBLANK(C8072), NOT(ISBLANK(C8073)), B8073=B8071), C8070+(C8073-C8070)/3,
AND(ISBLANK(C8070), NOT(ISBLANK(C8069)), B8069=B8071, NOT(ISBLANK(C8072)), B8072=B8071), C8069+(C8072-C8069)*2/3,
TRUE, "Check Manually"
))</f>
        <v>110.2</v>
      </c>
      <c r="F8071" t="str">
        <f>_xlfn.XLOOKUP(B8071,Bucket_Map!A:A,Bucket_Map!B:B,"ERROR - CHECK NAME")</f>
        <v>Household Goods &amp; Services</v>
      </c>
    </row>
    <row r="8072" spans="1:6" x14ac:dyDescent="0.25">
      <c r="A8072" t="s">
        <v>33</v>
      </c>
      <c r="B8072" t="s">
        <v>16</v>
      </c>
      <c r="C8072">
        <v>110.9</v>
      </c>
      <c r="D8072" s="1">
        <v>41579</v>
      </c>
      <c r="E8072" cm="1">
        <f t="array" ref="E8072">IF(AND(B8072="Housing",A8072="Rural"),"",
_xlfn.IFS(
NOT(ISBLANK(C8072)), C8072,
AND(NOT(ISBLANK(C8071)), B8071=B8072, NOT(ISBLANK(C8073)), B8073=B8072), AVERAGE(C8071,C8073),
AND(NOT(ISBLANK(C8071)), B8071=B8072, ISBLANK(C8073), NOT(ISBLANK(C8074)), B8074=B8072), C8071+(C8074-C8071)/3,
AND(ISBLANK(C8071), NOT(ISBLANK(C8070)), B8070=B8072, NOT(ISBLANK(C8073)), B8073=B8072), C8070+(C8073-C8070)*2/3,
TRUE, "Check Manually"
))</f>
        <v>110.9</v>
      </c>
      <c r="F8072" t="str">
        <f>_xlfn.XLOOKUP(B8072,Bucket_Map!A:A,Bucket_Map!B:B,"ERROR - CHECK NAME")</f>
        <v>Household Goods &amp; Services</v>
      </c>
    </row>
    <row r="8073" spans="1:6" x14ac:dyDescent="0.25">
      <c r="A8073" t="s">
        <v>33</v>
      </c>
      <c r="B8073" t="s">
        <v>16</v>
      </c>
      <c r="C8073">
        <v>111.3</v>
      </c>
      <c r="D8073" s="1">
        <v>41609</v>
      </c>
      <c r="E8073" cm="1">
        <f t="array" ref="E8073">IF(AND(B8073="Housing",A8073="Rural"),"",
_xlfn.IFS(
NOT(ISBLANK(C8073)), C8073,
AND(NOT(ISBLANK(C8072)), B8072=B8073, NOT(ISBLANK(C8074)), B8074=B8073), AVERAGE(C8072,C8074),
AND(NOT(ISBLANK(C8072)), B8072=B8073, ISBLANK(C8074), NOT(ISBLANK(C8075)), B8075=B8073), C8072+(C8075-C8072)/3,
AND(ISBLANK(C8072), NOT(ISBLANK(C8071)), B8071=B8073, NOT(ISBLANK(C8074)), B8074=B8073), C8071+(C8074-C8071)*2/3,
TRUE, "Check Manually"
))</f>
        <v>111.3</v>
      </c>
      <c r="F8073" t="str">
        <f>_xlfn.XLOOKUP(B8073,Bucket_Map!A:A,Bucket_Map!B:B,"ERROR - CHECK NAME")</f>
        <v>Household Goods &amp; Services</v>
      </c>
    </row>
    <row r="8074" spans="1:6" x14ac:dyDescent="0.25">
      <c r="A8074" t="s">
        <v>33</v>
      </c>
      <c r="B8074" t="s">
        <v>16</v>
      </c>
      <c r="C8074">
        <v>111.9</v>
      </c>
      <c r="D8074" s="1">
        <v>41640</v>
      </c>
      <c r="E8074" cm="1">
        <f t="array" ref="E8074">IF(AND(B8074="Housing",A8074="Rural"),"",
_xlfn.IFS(
NOT(ISBLANK(C8074)), C8074,
AND(NOT(ISBLANK(C8073)), B8073=B8074, NOT(ISBLANK(C8075)), B8075=B8074), AVERAGE(C8073,C8075),
AND(NOT(ISBLANK(C8073)), B8073=B8074, ISBLANK(C8075), NOT(ISBLANK(C8076)), B8076=B8074), C8073+(C8076-C8073)/3,
AND(ISBLANK(C8073), NOT(ISBLANK(C8072)), B8072=B8074, NOT(ISBLANK(C8075)), B8075=B8074), C8072+(C8075-C8072)*2/3,
TRUE, "Check Manually"
))</f>
        <v>111.9</v>
      </c>
      <c r="F8074" t="str">
        <f>_xlfn.XLOOKUP(B8074,Bucket_Map!A:A,Bucket_Map!B:B,"ERROR - CHECK NAME")</f>
        <v>Household Goods &amp; Services</v>
      </c>
    </row>
    <row r="8075" spans="1:6" x14ac:dyDescent="0.25">
      <c r="A8075" t="s">
        <v>33</v>
      </c>
      <c r="B8075" t="s">
        <v>16</v>
      </c>
      <c r="C8075">
        <v>112.6</v>
      </c>
      <c r="D8075" s="1">
        <v>41671</v>
      </c>
      <c r="E8075" cm="1">
        <f t="array" ref="E8075">IF(AND(B8075="Housing",A8075="Rural"),"",
_xlfn.IFS(
NOT(ISBLANK(C8075)), C8075,
AND(NOT(ISBLANK(C8074)), B8074=B8075, NOT(ISBLANK(C8076)), B8076=B8075), AVERAGE(C8074,C8076),
AND(NOT(ISBLANK(C8074)), B8074=B8075, ISBLANK(C8076), NOT(ISBLANK(C8077)), B8077=B8075), C8074+(C8077-C8074)/3,
AND(ISBLANK(C8074), NOT(ISBLANK(C8073)), B8073=B8075, NOT(ISBLANK(C8076)), B8076=B8075), C8073+(C8076-C8073)*2/3,
TRUE, "Check Manually"
))</f>
        <v>112.6</v>
      </c>
      <c r="F8075" t="str">
        <f>_xlfn.XLOOKUP(B8075,Bucket_Map!A:A,Bucket_Map!B:B,"ERROR - CHECK NAME")</f>
        <v>Household Goods &amp; Services</v>
      </c>
    </row>
    <row r="8076" spans="1:6" x14ac:dyDescent="0.25">
      <c r="A8076" t="s">
        <v>33</v>
      </c>
      <c r="B8076" t="s">
        <v>16</v>
      </c>
      <c r="C8076">
        <v>113</v>
      </c>
      <c r="D8076" s="1">
        <v>41699</v>
      </c>
      <c r="E8076" cm="1">
        <f t="array" ref="E8076">IF(AND(B8076="Housing",A8076="Rural"),"",
_xlfn.IFS(
NOT(ISBLANK(C8076)), C8076,
AND(NOT(ISBLANK(C8075)), B8075=B8076, NOT(ISBLANK(C8077)), B8077=B8076), AVERAGE(C8075,C8077),
AND(NOT(ISBLANK(C8075)), B8075=B8076, ISBLANK(C8077), NOT(ISBLANK(C8078)), B8078=B8076), C8075+(C8078-C8075)/3,
AND(ISBLANK(C8075), NOT(ISBLANK(C8074)), B8074=B8076, NOT(ISBLANK(C8077)), B8077=B8076), C8074+(C8077-C8074)*2/3,
TRUE, "Check Manually"
))</f>
        <v>113</v>
      </c>
      <c r="F8076" t="str">
        <f>_xlfn.XLOOKUP(B8076,Bucket_Map!A:A,Bucket_Map!B:B,"ERROR - CHECK NAME")</f>
        <v>Household Goods &amp; Services</v>
      </c>
    </row>
    <row r="8077" spans="1:6" x14ac:dyDescent="0.25">
      <c r="A8077" t="s">
        <v>33</v>
      </c>
      <c r="B8077" t="s">
        <v>16</v>
      </c>
      <c r="C8077">
        <v>113.4</v>
      </c>
      <c r="D8077" s="1">
        <v>41730</v>
      </c>
      <c r="E8077" cm="1">
        <f t="array" ref="E8077">IF(AND(B8077="Housing",A8077="Rural"),"",
_xlfn.IFS(
NOT(ISBLANK(C8077)), C8077,
AND(NOT(ISBLANK(C8076)), B8076=B8077, NOT(ISBLANK(C8078)), B8078=B8077), AVERAGE(C8076,C8078),
AND(NOT(ISBLANK(C8076)), B8076=B8077, ISBLANK(C8078), NOT(ISBLANK(C8079)), B8079=B8077), C8076+(C8079-C8076)/3,
AND(ISBLANK(C8076), NOT(ISBLANK(C8075)), B8075=B8077, NOT(ISBLANK(C8078)), B8078=B8077), C8075+(C8078-C8075)*2/3,
TRUE, "Check Manually"
))</f>
        <v>113.4</v>
      </c>
      <c r="F8077" t="str">
        <f>_xlfn.XLOOKUP(B8077,Bucket_Map!A:A,Bucket_Map!B:B,"ERROR - CHECK NAME")</f>
        <v>Household Goods &amp; Services</v>
      </c>
    </row>
    <row r="8078" spans="1:6" x14ac:dyDescent="0.25">
      <c r="A8078" t="s">
        <v>33</v>
      </c>
      <c r="B8078" t="s">
        <v>16</v>
      </c>
      <c r="C8078">
        <v>114.1</v>
      </c>
      <c r="D8078" s="1">
        <v>41760</v>
      </c>
      <c r="E8078" cm="1">
        <f t="array" ref="E8078">IF(AND(B8078="Housing",A8078="Rural"),"",
_xlfn.IFS(
NOT(ISBLANK(C8078)), C8078,
AND(NOT(ISBLANK(C8077)), B8077=B8078, NOT(ISBLANK(C8079)), B8079=B8078), AVERAGE(C8077,C8079),
AND(NOT(ISBLANK(C8077)), B8077=B8078, ISBLANK(C8079), NOT(ISBLANK(C8080)), B8080=B8078), C8077+(C8080-C8077)/3,
AND(ISBLANK(C8077), NOT(ISBLANK(C8076)), B8076=B8078, NOT(ISBLANK(C8079)), B8079=B8078), C8076+(C8079-C8076)*2/3,
TRUE, "Check Manually"
))</f>
        <v>114.1</v>
      </c>
      <c r="F8078" t="str">
        <f>_xlfn.XLOOKUP(B8078,Bucket_Map!A:A,Bucket_Map!B:B,"ERROR - CHECK NAME")</f>
        <v>Household Goods &amp; Services</v>
      </c>
    </row>
    <row r="8079" spans="1:6" x14ac:dyDescent="0.25">
      <c r="A8079" t="s">
        <v>33</v>
      </c>
      <c r="B8079" t="s">
        <v>16</v>
      </c>
      <c r="C8079">
        <v>114.3</v>
      </c>
      <c r="D8079" s="1">
        <v>41791</v>
      </c>
      <c r="E8079" cm="1">
        <f t="array" ref="E8079">IF(AND(B8079="Housing",A8079="Rural"),"",
_xlfn.IFS(
NOT(ISBLANK(C8079)), C8079,
AND(NOT(ISBLANK(C8078)), B8078=B8079, NOT(ISBLANK(C8080)), B8080=B8079), AVERAGE(C8078,C8080),
AND(NOT(ISBLANK(C8078)), B8078=B8079, ISBLANK(C8080), NOT(ISBLANK(C8081)), B8081=B8079), C8078+(C8081-C8078)/3,
AND(ISBLANK(C8078), NOT(ISBLANK(C8077)), B8077=B8079, NOT(ISBLANK(C8080)), B8080=B8079), C8077+(C8080-C8077)*2/3,
TRUE, "Check Manually"
))</f>
        <v>114.3</v>
      </c>
      <c r="F8079" t="str">
        <f>_xlfn.XLOOKUP(B8079,Bucket_Map!A:A,Bucket_Map!B:B,"ERROR - CHECK NAME")</f>
        <v>Household Goods &amp; Services</v>
      </c>
    </row>
    <row r="8080" spans="1:6" x14ac:dyDescent="0.25">
      <c r="A8080" t="s">
        <v>33</v>
      </c>
      <c r="B8080" t="s">
        <v>16</v>
      </c>
      <c r="C8080">
        <v>114.9</v>
      </c>
      <c r="D8080" s="1">
        <v>41821</v>
      </c>
      <c r="E8080" cm="1">
        <f t="array" ref="E8080">IF(AND(B8080="Housing",A8080="Rural"),"",
_xlfn.IFS(
NOT(ISBLANK(C8080)), C8080,
AND(NOT(ISBLANK(C8079)), B8079=B8080, NOT(ISBLANK(C8081)), B8081=B8080), AVERAGE(C8079,C8081),
AND(NOT(ISBLANK(C8079)), B8079=B8080, ISBLANK(C8081), NOT(ISBLANK(C8082)), B8082=B8080), C8079+(C8082-C8079)/3,
AND(ISBLANK(C8079), NOT(ISBLANK(C8078)), B8078=B8080, NOT(ISBLANK(C8081)), B8081=B8080), C8078+(C8081-C8078)*2/3,
TRUE, "Check Manually"
))</f>
        <v>114.9</v>
      </c>
      <c r="F8080" t="str">
        <f>_xlfn.XLOOKUP(B8080,Bucket_Map!A:A,Bucket_Map!B:B,"ERROR - CHECK NAME")</f>
        <v>Household Goods &amp; Services</v>
      </c>
    </row>
    <row r="8081" spans="1:6" x14ac:dyDescent="0.25">
      <c r="A8081" t="s">
        <v>33</v>
      </c>
      <c r="B8081" t="s">
        <v>16</v>
      </c>
      <c r="C8081">
        <v>115.3</v>
      </c>
      <c r="D8081" s="1">
        <v>41852</v>
      </c>
      <c r="E8081" cm="1">
        <f t="array" ref="E8081">IF(AND(B8081="Housing",A8081="Rural"),"",
_xlfn.IFS(
NOT(ISBLANK(C8081)), C8081,
AND(NOT(ISBLANK(C8080)), B8080=B8081, NOT(ISBLANK(C8082)), B8082=B8081), AVERAGE(C8080,C8082),
AND(NOT(ISBLANK(C8080)), B8080=B8081, ISBLANK(C8082), NOT(ISBLANK(C8083)), B8083=B8081), C8080+(C8083-C8080)/3,
AND(ISBLANK(C8080), NOT(ISBLANK(C8079)), B8079=B8081, NOT(ISBLANK(C8082)), B8082=B8081), C8079+(C8082-C8079)*2/3,
TRUE, "Check Manually"
))</f>
        <v>115.3</v>
      </c>
      <c r="F8081" t="str">
        <f>_xlfn.XLOOKUP(B8081,Bucket_Map!A:A,Bucket_Map!B:B,"ERROR - CHECK NAME")</f>
        <v>Household Goods &amp; Services</v>
      </c>
    </row>
    <row r="8082" spans="1:6" x14ac:dyDescent="0.25">
      <c r="A8082" t="s">
        <v>33</v>
      </c>
      <c r="B8082" t="s">
        <v>16</v>
      </c>
      <c r="C8082">
        <v>115.5</v>
      </c>
      <c r="D8082" s="1">
        <v>41883</v>
      </c>
      <c r="E8082" cm="1">
        <f t="array" ref="E8082">IF(AND(B8082="Housing",A8082="Rural"),"",
_xlfn.IFS(
NOT(ISBLANK(C8082)), C8082,
AND(NOT(ISBLANK(C8081)), B8081=B8082, NOT(ISBLANK(C8083)), B8083=B8082), AVERAGE(C8081,C8083),
AND(NOT(ISBLANK(C8081)), B8081=B8082, ISBLANK(C8083), NOT(ISBLANK(C8084)), B8084=B8082), C8081+(C8084-C8081)/3,
AND(ISBLANK(C8081), NOT(ISBLANK(C8080)), B8080=B8082, NOT(ISBLANK(C8083)), B8083=B8082), C8080+(C8083-C8080)*2/3,
TRUE, "Check Manually"
))</f>
        <v>115.5</v>
      </c>
      <c r="F8082" t="str">
        <f>_xlfn.XLOOKUP(B8082,Bucket_Map!A:A,Bucket_Map!B:B,"ERROR - CHECK NAME")</f>
        <v>Household Goods &amp; Services</v>
      </c>
    </row>
    <row r="8083" spans="1:6" x14ac:dyDescent="0.25">
      <c r="A8083" t="s">
        <v>33</v>
      </c>
      <c r="B8083" t="s">
        <v>16</v>
      </c>
      <c r="C8083">
        <v>115.8</v>
      </c>
      <c r="D8083" s="1">
        <v>41913</v>
      </c>
      <c r="E8083" cm="1">
        <f t="array" ref="E8083">IF(AND(B8083="Housing",A8083="Rural"),"",
_xlfn.IFS(
NOT(ISBLANK(C8083)), C8083,
AND(NOT(ISBLANK(C8082)), B8082=B8083, NOT(ISBLANK(C8084)), B8084=B8083), AVERAGE(C8082,C8084),
AND(NOT(ISBLANK(C8082)), B8082=B8083, ISBLANK(C8084), NOT(ISBLANK(C8085)), B8085=B8083), C8082+(C8085-C8082)/3,
AND(ISBLANK(C8082), NOT(ISBLANK(C8081)), B8081=B8083, NOT(ISBLANK(C8084)), B8084=B8083), C8081+(C8084-C8081)*2/3,
TRUE, "Check Manually"
))</f>
        <v>115.8</v>
      </c>
      <c r="F8083" t="str">
        <f>_xlfn.XLOOKUP(B8083,Bucket_Map!A:A,Bucket_Map!B:B,"ERROR - CHECK NAME")</f>
        <v>Household Goods &amp; Services</v>
      </c>
    </row>
    <row r="8084" spans="1:6" x14ac:dyDescent="0.25">
      <c r="A8084" t="s">
        <v>33</v>
      </c>
      <c r="B8084" t="s">
        <v>16</v>
      </c>
      <c r="C8084">
        <v>116.4</v>
      </c>
      <c r="D8084" s="1">
        <v>41944</v>
      </c>
      <c r="E8084" cm="1">
        <f t="array" ref="E8084">IF(AND(B8084="Housing",A8084="Rural"),"",
_xlfn.IFS(
NOT(ISBLANK(C8084)), C8084,
AND(NOT(ISBLANK(C8083)), B8083=B8084, NOT(ISBLANK(C8085)), B8085=B8084), AVERAGE(C8083,C8085),
AND(NOT(ISBLANK(C8083)), B8083=B8084, ISBLANK(C8085), NOT(ISBLANK(C8086)), B8086=B8084), C8083+(C8086-C8083)/3,
AND(ISBLANK(C8083), NOT(ISBLANK(C8082)), B8082=B8084, NOT(ISBLANK(C8085)), B8085=B8084), C8082+(C8085-C8082)*2/3,
TRUE, "Check Manually"
))</f>
        <v>116.4</v>
      </c>
      <c r="F8084" t="str">
        <f>_xlfn.XLOOKUP(B8084,Bucket_Map!A:A,Bucket_Map!B:B,"ERROR - CHECK NAME")</f>
        <v>Household Goods &amp; Services</v>
      </c>
    </row>
    <row r="8085" spans="1:6" x14ac:dyDescent="0.25">
      <c r="A8085" t="s">
        <v>33</v>
      </c>
      <c r="B8085" t="s">
        <v>16</v>
      </c>
      <c r="C8085">
        <v>116.8</v>
      </c>
      <c r="D8085" s="1">
        <v>41974</v>
      </c>
      <c r="E8085" cm="1">
        <f t="array" ref="E8085">IF(AND(B8085="Housing",A8085="Rural"),"",
_xlfn.IFS(
NOT(ISBLANK(C8085)), C8085,
AND(NOT(ISBLANK(C8084)), B8084=B8085, NOT(ISBLANK(C8086)), B8086=B8085), AVERAGE(C8084,C8086),
AND(NOT(ISBLANK(C8084)), B8084=B8085, ISBLANK(C8086), NOT(ISBLANK(C8087)), B8087=B8085), C8084+(C8087-C8084)/3,
AND(ISBLANK(C8084), NOT(ISBLANK(C8083)), B8083=B8085, NOT(ISBLANK(C8086)), B8086=B8085), C8083+(C8086-C8083)*2/3,
TRUE, "Check Manually"
))</f>
        <v>116.8</v>
      </c>
      <c r="F8085" t="str">
        <f>_xlfn.XLOOKUP(B8085,Bucket_Map!A:A,Bucket_Map!B:B,"ERROR - CHECK NAME")</f>
        <v>Household Goods &amp; Services</v>
      </c>
    </row>
    <row r="8086" spans="1:6" x14ac:dyDescent="0.25">
      <c r="A8086" t="s">
        <v>33</v>
      </c>
      <c r="B8086" t="s">
        <v>16</v>
      </c>
      <c r="C8086">
        <v>117.2</v>
      </c>
      <c r="D8086" s="1">
        <v>42005</v>
      </c>
      <c r="E8086" cm="1">
        <f t="array" ref="E8086">IF(AND(B8086="Housing",A8086="Rural"),"",
_xlfn.IFS(
NOT(ISBLANK(C8086)), C8086,
AND(NOT(ISBLANK(C8085)), B8085=B8086, NOT(ISBLANK(C8087)), B8087=B8086), AVERAGE(C8085,C8087),
AND(NOT(ISBLANK(C8085)), B8085=B8086, ISBLANK(C8087), NOT(ISBLANK(C8088)), B8088=B8086), C8085+(C8088-C8085)/3,
AND(ISBLANK(C8085), NOT(ISBLANK(C8084)), B8084=B8086, NOT(ISBLANK(C8087)), B8087=B8086), C8084+(C8087-C8084)*2/3,
TRUE, "Check Manually"
))</f>
        <v>117.2</v>
      </c>
      <c r="F8086" t="str">
        <f>_xlfn.XLOOKUP(B8086,Bucket_Map!A:A,Bucket_Map!B:B,"ERROR - CHECK NAME")</f>
        <v>Household Goods &amp; Services</v>
      </c>
    </row>
    <row r="8087" spans="1:6" x14ac:dyDescent="0.25">
      <c r="A8087" t="s">
        <v>33</v>
      </c>
      <c r="B8087" t="s">
        <v>16</v>
      </c>
      <c r="C8087">
        <v>117.7</v>
      </c>
      <c r="D8087" s="1">
        <v>42036</v>
      </c>
      <c r="E8087" cm="1">
        <f t="array" ref="E8087">IF(AND(B8087="Housing",A8087="Rural"),"",
_xlfn.IFS(
NOT(ISBLANK(C8087)), C8087,
AND(NOT(ISBLANK(C8086)), B8086=B8087, NOT(ISBLANK(C8088)), B8088=B8087), AVERAGE(C8086,C8088),
AND(NOT(ISBLANK(C8086)), B8086=B8087, ISBLANK(C8088), NOT(ISBLANK(C8089)), B8089=B8087), C8086+(C8089-C8086)/3,
AND(ISBLANK(C8086), NOT(ISBLANK(C8085)), B8085=B8087, NOT(ISBLANK(C8088)), B8088=B8087), C8085+(C8088-C8085)*2/3,
TRUE, "Check Manually"
))</f>
        <v>117.7</v>
      </c>
      <c r="F8087" t="str">
        <f>_xlfn.XLOOKUP(B8087,Bucket_Map!A:A,Bucket_Map!B:B,"ERROR - CHECK NAME")</f>
        <v>Household Goods &amp; Services</v>
      </c>
    </row>
    <row r="8088" spans="1:6" x14ac:dyDescent="0.25">
      <c r="A8088" t="s">
        <v>33</v>
      </c>
      <c r="B8088" t="s">
        <v>16</v>
      </c>
      <c r="C8088">
        <v>118</v>
      </c>
      <c r="D8088" s="1">
        <v>42064</v>
      </c>
      <c r="E8088" cm="1">
        <f t="array" ref="E8088">IF(AND(B8088="Housing",A8088="Rural"),"",
_xlfn.IFS(
NOT(ISBLANK(C8088)), C8088,
AND(NOT(ISBLANK(C8087)), B8087=B8088, NOT(ISBLANK(C8089)), B8089=B8088), AVERAGE(C8087,C8089),
AND(NOT(ISBLANK(C8087)), B8087=B8088, ISBLANK(C8089), NOT(ISBLANK(C8090)), B8090=B8088), C8087+(C8090-C8087)/3,
AND(ISBLANK(C8087), NOT(ISBLANK(C8086)), B8086=B8088, NOT(ISBLANK(C8089)), B8089=B8088), C8086+(C8089-C8086)*2/3,
TRUE, "Check Manually"
))</f>
        <v>118</v>
      </c>
      <c r="F8088" t="str">
        <f>_xlfn.XLOOKUP(B8088,Bucket_Map!A:A,Bucket_Map!B:B,"ERROR - CHECK NAME")</f>
        <v>Household Goods &amp; Services</v>
      </c>
    </row>
    <row r="8089" spans="1:6" x14ac:dyDescent="0.25">
      <c r="A8089" t="s">
        <v>33</v>
      </c>
      <c r="B8089" t="s">
        <v>16</v>
      </c>
      <c r="C8089">
        <v>118.4</v>
      </c>
      <c r="D8089" s="1">
        <v>42095</v>
      </c>
      <c r="E8089" cm="1">
        <f t="array" ref="E8089">IF(AND(B8089="Housing",A8089="Rural"),"",
_xlfn.IFS(
NOT(ISBLANK(C8089)), C8089,
AND(NOT(ISBLANK(C8088)), B8088=B8089, NOT(ISBLANK(C8090)), B8090=B8089), AVERAGE(C8088,C8090),
AND(NOT(ISBLANK(C8088)), B8088=B8089, ISBLANK(C8090), NOT(ISBLANK(C8091)), B8091=B8089), C8088+(C8091-C8088)/3,
AND(ISBLANK(C8088), NOT(ISBLANK(C8087)), B8087=B8089, NOT(ISBLANK(C8090)), B8090=B8089), C8087+(C8090-C8087)*2/3,
TRUE, "Check Manually"
))</f>
        <v>118.4</v>
      </c>
      <c r="F8089" t="str">
        <f>_xlfn.XLOOKUP(B8089,Bucket_Map!A:A,Bucket_Map!B:B,"ERROR - CHECK NAME")</f>
        <v>Household Goods &amp; Services</v>
      </c>
    </row>
    <row r="8090" spans="1:6" x14ac:dyDescent="0.25">
      <c r="A8090" t="s">
        <v>33</v>
      </c>
      <c r="B8090" t="s">
        <v>16</v>
      </c>
      <c r="C8090">
        <v>118.7</v>
      </c>
      <c r="D8090" s="1">
        <v>42125</v>
      </c>
      <c r="E8090" cm="1">
        <f t="array" ref="E8090">IF(AND(B8090="Housing",A8090="Rural"),"",
_xlfn.IFS(
NOT(ISBLANK(C8090)), C8090,
AND(NOT(ISBLANK(C8089)), B8089=B8090, NOT(ISBLANK(C8091)), B8091=B8090), AVERAGE(C8089,C8091),
AND(NOT(ISBLANK(C8089)), B8089=B8090, ISBLANK(C8091), NOT(ISBLANK(C8092)), B8092=B8090), C8089+(C8092-C8089)/3,
AND(ISBLANK(C8089), NOT(ISBLANK(C8088)), B8088=B8090, NOT(ISBLANK(C8091)), B8091=B8090), C8088+(C8091-C8088)*2/3,
TRUE, "Check Manually"
))</f>
        <v>118.7</v>
      </c>
      <c r="F8090" t="str">
        <f>_xlfn.XLOOKUP(B8090,Bucket_Map!A:A,Bucket_Map!B:B,"ERROR - CHECK NAME")</f>
        <v>Household Goods &amp; Services</v>
      </c>
    </row>
    <row r="8091" spans="1:6" x14ac:dyDescent="0.25">
      <c r="A8091" t="s">
        <v>33</v>
      </c>
      <c r="B8091" t="s">
        <v>16</v>
      </c>
      <c r="C8091">
        <v>119.2</v>
      </c>
      <c r="D8091" s="1">
        <v>42156</v>
      </c>
      <c r="E8091" cm="1">
        <f t="array" ref="E8091">IF(AND(B8091="Housing",A8091="Rural"),"",
_xlfn.IFS(
NOT(ISBLANK(C8091)), C8091,
AND(NOT(ISBLANK(C8090)), B8090=B8091, NOT(ISBLANK(C8092)), B8092=B8091), AVERAGE(C8090,C8092),
AND(NOT(ISBLANK(C8090)), B8090=B8091, ISBLANK(C8092), NOT(ISBLANK(C8093)), B8093=B8091), C8090+(C8093-C8090)/3,
AND(ISBLANK(C8090), NOT(ISBLANK(C8089)), B8089=B8091, NOT(ISBLANK(C8092)), B8092=B8091), C8089+(C8092-C8089)*2/3,
TRUE, "Check Manually"
))</f>
        <v>119.2</v>
      </c>
      <c r="F8091" t="str">
        <f>_xlfn.XLOOKUP(B8091,Bucket_Map!A:A,Bucket_Map!B:B,"ERROR - CHECK NAME")</f>
        <v>Household Goods &amp; Services</v>
      </c>
    </row>
    <row r="8092" spans="1:6" x14ac:dyDescent="0.25">
      <c r="A8092" t="s">
        <v>33</v>
      </c>
      <c r="B8092" t="s">
        <v>16</v>
      </c>
      <c r="C8092">
        <v>119.5</v>
      </c>
      <c r="D8092" s="1">
        <v>42186</v>
      </c>
      <c r="E8092" cm="1">
        <f t="array" ref="E8092">IF(AND(B8092="Housing",A8092="Rural"),"",
_xlfn.IFS(
NOT(ISBLANK(C8092)), C8092,
AND(NOT(ISBLANK(C8091)), B8091=B8092, NOT(ISBLANK(C8093)), B8093=B8092), AVERAGE(C8091,C8093),
AND(NOT(ISBLANK(C8091)), B8091=B8092, ISBLANK(C8093), NOT(ISBLANK(C8094)), B8094=B8092), C8091+(C8094-C8091)/3,
AND(ISBLANK(C8091), NOT(ISBLANK(C8090)), B8090=B8092, NOT(ISBLANK(C8093)), B8093=B8092), C8090+(C8093-C8090)*2/3,
TRUE, "Check Manually"
))</f>
        <v>119.5</v>
      </c>
      <c r="F8092" t="str">
        <f>_xlfn.XLOOKUP(B8092,Bucket_Map!A:A,Bucket_Map!B:B,"ERROR - CHECK NAME")</f>
        <v>Household Goods &amp; Services</v>
      </c>
    </row>
    <row r="8093" spans="1:6" x14ac:dyDescent="0.25">
      <c r="A8093" t="s">
        <v>33</v>
      </c>
      <c r="B8093" t="s">
        <v>16</v>
      </c>
      <c r="C8093">
        <v>120</v>
      </c>
      <c r="D8093" s="1">
        <v>42217</v>
      </c>
      <c r="E8093" cm="1">
        <f t="array" ref="E8093">IF(AND(B8093="Housing",A8093="Rural"),"",
_xlfn.IFS(
NOT(ISBLANK(C8093)), C8093,
AND(NOT(ISBLANK(C8092)), B8092=B8093, NOT(ISBLANK(C8094)), B8094=B8093), AVERAGE(C8092,C8094),
AND(NOT(ISBLANK(C8092)), B8092=B8093, ISBLANK(C8094), NOT(ISBLANK(C8095)), B8095=B8093), C8092+(C8095-C8092)/3,
AND(ISBLANK(C8092), NOT(ISBLANK(C8091)), B8091=B8093, NOT(ISBLANK(C8094)), B8094=B8093), C8091+(C8094-C8091)*2/3,
TRUE, "Check Manually"
))</f>
        <v>120</v>
      </c>
      <c r="F8093" t="str">
        <f>_xlfn.XLOOKUP(B8093,Bucket_Map!A:A,Bucket_Map!B:B,"ERROR - CHECK NAME")</f>
        <v>Household Goods &amp; Services</v>
      </c>
    </row>
    <row r="8094" spans="1:6" x14ac:dyDescent="0.25">
      <c r="A8094" t="s">
        <v>33</v>
      </c>
      <c r="B8094" t="s">
        <v>16</v>
      </c>
      <c r="C8094">
        <v>120.4</v>
      </c>
      <c r="D8094" s="1">
        <v>42248</v>
      </c>
      <c r="E8094" cm="1">
        <f t="array" ref="E8094">IF(AND(B8094="Housing",A8094="Rural"),"",
_xlfn.IFS(
NOT(ISBLANK(C8094)), C8094,
AND(NOT(ISBLANK(C8093)), B8093=B8094, NOT(ISBLANK(C8095)), B8095=B8094), AVERAGE(C8093,C8095),
AND(NOT(ISBLANK(C8093)), B8093=B8094, ISBLANK(C8095), NOT(ISBLANK(C8096)), B8096=B8094), C8093+(C8096-C8093)/3,
AND(ISBLANK(C8093), NOT(ISBLANK(C8092)), B8092=B8094, NOT(ISBLANK(C8095)), B8095=B8094), C8092+(C8095-C8092)*2/3,
TRUE, "Check Manually"
))</f>
        <v>120.4</v>
      </c>
      <c r="F8094" t="str">
        <f>_xlfn.XLOOKUP(B8094,Bucket_Map!A:A,Bucket_Map!B:B,"ERROR - CHECK NAME")</f>
        <v>Household Goods &amp; Services</v>
      </c>
    </row>
    <row r="8095" spans="1:6" x14ac:dyDescent="0.25">
      <c r="A8095" t="s">
        <v>33</v>
      </c>
      <c r="B8095" t="s">
        <v>16</v>
      </c>
      <c r="C8095">
        <v>120.7</v>
      </c>
      <c r="D8095" s="1">
        <v>42278</v>
      </c>
      <c r="E8095" cm="1">
        <f t="array" ref="E8095">IF(AND(B8095="Housing",A8095="Rural"),"",
_xlfn.IFS(
NOT(ISBLANK(C8095)), C8095,
AND(NOT(ISBLANK(C8094)), B8094=B8095, NOT(ISBLANK(C8096)), B8096=B8095), AVERAGE(C8094,C8096),
AND(NOT(ISBLANK(C8094)), B8094=B8095, ISBLANK(C8096), NOT(ISBLANK(C8097)), B8097=B8095), C8094+(C8097-C8094)/3,
AND(ISBLANK(C8094), NOT(ISBLANK(C8093)), B8093=B8095, NOT(ISBLANK(C8096)), B8096=B8095), C8093+(C8096-C8093)*2/3,
TRUE, "Check Manually"
))</f>
        <v>120.7</v>
      </c>
      <c r="F8095" t="str">
        <f>_xlfn.XLOOKUP(B8095,Bucket_Map!A:A,Bucket_Map!B:B,"ERROR - CHECK NAME")</f>
        <v>Household Goods &amp; Services</v>
      </c>
    </row>
    <row r="8096" spans="1:6" x14ac:dyDescent="0.25">
      <c r="A8096" t="s">
        <v>33</v>
      </c>
      <c r="B8096" t="s">
        <v>16</v>
      </c>
      <c r="C8096">
        <v>121</v>
      </c>
      <c r="D8096" s="1">
        <v>42309</v>
      </c>
      <c r="E8096" cm="1">
        <f t="array" ref="E8096">IF(AND(B8096="Housing",A8096="Rural"),"",
_xlfn.IFS(
NOT(ISBLANK(C8096)), C8096,
AND(NOT(ISBLANK(C8095)), B8095=B8096, NOT(ISBLANK(C8097)), B8097=B8096), AVERAGE(C8095,C8097),
AND(NOT(ISBLANK(C8095)), B8095=B8096, ISBLANK(C8097), NOT(ISBLANK(C8098)), B8098=B8096), C8095+(C8098-C8095)/3,
AND(ISBLANK(C8095), NOT(ISBLANK(C8094)), B8094=B8096, NOT(ISBLANK(C8097)), B8097=B8096), C8094+(C8097-C8094)*2/3,
TRUE, "Check Manually"
))</f>
        <v>121</v>
      </c>
      <c r="F8096" t="str">
        <f>_xlfn.XLOOKUP(B8096,Bucket_Map!A:A,Bucket_Map!B:B,"ERROR - CHECK NAME")</f>
        <v>Household Goods &amp; Services</v>
      </c>
    </row>
    <row r="8097" spans="1:6" x14ac:dyDescent="0.25">
      <c r="A8097" t="s">
        <v>33</v>
      </c>
      <c r="B8097" t="s">
        <v>16</v>
      </c>
      <c r="C8097">
        <v>121</v>
      </c>
      <c r="D8097" s="1">
        <v>42339</v>
      </c>
      <c r="E8097" cm="1">
        <f t="array" ref="E8097">IF(AND(B8097="Housing",A8097="Rural"),"",
_xlfn.IFS(
NOT(ISBLANK(C8097)), C8097,
AND(NOT(ISBLANK(C8096)), B8096=B8097, NOT(ISBLANK(C8098)), B8098=B8097), AVERAGE(C8096,C8098),
AND(NOT(ISBLANK(C8096)), B8096=B8097, ISBLANK(C8098), NOT(ISBLANK(C8099)), B8099=B8097), C8096+(C8099-C8096)/3,
AND(ISBLANK(C8096), NOT(ISBLANK(C8095)), B8095=B8097, NOT(ISBLANK(C8098)), B8098=B8097), C8095+(C8098-C8095)*2/3,
TRUE, "Check Manually"
))</f>
        <v>121</v>
      </c>
      <c r="F8097" t="str">
        <f>_xlfn.XLOOKUP(B8097,Bucket_Map!A:A,Bucket_Map!B:B,"ERROR - CHECK NAME")</f>
        <v>Household Goods &amp; Services</v>
      </c>
    </row>
    <row r="8098" spans="1:6" x14ac:dyDescent="0.25">
      <c r="A8098" t="s">
        <v>33</v>
      </c>
      <c r="B8098" t="s">
        <v>16</v>
      </c>
      <c r="C8098">
        <v>121.6</v>
      </c>
      <c r="D8098" s="1">
        <v>42370</v>
      </c>
      <c r="E8098" cm="1">
        <f t="array" ref="E8098">IF(AND(B8098="Housing",A8098="Rural"),"",
_xlfn.IFS(
NOT(ISBLANK(C8098)), C8098,
AND(NOT(ISBLANK(C8097)), B8097=B8098, NOT(ISBLANK(C8099)), B8099=B8098), AVERAGE(C8097,C8099),
AND(NOT(ISBLANK(C8097)), B8097=B8098, ISBLANK(C8099), NOT(ISBLANK(C8100)), B8100=B8098), C8097+(C8100-C8097)/3,
AND(ISBLANK(C8097), NOT(ISBLANK(C8096)), B8096=B8098, NOT(ISBLANK(C8099)), B8099=B8098), C8096+(C8099-C8096)*2/3,
TRUE, "Check Manually"
))</f>
        <v>121.6</v>
      </c>
      <c r="F8098" t="str">
        <f>_xlfn.XLOOKUP(B8098,Bucket_Map!A:A,Bucket_Map!B:B,"ERROR - CHECK NAME")</f>
        <v>Household Goods &amp; Services</v>
      </c>
    </row>
    <row r="8099" spans="1:6" x14ac:dyDescent="0.25">
      <c r="A8099" t="s">
        <v>33</v>
      </c>
      <c r="B8099" t="s">
        <v>16</v>
      </c>
      <c r="C8099">
        <v>121.8</v>
      </c>
      <c r="D8099" s="1">
        <v>42401</v>
      </c>
      <c r="E8099" cm="1">
        <f t="array" ref="E8099">IF(AND(B8099="Housing",A8099="Rural"),"",
_xlfn.IFS(
NOT(ISBLANK(C8099)), C8099,
AND(NOT(ISBLANK(C8098)), B8098=B8099, NOT(ISBLANK(C8100)), B8100=B8099), AVERAGE(C8098,C8100),
AND(NOT(ISBLANK(C8098)), B8098=B8099, ISBLANK(C8100), NOT(ISBLANK(C8101)), B8101=B8099), C8098+(C8101-C8098)/3,
AND(ISBLANK(C8098), NOT(ISBLANK(C8097)), B8097=B8099, NOT(ISBLANK(C8100)), B8100=B8099), C8097+(C8100-C8097)*2/3,
TRUE, "Check Manually"
))</f>
        <v>121.8</v>
      </c>
      <c r="F8099" t="str">
        <f>_xlfn.XLOOKUP(B8099,Bucket_Map!A:A,Bucket_Map!B:B,"ERROR - CHECK NAME")</f>
        <v>Household Goods &amp; Services</v>
      </c>
    </row>
    <row r="8100" spans="1:6" x14ac:dyDescent="0.25">
      <c r="A8100" t="s">
        <v>33</v>
      </c>
      <c r="B8100" t="s">
        <v>16</v>
      </c>
      <c r="C8100">
        <v>122.3</v>
      </c>
      <c r="D8100" s="1">
        <v>42430</v>
      </c>
      <c r="E8100" cm="1">
        <f t="array" ref="E8100">IF(AND(B8100="Housing",A8100="Rural"),"",
_xlfn.IFS(
NOT(ISBLANK(C8100)), C8100,
AND(NOT(ISBLANK(C8099)), B8099=B8100, NOT(ISBLANK(C8101)), B8101=B8100), AVERAGE(C8099,C8101),
AND(NOT(ISBLANK(C8099)), B8099=B8100, ISBLANK(C8101), NOT(ISBLANK(C8102)), B8102=B8100), C8099+(C8102-C8099)/3,
AND(ISBLANK(C8099), NOT(ISBLANK(C8098)), B8098=B8100, NOT(ISBLANK(C8101)), B8101=B8100), C8098+(C8101-C8098)*2/3,
TRUE, "Check Manually"
))</f>
        <v>122.3</v>
      </c>
      <c r="F8100" t="str">
        <f>_xlfn.XLOOKUP(B8100,Bucket_Map!A:A,Bucket_Map!B:B,"ERROR - CHECK NAME")</f>
        <v>Household Goods &amp; Services</v>
      </c>
    </row>
    <row r="8101" spans="1:6" x14ac:dyDescent="0.25">
      <c r="A8101" t="s">
        <v>33</v>
      </c>
      <c r="B8101" t="s">
        <v>16</v>
      </c>
      <c r="C8101">
        <v>122.8</v>
      </c>
      <c r="D8101" s="1">
        <v>42461</v>
      </c>
      <c r="E8101" cm="1">
        <f t="array" ref="E8101">IF(AND(B8101="Housing",A8101="Rural"),"",
_xlfn.IFS(
NOT(ISBLANK(C8101)), C8101,
AND(NOT(ISBLANK(C8100)), B8100=B8101, NOT(ISBLANK(C8102)), B8102=B8101), AVERAGE(C8100,C8102),
AND(NOT(ISBLANK(C8100)), B8100=B8101, ISBLANK(C8102), NOT(ISBLANK(C8103)), B8103=B8101), C8100+(C8103-C8100)/3,
AND(ISBLANK(C8100), NOT(ISBLANK(C8099)), B8099=B8101, NOT(ISBLANK(C8102)), B8102=B8101), C8099+(C8102-C8099)*2/3,
TRUE, "Check Manually"
))</f>
        <v>122.8</v>
      </c>
      <c r="F8101" t="str">
        <f>_xlfn.XLOOKUP(B8101,Bucket_Map!A:A,Bucket_Map!B:B,"ERROR - CHECK NAME")</f>
        <v>Household Goods &amp; Services</v>
      </c>
    </row>
    <row r="8102" spans="1:6" x14ac:dyDescent="0.25">
      <c r="A8102" t="s">
        <v>33</v>
      </c>
      <c r="B8102" t="s">
        <v>16</v>
      </c>
      <c r="C8102">
        <v>123.2</v>
      </c>
      <c r="D8102" s="1">
        <v>42491</v>
      </c>
      <c r="E8102" cm="1">
        <f t="array" ref="E8102">IF(AND(B8102="Housing",A8102="Rural"),"",
_xlfn.IFS(
NOT(ISBLANK(C8102)), C8102,
AND(NOT(ISBLANK(C8101)), B8101=B8102, NOT(ISBLANK(C8103)), B8103=B8102), AVERAGE(C8101,C8103),
AND(NOT(ISBLANK(C8101)), B8101=B8102, ISBLANK(C8103), NOT(ISBLANK(C8104)), B8104=B8102), C8101+(C8104-C8101)/3,
AND(ISBLANK(C8101), NOT(ISBLANK(C8100)), B8100=B8102, NOT(ISBLANK(C8103)), B8103=B8102), C8100+(C8103-C8100)*2/3,
TRUE, "Check Manually"
))</f>
        <v>123.2</v>
      </c>
      <c r="F8102" t="str">
        <f>_xlfn.XLOOKUP(B8102,Bucket_Map!A:A,Bucket_Map!B:B,"ERROR - CHECK NAME")</f>
        <v>Household Goods &amp; Services</v>
      </c>
    </row>
    <row r="8103" spans="1:6" x14ac:dyDescent="0.25">
      <c r="A8103" t="s">
        <v>33</v>
      </c>
      <c r="B8103" t="s">
        <v>16</v>
      </c>
      <c r="C8103">
        <v>123.2</v>
      </c>
      <c r="D8103" s="1">
        <v>42522</v>
      </c>
      <c r="E8103" cm="1">
        <f t="array" ref="E8103">IF(AND(B8103="Housing",A8103="Rural"),"",
_xlfn.IFS(
NOT(ISBLANK(C8103)), C8103,
AND(NOT(ISBLANK(C8102)), B8102=B8103, NOT(ISBLANK(C8104)), B8104=B8103), AVERAGE(C8102,C8104),
AND(NOT(ISBLANK(C8102)), B8102=B8103, ISBLANK(C8104), NOT(ISBLANK(C8105)), B8105=B8103), C8102+(C8105-C8102)/3,
AND(ISBLANK(C8102), NOT(ISBLANK(C8101)), B8101=B8103, NOT(ISBLANK(C8104)), B8104=B8103), C8101+(C8104-C8101)*2/3,
TRUE, "Check Manually"
))</f>
        <v>123.2</v>
      </c>
      <c r="F8103" t="str">
        <f>_xlfn.XLOOKUP(B8103,Bucket_Map!A:A,Bucket_Map!B:B,"ERROR - CHECK NAME")</f>
        <v>Household Goods &amp; Services</v>
      </c>
    </row>
    <row r="8104" spans="1:6" x14ac:dyDescent="0.25">
      <c r="A8104" t="s">
        <v>33</v>
      </c>
      <c r="B8104" t="s">
        <v>16</v>
      </c>
      <c r="C8104">
        <v>123.5</v>
      </c>
      <c r="D8104" s="1">
        <v>42552</v>
      </c>
      <c r="E8104" cm="1">
        <f t="array" ref="E8104">IF(AND(B8104="Housing",A8104="Rural"),"",
_xlfn.IFS(
NOT(ISBLANK(C8104)), C8104,
AND(NOT(ISBLANK(C8103)), B8103=B8104, NOT(ISBLANK(C8105)), B8105=B8104), AVERAGE(C8103,C8105),
AND(NOT(ISBLANK(C8103)), B8103=B8104, ISBLANK(C8105), NOT(ISBLANK(C8106)), B8106=B8104), C8103+(C8106-C8103)/3,
AND(ISBLANK(C8103), NOT(ISBLANK(C8102)), B8102=B8104, NOT(ISBLANK(C8105)), B8105=B8104), C8102+(C8105-C8102)*2/3,
TRUE, "Check Manually"
))</f>
        <v>123.5</v>
      </c>
      <c r="F8104" t="str">
        <f>_xlfn.XLOOKUP(B8104,Bucket_Map!A:A,Bucket_Map!B:B,"ERROR - CHECK NAME")</f>
        <v>Household Goods &amp; Services</v>
      </c>
    </row>
    <row r="8105" spans="1:6" x14ac:dyDescent="0.25">
      <c r="A8105" t="s">
        <v>33</v>
      </c>
      <c r="B8105" t="s">
        <v>16</v>
      </c>
      <c r="C8105">
        <v>123.9</v>
      </c>
      <c r="D8105" s="1">
        <v>42583</v>
      </c>
      <c r="E8105" cm="1">
        <f t="array" ref="E8105">IF(AND(B8105="Housing",A8105="Rural"),"",
_xlfn.IFS(
NOT(ISBLANK(C8105)), C8105,
AND(NOT(ISBLANK(C8104)), B8104=B8105, NOT(ISBLANK(C8106)), B8106=B8105), AVERAGE(C8104,C8106),
AND(NOT(ISBLANK(C8104)), B8104=B8105, ISBLANK(C8106), NOT(ISBLANK(C8107)), B8107=B8105), C8104+(C8107-C8104)/3,
AND(ISBLANK(C8104), NOT(ISBLANK(C8103)), B8103=B8105, NOT(ISBLANK(C8106)), B8106=B8105), C8103+(C8106-C8103)*2/3,
TRUE, "Check Manually"
))</f>
        <v>123.9</v>
      </c>
      <c r="F8105" t="str">
        <f>_xlfn.XLOOKUP(B8105,Bucket_Map!A:A,Bucket_Map!B:B,"ERROR - CHECK NAME")</f>
        <v>Household Goods &amp; Services</v>
      </c>
    </row>
    <row r="8106" spans="1:6" x14ac:dyDescent="0.25">
      <c r="A8106" t="s">
        <v>33</v>
      </c>
      <c r="B8106" t="s">
        <v>16</v>
      </c>
      <c r="C8106">
        <v>124.3</v>
      </c>
      <c r="D8106" s="1">
        <v>42614</v>
      </c>
      <c r="E8106" cm="1">
        <f t="array" ref="E8106">IF(AND(B8106="Housing",A8106="Rural"),"",
_xlfn.IFS(
NOT(ISBLANK(C8106)), C8106,
AND(NOT(ISBLANK(C8105)), B8105=B8106, NOT(ISBLANK(C8107)), B8107=B8106), AVERAGE(C8105,C8107),
AND(NOT(ISBLANK(C8105)), B8105=B8106, ISBLANK(C8107), NOT(ISBLANK(C8108)), B8108=B8106), C8105+(C8108-C8105)/3,
AND(ISBLANK(C8105), NOT(ISBLANK(C8104)), B8104=B8106, NOT(ISBLANK(C8107)), B8107=B8106), C8104+(C8107-C8104)*2/3,
TRUE, "Check Manually"
))</f>
        <v>124.3</v>
      </c>
      <c r="F8106" t="str">
        <f>_xlfn.XLOOKUP(B8106,Bucket_Map!A:A,Bucket_Map!B:B,"ERROR - CHECK NAME")</f>
        <v>Household Goods &amp; Services</v>
      </c>
    </row>
    <row r="8107" spans="1:6" x14ac:dyDescent="0.25">
      <c r="A8107" t="s">
        <v>33</v>
      </c>
      <c r="B8107" t="s">
        <v>16</v>
      </c>
      <c r="C8107">
        <v>124.5</v>
      </c>
      <c r="D8107" s="1">
        <v>42644</v>
      </c>
      <c r="E8107" cm="1">
        <f t="array" ref="E8107">IF(AND(B8107="Housing",A8107="Rural"),"",
_xlfn.IFS(
NOT(ISBLANK(C8107)), C8107,
AND(NOT(ISBLANK(C8106)), B8106=B8107, NOT(ISBLANK(C8108)), B8108=B8107), AVERAGE(C8106,C8108),
AND(NOT(ISBLANK(C8106)), B8106=B8107, ISBLANK(C8108), NOT(ISBLANK(C8109)), B8109=B8107), C8106+(C8109-C8106)/3,
AND(ISBLANK(C8106), NOT(ISBLANK(C8105)), B8105=B8107, NOT(ISBLANK(C8108)), B8108=B8107), C8105+(C8108-C8105)*2/3,
TRUE, "Check Manually"
))</f>
        <v>124.5</v>
      </c>
      <c r="F8107" t="str">
        <f>_xlfn.XLOOKUP(B8107,Bucket_Map!A:A,Bucket_Map!B:B,"ERROR - CHECK NAME")</f>
        <v>Household Goods &amp; Services</v>
      </c>
    </row>
    <row r="8108" spans="1:6" x14ac:dyDescent="0.25">
      <c r="A8108" t="s">
        <v>33</v>
      </c>
      <c r="B8108" t="s">
        <v>16</v>
      </c>
      <c r="C8108">
        <v>124.7</v>
      </c>
      <c r="D8108" s="1">
        <v>42675</v>
      </c>
      <c r="E8108" cm="1">
        <f t="array" ref="E8108">IF(AND(B8108="Housing",A8108="Rural"),"",
_xlfn.IFS(
NOT(ISBLANK(C8108)), C8108,
AND(NOT(ISBLANK(C8107)), B8107=B8108, NOT(ISBLANK(C8109)), B8109=B8108), AVERAGE(C8107,C8109),
AND(NOT(ISBLANK(C8107)), B8107=B8108, ISBLANK(C8109), NOT(ISBLANK(C8110)), B8110=B8108), C8107+(C8110-C8107)/3,
AND(ISBLANK(C8107), NOT(ISBLANK(C8106)), B8106=B8108, NOT(ISBLANK(C8109)), B8109=B8108), C8106+(C8109-C8106)*2/3,
TRUE, "Check Manually"
))</f>
        <v>124.7</v>
      </c>
      <c r="F8108" t="str">
        <f>_xlfn.XLOOKUP(B8108,Bucket_Map!A:A,Bucket_Map!B:B,"ERROR - CHECK NAME")</f>
        <v>Household Goods &amp; Services</v>
      </c>
    </row>
    <row r="8109" spans="1:6" x14ac:dyDescent="0.25">
      <c r="A8109" t="s">
        <v>33</v>
      </c>
      <c r="B8109" t="s">
        <v>16</v>
      </c>
      <c r="C8109">
        <v>125</v>
      </c>
      <c r="D8109" s="1">
        <v>42705</v>
      </c>
      <c r="E8109" cm="1">
        <f t="array" ref="E8109">IF(AND(B8109="Housing",A8109="Rural"),"",
_xlfn.IFS(
NOT(ISBLANK(C8109)), C8109,
AND(NOT(ISBLANK(C8108)), B8108=B8109, NOT(ISBLANK(C8110)), B8110=B8109), AVERAGE(C8108,C8110),
AND(NOT(ISBLANK(C8108)), B8108=B8109, ISBLANK(C8110), NOT(ISBLANK(C8111)), B8111=B8109), C8108+(C8111-C8108)/3,
AND(ISBLANK(C8108), NOT(ISBLANK(C8107)), B8107=B8109, NOT(ISBLANK(C8110)), B8110=B8109), C8107+(C8110-C8107)*2/3,
TRUE, "Check Manually"
))</f>
        <v>125</v>
      </c>
      <c r="F8109" t="str">
        <f>_xlfn.XLOOKUP(B8109,Bucket_Map!A:A,Bucket_Map!B:B,"ERROR - CHECK NAME")</f>
        <v>Household Goods &amp; Services</v>
      </c>
    </row>
    <row r="8110" spans="1:6" x14ac:dyDescent="0.25">
      <c r="A8110" t="s">
        <v>33</v>
      </c>
      <c r="B8110" t="s">
        <v>16</v>
      </c>
      <c r="C8110">
        <v>125.1</v>
      </c>
      <c r="D8110" s="1">
        <v>42736</v>
      </c>
      <c r="E8110" cm="1">
        <f t="array" ref="E8110">IF(AND(B8110="Housing",A8110="Rural"),"",
_xlfn.IFS(
NOT(ISBLANK(C8110)), C8110,
AND(NOT(ISBLANK(C8109)), B8109=B8110, NOT(ISBLANK(C8111)), B8111=B8110), AVERAGE(C8109,C8111),
AND(NOT(ISBLANK(C8109)), B8109=B8110, ISBLANK(C8111), NOT(ISBLANK(C8112)), B8112=B8110), C8109+(C8112-C8109)/3,
AND(ISBLANK(C8109), NOT(ISBLANK(C8108)), B8108=B8110, NOT(ISBLANK(C8111)), B8111=B8110), C8108+(C8111-C8108)*2/3,
TRUE, "Check Manually"
))</f>
        <v>125.1</v>
      </c>
      <c r="F8110" t="str">
        <f>_xlfn.XLOOKUP(B8110,Bucket_Map!A:A,Bucket_Map!B:B,"ERROR - CHECK NAME")</f>
        <v>Household Goods &amp; Services</v>
      </c>
    </row>
    <row r="8111" spans="1:6" x14ac:dyDescent="0.25">
      <c r="A8111" t="s">
        <v>33</v>
      </c>
      <c r="B8111" t="s">
        <v>16</v>
      </c>
      <c r="C8111">
        <v>125.3</v>
      </c>
      <c r="D8111" s="1">
        <v>42767</v>
      </c>
      <c r="E8111" cm="1">
        <f t="array" ref="E8111">IF(AND(B8111="Housing",A8111="Rural"),"",
_xlfn.IFS(
NOT(ISBLANK(C8111)), C8111,
AND(NOT(ISBLANK(C8110)), B8110=B8111, NOT(ISBLANK(C8112)), B8112=B8111), AVERAGE(C8110,C8112),
AND(NOT(ISBLANK(C8110)), B8110=B8111, ISBLANK(C8112), NOT(ISBLANK(C8113)), B8113=B8111), C8110+(C8113-C8110)/3,
AND(ISBLANK(C8110), NOT(ISBLANK(C8109)), B8109=B8111, NOT(ISBLANK(C8112)), B8112=B8111), C8109+(C8112-C8109)*2/3,
TRUE, "Check Manually"
))</f>
        <v>125.3</v>
      </c>
      <c r="F8111" t="str">
        <f>_xlfn.XLOOKUP(B8111,Bucket_Map!A:A,Bucket_Map!B:B,"ERROR - CHECK NAME")</f>
        <v>Household Goods &amp; Services</v>
      </c>
    </row>
    <row r="8112" spans="1:6" x14ac:dyDescent="0.25">
      <c r="A8112" t="s">
        <v>33</v>
      </c>
      <c r="B8112" t="s">
        <v>16</v>
      </c>
      <c r="C8112">
        <v>125.6</v>
      </c>
      <c r="D8112" s="1">
        <v>42795</v>
      </c>
      <c r="E8112" cm="1">
        <f t="array" ref="E8112">IF(AND(B8112="Housing",A8112="Rural"),"",
_xlfn.IFS(
NOT(ISBLANK(C8112)), C8112,
AND(NOT(ISBLANK(C8111)), B8111=B8112, NOT(ISBLANK(C8113)), B8113=B8112), AVERAGE(C8111,C8113),
AND(NOT(ISBLANK(C8111)), B8111=B8112, ISBLANK(C8113), NOT(ISBLANK(C8114)), B8114=B8112), C8111+(C8114-C8111)/3,
AND(ISBLANK(C8111), NOT(ISBLANK(C8110)), B8110=B8112, NOT(ISBLANK(C8113)), B8113=B8112), C8110+(C8113-C8110)*2/3,
TRUE, "Check Manually"
))</f>
        <v>125.6</v>
      </c>
      <c r="F8112" t="str">
        <f>_xlfn.XLOOKUP(B8112,Bucket_Map!A:A,Bucket_Map!B:B,"ERROR - CHECK NAME")</f>
        <v>Household Goods &amp; Services</v>
      </c>
    </row>
    <row r="8113" spans="1:6" x14ac:dyDescent="0.25">
      <c r="A8113" t="s">
        <v>33</v>
      </c>
      <c r="B8113" t="s">
        <v>16</v>
      </c>
      <c r="C8113">
        <v>126</v>
      </c>
      <c r="D8113" s="1">
        <v>42826</v>
      </c>
      <c r="E8113" cm="1">
        <f t="array" ref="E8113">IF(AND(B8113="Housing",A8113="Rural"),"",
_xlfn.IFS(
NOT(ISBLANK(C8113)), C8113,
AND(NOT(ISBLANK(C8112)), B8112=B8113, NOT(ISBLANK(C8114)), B8114=B8113), AVERAGE(C8112,C8114),
AND(NOT(ISBLANK(C8112)), B8112=B8113, ISBLANK(C8114), NOT(ISBLANK(C8115)), B8115=B8113), C8112+(C8115-C8112)/3,
AND(ISBLANK(C8112), NOT(ISBLANK(C8111)), B8111=B8113, NOT(ISBLANK(C8114)), B8114=B8113), C8111+(C8114-C8111)*2/3,
TRUE, "Check Manually"
))</f>
        <v>126</v>
      </c>
      <c r="F8113" t="str">
        <f>_xlfn.XLOOKUP(B8113,Bucket_Map!A:A,Bucket_Map!B:B,"ERROR - CHECK NAME")</f>
        <v>Household Goods &amp; Services</v>
      </c>
    </row>
    <row r="8114" spans="1:6" x14ac:dyDescent="0.25">
      <c r="A8114" t="s">
        <v>33</v>
      </c>
      <c r="B8114" t="s">
        <v>16</v>
      </c>
      <c r="C8114">
        <v>126.5</v>
      </c>
      <c r="D8114" s="1">
        <v>42856</v>
      </c>
      <c r="E8114" cm="1">
        <f t="array" ref="E8114">IF(AND(B8114="Housing",A8114="Rural"),"",
_xlfn.IFS(
NOT(ISBLANK(C8114)), C8114,
AND(NOT(ISBLANK(C8113)), B8113=B8114, NOT(ISBLANK(C8115)), B8115=B8114), AVERAGE(C8113,C8115),
AND(NOT(ISBLANK(C8113)), B8113=B8114, ISBLANK(C8115), NOT(ISBLANK(C8116)), B8116=B8114), C8113+(C8116-C8113)/3,
AND(ISBLANK(C8113), NOT(ISBLANK(C8112)), B8112=B8114, NOT(ISBLANK(C8115)), B8115=B8114), C8112+(C8115-C8112)*2/3,
TRUE, "Check Manually"
))</f>
        <v>126.5</v>
      </c>
      <c r="F8114" t="str">
        <f>_xlfn.XLOOKUP(B8114,Bucket_Map!A:A,Bucket_Map!B:B,"ERROR - CHECK NAME")</f>
        <v>Household Goods &amp; Services</v>
      </c>
    </row>
    <row r="8115" spans="1:6" x14ac:dyDescent="0.25">
      <c r="A8115" t="s">
        <v>33</v>
      </c>
      <c r="B8115" t="s">
        <v>16</v>
      </c>
      <c r="C8115">
        <v>126.8</v>
      </c>
      <c r="D8115" s="1">
        <v>42887</v>
      </c>
      <c r="E8115" cm="1">
        <f t="array" ref="E8115">IF(AND(B8115="Housing",A8115="Rural"),"",
_xlfn.IFS(
NOT(ISBLANK(C8115)), C8115,
AND(NOT(ISBLANK(C8114)), B8114=B8115, NOT(ISBLANK(C8116)), B8116=B8115), AVERAGE(C8114,C8116),
AND(NOT(ISBLANK(C8114)), B8114=B8115, ISBLANK(C8116), NOT(ISBLANK(C8117)), B8117=B8115), C8114+(C8117-C8114)/3,
AND(ISBLANK(C8114), NOT(ISBLANK(C8113)), B8113=B8115, NOT(ISBLANK(C8116)), B8116=B8115), C8113+(C8116-C8113)*2/3,
TRUE, "Check Manually"
))</f>
        <v>126.8</v>
      </c>
      <c r="F8115" t="str">
        <f>_xlfn.XLOOKUP(B8115,Bucket_Map!A:A,Bucket_Map!B:B,"ERROR - CHECK NAME")</f>
        <v>Household Goods &amp; Services</v>
      </c>
    </row>
    <row r="8116" spans="1:6" x14ac:dyDescent="0.25">
      <c r="A8116" t="s">
        <v>33</v>
      </c>
      <c r="B8116" t="s">
        <v>16</v>
      </c>
      <c r="C8116">
        <v>127.2</v>
      </c>
      <c r="D8116" s="1">
        <v>42917</v>
      </c>
      <c r="E8116" cm="1">
        <f t="array" ref="E8116">IF(AND(B8116="Housing",A8116="Rural"),"",
_xlfn.IFS(
NOT(ISBLANK(C8116)), C8116,
AND(NOT(ISBLANK(C8115)), B8115=B8116, NOT(ISBLANK(C8117)), B8117=B8116), AVERAGE(C8115,C8117),
AND(NOT(ISBLANK(C8115)), B8115=B8116, ISBLANK(C8117), NOT(ISBLANK(C8118)), B8118=B8116), C8115+(C8118-C8115)/3,
AND(ISBLANK(C8115), NOT(ISBLANK(C8114)), B8114=B8116, NOT(ISBLANK(C8117)), B8117=B8116), C8114+(C8117-C8114)*2/3,
TRUE, "Check Manually"
))</f>
        <v>127.2</v>
      </c>
      <c r="F8116" t="str">
        <f>_xlfn.XLOOKUP(B8116,Bucket_Map!A:A,Bucket_Map!B:B,"ERROR - CHECK NAME")</f>
        <v>Household Goods &amp; Services</v>
      </c>
    </row>
    <row r="8117" spans="1:6" x14ac:dyDescent="0.25">
      <c r="A8117" t="s">
        <v>33</v>
      </c>
      <c r="B8117" t="s">
        <v>16</v>
      </c>
      <c r="C8117">
        <v>127.7</v>
      </c>
      <c r="D8117" s="1">
        <v>42948</v>
      </c>
      <c r="E8117" cm="1">
        <f t="array" ref="E8117">IF(AND(B8117="Housing",A8117="Rural"),"",
_xlfn.IFS(
NOT(ISBLANK(C8117)), C8117,
AND(NOT(ISBLANK(C8116)), B8116=B8117, NOT(ISBLANK(C8118)), B8118=B8117), AVERAGE(C8116,C8118),
AND(NOT(ISBLANK(C8116)), B8116=B8117, ISBLANK(C8118), NOT(ISBLANK(C8119)), B8119=B8117), C8116+(C8119-C8116)/3,
AND(ISBLANK(C8116), NOT(ISBLANK(C8115)), B8115=B8117, NOT(ISBLANK(C8118)), B8118=B8117), C8115+(C8118-C8115)*2/3,
TRUE, "Check Manually"
))</f>
        <v>127.7</v>
      </c>
      <c r="F8117" t="str">
        <f>_xlfn.XLOOKUP(B8117,Bucket_Map!A:A,Bucket_Map!B:B,"ERROR - CHECK NAME")</f>
        <v>Household Goods &amp; Services</v>
      </c>
    </row>
    <row r="8118" spans="1:6" x14ac:dyDescent="0.25">
      <c r="A8118" t="s">
        <v>33</v>
      </c>
      <c r="B8118" t="s">
        <v>16</v>
      </c>
      <c r="C8118">
        <v>128.1</v>
      </c>
      <c r="D8118" s="1">
        <v>42979</v>
      </c>
      <c r="E8118" cm="1">
        <f t="array" ref="E8118">IF(AND(B8118="Housing",A8118="Rural"),"",
_xlfn.IFS(
NOT(ISBLANK(C8118)), C8118,
AND(NOT(ISBLANK(C8117)), B8117=B8118, NOT(ISBLANK(C8119)), B8119=B8118), AVERAGE(C8117,C8119),
AND(NOT(ISBLANK(C8117)), B8117=B8118, ISBLANK(C8119), NOT(ISBLANK(C8120)), B8120=B8118), C8117+(C8120-C8117)/3,
AND(ISBLANK(C8117), NOT(ISBLANK(C8116)), B8116=B8118, NOT(ISBLANK(C8119)), B8119=B8118), C8116+(C8119-C8116)*2/3,
TRUE, "Check Manually"
))</f>
        <v>128.1</v>
      </c>
      <c r="F8118" t="str">
        <f>_xlfn.XLOOKUP(B8118,Bucket_Map!A:A,Bucket_Map!B:B,"ERROR - CHECK NAME")</f>
        <v>Household Goods &amp; Services</v>
      </c>
    </row>
    <row r="8119" spans="1:6" x14ac:dyDescent="0.25">
      <c r="A8119" t="s">
        <v>33</v>
      </c>
      <c r="B8119" t="s">
        <v>16</v>
      </c>
      <c r="C8119">
        <v>128.30000000000001</v>
      </c>
      <c r="D8119" s="1">
        <v>43009</v>
      </c>
      <c r="E8119" cm="1">
        <f t="array" ref="E8119">IF(AND(B8119="Housing",A8119="Rural"),"",
_xlfn.IFS(
NOT(ISBLANK(C8119)), C8119,
AND(NOT(ISBLANK(C8118)), B8118=B8119, NOT(ISBLANK(C8120)), B8120=B8119), AVERAGE(C8118,C8120),
AND(NOT(ISBLANK(C8118)), B8118=B8119, ISBLANK(C8120), NOT(ISBLANK(C8121)), B8121=B8119), C8118+(C8121-C8118)/3,
AND(ISBLANK(C8118), NOT(ISBLANK(C8117)), B8117=B8119, NOT(ISBLANK(C8120)), B8120=B8119), C8117+(C8120-C8117)*2/3,
TRUE, "Check Manually"
))</f>
        <v>128.30000000000001</v>
      </c>
      <c r="F8119" t="str">
        <f>_xlfn.XLOOKUP(B8119,Bucket_Map!A:A,Bucket_Map!B:B,"ERROR - CHECK NAME")</f>
        <v>Household Goods &amp; Services</v>
      </c>
    </row>
    <row r="8120" spans="1:6" x14ac:dyDescent="0.25">
      <c r="A8120" t="s">
        <v>33</v>
      </c>
      <c r="B8120" t="s">
        <v>16</v>
      </c>
      <c r="C8120">
        <v>128.80000000000001</v>
      </c>
      <c r="D8120" s="1">
        <v>43040</v>
      </c>
      <c r="E8120" cm="1">
        <f t="array" ref="E8120">IF(AND(B8120="Housing",A8120="Rural"),"",
_xlfn.IFS(
NOT(ISBLANK(C8120)), C8120,
AND(NOT(ISBLANK(C8119)), B8119=B8120, NOT(ISBLANK(C8121)), B8121=B8120), AVERAGE(C8119,C8121),
AND(NOT(ISBLANK(C8119)), B8119=B8120, ISBLANK(C8121), NOT(ISBLANK(C8122)), B8122=B8120), C8119+(C8122-C8119)/3,
AND(ISBLANK(C8119), NOT(ISBLANK(C8118)), B8118=B8120, NOT(ISBLANK(C8121)), B8121=B8120), C8118+(C8121-C8118)*2/3,
TRUE, "Check Manually"
))</f>
        <v>128.80000000000001</v>
      </c>
      <c r="F8120" t="str">
        <f>_xlfn.XLOOKUP(B8120,Bucket_Map!A:A,Bucket_Map!B:B,"ERROR - CHECK NAME")</f>
        <v>Household Goods &amp; Services</v>
      </c>
    </row>
    <row r="8121" spans="1:6" x14ac:dyDescent="0.25">
      <c r="A8121" t="s">
        <v>33</v>
      </c>
      <c r="B8121" t="s">
        <v>16</v>
      </c>
      <c r="C8121">
        <v>129.30000000000001</v>
      </c>
      <c r="D8121" s="1">
        <v>43070</v>
      </c>
      <c r="E8121" cm="1">
        <f t="array" ref="E8121">IF(AND(B8121="Housing",A8121="Rural"),"",
_xlfn.IFS(
NOT(ISBLANK(C8121)), C8121,
AND(NOT(ISBLANK(C8120)), B8120=B8121, NOT(ISBLANK(C8122)), B8122=B8121), AVERAGE(C8120,C8122),
AND(NOT(ISBLANK(C8120)), B8120=B8121, ISBLANK(C8122), NOT(ISBLANK(C8123)), B8123=B8121), C8120+(C8123-C8120)/3,
AND(ISBLANK(C8120), NOT(ISBLANK(C8119)), B8119=B8121, NOT(ISBLANK(C8122)), B8122=B8121), C8119+(C8122-C8119)*2/3,
TRUE, "Check Manually"
))</f>
        <v>129.30000000000001</v>
      </c>
      <c r="F8121" t="str">
        <f>_xlfn.XLOOKUP(B8121,Bucket_Map!A:A,Bucket_Map!B:B,"ERROR - CHECK NAME")</f>
        <v>Household Goods &amp; Services</v>
      </c>
    </row>
    <row r="8122" spans="1:6" x14ac:dyDescent="0.25">
      <c r="A8122" t="s">
        <v>33</v>
      </c>
      <c r="B8122" t="s">
        <v>16</v>
      </c>
      <c r="C8122">
        <v>129.5</v>
      </c>
      <c r="D8122" s="1">
        <v>43101</v>
      </c>
      <c r="E8122" cm="1">
        <f t="array" ref="E8122">IF(AND(B8122="Housing",A8122="Rural"),"",
_xlfn.IFS(
NOT(ISBLANK(C8122)), C8122,
AND(NOT(ISBLANK(C8121)), B8121=B8122, NOT(ISBLANK(C8123)), B8123=B8122), AVERAGE(C8121,C8123),
AND(NOT(ISBLANK(C8121)), B8121=B8122, ISBLANK(C8123), NOT(ISBLANK(C8124)), B8124=B8122), C8121+(C8124-C8121)/3,
AND(ISBLANK(C8121), NOT(ISBLANK(C8120)), B8120=B8122, NOT(ISBLANK(C8123)), B8123=B8122), C8120+(C8123-C8120)*2/3,
TRUE, "Check Manually"
))</f>
        <v>129.5</v>
      </c>
      <c r="F8122" t="str">
        <f>_xlfn.XLOOKUP(B8122,Bucket_Map!A:A,Bucket_Map!B:B,"ERROR - CHECK NAME")</f>
        <v>Household Goods &amp; Services</v>
      </c>
    </row>
    <row r="8123" spans="1:6" x14ac:dyDescent="0.25">
      <c r="A8123" t="s">
        <v>33</v>
      </c>
      <c r="B8123" t="s">
        <v>16</v>
      </c>
      <c r="C8123">
        <v>129.9</v>
      </c>
      <c r="D8123" s="1">
        <v>43132</v>
      </c>
      <c r="E8123" cm="1">
        <f t="array" ref="E8123">IF(AND(B8123="Housing",A8123="Rural"),"",
_xlfn.IFS(
NOT(ISBLANK(C8123)), C8123,
AND(NOT(ISBLANK(C8122)), B8122=B8123, NOT(ISBLANK(C8124)), B8124=B8123), AVERAGE(C8122,C8124),
AND(NOT(ISBLANK(C8122)), B8122=B8123, ISBLANK(C8124), NOT(ISBLANK(C8125)), B8125=B8123), C8122+(C8125-C8122)/3,
AND(ISBLANK(C8122), NOT(ISBLANK(C8121)), B8121=B8123, NOT(ISBLANK(C8124)), B8124=B8123), C8121+(C8124-C8121)*2/3,
TRUE, "Check Manually"
))</f>
        <v>129.9</v>
      </c>
      <c r="F8123" t="str">
        <f>_xlfn.XLOOKUP(B8123,Bucket_Map!A:A,Bucket_Map!B:B,"ERROR - CHECK NAME")</f>
        <v>Household Goods &amp; Services</v>
      </c>
    </row>
    <row r="8124" spans="1:6" x14ac:dyDescent="0.25">
      <c r="A8124" t="s">
        <v>33</v>
      </c>
      <c r="B8124" t="s">
        <v>16</v>
      </c>
      <c r="C8124">
        <v>130.80000000000001</v>
      </c>
      <c r="D8124" s="1">
        <v>43160</v>
      </c>
      <c r="E8124" cm="1">
        <f t="array" ref="E8124">IF(AND(B8124="Housing",A8124="Rural"),"",
_xlfn.IFS(
NOT(ISBLANK(C8124)), C8124,
AND(NOT(ISBLANK(C8123)), B8123=B8124, NOT(ISBLANK(C8125)), B8125=B8124), AVERAGE(C8123,C8125),
AND(NOT(ISBLANK(C8123)), B8123=B8124, ISBLANK(C8125), NOT(ISBLANK(C8126)), B8126=B8124), C8123+(C8126-C8123)/3,
AND(ISBLANK(C8123), NOT(ISBLANK(C8122)), B8122=B8124, NOT(ISBLANK(C8125)), B8125=B8124), C8122+(C8125-C8122)*2/3,
TRUE, "Check Manually"
))</f>
        <v>130.80000000000001</v>
      </c>
      <c r="F8124" t="str">
        <f>_xlfn.XLOOKUP(B8124,Bucket_Map!A:A,Bucket_Map!B:B,"ERROR - CHECK NAME")</f>
        <v>Household Goods &amp; Services</v>
      </c>
    </row>
    <row r="8125" spans="1:6" x14ac:dyDescent="0.25">
      <c r="A8125" t="s">
        <v>33</v>
      </c>
      <c r="B8125" t="s">
        <v>16</v>
      </c>
      <c r="C8125">
        <v>131.80000000000001</v>
      </c>
      <c r="D8125" s="1">
        <v>43191</v>
      </c>
      <c r="E8125" cm="1">
        <f t="array" ref="E8125">IF(AND(B8125="Housing",A8125="Rural"),"",
_xlfn.IFS(
NOT(ISBLANK(C8125)), C8125,
AND(NOT(ISBLANK(C8124)), B8124=B8125, NOT(ISBLANK(C8126)), B8126=B8125), AVERAGE(C8124,C8126),
AND(NOT(ISBLANK(C8124)), B8124=B8125, ISBLANK(C8126), NOT(ISBLANK(C8127)), B8127=B8125), C8124+(C8127-C8124)/3,
AND(ISBLANK(C8124), NOT(ISBLANK(C8123)), B8123=B8125, NOT(ISBLANK(C8126)), B8126=B8125), C8123+(C8126-C8123)*2/3,
TRUE, "Check Manually"
))</f>
        <v>131.80000000000001</v>
      </c>
      <c r="F8125" t="str">
        <f>_xlfn.XLOOKUP(B8125,Bucket_Map!A:A,Bucket_Map!B:B,"ERROR - CHECK NAME")</f>
        <v>Household Goods &amp; Services</v>
      </c>
    </row>
    <row r="8126" spans="1:6" x14ac:dyDescent="0.25">
      <c r="A8126" t="s">
        <v>33</v>
      </c>
      <c r="B8126" t="s">
        <v>16</v>
      </c>
      <c r="C8126">
        <v>132.5</v>
      </c>
      <c r="D8126" s="1">
        <v>43221</v>
      </c>
      <c r="E8126" cm="1">
        <f t="array" ref="E8126">IF(AND(B8126="Housing",A8126="Rural"),"",
_xlfn.IFS(
NOT(ISBLANK(C8126)), C8126,
AND(NOT(ISBLANK(C8125)), B8125=B8126, NOT(ISBLANK(C8127)), B8127=B8126), AVERAGE(C8125,C8127),
AND(NOT(ISBLANK(C8125)), B8125=B8126, ISBLANK(C8127), NOT(ISBLANK(C8128)), B8128=B8126), C8125+(C8128-C8125)/3,
AND(ISBLANK(C8125), NOT(ISBLANK(C8124)), B8124=B8126, NOT(ISBLANK(C8127)), B8127=B8126), C8124+(C8127-C8124)*2/3,
TRUE, "Check Manually"
))</f>
        <v>132.5</v>
      </c>
      <c r="F8126" t="str">
        <f>_xlfn.XLOOKUP(B8126,Bucket_Map!A:A,Bucket_Map!B:B,"ERROR - CHECK NAME")</f>
        <v>Household Goods &amp; Services</v>
      </c>
    </row>
    <row r="8127" spans="1:6" x14ac:dyDescent="0.25">
      <c r="A8127" t="s">
        <v>33</v>
      </c>
      <c r="B8127" t="s">
        <v>16</v>
      </c>
      <c r="C8127">
        <v>133.1</v>
      </c>
      <c r="D8127" s="1">
        <v>43252</v>
      </c>
      <c r="E8127" cm="1">
        <f t="array" ref="E8127">IF(AND(B8127="Housing",A8127="Rural"),"",
_xlfn.IFS(
NOT(ISBLANK(C8127)), C8127,
AND(NOT(ISBLANK(C8126)), B8126=B8127, NOT(ISBLANK(C8128)), B8128=B8127), AVERAGE(C8126,C8128),
AND(NOT(ISBLANK(C8126)), B8126=B8127, ISBLANK(C8128), NOT(ISBLANK(C8129)), B8129=B8127), C8126+(C8129-C8126)/3,
AND(ISBLANK(C8126), NOT(ISBLANK(C8125)), B8125=B8127, NOT(ISBLANK(C8128)), B8128=B8127), C8125+(C8128-C8125)*2/3,
TRUE, "Check Manually"
))</f>
        <v>133.1</v>
      </c>
      <c r="F8127" t="str">
        <f>_xlfn.XLOOKUP(B8127,Bucket_Map!A:A,Bucket_Map!B:B,"ERROR - CHECK NAME")</f>
        <v>Household Goods &amp; Services</v>
      </c>
    </row>
    <row r="8128" spans="1:6" x14ac:dyDescent="0.25">
      <c r="A8128" t="s">
        <v>33</v>
      </c>
      <c r="B8128" t="s">
        <v>16</v>
      </c>
      <c r="C8128">
        <v>133.6</v>
      </c>
      <c r="D8128" s="1">
        <v>43282</v>
      </c>
      <c r="E8128" cm="1">
        <f t="array" ref="E8128">IF(AND(B8128="Housing",A8128="Rural"),"",
_xlfn.IFS(
NOT(ISBLANK(C8128)), C8128,
AND(NOT(ISBLANK(C8127)), B8127=B8128, NOT(ISBLANK(C8129)), B8129=B8128), AVERAGE(C8127,C8129),
AND(NOT(ISBLANK(C8127)), B8127=B8128, ISBLANK(C8129), NOT(ISBLANK(C8130)), B8130=B8128), C8127+(C8130-C8127)/3,
AND(ISBLANK(C8127), NOT(ISBLANK(C8126)), B8126=B8128, NOT(ISBLANK(C8129)), B8129=B8128), C8126+(C8129-C8126)*2/3,
TRUE, "Check Manually"
))</f>
        <v>133.6</v>
      </c>
      <c r="F8128" t="str">
        <f>_xlfn.XLOOKUP(B8128,Bucket_Map!A:A,Bucket_Map!B:B,"ERROR - CHECK NAME")</f>
        <v>Household Goods &amp; Services</v>
      </c>
    </row>
    <row r="8129" spans="1:6" x14ac:dyDescent="0.25">
      <c r="A8129" t="s">
        <v>33</v>
      </c>
      <c r="B8129" t="s">
        <v>16</v>
      </c>
      <c r="C8129">
        <v>134.4</v>
      </c>
      <c r="D8129" s="1">
        <v>43313</v>
      </c>
      <c r="E8129" cm="1">
        <f t="array" ref="E8129">IF(AND(B8129="Housing",A8129="Rural"),"",
_xlfn.IFS(
NOT(ISBLANK(C8129)), C8129,
AND(NOT(ISBLANK(C8128)), B8128=B8129, NOT(ISBLANK(C8130)), B8130=B8129), AVERAGE(C8128,C8130),
AND(NOT(ISBLANK(C8128)), B8128=B8129, ISBLANK(C8130), NOT(ISBLANK(C8131)), B8131=B8129), C8128+(C8131-C8128)/3,
AND(ISBLANK(C8128), NOT(ISBLANK(C8127)), B8127=B8129, NOT(ISBLANK(C8130)), B8130=B8129), C8127+(C8130-C8127)*2/3,
TRUE, "Check Manually"
))</f>
        <v>134.4</v>
      </c>
      <c r="F8129" t="str">
        <f>_xlfn.XLOOKUP(B8129,Bucket_Map!A:A,Bucket_Map!B:B,"ERROR - CHECK NAME")</f>
        <v>Household Goods &amp; Services</v>
      </c>
    </row>
    <row r="8130" spans="1:6" x14ac:dyDescent="0.25">
      <c r="A8130" t="s">
        <v>33</v>
      </c>
      <c r="B8130" t="s">
        <v>16</v>
      </c>
      <c r="C8130">
        <v>134.9</v>
      </c>
      <c r="D8130" s="1">
        <v>43344</v>
      </c>
      <c r="E8130" cm="1">
        <f t="array" ref="E8130">IF(AND(B8130="Housing",A8130="Rural"),"",
_xlfn.IFS(
NOT(ISBLANK(C8130)), C8130,
AND(NOT(ISBLANK(C8129)), B8129=B8130, NOT(ISBLANK(C8131)), B8131=B8130), AVERAGE(C8129,C8131),
AND(NOT(ISBLANK(C8129)), B8129=B8130, ISBLANK(C8131), NOT(ISBLANK(C8132)), B8132=B8130), C8129+(C8132-C8129)/3,
AND(ISBLANK(C8129), NOT(ISBLANK(C8128)), B8128=B8130, NOT(ISBLANK(C8131)), B8131=B8130), C8128+(C8131-C8128)*2/3,
TRUE, "Check Manually"
))</f>
        <v>134.9</v>
      </c>
      <c r="F8130" t="str">
        <f>_xlfn.XLOOKUP(B8130,Bucket_Map!A:A,Bucket_Map!B:B,"ERROR - CHECK NAME")</f>
        <v>Household Goods &amp; Services</v>
      </c>
    </row>
    <row r="8131" spans="1:6" x14ac:dyDescent="0.25">
      <c r="A8131" t="s">
        <v>33</v>
      </c>
      <c r="B8131" t="s">
        <v>16</v>
      </c>
      <c r="C8131">
        <v>135.1</v>
      </c>
      <c r="D8131" s="1">
        <v>43374</v>
      </c>
      <c r="E8131" cm="1">
        <f t="array" ref="E8131">IF(AND(B8131="Housing",A8131="Rural"),"",
_xlfn.IFS(
NOT(ISBLANK(C8131)), C8131,
AND(NOT(ISBLANK(C8130)), B8130=B8131, NOT(ISBLANK(C8132)), B8132=B8131), AVERAGE(C8130,C8132),
AND(NOT(ISBLANK(C8130)), B8130=B8131, ISBLANK(C8132), NOT(ISBLANK(C8133)), B8133=B8131), C8130+(C8133-C8130)/3,
AND(ISBLANK(C8130), NOT(ISBLANK(C8129)), B8129=B8131, NOT(ISBLANK(C8132)), B8132=B8131), C8129+(C8132-C8129)*2/3,
TRUE, "Check Manually"
))</f>
        <v>135.1</v>
      </c>
      <c r="F8131" t="str">
        <f>_xlfn.XLOOKUP(B8131,Bucket_Map!A:A,Bucket_Map!B:B,"ERROR - CHECK NAME")</f>
        <v>Household Goods &amp; Services</v>
      </c>
    </row>
    <row r="8132" spans="1:6" x14ac:dyDescent="0.25">
      <c r="A8132" t="s">
        <v>33</v>
      </c>
      <c r="B8132" t="s">
        <v>16</v>
      </c>
      <c r="C8132">
        <v>135.80000000000001</v>
      </c>
      <c r="D8132" s="1">
        <v>43405</v>
      </c>
      <c r="E8132" cm="1">
        <f t="array" ref="E8132">IF(AND(B8132="Housing",A8132="Rural"),"",
_xlfn.IFS(
NOT(ISBLANK(C8132)), C8132,
AND(NOT(ISBLANK(C8131)), B8131=B8132, NOT(ISBLANK(C8133)), B8133=B8132), AVERAGE(C8131,C8133),
AND(NOT(ISBLANK(C8131)), B8131=B8132, ISBLANK(C8133), NOT(ISBLANK(C8134)), B8134=B8132), C8131+(C8134-C8131)/3,
AND(ISBLANK(C8131), NOT(ISBLANK(C8130)), B8130=B8132, NOT(ISBLANK(C8133)), B8133=B8132), C8130+(C8133-C8130)*2/3,
TRUE, "Check Manually"
))</f>
        <v>135.80000000000001</v>
      </c>
      <c r="F8132" t="str">
        <f>_xlfn.XLOOKUP(B8132,Bucket_Map!A:A,Bucket_Map!B:B,"ERROR - CHECK NAME")</f>
        <v>Household Goods &amp; Services</v>
      </c>
    </row>
    <row r="8133" spans="1:6" x14ac:dyDescent="0.25">
      <c r="A8133" t="s">
        <v>33</v>
      </c>
      <c r="B8133" t="s">
        <v>16</v>
      </c>
      <c r="C8133">
        <v>136.19999999999999</v>
      </c>
      <c r="D8133" s="1">
        <v>43435</v>
      </c>
      <c r="E8133" cm="1">
        <f t="array" ref="E8133">IF(AND(B8133="Housing",A8133="Rural"),"",
_xlfn.IFS(
NOT(ISBLANK(C8133)), C8133,
AND(NOT(ISBLANK(C8132)), B8132=B8133, NOT(ISBLANK(C8134)), B8134=B8133), AVERAGE(C8132,C8134),
AND(NOT(ISBLANK(C8132)), B8132=B8133, ISBLANK(C8134), NOT(ISBLANK(C8135)), B8135=B8133), C8132+(C8135-C8132)/3,
AND(ISBLANK(C8132), NOT(ISBLANK(C8131)), B8131=B8133, NOT(ISBLANK(C8134)), B8134=B8133), C8131+(C8134-C8131)*2/3,
TRUE, "Check Manually"
))</f>
        <v>136.19999999999999</v>
      </c>
      <c r="F8133" t="str">
        <f>_xlfn.XLOOKUP(B8133,Bucket_Map!A:A,Bucket_Map!B:B,"ERROR - CHECK NAME")</f>
        <v>Household Goods &amp; Services</v>
      </c>
    </row>
    <row r="8134" spans="1:6" x14ac:dyDescent="0.25">
      <c r="A8134" t="s">
        <v>33</v>
      </c>
      <c r="B8134" t="s">
        <v>16</v>
      </c>
      <c r="C8134">
        <v>136.30000000000001</v>
      </c>
      <c r="D8134" s="1">
        <v>43466</v>
      </c>
      <c r="E8134" cm="1">
        <f t="array" ref="E8134">IF(AND(B8134="Housing",A8134="Rural"),"",
_xlfn.IFS(
NOT(ISBLANK(C8134)), C8134,
AND(NOT(ISBLANK(C8133)), B8133=B8134, NOT(ISBLANK(C8135)), B8135=B8134), AVERAGE(C8133,C8135),
AND(NOT(ISBLANK(C8133)), B8133=B8134, ISBLANK(C8135), NOT(ISBLANK(C8136)), B8136=B8134), C8133+(C8136-C8133)/3,
AND(ISBLANK(C8133), NOT(ISBLANK(C8132)), B8132=B8134, NOT(ISBLANK(C8135)), B8135=B8134), C8132+(C8135-C8132)*2/3,
TRUE, "Check Manually"
))</f>
        <v>136.30000000000001</v>
      </c>
      <c r="F8134" t="str">
        <f>_xlfn.XLOOKUP(B8134,Bucket_Map!A:A,Bucket_Map!B:B,"ERROR - CHECK NAME")</f>
        <v>Household Goods &amp; Services</v>
      </c>
    </row>
    <row r="8135" spans="1:6" x14ac:dyDescent="0.25">
      <c r="A8135" t="s">
        <v>33</v>
      </c>
      <c r="B8135" t="s">
        <v>16</v>
      </c>
      <c r="C8135">
        <v>136.6</v>
      </c>
      <c r="D8135" s="1">
        <v>43497</v>
      </c>
      <c r="E8135" cm="1">
        <f t="array" ref="E8135">IF(AND(B8135="Housing",A8135="Rural"),"",
_xlfn.IFS(
NOT(ISBLANK(C8135)), C8135,
AND(NOT(ISBLANK(C8134)), B8134=B8135, NOT(ISBLANK(C8136)), B8136=B8135), AVERAGE(C8134,C8136),
AND(NOT(ISBLANK(C8134)), B8134=B8135, ISBLANK(C8136), NOT(ISBLANK(C8137)), B8137=B8135), C8134+(C8137-C8134)/3,
AND(ISBLANK(C8134), NOT(ISBLANK(C8133)), B8133=B8135, NOT(ISBLANK(C8136)), B8136=B8135), C8133+(C8136-C8133)*2/3,
TRUE, "Check Manually"
))</f>
        <v>136.6</v>
      </c>
      <c r="F8135" t="str">
        <f>_xlfn.XLOOKUP(B8135,Bucket_Map!A:A,Bucket_Map!B:B,"ERROR - CHECK NAME")</f>
        <v>Household Goods &amp; Services</v>
      </c>
    </row>
    <row r="8136" spans="1:6" x14ac:dyDescent="0.25">
      <c r="A8136" t="s">
        <v>33</v>
      </c>
      <c r="B8136" t="s">
        <v>16</v>
      </c>
      <c r="C8136">
        <v>136.80000000000001</v>
      </c>
      <c r="D8136" s="1">
        <v>43525</v>
      </c>
      <c r="E8136" cm="1">
        <f t="array" ref="E8136">IF(AND(B8136="Housing",A8136="Rural"),"",
_xlfn.IFS(
NOT(ISBLANK(C8136)), C8136,
AND(NOT(ISBLANK(C8135)), B8135=B8136, NOT(ISBLANK(C8137)), B8137=B8136), AVERAGE(C8135,C8137),
AND(NOT(ISBLANK(C8135)), B8135=B8136, ISBLANK(C8137), NOT(ISBLANK(C8138)), B8138=B8136), C8135+(C8138-C8135)/3,
AND(ISBLANK(C8135), NOT(ISBLANK(C8134)), B8134=B8136, NOT(ISBLANK(C8137)), B8137=B8136), C8134+(C8137-C8134)*2/3,
TRUE, "Check Manually"
))</f>
        <v>136.80000000000001</v>
      </c>
      <c r="F8136" t="str">
        <f>_xlfn.XLOOKUP(B8136,Bucket_Map!A:A,Bucket_Map!B:B,"ERROR - CHECK NAME")</f>
        <v>Household Goods &amp; Services</v>
      </c>
    </row>
    <row r="8137" spans="1:6" x14ac:dyDescent="0.25">
      <c r="A8137" t="s">
        <v>33</v>
      </c>
      <c r="B8137" t="s">
        <v>16</v>
      </c>
      <c r="C8137">
        <v>137.19999999999999</v>
      </c>
      <c r="D8137" s="1">
        <v>43586</v>
      </c>
      <c r="E8137" cm="1">
        <f t="array" ref="E8137">IF(AND(B8137="Housing",A8137="Rural"),"",
_xlfn.IFS(
NOT(ISBLANK(C8137)), C8137,
AND(NOT(ISBLANK(C8136)), B8136=B8137, NOT(ISBLANK(C8138)), B8138=B8137), AVERAGE(C8136,C8138),
AND(NOT(ISBLANK(C8136)), B8136=B8137, ISBLANK(C8138), NOT(ISBLANK(C8139)), B8139=B8137), C8136+(C8139-C8136)/3,
AND(ISBLANK(C8136), NOT(ISBLANK(C8135)), B8135=B8137, NOT(ISBLANK(C8138)), B8138=B8137), C8135+(C8138-C8135)*2/3,
TRUE, "Check Manually"
))</f>
        <v>137.19999999999999</v>
      </c>
      <c r="F8137" t="str">
        <f>_xlfn.XLOOKUP(B8137,Bucket_Map!A:A,Bucket_Map!B:B,"ERROR - CHECK NAME")</f>
        <v>Household Goods &amp; Services</v>
      </c>
    </row>
    <row r="8138" spans="1:6" x14ac:dyDescent="0.25">
      <c r="A8138" t="s">
        <v>33</v>
      </c>
      <c r="B8138" t="s">
        <v>16</v>
      </c>
      <c r="C8138">
        <v>137.4</v>
      </c>
      <c r="D8138" s="1">
        <v>43617</v>
      </c>
      <c r="E8138" cm="1">
        <f t="array" ref="E8138">IF(AND(B8138="Housing",A8138="Rural"),"",
_xlfn.IFS(
NOT(ISBLANK(C8138)), C8138,
AND(NOT(ISBLANK(C8137)), B8137=B8138, NOT(ISBLANK(C8139)), B8139=B8138), AVERAGE(C8137,C8139),
AND(NOT(ISBLANK(C8137)), B8137=B8138, ISBLANK(C8139), NOT(ISBLANK(C8140)), B8140=B8138), C8137+(C8140-C8137)/3,
AND(ISBLANK(C8137), NOT(ISBLANK(C8136)), B8136=B8138, NOT(ISBLANK(C8139)), B8139=B8138), C8136+(C8139-C8136)*2/3,
TRUE, "Check Manually"
))</f>
        <v>137.4</v>
      </c>
      <c r="F8138" t="str">
        <f>_xlfn.XLOOKUP(B8138,Bucket_Map!A:A,Bucket_Map!B:B,"ERROR - CHECK NAME")</f>
        <v>Household Goods &amp; Services</v>
      </c>
    </row>
    <row r="8139" spans="1:6" x14ac:dyDescent="0.25">
      <c r="A8139" t="s">
        <v>33</v>
      </c>
      <c r="B8139" t="s">
        <v>16</v>
      </c>
      <c r="C8139">
        <v>137.69999999999999</v>
      </c>
      <c r="D8139" s="1">
        <v>43647</v>
      </c>
      <c r="E8139" cm="1">
        <f t="array" ref="E8139">IF(AND(B8139="Housing",A8139="Rural"),"",
_xlfn.IFS(
NOT(ISBLANK(C8139)), C8139,
AND(NOT(ISBLANK(C8138)), B8138=B8139, NOT(ISBLANK(C8140)), B8140=B8139), AVERAGE(C8138,C8140),
AND(NOT(ISBLANK(C8138)), B8138=B8139, ISBLANK(C8140), NOT(ISBLANK(C8141)), B8141=B8139), C8138+(C8141-C8138)/3,
AND(ISBLANK(C8138), NOT(ISBLANK(C8137)), B8137=B8139, NOT(ISBLANK(C8140)), B8140=B8139), C8137+(C8140-C8137)*2/3,
TRUE, "Check Manually"
))</f>
        <v>137.69999999999999</v>
      </c>
      <c r="F8139" t="str">
        <f>_xlfn.XLOOKUP(B8139,Bucket_Map!A:A,Bucket_Map!B:B,"ERROR - CHECK NAME")</f>
        <v>Household Goods &amp; Services</v>
      </c>
    </row>
    <row r="8140" spans="1:6" x14ac:dyDescent="0.25">
      <c r="A8140" t="s">
        <v>33</v>
      </c>
      <c r="B8140" t="s">
        <v>16</v>
      </c>
      <c r="C8140">
        <v>138.1</v>
      </c>
      <c r="D8140" s="1">
        <v>43678</v>
      </c>
      <c r="E8140" cm="1">
        <f t="array" ref="E8140">IF(AND(B8140="Housing",A8140="Rural"),"",
_xlfn.IFS(
NOT(ISBLANK(C8140)), C8140,
AND(NOT(ISBLANK(C8139)), B8139=B8140, NOT(ISBLANK(C8141)), B8141=B8140), AVERAGE(C8139,C8141),
AND(NOT(ISBLANK(C8139)), B8139=B8140, ISBLANK(C8141), NOT(ISBLANK(C8142)), B8142=B8140), C8139+(C8142-C8139)/3,
AND(ISBLANK(C8139), NOT(ISBLANK(C8138)), B8138=B8140, NOT(ISBLANK(C8141)), B8141=B8140), C8138+(C8141-C8138)*2/3,
TRUE, "Check Manually"
))</f>
        <v>138.1</v>
      </c>
      <c r="F8140" t="str">
        <f>_xlfn.XLOOKUP(B8140,Bucket_Map!A:A,Bucket_Map!B:B,"ERROR - CHECK NAME")</f>
        <v>Household Goods &amp; Services</v>
      </c>
    </row>
    <row r="8141" spans="1:6" x14ac:dyDescent="0.25">
      <c r="A8141" t="s">
        <v>33</v>
      </c>
      <c r="B8141" t="s">
        <v>16</v>
      </c>
      <c r="C8141">
        <v>138.30000000000001</v>
      </c>
      <c r="D8141" s="1">
        <v>43709</v>
      </c>
      <c r="E8141" cm="1">
        <f t="array" ref="E8141">IF(AND(B8141="Housing",A8141="Rural"),"",
_xlfn.IFS(
NOT(ISBLANK(C8141)), C8141,
AND(NOT(ISBLANK(C8140)), B8140=B8141, NOT(ISBLANK(C8142)), B8142=B8141), AVERAGE(C8140,C8142),
AND(NOT(ISBLANK(C8140)), B8140=B8141, ISBLANK(C8142), NOT(ISBLANK(C8143)), B8143=B8141), C8140+(C8143-C8140)/3,
AND(ISBLANK(C8140), NOT(ISBLANK(C8139)), B8139=B8141, NOT(ISBLANK(C8142)), B8142=B8141), C8139+(C8142-C8139)*2/3,
TRUE, "Check Manually"
))</f>
        <v>138.30000000000001</v>
      </c>
      <c r="F8141" t="str">
        <f>_xlfn.XLOOKUP(B8141,Bucket_Map!A:A,Bucket_Map!B:B,"ERROR - CHECK NAME")</f>
        <v>Household Goods &amp; Services</v>
      </c>
    </row>
    <row r="8142" spans="1:6" x14ac:dyDescent="0.25">
      <c r="A8142" t="s">
        <v>33</v>
      </c>
      <c r="B8142" t="s">
        <v>16</v>
      </c>
      <c r="C8142">
        <v>138.69999999999999</v>
      </c>
      <c r="D8142" s="1">
        <v>43739</v>
      </c>
      <c r="E8142" cm="1">
        <f t="array" ref="E8142">IF(AND(B8142="Housing",A8142="Rural"),"",
_xlfn.IFS(
NOT(ISBLANK(C8142)), C8142,
AND(NOT(ISBLANK(C8141)), B8141=B8142, NOT(ISBLANK(C8143)), B8143=B8142), AVERAGE(C8141,C8143),
AND(NOT(ISBLANK(C8141)), B8141=B8142, ISBLANK(C8143), NOT(ISBLANK(C8144)), B8144=B8142), C8141+(C8144-C8141)/3,
AND(ISBLANK(C8141), NOT(ISBLANK(C8140)), B8140=B8142, NOT(ISBLANK(C8143)), B8143=B8142), C8140+(C8143-C8140)*2/3,
TRUE, "Check Manually"
))</f>
        <v>138.69999999999999</v>
      </c>
      <c r="F8142" t="str">
        <f>_xlfn.XLOOKUP(B8142,Bucket_Map!A:A,Bucket_Map!B:B,"ERROR - CHECK NAME")</f>
        <v>Household Goods &amp; Services</v>
      </c>
    </row>
    <row r="8143" spans="1:6" x14ac:dyDescent="0.25">
      <c r="A8143" t="s">
        <v>33</v>
      </c>
      <c r="B8143" t="s">
        <v>16</v>
      </c>
      <c r="C8143">
        <v>139.1</v>
      </c>
      <c r="D8143" s="1">
        <v>43770</v>
      </c>
      <c r="E8143" cm="1">
        <f t="array" ref="E8143">IF(AND(B8143="Housing",A8143="Rural"),"",
_xlfn.IFS(
NOT(ISBLANK(C8143)), C8143,
AND(NOT(ISBLANK(C8142)), B8142=B8143, NOT(ISBLANK(C8144)), B8144=B8143), AVERAGE(C8142,C8144),
AND(NOT(ISBLANK(C8142)), B8142=B8143, ISBLANK(C8144), NOT(ISBLANK(C8145)), B8145=B8143), C8142+(C8145-C8142)/3,
AND(ISBLANK(C8142), NOT(ISBLANK(C8141)), B8141=B8143, NOT(ISBLANK(C8144)), B8144=B8143), C8141+(C8144-C8141)*2/3,
TRUE, "Check Manually"
))</f>
        <v>139.1</v>
      </c>
      <c r="F8143" t="str">
        <f>_xlfn.XLOOKUP(B8143,Bucket_Map!A:A,Bucket_Map!B:B,"ERROR - CHECK NAME")</f>
        <v>Household Goods &amp; Services</v>
      </c>
    </row>
    <row r="8144" spans="1:6" x14ac:dyDescent="0.25">
      <c r="A8144" t="s">
        <v>33</v>
      </c>
      <c r="B8144" t="s">
        <v>16</v>
      </c>
      <c r="C8144">
        <v>139.80000000000001</v>
      </c>
      <c r="D8144" s="1">
        <v>43800</v>
      </c>
      <c r="E8144" cm="1">
        <f t="array" ref="E8144">IF(AND(B8144="Housing",A8144="Rural"),"",
_xlfn.IFS(
NOT(ISBLANK(C8144)), C8144,
AND(NOT(ISBLANK(C8143)), B8143=B8144, NOT(ISBLANK(C8145)), B8145=B8144), AVERAGE(C8143,C8145),
AND(NOT(ISBLANK(C8143)), B8143=B8144, ISBLANK(C8145), NOT(ISBLANK(C8146)), B8146=B8144), C8143+(C8146-C8143)/3,
AND(ISBLANK(C8143), NOT(ISBLANK(C8142)), B8142=B8144, NOT(ISBLANK(C8145)), B8145=B8144), C8142+(C8145-C8142)*2/3,
TRUE, "Check Manually"
))</f>
        <v>139.80000000000001</v>
      </c>
      <c r="F8144" t="str">
        <f>_xlfn.XLOOKUP(B8144,Bucket_Map!A:A,Bucket_Map!B:B,"ERROR - CHECK NAME")</f>
        <v>Household Goods &amp; Services</v>
      </c>
    </row>
    <row r="8145" spans="1:6" x14ac:dyDescent="0.25">
      <c r="A8145" t="s">
        <v>33</v>
      </c>
      <c r="B8145" t="s">
        <v>16</v>
      </c>
      <c r="C8145">
        <v>140.1</v>
      </c>
      <c r="D8145" s="1">
        <v>43831</v>
      </c>
      <c r="E8145" cm="1">
        <f t="array" ref="E8145">IF(AND(B8145="Housing",A8145="Rural"),"",
_xlfn.IFS(
NOT(ISBLANK(C8145)), C8145,
AND(NOT(ISBLANK(C8144)), B8144=B8145, NOT(ISBLANK(C8146)), B8146=B8145), AVERAGE(C8144,C8146),
AND(NOT(ISBLANK(C8144)), B8144=B8145, ISBLANK(C8146), NOT(ISBLANK(C8147)), B8147=B8145), C8144+(C8147-C8144)/3,
AND(ISBLANK(C8144), NOT(ISBLANK(C8143)), B8143=B8145, NOT(ISBLANK(C8146)), B8146=B8145), C8143+(C8146-C8143)*2/3,
TRUE, "Check Manually"
))</f>
        <v>140.1</v>
      </c>
      <c r="F8145" t="str">
        <f>_xlfn.XLOOKUP(B8145,Bucket_Map!A:A,Bucket_Map!B:B,"ERROR - CHECK NAME")</f>
        <v>Household Goods &amp; Services</v>
      </c>
    </row>
    <row r="8146" spans="1:6" x14ac:dyDescent="0.25">
      <c r="A8146" t="s">
        <v>33</v>
      </c>
      <c r="B8146" t="s">
        <v>16</v>
      </c>
      <c r="C8146">
        <v>140.4</v>
      </c>
      <c r="D8146" s="1">
        <v>43862</v>
      </c>
      <c r="E8146" cm="1">
        <f t="array" ref="E8146">IF(AND(B8146="Housing",A8146="Rural"),"",
_xlfn.IFS(
NOT(ISBLANK(C8146)), C8146,
AND(NOT(ISBLANK(C8145)), B8145=B8146, NOT(ISBLANK(C8147)), B8147=B8146), AVERAGE(C8145,C8147),
AND(NOT(ISBLANK(C8145)), B8145=B8146, ISBLANK(C8147), NOT(ISBLANK(C8148)), B8148=B8146), C8145+(C8148-C8145)/3,
AND(ISBLANK(C8145), NOT(ISBLANK(C8144)), B8144=B8146, NOT(ISBLANK(C8147)), B8147=B8146), C8144+(C8147-C8144)*2/3,
TRUE, "Check Manually"
))</f>
        <v>140.4</v>
      </c>
      <c r="F8146" t="str">
        <f>_xlfn.XLOOKUP(B8146,Bucket_Map!A:A,Bucket_Map!B:B,"ERROR - CHECK NAME")</f>
        <v>Household Goods &amp; Services</v>
      </c>
    </row>
    <row r="8147" spans="1:6" x14ac:dyDescent="0.25">
      <c r="A8147" t="s">
        <v>33</v>
      </c>
      <c r="B8147" t="s">
        <v>16</v>
      </c>
      <c r="C8147">
        <v>140.80000000000001</v>
      </c>
      <c r="D8147" s="1">
        <v>43891</v>
      </c>
      <c r="E8147" cm="1">
        <f t="array" ref="E8147">IF(AND(B8147="Housing",A8147="Rural"),"",
_xlfn.IFS(
NOT(ISBLANK(C8147)), C8147,
AND(NOT(ISBLANK(C8146)), B8146=B8147, NOT(ISBLANK(C8148)), B8148=B8147), AVERAGE(C8146,C8148),
AND(NOT(ISBLANK(C8146)), B8146=B8147, ISBLANK(C8148), NOT(ISBLANK(C8149)), B8149=B8147), C8146+(C8149-C8146)/3,
AND(ISBLANK(C8146), NOT(ISBLANK(C8145)), B8145=B8147, NOT(ISBLANK(C8148)), B8148=B8147), C8145+(C8148-C8145)*2/3,
TRUE, "Check Manually"
))</f>
        <v>140.80000000000001</v>
      </c>
      <c r="F8147" t="str">
        <f>_xlfn.XLOOKUP(B8147,Bucket_Map!A:A,Bucket_Map!B:B,"ERROR - CHECK NAME")</f>
        <v>Household Goods &amp; Services</v>
      </c>
    </row>
    <row r="8148" spans="1:6" x14ac:dyDescent="0.25">
      <c r="A8148" t="s">
        <v>33</v>
      </c>
      <c r="B8148" t="s">
        <v>16</v>
      </c>
      <c r="D8148" s="1">
        <v>43922</v>
      </c>
      <c r="E8148" cm="1">
        <f t="array" ref="E8148">IF(AND(B8148="Housing",A8148="Rural"),"",
_xlfn.IFS(
NOT(ISBLANK(C8148)), C8148,
AND(NOT(ISBLANK(C8147)), B8147=B8148, NOT(ISBLANK(C8149)), B8149=B8148), AVERAGE(C8147,C8149),
AND(NOT(ISBLANK(C8147)), B8147=B8148, ISBLANK(C8149), NOT(ISBLANK(C8150)), B8150=B8148), C8147+(C8150-C8147)/3,
AND(ISBLANK(C8147), NOT(ISBLANK(C8146)), B8146=B8148, NOT(ISBLANK(C8149)), B8149=B8148), C8146+(C8149-C8146)*2/3,
TRUE, "Check Manually"
))</f>
        <v>140.66666666666669</v>
      </c>
      <c r="F8148" t="str">
        <f>_xlfn.XLOOKUP(B8148,Bucket_Map!A:A,Bucket_Map!B:B,"ERROR - CHECK NAME")</f>
        <v>Household Goods &amp; Services</v>
      </c>
    </row>
    <row r="8149" spans="1:6" x14ac:dyDescent="0.25">
      <c r="A8149" t="s">
        <v>33</v>
      </c>
      <c r="B8149" t="s">
        <v>16</v>
      </c>
      <c r="D8149" s="1">
        <v>43952</v>
      </c>
      <c r="E8149" cm="1">
        <f t="array" ref="E8149">IF(AND(B8149="Housing",A8149="Rural"),"",
_xlfn.IFS(
NOT(ISBLANK(C8149)), C8149,
AND(NOT(ISBLANK(C8148)), B8148=B8149, NOT(ISBLANK(C8150)), B8150=B8149), AVERAGE(C8148,C8150),
AND(NOT(ISBLANK(C8148)), B8148=B8149, ISBLANK(C8150), NOT(ISBLANK(C8151)), B8151=B8149), C8148+(C8151-C8148)/3,
AND(ISBLANK(C8148), NOT(ISBLANK(C8147)), B8147=B8149, NOT(ISBLANK(C8150)), B8150=B8149), C8147+(C8150-C8147)*2/3,
TRUE, "Check Manually"
))</f>
        <v>140.53333333333333</v>
      </c>
      <c r="F8149" t="str">
        <f>_xlfn.XLOOKUP(B8149,Bucket_Map!A:A,Bucket_Map!B:B,"ERROR - CHECK NAME")</f>
        <v>Household Goods &amp; Services</v>
      </c>
    </row>
    <row r="8150" spans="1:6" x14ac:dyDescent="0.25">
      <c r="A8150" t="s">
        <v>33</v>
      </c>
      <c r="B8150" t="s">
        <v>16</v>
      </c>
      <c r="C8150">
        <v>140.4</v>
      </c>
      <c r="D8150" s="1">
        <v>43983</v>
      </c>
      <c r="E8150" cm="1">
        <f t="array" ref="E8150">IF(AND(B8150="Housing",A8150="Rural"),"",
_xlfn.IFS(
NOT(ISBLANK(C8150)), C8150,
AND(NOT(ISBLANK(C8149)), B8149=B8150, NOT(ISBLANK(C8151)), B8151=B8150), AVERAGE(C8149,C8151),
AND(NOT(ISBLANK(C8149)), B8149=B8150, ISBLANK(C8151), NOT(ISBLANK(C8152)), B8152=B8150), C8149+(C8152-C8149)/3,
AND(ISBLANK(C8149), NOT(ISBLANK(C8148)), B8148=B8150, NOT(ISBLANK(C8151)), B8151=B8150), C8148+(C8151-C8148)*2/3,
TRUE, "Check Manually"
))</f>
        <v>140.4</v>
      </c>
      <c r="F8150" t="str">
        <f>_xlfn.XLOOKUP(B8150,Bucket_Map!A:A,Bucket_Map!B:B,"ERROR - CHECK NAME")</f>
        <v>Household Goods &amp; Services</v>
      </c>
    </row>
    <row r="8151" spans="1:6" x14ac:dyDescent="0.25">
      <c r="A8151" t="s">
        <v>33</v>
      </c>
      <c r="B8151" t="s">
        <v>16</v>
      </c>
      <c r="C8151">
        <v>140.4</v>
      </c>
      <c r="D8151" s="1">
        <v>44013</v>
      </c>
      <c r="E8151" cm="1">
        <f t="array" ref="E8151">IF(AND(B8151="Housing",A8151="Rural"),"",
_xlfn.IFS(
NOT(ISBLANK(C8151)), C8151,
AND(NOT(ISBLANK(C8150)), B8150=B8151, NOT(ISBLANK(C8152)), B8152=B8151), AVERAGE(C8150,C8152),
AND(NOT(ISBLANK(C8150)), B8150=B8151, ISBLANK(C8152), NOT(ISBLANK(C8153)), B8153=B8151), C8150+(C8153-C8150)/3,
AND(ISBLANK(C8150), NOT(ISBLANK(C8149)), B8149=B8151, NOT(ISBLANK(C8152)), B8152=B8151), C8149+(C8152-C8149)*2/3,
TRUE, "Check Manually"
))</f>
        <v>140.4</v>
      </c>
      <c r="F8151" t="str">
        <f>_xlfn.XLOOKUP(B8151,Bucket_Map!A:A,Bucket_Map!B:B,"ERROR - CHECK NAME")</f>
        <v>Household Goods &amp; Services</v>
      </c>
    </row>
    <row r="8152" spans="1:6" x14ac:dyDescent="0.25">
      <c r="A8152" t="s">
        <v>33</v>
      </c>
      <c r="B8152" t="s">
        <v>16</v>
      </c>
      <c r="C8152">
        <v>144.5</v>
      </c>
      <c r="D8152" s="1">
        <v>44044</v>
      </c>
      <c r="E8152" cm="1">
        <f t="array" ref="E8152">IF(AND(B8152="Housing",A8152="Rural"),"",
_xlfn.IFS(
NOT(ISBLANK(C8152)), C8152,
AND(NOT(ISBLANK(C8151)), B8151=B8152, NOT(ISBLANK(C8153)), B8153=B8152), AVERAGE(C8151,C8153),
AND(NOT(ISBLANK(C8151)), B8151=B8152, ISBLANK(C8153), NOT(ISBLANK(C8154)), B8154=B8152), C8151+(C8154-C8151)/3,
AND(ISBLANK(C8151), NOT(ISBLANK(C8150)), B8150=B8152, NOT(ISBLANK(C8153)), B8153=B8152), C8150+(C8153-C8150)*2/3,
TRUE, "Check Manually"
))</f>
        <v>144.5</v>
      </c>
      <c r="F8152" t="str">
        <f>_xlfn.XLOOKUP(B8152,Bucket_Map!A:A,Bucket_Map!B:B,"ERROR - CHECK NAME")</f>
        <v>Household Goods &amp; Services</v>
      </c>
    </row>
    <row r="8153" spans="1:6" x14ac:dyDescent="0.25">
      <c r="A8153" t="s">
        <v>33</v>
      </c>
      <c r="B8153" t="s">
        <v>16</v>
      </c>
      <c r="C8153">
        <v>145.4</v>
      </c>
      <c r="D8153" s="1">
        <v>44075</v>
      </c>
      <c r="E8153" cm="1">
        <f t="array" ref="E8153">IF(AND(B8153="Housing",A8153="Rural"),"",
_xlfn.IFS(
NOT(ISBLANK(C8153)), C8153,
AND(NOT(ISBLANK(C8152)), B8152=B8153, NOT(ISBLANK(C8154)), B8154=B8153), AVERAGE(C8152,C8154),
AND(NOT(ISBLANK(C8152)), B8152=B8153, ISBLANK(C8154), NOT(ISBLANK(C8155)), B8155=B8153), C8152+(C8155-C8152)/3,
AND(ISBLANK(C8152), NOT(ISBLANK(C8151)), B8151=B8153, NOT(ISBLANK(C8154)), B8154=B8153), C8151+(C8154-C8151)*2/3,
TRUE, "Check Manually"
))</f>
        <v>145.4</v>
      </c>
      <c r="F8153" t="str">
        <f>_xlfn.XLOOKUP(B8153,Bucket_Map!A:A,Bucket_Map!B:B,"ERROR - CHECK NAME")</f>
        <v>Household Goods &amp; Services</v>
      </c>
    </row>
    <row r="8154" spans="1:6" x14ac:dyDescent="0.25">
      <c r="A8154" t="s">
        <v>33</v>
      </c>
      <c r="B8154" t="s">
        <v>16</v>
      </c>
      <c r="C8154">
        <v>145.1</v>
      </c>
      <c r="D8154" s="1">
        <v>44105</v>
      </c>
      <c r="E8154" cm="1">
        <f t="array" ref="E8154">IF(AND(B8154="Housing",A8154="Rural"),"",
_xlfn.IFS(
NOT(ISBLANK(C8154)), C8154,
AND(NOT(ISBLANK(C8153)), B8153=B8154, NOT(ISBLANK(C8155)), B8155=B8154), AVERAGE(C8153,C8155),
AND(NOT(ISBLANK(C8153)), B8153=B8154, ISBLANK(C8155), NOT(ISBLANK(C8156)), B8156=B8154), C8153+(C8156-C8153)/3,
AND(ISBLANK(C8153), NOT(ISBLANK(C8152)), B8152=B8154, NOT(ISBLANK(C8155)), B8155=B8154), C8152+(C8155-C8152)*2/3,
TRUE, "Check Manually"
))</f>
        <v>145.1</v>
      </c>
      <c r="F8154" t="str">
        <f>_xlfn.XLOOKUP(B8154,Bucket_Map!A:A,Bucket_Map!B:B,"ERROR - CHECK NAME")</f>
        <v>Household Goods &amp; Services</v>
      </c>
    </row>
    <row r="8155" spans="1:6" x14ac:dyDescent="0.25">
      <c r="A8155" t="s">
        <v>33</v>
      </c>
      <c r="B8155" t="s">
        <v>16</v>
      </c>
      <c r="C8155">
        <v>145.1</v>
      </c>
      <c r="D8155" s="1">
        <v>44136</v>
      </c>
      <c r="E8155" cm="1">
        <f t="array" ref="E8155">IF(AND(B8155="Housing",A8155="Rural"),"",
_xlfn.IFS(
NOT(ISBLANK(C8155)), C8155,
AND(NOT(ISBLANK(C8154)), B8154=B8155, NOT(ISBLANK(C8156)), B8156=B8155), AVERAGE(C8154,C8156),
AND(NOT(ISBLANK(C8154)), B8154=B8155, ISBLANK(C8156), NOT(ISBLANK(C8157)), B8157=B8155), C8154+(C8157-C8154)/3,
AND(ISBLANK(C8154), NOT(ISBLANK(C8153)), B8153=B8155, NOT(ISBLANK(C8156)), B8156=B8155), C8153+(C8156-C8153)*2/3,
TRUE, "Check Manually"
))</f>
        <v>145.1</v>
      </c>
      <c r="F8155" t="str">
        <f>_xlfn.XLOOKUP(B8155,Bucket_Map!A:A,Bucket_Map!B:B,"ERROR - CHECK NAME")</f>
        <v>Household Goods &amp; Services</v>
      </c>
    </row>
    <row r="8156" spans="1:6" x14ac:dyDescent="0.25">
      <c r="A8156" t="s">
        <v>33</v>
      </c>
      <c r="B8156" t="s">
        <v>16</v>
      </c>
      <c r="C8156">
        <v>145.5</v>
      </c>
      <c r="D8156" s="1">
        <v>44166</v>
      </c>
      <c r="E8156" cm="1">
        <f t="array" ref="E8156">IF(AND(B8156="Housing",A8156="Rural"),"",
_xlfn.IFS(
NOT(ISBLANK(C8156)), C8156,
AND(NOT(ISBLANK(C8155)), B8155=B8156, NOT(ISBLANK(C8157)), B8157=B8156), AVERAGE(C8155,C8157),
AND(NOT(ISBLANK(C8155)), B8155=B8156, ISBLANK(C8157), NOT(ISBLANK(C8158)), B8158=B8156), C8155+(C8158-C8155)/3,
AND(ISBLANK(C8155), NOT(ISBLANK(C8154)), B8154=B8156, NOT(ISBLANK(C8157)), B8157=B8156), C8154+(C8157-C8154)*2/3,
TRUE, "Check Manually"
))</f>
        <v>145.5</v>
      </c>
      <c r="F8156" t="str">
        <f>_xlfn.XLOOKUP(B8156,Bucket_Map!A:A,Bucket_Map!B:B,"ERROR - CHECK NAME")</f>
        <v>Household Goods &amp; Services</v>
      </c>
    </row>
    <row r="8157" spans="1:6" x14ac:dyDescent="0.25">
      <c r="A8157" t="s">
        <v>33</v>
      </c>
      <c r="B8157" t="s">
        <v>16</v>
      </c>
      <c r="C8157">
        <v>145.69999999999999</v>
      </c>
      <c r="D8157" s="1">
        <v>44197</v>
      </c>
      <c r="E8157" cm="1">
        <f t="array" ref="E8157">IF(AND(B8157="Housing",A8157="Rural"),"",
_xlfn.IFS(
NOT(ISBLANK(C8157)), C8157,
AND(NOT(ISBLANK(C8156)), B8156=B8157, NOT(ISBLANK(C8158)), B8158=B8157), AVERAGE(C8156,C8158),
AND(NOT(ISBLANK(C8156)), B8156=B8157, ISBLANK(C8158), NOT(ISBLANK(C8159)), B8159=B8157), C8156+(C8159-C8156)/3,
AND(ISBLANK(C8156), NOT(ISBLANK(C8155)), B8155=B8157, NOT(ISBLANK(C8158)), B8158=B8157), C8155+(C8158-C8155)*2/3,
TRUE, "Check Manually"
))</f>
        <v>145.69999999999999</v>
      </c>
      <c r="F8157" t="str">
        <f>_xlfn.XLOOKUP(B8157,Bucket_Map!A:A,Bucket_Map!B:B,"ERROR - CHECK NAME")</f>
        <v>Household Goods &amp; Services</v>
      </c>
    </row>
    <row r="8158" spans="1:6" x14ac:dyDescent="0.25">
      <c r="A8158" t="s">
        <v>33</v>
      </c>
      <c r="B8158" t="s">
        <v>16</v>
      </c>
      <c r="C8158">
        <v>146.5</v>
      </c>
      <c r="D8158" s="1">
        <v>44228</v>
      </c>
      <c r="E8158" cm="1">
        <f t="array" ref="E8158">IF(AND(B8158="Housing",A8158="Rural"),"",
_xlfn.IFS(
NOT(ISBLANK(C8158)), C8158,
AND(NOT(ISBLANK(C8157)), B8157=B8158, NOT(ISBLANK(C8159)), B8159=B8158), AVERAGE(C8157,C8159),
AND(NOT(ISBLANK(C8157)), B8157=B8158, ISBLANK(C8159), NOT(ISBLANK(C8160)), B8160=B8158), C8157+(C8160-C8157)/3,
AND(ISBLANK(C8157), NOT(ISBLANK(C8156)), B8156=B8158, NOT(ISBLANK(C8159)), B8159=B8158), C8156+(C8159-C8156)*2/3,
TRUE, "Check Manually"
))</f>
        <v>146.5</v>
      </c>
      <c r="F8158" t="str">
        <f>_xlfn.XLOOKUP(B8158,Bucket_Map!A:A,Bucket_Map!B:B,"ERROR - CHECK NAME")</f>
        <v>Household Goods &amp; Services</v>
      </c>
    </row>
    <row r="8159" spans="1:6" x14ac:dyDescent="0.25">
      <c r="A8159" t="s">
        <v>33</v>
      </c>
      <c r="B8159" t="s">
        <v>16</v>
      </c>
      <c r="C8159">
        <v>147.19999999999999</v>
      </c>
      <c r="D8159" s="1">
        <v>44256</v>
      </c>
      <c r="E8159" cm="1">
        <f t="array" ref="E8159">IF(AND(B8159="Housing",A8159="Rural"),"",
_xlfn.IFS(
NOT(ISBLANK(C8159)), C8159,
AND(NOT(ISBLANK(C8158)), B8158=B8159, NOT(ISBLANK(C8160)), B8160=B8159), AVERAGE(C8158,C8160),
AND(NOT(ISBLANK(C8158)), B8158=B8159, ISBLANK(C8160), NOT(ISBLANK(C8161)), B8161=B8159), C8158+(C8161-C8158)/3,
AND(ISBLANK(C8158), NOT(ISBLANK(C8157)), B8157=B8159, NOT(ISBLANK(C8160)), B8160=B8159), C8157+(C8160-C8157)*2/3,
TRUE, "Check Manually"
))</f>
        <v>147.19999999999999</v>
      </c>
      <c r="F8159" t="str">
        <f>_xlfn.XLOOKUP(B8159,Bucket_Map!A:A,Bucket_Map!B:B,"ERROR - CHECK NAME")</f>
        <v>Household Goods &amp; Services</v>
      </c>
    </row>
    <row r="8160" spans="1:6" x14ac:dyDescent="0.25">
      <c r="A8160" t="s">
        <v>33</v>
      </c>
      <c r="B8160" t="s">
        <v>16</v>
      </c>
      <c r="C8160">
        <v>147.6</v>
      </c>
      <c r="D8160" s="1">
        <v>44287</v>
      </c>
      <c r="E8160" cm="1">
        <f t="array" ref="E8160">IF(AND(B8160="Housing",A8160="Rural"),"",
_xlfn.IFS(
NOT(ISBLANK(C8160)), C8160,
AND(NOT(ISBLANK(C8159)), B8159=B8160, NOT(ISBLANK(C8161)), B8161=B8160), AVERAGE(C8159,C8161),
AND(NOT(ISBLANK(C8159)), B8159=B8160, ISBLANK(C8161), NOT(ISBLANK(C8162)), B8162=B8160), C8159+(C8162-C8159)/3,
AND(ISBLANK(C8159), NOT(ISBLANK(C8158)), B8158=B8160, NOT(ISBLANK(C8161)), B8161=B8160), C8158+(C8161-C8158)*2/3,
TRUE, "Check Manually"
))</f>
        <v>147.6</v>
      </c>
      <c r="F8160" t="str">
        <f>_xlfn.XLOOKUP(B8160,Bucket_Map!A:A,Bucket_Map!B:B,"ERROR - CHECK NAME")</f>
        <v>Household Goods &amp; Services</v>
      </c>
    </row>
    <row r="8161" spans="1:6" x14ac:dyDescent="0.25">
      <c r="A8161" t="s">
        <v>33</v>
      </c>
      <c r="B8161" t="s">
        <v>16</v>
      </c>
      <c r="C8161">
        <v>150.1</v>
      </c>
      <c r="D8161" s="1">
        <v>44317</v>
      </c>
      <c r="E8161" cm="1">
        <f t="array" ref="E8161">IF(AND(B8161="Housing",A8161="Rural"),"",
_xlfn.IFS(
NOT(ISBLANK(C8161)), C8161,
AND(NOT(ISBLANK(C8160)), B8160=B8161, NOT(ISBLANK(C8162)), B8162=B8161), AVERAGE(C8160,C8162),
AND(NOT(ISBLANK(C8160)), B8160=B8161, ISBLANK(C8162), NOT(ISBLANK(C8163)), B8163=B8161), C8160+(C8163-C8160)/3,
AND(ISBLANK(C8160), NOT(ISBLANK(C8159)), B8159=B8161, NOT(ISBLANK(C8162)), B8162=B8161), C8159+(C8162-C8159)*2/3,
TRUE, "Check Manually"
))</f>
        <v>150.1</v>
      </c>
      <c r="F8161" t="str">
        <f>_xlfn.XLOOKUP(B8161,Bucket_Map!A:A,Bucket_Map!B:B,"ERROR - CHECK NAME")</f>
        <v>Household Goods &amp; Services</v>
      </c>
    </row>
    <row r="8162" spans="1:6" x14ac:dyDescent="0.25">
      <c r="A8162" t="s">
        <v>33</v>
      </c>
      <c r="B8162" t="s">
        <v>16</v>
      </c>
      <c r="C8162">
        <v>149.80000000000001</v>
      </c>
      <c r="D8162" s="1">
        <v>44348</v>
      </c>
      <c r="E8162" cm="1">
        <f t="array" ref="E8162">IF(AND(B8162="Housing",A8162="Rural"),"",
_xlfn.IFS(
NOT(ISBLANK(C8162)), C8162,
AND(NOT(ISBLANK(C8161)), B8161=B8162, NOT(ISBLANK(C8163)), B8163=B8162), AVERAGE(C8161,C8163),
AND(NOT(ISBLANK(C8161)), B8161=B8162, ISBLANK(C8163), NOT(ISBLANK(C8164)), B8164=B8162), C8161+(C8164-C8161)/3,
AND(ISBLANK(C8161), NOT(ISBLANK(C8160)), B8160=B8162, NOT(ISBLANK(C8163)), B8163=B8162), C8160+(C8163-C8160)*2/3,
TRUE, "Check Manually"
))</f>
        <v>149.80000000000001</v>
      </c>
      <c r="F8162" t="str">
        <f>_xlfn.XLOOKUP(B8162,Bucket_Map!A:A,Bucket_Map!B:B,"ERROR - CHECK NAME")</f>
        <v>Household Goods &amp; Services</v>
      </c>
    </row>
    <row r="8163" spans="1:6" x14ac:dyDescent="0.25">
      <c r="A8163" t="s">
        <v>33</v>
      </c>
      <c r="B8163" t="s">
        <v>16</v>
      </c>
      <c r="C8163">
        <v>150.69999999999999</v>
      </c>
      <c r="D8163" s="1">
        <v>44378</v>
      </c>
      <c r="E8163" cm="1">
        <f t="array" ref="E8163">IF(AND(B8163="Housing",A8163="Rural"),"",
_xlfn.IFS(
NOT(ISBLANK(C8163)), C8163,
AND(NOT(ISBLANK(C8162)), B8162=B8163, NOT(ISBLANK(C8164)), B8164=B8163), AVERAGE(C8162,C8164),
AND(NOT(ISBLANK(C8162)), B8162=B8163, ISBLANK(C8164), NOT(ISBLANK(C8165)), B8165=B8163), C8162+(C8165-C8162)/3,
AND(ISBLANK(C8162), NOT(ISBLANK(C8161)), B8161=B8163, NOT(ISBLANK(C8164)), B8164=B8163), C8161+(C8164-C8161)*2/3,
TRUE, "Check Manually"
))</f>
        <v>150.69999999999999</v>
      </c>
      <c r="F8163" t="str">
        <f>_xlfn.XLOOKUP(B8163,Bucket_Map!A:A,Bucket_Map!B:B,"ERROR - CHECK NAME")</f>
        <v>Household Goods &amp; Services</v>
      </c>
    </row>
    <row r="8164" spans="1:6" x14ac:dyDescent="0.25">
      <c r="A8164" t="s">
        <v>33</v>
      </c>
      <c r="B8164" t="s">
        <v>16</v>
      </c>
      <c r="C8164">
        <v>153.19999999999999</v>
      </c>
      <c r="D8164" s="1">
        <v>44409</v>
      </c>
      <c r="E8164" cm="1">
        <f t="array" ref="E8164">IF(AND(B8164="Housing",A8164="Rural"),"",
_xlfn.IFS(
NOT(ISBLANK(C8164)), C8164,
AND(NOT(ISBLANK(C8163)), B8163=B8164, NOT(ISBLANK(C8165)), B8165=B8164), AVERAGE(C8163,C8165),
AND(NOT(ISBLANK(C8163)), B8163=B8164, ISBLANK(C8165), NOT(ISBLANK(C8166)), B8166=B8164), C8163+(C8166-C8163)/3,
AND(ISBLANK(C8163), NOT(ISBLANK(C8162)), B8162=B8164, NOT(ISBLANK(C8165)), B8165=B8164), C8162+(C8165-C8162)*2/3,
TRUE, "Check Manually"
))</f>
        <v>153.19999999999999</v>
      </c>
      <c r="F8164" t="str">
        <f>_xlfn.XLOOKUP(B8164,Bucket_Map!A:A,Bucket_Map!B:B,"ERROR - CHECK NAME")</f>
        <v>Household Goods &amp; Services</v>
      </c>
    </row>
    <row r="8165" spans="1:6" x14ac:dyDescent="0.25">
      <c r="A8165" t="s">
        <v>33</v>
      </c>
      <c r="B8165" t="s">
        <v>16</v>
      </c>
      <c r="C8165">
        <v>153.30000000000001</v>
      </c>
      <c r="D8165" s="1">
        <v>44440</v>
      </c>
      <c r="E8165" cm="1">
        <f t="array" ref="E8165">IF(AND(B8165="Housing",A8165="Rural"),"",
_xlfn.IFS(
NOT(ISBLANK(C8165)), C8165,
AND(NOT(ISBLANK(C8164)), B8164=B8165, NOT(ISBLANK(C8166)), B8166=B8165), AVERAGE(C8164,C8166),
AND(NOT(ISBLANK(C8164)), B8164=B8165, ISBLANK(C8166), NOT(ISBLANK(C8167)), B8167=B8165), C8164+(C8167-C8164)/3,
AND(ISBLANK(C8164), NOT(ISBLANK(C8163)), B8163=B8165, NOT(ISBLANK(C8166)), B8166=B8165), C8163+(C8166-C8163)*2/3,
TRUE, "Check Manually"
))</f>
        <v>153.30000000000001</v>
      </c>
      <c r="F8165" t="str">
        <f>_xlfn.XLOOKUP(B8165,Bucket_Map!A:A,Bucket_Map!B:B,"ERROR - CHECK NAME")</f>
        <v>Household Goods &amp; Services</v>
      </c>
    </row>
    <row r="8166" spans="1:6" x14ac:dyDescent="0.25">
      <c r="A8166" t="s">
        <v>33</v>
      </c>
      <c r="B8166" t="s">
        <v>16</v>
      </c>
      <c r="C8166">
        <v>154.30000000000001</v>
      </c>
      <c r="D8166" s="1">
        <v>44470</v>
      </c>
      <c r="E8166" cm="1">
        <f t="array" ref="E8166">IF(AND(B8166="Housing",A8166="Rural"),"",
_xlfn.IFS(
NOT(ISBLANK(C8166)), C8166,
AND(NOT(ISBLANK(C8165)), B8165=B8166, NOT(ISBLANK(C8167)), B8167=B8166), AVERAGE(C8165,C8167),
AND(NOT(ISBLANK(C8165)), B8165=B8166, ISBLANK(C8167), NOT(ISBLANK(C8168)), B8168=B8166), C8165+(C8168-C8165)/3,
AND(ISBLANK(C8165), NOT(ISBLANK(C8164)), B8164=B8166, NOT(ISBLANK(C8167)), B8167=B8166), C8164+(C8167-C8164)*2/3,
TRUE, "Check Manually"
))</f>
        <v>154.30000000000001</v>
      </c>
      <c r="F8166" t="str">
        <f>_xlfn.XLOOKUP(B8166,Bucket_Map!A:A,Bucket_Map!B:B,"ERROR - CHECK NAME")</f>
        <v>Household Goods &amp; Services</v>
      </c>
    </row>
    <row r="8167" spans="1:6" x14ac:dyDescent="0.25">
      <c r="A8167" t="s">
        <v>33</v>
      </c>
      <c r="B8167" t="s">
        <v>16</v>
      </c>
      <c r="C8167">
        <v>155.19999999999999</v>
      </c>
      <c r="D8167" s="1">
        <v>44501</v>
      </c>
      <c r="E8167" cm="1">
        <f t="array" ref="E8167">IF(AND(B8167="Housing",A8167="Rural"),"",
_xlfn.IFS(
NOT(ISBLANK(C8167)), C8167,
AND(NOT(ISBLANK(C8166)), B8166=B8167, NOT(ISBLANK(C8168)), B8168=B8167), AVERAGE(C8166,C8168),
AND(NOT(ISBLANK(C8166)), B8166=B8167, ISBLANK(C8168), NOT(ISBLANK(C8169)), B8169=B8167), C8166+(C8169-C8166)/3,
AND(ISBLANK(C8166), NOT(ISBLANK(C8165)), B8165=B8167, NOT(ISBLANK(C8168)), B8168=B8167), C8165+(C8168-C8165)*2/3,
TRUE, "Check Manually"
))</f>
        <v>155.19999999999999</v>
      </c>
      <c r="F8167" t="str">
        <f>_xlfn.XLOOKUP(B8167,Bucket_Map!A:A,Bucket_Map!B:B,"ERROR - CHECK NAME")</f>
        <v>Household Goods &amp; Services</v>
      </c>
    </row>
    <row r="8168" spans="1:6" x14ac:dyDescent="0.25">
      <c r="A8168" t="s">
        <v>33</v>
      </c>
      <c r="B8168" t="s">
        <v>16</v>
      </c>
      <c r="C8168">
        <v>156</v>
      </c>
      <c r="D8168" s="1">
        <v>44531</v>
      </c>
      <c r="E8168" cm="1">
        <f t="array" ref="E8168">IF(AND(B8168="Housing",A8168="Rural"),"",
_xlfn.IFS(
NOT(ISBLANK(C8168)), C8168,
AND(NOT(ISBLANK(C8167)), B8167=B8168, NOT(ISBLANK(C8169)), B8169=B8168), AVERAGE(C8167,C8169),
AND(NOT(ISBLANK(C8167)), B8167=B8168, ISBLANK(C8169), NOT(ISBLANK(C8170)), B8170=B8168), C8167+(C8170-C8167)/3,
AND(ISBLANK(C8167), NOT(ISBLANK(C8166)), B8166=B8168, NOT(ISBLANK(C8169)), B8169=B8168), C8166+(C8169-C8166)*2/3,
TRUE, "Check Manually"
))</f>
        <v>156</v>
      </c>
      <c r="F8168" t="str">
        <f>_xlfn.XLOOKUP(B8168,Bucket_Map!A:A,Bucket_Map!B:B,"ERROR - CHECK NAME")</f>
        <v>Household Goods &amp; Services</v>
      </c>
    </row>
    <row r="8169" spans="1:6" x14ac:dyDescent="0.25">
      <c r="A8169" t="s">
        <v>33</v>
      </c>
      <c r="B8169" t="s">
        <v>16</v>
      </c>
      <c r="C8169">
        <v>156.80000000000001</v>
      </c>
      <c r="D8169" s="1">
        <v>44562</v>
      </c>
      <c r="E8169" cm="1">
        <f t="array" ref="E8169">IF(AND(B8169="Housing",A8169="Rural"),"",
_xlfn.IFS(
NOT(ISBLANK(C8169)), C8169,
AND(NOT(ISBLANK(C8168)), B8168=B8169, NOT(ISBLANK(C8170)), B8170=B8169), AVERAGE(C8168,C8170),
AND(NOT(ISBLANK(C8168)), B8168=B8169, ISBLANK(C8170), NOT(ISBLANK(C8171)), B8171=B8169), C8168+(C8171-C8168)/3,
AND(ISBLANK(C8168), NOT(ISBLANK(C8167)), B8167=B8169, NOT(ISBLANK(C8170)), B8170=B8169), C8167+(C8170-C8167)*2/3,
TRUE, "Check Manually"
))</f>
        <v>156.80000000000001</v>
      </c>
      <c r="F8169" t="str">
        <f>_xlfn.XLOOKUP(B8169,Bucket_Map!A:A,Bucket_Map!B:B,"ERROR - CHECK NAME")</f>
        <v>Household Goods &amp; Services</v>
      </c>
    </row>
    <row r="8170" spans="1:6" x14ac:dyDescent="0.25">
      <c r="A8170" t="s">
        <v>33</v>
      </c>
      <c r="B8170" t="s">
        <v>16</v>
      </c>
      <c r="C8170">
        <v>157.4</v>
      </c>
      <c r="D8170" s="1">
        <v>44593</v>
      </c>
      <c r="E8170" cm="1">
        <f t="array" ref="E8170">IF(AND(B8170="Housing",A8170="Rural"),"",
_xlfn.IFS(
NOT(ISBLANK(C8170)), C8170,
AND(NOT(ISBLANK(C8169)), B8169=B8170, NOT(ISBLANK(C8171)), B8171=B8170), AVERAGE(C8169,C8171),
AND(NOT(ISBLANK(C8169)), B8169=B8170, ISBLANK(C8171), NOT(ISBLANK(C8172)), B8172=B8170), C8169+(C8172-C8169)/3,
AND(ISBLANK(C8169), NOT(ISBLANK(C8168)), B8168=B8170, NOT(ISBLANK(C8171)), B8171=B8170), C8168+(C8171-C8168)*2/3,
TRUE, "Check Manually"
))</f>
        <v>157.4</v>
      </c>
      <c r="F8170" t="str">
        <f>_xlfn.XLOOKUP(B8170,Bucket_Map!A:A,Bucket_Map!B:B,"ERROR - CHECK NAME")</f>
        <v>Household Goods &amp; Services</v>
      </c>
    </row>
    <row r="8171" spans="1:6" x14ac:dyDescent="0.25">
      <c r="A8171" t="s">
        <v>33</v>
      </c>
      <c r="B8171" t="s">
        <v>16</v>
      </c>
      <c r="C8171">
        <v>158.6</v>
      </c>
      <c r="D8171" s="1">
        <v>44621</v>
      </c>
      <c r="E8171" cm="1">
        <f t="array" ref="E8171">IF(AND(B8171="Housing",A8171="Rural"),"",
_xlfn.IFS(
NOT(ISBLANK(C8171)), C8171,
AND(NOT(ISBLANK(C8170)), B8170=B8171, NOT(ISBLANK(C8172)), B8172=B8171), AVERAGE(C8170,C8172),
AND(NOT(ISBLANK(C8170)), B8170=B8171, ISBLANK(C8172), NOT(ISBLANK(C8173)), B8173=B8171), C8170+(C8173-C8170)/3,
AND(ISBLANK(C8170), NOT(ISBLANK(C8169)), B8169=B8171, NOT(ISBLANK(C8172)), B8172=B8171), C8169+(C8172-C8169)*2/3,
TRUE, "Check Manually"
))</f>
        <v>158.6</v>
      </c>
      <c r="F8171" t="str">
        <f>_xlfn.XLOOKUP(B8171,Bucket_Map!A:A,Bucket_Map!B:B,"ERROR - CHECK NAME")</f>
        <v>Household Goods &amp; Services</v>
      </c>
    </row>
    <row r="8172" spans="1:6" x14ac:dyDescent="0.25">
      <c r="A8172" t="s">
        <v>33</v>
      </c>
      <c r="B8172" t="s">
        <v>16</v>
      </c>
      <c r="C8172">
        <v>159.80000000000001</v>
      </c>
      <c r="D8172" s="1">
        <v>44652</v>
      </c>
      <c r="E8172" cm="1">
        <f t="array" ref="E8172">IF(AND(B8172="Housing",A8172="Rural"),"",
_xlfn.IFS(
NOT(ISBLANK(C8172)), C8172,
AND(NOT(ISBLANK(C8171)), B8171=B8172, NOT(ISBLANK(C8173)), B8173=B8172), AVERAGE(C8171,C8173),
AND(NOT(ISBLANK(C8171)), B8171=B8172, ISBLANK(C8173), NOT(ISBLANK(C8174)), B8174=B8172), C8171+(C8174-C8171)/3,
AND(ISBLANK(C8171), NOT(ISBLANK(C8170)), B8170=B8172, NOT(ISBLANK(C8173)), B8173=B8172), C8170+(C8173-C8170)*2/3,
TRUE, "Check Manually"
))</f>
        <v>159.80000000000001</v>
      </c>
      <c r="F8172" t="str">
        <f>_xlfn.XLOOKUP(B8172,Bucket_Map!A:A,Bucket_Map!B:B,"ERROR - CHECK NAME")</f>
        <v>Household Goods &amp; Services</v>
      </c>
    </row>
    <row r="8173" spans="1:6" x14ac:dyDescent="0.25">
      <c r="A8173" t="s">
        <v>33</v>
      </c>
      <c r="B8173" t="s">
        <v>16</v>
      </c>
      <c r="C8173">
        <v>161.1</v>
      </c>
      <c r="D8173" s="1">
        <v>44682</v>
      </c>
      <c r="E8173" cm="1">
        <f t="array" ref="E8173">IF(AND(B8173="Housing",A8173="Rural"),"",
_xlfn.IFS(
NOT(ISBLANK(C8173)), C8173,
AND(NOT(ISBLANK(C8172)), B8172=B8173, NOT(ISBLANK(C8174)), B8174=B8173), AVERAGE(C8172,C8174),
AND(NOT(ISBLANK(C8172)), B8172=B8173, ISBLANK(C8174), NOT(ISBLANK(C8175)), B8175=B8173), C8172+(C8175-C8172)/3,
AND(ISBLANK(C8172), NOT(ISBLANK(C8171)), B8171=B8173, NOT(ISBLANK(C8174)), B8174=B8173), C8171+(C8174-C8171)*2/3,
TRUE, "Check Manually"
))</f>
        <v>161.1</v>
      </c>
      <c r="F8173" t="str">
        <f>_xlfn.XLOOKUP(B8173,Bucket_Map!A:A,Bucket_Map!B:B,"ERROR - CHECK NAME")</f>
        <v>Household Goods &amp; Services</v>
      </c>
    </row>
    <row r="8174" spans="1:6" x14ac:dyDescent="0.25">
      <c r="A8174" t="s">
        <v>33</v>
      </c>
      <c r="B8174" t="s">
        <v>16</v>
      </c>
      <c r="C8174">
        <v>162.1</v>
      </c>
      <c r="D8174" s="1">
        <v>44713</v>
      </c>
      <c r="E8174" cm="1">
        <f t="array" ref="E8174">IF(AND(B8174="Housing",A8174="Rural"),"",
_xlfn.IFS(
NOT(ISBLANK(C8174)), C8174,
AND(NOT(ISBLANK(C8173)), B8173=B8174, NOT(ISBLANK(C8175)), B8175=B8174), AVERAGE(C8173,C8175),
AND(NOT(ISBLANK(C8173)), B8173=B8174, ISBLANK(C8175), NOT(ISBLANK(C8176)), B8176=B8174), C8173+(C8176-C8173)/3,
AND(ISBLANK(C8173), NOT(ISBLANK(C8172)), B8172=B8174, NOT(ISBLANK(C8175)), B8175=B8174), C8172+(C8175-C8172)*2/3,
TRUE, "Check Manually"
))</f>
        <v>162.1</v>
      </c>
      <c r="F8174" t="str">
        <f>_xlfn.XLOOKUP(B8174,Bucket_Map!A:A,Bucket_Map!B:B,"ERROR - CHECK NAME")</f>
        <v>Household Goods &amp; Services</v>
      </c>
    </row>
    <row r="8175" spans="1:6" x14ac:dyDescent="0.25">
      <c r="A8175" t="s">
        <v>33</v>
      </c>
      <c r="B8175" t="s">
        <v>16</v>
      </c>
      <c r="C8175">
        <v>163.1</v>
      </c>
      <c r="D8175" s="1">
        <v>44743</v>
      </c>
      <c r="E8175" cm="1">
        <f t="array" ref="E8175">IF(AND(B8175="Housing",A8175="Rural"),"",
_xlfn.IFS(
NOT(ISBLANK(C8175)), C8175,
AND(NOT(ISBLANK(C8174)), B8174=B8175, NOT(ISBLANK(C8176)), B8176=B8175), AVERAGE(C8174,C8176),
AND(NOT(ISBLANK(C8174)), B8174=B8175, ISBLANK(C8176), NOT(ISBLANK(C8177)), B8177=B8175), C8174+(C8177-C8174)/3,
AND(ISBLANK(C8174), NOT(ISBLANK(C8173)), B8173=B8175, NOT(ISBLANK(C8176)), B8176=B8175), C8173+(C8176-C8173)*2/3,
TRUE, "Check Manually"
))</f>
        <v>163.1</v>
      </c>
      <c r="F8175" t="str">
        <f>_xlfn.XLOOKUP(B8175,Bucket_Map!A:A,Bucket_Map!B:B,"ERROR - CHECK NAME")</f>
        <v>Household Goods &amp; Services</v>
      </c>
    </row>
    <row r="8176" spans="1:6" x14ac:dyDescent="0.25">
      <c r="A8176" t="s">
        <v>33</v>
      </c>
      <c r="B8176" t="s">
        <v>16</v>
      </c>
      <c r="C8176">
        <v>164.2</v>
      </c>
      <c r="D8176" s="1">
        <v>44774</v>
      </c>
      <c r="E8176" cm="1">
        <f t="array" ref="E8176">IF(AND(B8176="Housing",A8176="Rural"),"",
_xlfn.IFS(
NOT(ISBLANK(C8176)), C8176,
AND(NOT(ISBLANK(C8175)), B8175=B8176, NOT(ISBLANK(C8177)), B8177=B8176), AVERAGE(C8175,C8177),
AND(NOT(ISBLANK(C8175)), B8175=B8176, ISBLANK(C8177), NOT(ISBLANK(C8178)), B8178=B8176), C8175+(C8178-C8175)/3,
AND(ISBLANK(C8175), NOT(ISBLANK(C8174)), B8174=B8176, NOT(ISBLANK(C8177)), B8177=B8176), C8174+(C8177-C8174)*2/3,
TRUE, "Check Manually"
))</f>
        <v>164.2</v>
      </c>
      <c r="F8176" t="str">
        <f>_xlfn.XLOOKUP(B8176,Bucket_Map!A:A,Bucket_Map!B:B,"ERROR - CHECK NAME")</f>
        <v>Household Goods &amp; Services</v>
      </c>
    </row>
    <row r="8177" spans="1:6" x14ac:dyDescent="0.25">
      <c r="A8177" t="s">
        <v>33</v>
      </c>
      <c r="B8177" t="s">
        <v>16</v>
      </c>
      <c r="C8177">
        <v>165</v>
      </c>
      <c r="D8177" s="1">
        <v>44805</v>
      </c>
      <c r="E8177" cm="1">
        <f t="array" ref="E8177">IF(AND(B8177="Housing",A8177="Rural"),"",
_xlfn.IFS(
NOT(ISBLANK(C8177)), C8177,
AND(NOT(ISBLANK(C8176)), B8176=B8177, NOT(ISBLANK(C8178)), B8178=B8177), AVERAGE(C8176,C8178),
AND(NOT(ISBLANK(C8176)), B8176=B8177, ISBLANK(C8178), NOT(ISBLANK(C8179)), B8179=B8177), C8176+(C8179-C8176)/3,
AND(ISBLANK(C8176), NOT(ISBLANK(C8175)), B8175=B8177, NOT(ISBLANK(C8178)), B8178=B8177), C8175+(C8178-C8175)*2/3,
TRUE, "Check Manually"
))</f>
        <v>165</v>
      </c>
      <c r="F8177" t="str">
        <f>_xlfn.XLOOKUP(B8177,Bucket_Map!A:A,Bucket_Map!B:B,"ERROR - CHECK NAME")</f>
        <v>Household Goods &amp; Services</v>
      </c>
    </row>
    <row r="8178" spans="1:6" x14ac:dyDescent="0.25">
      <c r="A8178" t="s">
        <v>33</v>
      </c>
      <c r="B8178" t="s">
        <v>16</v>
      </c>
      <c r="C8178">
        <v>166</v>
      </c>
      <c r="D8178" s="1">
        <v>44835</v>
      </c>
      <c r="E8178" cm="1">
        <f t="array" ref="E8178">IF(AND(B8178="Housing",A8178="Rural"),"",
_xlfn.IFS(
NOT(ISBLANK(C8178)), C8178,
AND(NOT(ISBLANK(C8177)), B8177=B8178, NOT(ISBLANK(C8179)), B8179=B8178), AVERAGE(C8177,C8179),
AND(NOT(ISBLANK(C8177)), B8177=B8178, ISBLANK(C8179), NOT(ISBLANK(C8180)), B8180=B8178), C8177+(C8180-C8177)/3,
AND(ISBLANK(C8177), NOT(ISBLANK(C8176)), B8176=B8178, NOT(ISBLANK(C8179)), B8179=B8178), C8176+(C8179-C8176)*2/3,
TRUE, "Check Manually"
))</f>
        <v>166</v>
      </c>
      <c r="F8178" t="str">
        <f>_xlfn.XLOOKUP(B8178,Bucket_Map!A:A,Bucket_Map!B:B,"ERROR - CHECK NAME")</f>
        <v>Household Goods &amp; Services</v>
      </c>
    </row>
    <row r="8179" spans="1:6" x14ac:dyDescent="0.25">
      <c r="A8179" t="s">
        <v>33</v>
      </c>
      <c r="B8179" t="s">
        <v>16</v>
      </c>
      <c r="C8179">
        <v>166.9</v>
      </c>
      <c r="D8179" s="1">
        <v>44866</v>
      </c>
      <c r="E8179" cm="1">
        <f t="array" ref="E8179">IF(AND(B8179="Housing",A8179="Rural"),"",
_xlfn.IFS(
NOT(ISBLANK(C8179)), C8179,
AND(NOT(ISBLANK(C8178)), B8178=B8179, NOT(ISBLANK(C8180)), B8180=B8179), AVERAGE(C8178,C8180),
AND(NOT(ISBLANK(C8178)), B8178=B8179, ISBLANK(C8180), NOT(ISBLANK(C8181)), B8181=B8179), C8178+(C8181-C8178)/3,
AND(ISBLANK(C8178), NOT(ISBLANK(C8177)), B8177=B8179, NOT(ISBLANK(C8180)), B8180=B8179), C8177+(C8180-C8177)*2/3,
TRUE, "Check Manually"
))</f>
        <v>166.9</v>
      </c>
      <c r="F8179" t="str">
        <f>_xlfn.XLOOKUP(B8179,Bucket_Map!A:A,Bucket_Map!B:B,"ERROR - CHECK NAME")</f>
        <v>Household Goods &amp; Services</v>
      </c>
    </row>
    <row r="8180" spans="1:6" x14ac:dyDescent="0.25">
      <c r="A8180" t="s">
        <v>33</v>
      </c>
      <c r="B8180" t="s">
        <v>16</v>
      </c>
      <c r="C8180">
        <v>167.3</v>
      </c>
      <c r="D8180" s="1">
        <v>44896</v>
      </c>
      <c r="E8180" cm="1">
        <f t="array" ref="E8180">IF(AND(B8180="Housing",A8180="Rural"),"",
_xlfn.IFS(
NOT(ISBLANK(C8180)), C8180,
AND(NOT(ISBLANK(C8179)), B8179=B8180, NOT(ISBLANK(C8181)), B8181=B8180), AVERAGE(C8179,C8181),
AND(NOT(ISBLANK(C8179)), B8179=B8180, ISBLANK(C8181), NOT(ISBLANK(C8182)), B8182=B8180), C8179+(C8182-C8179)/3,
AND(ISBLANK(C8179), NOT(ISBLANK(C8178)), B8178=B8180, NOT(ISBLANK(C8181)), B8181=B8180), C8178+(C8181-C8178)*2/3,
TRUE, "Check Manually"
))</f>
        <v>167.3</v>
      </c>
      <c r="F8180" t="str">
        <f>_xlfn.XLOOKUP(B8180,Bucket_Map!A:A,Bucket_Map!B:B,"ERROR - CHECK NAME")</f>
        <v>Household Goods &amp; Services</v>
      </c>
    </row>
    <row r="8181" spans="1:6" x14ac:dyDescent="0.25">
      <c r="A8181" t="s">
        <v>33</v>
      </c>
      <c r="B8181" t="s">
        <v>16</v>
      </c>
      <c r="C8181">
        <v>168</v>
      </c>
      <c r="D8181" s="1">
        <v>44927</v>
      </c>
      <c r="E8181" cm="1">
        <f t="array" ref="E8181">IF(AND(B8181="Housing",A8181="Rural"),"",
_xlfn.IFS(
NOT(ISBLANK(C8181)), C8181,
AND(NOT(ISBLANK(C8180)), B8180=B8181, NOT(ISBLANK(C8182)), B8182=B8181), AVERAGE(C8180,C8182),
AND(NOT(ISBLANK(C8180)), B8180=B8181, ISBLANK(C8182), NOT(ISBLANK(C8183)), B8183=B8181), C8180+(C8183-C8180)/3,
AND(ISBLANK(C8180), NOT(ISBLANK(C8179)), B8179=B8181, NOT(ISBLANK(C8182)), B8182=B8181), C8179+(C8182-C8179)*2/3,
TRUE, "Check Manually"
))</f>
        <v>168</v>
      </c>
      <c r="F8181" t="str">
        <f>_xlfn.XLOOKUP(B8181,Bucket_Map!A:A,Bucket_Map!B:B,"ERROR - CHECK NAME")</f>
        <v>Household Goods &amp; Services</v>
      </c>
    </row>
    <row r="8182" spans="1:6" x14ac:dyDescent="0.25">
      <c r="A8182" t="s">
        <v>33</v>
      </c>
      <c r="B8182" t="s">
        <v>16</v>
      </c>
      <c r="C8182">
        <v>169.2</v>
      </c>
      <c r="D8182" s="1">
        <v>44958</v>
      </c>
      <c r="E8182" cm="1">
        <f t="array" ref="E8182">IF(AND(B8182="Housing",A8182="Rural"),"",
_xlfn.IFS(
NOT(ISBLANK(C8182)), C8182,
AND(NOT(ISBLANK(C8181)), B8181=B8182, NOT(ISBLANK(C8183)), B8183=B8182), AVERAGE(C8181,C8183),
AND(NOT(ISBLANK(C8181)), B8181=B8182, ISBLANK(C8183), NOT(ISBLANK(C8184)), B8184=B8182), C8181+(C8184-C8181)/3,
AND(ISBLANK(C8181), NOT(ISBLANK(C8180)), B8180=B8182, NOT(ISBLANK(C8183)), B8183=B8182), C8180+(C8183-C8180)*2/3,
TRUE, "Check Manually"
))</f>
        <v>169.2</v>
      </c>
      <c r="F8182" t="str">
        <f>_xlfn.XLOOKUP(B8182,Bucket_Map!A:A,Bucket_Map!B:B,"ERROR - CHECK NAME")</f>
        <v>Household Goods &amp; Services</v>
      </c>
    </row>
    <row r="8183" spans="1:6" x14ac:dyDescent="0.25">
      <c r="A8183" t="s">
        <v>33</v>
      </c>
      <c r="B8183" t="s">
        <v>16</v>
      </c>
      <c r="C8183">
        <v>169.2</v>
      </c>
      <c r="D8183" s="1">
        <v>44986</v>
      </c>
      <c r="E8183" cm="1">
        <f t="array" ref="E8183">IF(AND(B8183="Housing",A8183="Rural"),"",
_xlfn.IFS(
NOT(ISBLANK(C8183)), C8183,
AND(NOT(ISBLANK(C8182)), B8182=B8183, NOT(ISBLANK(C8184)), B8184=B8183), AVERAGE(C8182,C8184),
AND(NOT(ISBLANK(C8182)), B8182=B8183, ISBLANK(C8184), NOT(ISBLANK(C8185)), B8185=B8183), C8182+(C8185-C8182)/3,
AND(ISBLANK(C8182), NOT(ISBLANK(C8181)), B8181=B8183, NOT(ISBLANK(C8184)), B8184=B8183), C8181+(C8184-C8181)*2/3,
TRUE, "Check Manually"
))</f>
        <v>169.2</v>
      </c>
      <c r="F8183" t="str">
        <f>_xlfn.XLOOKUP(B8183,Bucket_Map!A:A,Bucket_Map!B:B,"ERROR - CHECK NAME")</f>
        <v>Household Goods &amp; Services</v>
      </c>
    </row>
    <row r="8184" spans="1:6" x14ac:dyDescent="0.25">
      <c r="A8184" t="s">
        <v>33</v>
      </c>
      <c r="B8184" t="s">
        <v>16</v>
      </c>
      <c r="C8184">
        <v>169.6</v>
      </c>
      <c r="D8184" s="1">
        <v>45017</v>
      </c>
      <c r="E8184" cm="1">
        <f t="array" ref="E8184">IF(AND(B8184="Housing",A8184="Rural"),"",
_xlfn.IFS(
NOT(ISBLANK(C8184)), C8184,
AND(NOT(ISBLANK(C8183)), B8183=B8184, NOT(ISBLANK(C8185)), B8185=B8184), AVERAGE(C8183,C8185),
AND(NOT(ISBLANK(C8183)), B8183=B8184, ISBLANK(C8185), NOT(ISBLANK(C8186)), B8186=B8184), C8183+(C8186-C8183)/3,
AND(ISBLANK(C8183), NOT(ISBLANK(C8182)), B8182=B8184, NOT(ISBLANK(C8185)), B8185=B8184), C8182+(C8185-C8182)*2/3,
TRUE, "Check Manually"
))</f>
        <v>169.6</v>
      </c>
      <c r="F8184" t="str">
        <f>_xlfn.XLOOKUP(B8184,Bucket_Map!A:A,Bucket_Map!B:B,"ERROR - CHECK NAME")</f>
        <v>Household Goods &amp; Services</v>
      </c>
    </row>
    <row r="8185" spans="1:6" x14ac:dyDescent="0.25">
      <c r="A8185" t="s">
        <v>33</v>
      </c>
      <c r="B8185" t="s">
        <v>16</v>
      </c>
      <c r="C8185">
        <v>170.1</v>
      </c>
      <c r="D8185" s="1">
        <v>45047</v>
      </c>
      <c r="E8185" cm="1">
        <f t="array" ref="E8185">IF(AND(B8185="Housing",A8185="Rural"),"",
_xlfn.IFS(
NOT(ISBLANK(C8185)), C8185,
AND(NOT(ISBLANK(C8184)), B8184=B8185, NOT(ISBLANK(C8186)), B8186=B8185), AVERAGE(C8184,C8186),
AND(NOT(ISBLANK(C8184)), B8184=B8185, ISBLANK(C8186), NOT(ISBLANK(C8187)), B8187=B8185), C8184+(C8187-C8184)/3,
AND(ISBLANK(C8184), NOT(ISBLANK(C8183)), B8183=B8185, NOT(ISBLANK(C8186)), B8186=B8185), C8183+(C8186-C8183)*2/3,
TRUE, "Check Manually"
))</f>
        <v>170.1</v>
      </c>
      <c r="F8185" t="str">
        <f>_xlfn.XLOOKUP(B8185,Bucket_Map!A:A,Bucket_Map!B:B,"ERROR - CHECK NAME")</f>
        <v>Household Goods &amp; Services</v>
      </c>
    </row>
    <row r="8186" spans="1:6" x14ac:dyDescent="0.25">
      <c r="A8186" t="s">
        <v>33</v>
      </c>
      <c r="B8186" t="s">
        <v>17</v>
      </c>
      <c r="C8186">
        <v>100.3</v>
      </c>
      <c r="D8186" s="1">
        <v>41275</v>
      </c>
      <c r="E8186" cm="1">
        <f t="array" ref="E8186">IF(AND(B8186="Housing",A8186="Rural"),"",
_xlfn.IFS(
NOT(ISBLANK(C8186)), C8186,
AND(NOT(ISBLANK(C8185)), B8185=B8186, NOT(ISBLANK(C8187)), B8187=B8186), AVERAGE(C8185,C8187),
AND(NOT(ISBLANK(C8185)), B8185=B8186, ISBLANK(C8187), NOT(ISBLANK(C8188)), B8188=B8186), C8185+(C8188-C8185)/3,
AND(ISBLANK(C8185), NOT(ISBLANK(C8184)), B8184=B8186, NOT(ISBLANK(C8187)), B8187=B8186), C8184+(C8187-C8184)*2/3,
TRUE, "Check Manually"
))</f>
        <v>100.3</v>
      </c>
      <c r="F8186" t="str">
        <f>_xlfn.XLOOKUP(B8186,Bucket_Map!A:A,Bucket_Map!B:B,"ERROR - CHECK NAME")</f>
        <v>Housing</v>
      </c>
    </row>
    <row r="8187" spans="1:6" x14ac:dyDescent="0.25">
      <c r="A8187" t="s">
        <v>33</v>
      </c>
      <c r="B8187" t="s">
        <v>17</v>
      </c>
      <c r="C8187">
        <v>100.4</v>
      </c>
      <c r="D8187" s="1">
        <v>41306</v>
      </c>
      <c r="E8187" cm="1">
        <f t="array" ref="E8187">IF(AND(B8187="Housing",A8187="Rural"),"",
_xlfn.IFS(
NOT(ISBLANK(C8187)), C8187,
AND(NOT(ISBLANK(C8186)), B8186=B8187, NOT(ISBLANK(C8188)), B8188=B8187), AVERAGE(C8186,C8188),
AND(NOT(ISBLANK(C8186)), B8186=B8187, ISBLANK(C8188), NOT(ISBLANK(C8189)), B8189=B8187), C8186+(C8189-C8186)/3,
AND(ISBLANK(C8186), NOT(ISBLANK(C8185)), B8185=B8187, NOT(ISBLANK(C8188)), B8188=B8187), C8185+(C8188-C8185)*2/3,
TRUE, "Check Manually"
))</f>
        <v>100.4</v>
      </c>
      <c r="F8187" t="str">
        <f>_xlfn.XLOOKUP(B8187,Bucket_Map!A:A,Bucket_Map!B:B,"ERROR - CHECK NAME")</f>
        <v>Housing</v>
      </c>
    </row>
    <row r="8188" spans="1:6" x14ac:dyDescent="0.25">
      <c r="A8188" t="s">
        <v>33</v>
      </c>
      <c r="B8188" t="s">
        <v>17</v>
      </c>
      <c r="C8188">
        <v>100.4</v>
      </c>
      <c r="D8188" s="1">
        <v>41334</v>
      </c>
      <c r="E8188" cm="1">
        <f t="array" ref="E8188">IF(AND(B8188="Housing",A8188="Rural"),"",
_xlfn.IFS(
NOT(ISBLANK(C8188)), C8188,
AND(NOT(ISBLANK(C8187)), B8187=B8188, NOT(ISBLANK(C8189)), B8189=B8188), AVERAGE(C8187,C8189),
AND(NOT(ISBLANK(C8187)), B8187=B8188, ISBLANK(C8189), NOT(ISBLANK(C8190)), B8190=B8188), C8187+(C8190-C8187)/3,
AND(ISBLANK(C8187), NOT(ISBLANK(C8186)), B8186=B8188, NOT(ISBLANK(C8189)), B8189=B8188), C8186+(C8189-C8186)*2/3,
TRUE, "Check Manually"
))</f>
        <v>100.4</v>
      </c>
      <c r="F8188" t="str">
        <f>_xlfn.XLOOKUP(B8188,Bucket_Map!A:A,Bucket_Map!B:B,"ERROR - CHECK NAME")</f>
        <v>Housing</v>
      </c>
    </row>
    <row r="8189" spans="1:6" x14ac:dyDescent="0.25">
      <c r="A8189" t="s">
        <v>33</v>
      </c>
      <c r="B8189" t="s">
        <v>17</v>
      </c>
      <c r="C8189">
        <v>100.5</v>
      </c>
      <c r="D8189" s="1">
        <v>41365</v>
      </c>
      <c r="E8189" cm="1">
        <f t="array" ref="E8189">IF(AND(B8189="Housing",A8189="Rural"),"",
_xlfn.IFS(
NOT(ISBLANK(C8189)), C8189,
AND(NOT(ISBLANK(C8188)), B8188=B8189, NOT(ISBLANK(C8190)), B8190=B8189), AVERAGE(C8188,C8190),
AND(NOT(ISBLANK(C8188)), B8188=B8189, ISBLANK(C8190), NOT(ISBLANK(C8191)), B8191=B8189), C8188+(C8191-C8188)/3,
AND(ISBLANK(C8188), NOT(ISBLANK(C8187)), B8187=B8189, NOT(ISBLANK(C8190)), B8190=B8189), C8187+(C8190-C8187)*2/3,
TRUE, "Check Manually"
))</f>
        <v>100.5</v>
      </c>
      <c r="F8189" t="str">
        <f>_xlfn.XLOOKUP(B8189,Bucket_Map!A:A,Bucket_Map!B:B,"ERROR - CHECK NAME")</f>
        <v>Housing</v>
      </c>
    </row>
    <row r="8190" spans="1:6" x14ac:dyDescent="0.25">
      <c r="A8190" t="s">
        <v>33</v>
      </c>
      <c r="B8190" t="s">
        <v>17</v>
      </c>
      <c r="C8190">
        <v>100.5</v>
      </c>
      <c r="D8190" s="1">
        <v>41395</v>
      </c>
      <c r="E8190" cm="1">
        <f t="array" ref="E8190">IF(AND(B8190="Housing",A8190="Rural"),"",
_xlfn.IFS(
NOT(ISBLANK(C8190)), C8190,
AND(NOT(ISBLANK(C8189)), B8189=B8190, NOT(ISBLANK(C8191)), B8191=B8190), AVERAGE(C8189,C8191),
AND(NOT(ISBLANK(C8189)), B8189=B8190, ISBLANK(C8191), NOT(ISBLANK(C8192)), B8192=B8190), C8189+(C8192-C8189)/3,
AND(ISBLANK(C8189), NOT(ISBLANK(C8188)), B8188=B8190, NOT(ISBLANK(C8191)), B8191=B8190), C8188+(C8191-C8188)*2/3,
TRUE, "Check Manually"
))</f>
        <v>100.5</v>
      </c>
      <c r="F8190" t="str">
        <f>_xlfn.XLOOKUP(B8190,Bucket_Map!A:A,Bucket_Map!B:B,"ERROR - CHECK NAME")</f>
        <v>Housing</v>
      </c>
    </row>
    <row r="8191" spans="1:6" x14ac:dyDescent="0.25">
      <c r="A8191" t="s">
        <v>33</v>
      </c>
      <c r="B8191" t="s">
        <v>17</v>
      </c>
      <c r="C8191">
        <v>106.6</v>
      </c>
      <c r="D8191" s="1">
        <v>41426</v>
      </c>
      <c r="E8191" cm="1">
        <f t="array" ref="E8191">IF(AND(B8191="Housing",A8191="Rural"),"",
_xlfn.IFS(
NOT(ISBLANK(C8191)), C8191,
AND(NOT(ISBLANK(C8190)), B8190=B8191, NOT(ISBLANK(C8192)), B8192=B8191), AVERAGE(C8190,C8192),
AND(NOT(ISBLANK(C8190)), B8190=B8191, ISBLANK(C8192), NOT(ISBLANK(C8193)), B8193=B8191), C8190+(C8193-C8190)/3,
AND(ISBLANK(C8190), NOT(ISBLANK(C8189)), B8189=B8191, NOT(ISBLANK(C8192)), B8192=B8191), C8189+(C8192-C8189)*2/3,
TRUE, "Check Manually"
))</f>
        <v>106.6</v>
      </c>
      <c r="F8191" t="str">
        <f>_xlfn.XLOOKUP(B8191,Bucket_Map!A:A,Bucket_Map!B:B,"ERROR - CHECK NAME")</f>
        <v>Housing</v>
      </c>
    </row>
    <row r="8192" spans="1:6" x14ac:dyDescent="0.25">
      <c r="A8192" t="s">
        <v>33</v>
      </c>
      <c r="B8192" t="s">
        <v>17</v>
      </c>
      <c r="C8192">
        <v>107.7</v>
      </c>
      <c r="D8192" s="1">
        <v>41456</v>
      </c>
      <c r="E8192" cm="1">
        <f t="array" ref="E8192">IF(AND(B8192="Housing",A8192="Rural"),"",
_xlfn.IFS(
NOT(ISBLANK(C8192)), C8192,
AND(NOT(ISBLANK(C8191)), B8191=B8192, NOT(ISBLANK(C8193)), B8193=B8192), AVERAGE(C8191,C8193),
AND(NOT(ISBLANK(C8191)), B8191=B8192, ISBLANK(C8193), NOT(ISBLANK(C8194)), B8194=B8192), C8191+(C8194-C8191)/3,
AND(ISBLANK(C8191), NOT(ISBLANK(C8190)), B8190=B8192, NOT(ISBLANK(C8193)), B8193=B8192), C8190+(C8193-C8190)*2/3,
TRUE, "Check Manually"
))</f>
        <v>107.7</v>
      </c>
      <c r="F8192" t="str">
        <f>_xlfn.XLOOKUP(B8192,Bucket_Map!A:A,Bucket_Map!B:B,"ERROR - CHECK NAME")</f>
        <v>Housing</v>
      </c>
    </row>
    <row r="8193" spans="1:6" x14ac:dyDescent="0.25">
      <c r="A8193" t="s">
        <v>33</v>
      </c>
      <c r="B8193" t="s">
        <v>17</v>
      </c>
      <c r="C8193">
        <v>108.9</v>
      </c>
      <c r="D8193" s="1">
        <v>41487</v>
      </c>
      <c r="E8193" cm="1">
        <f t="array" ref="E8193">IF(AND(B8193="Housing",A8193="Rural"),"",
_xlfn.IFS(
NOT(ISBLANK(C8193)), C8193,
AND(NOT(ISBLANK(C8192)), B8192=B8193, NOT(ISBLANK(C8194)), B8194=B8193), AVERAGE(C8192,C8194),
AND(NOT(ISBLANK(C8192)), B8192=B8193, ISBLANK(C8194), NOT(ISBLANK(C8195)), B8195=B8193), C8192+(C8195-C8192)/3,
AND(ISBLANK(C8192), NOT(ISBLANK(C8191)), B8191=B8193, NOT(ISBLANK(C8194)), B8194=B8193), C8191+(C8194-C8191)*2/3,
TRUE, "Check Manually"
))</f>
        <v>108.9</v>
      </c>
      <c r="F8193" t="str">
        <f>_xlfn.XLOOKUP(B8193,Bucket_Map!A:A,Bucket_Map!B:B,"ERROR - CHECK NAME")</f>
        <v>Housing</v>
      </c>
    </row>
    <row r="8194" spans="1:6" x14ac:dyDescent="0.25">
      <c r="A8194" t="s">
        <v>33</v>
      </c>
      <c r="B8194" t="s">
        <v>17</v>
      </c>
      <c r="C8194">
        <v>109.7</v>
      </c>
      <c r="D8194" s="1">
        <v>41518</v>
      </c>
      <c r="E8194" cm="1">
        <f t="array" ref="E8194">IF(AND(B8194="Housing",A8194="Rural"),"",
_xlfn.IFS(
NOT(ISBLANK(C8194)), C8194,
AND(NOT(ISBLANK(C8193)), B8193=B8194, NOT(ISBLANK(C8195)), B8195=B8194), AVERAGE(C8193,C8195),
AND(NOT(ISBLANK(C8193)), B8193=B8194, ISBLANK(C8195), NOT(ISBLANK(C8196)), B8196=B8194), C8193+(C8196-C8193)/3,
AND(ISBLANK(C8193), NOT(ISBLANK(C8192)), B8192=B8194, NOT(ISBLANK(C8195)), B8195=B8194), C8192+(C8195-C8192)*2/3,
TRUE, "Check Manually"
))</f>
        <v>109.7</v>
      </c>
      <c r="F8194" t="str">
        <f>_xlfn.XLOOKUP(B8194,Bucket_Map!A:A,Bucket_Map!B:B,"ERROR - CHECK NAME")</f>
        <v>Housing</v>
      </c>
    </row>
    <row r="8195" spans="1:6" x14ac:dyDescent="0.25">
      <c r="A8195" t="s">
        <v>33</v>
      </c>
      <c r="B8195" t="s">
        <v>17</v>
      </c>
      <c r="C8195">
        <v>110.5</v>
      </c>
      <c r="D8195" s="1">
        <v>41548</v>
      </c>
      <c r="E8195" cm="1">
        <f t="array" ref="E8195">IF(AND(B8195="Housing",A8195="Rural"),"",
_xlfn.IFS(
NOT(ISBLANK(C8195)), C8195,
AND(NOT(ISBLANK(C8194)), B8194=B8195, NOT(ISBLANK(C8196)), B8196=B8195), AVERAGE(C8194,C8196),
AND(NOT(ISBLANK(C8194)), B8194=B8195, ISBLANK(C8196), NOT(ISBLANK(C8197)), B8197=B8195), C8194+(C8197-C8194)/3,
AND(ISBLANK(C8194), NOT(ISBLANK(C8193)), B8193=B8195, NOT(ISBLANK(C8196)), B8196=B8195), C8193+(C8196-C8193)*2/3,
TRUE, "Check Manually"
))</f>
        <v>110.5</v>
      </c>
      <c r="F8195" t="str">
        <f>_xlfn.XLOOKUP(B8195,Bucket_Map!A:A,Bucket_Map!B:B,"ERROR - CHECK NAME")</f>
        <v>Housing</v>
      </c>
    </row>
    <row r="8196" spans="1:6" x14ac:dyDescent="0.25">
      <c r="A8196" t="s">
        <v>33</v>
      </c>
      <c r="B8196" t="s">
        <v>17</v>
      </c>
      <c r="C8196">
        <v>111.1</v>
      </c>
      <c r="D8196" s="1">
        <v>41579</v>
      </c>
      <c r="E8196" cm="1">
        <f t="array" ref="E8196">IF(AND(B8196="Housing",A8196="Rural"),"",
_xlfn.IFS(
NOT(ISBLANK(C8196)), C8196,
AND(NOT(ISBLANK(C8195)), B8195=B8196, NOT(ISBLANK(C8197)), B8197=B8196), AVERAGE(C8195,C8197),
AND(NOT(ISBLANK(C8195)), B8195=B8196, ISBLANK(C8197), NOT(ISBLANK(C8198)), B8198=B8196), C8195+(C8198-C8195)/3,
AND(ISBLANK(C8195), NOT(ISBLANK(C8194)), B8194=B8196, NOT(ISBLANK(C8197)), B8197=B8196), C8194+(C8197-C8194)*2/3,
TRUE, "Check Manually"
))</f>
        <v>111.1</v>
      </c>
      <c r="F8196" t="str">
        <f>_xlfn.XLOOKUP(B8196,Bucket_Map!A:A,Bucket_Map!B:B,"ERROR - CHECK NAME")</f>
        <v>Housing</v>
      </c>
    </row>
    <row r="8197" spans="1:6" x14ac:dyDescent="0.25">
      <c r="A8197" t="s">
        <v>33</v>
      </c>
      <c r="B8197" t="s">
        <v>17</v>
      </c>
      <c r="C8197">
        <v>110.7</v>
      </c>
      <c r="D8197" s="1">
        <v>41609</v>
      </c>
      <c r="E8197" cm="1">
        <f t="array" ref="E8197">IF(AND(B8197="Housing",A8197="Rural"),"",
_xlfn.IFS(
NOT(ISBLANK(C8197)), C8197,
AND(NOT(ISBLANK(C8196)), B8196=B8197, NOT(ISBLANK(C8198)), B8198=B8197), AVERAGE(C8196,C8198),
AND(NOT(ISBLANK(C8196)), B8196=B8197, ISBLANK(C8198), NOT(ISBLANK(C8199)), B8199=B8197), C8196+(C8199-C8196)/3,
AND(ISBLANK(C8196), NOT(ISBLANK(C8195)), B8195=B8197, NOT(ISBLANK(C8198)), B8198=B8197), C8195+(C8198-C8195)*2/3,
TRUE, "Check Manually"
))</f>
        <v>110.7</v>
      </c>
      <c r="F8197" t="str">
        <f>_xlfn.XLOOKUP(B8197,Bucket_Map!A:A,Bucket_Map!B:B,"ERROR - CHECK NAME")</f>
        <v>Housing</v>
      </c>
    </row>
    <row r="8198" spans="1:6" x14ac:dyDescent="0.25">
      <c r="A8198" t="s">
        <v>33</v>
      </c>
      <c r="B8198" t="s">
        <v>17</v>
      </c>
      <c r="C8198">
        <v>111.6</v>
      </c>
      <c r="D8198" s="1">
        <v>41640</v>
      </c>
      <c r="E8198" cm="1">
        <f t="array" ref="E8198">IF(AND(B8198="Housing",A8198="Rural"),"",
_xlfn.IFS(
NOT(ISBLANK(C8198)), C8198,
AND(NOT(ISBLANK(C8197)), B8197=B8198, NOT(ISBLANK(C8199)), B8199=B8198), AVERAGE(C8197,C8199),
AND(NOT(ISBLANK(C8197)), B8197=B8198, ISBLANK(C8199), NOT(ISBLANK(C8200)), B8200=B8198), C8197+(C8200-C8197)/3,
AND(ISBLANK(C8197), NOT(ISBLANK(C8196)), B8196=B8198, NOT(ISBLANK(C8199)), B8199=B8198), C8196+(C8199-C8196)*2/3,
TRUE, "Check Manually"
))</f>
        <v>111.6</v>
      </c>
      <c r="F8198" t="str">
        <f>_xlfn.XLOOKUP(B8198,Bucket_Map!A:A,Bucket_Map!B:B,"ERROR - CHECK NAME")</f>
        <v>Housing</v>
      </c>
    </row>
    <row r="8199" spans="1:6" x14ac:dyDescent="0.25">
      <c r="A8199" t="s">
        <v>33</v>
      </c>
      <c r="B8199" t="s">
        <v>17</v>
      </c>
      <c r="C8199">
        <v>112.5</v>
      </c>
      <c r="D8199" s="1">
        <v>41671</v>
      </c>
      <c r="E8199" cm="1">
        <f t="array" ref="E8199">IF(AND(B8199="Housing",A8199="Rural"),"",
_xlfn.IFS(
NOT(ISBLANK(C8199)), C8199,
AND(NOT(ISBLANK(C8198)), B8198=B8199, NOT(ISBLANK(C8200)), B8200=B8199), AVERAGE(C8198,C8200),
AND(NOT(ISBLANK(C8198)), B8198=B8199, ISBLANK(C8200), NOT(ISBLANK(C8201)), B8201=B8199), C8198+(C8201-C8198)/3,
AND(ISBLANK(C8198), NOT(ISBLANK(C8197)), B8197=B8199, NOT(ISBLANK(C8200)), B8200=B8199), C8197+(C8200-C8197)*2/3,
TRUE, "Check Manually"
))</f>
        <v>112.5</v>
      </c>
      <c r="F8199" t="str">
        <f>_xlfn.XLOOKUP(B8199,Bucket_Map!A:A,Bucket_Map!B:B,"ERROR - CHECK NAME")</f>
        <v>Housing</v>
      </c>
    </row>
    <row r="8200" spans="1:6" x14ac:dyDescent="0.25">
      <c r="A8200" t="s">
        <v>33</v>
      </c>
      <c r="B8200" t="s">
        <v>17</v>
      </c>
      <c r="C8200">
        <v>113.2</v>
      </c>
      <c r="D8200" s="1">
        <v>41699</v>
      </c>
      <c r="E8200" cm="1">
        <f t="array" ref="E8200">IF(AND(B8200="Housing",A8200="Rural"),"",
_xlfn.IFS(
NOT(ISBLANK(C8200)), C8200,
AND(NOT(ISBLANK(C8199)), B8199=B8200, NOT(ISBLANK(C8201)), B8201=B8200), AVERAGE(C8199,C8201),
AND(NOT(ISBLANK(C8199)), B8199=B8200, ISBLANK(C8201), NOT(ISBLANK(C8202)), B8202=B8200), C8199+(C8202-C8199)/3,
AND(ISBLANK(C8199), NOT(ISBLANK(C8198)), B8198=B8200, NOT(ISBLANK(C8201)), B8201=B8200), C8198+(C8201-C8198)*2/3,
TRUE, "Check Manually"
))</f>
        <v>113.2</v>
      </c>
      <c r="F8200" t="str">
        <f>_xlfn.XLOOKUP(B8200,Bucket_Map!A:A,Bucket_Map!B:B,"ERROR - CHECK NAME")</f>
        <v>Housing</v>
      </c>
    </row>
    <row r="8201" spans="1:6" x14ac:dyDescent="0.25">
      <c r="A8201" t="s">
        <v>33</v>
      </c>
      <c r="B8201" t="s">
        <v>17</v>
      </c>
      <c r="C8201">
        <v>113.9</v>
      </c>
      <c r="D8201" s="1">
        <v>41730</v>
      </c>
      <c r="E8201" cm="1">
        <f t="array" ref="E8201">IF(AND(B8201="Housing",A8201="Rural"),"",
_xlfn.IFS(
NOT(ISBLANK(C8201)), C8201,
AND(NOT(ISBLANK(C8200)), B8200=B8201, NOT(ISBLANK(C8202)), B8202=B8201), AVERAGE(C8200,C8202),
AND(NOT(ISBLANK(C8200)), B8200=B8201, ISBLANK(C8202), NOT(ISBLANK(C8203)), B8203=B8201), C8200+(C8203-C8200)/3,
AND(ISBLANK(C8200), NOT(ISBLANK(C8199)), B8199=B8201, NOT(ISBLANK(C8202)), B8202=B8201), C8199+(C8202-C8199)*2/3,
TRUE, "Check Manually"
))</f>
        <v>113.9</v>
      </c>
      <c r="F8201" t="str">
        <f>_xlfn.XLOOKUP(B8201,Bucket_Map!A:A,Bucket_Map!B:B,"ERROR - CHECK NAME")</f>
        <v>Housing</v>
      </c>
    </row>
    <row r="8202" spans="1:6" x14ac:dyDescent="0.25">
      <c r="A8202" t="s">
        <v>33</v>
      </c>
      <c r="B8202" t="s">
        <v>17</v>
      </c>
      <c r="C8202">
        <v>114.3</v>
      </c>
      <c r="D8202" s="1">
        <v>41760</v>
      </c>
      <c r="E8202" cm="1">
        <f t="array" ref="E8202">IF(AND(B8202="Housing",A8202="Rural"),"",
_xlfn.IFS(
NOT(ISBLANK(C8202)), C8202,
AND(NOT(ISBLANK(C8201)), B8201=B8202, NOT(ISBLANK(C8203)), B8203=B8202), AVERAGE(C8201,C8203),
AND(NOT(ISBLANK(C8201)), B8201=B8202, ISBLANK(C8203), NOT(ISBLANK(C8204)), B8204=B8202), C8201+(C8204-C8201)/3,
AND(ISBLANK(C8201), NOT(ISBLANK(C8200)), B8200=B8202, NOT(ISBLANK(C8203)), B8203=B8202), C8200+(C8203-C8200)*2/3,
TRUE, "Check Manually"
))</f>
        <v>114.3</v>
      </c>
      <c r="F8202" t="str">
        <f>_xlfn.XLOOKUP(B8202,Bucket_Map!A:A,Bucket_Map!B:B,"ERROR - CHECK NAME")</f>
        <v>Housing</v>
      </c>
    </row>
    <row r="8203" spans="1:6" x14ac:dyDescent="0.25">
      <c r="A8203" t="s">
        <v>33</v>
      </c>
      <c r="B8203" t="s">
        <v>17</v>
      </c>
      <c r="C8203">
        <v>113.9</v>
      </c>
      <c r="D8203" s="1">
        <v>41791</v>
      </c>
      <c r="E8203" cm="1">
        <f t="array" ref="E8203">IF(AND(B8203="Housing",A8203="Rural"),"",
_xlfn.IFS(
NOT(ISBLANK(C8203)), C8203,
AND(NOT(ISBLANK(C8202)), B8202=B8203, NOT(ISBLANK(C8204)), B8204=B8203), AVERAGE(C8202,C8204),
AND(NOT(ISBLANK(C8202)), B8202=B8203, ISBLANK(C8204), NOT(ISBLANK(C8205)), B8205=B8203), C8202+(C8205-C8202)/3,
AND(ISBLANK(C8202), NOT(ISBLANK(C8201)), B8201=B8203, NOT(ISBLANK(C8204)), B8204=B8203), C8201+(C8204-C8201)*2/3,
TRUE, "Check Manually"
))</f>
        <v>113.9</v>
      </c>
      <c r="F8203" t="str">
        <f>_xlfn.XLOOKUP(B8203,Bucket_Map!A:A,Bucket_Map!B:B,"ERROR - CHECK NAME")</f>
        <v>Housing</v>
      </c>
    </row>
    <row r="8204" spans="1:6" x14ac:dyDescent="0.25">
      <c r="A8204" t="s">
        <v>33</v>
      </c>
      <c r="B8204" t="s">
        <v>17</v>
      </c>
      <c r="C8204">
        <v>114.8</v>
      </c>
      <c r="D8204" s="1">
        <v>41821</v>
      </c>
      <c r="E8204" cm="1">
        <f t="array" ref="E8204">IF(AND(B8204="Housing",A8204="Rural"),"",
_xlfn.IFS(
NOT(ISBLANK(C8204)), C8204,
AND(NOT(ISBLANK(C8203)), B8203=B8204, NOT(ISBLANK(C8205)), B8205=B8204), AVERAGE(C8203,C8205),
AND(NOT(ISBLANK(C8203)), B8203=B8204, ISBLANK(C8205), NOT(ISBLANK(C8206)), B8206=B8204), C8203+(C8206-C8203)/3,
AND(ISBLANK(C8203), NOT(ISBLANK(C8202)), B8202=B8204, NOT(ISBLANK(C8205)), B8205=B8204), C8202+(C8205-C8202)*2/3,
TRUE, "Check Manually"
))</f>
        <v>114.8</v>
      </c>
      <c r="F8204" t="str">
        <f>_xlfn.XLOOKUP(B8204,Bucket_Map!A:A,Bucket_Map!B:B,"ERROR - CHECK NAME")</f>
        <v>Housing</v>
      </c>
    </row>
    <row r="8205" spans="1:6" x14ac:dyDescent="0.25">
      <c r="A8205" t="s">
        <v>33</v>
      </c>
      <c r="B8205" t="s">
        <v>17</v>
      </c>
      <c r="C8205">
        <v>115.5</v>
      </c>
      <c r="D8205" s="1">
        <v>41852</v>
      </c>
      <c r="E8205" cm="1">
        <f t="array" ref="E8205">IF(AND(B8205="Housing",A8205="Rural"),"",
_xlfn.IFS(
NOT(ISBLANK(C8205)), C8205,
AND(NOT(ISBLANK(C8204)), B8204=B8205, NOT(ISBLANK(C8206)), B8206=B8205), AVERAGE(C8204,C8206),
AND(NOT(ISBLANK(C8204)), B8204=B8205, ISBLANK(C8206), NOT(ISBLANK(C8207)), B8207=B8205), C8204+(C8207-C8204)/3,
AND(ISBLANK(C8204), NOT(ISBLANK(C8203)), B8203=B8205, NOT(ISBLANK(C8206)), B8206=B8205), C8203+(C8206-C8203)*2/3,
TRUE, "Check Manually"
))</f>
        <v>115.5</v>
      </c>
      <c r="F8205" t="str">
        <f>_xlfn.XLOOKUP(B8205,Bucket_Map!A:A,Bucket_Map!B:B,"ERROR - CHECK NAME")</f>
        <v>Housing</v>
      </c>
    </row>
    <row r="8206" spans="1:6" x14ac:dyDescent="0.25">
      <c r="A8206" t="s">
        <v>33</v>
      </c>
      <c r="B8206" t="s">
        <v>17</v>
      </c>
      <c r="C8206">
        <v>116.1</v>
      </c>
      <c r="D8206" s="1">
        <v>41883</v>
      </c>
      <c r="E8206" cm="1">
        <f t="array" ref="E8206">IF(AND(B8206="Housing",A8206="Rural"),"",
_xlfn.IFS(
NOT(ISBLANK(C8206)), C8206,
AND(NOT(ISBLANK(C8205)), B8205=B8206, NOT(ISBLANK(C8207)), B8207=B8206), AVERAGE(C8205,C8207),
AND(NOT(ISBLANK(C8205)), B8205=B8206, ISBLANK(C8207), NOT(ISBLANK(C8208)), B8208=B8206), C8205+(C8208-C8205)/3,
AND(ISBLANK(C8205), NOT(ISBLANK(C8204)), B8204=B8206, NOT(ISBLANK(C8207)), B8207=B8206), C8204+(C8207-C8204)*2/3,
TRUE, "Check Manually"
))</f>
        <v>116.1</v>
      </c>
      <c r="F8206" t="str">
        <f>_xlfn.XLOOKUP(B8206,Bucket_Map!A:A,Bucket_Map!B:B,"ERROR - CHECK NAME")</f>
        <v>Housing</v>
      </c>
    </row>
    <row r="8207" spans="1:6" x14ac:dyDescent="0.25">
      <c r="A8207" t="s">
        <v>33</v>
      </c>
      <c r="B8207" t="s">
        <v>17</v>
      </c>
      <c r="C8207">
        <v>116.7</v>
      </c>
      <c r="D8207" s="1">
        <v>41913</v>
      </c>
      <c r="E8207" cm="1">
        <f t="array" ref="E8207">IF(AND(B8207="Housing",A8207="Rural"),"",
_xlfn.IFS(
NOT(ISBLANK(C8207)), C8207,
AND(NOT(ISBLANK(C8206)), B8206=B8207, NOT(ISBLANK(C8208)), B8208=B8207), AVERAGE(C8206,C8208),
AND(NOT(ISBLANK(C8206)), B8206=B8207, ISBLANK(C8208), NOT(ISBLANK(C8209)), B8209=B8207), C8206+(C8209-C8206)/3,
AND(ISBLANK(C8206), NOT(ISBLANK(C8205)), B8205=B8207, NOT(ISBLANK(C8208)), B8208=B8207), C8205+(C8208-C8205)*2/3,
TRUE, "Check Manually"
))</f>
        <v>116.7</v>
      </c>
      <c r="F8207" t="str">
        <f>_xlfn.XLOOKUP(B8207,Bucket_Map!A:A,Bucket_Map!B:B,"ERROR - CHECK NAME")</f>
        <v>Housing</v>
      </c>
    </row>
    <row r="8208" spans="1:6" x14ac:dyDescent="0.25">
      <c r="A8208" t="s">
        <v>33</v>
      </c>
      <c r="B8208" t="s">
        <v>17</v>
      </c>
      <c r="C8208">
        <v>117.1</v>
      </c>
      <c r="D8208" s="1">
        <v>41944</v>
      </c>
      <c r="E8208" cm="1">
        <f t="array" ref="E8208">IF(AND(B8208="Housing",A8208="Rural"),"",
_xlfn.IFS(
NOT(ISBLANK(C8208)), C8208,
AND(NOT(ISBLANK(C8207)), B8207=B8208, NOT(ISBLANK(C8209)), B8209=B8208), AVERAGE(C8207,C8209),
AND(NOT(ISBLANK(C8207)), B8207=B8208, ISBLANK(C8209), NOT(ISBLANK(C8210)), B8210=B8208), C8207+(C8210-C8207)/3,
AND(ISBLANK(C8207), NOT(ISBLANK(C8206)), B8206=B8208, NOT(ISBLANK(C8209)), B8209=B8208), C8206+(C8209-C8206)*2/3,
TRUE, "Check Manually"
))</f>
        <v>117.1</v>
      </c>
      <c r="F8208" t="str">
        <f>_xlfn.XLOOKUP(B8208,Bucket_Map!A:A,Bucket_Map!B:B,"ERROR - CHECK NAME")</f>
        <v>Housing</v>
      </c>
    </row>
    <row r="8209" spans="1:6" x14ac:dyDescent="0.25">
      <c r="A8209" t="s">
        <v>33</v>
      </c>
      <c r="B8209" t="s">
        <v>17</v>
      </c>
      <c r="C8209">
        <v>116.5</v>
      </c>
      <c r="D8209" s="1">
        <v>41974</v>
      </c>
      <c r="E8209" cm="1">
        <f t="array" ref="E8209">IF(AND(B8209="Housing",A8209="Rural"),"",
_xlfn.IFS(
NOT(ISBLANK(C8209)), C8209,
AND(NOT(ISBLANK(C8208)), B8208=B8209, NOT(ISBLANK(C8210)), B8210=B8209), AVERAGE(C8208,C8210),
AND(NOT(ISBLANK(C8208)), B8208=B8209, ISBLANK(C8210), NOT(ISBLANK(C8211)), B8211=B8209), C8208+(C8211-C8208)/3,
AND(ISBLANK(C8208), NOT(ISBLANK(C8207)), B8207=B8209, NOT(ISBLANK(C8210)), B8210=B8209), C8207+(C8210-C8207)*2/3,
TRUE, "Check Manually"
))</f>
        <v>116.5</v>
      </c>
      <c r="F8209" t="str">
        <f>_xlfn.XLOOKUP(B8209,Bucket_Map!A:A,Bucket_Map!B:B,"ERROR - CHECK NAME")</f>
        <v>Housing</v>
      </c>
    </row>
    <row r="8210" spans="1:6" x14ac:dyDescent="0.25">
      <c r="A8210" t="s">
        <v>33</v>
      </c>
      <c r="B8210" t="s">
        <v>17</v>
      </c>
      <c r="C8210">
        <v>117.3</v>
      </c>
      <c r="D8210" s="1">
        <v>42005</v>
      </c>
      <c r="E8210" cm="1">
        <f t="array" ref="E8210">IF(AND(B8210="Housing",A8210="Rural"),"",
_xlfn.IFS(
NOT(ISBLANK(C8210)), C8210,
AND(NOT(ISBLANK(C8209)), B8209=B8210, NOT(ISBLANK(C8211)), B8211=B8210), AVERAGE(C8209,C8211),
AND(NOT(ISBLANK(C8209)), B8209=B8210, ISBLANK(C8211), NOT(ISBLANK(C8212)), B8212=B8210), C8209+(C8212-C8209)/3,
AND(ISBLANK(C8209), NOT(ISBLANK(C8208)), B8208=B8210, NOT(ISBLANK(C8211)), B8211=B8210), C8208+(C8211-C8208)*2/3,
TRUE, "Check Manually"
))</f>
        <v>117.3</v>
      </c>
      <c r="F8210" t="str">
        <f>_xlfn.XLOOKUP(B8210,Bucket_Map!A:A,Bucket_Map!B:B,"ERROR - CHECK NAME")</f>
        <v>Housing</v>
      </c>
    </row>
    <row r="8211" spans="1:6" x14ac:dyDescent="0.25">
      <c r="A8211" t="s">
        <v>33</v>
      </c>
      <c r="B8211" t="s">
        <v>17</v>
      </c>
      <c r="C8211">
        <v>118.1</v>
      </c>
      <c r="D8211" s="1">
        <v>42036</v>
      </c>
      <c r="E8211" cm="1">
        <f t="array" ref="E8211">IF(AND(B8211="Housing",A8211="Rural"),"",
_xlfn.IFS(
NOT(ISBLANK(C8211)), C8211,
AND(NOT(ISBLANK(C8210)), B8210=B8211, NOT(ISBLANK(C8212)), B8212=B8211), AVERAGE(C8210,C8212),
AND(NOT(ISBLANK(C8210)), B8210=B8211, ISBLANK(C8212), NOT(ISBLANK(C8213)), B8213=B8211), C8210+(C8213-C8210)/3,
AND(ISBLANK(C8210), NOT(ISBLANK(C8209)), B8209=B8211, NOT(ISBLANK(C8212)), B8212=B8211), C8209+(C8212-C8209)*2/3,
TRUE, "Check Manually"
))</f>
        <v>118.1</v>
      </c>
      <c r="F8211" t="str">
        <f>_xlfn.XLOOKUP(B8211,Bucket_Map!A:A,Bucket_Map!B:B,"ERROR - CHECK NAME")</f>
        <v>Housing</v>
      </c>
    </row>
    <row r="8212" spans="1:6" x14ac:dyDescent="0.25">
      <c r="A8212" t="s">
        <v>33</v>
      </c>
      <c r="B8212" t="s">
        <v>17</v>
      </c>
      <c r="C8212">
        <v>118.6</v>
      </c>
      <c r="D8212" s="1">
        <v>42064</v>
      </c>
      <c r="E8212" cm="1">
        <f t="array" ref="E8212">IF(AND(B8212="Housing",A8212="Rural"),"",
_xlfn.IFS(
NOT(ISBLANK(C8212)), C8212,
AND(NOT(ISBLANK(C8211)), B8211=B8212, NOT(ISBLANK(C8213)), B8213=B8212), AVERAGE(C8211,C8213),
AND(NOT(ISBLANK(C8211)), B8211=B8212, ISBLANK(C8213), NOT(ISBLANK(C8214)), B8214=B8212), C8211+(C8214-C8211)/3,
AND(ISBLANK(C8211), NOT(ISBLANK(C8210)), B8210=B8212, NOT(ISBLANK(C8213)), B8213=B8212), C8210+(C8213-C8210)*2/3,
TRUE, "Check Manually"
))</f>
        <v>118.6</v>
      </c>
      <c r="F8212" t="str">
        <f>_xlfn.XLOOKUP(B8212,Bucket_Map!A:A,Bucket_Map!B:B,"ERROR - CHECK NAME")</f>
        <v>Housing</v>
      </c>
    </row>
    <row r="8213" spans="1:6" x14ac:dyDescent="0.25">
      <c r="A8213" t="s">
        <v>33</v>
      </c>
      <c r="B8213" t="s">
        <v>17</v>
      </c>
      <c r="C8213">
        <v>119.2</v>
      </c>
      <c r="D8213" s="1">
        <v>42095</v>
      </c>
      <c r="E8213" cm="1">
        <f t="array" ref="E8213">IF(AND(B8213="Housing",A8213="Rural"),"",
_xlfn.IFS(
NOT(ISBLANK(C8213)), C8213,
AND(NOT(ISBLANK(C8212)), B8212=B8213, NOT(ISBLANK(C8214)), B8214=B8213), AVERAGE(C8212,C8214),
AND(NOT(ISBLANK(C8212)), B8212=B8213, ISBLANK(C8214), NOT(ISBLANK(C8215)), B8215=B8213), C8212+(C8215-C8212)/3,
AND(ISBLANK(C8212), NOT(ISBLANK(C8211)), B8211=B8213, NOT(ISBLANK(C8214)), B8214=B8213), C8211+(C8214-C8211)*2/3,
TRUE, "Check Manually"
))</f>
        <v>119.2</v>
      </c>
      <c r="F8213" t="str">
        <f>_xlfn.XLOOKUP(B8213,Bucket_Map!A:A,Bucket_Map!B:B,"ERROR - CHECK NAME")</f>
        <v>Housing</v>
      </c>
    </row>
    <row r="8214" spans="1:6" x14ac:dyDescent="0.25">
      <c r="A8214" t="s">
        <v>33</v>
      </c>
      <c r="B8214" t="s">
        <v>17</v>
      </c>
      <c r="C8214">
        <v>119.6</v>
      </c>
      <c r="D8214" s="1">
        <v>42125</v>
      </c>
      <c r="E8214" cm="1">
        <f t="array" ref="E8214">IF(AND(B8214="Housing",A8214="Rural"),"",
_xlfn.IFS(
NOT(ISBLANK(C8214)), C8214,
AND(NOT(ISBLANK(C8213)), B8213=B8214, NOT(ISBLANK(C8215)), B8215=B8214), AVERAGE(C8213,C8215),
AND(NOT(ISBLANK(C8213)), B8213=B8214, ISBLANK(C8215), NOT(ISBLANK(C8216)), B8216=B8214), C8213+(C8216-C8213)/3,
AND(ISBLANK(C8213), NOT(ISBLANK(C8212)), B8212=B8214, NOT(ISBLANK(C8215)), B8215=B8214), C8212+(C8215-C8212)*2/3,
TRUE, "Check Manually"
))</f>
        <v>119.6</v>
      </c>
      <c r="F8214" t="str">
        <f>_xlfn.XLOOKUP(B8214,Bucket_Map!A:A,Bucket_Map!B:B,"ERROR - CHECK NAME")</f>
        <v>Housing</v>
      </c>
    </row>
    <row r="8215" spans="1:6" x14ac:dyDescent="0.25">
      <c r="A8215" t="s">
        <v>33</v>
      </c>
      <c r="B8215" t="s">
        <v>17</v>
      </c>
      <c r="C8215">
        <v>119</v>
      </c>
      <c r="D8215" s="1">
        <v>42156</v>
      </c>
      <c r="E8215" cm="1">
        <f t="array" ref="E8215">IF(AND(B8215="Housing",A8215="Rural"),"",
_xlfn.IFS(
NOT(ISBLANK(C8215)), C8215,
AND(NOT(ISBLANK(C8214)), B8214=B8215, NOT(ISBLANK(C8216)), B8216=B8215), AVERAGE(C8214,C8216),
AND(NOT(ISBLANK(C8214)), B8214=B8215, ISBLANK(C8216), NOT(ISBLANK(C8217)), B8217=B8215), C8214+(C8217-C8214)/3,
AND(ISBLANK(C8214), NOT(ISBLANK(C8213)), B8213=B8215, NOT(ISBLANK(C8216)), B8216=B8215), C8213+(C8216-C8213)*2/3,
TRUE, "Check Manually"
))</f>
        <v>119</v>
      </c>
      <c r="F8215" t="str">
        <f>_xlfn.XLOOKUP(B8215,Bucket_Map!A:A,Bucket_Map!B:B,"ERROR - CHECK NAME")</f>
        <v>Housing</v>
      </c>
    </row>
    <row r="8216" spans="1:6" x14ac:dyDescent="0.25">
      <c r="A8216" t="s">
        <v>33</v>
      </c>
      <c r="B8216" t="s">
        <v>17</v>
      </c>
      <c r="C8216">
        <v>119.9</v>
      </c>
      <c r="D8216" s="1">
        <v>42186</v>
      </c>
      <c r="E8216" cm="1">
        <f t="array" ref="E8216">IF(AND(B8216="Housing",A8216="Rural"),"",
_xlfn.IFS(
NOT(ISBLANK(C8216)), C8216,
AND(NOT(ISBLANK(C8215)), B8215=B8216, NOT(ISBLANK(C8217)), B8217=B8216), AVERAGE(C8215,C8217),
AND(NOT(ISBLANK(C8215)), B8215=B8216, ISBLANK(C8217), NOT(ISBLANK(C8218)), B8218=B8216), C8215+(C8218-C8215)/3,
AND(ISBLANK(C8215), NOT(ISBLANK(C8214)), B8214=B8216, NOT(ISBLANK(C8217)), B8217=B8216), C8214+(C8217-C8214)*2/3,
TRUE, "Check Manually"
))</f>
        <v>119.9</v>
      </c>
      <c r="F8216" t="str">
        <f>_xlfn.XLOOKUP(B8216,Bucket_Map!A:A,Bucket_Map!B:B,"ERROR - CHECK NAME")</f>
        <v>Housing</v>
      </c>
    </row>
    <row r="8217" spans="1:6" x14ac:dyDescent="0.25">
      <c r="A8217" t="s">
        <v>33</v>
      </c>
      <c r="B8217" t="s">
        <v>17</v>
      </c>
      <c r="C8217">
        <v>120.9</v>
      </c>
      <c r="D8217" s="1">
        <v>42217</v>
      </c>
      <c r="E8217" cm="1">
        <f t="array" ref="E8217">IF(AND(B8217="Housing",A8217="Rural"),"",
_xlfn.IFS(
NOT(ISBLANK(C8217)), C8217,
AND(NOT(ISBLANK(C8216)), B8216=B8217, NOT(ISBLANK(C8218)), B8218=B8217), AVERAGE(C8216,C8218),
AND(NOT(ISBLANK(C8216)), B8216=B8217, ISBLANK(C8218), NOT(ISBLANK(C8219)), B8219=B8217), C8216+(C8219-C8216)/3,
AND(ISBLANK(C8216), NOT(ISBLANK(C8215)), B8215=B8217, NOT(ISBLANK(C8218)), B8218=B8217), C8215+(C8218-C8215)*2/3,
TRUE, "Check Manually"
))</f>
        <v>120.9</v>
      </c>
      <c r="F8217" t="str">
        <f>_xlfn.XLOOKUP(B8217,Bucket_Map!A:A,Bucket_Map!B:B,"ERROR - CHECK NAME")</f>
        <v>Housing</v>
      </c>
    </row>
    <row r="8218" spans="1:6" x14ac:dyDescent="0.25">
      <c r="A8218" t="s">
        <v>33</v>
      </c>
      <c r="B8218" t="s">
        <v>17</v>
      </c>
      <c r="C8218">
        <v>121.6</v>
      </c>
      <c r="D8218" s="1">
        <v>42248</v>
      </c>
      <c r="E8218" cm="1">
        <f t="array" ref="E8218">IF(AND(B8218="Housing",A8218="Rural"),"",
_xlfn.IFS(
NOT(ISBLANK(C8218)), C8218,
AND(NOT(ISBLANK(C8217)), B8217=B8218, NOT(ISBLANK(C8219)), B8219=B8218), AVERAGE(C8217,C8219),
AND(NOT(ISBLANK(C8217)), B8217=B8218, ISBLANK(C8219), NOT(ISBLANK(C8220)), B8220=B8218), C8217+(C8220-C8217)/3,
AND(ISBLANK(C8217), NOT(ISBLANK(C8216)), B8216=B8218, NOT(ISBLANK(C8219)), B8219=B8218), C8216+(C8219-C8216)*2/3,
TRUE, "Check Manually"
))</f>
        <v>121.6</v>
      </c>
      <c r="F8218" t="str">
        <f>_xlfn.XLOOKUP(B8218,Bucket_Map!A:A,Bucket_Map!B:B,"ERROR - CHECK NAME")</f>
        <v>Housing</v>
      </c>
    </row>
    <row r="8219" spans="1:6" x14ac:dyDescent="0.25">
      <c r="A8219" t="s">
        <v>33</v>
      </c>
      <c r="B8219" t="s">
        <v>17</v>
      </c>
      <c r="C8219">
        <v>122.4</v>
      </c>
      <c r="D8219" s="1">
        <v>42278</v>
      </c>
      <c r="E8219" cm="1">
        <f t="array" ref="E8219">IF(AND(B8219="Housing",A8219="Rural"),"",
_xlfn.IFS(
NOT(ISBLANK(C8219)), C8219,
AND(NOT(ISBLANK(C8218)), B8218=B8219, NOT(ISBLANK(C8220)), B8220=B8219), AVERAGE(C8218,C8220),
AND(NOT(ISBLANK(C8218)), B8218=B8219, ISBLANK(C8220), NOT(ISBLANK(C8221)), B8221=B8219), C8218+(C8221-C8218)/3,
AND(ISBLANK(C8218), NOT(ISBLANK(C8217)), B8217=B8219, NOT(ISBLANK(C8220)), B8220=B8219), C8217+(C8220-C8217)*2/3,
TRUE, "Check Manually"
))</f>
        <v>122.4</v>
      </c>
      <c r="F8219" t="str">
        <f>_xlfn.XLOOKUP(B8219,Bucket_Map!A:A,Bucket_Map!B:B,"ERROR - CHECK NAME")</f>
        <v>Housing</v>
      </c>
    </row>
    <row r="8220" spans="1:6" x14ac:dyDescent="0.25">
      <c r="A8220" t="s">
        <v>33</v>
      </c>
      <c r="B8220" t="s">
        <v>17</v>
      </c>
      <c r="C8220">
        <v>122.9</v>
      </c>
      <c r="D8220" s="1">
        <v>42309</v>
      </c>
      <c r="E8220" cm="1">
        <f t="array" ref="E8220">IF(AND(B8220="Housing",A8220="Rural"),"",
_xlfn.IFS(
NOT(ISBLANK(C8220)), C8220,
AND(NOT(ISBLANK(C8219)), B8219=B8220, NOT(ISBLANK(C8221)), B8221=B8220), AVERAGE(C8219,C8221),
AND(NOT(ISBLANK(C8219)), B8219=B8220, ISBLANK(C8221), NOT(ISBLANK(C8222)), B8222=B8220), C8219+(C8222-C8219)/3,
AND(ISBLANK(C8219), NOT(ISBLANK(C8218)), B8218=B8220, NOT(ISBLANK(C8221)), B8221=B8220), C8218+(C8221-C8218)*2/3,
TRUE, "Check Manually"
))</f>
        <v>122.9</v>
      </c>
      <c r="F8220" t="str">
        <f>_xlfn.XLOOKUP(B8220,Bucket_Map!A:A,Bucket_Map!B:B,"ERROR - CHECK NAME")</f>
        <v>Housing</v>
      </c>
    </row>
    <row r="8221" spans="1:6" x14ac:dyDescent="0.25">
      <c r="A8221" t="s">
        <v>33</v>
      </c>
      <c r="B8221" t="s">
        <v>17</v>
      </c>
      <c r="C8221">
        <v>122.4</v>
      </c>
      <c r="D8221" s="1">
        <v>42339</v>
      </c>
      <c r="E8221" cm="1">
        <f t="array" ref="E8221">IF(AND(B8221="Housing",A8221="Rural"),"",
_xlfn.IFS(
NOT(ISBLANK(C8221)), C8221,
AND(NOT(ISBLANK(C8220)), B8220=B8221, NOT(ISBLANK(C8222)), B8222=B8221), AVERAGE(C8220,C8222),
AND(NOT(ISBLANK(C8220)), B8220=B8221, ISBLANK(C8222), NOT(ISBLANK(C8223)), B8223=B8221), C8220+(C8223-C8220)/3,
AND(ISBLANK(C8220), NOT(ISBLANK(C8219)), B8219=B8221, NOT(ISBLANK(C8222)), B8222=B8221), C8219+(C8222-C8219)*2/3,
TRUE, "Check Manually"
))</f>
        <v>122.4</v>
      </c>
      <c r="F8221" t="str">
        <f>_xlfn.XLOOKUP(B8221,Bucket_Map!A:A,Bucket_Map!B:B,"ERROR - CHECK NAME")</f>
        <v>Housing</v>
      </c>
    </row>
    <row r="8222" spans="1:6" x14ac:dyDescent="0.25">
      <c r="A8222" t="s">
        <v>33</v>
      </c>
      <c r="B8222" t="s">
        <v>17</v>
      </c>
      <c r="C8222">
        <v>123.4</v>
      </c>
      <c r="D8222" s="1">
        <v>42370</v>
      </c>
      <c r="E8222" cm="1">
        <f t="array" ref="E8222">IF(AND(B8222="Housing",A8222="Rural"),"",
_xlfn.IFS(
NOT(ISBLANK(C8222)), C8222,
AND(NOT(ISBLANK(C8221)), B8221=B8222, NOT(ISBLANK(C8223)), B8223=B8222), AVERAGE(C8221,C8223),
AND(NOT(ISBLANK(C8221)), B8221=B8222, ISBLANK(C8223), NOT(ISBLANK(C8224)), B8224=B8222), C8221+(C8224-C8221)/3,
AND(ISBLANK(C8221), NOT(ISBLANK(C8220)), B8220=B8222, NOT(ISBLANK(C8223)), B8223=B8222), C8220+(C8223-C8220)*2/3,
TRUE, "Check Manually"
))</f>
        <v>123.4</v>
      </c>
      <c r="F8222" t="str">
        <f>_xlfn.XLOOKUP(B8222,Bucket_Map!A:A,Bucket_Map!B:B,"ERROR - CHECK NAME")</f>
        <v>Housing</v>
      </c>
    </row>
    <row r="8223" spans="1:6" x14ac:dyDescent="0.25">
      <c r="A8223" t="s">
        <v>33</v>
      </c>
      <c r="B8223" t="s">
        <v>17</v>
      </c>
      <c r="C8223">
        <v>124.4</v>
      </c>
      <c r="D8223" s="1">
        <v>42401</v>
      </c>
      <c r="E8223" cm="1">
        <f t="array" ref="E8223">IF(AND(B8223="Housing",A8223="Rural"),"",
_xlfn.IFS(
NOT(ISBLANK(C8223)), C8223,
AND(NOT(ISBLANK(C8222)), B8222=B8223, NOT(ISBLANK(C8224)), B8224=B8223), AVERAGE(C8222,C8224),
AND(NOT(ISBLANK(C8222)), B8222=B8223, ISBLANK(C8224), NOT(ISBLANK(C8225)), B8225=B8223), C8222+(C8225-C8222)/3,
AND(ISBLANK(C8222), NOT(ISBLANK(C8221)), B8221=B8223, NOT(ISBLANK(C8224)), B8224=B8223), C8221+(C8224-C8221)*2/3,
TRUE, "Check Manually"
))</f>
        <v>124.4</v>
      </c>
      <c r="F8223" t="str">
        <f>_xlfn.XLOOKUP(B8223,Bucket_Map!A:A,Bucket_Map!B:B,"ERROR - CHECK NAME")</f>
        <v>Housing</v>
      </c>
    </row>
    <row r="8224" spans="1:6" x14ac:dyDescent="0.25">
      <c r="A8224" t="s">
        <v>33</v>
      </c>
      <c r="B8224" t="s">
        <v>17</v>
      </c>
      <c r="C8224">
        <v>124.9</v>
      </c>
      <c r="D8224" s="1">
        <v>42430</v>
      </c>
      <c r="E8224" cm="1">
        <f t="array" ref="E8224">IF(AND(B8224="Housing",A8224="Rural"),"",
_xlfn.IFS(
NOT(ISBLANK(C8224)), C8224,
AND(NOT(ISBLANK(C8223)), B8223=B8224, NOT(ISBLANK(C8225)), B8225=B8224), AVERAGE(C8223,C8225),
AND(NOT(ISBLANK(C8223)), B8223=B8224, ISBLANK(C8225), NOT(ISBLANK(C8226)), B8226=B8224), C8223+(C8226-C8223)/3,
AND(ISBLANK(C8223), NOT(ISBLANK(C8222)), B8222=B8224, NOT(ISBLANK(C8225)), B8225=B8224), C8222+(C8225-C8222)*2/3,
TRUE, "Check Manually"
))</f>
        <v>124.9</v>
      </c>
      <c r="F8224" t="str">
        <f>_xlfn.XLOOKUP(B8224,Bucket_Map!A:A,Bucket_Map!B:B,"ERROR - CHECK NAME")</f>
        <v>Housing</v>
      </c>
    </row>
    <row r="8225" spans="1:6" x14ac:dyDescent="0.25">
      <c r="A8225" t="s">
        <v>33</v>
      </c>
      <c r="B8225" t="s">
        <v>17</v>
      </c>
      <c r="C8225">
        <v>125.6</v>
      </c>
      <c r="D8225" s="1">
        <v>42461</v>
      </c>
      <c r="E8225" cm="1">
        <f t="array" ref="E8225">IF(AND(B8225="Housing",A8225="Rural"),"",
_xlfn.IFS(
NOT(ISBLANK(C8225)), C8225,
AND(NOT(ISBLANK(C8224)), B8224=B8225, NOT(ISBLANK(C8226)), B8226=B8225), AVERAGE(C8224,C8226),
AND(NOT(ISBLANK(C8224)), B8224=B8225, ISBLANK(C8226), NOT(ISBLANK(C8227)), B8227=B8225), C8224+(C8227-C8224)/3,
AND(ISBLANK(C8224), NOT(ISBLANK(C8223)), B8223=B8225, NOT(ISBLANK(C8226)), B8226=B8225), C8223+(C8226-C8223)*2/3,
TRUE, "Check Manually"
))</f>
        <v>125.6</v>
      </c>
      <c r="F8225" t="str">
        <f>_xlfn.XLOOKUP(B8225,Bucket_Map!A:A,Bucket_Map!B:B,"ERROR - CHECK NAME")</f>
        <v>Housing</v>
      </c>
    </row>
    <row r="8226" spans="1:6" x14ac:dyDescent="0.25">
      <c r="A8226" t="s">
        <v>33</v>
      </c>
      <c r="B8226" t="s">
        <v>17</v>
      </c>
      <c r="C8226">
        <v>126</v>
      </c>
      <c r="D8226" s="1">
        <v>42491</v>
      </c>
      <c r="E8226" cm="1">
        <f t="array" ref="E8226">IF(AND(B8226="Housing",A8226="Rural"),"",
_xlfn.IFS(
NOT(ISBLANK(C8226)), C8226,
AND(NOT(ISBLANK(C8225)), B8225=B8226, NOT(ISBLANK(C8227)), B8227=B8226), AVERAGE(C8225,C8227),
AND(NOT(ISBLANK(C8225)), B8225=B8226, ISBLANK(C8227), NOT(ISBLANK(C8228)), B8228=B8226), C8225+(C8228-C8225)/3,
AND(ISBLANK(C8225), NOT(ISBLANK(C8224)), B8224=B8226, NOT(ISBLANK(C8227)), B8227=B8226), C8224+(C8227-C8224)*2/3,
TRUE, "Check Manually"
))</f>
        <v>126</v>
      </c>
      <c r="F8226" t="str">
        <f>_xlfn.XLOOKUP(B8226,Bucket_Map!A:A,Bucket_Map!B:B,"ERROR - CHECK NAME")</f>
        <v>Housing</v>
      </c>
    </row>
    <row r="8227" spans="1:6" x14ac:dyDescent="0.25">
      <c r="A8227" t="s">
        <v>33</v>
      </c>
      <c r="B8227" t="s">
        <v>17</v>
      </c>
      <c r="C8227">
        <v>125.5</v>
      </c>
      <c r="D8227" s="1">
        <v>42522</v>
      </c>
      <c r="E8227" cm="1">
        <f t="array" ref="E8227">IF(AND(B8227="Housing",A8227="Rural"),"",
_xlfn.IFS(
NOT(ISBLANK(C8227)), C8227,
AND(NOT(ISBLANK(C8226)), B8226=B8227, NOT(ISBLANK(C8228)), B8228=B8227), AVERAGE(C8226,C8228),
AND(NOT(ISBLANK(C8226)), B8226=B8227, ISBLANK(C8228), NOT(ISBLANK(C8229)), B8229=B8227), C8226+(C8229-C8226)/3,
AND(ISBLANK(C8226), NOT(ISBLANK(C8225)), B8225=B8227, NOT(ISBLANK(C8228)), B8228=B8227), C8225+(C8228-C8225)*2/3,
TRUE, "Check Manually"
))</f>
        <v>125.5</v>
      </c>
      <c r="F8227" t="str">
        <f>_xlfn.XLOOKUP(B8227,Bucket_Map!A:A,Bucket_Map!B:B,"ERROR - CHECK NAME")</f>
        <v>Housing</v>
      </c>
    </row>
    <row r="8228" spans="1:6" x14ac:dyDescent="0.25">
      <c r="A8228" t="s">
        <v>33</v>
      </c>
      <c r="B8228" t="s">
        <v>17</v>
      </c>
      <c r="C8228">
        <v>126.4</v>
      </c>
      <c r="D8228" s="1">
        <v>42552</v>
      </c>
      <c r="E8228" cm="1">
        <f t="array" ref="E8228">IF(AND(B8228="Housing",A8228="Rural"),"",
_xlfn.IFS(
NOT(ISBLANK(C8228)), C8228,
AND(NOT(ISBLANK(C8227)), B8227=B8228, NOT(ISBLANK(C8229)), B8229=B8228), AVERAGE(C8227,C8229),
AND(NOT(ISBLANK(C8227)), B8227=B8228, ISBLANK(C8229), NOT(ISBLANK(C8230)), B8230=B8228), C8227+(C8230-C8227)/3,
AND(ISBLANK(C8227), NOT(ISBLANK(C8226)), B8226=B8228, NOT(ISBLANK(C8229)), B8229=B8228), C8226+(C8229-C8226)*2/3,
TRUE, "Check Manually"
))</f>
        <v>126.4</v>
      </c>
      <c r="F8228" t="str">
        <f>_xlfn.XLOOKUP(B8228,Bucket_Map!A:A,Bucket_Map!B:B,"ERROR - CHECK NAME")</f>
        <v>Housing</v>
      </c>
    </row>
    <row r="8229" spans="1:6" x14ac:dyDescent="0.25">
      <c r="A8229" t="s">
        <v>33</v>
      </c>
      <c r="B8229" t="s">
        <v>17</v>
      </c>
      <c r="C8229">
        <v>127.3</v>
      </c>
      <c r="D8229" s="1">
        <v>42583</v>
      </c>
      <c r="E8229" cm="1">
        <f t="array" ref="E8229">IF(AND(B8229="Housing",A8229="Rural"),"",
_xlfn.IFS(
NOT(ISBLANK(C8229)), C8229,
AND(NOT(ISBLANK(C8228)), B8228=B8229, NOT(ISBLANK(C8230)), B8230=B8229), AVERAGE(C8228,C8230),
AND(NOT(ISBLANK(C8228)), B8228=B8229, ISBLANK(C8230), NOT(ISBLANK(C8231)), B8231=B8229), C8228+(C8231-C8228)/3,
AND(ISBLANK(C8228), NOT(ISBLANK(C8227)), B8227=B8229, NOT(ISBLANK(C8230)), B8230=B8229), C8227+(C8230-C8227)*2/3,
TRUE, "Check Manually"
))</f>
        <v>127.3</v>
      </c>
      <c r="F8229" t="str">
        <f>_xlfn.XLOOKUP(B8229,Bucket_Map!A:A,Bucket_Map!B:B,"ERROR - CHECK NAME")</f>
        <v>Housing</v>
      </c>
    </row>
    <row r="8230" spans="1:6" x14ac:dyDescent="0.25">
      <c r="A8230" t="s">
        <v>33</v>
      </c>
      <c r="B8230" t="s">
        <v>17</v>
      </c>
      <c r="C8230">
        <v>127.9</v>
      </c>
      <c r="D8230" s="1">
        <v>42614</v>
      </c>
      <c r="E8230" cm="1">
        <f t="array" ref="E8230">IF(AND(B8230="Housing",A8230="Rural"),"",
_xlfn.IFS(
NOT(ISBLANK(C8230)), C8230,
AND(NOT(ISBLANK(C8229)), B8229=B8230, NOT(ISBLANK(C8231)), B8231=B8230), AVERAGE(C8229,C8231),
AND(NOT(ISBLANK(C8229)), B8229=B8230, ISBLANK(C8231), NOT(ISBLANK(C8232)), B8232=B8230), C8229+(C8232-C8229)/3,
AND(ISBLANK(C8229), NOT(ISBLANK(C8228)), B8228=B8230, NOT(ISBLANK(C8231)), B8231=B8230), C8228+(C8231-C8228)*2/3,
TRUE, "Check Manually"
))</f>
        <v>127.9</v>
      </c>
      <c r="F8230" t="str">
        <f>_xlfn.XLOOKUP(B8230,Bucket_Map!A:A,Bucket_Map!B:B,"ERROR - CHECK NAME")</f>
        <v>Housing</v>
      </c>
    </row>
    <row r="8231" spans="1:6" x14ac:dyDescent="0.25">
      <c r="A8231" t="s">
        <v>33</v>
      </c>
      <c r="B8231" t="s">
        <v>17</v>
      </c>
      <c r="C8231">
        <v>128.69999999999999</v>
      </c>
      <c r="D8231" s="1">
        <v>42644</v>
      </c>
      <c r="E8231" cm="1">
        <f t="array" ref="E8231">IF(AND(B8231="Housing",A8231="Rural"),"",
_xlfn.IFS(
NOT(ISBLANK(C8231)), C8231,
AND(NOT(ISBLANK(C8230)), B8230=B8231, NOT(ISBLANK(C8232)), B8232=B8231), AVERAGE(C8230,C8232),
AND(NOT(ISBLANK(C8230)), B8230=B8231, ISBLANK(C8232), NOT(ISBLANK(C8233)), B8233=B8231), C8230+(C8233-C8230)/3,
AND(ISBLANK(C8230), NOT(ISBLANK(C8229)), B8229=B8231, NOT(ISBLANK(C8232)), B8232=B8231), C8229+(C8232-C8229)*2/3,
TRUE, "Check Manually"
))</f>
        <v>128.69999999999999</v>
      </c>
      <c r="F8231" t="str">
        <f>_xlfn.XLOOKUP(B8231,Bucket_Map!A:A,Bucket_Map!B:B,"ERROR - CHECK NAME")</f>
        <v>Housing</v>
      </c>
    </row>
    <row r="8232" spans="1:6" x14ac:dyDescent="0.25">
      <c r="A8232" t="s">
        <v>33</v>
      </c>
      <c r="B8232" t="s">
        <v>17</v>
      </c>
      <c r="C8232">
        <v>129.1</v>
      </c>
      <c r="D8232" s="1">
        <v>42675</v>
      </c>
      <c r="E8232" cm="1">
        <f t="array" ref="E8232">IF(AND(B8232="Housing",A8232="Rural"),"",
_xlfn.IFS(
NOT(ISBLANK(C8232)), C8232,
AND(NOT(ISBLANK(C8231)), B8231=B8232, NOT(ISBLANK(C8233)), B8233=B8232), AVERAGE(C8231,C8233),
AND(NOT(ISBLANK(C8231)), B8231=B8232, ISBLANK(C8233), NOT(ISBLANK(C8234)), B8234=B8232), C8231+(C8234-C8231)/3,
AND(ISBLANK(C8231), NOT(ISBLANK(C8230)), B8230=B8232, NOT(ISBLANK(C8233)), B8233=B8232), C8230+(C8233-C8230)*2/3,
TRUE, "Check Manually"
))</f>
        <v>129.1</v>
      </c>
      <c r="F8232" t="str">
        <f>_xlfn.XLOOKUP(B8232,Bucket_Map!A:A,Bucket_Map!B:B,"ERROR - CHECK NAME")</f>
        <v>Housing</v>
      </c>
    </row>
    <row r="8233" spans="1:6" x14ac:dyDescent="0.25">
      <c r="A8233" t="s">
        <v>33</v>
      </c>
      <c r="B8233" t="s">
        <v>17</v>
      </c>
      <c r="C8233">
        <v>128.5</v>
      </c>
      <c r="D8233" s="1">
        <v>42705</v>
      </c>
      <c r="E8233" cm="1">
        <f t="array" ref="E8233">IF(AND(B8233="Housing",A8233="Rural"),"",
_xlfn.IFS(
NOT(ISBLANK(C8233)), C8233,
AND(NOT(ISBLANK(C8232)), B8232=B8233, NOT(ISBLANK(C8234)), B8234=B8233), AVERAGE(C8232,C8234),
AND(NOT(ISBLANK(C8232)), B8232=B8233, ISBLANK(C8234), NOT(ISBLANK(C8235)), B8235=B8233), C8232+(C8235-C8232)/3,
AND(ISBLANK(C8232), NOT(ISBLANK(C8231)), B8231=B8233, NOT(ISBLANK(C8234)), B8234=B8233), C8231+(C8234-C8231)*2/3,
TRUE, "Check Manually"
))</f>
        <v>128.5</v>
      </c>
      <c r="F8233" t="str">
        <f>_xlfn.XLOOKUP(B8233,Bucket_Map!A:A,Bucket_Map!B:B,"ERROR - CHECK NAME")</f>
        <v>Housing</v>
      </c>
    </row>
    <row r="8234" spans="1:6" x14ac:dyDescent="0.25">
      <c r="A8234" t="s">
        <v>33</v>
      </c>
      <c r="B8234" t="s">
        <v>17</v>
      </c>
      <c r="C8234">
        <v>129.6</v>
      </c>
      <c r="D8234" s="1">
        <v>42736</v>
      </c>
      <c r="E8234" cm="1">
        <f t="array" ref="E8234">IF(AND(B8234="Housing",A8234="Rural"),"",
_xlfn.IFS(
NOT(ISBLANK(C8234)), C8234,
AND(NOT(ISBLANK(C8233)), B8233=B8234, NOT(ISBLANK(C8235)), B8235=B8234), AVERAGE(C8233,C8235),
AND(NOT(ISBLANK(C8233)), B8233=B8234, ISBLANK(C8235), NOT(ISBLANK(C8236)), B8236=B8234), C8233+(C8236-C8233)/3,
AND(ISBLANK(C8233), NOT(ISBLANK(C8232)), B8232=B8234, NOT(ISBLANK(C8235)), B8235=B8234), C8232+(C8235-C8232)*2/3,
TRUE, "Check Manually"
))</f>
        <v>129.6</v>
      </c>
      <c r="F8234" t="str">
        <f>_xlfn.XLOOKUP(B8234,Bucket_Map!A:A,Bucket_Map!B:B,"ERROR - CHECK NAME")</f>
        <v>Housing</v>
      </c>
    </row>
    <row r="8235" spans="1:6" x14ac:dyDescent="0.25">
      <c r="A8235" t="s">
        <v>33</v>
      </c>
      <c r="B8235" t="s">
        <v>17</v>
      </c>
      <c r="C8235">
        <v>130.5</v>
      </c>
      <c r="D8235" s="1">
        <v>42767</v>
      </c>
      <c r="E8235" cm="1">
        <f t="array" ref="E8235">IF(AND(B8235="Housing",A8235="Rural"),"",
_xlfn.IFS(
NOT(ISBLANK(C8235)), C8235,
AND(NOT(ISBLANK(C8234)), B8234=B8235, NOT(ISBLANK(C8236)), B8236=B8235), AVERAGE(C8234,C8236),
AND(NOT(ISBLANK(C8234)), B8234=B8235, ISBLANK(C8236), NOT(ISBLANK(C8237)), B8237=B8235), C8234+(C8237-C8234)/3,
AND(ISBLANK(C8234), NOT(ISBLANK(C8233)), B8233=B8235, NOT(ISBLANK(C8236)), B8236=B8235), C8233+(C8236-C8233)*2/3,
TRUE, "Check Manually"
))</f>
        <v>130.5</v>
      </c>
      <c r="F8235" t="str">
        <f>_xlfn.XLOOKUP(B8235,Bucket_Map!A:A,Bucket_Map!B:B,"ERROR - CHECK NAME")</f>
        <v>Housing</v>
      </c>
    </row>
    <row r="8236" spans="1:6" x14ac:dyDescent="0.25">
      <c r="A8236" t="s">
        <v>33</v>
      </c>
      <c r="B8236" t="s">
        <v>17</v>
      </c>
      <c r="C8236">
        <v>131.1</v>
      </c>
      <c r="D8236" s="1">
        <v>42795</v>
      </c>
      <c r="E8236" cm="1">
        <f t="array" ref="E8236">IF(AND(B8236="Housing",A8236="Rural"),"",
_xlfn.IFS(
NOT(ISBLANK(C8236)), C8236,
AND(NOT(ISBLANK(C8235)), B8235=B8236, NOT(ISBLANK(C8237)), B8237=B8236), AVERAGE(C8235,C8237),
AND(NOT(ISBLANK(C8235)), B8235=B8236, ISBLANK(C8237), NOT(ISBLANK(C8238)), B8238=B8236), C8235+(C8238-C8235)/3,
AND(ISBLANK(C8235), NOT(ISBLANK(C8234)), B8234=B8236, NOT(ISBLANK(C8237)), B8237=B8236), C8234+(C8237-C8234)*2/3,
TRUE, "Check Manually"
))</f>
        <v>131.1</v>
      </c>
      <c r="F8236" t="str">
        <f>_xlfn.XLOOKUP(B8236,Bucket_Map!A:A,Bucket_Map!B:B,"ERROR - CHECK NAME")</f>
        <v>Housing</v>
      </c>
    </row>
    <row r="8237" spans="1:6" x14ac:dyDescent="0.25">
      <c r="A8237" t="s">
        <v>33</v>
      </c>
      <c r="B8237" t="s">
        <v>17</v>
      </c>
      <c r="C8237">
        <v>131.69999999999999</v>
      </c>
      <c r="D8237" s="1">
        <v>42826</v>
      </c>
      <c r="E8237" cm="1">
        <f t="array" ref="E8237">IF(AND(B8237="Housing",A8237="Rural"),"",
_xlfn.IFS(
NOT(ISBLANK(C8237)), C8237,
AND(NOT(ISBLANK(C8236)), B8236=B8237, NOT(ISBLANK(C8238)), B8238=B8237), AVERAGE(C8236,C8238),
AND(NOT(ISBLANK(C8236)), B8236=B8237, ISBLANK(C8238), NOT(ISBLANK(C8239)), B8239=B8237), C8236+(C8239-C8236)/3,
AND(ISBLANK(C8236), NOT(ISBLANK(C8235)), B8235=B8237, NOT(ISBLANK(C8238)), B8238=B8237), C8235+(C8238-C8235)*2/3,
TRUE, "Check Manually"
))</f>
        <v>131.69999999999999</v>
      </c>
      <c r="F8237" t="str">
        <f>_xlfn.XLOOKUP(B8237,Bucket_Map!A:A,Bucket_Map!B:B,"ERROR - CHECK NAME")</f>
        <v>Housing</v>
      </c>
    </row>
    <row r="8238" spans="1:6" x14ac:dyDescent="0.25">
      <c r="A8238" t="s">
        <v>33</v>
      </c>
      <c r="B8238" t="s">
        <v>17</v>
      </c>
      <c r="C8238">
        <v>132.1</v>
      </c>
      <c r="D8238" s="1">
        <v>42856</v>
      </c>
      <c r="E8238" cm="1">
        <f t="array" ref="E8238">IF(AND(B8238="Housing",A8238="Rural"),"",
_xlfn.IFS(
NOT(ISBLANK(C8238)), C8238,
AND(NOT(ISBLANK(C8237)), B8237=B8238, NOT(ISBLANK(C8239)), B8239=B8238), AVERAGE(C8237,C8239),
AND(NOT(ISBLANK(C8237)), B8237=B8238, ISBLANK(C8239), NOT(ISBLANK(C8240)), B8240=B8238), C8237+(C8240-C8237)/3,
AND(ISBLANK(C8237), NOT(ISBLANK(C8236)), B8236=B8238, NOT(ISBLANK(C8239)), B8239=B8238), C8236+(C8239-C8236)*2/3,
TRUE, "Check Manually"
))</f>
        <v>132.1</v>
      </c>
      <c r="F8238" t="str">
        <f>_xlfn.XLOOKUP(B8238,Bucket_Map!A:A,Bucket_Map!B:B,"ERROR - CHECK NAME")</f>
        <v>Housing</v>
      </c>
    </row>
    <row r="8239" spans="1:6" x14ac:dyDescent="0.25">
      <c r="A8239" t="s">
        <v>33</v>
      </c>
      <c r="B8239" t="s">
        <v>17</v>
      </c>
      <c r="C8239">
        <v>131.4</v>
      </c>
      <c r="D8239" s="1">
        <v>42887</v>
      </c>
      <c r="E8239" cm="1">
        <f t="array" ref="E8239">IF(AND(B8239="Housing",A8239="Rural"),"",
_xlfn.IFS(
NOT(ISBLANK(C8239)), C8239,
AND(NOT(ISBLANK(C8238)), B8238=B8239, NOT(ISBLANK(C8240)), B8240=B8239), AVERAGE(C8238,C8240),
AND(NOT(ISBLANK(C8238)), B8238=B8239, ISBLANK(C8240), NOT(ISBLANK(C8241)), B8241=B8239), C8238+(C8241-C8238)/3,
AND(ISBLANK(C8238), NOT(ISBLANK(C8237)), B8237=B8239, NOT(ISBLANK(C8240)), B8240=B8239), C8237+(C8240-C8237)*2/3,
TRUE, "Check Manually"
))</f>
        <v>131.4</v>
      </c>
      <c r="F8239" t="str">
        <f>_xlfn.XLOOKUP(B8239,Bucket_Map!A:A,Bucket_Map!B:B,"ERROR - CHECK NAME")</f>
        <v>Housing</v>
      </c>
    </row>
    <row r="8240" spans="1:6" x14ac:dyDescent="0.25">
      <c r="A8240" t="s">
        <v>33</v>
      </c>
      <c r="B8240" t="s">
        <v>17</v>
      </c>
      <c r="C8240">
        <v>132.6</v>
      </c>
      <c r="D8240" s="1">
        <v>42917</v>
      </c>
      <c r="E8240" cm="1">
        <f t="array" ref="E8240">IF(AND(B8240="Housing",A8240="Rural"),"",
_xlfn.IFS(
NOT(ISBLANK(C8240)), C8240,
AND(NOT(ISBLANK(C8239)), B8239=B8240, NOT(ISBLANK(C8241)), B8241=B8240), AVERAGE(C8239,C8241),
AND(NOT(ISBLANK(C8239)), B8239=B8240, ISBLANK(C8241), NOT(ISBLANK(C8242)), B8242=B8240), C8239+(C8242-C8239)/3,
AND(ISBLANK(C8239), NOT(ISBLANK(C8238)), B8238=B8240, NOT(ISBLANK(C8241)), B8241=B8240), C8238+(C8241-C8238)*2/3,
TRUE, "Check Manually"
))</f>
        <v>132.6</v>
      </c>
      <c r="F8240" t="str">
        <f>_xlfn.XLOOKUP(B8240,Bucket_Map!A:A,Bucket_Map!B:B,"ERROR - CHECK NAME")</f>
        <v>Housing</v>
      </c>
    </row>
    <row r="8241" spans="1:6" x14ac:dyDescent="0.25">
      <c r="A8241" t="s">
        <v>33</v>
      </c>
      <c r="B8241" t="s">
        <v>17</v>
      </c>
      <c r="C8241">
        <v>134.4</v>
      </c>
      <c r="D8241" s="1">
        <v>42948</v>
      </c>
      <c r="E8241" cm="1">
        <f t="array" ref="E8241">IF(AND(B8241="Housing",A8241="Rural"),"",
_xlfn.IFS(
NOT(ISBLANK(C8241)), C8241,
AND(NOT(ISBLANK(C8240)), B8240=B8241, NOT(ISBLANK(C8242)), B8242=B8241), AVERAGE(C8240,C8242),
AND(NOT(ISBLANK(C8240)), B8240=B8241, ISBLANK(C8242), NOT(ISBLANK(C8243)), B8243=B8241), C8240+(C8243-C8240)/3,
AND(ISBLANK(C8240), NOT(ISBLANK(C8239)), B8239=B8241, NOT(ISBLANK(C8242)), B8242=B8241), C8239+(C8242-C8239)*2/3,
TRUE, "Check Manually"
))</f>
        <v>134.4</v>
      </c>
      <c r="F8241" t="str">
        <f>_xlfn.XLOOKUP(B8241,Bucket_Map!A:A,Bucket_Map!B:B,"ERROR - CHECK NAME")</f>
        <v>Housing</v>
      </c>
    </row>
    <row r="8242" spans="1:6" x14ac:dyDescent="0.25">
      <c r="A8242" t="s">
        <v>33</v>
      </c>
      <c r="B8242" t="s">
        <v>17</v>
      </c>
      <c r="C8242">
        <v>135.69999999999999</v>
      </c>
      <c r="D8242" s="1">
        <v>42979</v>
      </c>
      <c r="E8242" cm="1">
        <f t="array" ref="E8242">IF(AND(B8242="Housing",A8242="Rural"),"",
_xlfn.IFS(
NOT(ISBLANK(C8242)), C8242,
AND(NOT(ISBLANK(C8241)), B8241=B8242, NOT(ISBLANK(C8243)), B8243=B8242), AVERAGE(C8241,C8243),
AND(NOT(ISBLANK(C8241)), B8241=B8242, ISBLANK(C8243), NOT(ISBLANK(C8244)), B8244=B8242), C8241+(C8244-C8241)/3,
AND(ISBLANK(C8241), NOT(ISBLANK(C8240)), B8240=B8242, NOT(ISBLANK(C8243)), B8243=B8242), C8240+(C8243-C8240)*2/3,
TRUE, "Check Manually"
))</f>
        <v>135.69999999999999</v>
      </c>
      <c r="F8242" t="str">
        <f>_xlfn.XLOOKUP(B8242,Bucket_Map!A:A,Bucket_Map!B:B,"ERROR - CHECK NAME")</f>
        <v>Housing</v>
      </c>
    </row>
    <row r="8243" spans="1:6" x14ac:dyDescent="0.25">
      <c r="A8243" t="s">
        <v>33</v>
      </c>
      <c r="B8243" t="s">
        <v>17</v>
      </c>
      <c r="C8243">
        <v>137.30000000000001</v>
      </c>
      <c r="D8243" s="1">
        <v>43009</v>
      </c>
      <c r="E8243" cm="1">
        <f t="array" ref="E8243">IF(AND(B8243="Housing",A8243="Rural"),"",
_xlfn.IFS(
NOT(ISBLANK(C8243)), C8243,
AND(NOT(ISBLANK(C8242)), B8242=B8243, NOT(ISBLANK(C8244)), B8244=B8243), AVERAGE(C8242,C8244),
AND(NOT(ISBLANK(C8242)), B8242=B8243, ISBLANK(C8244), NOT(ISBLANK(C8245)), B8245=B8243), C8242+(C8245-C8242)/3,
AND(ISBLANK(C8242), NOT(ISBLANK(C8241)), B8241=B8243, NOT(ISBLANK(C8244)), B8244=B8243), C8241+(C8244-C8241)*2/3,
TRUE, "Check Manually"
))</f>
        <v>137.30000000000001</v>
      </c>
      <c r="F8243" t="str">
        <f>_xlfn.XLOOKUP(B8243,Bucket_Map!A:A,Bucket_Map!B:B,"ERROR - CHECK NAME")</f>
        <v>Housing</v>
      </c>
    </row>
    <row r="8244" spans="1:6" x14ac:dyDescent="0.25">
      <c r="A8244" t="s">
        <v>33</v>
      </c>
      <c r="B8244" t="s">
        <v>17</v>
      </c>
      <c r="C8244">
        <v>138.6</v>
      </c>
      <c r="D8244" s="1">
        <v>43040</v>
      </c>
      <c r="E8244" cm="1">
        <f t="array" ref="E8244">IF(AND(B8244="Housing",A8244="Rural"),"",
_xlfn.IFS(
NOT(ISBLANK(C8244)), C8244,
AND(NOT(ISBLANK(C8243)), B8243=B8244, NOT(ISBLANK(C8245)), B8245=B8244), AVERAGE(C8243,C8245),
AND(NOT(ISBLANK(C8243)), B8243=B8244, ISBLANK(C8245), NOT(ISBLANK(C8246)), B8246=B8244), C8243+(C8246-C8243)/3,
AND(ISBLANK(C8243), NOT(ISBLANK(C8242)), B8242=B8244, NOT(ISBLANK(C8245)), B8245=B8244), C8242+(C8245-C8242)*2/3,
TRUE, "Check Manually"
))</f>
        <v>138.6</v>
      </c>
      <c r="F8244" t="str">
        <f>_xlfn.XLOOKUP(B8244,Bucket_Map!A:A,Bucket_Map!B:B,"ERROR - CHECK NAME")</f>
        <v>Housing</v>
      </c>
    </row>
    <row r="8245" spans="1:6" x14ac:dyDescent="0.25">
      <c r="A8245" t="s">
        <v>33</v>
      </c>
      <c r="B8245" t="s">
        <v>17</v>
      </c>
      <c r="C8245">
        <v>139.1</v>
      </c>
      <c r="D8245" s="1">
        <v>43070</v>
      </c>
      <c r="E8245" cm="1">
        <f t="array" ref="E8245">IF(AND(B8245="Housing",A8245="Rural"),"",
_xlfn.IFS(
NOT(ISBLANK(C8245)), C8245,
AND(NOT(ISBLANK(C8244)), B8244=B8245, NOT(ISBLANK(C8246)), B8246=B8245), AVERAGE(C8244,C8246),
AND(NOT(ISBLANK(C8244)), B8244=B8245, ISBLANK(C8246), NOT(ISBLANK(C8247)), B8247=B8245), C8244+(C8247-C8244)/3,
AND(ISBLANK(C8244), NOT(ISBLANK(C8243)), B8243=B8245, NOT(ISBLANK(C8246)), B8246=B8245), C8243+(C8246-C8243)*2/3,
TRUE, "Check Manually"
))</f>
        <v>139.1</v>
      </c>
      <c r="F8245" t="str">
        <f>_xlfn.XLOOKUP(B8245,Bucket_Map!A:A,Bucket_Map!B:B,"ERROR - CHECK NAME")</f>
        <v>Housing</v>
      </c>
    </row>
    <row r="8246" spans="1:6" x14ac:dyDescent="0.25">
      <c r="A8246" t="s">
        <v>33</v>
      </c>
      <c r="B8246" t="s">
        <v>17</v>
      </c>
      <c r="C8246">
        <v>140.4</v>
      </c>
      <c r="D8246" s="1">
        <v>43101</v>
      </c>
      <c r="E8246" cm="1">
        <f t="array" ref="E8246">IF(AND(B8246="Housing",A8246="Rural"),"",
_xlfn.IFS(
NOT(ISBLANK(C8246)), C8246,
AND(NOT(ISBLANK(C8245)), B8245=B8246, NOT(ISBLANK(C8247)), B8247=B8246), AVERAGE(C8245,C8247),
AND(NOT(ISBLANK(C8245)), B8245=B8246, ISBLANK(C8247), NOT(ISBLANK(C8248)), B8248=B8246), C8245+(C8248-C8245)/3,
AND(ISBLANK(C8245), NOT(ISBLANK(C8244)), B8244=B8246, NOT(ISBLANK(C8247)), B8247=B8246), C8244+(C8247-C8244)*2/3,
TRUE, "Check Manually"
))</f>
        <v>140.4</v>
      </c>
      <c r="F8246" t="str">
        <f>_xlfn.XLOOKUP(B8246,Bucket_Map!A:A,Bucket_Map!B:B,"ERROR - CHECK NAME")</f>
        <v>Housing</v>
      </c>
    </row>
    <row r="8247" spans="1:6" x14ac:dyDescent="0.25">
      <c r="A8247" t="s">
        <v>33</v>
      </c>
      <c r="B8247" t="s">
        <v>17</v>
      </c>
      <c r="C8247">
        <v>141.30000000000001</v>
      </c>
      <c r="D8247" s="1">
        <v>43132</v>
      </c>
      <c r="E8247" cm="1">
        <f t="array" ref="E8247">IF(AND(B8247="Housing",A8247="Rural"),"",
_xlfn.IFS(
NOT(ISBLANK(C8247)), C8247,
AND(NOT(ISBLANK(C8246)), B8246=B8247, NOT(ISBLANK(C8248)), B8248=B8247), AVERAGE(C8246,C8248),
AND(NOT(ISBLANK(C8246)), B8246=B8247, ISBLANK(C8248), NOT(ISBLANK(C8249)), B8249=B8247), C8246+(C8249-C8246)/3,
AND(ISBLANK(C8246), NOT(ISBLANK(C8245)), B8245=B8247, NOT(ISBLANK(C8248)), B8248=B8247), C8245+(C8248-C8245)*2/3,
TRUE, "Check Manually"
))</f>
        <v>141.30000000000001</v>
      </c>
      <c r="F8247" t="str">
        <f>_xlfn.XLOOKUP(B8247,Bucket_Map!A:A,Bucket_Map!B:B,"ERROR - CHECK NAME")</f>
        <v>Housing</v>
      </c>
    </row>
    <row r="8248" spans="1:6" x14ac:dyDescent="0.25">
      <c r="A8248" t="s">
        <v>33</v>
      </c>
      <c r="B8248" t="s">
        <v>17</v>
      </c>
      <c r="C8248">
        <v>142</v>
      </c>
      <c r="D8248" s="1">
        <v>43160</v>
      </c>
      <c r="E8248" cm="1">
        <f t="array" ref="E8248">IF(AND(B8248="Housing",A8248="Rural"),"",
_xlfn.IFS(
NOT(ISBLANK(C8248)), C8248,
AND(NOT(ISBLANK(C8247)), B8247=B8248, NOT(ISBLANK(C8249)), B8249=B8248), AVERAGE(C8247,C8249),
AND(NOT(ISBLANK(C8247)), B8247=B8248, ISBLANK(C8249), NOT(ISBLANK(C8250)), B8250=B8248), C8247+(C8250-C8247)/3,
AND(ISBLANK(C8247), NOT(ISBLANK(C8246)), B8246=B8248, NOT(ISBLANK(C8249)), B8249=B8248), C8246+(C8249-C8246)*2/3,
TRUE, "Check Manually"
))</f>
        <v>142</v>
      </c>
      <c r="F8248" t="str">
        <f>_xlfn.XLOOKUP(B8248,Bucket_Map!A:A,Bucket_Map!B:B,"ERROR - CHECK NAME")</f>
        <v>Housing</v>
      </c>
    </row>
    <row r="8249" spans="1:6" x14ac:dyDescent="0.25">
      <c r="A8249" t="s">
        <v>33</v>
      </c>
      <c r="B8249" t="s">
        <v>17</v>
      </c>
      <c r="C8249">
        <v>142.9</v>
      </c>
      <c r="D8249" s="1">
        <v>43191</v>
      </c>
      <c r="E8249" cm="1">
        <f t="array" ref="E8249">IF(AND(B8249="Housing",A8249="Rural"),"",
_xlfn.IFS(
NOT(ISBLANK(C8249)), C8249,
AND(NOT(ISBLANK(C8248)), B8248=B8249, NOT(ISBLANK(C8250)), B8250=B8249), AVERAGE(C8248,C8250),
AND(NOT(ISBLANK(C8248)), B8248=B8249, ISBLANK(C8250), NOT(ISBLANK(C8251)), B8251=B8249), C8248+(C8251-C8248)/3,
AND(ISBLANK(C8248), NOT(ISBLANK(C8247)), B8247=B8249, NOT(ISBLANK(C8250)), B8250=B8249), C8247+(C8250-C8247)*2/3,
TRUE, "Check Manually"
))</f>
        <v>142.9</v>
      </c>
      <c r="F8249" t="str">
        <f>_xlfn.XLOOKUP(B8249,Bucket_Map!A:A,Bucket_Map!B:B,"ERROR - CHECK NAME")</f>
        <v>Housing</v>
      </c>
    </row>
    <row r="8250" spans="1:6" x14ac:dyDescent="0.25">
      <c r="A8250" t="s">
        <v>33</v>
      </c>
      <c r="B8250" t="s">
        <v>17</v>
      </c>
      <c r="C8250">
        <v>143.19999999999999</v>
      </c>
      <c r="D8250" s="1">
        <v>43221</v>
      </c>
      <c r="E8250" cm="1">
        <f t="array" ref="E8250">IF(AND(B8250="Housing",A8250="Rural"),"",
_xlfn.IFS(
NOT(ISBLANK(C8250)), C8250,
AND(NOT(ISBLANK(C8249)), B8249=B8250, NOT(ISBLANK(C8251)), B8251=B8250), AVERAGE(C8249,C8251),
AND(NOT(ISBLANK(C8249)), B8249=B8250, ISBLANK(C8251), NOT(ISBLANK(C8252)), B8252=B8250), C8249+(C8252-C8249)/3,
AND(ISBLANK(C8249), NOT(ISBLANK(C8248)), B8248=B8250, NOT(ISBLANK(C8251)), B8251=B8250), C8248+(C8251-C8248)*2/3,
TRUE, "Check Manually"
))</f>
        <v>143.19999999999999</v>
      </c>
      <c r="F8250" t="str">
        <f>_xlfn.XLOOKUP(B8250,Bucket_Map!A:A,Bucket_Map!B:B,"ERROR - CHECK NAME")</f>
        <v>Housing</v>
      </c>
    </row>
    <row r="8251" spans="1:6" x14ac:dyDescent="0.25">
      <c r="A8251" t="s">
        <v>33</v>
      </c>
      <c r="B8251" t="s">
        <v>17</v>
      </c>
      <c r="C8251">
        <v>142.5</v>
      </c>
      <c r="D8251" s="1">
        <v>43252</v>
      </c>
      <c r="E8251" cm="1">
        <f t="array" ref="E8251">IF(AND(B8251="Housing",A8251="Rural"),"",
_xlfn.IFS(
NOT(ISBLANK(C8251)), C8251,
AND(NOT(ISBLANK(C8250)), B8250=B8251, NOT(ISBLANK(C8252)), B8252=B8251), AVERAGE(C8250,C8252),
AND(NOT(ISBLANK(C8250)), B8250=B8251, ISBLANK(C8252), NOT(ISBLANK(C8253)), B8253=B8251), C8250+(C8253-C8250)/3,
AND(ISBLANK(C8250), NOT(ISBLANK(C8249)), B8249=B8251, NOT(ISBLANK(C8252)), B8252=B8251), C8249+(C8252-C8249)*2/3,
TRUE, "Check Manually"
))</f>
        <v>142.5</v>
      </c>
      <c r="F8251" t="str">
        <f>_xlfn.XLOOKUP(B8251,Bucket_Map!A:A,Bucket_Map!B:B,"ERROR - CHECK NAME")</f>
        <v>Housing</v>
      </c>
    </row>
    <row r="8252" spans="1:6" x14ac:dyDescent="0.25">
      <c r="A8252" t="s">
        <v>33</v>
      </c>
      <c r="B8252" t="s">
        <v>17</v>
      </c>
      <c r="C8252">
        <v>143.6</v>
      </c>
      <c r="D8252" s="1">
        <v>43282</v>
      </c>
      <c r="E8252" cm="1">
        <f t="array" ref="E8252">IF(AND(B8252="Housing",A8252="Rural"),"",
_xlfn.IFS(
NOT(ISBLANK(C8252)), C8252,
AND(NOT(ISBLANK(C8251)), B8251=B8252, NOT(ISBLANK(C8253)), B8253=B8252), AVERAGE(C8251,C8253),
AND(NOT(ISBLANK(C8251)), B8251=B8252, ISBLANK(C8253), NOT(ISBLANK(C8254)), B8254=B8252), C8251+(C8254-C8251)/3,
AND(ISBLANK(C8251), NOT(ISBLANK(C8250)), B8250=B8252, NOT(ISBLANK(C8253)), B8253=B8252), C8250+(C8253-C8250)*2/3,
TRUE, "Check Manually"
))</f>
        <v>143.6</v>
      </c>
      <c r="F8252" t="str">
        <f>_xlfn.XLOOKUP(B8252,Bucket_Map!A:A,Bucket_Map!B:B,"ERROR - CHECK NAME")</f>
        <v>Housing</v>
      </c>
    </row>
    <row r="8253" spans="1:6" x14ac:dyDescent="0.25">
      <c r="A8253" t="s">
        <v>33</v>
      </c>
      <c r="B8253" t="s">
        <v>17</v>
      </c>
      <c r="C8253">
        <v>144.6</v>
      </c>
      <c r="D8253" s="1">
        <v>43313</v>
      </c>
      <c r="E8253" cm="1">
        <f t="array" ref="E8253">IF(AND(B8253="Housing",A8253="Rural"),"",
_xlfn.IFS(
NOT(ISBLANK(C8253)), C8253,
AND(NOT(ISBLANK(C8252)), B8252=B8253, NOT(ISBLANK(C8254)), B8254=B8253), AVERAGE(C8252,C8254),
AND(NOT(ISBLANK(C8252)), B8252=B8253, ISBLANK(C8254), NOT(ISBLANK(C8255)), B8255=B8253), C8252+(C8255-C8252)/3,
AND(ISBLANK(C8252), NOT(ISBLANK(C8251)), B8251=B8253, NOT(ISBLANK(C8254)), B8254=B8253), C8251+(C8254-C8251)*2/3,
TRUE, "Check Manually"
))</f>
        <v>144.6</v>
      </c>
      <c r="F8253" t="str">
        <f>_xlfn.XLOOKUP(B8253,Bucket_Map!A:A,Bucket_Map!B:B,"ERROR - CHECK NAME")</f>
        <v>Housing</v>
      </c>
    </row>
    <row r="8254" spans="1:6" x14ac:dyDescent="0.25">
      <c r="A8254" t="s">
        <v>33</v>
      </c>
      <c r="B8254" t="s">
        <v>17</v>
      </c>
      <c r="C8254">
        <v>145.30000000000001</v>
      </c>
      <c r="D8254" s="1">
        <v>43344</v>
      </c>
      <c r="E8254" cm="1">
        <f t="array" ref="E8254">IF(AND(B8254="Housing",A8254="Rural"),"",
_xlfn.IFS(
NOT(ISBLANK(C8254)), C8254,
AND(NOT(ISBLANK(C8253)), B8253=B8254, NOT(ISBLANK(C8255)), B8255=B8254), AVERAGE(C8253,C8255),
AND(NOT(ISBLANK(C8253)), B8253=B8254, ISBLANK(C8255), NOT(ISBLANK(C8256)), B8256=B8254), C8253+(C8256-C8253)/3,
AND(ISBLANK(C8253), NOT(ISBLANK(C8252)), B8252=B8254, NOT(ISBLANK(C8255)), B8255=B8254), C8252+(C8255-C8252)*2/3,
TRUE, "Check Manually"
))</f>
        <v>145.30000000000001</v>
      </c>
      <c r="F8254" t="str">
        <f>_xlfn.XLOOKUP(B8254,Bucket_Map!A:A,Bucket_Map!B:B,"ERROR - CHECK NAME")</f>
        <v>Housing</v>
      </c>
    </row>
    <row r="8255" spans="1:6" x14ac:dyDescent="0.25">
      <c r="A8255" t="s">
        <v>33</v>
      </c>
      <c r="B8255" t="s">
        <v>17</v>
      </c>
      <c r="C8255">
        <v>146.30000000000001</v>
      </c>
      <c r="D8255" s="1">
        <v>43374</v>
      </c>
      <c r="E8255" cm="1">
        <f t="array" ref="E8255">IF(AND(B8255="Housing",A8255="Rural"),"",
_xlfn.IFS(
NOT(ISBLANK(C8255)), C8255,
AND(NOT(ISBLANK(C8254)), B8254=B8255, NOT(ISBLANK(C8256)), B8256=B8255), AVERAGE(C8254,C8256),
AND(NOT(ISBLANK(C8254)), B8254=B8255, ISBLANK(C8256), NOT(ISBLANK(C8257)), B8257=B8255), C8254+(C8257-C8254)/3,
AND(ISBLANK(C8254), NOT(ISBLANK(C8253)), B8253=B8255, NOT(ISBLANK(C8256)), B8256=B8255), C8253+(C8256-C8253)*2/3,
TRUE, "Check Manually"
))</f>
        <v>146.30000000000001</v>
      </c>
      <c r="F8255" t="str">
        <f>_xlfn.XLOOKUP(B8255,Bucket_Map!A:A,Bucket_Map!B:B,"ERROR - CHECK NAME")</f>
        <v>Housing</v>
      </c>
    </row>
    <row r="8256" spans="1:6" x14ac:dyDescent="0.25">
      <c r="A8256" t="s">
        <v>33</v>
      </c>
      <c r="B8256" t="s">
        <v>17</v>
      </c>
      <c r="C8256">
        <v>146.9</v>
      </c>
      <c r="D8256" s="1">
        <v>43405</v>
      </c>
      <c r="E8256" cm="1">
        <f t="array" ref="E8256">IF(AND(B8256="Housing",A8256="Rural"),"",
_xlfn.IFS(
NOT(ISBLANK(C8256)), C8256,
AND(NOT(ISBLANK(C8255)), B8255=B8256, NOT(ISBLANK(C8257)), B8257=B8256), AVERAGE(C8255,C8257),
AND(NOT(ISBLANK(C8255)), B8255=B8256, ISBLANK(C8257), NOT(ISBLANK(C8258)), B8258=B8256), C8255+(C8258-C8255)/3,
AND(ISBLANK(C8255), NOT(ISBLANK(C8254)), B8254=B8256, NOT(ISBLANK(C8257)), B8257=B8256), C8254+(C8257-C8254)*2/3,
TRUE, "Check Manually"
))</f>
        <v>146.9</v>
      </c>
      <c r="F8256" t="str">
        <f>_xlfn.XLOOKUP(B8256,Bucket_Map!A:A,Bucket_Map!B:B,"ERROR - CHECK NAME")</f>
        <v>Housing</v>
      </c>
    </row>
    <row r="8257" spans="1:6" x14ac:dyDescent="0.25">
      <c r="A8257" t="s">
        <v>33</v>
      </c>
      <c r="B8257" t="s">
        <v>17</v>
      </c>
      <c r="C8257">
        <v>146.5</v>
      </c>
      <c r="D8257" s="1">
        <v>43435</v>
      </c>
      <c r="E8257" cm="1">
        <f t="array" ref="E8257">IF(AND(B8257="Housing",A8257="Rural"),"",
_xlfn.IFS(
NOT(ISBLANK(C8257)), C8257,
AND(NOT(ISBLANK(C8256)), B8256=B8257, NOT(ISBLANK(C8258)), B8258=B8257), AVERAGE(C8256,C8258),
AND(NOT(ISBLANK(C8256)), B8256=B8257, ISBLANK(C8258), NOT(ISBLANK(C8259)), B8259=B8257), C8256+(C8259-C8256)/3,
AND(ISBLANK(C8256), NOT(ISBLANK(C8255)), B8255=B8257, NOT(ISBLANK(C8258)), B8258=B8257), C8255+(C8258-C8255)*2/3,
TRUE, "Check Manually"
))</f>
        <v>146.5</v>
      </c>
      <c r="F8257" t="str">
        <f>_xlfn.XLOOKUP(B8257,Bucket_Map!A:A,Bucket_Map!B:B,"ERROR - CHECK NAME")</f>
        <v>Housing</v>
      </c>
    </row>
    <row r="8258" spans="1:6" x14ac:dyDescent="0.25">
      <c r="A8258" t="s">
        <v>33</v>
      </c>
      <c r="B8258" t="s">
        <v>17</v>
      </c>
      <c r="C8258">
        <v>147.69999999999999</v>
      </c>
      <c r="D8258" s="1">
        <v>43466</v>
      </c>
      <c r="E8258" cm="1">
        <f t="array" ref="E8258">IF(AND(B8258="Housing",A8258="Rural"),"",
_xlfn.IFS(
NOT(ISBLANK(C8258)), C8258,
AND(NOT(ISBLANK(C8257)), B8257=B8258, NOT(ISBLANK(C8259)), B8259=B8258), AVERAGE(C8257,C8259),
AND(NOT(ISBLANK(C8257)), B8257=B8258, ISBLANK(C8259), NOT(ISBLANK(C8260)), B8260=B8258), C8257+(C8260-C8257)/3,
AND(ISBLANK(C8257), NOT(ISBLANK(C8256)), B8256=B8258, NOT(ISBLANK(C8259)), B8259=B8258), C8256+(C8259-C8256)*2/3,
TRUE, "Check Manually"
))</f>
        <v>147.69999999999999</v>
      </c>
      <c r="F8258" t="str">
        <f>_xlfn.XLOOKUP(B8258,Bucket_Map!A:A,Bucket_Map!B:B,"ERROR - CHECK NAME")</f>
        <v>Housing</v>
      </c>
    </row>
    <row r="8259" spans="1:6" x14ac:dyDescent="0.25">
      <c r="A8259" t="s">
        <v>33</v>
      </c>
      <c r="B8259" t="s">
        <v>17</v>
      </c>
      <c r="C8259">
        <v>148.5</v>
      </c>
      <c r="D8259" s="1">
        <v>43497</v>
      </c>
      <c r="E8259" cm="1">
        <f t="array" ref="E8259">IF(AND(B8259="Housing",A8259="Rural"),"",
_xlfn.IFS(
NOT(ISBLANK(C8259)), C8259,
AND(NOT(ISBLANK(C8258)), B8258=B8259, NOT(ISBLANK(C8260)), B8260=B8259), AVERAGE(C8258,C8260),
AND(NOT(ISBLANK(C8258)), B8258=B8259, ISBLANK(C8260), NOT(ISBLANK(C8261)), B8261=B8259), C8258+(C8261-C8258)/3,
AND(ISBLANK(C8258), NOT(ISBLANK(C8257)), B8257=B8259, NOT(ISBLANK(C8260)), B8260=B8259), C8257+(C8260-C8257)*2/3,
TRUE, "Check Manually"
))</f>
        <v>148.5</v>
      </c>
      <c r="F8259" t="str">
        <f>_xlfn.XLOOKUP(B8259,Bucket_Map!A:A,Bucket_Map!B:B,"ERROR - CHECK NAME")</f>
        <v>Housing</v>
      </c>
    </row>
    <row r="8260" spans="1:6" x14ac:dyDescent="0.25">
      <c r="A8260" t="s">
        <v>33</v>
      </c>
      <c r="B8260" t="s">
        <v>17</v>
      </c>
      <c r="C8260">
        <v>149</v>
      </c>
      <c r="D8260" s="1">
        <v>43525</v>
      </c>
      <c r="E8260" cm="1">
        <f t="array" ref="E8260">IF(AND(B8260="Housing",A8260="Rural"),"",
_xlfn.IFS(
NOT(ISBLANK(C8260)), C8260,
AND(NOT(ISBLANK(C8259)), B8259=B8260, NOT(ISBLANK(C8261)), B8261=B8260), AVERAGE(C8259,C8261),
AND(NOT(ISBLANK(C8259)), B8259=B8260, ISBLANK(C8261), NOT(ISBLANK(C8262)), B8262=B8260), C8259+(C8262-C8259)/3,
AND(ISBLANK(C8259), NOT(ISBLANK(C8258)), B8258=B8260, NOT(ISBLANK(C8261)), B8261=B8260), C8258+(C8261-C8258)*2/3,
TRUE, "Check Manually"
))</f>
        <v>149</v>
      </c>
      <c r="F8260" t="str">
        <f>_xlfn.XLOOKUP(B8260,Bucket_Map!A:A,Bucket_Map!B:B,"ERROR - CHECK NAME")</f>
        <v>Housing</v>
      </c>
    </row>
    <row r="8261" spans="1:6" x14ac:dyDescent="0.25">
      <c r="A8261" t="s">
        <v>33</v>
      </c>
      <c r="B8261" t="s">
        <v>17</v>
      </c>
      <c r="C8261">
        <v>150.1</v>
      </c>
      <c r="D8261" s="1">
        <v>43586</v>
      </c>
      <c r="E8261" cm="1">
        <f t="array" ref="E8261">IF(AND(B8261="Housing",A8261="Rural"),"",
_xlfn.IFS(
NOT(ISBLANK(C8261)), C8261,
AND(NOT(ISBLANK(C8260)), B8260=B8261, NOT(ISBLANK(C8262)), B8262=B8261), AVERAGE(C8260,C8262),
AND(NOT(ISBLANK(C8260)), B8260=B8261, ISBLANK(C8262), NOT(ISBLANK(C8263)), B8263=B8261), C8260+(C8263-C8260)/3,
AND(ISBLANK(C8260), NOT(ISBLANK(C8259)), B8259=B8261, NOT(ISBLANK(C8262)), B8262=B8261), C8259+(C8262-C8259)*2/3,
TRUE, "Check Manually"
))</f>
        <v>150.1</v>
      </c>
      <c r="F8261" t="str">
        <f>_xlfn.XLOOKUP(B8261,Bucket_Map!A:A,Bucket_Map!B:B,"ERROR - CHECK NAME")</f>
        <v>Housing</v>
      </c>
    </row>
    <row r="8262" spans="1:6" x14ac:dyDescent="0.25">
      <c r="A8262" t="s">
        <v>33</v>
      </c>
      <c r="B8262" t="s">
        <v>17</v>
      </c>
      <c r="C8262">
        <v>149.4</v>
      </c>
      <c r="D8262" s="1">
        <v>43617</v>
      </c>
      <c r="E8262" cm="1">
        <f t="array" ref="E8262">IF(AND(B8262="Housing",A8262="Rural"),"",
_xlfn.IFS(
NOT(ISBLANK(C8262)), C8262,
AND(NOT(ISBLANK(C8261)), B8261=B8262, NOT(ISBLANK(C8263)), B8263=B8262), AVERAGE(C8261,C8263),
AND(NOT(ISBLANK(C8261)), B8261=B8262, ISBLANK(C8263), NOT(ISBLANK(C8264)), B8264=B8262), C8261+(C8264-C8261)/3,
AND(ISBLANK(C8261), NOT(ISBLANK(C8260)), B8260=B8262, NOT(ISBLANK(C8263)), B8263=B8262), C8260+(C8263-C8260)*2/3,
TRUE, "Check Manually"
))</f>
        <v>149.4</v>
      </c>
      <c r="F8262" t="str">
        <f>_xlfn.XLOOKUP(B8262,Bucket_Map!A:A,Bucket_Map!B:B,"ERROR - CHECK NAME")</f>
        <v>Housing</v>
      </c>
    </row>
    <row r="8263" spans="1:6" x14ac:dyDescent="0.25">
      <c r="A8263" t="s">
        <v>33</v>
      </c>
      <c r="B8263" t="s">
        <v>17</v>
      </c>
      <c r="C8263">
        <v>150.6</v>
      </c>
      <c r="D8263" s="1">
        <v>43647</v>
      </c>
      <c r="E8263" cm="1">
        <f t="array" ref="E8263">IF(AND(B8263="Housing",A8263="Rural"),"",
_xlfn.IFS(
NOT(ISBLANK(C8263)), C8263,
AND(NOT(ISBLANK(C8262)), B8262=B8263, NOT(ISBLANK(C8264)), B8264=B8263), AVERAGE(C8262,C8264),
AND(NOT(ISBLANK(C8262)), B8262=B8263, ISBLANK(C8264), NOT(ISBLANK(C8265)), B8265=B8263), C8262+(C8265-C8262)/3,
AND(ISBLANK(C8262), NOT(ISBLANK(C8261)), B8261=B8263, NOT(ISBLANK(C8264)), B8264=B8263), C8261+(C8264-C8261)*2/3,
TRUE, "Check Manually"
))</f>
        <v>150.6</v>
      </c>
      <c r="F8263" t="str">
        <f>_xlfn.XLOOKUP(B8263,Bucket_Map!A:A,Bucket_Map!B:B,"ERROR - CHECK NAME")</f>
        <v>Housing</v>
      </c>
    </row>
    <row r="8264" spans="1:6" x14ac:dyDescent="0.25">
      <c r="A8264" t="s">
        <v>33</v>
      </c>
      <c r="B8264" t="s">
        <v>17</v>
      </c>
      <c r="C8264">
        <v>151.6</v>
      </c>
      <c r="D8264" s="1">
        <v>43678</v>
      </c>
      <c r="E8264" cm="1">
        <f t="array" ref="E8264">IF(AND(B8264="Housing",A8264="Rural"),"",
_xlfn.IFS(
NOT(ISBLANK(C8264)), C8264,
AND(NOT(ISBLANK(C8263)), B8263=B8264, NOT(ISBLANK(C8265)), B8265=B8264), AVERAGE(C8263,C8265),
AND(NOT(ISBLANK(C8263)), B8263=B8264, ISBLANK(C8265), NOT(ISBLANK(C8266)), B8266=B8264), C8263+(C8266-C8263)/3,
AND(ISBLANK(C8263), NOT(ISBLANK(C8262)), B8262=B8264, NOT(ISBLANK(C8265)), B8265=B8264), C8262+(C8265-C8262)*2/3,
TRUE, "Check Manually"
))</f>
        <v>151.6</v>
      </c>
      <c r="F8264" t="str">
        <f>_xlfn.XLOOKUP(B8264,Bucket_Map!A:A,Bucket_Map!B:B,"ERROR - CHECK NAME")</f>
        <v>Housing</v>
      </c>
    </row>
    <row r="8265" spans="1:6" x14ac:dyDescent="0.25">
      <c r="A8265" t="s">
        <v>33</v>
      </c>
      <c r="B8265" t="s">
        <v>17</v>
      </c>
      <c r="C8265">
        <v>152.19999999999999</v>
      </c>
      <c r="D8265" s="1">
        <v>43709</v>
      </c>
      <c r="E8265" cm="1">
        <f t="array" ref="E8265">IF(AND(B8265="Housing",A8265="Rural"),"",
_xlfn.IFS(
NOT(ISBLANK(C8265)), C8265,
AND(NOT(ISBLANK(C8264)), B8264=B8265, NOT(ISBLANK(C8266)), B8266=B8265), AVERAGE(C8264,C8266),
AND(NOT(ISBLANK(C8264)), B8264=B8265, ISBLANK(C8266), NOT(ISBLANK(C8267)), B8267=B8265), C8264+(C8267-C8264)/3,
AND(ISBLANK(C8264), NOT(ISBLANK(C8263)), B8263=B8265, NOT(ISBLANK(C8266)), B8266=B8265), C8263+(C8266-C8263)*2/3,
TRUE, "Check Manually"
))</f>
        <v>152.19999999999999</v>
      </c>
      <c r="F8265" t="str">
        <f>_xlfn.XLOOKUP(B8265,Bucket_Map!A:A,Bucket_Map!B:B,"ERROR - CHECK NAME")</f>
        <v>Housing</v>
      </c>
    </row>
    <row r="8266" spans="1:6" x14ac:dyDescent="0.25">
      <c r="A8266" t="s">
        <v>33</v>
      </c>
      <c r="B8266" t="s">
        <v>17</v>
      </c>
      <c r="C8266">
        <v>153</v>
      </c>
      <c r="D8266" s="1">
        <v>43739</v>
      </c>
      <c r="E8266" cm="1">
        <f t="array" ref="E8266">IF(AND(B8266="Housing",A8266="Rural"),"",
_xlfn.IFS(
NOT(ISBLANK(C8266)), C8266,
AND(NOT(ISBLANK(C8265)), B8265=B8266, NOT(ISBLANK(C8267)), B8267=B8266), AVERAGE(C8265,C8267),
AND(NOT(ISBLANK(C8265)), B8265=B8266, ISBLANK(C8267), NOT(ISBLANK(C8268)), B8268=B8266), C8265+(C8268-C8265)/3,
AND(ISBLANK(C8265), NOT(ISBLANK(C8264)), B8264=B8266, NOT(ISBLANK(C8267)), B8267=B8266), C8264+(C8267-C8264)*2/3,
TRUE, "Check Manually"
))</f>
        <v>153</v>
      </c>
      <c r="F8266" t="str">
        <f>_xlfn.XLOOKUP(B8266,Bucket_Map!A:A,Bucket_Map!B:B,"ERROR - CHECK NAME")</f>
        <v>Housing</v>
      </c>
    </row>
    <row r="8267" spans="1:6" x14ac:dyDescent="0.25">
      <c r="A8267" t="s">
        <v>33</v>
      </c>
      <c r="B8267" t="s">
        <v>17</v>
      </c>
      <c r="C8267">
        <v>153.5</v>
      </c>
      <c r="D8267" s="1">
        <v>43770</v>
      </c>
      <c r="E8267" cm="1">
        <f t="array" ref="E8267">IF(AND(B8267="Housing",A8267="Rural"),"",
_xlfn.IFS(
NOT(ISBLANK(C8267)), C8267,
AND(NOT(ISBLANK(C8266)), B8266=B8267, NOT(ISBLANK(C8268)), B8268=B8267), AVERAGE(C8266,C8268),
AND(NOT(ISBLANK(C8266)), B8266=B8267, ISBLANK(C8268), NOT(ISBLANK(C8269)), B8269=B8267), C8266+(C8269-C8266)/3,
AND(ISBLANK(C8266), NOT(ISBLANK(C8265)), B8265=B8267, NOT(ISBLANK(C8268)), B8268=B8267), C8265+(C8268-C8265)*2/3,
TRUE, "Check Manually"
))</f>
        <v>153.5</v>
      </c>
      <c r="F8267" t="str">
        <f>_xlfn.XLOOKUP(B8267,Bucket_Map!A:A,Bucket_Map!B:B,"ERROR - CHECK NAME")</f>
        <v>Housing</v>
      </c>
    </row>
    <row r="8268" spans="1:6" x14ac:dyDescent="0.25">
      <c r="A8268" t="s">
        <v>33</v>
      </c>
      <c r="B8268" t="s">
        <v>17</v>
      </c>
      <c r="C8268">
        <v>152.80000000000001</v>
      </c>
      <c r="D8268" s="1">
        <v>43800</v>
      </c>
      <c r="E8268" cm="1">
        <f t="array" ref="E8268">IF(AND(B8268="Housing",A8268="Rural"),"",
_xlfn.IFS(
NOT(ISBLANK(C8268)), C8268,
AND(NOT(ISBLANK(C8267)), B8267=B8268, NOT(ISBLANK(C8269)), B8269=B8268), AVERAGE(C8267,C8269),
AND(NOT(ISBLANK(C8267)), B8267=B8268, ISBLANK(C8269), NOT(ISBLANK(C8270)), B8270=B8268), C8267+(C8270-C8267)/3,
AND(ISBLANK(C8267), NOT(ISBLANK(C8266)), B8266=B8268, NOT(ISBLANK(C8269)), B8269=B8268), C8266+(C8269-C8266)*2/3,
TRUE, "Check Manually"
))</f>
        <v>152.80000000000001</v>
      </c>
      <c r="F8268" t="str">
        <f>_xlfn.XLOOKUP(B8268,Bucket_Map!A:A,Bucket_Map!B:B,"ERROR - CHECK NAME")</f>
        <v>Housing</v>
      </c>
    </row>
    <row r="8269" spans="1:6" x14ac:dyDescent="0.25">
      <c r="A8269" t="s">
        <v>33</v>
      </c>
      <c r="B8269" t="s">
        <v>17</v>
      </c>
      <c r="C8269">
        <v>153.9</v>
      </c>
      <c r="D8269" s="1">
        <v>43831</v>
      </c>
      <c r="E8269" cm="1">
        <f t="array" ref="E8269">IF(AND(B8269="Housing",A8269="Rural"),"",
_xlfn.IFS(
NOT(ISBLANK(C8269)), C8269,
AND(NOT(ISBLANK(C8268)), B8268=B8269, NOT(ISBLANK(C8270)), B8270=B8269), AVERAGE(C8268,C8270),
AND(NOT(ISBLANK(C8268)), B8268=B8269, ISBLANK(C8270), NOT(ISBLANK(C8271)), B8271=B8269), C8268+(C8271-C8268)/3,
AND(ISBLANK(C8268), NOT(ISBLANK(C8267)), B8267=B8269, NOT(ISBLANK(C8270)), B8270=B8269), C8267+(C8270-C8267)*2/3,
TRUE, "Check Manually"
))</f>
        <v>153.9</v>
      </c>
      <c r="F8269" t="str">
        <f>_xlfn.XLOOKUP(B8269,Bucket_Map!A:A,Bucket_Map!B:B,"ERROR - CHECK NAME")</f>
        <v>Housing</v>
      </c>
    </row>
    <row r="8270" spans="1:6" x14ac:dyDescent="0.25">
      <c r="A8270" t="s">
        <v>33</v>
      </c>
      <c r="B8270" t="s">
        <v>17</v>
      </c>
      <c r="C8270">
        <v>154.80000000000001</v>
      </c>
      <c r="D8270" s="1">
        <v>43862</v>
      </c>
      <c r="E8270" cm="1">
        <f t="array" ref="E8270">IF(AND(B8270="Housing",A8270="Rural"),"",
_xlfn.IFS(
NOT(ISBLANK(C8270)), C8270,
AND(NOT(ISBLANK(C8269)), B8269=B8270, NOT(ISBLANK(C8271)), B8271=B8270), AVERAGE(C8269,C8271),
AND(NOT(ISBLANK(C8269)), B8269=B8270, ISBLANK(C8271), NOT(ISBLANK(C8272)), B8272=B8270), C8269+(C8272-C8269)/3,
AND(ISBLANK(C8269), NOT(ISBLANK(C8268)), B8268=B8270, NOT(ISBLANK(C8271)), B8271=B8270), C8268+(C8271-C8268)*2/3,
TRUE, "Check Manually"
))</f>
        <v>154.80000000000001</v>
      </c>
      <c r="F8270" t="str">
        <f>_xlfn.XLOOKUP(B8270,Bucket_Map!A:A,Bucket_Map!B:B,"ERROR - CHECK NAME")</f>
        <v>Housing</v>
      </c>
    </row>
    <row r="8271" spans="1:6" x14ac:dyDescent="0.25">
      <c r="A8271" t="s">
        <v>33</v>
      </c>
      <c r="B8271" t="s">
        <v>17</v>
      </c>
      <c r="C8271">
        <v>154.5</v>
      </c>
      <c r="D8271" s="1">
        <v>43891</v>
      </c>
      <c r="E8271" cm="1">
        <f t="array" ref="E8271">IF(AND(B8271="Housing",A8271="Rural"),"",
_xlfn.IFS(
NOT(ISBLANK(C8271)), C8271,
AND(NOT(ISBLANK(C8270)), B8270=B8271, NOT(ISBLANK(C8272)), B8272=B8271), AVERAGE(C8270,C8272),
AND(NOT(ISBLANK(C8270)), B8270=B8271, ISBLANK(C8272), NOT(ISBLANK(C8273)), B8273=B8271), C8270+(C8273-C8270)/3,
AND(ISBLANK(C8270), NOT(ISBLANK(C8269)), B8269=B8271, NOT(ISBLANK(C8272)), B8272=B8271), C8269+(C8272-C8269)*2/3,
TRUE, "Check Manually"
))</f>
        <v>154.5</v>
      </c>
      <c r="F8271" t="str">
        <f>_xlfn.XLOOKUP(B8271,Bucket_Map!A:A,Bucket_Map!B:B,"ERROR - CHECK NAME")</f>
        <v>Housing</v>
      </c>
    </row>
    <row r="8272" spans="1:6" x14ac:dyDescent="0.25">
      <c r="A8272" t="s">
        <v>33</v>
      </c>
      <c r="B8272" t="s">
        <v>17</v>
      </c>
      <c r="C8272">
        <v>155.6</v>
      </c>
      <c r="D8272" s="1">
        <v>43922</v>
      </c>
      <c r="E8272" cm="1">
        <f t="array" ref="E8272">IF(AND(B8272="Housing",A8272="Rural"),"",
_xlfn.IFS(
NOT(ISBLANK(C8272)), C8272,
AND(NOT(ISBLANK(C8271)), B8271=B8272, NOT(ISBLANK(C8273)), B8273=B8272), AVERAGE(C8271,C8273),
AND(NOT(ISBLANK(C8271)), B8271=B8272, ISBLANK(C8273), NOT(ISBLANK(C8274)), B8274=B8272), C8271+(C8274-C8271)/3,
AND(ISBLANK(C8271), NOT(ISBLANK(C8270)), B8270=B8272, NOT(ISBLANK(C8273)), B8273=B8272), C8270+(C8273-C8270)*2/3,
TRUE, "Check Manually"
))</f>
        <v>155.6</v>
      </c>
      <c r="F8272" t="str">
        <f>_xlfn.XLOOKUP(B8272,Bucket_Map!A:A,Bucket_Map!B:B,"ERROR - CHECK NAME")</f>
        <v>Housing</v>
      </c>
    </row>
    <row r="8273" spans="1:6" x14ac:dyDescent="0.25">
      <c r="A8273" t="s">
        <v>33</v>
      </c>
      <c r="B8273" t="s">
        <v>17</v>
      </c>
      <c r="D8273" s="1">
        <v>43952</v>
      </c>
      <c r="E8273" cm="1">
        <f t="array" ref="E8273">IF(AND(B8273="Housing",A8273="Rural"),"",
_xlfn.IFS(
NOT(ISBLANK(C8273)), C8273,
AND(NOT(ISBLANK(C8272)), B8272=B8273, NOT(ISBLANK(C8274)), B8274=B8273), AVERAGE(C8272,C8274),
AND(NOT(ISBLANK(C8272)), B8272=B8273, ISBLANK(C8274), NOT(ISBLANK(C8275)), B8275=B8273), C8272+(C8275-C8272)/3,
AND(ISBLANK(C8272), NOT(ISBLANK(C8271)), B8271=B8273, NOT(ISBLANK(C8274)), B8274=B8273), C8271+(C8274-C8271)*2/3,
TRUE, "Check Manually"
))</f>
        <v>155.14999999999998</v>
      </c>
      <c r="F8273" t="str">
        <f>_xlfn.XLOOKUP(B8273,Bucket_Map!A:A,Bucket_Map!B:B,"ERROR - CHECK NAME")</f>
        <v>Housing</v>
      </c>
    </row>
    <row r="8274" spans="1:6" x14ac:dyDescent="0.25">
      <c r="A8274" t="s">
        <v>33</v>
      </c>
      <c r="B8274" t="s">
        <v>17</v>
      </c>
      <c r="C8274">
        <v>154.69999999999999</v>
      </c>
      <c r="D8274" s="1">
        <v>43983</v>
      </c>
      <c r="E8274" cm="1">
        <f t="array" ref="E8274">IF(AND(B8274="Housing",A8274="Rural"),"",
_xlfn.IFS(
NOT(ISBLANK(C8274)), C8274,
AND(NOT(ISBLANK(C8273)), B8273=B8274, NOT(ISBLANK(C8275)), B8275=B8274), AVERAGE(C8273,C8275),
AND(NOT(ISBLANK(C8273)), B8273=B8274, ISBLANK(C8275), NOT(ISBLANK(C8276)), B8276=B8274), C8273+(C8276-C8273)/3,
AND(ISBLANK(C8273), NOT(ISBLANK(C8272)), B8272=B8274, NOT(ISBLANK(C8275)), B8275=B8274), C8272+(C8275-C8272)*2/3,
TRUE, "Check Manually"
))</f>
        <v>154.69999999999999</v>
      </c>
      <c r="F8274" t="str">
        <f>_xlfn.XLOOKUP(B8274,Bucket_Map!A:A,Bucket_Map!B:B,"ERROR - CHECK NAME")</f>
        <v>Housing</v>
      </c>
    </row>
    <row r="8275" spans="1:6" x14ac:dyDescent="0.25">
      <c r="A8275" t="s">
        <v>33</v>
      </c>
      <c r="B8275" t="s">
        <v>17</v>
      </c>
      <c r="C8275">
        <v>154.69999999999999</v>
      </c>
      <c r="D8275" s="1">
        <v>44013</v>
      </c>
      <c r="E8275" cm="1">
        <f t="array" ref="E8275">IF(AND(B8275="Housing",A8275="Rural"),"",
_xlfn.IFS(
NOT(ISBLANK(C8275)), C8275,
AND(NOT(ISBLANK(C8274)), B8274=B8275, NOT(ISBLANK(C8276)), B8276=B8275), AVERAGE(C8274,C8276),
AND(NOT(ISBLANK(C8274)), B8274=B8275, ISBLANK(C8276), NOT(ISBLANK(C8277)), B8277=B8275), C8274+(C8277-C8274)/3,
AND(ISBLANK(C8274), NOT(ISBLANK(C8273)), B8273=B8275, NOT(ISBLANK(C8276)), B8276=B8275), C8273+(C8276-C8273)*2/3,
TRUE, "Check Manually"
))</f>
        <v>154.69999999999999</v>
      </c>
      <c r="F8275" t="str">
        <f>_xlfn.XLOOKUP(B8275,Bucket_Map!A:A,Bucket_Map!B:B,"ERROR - CHECK NAME")</f>
        <v>Housing</v>
      </c>
    </row>
    <row r="8276" spans="1:6" x14ac:dyDescent="0.25">
      <c r="A8276" t="s">
        <v>33</v>
      </c>
      <c r="B8276" t="s">
        <v>17</v>
      </c>
      <c r="C8276">
        <v>155.5</v>
      </c>
      <c r="D8276" s="1">
        <v>44044</v>
      </c>
      <c r="E8276" cm="1">
        <f t="array" ref="E8276">IF(AND(B8276="Housing",A8276="Rural"),"",
_xlfn.IFS(
NOT(ISBLANK(C8276)), C8276,
AND(NOT(ISBLANK(C8275)), B8275=B8276, NOT(ISBLANK(C8277)), B8277=B8276), AVERAGE(C8275,C8277),
AND(NOT(ISBLANK(C8275)), B8275=B8276, ISBLANK(C8277), NOT(ISBLANK(C8278)), B8278=B8276), C8275+(C8278-C8275)/3,
AND(ISBLANK(C8275), NOT(ISBLANK(C8274)), B8274=B8276, NOT(ISBLANK(C8277)), B8277=B8276), C8274+(C8277-C8274)*2/3,
TRUE, "Check Manually"
))</f>
        <v>155.5</v>
      </c>
      <c r="F8276" t="str">
        <f>_xlfn.XLOOKUP(B8276,Bucket_Map!A:A,Bucket_Map!B:B,"ERROR - CHECK NAME")</f>
        <v>Housing</v>
      </c>
    </row>
    <row r="8277" spans="1:6" x14ac:dyDescent="0.25">
      <c r="A8277" t="s">
        <v>33</v>
      </c>
      <c r="B8277" t="s">
        <v>17</v>
      </c>
      <c r="C8277">
        <v>156.30000000000001</v>
      </c>
      <c r="D8277" s="1">
        <v>44075</v>
      </c>
      <c r="E8277" cm="1">
        <f t="array" ref="E8277">IF(AND(B8277="Housing",A8277="Rural"),"",
_xlfn.IFS(
NOT(ISBLANK(C8277)), C8277,
AND(NOT(ISBLANK(C8276)), B8276=B8277, NOT(ISBLANK(C8278)), B8278=B8277), AVERAGE(C8276,C8278),
AND(NOT(ISBLANK(C8276)), B8276=B8277, ISBLANK(C8278), NOT(ISBLANK(C8279)), B8279=B8277), C8276+(C8279-C8276)/3,
AND(ISBLANK(C8276), NOT(ISBLANK(C8275)), B8275=B8277, NOT(ISBLANK(C8278)), B8278=B8277), C8275+(C8278-C8275)*2/3,
TRUE, "Check Manually"
))</f>
        <v>156.30000000000001</v>
      </c>
      <c r="F8277" t="str">
        <f>_xlfn.XLOOKUP(B8277,Bucket_Map!A:A,Bucket_Map!B:B,"ERROR - CHECK NAME")</f>
        <v>Housing</v>
      </c>
    </row>
    <row r="8278" spans="1:6" x14ac:dyDescent="0.25">
      <c r="A8278" t="s">
        <v>33</v>
      </c>
      <c r="B8278" t="s">
        <v>17</v>
      </c>
      <c r="C8278">
        <v>156.5</v>
      </c>
      <c r="D8278" s="1">
        <v>44105</v>
      </c>
      <c r="E8278" cm="1">
        <f t="array" ref="E8278">IF(AND(B8278="Housing",A8278="Rural"),"",
_xlfn.IFS(
NOT(ISBLANK(C8278)), C8278,
AND(NOT(ISBLANK(C8277)), B8277=B8278, NOT(ISBLANK(C8279)), B8279=B8278), AVERAGE(C8277,C8279),
AND(NOT(ISBLANK(C8277)), B8277=B8278, ISBLANK(C8279), NOT(ISBLANK(C8280)), B8280=B8278), C8277+(C8280-C8277)/3,
AND(ISBLANK(C8277), NOT(ISBLANK(C8276)), B8276=B8278, NOT(ISBLANK(C8279)), B8279=B8278), C8276+(C8279-C8276)*2/3,
TRUE, "Check Manually"
))</f>
        <v>156.5</v>
      </c>
      <c r="F8278" t="str">
        <f>_xlfn.XLOOKUP(B8278,Bucket_Map!A:A,Bucket_Map!B:B,"ERROR - CHECK NAME")</f>
        <v>Housing</v>
      </c>
    </row>
    <row r="8279" spans="1:6" x14ac:dyDescent="0.25">
      <c r="A8279" t="s">
        <v>33</v>
      </c>
      <c r="B8279" t="s">
        <v>17</v>
      </c>
      <c r="C8279">
        <v>158</v>
      </c>
      <c r="D8279" s="1">
        <v>44136</v>
      </c>
      <c r="E8279" cm="1">
        <f t="array" ref="E8279">IF(AND(B8279="Housing",A8279="Rural"),"",
_xlfn.IFS(
NOT(ISBLANK(C8279)), C8279,
AND(NOT(ISBLANK(C8278)), B8278=B8279, NOT(ISBLANK(C8280)), B8280=B8279), AVERAGE(C8278,C8280),
AND(NOT(ISBLANK(C8278)), B8278=B8279, ISBLANK(C8280), NOT(ISBLANK(C8281)), B8281=B8279), C8278+(C8281-C8278)/3,
AND(ISBLANK(C8278), NOT(ISBLANK(C8277)), B8277=B8279, NOT(ISBLANK(C8280)), B8280=B8279), C8277+(C8280-C8277)*2/3,
TRUE, "Check Manually"
))</f>
        <v>158</v>
      </c>
      <c r="F8279" t="str">
        <f>_xlfn.XLOOKUP(B8279,Bucket_Map!A:A,Bucket_Map!B:B,"ERROR - CHECK NAME")</f>
        <v>Housing</v>
      </c>
    </row>
    <row r="8280" spans="1:6" x14ac:dyDescent="0.25">
      <c r="A8280" t="s">
        <v>33</v>
      </c>
      <c r="B8280" t="s">
        <v>17</v>
      </c>
      <c r="C8280">
        <v>158.4</v>
      </c>
      <c r="D8280" s="1">
        <v>44166</v>
      </c>
      <c r="E8280" cm="1">
        <f t="array" ref="E8280">IF(AND(B8280="Housing",A8280="Rural"),"",
_xlfn.IFS(
NOT(ISBLANK(C8280)), C8280,
AND(NOT(ISBLANK(C8279)), B8279=B8280, NOT(ISBLANK(C8281)), B8281=B8280), AVERAGE(C8279,C8281),
AND(NOT(ISBLANK(C8279)), B8279=B8280, ISBLANK(C8281), NOT(ISBLANK(C8282)), B8282=B8280), C8279+(C8282-C8279)/3,
AND(ISBLANK(C8279), NOT(ISBLANK(C8278)), B8278=B8280, NOT(ISBLANK(C8281)), B8281=B8280), C8278+(C8281-C8278)*2/3,
TRUE, "Check Manually"
))</f>
        <v>158.4</v>
      </c>
      <c r="F8280" t="str">
        <f>_xlfn.XLOOKUP(B8280,Bucket_Map!A:A,Bucket_Map!B:B,"ERROR - CHECK NAME")</f>
        <v>Housing</v>
      </c>
    </row>
    <row r="8281" spans="1:6" x14ac:dyDescent="0.25">
      <c r="A8281" t="s">
        <v>33</v>
      </c>
      <c r="B8281" t="s">
        <v>17</v>
      </c>
      <c r="C8281">
        <v>157.69999999999999</v>
      </c>
      <c r="D8281" s="1">
        <v>44197</v>
      </c>
      <c r="E8281" cm="1">
        <f t="array" ref="E8281">IF(AND(B8281="Housing",A8281="Rural"),"",
_xlfn.IFS(
NOT(ISBLANK(C8281)), C8281,
AND(NOT(ISBLANK(C8280)), B8280=B8281, NOT(ISBLANK(C8282)), B8282=B8281), AVERAGE(C8280,C8282),
AND(NOT(ISBLANK(C8280)), B8280=B8281, ISBLANK(C8282), NOT(ISBLANK(C8283)), B8283=B8281), C8280+(C8283-C8280)/3,
AND(ISBLANK(C8280), NOT(ISBLANK(C8279)), B8279=B8281, NOT(ISBLANK(C8282)), B8282=B8281), C8279+(C8282-C8279)*2/3,
TRUE, "Check Manually"
))</f>
        <v>157.69999999999999</v>
      </c>
      <c r="F8281" t="str">
        <f>_xlfn.XLOOKUP(B8281,Bucket_Map!A:A,Bucket_Map!B:B,"ERROR - CHECK NAME")</f>
        <v>Housing</v>
      </c>
    </row>
    <row r="8282" spans="1:6" x14ac:dyDescent="0.25">
      <c r="A8282" t="s">
        <v>33</v>
      </c>
      <c r="B8282" t="s">
        <v>17</v>
      </c>
      <c r="C8282">
        <v>159.80000000000001</v>
      </c>
      <c r="D8282" s="1">
        <v>44228</v>
      </c>
      <c r="E8282" cm="1">
        <f t="array" ref="E8282">IF(AND(B8282="Housing",A8282="Rural"),"",
_xlfn.IFS(
NOT(ISBLANK(C8282)), C8282,
AND(NOT(ISBLANK(C8281)), B8281=B8282, NOT(ISBLANK(C8283)), B8283=B8282), AVERAGE(C8281,C8283),
AND(NOT(ISBLANK(C8281)), B8281=B8282, ISBLANK(C8283), NOT(ISBLANK(C8284)), B8284=B8282), C8281+(C8284-C8281)/3,
AND(ISBLANK(C8281), NOT(ISBLANK(C8280)), B8280=B8282, NOT(ISBLANK(C8283)), B8283=B8282), C8280+(C8283-C8280)*2/3,
TRUE, "Check Manually"
))</f>
        <v>159.80000000000001</v>
      </c>
      <c r="F8282" t="str">
        <f>_xlfn.XLOOKUP(B8282,Bucket_Map!A:A,Bucket_Map!B:B,"ERROR - CHECK NAME")</f>
        <v>Housing</v>
      </c>
    </row>
    <row r="8283" spans="1:6" x14ac:dyDescent="0.25">
      <c r="A8283" t="s">
        <v>33</v>
      </c>
      <c r="B8283" t="s">
        <v>17</v>
      </c>
      <c r="C8283">
        <v>159.9</v>
      </c>
      <c r="D8283" s="1">
        <v>44256</v>
      </c>
      <c r="E8283" cm="1">
        <f t="array" ref="E8283">IF(AND(B8283="Housing",A8283="Rural"),"",
_xlfn.IFS(
NOT(ISBLANK(C8283)), C8283,
AND(NOT(ISBLANK(C8282)), B8282=B8283, NOT(ISBLANK(C8284)), B8284=B8283), AVERAGE(C8282,C8284),
AND(NOT(ISBLANK(C8282)), B8282=B8283, ISBLANK(C8284), NOT(ISBLANK(C8285)), B8285=B8283), C8282+(C8285-C8282)/3,
AND(ISBLANK(C8282), NOT(ISBLANK(C8281)), B8281=B8283, NOT(ISBLANK(C8284)), B8284=B8283), C8281+(C8284-C8281)*2/3,
TRUE, "Check Manually"
))</f>
        <v>159.9</v>
      </c>
      <c r="F8283" t="str">
        <f>_xlfn.XLOOKUP(B8283,Bucket_Map!A:A,Bucket_Map!B:B,"ERROR - CHECK NAME")</f>
        <v>Housing</v>
      </c>
    </row>
    <row r="8284" spans="1:6" x14ac:dyDescent="0.25">
      <c r="A8284" t="s">
        <v>33</v>
      </c>
      <c r="B8284" t="s">
        <v>17</v>
      </c>
      <c r="C8284">
        <v>161.4</v>
      </c>
      <c r="D8284" s="1">
        <v>44287</v>
      </c>
      <c r="E8284" cm="1">
        <f t="array" ref="E8284">IF(AND(B8284="Housing",A8284="Rural"),"",
_xlfn.IFS(
NOT(ISBLANK(C8284)), C8284,
AND(NOT(ISBLANK(C8283)), B8283=B8284, NOT(ISBLANK(C8285)), B8285=B8284), AVERAGE(C8283,C8285),
AND(NOT(ISBLANK(C8283)), B8283=B8284, ISBLANK(C8285), NOT(ISBLANK(C8286)), B8286=B8284), C8283+(C8286-C8283)/3,
AND(ISBLANK(C8283), NOT(ISBLANK(C8282)), B8282=B8284, NOT(ISBLANK(C8285)), B8285=B8284), C8282+(C8285-C8282)*2/3,
TRUE, "Check Manually"
))</f>
        <v>161.4</v>
      </c>
      <c r="F8284" t="str">
        <f>_xlfn.XLOOKUP(B8284,Bucket_Map!A:A,Bucket_Map!B:B,"ERROR - CHECK NAME")</f>
        <v>Housing</v>
      </c>
    </row>
    <row r="8285" spans="1:6" x14ac:dyDescent="0.25">
      <c r="A8285" t="s">
        <v>33</v>
      </c>
      <c r="B8285" t="s">
        <v>17</v>
      </c>
      <c r="C8285">
        <v>161.6</v>
      </c>
      <c r="D8285" s="1">
        <v>44317</v>
      </c>
      <c r="E8285" cm="1">
        <f t="array" ref="E8285">IF(AND(B8285="Housing",A8285="Rural"),"",
_xlfn.IFS(
NOT(ISBLANK(C8285)), C8285,
AND(NOT(ISBLANK(C8284)), B8284=B8285, NOT(ISBLANK(C8286)), B8286=B8285), AVERAGE(C8284,C8286),
AND(NOT(ISBLANK(C8284)), B8284=B8285, ISBLANK(C8286), NOT(ISBLANK(C8287)), B8287=B8285), C8284+(C8287-C8284)/3,
AND(ISBLANK(C8284), NOT(ISBLANK(C8283)), B8283=B8285, NOT(ISBLANK(C8286)), B8286=B8285), C8283+(C8286-C8283)*2/3,
TRUE, "Check Manually"
))</f>
        <v>161.6</v>
      </c>
      <c r="F8285" t="str">
        <f>_xlfn.XLOOKUP(B8285,Bucket_Map!A:A,Bucket_Map!B:B,"ERROR - CHECK NAME")</f>
        <v>Housing</v>
      </c>
    </row>
    <row r="8286" spans="1:6" x14ac:dyDescent="0.25">
      <c r="A8286" t="s">
        <v>33</v>
      </c>
      <c r="B8286" t="s">
        <v>17</v>
      </c>
      <c r="C8286">
        <v>160.5</v>
      </c>
      <c r="D8286" s="1">
        <v>44348</v>
      </c>
      <c r="E8286" cm="1">
        <f t="array" ref="E8286">IF(AND(B8286="Housing",A8286="Rural"),"",
_xlfn.IFS(
NOT(ISBLANK(C8286)), C8286,
AND(NOT(ISBLANK(C8285)), B8285=B8286, NOT(ISBLANK(C8287)), B8287=B8286), AVERAGE(C8285,C8287),
AND(NOT(ISBLANK(C8285)), B8285=B8286, ISBLANK(C8287), NOT(ISBLANK(C8288)), B8288=B8286), C8285+(C8288-C8285)/3,
AND(ISBLANK(C8285), NOT(ISBLANK(C8284)), B8284=B8286, NOT(ISBLANK(C8287)), B8287=B8286), C8284+(C8287-C8284)*2/3,
TRUE, "Check Manually"
))</f>
        <v>160.5</v>
      </c>
      <c r="F8286" t="str">
        <f>_xlfn.XLOOKUP(B8286,Bucket_Map!A:A,Bucket_Map!B:B,"ERROR - CHECK NAME")</f>
        <v>Housing</v>
      </c>
    </row>
    <row r="8287" spans="1:6" x14ac:dyDescent="0.25">
      <c r="A8287" t="s">
        <v>33</v>
      </c>
      <c r="B8287" t="s">
        <v>17</v>
      </c>
      <c r="C8287">
        <v>161.5</v>
      </c>
      <c r="D8287" s="1">
        <v>44378</v>
      </c>
      <c r="E8287" cm="1">
        <f t="array" ref="E8287">IF(AND(B8287="Housing",A8287="Rural"),"",
_xlfn.IFS(
NOT(ISBLANK(C8287)), C8287,
AND(NOT(ISBLANK(C8286)), B8286=B8287, NOT(ISBLANK(C8288)), B8288=B8287), AVERAGE(C8286,C8288),
AND(NOT(ISBLANK(C8286)), B8286=B8287, ISBLANK(C8288), NOT(ISBLANK(C8289)), B8289=B8287), C8286+(C8289-C8286)/3,
AND(ISBLANK(C8286), NOT(ISBLANK(C8285)), B8285=B8287, NOT(ISBLANK(C8288)), B8288=B8287), C8285+(C8288-C8285)*2/3,
TRUE, "Check Manually"
))</f>
        <v>161.5</v>
      </c>
      <c r="F8287" t="str">
        <f>_xlfn.XLOOKUP(B8287,Bucket_Map!A:A,Bucket_Map!B:B,"ERROR - CHECK NAME")</f>
        <v>Housing</v>
      </c>
    </row>
    <row r="8288" spans="1:6" x14ac:dyDescent="0.25">
      <c r="A8288" t="s">
        <v>33</v>
      </c>
      <c r="B8288" t="s">
        <v>17</v>
      </c>
      <c r="C8288">
        <v>162.1</v>
      </c>
      <c r="D8288" s="1">
        <v>44409</v>
      </c>
      <c r="E8288" cm="1">
        <f t="array" ref="E8288">IF(AND(B8288="Housing",A8288="Rural"),"",
_xlfn.IFS(
NOT(ISBLANK(C8288)), C8288,
AND(NOT(ISBLANK(C8287)), B8287=B8288, NOT(ISBLANK(C8289)), B8289=B8288), AVERAGE(C8287,C8289),
AND(NOT(ISBLANK(C8287)), B8287=B8288, ISBLANK(C8289), NOT(ISBLANK(C8290)), B8290=B8288), C8287+(C8290-C8287)/3,
AND(ISBLANK(C8287), NOT(ISBLANK(C8286)), B8286=B8288, NOT(ISBLANK(C8289)), B8289=B8288), C8286+(C8289-C8286)*2/3,
TRUE, "Check Manually"
))</f>
        <v>162.1</v>
      </c>
      <c r="F8288" t="str">
        <f>_xlfn.XLOOKUP(B8288,Bucket_Map!A:A,Bucket_Map!B:B,"ERROR - CHECK NAME")</f>
        <v>Housing</v>
      </c>
    </row>
    <row r="8289" spans="1:6" x14ac:dyDescent="0.25">
      <c r="A8289" t="s">
        <v>33</v>
      </c>
      <c r="B8289" t="s">
        <v>17</v>
      </c>
      <c r="C8289">
        <v>162.1</v>
      </c>
      <c r="D8289" s="1">
        <v>44440</v>
      </c>
      <c r="E8289" cm="1">
        <f t="array" ref="E8289">IF(AND(B8289="Housing",A8289="Rural"),"",
_xlfn.IFS(
NOT(ISBLANK(C8289)), C8289,
AND(NOT(ISBLANK(C8288)), B8288=B8289, NOT(ISBLANK(C8290)), B8290=B8289), AVERAGE(C8288,C8290),
AND(NOT(ISBLANK(C8288)), B8288=B8289, ISBLANK(C8290), NOT(ISBLANK(C8291)), B8291=B8289), C8288+(C8291-C8288)/3,
AND(ISBLANK(C8288), NOT(ISBLANK(C8287)), B8287=B8289, NOT(ISBLANK(C8290)), B8290=B8289), C8287+(C8290-C8287)*2/3,
TRUE, "Check Manually"
))</f>
        <v>162.1</v>
      </c>
      <c r="F8289" t="str">
        <f>_xlfn.XLOOKUP(B8289,Bucket_Map!A:A,Bucket_Map!B:B,"ERROR - CHECK NAME")</f>
        <v>Housing</v>
      </c>
    </row>
    <row r="8290" spans="1:6" x14ac:dyDescent="0.25">
      <c r="A8290" t="s">
        <v>33</v>
      </c>
      <c r="B8290" t="s">
        <v>17</v>
      </c>
      <c r="C8290">
        <v>163.6</v>
      </c>
      <c r="D8290" s="1">
        <v>44470</v>
      </c>
      <c r="E8290" cm="1">
        <f t="array" ref="E8290">IF(AND(B8290="Housing",A8290="Rural"),"",
_xlfn.IFS(
NOT(ISBLANK(C8290)), C8290,
AND(NOT(ISBLANK(C8289)), B8289=B8290, NOT(ISBLANK(C8291)), B8291=B8290), AVERAGE(C8289,C8291),
AND(NOT(ISBLANK(C8289)), B8289=B8290, ISBLANK(C8291), NOT(ISBLANK(C8292)), B8292=B8290), C8289+(C8292-C8289)/3,
AND(ISBLANK(C8289), NOT(ISBLANK(C8288)), B8288=B8290, NOT(ISBLANK(C8291)), B8291=B8290), C8288+(C8291-C8288)*2/3,
TRUE, "Check Manually"
))</f>
        <v>163.6</v>
      </c>
      <c r="F8290" t="str">
        <f>_xlfn.XLOOKUP(B8290,Bucket_Map!A:A,Bucket_Map!B:B,"ERROR - CHECK NAME")</f>
        <v>Housing</v>
      </c>
    </row>
    <row r="8291" spans="1:6" x14ac:dyDescent="0.25">
      <c r="A8291" t="s">
        <v>33</v>
      </c>
      <c r="B8291" t="s">
        <v>17</v>
      </c>
      <c r="C8291">
        <v>164.2</v>
      </c>
      <c r="D8291" s="1">
        <v>44501</v>
      </c>
      <c r="E8291" cm="1">
        <f t="array" ref="E8291">IF(AND(B8291="Housing",A8291="Rural"),"",
_xlfn.IFS(
NOT(ISBLANK(C8291)), C8291,
AND(NOT(ISBLANK(C8290)), B8290=B8291, NOT(ISBLANK(C8292)), B8292=B8291), AVERAGE(C8290,C8292),
AND(NOT(ISBLANK(C8290)), B8290=B8291, ISBLANK(C8292), NOT(ISBLANK(C8293)), B8293=B8291), C8290+(C8293-C8290)/3,
AND(ISBLANK(C8290), NOT(ISBLANK(C8289)), B8289=B8291, NOT(ISBLANK(C8292)), B8292=B8291), C8289+(C8292-C8289)*2/3,
TRUE, "Check Manually"
))</f>
        <v>164.2</v>
      </c>
      <c r="F8291" t="str">
        <f>_xlfn.XLOOKUP(B8291,Bucket_Map!A:A,Bucket_Map!B:B,"ERROR - CHECK NAME")</f>
        <v>Housing</v>
      </c>
    </row>
    <row r="8292" spans="1:6" x14ac:dyDescent="0.25">
      <c r="A8292" t="s">
        <v>33</v>
      </c>
      <c r="B8292" t="s">
        <v>17</v>
      </c>
      <c r="C8292">
        <v>163.4</v>
      </c>
      <c r="D8292" s="1">
        <v>44531</v>
      </c>
      <c r="E8292" cm="1">
        <f t="array" ref="E8292">IF(AND(B8292="Housing",A8292="Rural"),"",
_xlfn.IFS(
NOT(ISBLANK(C8292)), C8292,
AND(NOT(ISBLANK(C8291)), B8291=B8292, NOT(ISBLANK(C8293)), B8293=B8292), AVERAGE(C8291,C8293),
AND(NOT(ISBLANK(C8291)), B8291=B8292, ISBLANK(C8293), NOT(ISBLANK(C8294)), B8294=B8292), C8291+(C8294-C8291)/3,
AND(ISBLANK(C8291), NOT(ISBLANK(C8290)), B8290=B8292, NOT(ISBLANK(C8293)), B8293=B8292), C8290+(C8293-C8290)*2/3,
TRUE, "Check Manually"
))</f>
        <v>163.4</v>
      </c>
      <c r="F8292" t="str">
        <f>_xlfn.XLOOKUP(B8292,Bucket_Map!A:A,Bucket_Map!B:B,"ERROR - CHECK NAME")</f>
        <v>Housing</v>
      </c>
    </row>
    <row r="8293" spans="1:6" x14ac:dyDescent="0.25">
      <c r="A8293" t="s">
        <v>33</v>
      </c>
      <c r="B8293" t="s">
        <v>17</v>
      </c>
      <c r="C8293">
        <v>164.5</v>
      </c>
      <c r="D8293" s="1">
        <v>44562</v>
      </c>
      <c r="E8293" cm="1">
        <f t="array" ref="E8293">IF(AND(B8293="Housing",A8293="Rural"),"",
_xlfn.IFS(
NOT(ISBLANK(C8293)), C8293,
AND(NOT(ISBLANK(C8292)), B8292=B8293, NOT(ISBLANK(C8294)), B8294=B8293), AVERAGE(C8292,C8294),
AND(NOT(ISBLANK(C8292)), B8292=B8293, ISBLANK(C8294), NOT(ISBLANK(C8295)), B8295=B8293), C8292+(C8295-C8292)/3,
AND(ISBLANK(C8292), NOT(ISBLANK(C8291)), B8291=B8293, NOT(ISBLANK(C8294)), B8294=B8293), C8291+(C8294-C8291)*2/3,
TRUE, "Check Manually"
))</f>
        <v>164.5</v>
      </c>
      <c r="F8293" t="str">
        <f>_xlfn.XLOOKUP(B8293,Bucket_Map!A:A,Bucket_Map!B:B,"ERROR - CHECK NAME")</f>
        <v>Housing</v>
      </c>
    </row>
    <row r="8294" spans="1:6" x14ac:dyDescent="0.25">
      <c r="A8294" t="s">
        <v>33</v>
      </c>
      <c r="B8294" t="s">
        <v>17</v>
      </c>
      <c r="C8294">
        <v>165.5</v>
      </c>
      <c r="D8294" s="1">
        <v>44593</v>
      </c>
      <c r="E8294" cm="1">
        <f t="array" ref="E8294">IF(AND(B8294="Housing",A8294="Rural"),"",
_xlfn.IFS(
NOT(ISBLANK(C8294)), C8294,
AND(NOT(ISBLANK(C8293)), B8293=B8294, NOT(ISBLANK(C8295)), B8295=B8294), AVERAGE(C8293,C8295),
AND(NOT(ISBLANK(C8293)), B8293=B8294, ISBLANK(C8295), NOT(ISBLANK(C8296)), B8296=B8294), C8293+(C8296-C8293)/3,
AND(ISBLANK(C8293), NOT(ISBLANK(C8292)), B8292=B8294, NOT(ISBLANK(C8295)), B8295=B8294), C8292+(C8295-C8292)*2/3,
TRUE, "Check Manually"
))</f>
        <v>165.5</v>
      </c>
      <c r="F8294" t="str">
        <f>_xlfn.XLOOKUP(B8294,Bucket_Map!A:A,Bucket_Map!B:B,"ERROR - CHECK NAME")</f>
        <v>Housing</v>
      </c>
    </row>
    <row r="8295" spans="1:6" x14ac:dyDescent="0.25">
      <c r="A8295" t="s">
        <v>33</v>
      </c>
      <c r="B8295" t="s">
        <v>17</v>
      </c>
      <c r="C8295">
        <v>165.3</v>
      </c>
      <c r="D8295" s="1">
        <v>44621</v>
      </c>
      <c r="E8295" cm="1">
        <f t="array" ref="E8295">IF(AND(B8295="Housing",A8295="Rural"),"",
_xlfn.IFS(
NOT(ISBLANK(C8295)), C8295,
AND(NOT(ISBLANK(C8294)), B8294=B8295, NOT(ISBLANK(C8296)), B8296=B8295), AVERAGE(C8294,C8296),
AND(NOT(ISBLANK(C8294)), B8294=B8295, ISBLANK(C8296), NOT(ISBLANK(C8297)), B8297=B8295), C8294+(C8297-C8294)/3,
AND(ISBLANK(C8294), NOT(ISBLANK(C8293)), B8293=B8295, NOT(ISBLANK(C8296)), B8296=B8295), C8293+(C8296-C8293)*2/3,
TRUE, "Check Manually"
))</f>
        <v>165.3</v>
      </c>
      <c r="F8295" t="str">
        <f>_xlfn.XLOOKUP(B8295,Bucket_Map!A:A,Bucket_Map!B:B,"ERROR - CHECK NAME")</f>
        <v>Housing</v>
      </c>
    </row>
    <row r="8296" spans="1:6" x14ac:dyDescent="0.25">
      <c r="A8296" t="s">
        <v>33</v>
      </c>
      <c r="B8296" t="s">
        <v>17</v>
      </c>
      <c r="C8296">
        <v>167</v>
      </c>
      <c r="D8296" s="1">
        <v>44652</v>
      </c>
      <c r="E8296" cm="1">
        <f t="array" ref="E8296">IF(AND(B8296="Housing",A8296="Rural"),"",
_xlfn.IFS(
NOT(ISBLANK(C8296)), C8296,
AND(NOT(ISBLANK(C8295)), B8295=B8296, NOT(ISBLANK(C8297)), B8297=B8296), AVERAGE(C8295,C8297),
AND(NOT(ISBLANK(C8295)), B8295=B8296, ISBLANK(C8297), NOT(ISBLANK(C8298)), B8298=B8296), C8295+(C8298-C8295)/3,
AND(ISBLANK(C8295), NOT(ISBLANK(C8294)), B8294=B8296, NOT(ISBLANK(C8297)), B8297=B8296), C8294+(C8297-C8294)*2/3,
TRUE, "Check Manually"
))</f>
        <v>167</v>
      </c>
      <c r="F8296" t="str">
        <f>_xlfn.XLOOKUP(B8296,Bucket_Map!A:A,Bucket_Map!B:B,"ERROR - CHECK NAME")</f>
        <v>Housing</v>
      </c>
    </row>
    <row r="8297" spans="1:6" x14ac:dyDescent="0.25">
      <c r="A8297" t="s">
        <v>33</v>
      </c>
      <c r="B8297" t="s">
        <v>17</v>
      </c>
      <c r="C8297">
        <v>167.5</v>
      </c>
      <c r="D8297" s="1">
        <v>44682</v>
      </c>
      <c r="E8297" cm="1">
        <f t="array" ref="E8297">IF(AND(B8297="Housing",A8297="Rural"),"",
_xlfn.IFS(
NOT(ISBLANK(C8297)), C8297,
AND(NOT(ISBLANK(C8296)), B8296=B8297, NOT(ISBLANK(C8298)), B8298=B8297), AVERAGE(C8296,C8298),
AND(NOT(ISBLANK(C8296)), B8296=B8297, ISBLANK(C8298), NOT(ISBLANK(C8299)), B8299=B8297), C8296+(C8299-C8296)/3,
AND(ISBLANK(C8296), NOT(ISBLANK(C8295)), B8295=B8297, NOT(ISBLANK(C8298)), B8298=B8297), C8295+(C8298-C8295)*2/3,
TRUE, "Check Manually"
))</f>
        <v>167.5</v>
      </c>
      <c r="F8297" t="str">
        <f>_xlfn.XLOOKUP(B8297,Bucket_Map!A:A,Bucket_Map!B:B,"ERROR - CHECK NAME")</f>
        <v>Housing</v>
      </c>
    </row>
    <row r="8298" spans="1:6" x14ac:dyDescent="0.25">
      <c r="A8298" t="s">
        <v>33</v>
      </c>
      <c r="B8298" t="s">
        <v>17</v>
      </c>
      <c r="C8298">
        <v>166.8</v>
      </c>
      <c r="D8298" s="1">
        <v>44713</v>
      </c>
      <c r="E8298" cm="1">
        <f t="array" ref="E8298">IF(AND(B8298="Housing",A8298="Rural"),"",
_xlfn.IFS(
NOT(ISBLANK(C8298)), C8298,
AND(NOT(ISBLANK(C8297)), B8297=B8298, NOT(ISBLANK(C8299)), B8299=B8298), AVERAGE(C8297,C8299),
AND(NOT(ISBLANK(C8297)), B8297=B8298, ISBLANK(C8299), NOT(ISBLANK(C8300)), B8300=B8298), C8297+(C8300-C8297)/3,
AND(ISBLANK(C8297), NOT(ISBLANK(C8296)), B8296=B8298, NOT(ISBLANK(C8299)), B8299=B8298), C8296+(C8299-C8296)*2/3,
TRUE, "Check Manually"
))</f>
        <v>166.8</v>
      </c>
      <c r="F8298" t="str">
        <f>_xlfn.XLOOKUP(B8298,Bucket_Map!A:A,Bucket_Map!B:B,"ERROR - CHECK NAME")</f>
        <v>Housing</v>
      </c>
    </row>
    <row r="8299" spans="1:6" x14ac:dyDescent="0.25">
      <c r="A8299" t="s">
        <v>33</v>
      </c>
      <c r="B8299" t="s">
        <v>17</v>
      </c>
      <c r="C8299">
        <v>167.8</v>
      </c>
      <c r="D8299" s="1">
        <v>44743</v>
      </c>
      <c r="E8299" cm="1">
        <f t="array" ref="E8299">IF(AND(B8299="Housing",A8299="Rural"),"",
_xlfn.IFS(
NOT(ISBLANK(C8299)), C8299,
AND(NOT(ISBLANK(C8298)), B8298=B8299, NOT(ISBLANK(C8300)), B8300=B8299), AVERAGE(C8298,C8300),
AND(NOT(ISBLANK(C8298)), B8298=B8299, ISBLANK(C8300), NOT(ISBLANK(C8301)), B8301=B8299), C8298+(C8301-C8298)/3,
AND(ISBLANK(C8298), NOT(ISBLANK(C8297)), B8297=B8299, NOT(ISBLANK(C8300)), B8300=B8299), C8297+(C8300-C8297)*2/3,
TRUE, "Check Manually"
))</f>
        <v>167.8</v>
      </c>
      <c r="F8299" t="str">
        <f>_xlfn.XLOOKUP(B8299,Bucket_Map!A:A,Bucket_Map!B:B,"ERROR - CHECK NAME")</f>
        <v>Housing</v>
      </c>
    </row>
    <row r="8300" spans="1:6" x14ac:dyDescent="0.25">
      <c r="A8300" t="s">
        <v>33</v>
      </c>
      <c r="B8300" t="s">
        <v>17</v>
      </c>
      <c r="C8300">
        <v>169</v>
      </c>
      <c r="D8300" s="1">
        <v>44774</v>
      </c>
      <c r="E8300" cm="1">
        <f t="array" ref="E8300">IF(AND(B8300="Housing",A8300="Rural"),"",
_xlfn.IFS(
NOT(ISBLANK(C8300)), C8300,
AND(NOT(ISBLANK(C8299)), B8299=B8300, NOT(ISBLANK(C8301)), B8301=B8300), AVERAGE(C8299,C8301),
AND(NOT(ISBLANK(C8299)), B8299=B8300, ISBLANK(C8301), NOT(ISBLANK(C8302)), B8302=B8300), C8299+(C8302-C8299)/3,
AND(ISBLANK(C8299), NOT(ISBLANK(C8298)), B8298=B8300, NOT(ISBLANK(C8301)), B8301=B8300), C8298+(C8301-C8298)*2/3,
TRUE, "Check Manually"
))</f>
        <v>169</v>
      </c>
      <c r="F8300" t="str">
        <f>_xlfn.XLOOKUP(B8300,Bucket_Map!A:A,Bucket_Map!B:B,"ERROR - CHECK NAME")</f>
        <v>Housing</v>
      </c>
    </row>
    <row r="8301" spans="1:6" x14ac:dyDescent="0.25">
      <c r="A8301" t="s">
        <v>33</v>
      </c>
      <c r="B8301" t="s">
        <v>17</v>
      </c>
      <c r="C8301">
        <v>169.5</v>
      </c>
      <c r="D8301" s="1">
        <v>44805</v>
      </c>
      <c r="E8301" cm="1">
        <f t="array" ref="E8301">IF(AND(B8301="Housing",A8301="Rural"),"",
_xlfn.IFS(
NOT(ISBLANK(C8301)), C8301,
AND(NOT(ISBLANK(C8300)), B8300=B8301, NOT(ISBLANK(C8302)), B8302=B8301), AVERAGE(C8300,C8302),
AND(NOT(ISBLANK(C8300)), B8300=B8301, ISBLANK(C8302), NOT(ISBLANK(C8303)), B8303=B8301), C8300+(C8303-C8300)/3,
AND(ISBLANK(C8300), NOT(ISBLANK(C8299)), B8299=B8301, NOT(ISBLANK(C8302)), B8302=B8301), C8299+(C8302-C8299)*2/3,
TRUE, "Check Manually"
))</f>
        <v>169.5</v>
      </c>
      <c r="F8301" t="str">
        <f>_xlfn.XLOOKUP(B8301,Bucket_Map!A:A,Bucket_Map!B:B,"ERROR - CHECK NAME")</f>
        <v>Housing</v>
      </c>
    </row>
    <row r="8302" spans="1:6" x14ac:dyDescent="0.25">
      <c r="A8302" t="s">
        <v>33</v>
      </c>
      <c r="B8302" t="s">
        <v>17</v>
      </c>
      <c r="C8302">
        <v>171.2</v>
      </c>
      <c r="D8302" s="1">
        <v>44835</v>
      </c>
      <c r="E8302" cm="1">
        <f t="array" ref="E8302">IF(AND(B8302="Housing",A8302="Rural"),"",
_xlfn.IFS(
NOT(ISBLANK(C8302)), C8302,
AND(NOT(ISBLANK(C8301)), B8301=B8302, NOT(ISBLANK(C8303)), B8303=B8302), AVERAGE(C8301,C8303),
AND(NOT(ISBLANK(C8301)), B8301=B8302, ISBLANK(C8303), NOT(ISBLANK(C8304)), B8304=B8302), C8301+(C8304-C8301)/3,
AND(ISBLANK(C8301), NOT(ISBLANK(C8300)), B8300=B8302, NOT(ISBLANK(C8303)), B8303=B8302), C8300+(C8303-C8300)*2/3,
TRUE, "Check Manually"
))</f>
        <v>171.2</v>
      </c>
      <c r="F8302" t="str">
        <f>_xlfn.XLOOKUP(B8302,Bucket_Map!A:A,Bucket_Map!B:B,"ERROR - CHECK NAME")</f>
        <v>Housing</v>
      </c>
    </row>
    <row r="8303" spans="1:6" x14ac:dyDescent="0.25">
      <c r="A8303" t="s">
        <v>33</v>
      </c>
      <c r="B8303" t="s">
        <v>17</v>
      </c>
      <c r="C8303">
        <v>171.8</v>
      </c>
      <c r="D8303" s="1">
        <v>44866</v>
      </c>
      <c r="E8303" cm="1">
        <f t="array" ref="E8303">IF(AND(B8303="Housing",A8303="Rural"),"",
_xlfn.IFS(
NOT(ISBLANK(C8303)), C8303,
AND(NOT(ISBLANK(C8302)), B8302=B8303, NOT(ISBLANK(C8304)), B8304=B8303), AVERAGE(C8302,C8304),
AND(NOT(ISBLANK(C8302)), B8302=B8303, ISBLANK(C8304), NOT(ISBLANK(C8305)), B8305=B8303), C8302+(C8305-C8302)/3,
AND(ISBLANK(C8302), NOT(ISBLANK(C8301)), B8301=B8303, NOT(ISBLANK(C8304)), B8304=B8303), C8301+(C8304-C8301)*2/3,
TRUE, "Check Manually"
))</f>
        <v>171.8</v>
      </c>
      <c r="F8303" t="str">
        <f>_xlfn.XLOOKUP(B8303,Bucket_Map!A:A,Bucket_Map!B:B,"ERROR - CHECK NAME")</f>
        <v>Housing</v>
      </c>
    </row>
    <row r="8304" spans="1:6" x14ac:dyDescent="0.25">
      <c r="A8304" t="s">
        <v>33</v>
      </c>
      <c r="B8304" t="s">
        <v>17</v>
      </c>
      <c r="C8304">
        <v>170.7</v>
      </c>
      <c r="D8304" s="1">
        <v>44896</v>
      </c>
      <c r="E8304" cm="1">
        <f t="array" ref="E8304">IF(AND(B8304="Housing",A8304="Rural"),"",
_xlfn.IFS(
NOT(ISBLANK(C8304)), C8304,
AND(NOT(ISBLANK(C8303)), B8303=B8304, NOT(ISBLANK(C8305)), B8305=B8304), AVERAGE(C8303,C8305),
AND(NOT(ISBLANK(C8303)), B8303=B8304, ISBLANK(C8305), NOT(ISBLANK(C8306)), B8306=B8304), C8303+(C8306-C8303)/3,
AND(ISBLANK(C8303), NOT(ISBLANK(C8302)), B8302=B8304, NOT(ISBLANK(C8305)), B8305=B8304), C8302+(C8305-C8302)*2/3,
TRUE, "Check Manually"
))</f>
        <v>170.7</v>
      </c>
      <c r="F8304" t="str">
        <f>_xlfn.XLOOKUP(B8304,Bucket_Map!A:A,Bucket_Map!B:B,"ERROR - CHECK NAME")</f>
        <v>Housing</v>
      </c>
    </row>
    <row r="8305" spans="1:6" x14ac:dyDescent="0.25">
      <c r="A8305" t="s">
        <v>33</v>
      </c>
      <c r="B8305" t="s">
        <v>17</v>
      </c>
      <c r="C8305">
        <v>172.1</v>
      </c>
      <c r="D8305" s="1">
        <v>44927</v>
      </c>
      <c r="E8305" cm="1">
        <f t="array" ref="E8305">IF(AND(B8305="Housing",A8305="Rural"),"",
_xlfn.IFS(
NOT(ISBLANK(C8305)), C8305,
AND(NOT(ISBLANK(C8304)), B8304=B8305, NOT(ISBLANK(C8306)), B8306=B8305), AVERAGE(C8304,C8306),
AND(NOT(ISBLANK(C8304)), B8304=B8305, ISBLANK(C8306), NOT(ISBLANK(C8307)), B8307=B8305), C8304+(C8307-C8304)/3,
AND(ISBLANK(C8304), NOT(ISBLANK(C8303)), B8303=B8305, NOT(ISBLANK(C8306)), B8306=B8305), C8303+(C8306-C8303)*2/3,
TRUE, "Check Manually"
))</f>
        <v>172.1</v>
      </c>
      <c r="F8305" t="str">
        <f>_xlfn.XLOOKUP(B8305,Bucket_Map!A:A,Bucket_Map!B:B,"ERROR - CHECK NAME")</f>
        <v>Housing</v>
      </c>
    </row>
    <row r="8306" spans="1:6" x14ac:dyDescent="0.25">
      <c r="A8306" t="s">
        <v>33</v>
      </c>
      <c r="B8306" t="s">
        <v>17</v>
      </c>
      <c r="C8306">
        <v>173.5</v>
      </c>
      <c r="D8306" s="1">
        <v>44958</v>
      </c>
      <c r="E8306" cm="1">
        <f t="array" ref="E8306">IF(AND(B8306="Housing",A8306="Rural"),"",
_xlfn.IFS(
NOT(ISBLANK(C8306)), C8306,
AND(NOT(ISBLANK(C8305)), B8305=B8306, NOT(ISBLANK(C8307)), B8307=B8306), AVERAGE(C8305,C8307),
AND(NOT(ISBLANK(C8305)), B8305=B8306, ISBLANK(C8307), NOT(ISBLANK(C8308)), B8308=B8306), C8305+(C8308-C8305)/3,
AND(ISBLANK(C8305), NOT(ISBLANK(C8304)), B8304=B8306, NOT(ISBLANK(C8307)), B8307=B8306), C8304+(C8307-C8304)*2/3,
TRUE, "Check Manually"
))</f>
        <v>173.5</v>
      </c>
      <c r="F8306" t="str">
        <f>_xlfn.XLOOKUP(B8306,Bucket_Map!A:A,Bucket_Map!B:B,"ERROR - CHECK NAME")</f>
        <v>Housing</v>
      </c>
    </row>
    <row r="8307" spans="1:6" x14ac:dyDescent="0.25">
      <c r="A8307" t="s">
        <v>33</v>
      </c>
      <c r="B8307" t="s">
        <v>17</v>
      </c>
      <c r="C8307">
        <v>173.5</v>
      </c>
      <c r="D8307" s="1">
        <v>44986</v>
      </c>
      <c r="E8307" cm="1">
        <f t="array" ref="E8307">IF(AND(B8307="Housing",A8307="Rural"),"",
_xlfn.IFS(
NOT(ISBLANK(C8307)), C8307,
AND(NOT(ISBLANK(C8306)), B8306=B8307, NOT(ISBLANK(C8308)), B8308=B8307), AVERAGE(C8306,C8308),
AND(NOT(ISBLANK(C8306)), B8306=B8307, ISBLANK(C8308), NOT(ISBLANK(C8309)), B8309=B8307), C8306+(C8309-C8306)/3,
AND(ISBLANK(C8306), NOT(ISBLANK(C8305)), B8305=B8307, NOT(ISBLANK(C8308)), B8308=B8307), C8305+(C8308-C8305)*2/3,
TRUE, "Check Manually"
))</f>
        <v>173.5</v>
      </c>
      <c r="F8307" t="str">
        <f>_xlfn.XLOOKUP(B8307,Bucket_Map!A:A,Bucket_Map!B:B,"ERROR - CHECK NAME")</f>
        <v>Housing</v>
      </c>
    </row>
    <row r="8308" spans="1:6" x14ac:dyDescent="0.25">
      <c r="A8308" t="s">
        <v>33</v>
      </c>
      <c r="B8308" t="s">
        <v>17</v>
      </c>
      <c r="C8308">
        <v>175.2</v>
      </c>
      <c r="D8308" s="1">
        <v>45017</v>
      </c>
      <c r="E8308" cm="1">
        <f t="array" ref="E8308">IF(AND(B8308="Housing",A8308="Rural"),"",
_xlfn.IFS(
NOT(ISBLANK(C8308)), C8308,
AND(NOT(ISBLANK(C8307)), B8307=B8308, NOT(ISBLANK(C8309)), B8309=B8308), AVERAGE(C8307,C8309),
AND(NOT(ISBLANK(C8307)), B8307=B8308, ISBLANK(C8309), NOT(ISBLANK(C8310)), B8310=B8308), C8307+(C8310-C8307)/3,
AND(ISBLANK(C8307), NOT(ISBLANK(C8306)), B8306=B8308, NOT(ISBLANK(C8309)), B8309=B8308), C8306+(C8309-C8306)*2/3,
TRUE, "Check Manually"
))</f>
        <v>175.2</v>
      </c>
      <c r="F8308" t="str">
        <f>_xlfn.XLOOKUP(B8308,Bucket_Map!A:A,Bucket_Map!B:B,"ERROR - CHECK NAME")</f>
        <v>Housing</v>
      </c>
    </row>
    <row r="8309" spans="1:6" x14ac:dyDescent="0.25">
      <c r="A8309" t="s">
        <v>33</v>
      </c>
      <c r="B8309" t="s">
        <v>17</v>
      </c>
      <c r="C8309">
        <v>175.6</v>
      </c>
      <c r="D8309" s="1">
        <v>45047</v>
      </c>
      <c r="E8309" cm="1">
        <f t="array" ref="E8309">IF(AND(B8309="Housing",A8309="Rural"),"",
_xlfn.IFS(
NOT(ISBLANK(C8309)), C8309,
AND(NOT(ISBLANK(C8308)), B8308=B8309, NOT(ISBLANK(C8310)), B8310=B8309), AVERAGE(C8308,C8310),
AND(NOT(ISBLANK(C8308)), B8308=B8309, ISBLANK(C8310), NOT(ISBLANK(C8311)), B8311=B8309), C8308+(C8311-C8308)/3,
AND(ISBLANK(C8308), NOT(ISBLANK(C8307)), B8307=B8309, NOT(ISBLANK(C8310)), B8310=B8309), C8307+(C8310-C8307)*2/3,
TRUE, "Check Manually"
))</f>
        <v>175.6</v>
      </c>
      <c r="F8309" t="str">
        <f>_xlfn.XLOOKUP(B8309,Bucket_Map!A:A,Bucket_Map!B:B,"ERROR - CHECK NAME")</f>
        <v>Housing</v>
      </c>
    </row>
    <row r="8310" spans="1:6" x14ac:dyDescent="0.25">
      <c r="A8310" t="s">
        <v>33</v>
      </c>
      <c r="B8310" t="s">
        <v>18</v>
      </c>
      <c r="C8310">
        <v>109.1</v>
      </c>
      <c r="D8310" s="1">
        <v>41275</v>
      </c>
      <c r="E8310" cm="1">
        <f t="array" ref="E8310">IF(AND(B8310="Housing",A8310="Rural"),"",
_xlfn.IFS(
NOT(ISBLANK(C8310)), C8310,
AND(NOT(ISBLANK(C8309)), B8309=B8310, NOT(ISBLANK(C8311)), B8311=B8310), AVERAGE(C8309,C8311),
AND(NOT(ISBLANK(C8309)), B8309=B8310, ISBLANK(C8311), NOT(ISBLANK(C8312)), B8312=B8310), C8309+(C8312-C8309)/3,
AND(ISBLANK(C8309), NOT(ISBLANK(C8308)), B8308=B8310, NOT(ISBLANK(C8311)), B8311=B8310), C8308+(C8311-C8308)*2/3,
TRUE, "Check Manually"
))</f>
        <v>109.1</v>
      </c>
      <c r="F8310" t="str">
        <f>_xlfn.XLOOKUP(B8310,Bucket_Map!A:A,Bucket_Map!B:B,"ERROR - CHECK NAME")</f>
        <v>Food &amp; Beverages</v>
      </c>
    </row>
    <row r="8311" spans="1:6" x14ac:dyDescent="0.25">
      <c r="A8311" t="s">
        <v>33</v>
      </c>
      <c r="B8311" t="s">
        <v>18</v>
      </c>
      <c r="C8311">
        <v>112.9</v>
      </c>
      <c r="D8311" s="1">
        <v>41306</v>
      </c>
      <c r="E8311" cm="1">
        <f t="array" ref="E8311">IF(AND(B8311="Housing",A8311="Rural"),"",
_xlfn.IFS(
NOT(ISBLANK(C8311)), C8311,
AND(NOT(ISBLANK(C8310)), B8310=B8311, NOT(ISBLANK(C8312)), B8312=B8311), AVERAGE(C8310,C8312),
AND(NOT(ISBLANK(C8310)), B8310=B8311, ISBLANK(C8312), NOT(ISBLANK(C8313)), B8313=B8311), C8310+(C8313-C8310)/3,
AND(ISBLANK(C8310), NOT(ISBLANK(C8309)), B8309=B8311, NOT(ISBLANK(C8312)), B8312=B8311), C8309+(C8312-C8309)*2/3,
TRUE, "Check Manually"
))</f>
        <v>112.9</v>
      </c>
      <c r="F8311" t="str">
        <f>_xlfn.XLOOKUP(B8311,Bucket_Map!A:A,Bucket_Map!B:B,"ERROR - CHECK NAME")</f>
        <v>Food &amp; Beverages</v>
      </c>
    </row>
    <row r="8312" spans="1:6" x14ac:dyDescent="0.25">
      <c r="A8312" t="s">
        <v>33</v>
      </c>
      <c r="B8312" t="s">
        <v>18</v>
      </c>
      <c r="C8312">
        <v>111.4</v>
      </c>
      <c r="D8312" s="1">
        <v>41334</v>
      </c>
      <c r="E8312" cm="1">
        <f t="array" ref="E8312">IF(AND(B8312="Housing",A8312="Rural"),"",
_xlfn.IFS(
NOT(ISBLANK(C8312)), C8312,
AND(NOT(ISBLANK(C8311)), B8311=B8312, NOT(ISBLANK(C8313)), B8313=B8312), AVERAGE(C8311,C8313),
AND(NOT(ISBLANK(C8311)), B8311=B8312, ISBLANK(C8313), NOT(ISBLANK(C8314)), B8314=B8312), C8311+(C8314-C8311)/3,
AND(ISBLANK(C8311), NOT(ISBLANK(C8310)), B8310=B8312, NOT(ISBLANK(C8313)), B8313=B8312), C8310+(C8313-C8310)*2/3,
TRUE, "Check Manually"
))</f>
        <v>111.4</v>
      </c>
      <c r="F8312" t="str">
        <f>_xlfn.XLOOKUP(B8312,Bucket_Map!A:A,Bucket_Map!B:B,"ERROR - CHECK NAME")</f>
        <v>Food &amp; Beverages</v>
      </c>
    </row>
    <row r="8313" spans="1:6" x14ac:dyDescent="0.25">
      <c r="A8313" t="s">
        <v>33</v>
      </c>
      <c r="B8313" t="s">
        <v>18</v>
      </c>
      <c r="C8313">
        <v>113.4</v>
      </c>
      <c r="D8313" s="1">
        <v>41365</v>
      </c>
      <c r="E8313" cm="1">
        <f t="array" ref="E8313">IF(AND(B8313="Housing",A8313="Rural"),"",
_xlfn.IFS(
NOT(ISBLANK(C8313)), C8313,
AND(NOT(ISBLANK(C8312)), B8312=B8313, NOT(ISBLANK(C8314)), B8314=B8313), AVERAGE(C8312,C8314),
AND(NOT(ISBLANK(C8312)), B8312=B8313, ISBLANK(C8314), NOT(ISBLANK(C8315)), B8315=B8313), C8312+(C8315-C8312)/3,
AND(ISBLANK(C8312), NOT(ISBLANK(C8311)), B8311=B8313, NOT(ISBLANK(C8314)), B8314=B8313), C8311+(C8314-C8311)*2/3,
TRUE, "Check Manually"
))</f>
        <v>113.4</v>
      </c>
      <c r="F8313" t="str">
        <f>_xlfn.XLOOKUP(B8313,Bucket_Map!A:A,Bucket_Map!B:B,"ERROR - CHECK NAME")</f>
        <v>Food &amp; Beverages</v>
      </c>
    </row>
    <row r="8314" spans="1:6" x14ac:dyDescent="0.25">
      <c r="A8314" t="s">
        <v>33</v>
      </c>
      <c r="B8314" t="s">
        <v>18</v>
      </c>
      <c r="C8314">
        <v>114.2</v>
      </c>
      <c r="D8314" s="1">
        <v>41395</v>
      </c>
      <c r="E8314" cm="1">
        <f t="array" ref="E8314">IF(AND(B8314="Housing",A8314="Rural"),"",
_xlfn.IFS(
NOT(ISBLANK(C8314)), C8314,
AND(NOT(ISBLANK(C8313)), B8313=B8314, NOT(ISBLANK(C8315)), B8315=B8314), AVERAGE(C8313,C8315),
AND(NOT(ISBLANK(C8313)), B8313=B8314, ISBLANK(C8315), NOT(ISBLANK(C8316)), B8316=B8314), C8313+(C8316-C8313)/3,
AND(ISBLANK(C8313), NOT(ISBLANK(C8312)), B8312=B8314, NOT(ISBLANK(C8315)), B8315=B8314), C8312+(C8315-C8312)*2/3,
TRUE, "Check Manually"
))</f>
        <v>114.2</v>
      </c>
      <c r="F8314" t="str">
        <f>_xlfn.XLOOKUP(B8314,Bucket_Map!A:A,Bucket_Map!B:B,"ERROR - CHECK NAME")</f>
        <v>Food &amp; Beverages</v>
      </c>
    </row>
    <row r="8315" spans="1:6" x14ac:dyDescent="0.25">
      <c r="A8315" t="s">
        <v>33</v>
      </c>
      <c r="B8315" t="s">
        <v>18</v>
      </c>
      <c r="C8315">
        <v>120.1</v>
      </c>
      <c r="D8315" s="1">
        <v>41426</v>
      </c>
      <c r="E8315" cm="1">
        <f t="array" ref="E8315">IF(AND(B8315="Housing",A8315="Rural"),"",
_xlfn.IFS(
NOT(ISBLANK(C8315)), C8315,
AND(NOT(ISBLANK(C8314)), B8314=B8315, NOT(ISBLANK(C8316)), B8316=B8315), AVERAGE(C8314,C8316),
AND(NOT(ISBLANK(C8314)), B8314=B8315, ISBLANK(C8316), NOT(ISBLANK(C8317)), B8317=B8315), C8314+(C8317-C8314)/3,
AND(ISBLANK(C8314), NOT(ISBLANK(C8313)), B8313=B8315, NOT(ISBLANK(C8316)), B8316=B8315), C8313+(C8316-C8313)*2/3,
TRUE, "Check Manually"
))</f>
        <v>120.1</v>
      </c>
      <c r="F8315" t="str">
        <f>_xlfn.XLOOKUP(B8315,Bucket_Map!A:A,Bucket_Map!B:B,"ERROR - CHECK NAME")</f>
        <v>Food &amp; Beverages</v>
      </c>
    </row>
    <row r="8316" spans="1:6" x14ac:dyDescent="0.25">
      <c r="A8316" t="s">
        <v>33</v>
      </c>
      <c r="B8316" t="s">
        <v>18</v>
      </c>
      <c r="C8316">
        <v>119.2</v>
      </c>
      <c r="D8316" s="1">
        <v>41456</v>
      </c>
      <c r="E8316" cm="1">
        <f t="array" ref="E8316">IF(AND(B8316="Housing",A8316="Rural"),"",
_xlfn.IFS(
NOT(ISBLANK(C8316)), C8316,
AND(NOT(ISBLANK(C8315)), B8315=B8316, NOT(ISBLANK(C8317)), B8317=B8316), AVERAGE(C8315,C8317),
AND(NOT(ISBLANK(C8315)), B8315=B8316, ISBLANK(C8317), NOT(ISBLANK(C8318)), B8318=B8316), C8315+(C8318-C8315)/3,
AND(ISBLANK(C8315), NOT(ISBLANK(C8314)), B8314=B8316, NOT(ISBLANK(C8317)), B8317=B8316), C8314+(C8317-C8314)*2/3,
TRUE, "Check Manually"
))</f>
        <v>119.2</v>
      </c>
      <c r="F8316" t="str">
        <f>_xlfn.XLOOKUP(B8316,Bucket_Map!A:A,Bucket_Map!B:B,"ERROR - CHECK NAME")</f>
        <v>Food &amp; Beverages</v>
      </c>
    </row>
    <row r="8317" spans="1:6" x14ac:dyDescent="0.25">
      <c r="A8317" t="s">
        <v>33</v>
      </c>
      <c r="B8317" t="s">
        <v>18</v>
      </c>
      <c r="C8317">
        <v>120.4</v>
      </c>
      <c r="D8317" s="1">
        <v>41487</v>
      </c>
      <c r="E8317" cm="1">
        <f t="array" ref="E8317">IF(AND(B8317="Housing",A8317="Rural"),"",
_xlfn.IFS(
NOT(ISBLANK(C8317)), C8317,
AND(NOT(ISBLANK(C8316)), B8316=B8317, NOT(ISBLANK(C8318)), B8318=B8317), AVERAGE(C8316,C8318),
AND(NOT(ISBLANK(C8316)), B8316=B8317, ISBLANK(C8318), NOT(ISBLANK(C8319)), B8319=B8317), C8316+(C8319-C8316)/3,
AND(ISBLANK(C8316), NOT(ISBLANK(C8315)), B8315=B8317, NOT(ISBLANK(C8318)), B8318=B8317), C8315+(C8318-C8315)*2/3,
TRUE, "Check Manually"
))</f>
        <v>120.4</v>
      </c>
      <c r="F8317" t="str">
        <f>_xlfn.XLOOKUP(B8317,Bucket_Map!A:A,Bucket_Map!B:B,"ERROR - CHECK NAME")</f>
        <v>Food &amp; Beverages</v>
      </c>
    </row>
    <row r="8318" spans="1:6" x14ac:dyDescent="0.25">
      <c r="A8318" t="s">
        <v>33</v>
      </c>
      <c r="B8318" t="s">
        <v>18</v>
      </c>
      <c r="C8318">
        <v>119.1</v>
      </c>
      <c r="D8318" s="1">
        <v>41518</v>
      </c>
      <c r="E8318" cm="1">
        <f t="array" ref="E8318">IF(AND(B8318="Housing",A8318="Rural"),"",
_xlfn.IFS(
NOT(ISBLANK(C8318)), C8318,
AND(NOT(ISBLANK(C8317)), B8317=B8318, NOT(ISBLANK(C8319)), B8319=B8318), AVERAGE(C8317,C8319),
AND(NOT(ISBLANK(C8317)), B8317=B8318, ISBLANK(C8319), NOT(ISBLANK(C8320)), B8320=B8318), C8317+(C8320-C8317)/3,
AND(ISBLANK(C8317), NOT(ISBLANK(C8316)), B8316=B8318, NOT(ISBLANK(C8319)), B8319=B8318), C8316+(C8319-C8316)*2/3,
TRUE, "Check Manually"
))</f>
        <v>119.1</v>
      </c>
      <c r="F8318" t="str">
        <f>_xlfn.XLOOKUP(B8318,Bucket_Map!A:A,Bucket_Map!B:B,"ERROR - CHECK NAME")</f>
        <v>Food &amp; Beverages</v>
      </c>
    </row>
    <row r="8319" spans="1:6" x14ac:dyDescent="0.25">
      <c r="A8319" t="s">
        <v>33</v>
      </c>
      <c r="B8319" t="s">
        <v>18</v>
      </c>
      <c r="C8319">
        <v>118.1</v>
      </c>
      <c r="D8319" s="1">
        <v>41548</v>
      </c>
      <c r="E8319" cm="1">
        <f t="array" ref="E8319">IF(AND(B8319="Housing",A8319="Rural"),"",
_xlfn.IFS(
NOT(ISBLANK(C8319)), C8319,
AND(NOT(ISBLANK(C8318)), B8318=B8319, NOT(ISBLANK(C8320)), B8320=B8319), AVERAGE(C8318,C8320),
AND(NOT(ISBLANK(C8318)), B8318=B8319, ISBLANK(C8320), NOT(ISBLANK(C8321)), B8321=B8319), C8318+(C8321-C8318)/3,
AND(ISBLANK(C8318), NOT(ISBLANK(C8317)), B8317=B8319, NOT(ISBLANK(C8320)), B8320=B8319), C8317+(C8320-C8317)*2/3,
TRUE, "Check Manually"
))</f>
        <v>118.1</v>
      </c>
      <c r="F8319" t="str">
        <f>_xlfn.XLOOKUP(B8319,Bucket_Map!A:A,Bucket_Map!B:B,"ERROR - CHECK NAME")</f>
        <v>Food &amp; Beverages</v>
      </c>
    </row>
    <row r="8320" spans="1:6" x14ac:dyDescent="0.25">
      <c r="A8320" t="s">
        <v>33</v>
      </c>
      <c r="B8320" t="s">
        <v>18</v>
      </c>
      <c r="C8320">
        <v>116.3</v>
      </c>
      <c r="D8320" s="1">
        <v>41579</v>
      </c>
      <c r="E8320" cm="1">
        <f t="array" ref="E8320">IF(AND(B8320="Housing",A8320="Rural"),"",
_xlfn.IFS(
NOT(ISBLANK(C8320)), C8320,
AND(NOT(ISBLANK(C8319)), B8319=B8320, NOT(ISBLANK(C8321)), B8321=B8320), AVERAGE(C8319,C8321),
AND(NOT(ISBLANK(C8319)), B8319=B8320, ISBLANK(C8321), NOT(ISBLANK(C8322)), B8322=B8320), C8319+(C8322-C8319)/3,
AND(ISBLANK(C8319), NOT(ISBLANK(C8318)), B8318=B8320, NOT(ISBLANK(C8321)), B8321=B8320), C8318+(C8321-C8318)*2/3,
TRUE, "Check Manually"
))</f>
        <v>116.3</v>
      </c>
      <c r="F8320" t="str">
        <f>_xlfn.XLOOKUP(B8320,Bucket_Map!A:A,Bucket_Map!B:B,"ERROR - CHECK NAME")</f>
        <v>Food &amp; Beverages</v>
      </c>
    </row>
    <row r="8321" spans="1:6" x14ac:dyDescent="0.25">
      <c r="A8321" t="s">
        <v>33</v>
      </c>
      <c r="B8321" t="s">
        <v>18</v>
      </c>
      <c r="C8321">
        <v>118.1</v>
      </c>
      <c r="D8321" s="1">
        <v>41609</v>
      </c>
      <c r="E8321" cm="1">
        <f t="array" ref="E8321">IF(AND(B8321="Housing",A8321="Rural"),"",
_xlfn.IFS(
NOT(ISBLANK(C8321)), C8321,
AND(NOT(ISBLANK(C8320)), B8320=B8321, NOT(ISBLANK(C8322)), B8322=B8321), AVERAGE(C8320,C8322),
AND(NOT(ISBLANK(C8320)), B8320=B8321, ISBLANK(C8322), NOT(ISBLANK(C8323)), B8323=B8321), C8320+(C8323-C8320)/3,
AND(ISBLANK(C8320), NOT(ISBLANK(C8319)), B8319=B8321, NOT(ISBLANK(C8322)), B8322=B8321), C8319+(C8322-C8319)*2/3,
TRUE, "Check Manually"
))</f>
        <v>118.1</v>
      </c>
      <c r="F8321" t="str">
        <f>_xlfn.XLOOKUP(B8321,Bucket_Map!A:A,Bucket_Map!B:B,"ERROR - CHECK NAME")</f>
        <v>Food &amp; Beverages</v>
      </c>
    </row>
    <row r="8322" spans="1:6" x14ac:dyDescent="0.25">
      <c r="A8322" t="s">
        <v>33</v>
      </c>
      <c r="B8322" t="s">
        <v>18</v>
      </c>
      <c r="C8322">
        <v>122</v>
      </c>
      <c r="D8322" s="1">
        <v>41640</v>
      </c>
      <c r="E8322" cm="1">
        <f t="array" ref="E8322">IF(AND(B8322="Housing",A8322="Rural"),"",
_xlfn.IFS(
NOT(ISBLANK(C8322)), C8322,
AND(NOT(ISBLANK(C8321)), B8321=B8322, NOT(ISBLANK(C8323)), B8323=B8322), AVERAGE(C8321,C8323),
AND(NOT(ISBLANK(C8321)), B8321=B8322, ISBLANK(C8323), NOT(ISBLANK(C8324)), B8324=B8322), C8321+(C8324-C8321)/3,
AND(ISBLANK(C8321), NOT(ISBLANK(C8320)), B8320=B8322, NOT(ISBLANK(C8323)), B8323=B8322), C8320+(C8323-C8320)*2/3,
TRUE, "Check Manually"
))</f>
        <v>122</v>
      </c>
      <c r="F8322" t="str">
        <f>_xlfn.XLOOKUP(B8322,Bucket_Map!A:A,Bucket_Map!B:B,"ERROR - CHECK NAME")</f>
        <v>Food &amp; Beverages</v>
      </c>
    </row>
    <row r="8323" spans="1:6" x14ac:dyDescent="0.25">
      <c r="A8323" t="s">
        <v>33</v>
      </c>
      <c r="B8323" t="s">
        <v>18</v>
      </c>
      <c r="C8323">
        <v>122</v>
      </c>
      <c r="D8323" s="1">
        <v>41671</v>
      </c>
      <c r="E8323" cm="1">
        <f t="array" ref="E8323">IF(AND(B8323="Housing",A8323="Rural"),"",
_xlfn.IFS(
NOT(ISBLANK(C8323)), C8323,
AND(NOT(ISBLANK(C8322)), B8322=B8323, NOT(ISBLANK(C8324)), B8324=B8323), AVERAGE(C8322,C8324),
AND(NOT(ISBLANK(C8322)), B8322=B8323, ISBLANK(C8324), NOT(ISBLANK(C8325)), B8325=B8323), C8322+(C8325-C8322)/3,
AND(ISBLANK(C8322), NOT(ISBLANK(C8321)), B8321=B8323, NOT(ISBLANK(C8324)), B8324=B8323), C8321+(C8324-C8321)*2/3,
TRUE, "Check Manually"
))</f>
        <v>122</v>
      </c>
      <c r="F8323" t="str">
        <f>_xlfn.XLOOKUP(B8323,Bucket_Map!A:A,Bucket_Map!B:B,"ERROR - CHECK NAME")</f>
        <v>Food &amp; Beverages</v>
      </c>
    </row>
    <row r="8324" spans="1:6" x14ac:dyDescent="0.25">
      <c r="A8324" t="s">
        <v>33</v>
      </c>
      <c r="B8324" t="s">
        <v>18</v>
      </c>
      <c r="C8324">
        <v>121.4</v>
      </c>
      <c r="D8324" s="1">
        <v>41699</v>
      </c>
      <c r="E8324" cm="1">
        <f t="array" ref="E8324">IF(AND(B8324="Housing",A8324="Rural"),"",
_xlfn.IFS(
NOT(ISBLANK(C8324)), C8324,
AND(NOT(ISBLANK(C8323)), B8323=B8324, NOT(ISBLANK(C8325)), B8325=B8324), AVERAGE(C8323,C8325),
AND(NOT(ISBLANK(C8323)), B8323=B8324, ISBLANK(C8325), NOT(ISBLANK(C8326)), B8326=B8324), C8323+(C8326-C8323)/3,
AND(ISBLANK(C8323), NOT(ISBLANK(C8322)), B8322=B8324, NOT(ISBLANK(C8325)), B8325=B8324), C8322+(C8325-C8322)*2/3,
TRUE, "Check Manually"
))</f>
        <v>121.4</v>
      </c>
      <c r="F8324" t="str">
        <f>_xlfn.XLOOKUP(B8324,Bucket_Map!A:A,Bucket_Map!B:B,"ERROR - CHECK NAME")</f>
        <v>Food &amp; Beverages</v>
      </c>
    </row>
    <row r="8325" spans="1:6" x14ac:dyDescent="0.25">
      <c r="A8325" t="s">
        <v>33</v>
      </c>
      <c r="B8325" t="s">
        <v>18</v>
      </c>
      <c r="C8325">
        <v>121.7</v>
      </c>
      <c r="D8325" s="1">
        <v>41730</v>
      </c>
      <c r="E8325" cm="1">
        <f t="array" ref="E8325">IF(AND(B8325="Housing",A8325="Rural"),"",
_xlfn.IFS(
NOT(ISBLANK(C8325)), C8325,
AND(NOT(ISBLANK(C8324)), B8324=B8325, NOT(ISBLANK(C8326)), B8326=B8325), AVERAGE(C8324,C8326),
AND(NOT(ISBLANK(C8324)), B8324=B8325, ISBLANK(C8326), NOT(ISBLANK(C8327)), B8327=B8325), C8324+(C8327-C8324)/3,
AND(ISBLANK(C8324), NOT(ISBLANK(C8323)), B8323=B8325, NOT(ISBLANK(C8326)), B8326=B8325), C8323+(C8326-C8323)*2/3,
TRUE, "Check Manually"
))</f>
        <v>121.7</v>
      </c>
      <c r="F8325" t="str">
        <f>_xlfn.XLOOKUP(B8325,Bucket_Map!A:A,Bucket_Map!B:B,"ERROR - CHECK NAME")</f>
        <v>Food &amp; Beverages</v>
      </c>
    </row>
    <row r="8326" spans="1:6" x14ac:dyDescent="0.25">
      <c r="A8326" t="s">
        <v>33</v>
      </c>
      <c r="B8326" t="s">
        <v>18</v>
      </c>
      <c r="C8326">
        <v>124.1</v>
      </c>
      <c r="D8326" s="1">
        <v>41760</v>
      </c>
      <c r="E8326" cm="1">
        <f t="array" ref="E8326">IF(AND(B8326="Housing",A8326="Rural"),"",
_xlfn.IFS(
NOT(ISBLANK(C8326)), C8326,
AND(NOT(ISBLANK(C8325)), B8325=B8326, NOT(ISBLANK(C8327)), B8327=B8326), AVERAGE(C8325,C8327),
AND(NOT(ISBLANK(C8325)), B8325=B8326, ISBLANK(C8327), NOT(ISBLANK(C8328)), B8328=B8326), C8325+(C8328-C8325)/3,
AND(ISBLANK(C8325), NOT(ISBLANK(C8324)), B8324=B8326, NOT(ISBLANK(C8327)), B8327=B8326), C8324+(C8327-C8324)*2/3,
TRUE, "Check Manually"
))</f>
        <v>124.1</v>
      </c>
      <c r="F8326" t="str">
        <f>_xlfn.XLOOKUP(B8326,Bucket_Map!A:A,Bucket_Map!B:B,"ERROR - CHECK NAME")</f>
        <v>Food &amp; Beverages</v>
      </c>
    </row>
    <row r="8327" spans="1:6" x14ac:dyDescent="0.25">
      <c r="A8327" t="s">
        <v>33</v>
      </c>
      <c r="B8327" t="s">
        <v>18</v>
      </c>
      <c r="C8327">
        <v>125.9</v>
      </c>
      <c r="D8327" s="1">
        <v>41791</v>
      </c>
      <c r="E8327" cm="1">
        <f t="array" ref="E8327">IF(AND(B8327="Housing",A8327="Rural"),"",
_xlfn.IFS(
NOT(ISBLANK(C8327)), C8327,
AND(NOT(ISBLANK(C8326)), B8326=B8327, NOT(ISBLANK(C8328)), B8328=B8327), AVERAGE(C8326,C8328),
AND(NOT(ISBLANK(C8326)), B8326=B8327, ISBLANK(C8328), NOT(ISBLANK(C8329)), B8329=B8327), C8326+(C8329-C8326)/3,
AND(ISBLANK(C8326), NOT(ISBLANK(C8325)), B8325=B8327, NOT(ISBLANK(C8328)), B8328=B8327), C8325+(C8328-C8325)*2/3,
TRUE, "Check Manually"
))</f>
        <v>125.9</v>
      </c>
      <c r="F8327" t="str">
        <f>_xlfn.XLOOKUP(B8327,Bucket_Map!A:A,Bucket_Map!B:B,"ERROR - CHECK NAME")</f>
        <v>Food &amp; Beverages</v>
      </c>
    </row>
    <row r="8328" spans="1:6" x14ac:dyDescent="0.25">
      <c r="A8328" t="s">
        <v>33</v>
      </c>
      <c r="B8328" t="s">
        <v>18</v>
      </c>
      <c r="C8328">
        <v>126.4</v>
      </c>
      <c r="D8328" s="1">
        <v>41821</v>
      </c>
      <c r="E8328" cm="1">
        <f t="array" ref="E8328">IF(AND(B8328="Housing",A8328="Rural"),"",
_xlfn.IFS(
NOT(ISBLANK(C8328)), C8328,
AND(NOT(ISBLANK(C8327)), B8327=B8328, NOT(ISBLANK(C8329)), B8329=B8328), AVERAGE(C8327,C8329),
AND(NOT(ISBLANK(C8327)), B8327=B8328, ISBLANK(C8329), NOT(ISBLANK(C8330)), B8330=B8328), C8327+(C8330-C8327)/3,
AND(ISBLANK(C8327), NOT(ISBLANK(C8326)), B8326=B8328, NOT(ISBLANK(C8329)), B8329=B8328), C8326+(C8329-C8326)*2/3,
TRUE, "Check Manually"
))</f>
        <v>126.4</v>
      </c>
      <c r="F8328" t="str">
        <f>_xlfn.XLOOKUP(B8328,Bucket_Map!A:A,Bucket_Map!B:B,"ERROR - CHECK NAME")</f>
        <v>Food &amp; Beverages</v>
      </c>
    </row>
    <row r="8329" spans="1:6" x14ac:dyDescent="0.25">
      <c r="A8329" t="s">
        <v>33</v>
      </c>
      <c r="B8329" t="s">
        <v>18</v>
      </c>
      <c r="C8329">
        <v>127.3</v>
      </c>
      <c r="D8329" s="1">
        <v>41852</v>
      </c>
      <c r="E8329" cm="1">
        <f t="array" ref="E8329">IF(AND(B8329="Housing",A8329="Rural"),"",
_xlfn.IFS(
NOT(ISBLANK(C8329)), C8329,
AND(NOT(ISBLANK(C8328)), B8328=B8329, NOT(ISBLANK(C8330)), B8330=B8329), AVERAGE(C8328,C8330),
AND(NOT(ISBLANK(C8328)), B8328=B8329, ISBLANK(C8330), NOT(ISBLANK(C8331)), B8331=B8329), C8328+(C8331-C8328)/3,
AND(ISBLANK(C8328), NOT(ISBLANK(C8327)), B8327=B8329, NOT(ISBLANK(C8330)), B8330=B8329), C8327+(C8330-C8327)*2/3,
TRUE, "Check Manually"
))</f>
        <v>127.3</v>
      </c>
      <c r="F8329" t="str">
        <f>_xlfn.XLOOKUP(B8329,Bucket_Map!A:A,Bucket_Map!B:B,"ERROR - CHECK NAME")</f>
        <v>Food &amp; Beverages</v>
      </c>
    </row>
    <row r="8330" spans="1:6" x14ac:dyDescent="0.25">
      <c r="A8330" t="s">
        <v>33</v>
      </c>
      <c r="B8330" t="s">
        <v>18</v>
      </c>
      <c r="C8330">
        <v>125.4</v>
      </c>
      <c r="D8330" s="1">
        <v>41883</v>
      </c>
      <c r="E8330" cm="1">
        <f t="array" ref="E8330">IF(AND(B8330="Housing",A8330="Rural"),"",
_xlfn.IFS(
NOT(ISBLANK(C8330)), C8330,
AND(NOT(ISBLANK(C8329)), B8329=B8330, NOT(ISBLANK(C8331)), B8331=B8330), AVERAGE(C8329,C8331),
AND(NOT(ISBLANK(C8329)), B8329=B8330, ISBLANK(C8331), NOT(ISBLANK(C8332)), B8332=B8330), C8329+(C8332-C8329)/3,
AND(ISBLANK(C8329), NOT(ISBLANK(C8328)), B8328=B8330, NOT(ISBLANK(C8331)), B8331=B8330), C8328+(C8331-C8328)*2/3,
TRUE, "Check Manually"
))</f>
        <v>125.4</v>
      </c>
      <c r="F8330" t="str">
        <f>_xlfn.XLOOKUP(B8330,Bucket_Map!A:A,Bucket_Map!B:B,"ERROR - CHECK NAME")</f>
        <v>Food &amp; Beverages</v>
      </c>
    </row>
    <row r="8331" spans="1:6" x14ac:dyDescent="0.25">
      <c r="A8331" t="s">
        <v>33</v>
      </c>
      <c r="B8331" t="s">
        <v>18</v>
      </c>
      <c r="C8331">
        <v>126.1</v>
      </c>
      <c r="D8331" s="1">
        <v>41913</v>
      </c>
      <c r="E8331" cm="1">
        <f t="array" ref="E8331">IF(AND(B8331="Housing",A8331="Rural"),"",
_xlfn.IFS(
NOT(ISBLANK(C8331)), C8331,
AND(NOT(ISBLANK(C8330)), B8330=B8331, NOT(ISBLANK(C8332)), B8332=B8331), AVERAGE(C8330,C8332),
AND(NOT(ISBLANK(C8330)), B8330=B8331, ISBLANK(C8332), NOT(ISBLANK(C8333)), B8333=B8331), C8330+(C8333-C8330)/3,
AND(ISBLANK(C8330), NOT(ISBLANK(C8329)), B8329=B8331, NOT(ISBLANK(C8332)), B8332=B8331), C8329+(C8332-C8329)*2/3,
TRUE, "Check Manually"
))</f>
        <v>126.1</v>
      </c>
      <c r="F8331" t="str">
        <f>_xlfn.XLOOKUP(B8331,Bucket_Map!A:A,Bucket_Map!B:B,"ERROR - CHECK NAME")</f>
        <v>Food &amp; Beverages</v>
      </c>
    </row>
    <row r="8332" spans="1:6" x14ac:dyDescent="0.25">
      <c r="A8332" t="s">
        <v>33</v>
      </c>
      <c r="B8332" t="s">
        <v>18</v>
      </c>
      <c r="C8332">
        <v>125.6</v>
      </c>
      <c r="D8332" s="1">
        <v>41944</v>
      </c>
      <c r="E8332" cm="1">
        <f t="array" ref="E8332">IF(AND(B8332="Housing",A8332="Rural"),"",
_xlfn.IFS(
NOT(ISBLANK(C8332)), C8332,
AND(NOT(ISBLANK(C8331)), B8331=B8332, NOT(ISBLANK(C8333)), B8333=B8332), AVERAGE(C8331,C8333),
AND(NOT(ISBLANK(C8331)), B8331=B8332, ISBLANK(C8333), NOT(ISBLANK(C8334)), B8334=B8332), C8331+(C8334-C8331)/3,
AND(ISBLANK(C8331), NOT(ISBLANK(C8330)), B8330=B8332, NOT(ISBLANK(C8333)), B8333=B8332), C8330+(C8333-C8330)*2/3,
TRUE, "Check Manually"
))</f>
        <v>125.6</v>
      </c>
      <c r="F8332" t="str">
        <f>_xlfn.XLOOKUP(B8332,Bucket_Map!A:A,Bucket_Map!B:B,"ERROR - CHECK NAME")</f>
        <v>Food &amp; Beverages</v>
      </c>
    </row>
    <row r="8333" spans="1:6" x14ac:dyDescent="0.25">
      <c r="A8333" t="s">
        <v>33</v>
      </c>
      <c r="B8333" t="s">
        <v>18</v>
      </c>
      <c r="C8333">
        <v>124.7</v>
      </c>
      <c r="D8333" s="1">
        <v>41974</v>
      </c>
      <c r="E8333" cm="1">
        <f t="array" ref="E8333">IF(AND(B8333="Housing",A8333="Rural"),"",
_xlfn.IFS(
NOT(ISBLANK(C8333)), C8333,
AND(NOT(ISBLANK(C8332)), B8332=B8333, NOT(ISBLANK(C8334)), B8334=B8333), AVERAGE(C8332,C8334),
AND(NOT(ISBLANK(C8332)), B8332=B8333, ISBLANK(C8334), NOT(ISBLANK(C8335)), B8335=B8333), C8332+(C8335-C8332)/3,
AND(ISBLANK(C8332), NOT(ISBLANK(C8331)), B8331=B8333, NOT(ISBLANK(C8334)), B8334=B8333), C8331+(C8334-C8331)*2/3,
TRUE, "Check Manually"
))</f>
        <v>124.7</v>
      </c>
      <c r="F8333" t="str">
        <f>_xlfn.XLOOKUP(B8333,Bucket_Map!A:A,Bucket_Map!B:B,"ERROR - CHECK NAME")</f>
        <v>Food &amp; Beverages</v>
      </c>
    </row>
    <row r="8334" spans="1:6" x14ac:dyDescent="0.25">
      <c r="A8334" t="s">
        <v>33</v>
      </c>
      <c r="B8334" t="s">
        <v>18</v>
      </c>
      <c r="C8334">
        <v>125.5</v>
      </c>
      <c r="D8334" s="1">
        <v>42005</v>
      </c>
      <c r="E8334" cm="1">
        <f t="array" ref="E8334">IF(AND(B8334="Housing",A8334="Rural"),"",
_xlfn.IFS(
NOT(ISBLANK(C8334)), C8334,
AND(NOT(ISBLANK(C8333)), B8333=B8334, NOT(ISBLANK(C8335)), B8335=B8334), AVERAGE(C8333,C8335),
AND(NOT(ISBLANK(C8333)), B8333=B8334, ISBLANK(C8335), NOT(ISBLANK(C8336)), B8336=B8334), C8333+(C8336-C8333)/3,
AND(ISBLANK(C8333), NOT(ISBLANK(C8332)), B8332=B8334, NOT(ISBLANK(C8335)), B8335=B8334), C8332+(C8335-C8332)*2/3,
TRUE, "Check Manually"
))</f>
        <v>125.5</v>
      </c>
      <c r="F8334" t="str">
        <f>_xlfn.XLOOKUP(B8334,Bucket_Map!A:A,Bucket_Map!B:B,"ERROR - CHECK NAME")</f>
        <v>Food &amp; Beverages</v>
      </c>
    </row>
    <row r="8335" spans="1:6" x14ac:dyDescent="0.25">
      <c r="A8335" t="s">
        <v>33</v>
      </c>
      <c r="B8335" t="s">
        <v>18</v>
      </c>
      <c r="C8335">
        <v>126.5</v>
      </c>
      <c r="D8335" s="1">
        <v>42036</v>
      </c>
      <c r="E8335" cm="1">
        <f t="array" ref="E8335">IF(AND(B8335="Housing",A8335="Rural"),"",
_xlfn.IFS(
NOT(ISBLANK(C8335)), C8335,
AND(NOT(ISBLANK(C8334)), B8334=B8335, NOT(ISBLANK(C8336)), B8336=B8335), AVERAGE(C8334,C8336),
AND(NOT(ISBLANK(C8334)), B8334=B8335, ISBLANK(C8336), NOT(ISBLANK(C8337)), B8337=B8335), C8334+(C8337-C8334)/3,
AND(ISBLANK(C8334), NOT(ISBLANK(C8333)), B8333=B8335, NOT(ISBLANK(C8336)), B8336=B8335), C8333+(C8336-C8333)*2/3,
TRUE, "Check Manually"
))</f>
        <v>126.5</v>
      </c>
      <c r="F8335" t="str">
        <f>_xlfn.XLOOKUP(B8335,Bucket_Map!A:A,Bucket_Map!B:B,"ERROR - CHECK NAME")</f>
        <v>Food &amp; Beverages</v>
      </c>
    </row>
    <row r="8336" spans="1:6" x14ac:dyDescent="0.25">
      <c r="A8336" t="s">
        <v>33</v>
      </c>
      <c r="B8336" t="s">
        <v>18</v>
      </c>
      <c r="C8336">
        <v>126.7</v>
      </c>
      <c r="D8336" s="1">
        <v>42064</v>
      </c>
      <c r="E8336" cm="1">
        <f t="array" ref="E8336">IF(AND(B8336="Housing",A8336="Rural"),"",
_xlfn.IFS(
NOT(ISBLANK(C8336)), C8336,
AND(NOT(ISBLANK(C8335)), B8335=B8336, NOT(ISBLANK(C8337)), B8337=B8336), AVERAGE(C8335,C8337),
AND(NOT(ISBLANK(C8335)), B8335=B8336, ISBLANK(C8337), NOT(ISBLANK(C8338)), B8338=B8336), C8335+(C8338-C8335)/3,
AND(ISBLANK(C8335), NOT(ISBLANK(C8334)), B8334=B8336, NOT(ISBLANK(C8337)), B8337=B8336), C8334+(C8337-C8334)*2/3,
TRUE, "Check Manually"
))</f>
        <v>126.7</v>
      </c>
      <c r="F8336" t="str">
        <f>_xlfn.XLOOKUP(B8336,Bucket_Map!A:A,Bucket_Map!B:B,"ERROR - CHECK NAME")</f>
        <v>Food &amp; Beverages</v>
      </c>
    </row>
    <row r="8337" spans="1:6" x14ac:dyDescent="0.25">
      <c r="A8337" t="s">
        <v>33</v>
      </c>
      <c r="B8337" t="s">
        <v>18</v>
      </c>
      <c r="C8337">
        <v>128.19999999999999</v>
      </c>
      <c r="D8337" s="1">
        <v>42095</v>
      </c>
      <c r="E8337" cm="1">
        <f t="array" ref="E8337">IF(AND(B8337="Housing",A8337="Rural"),"",
_xlfn.IFS(
NOT(ISBLANK(C8337)), C8337,
AND(NOT(ISBLANK(C8336)), B8336=B8337, NOT(ISBLANK(C8338)), B8338=B8337), AVERAGE(C8336,C8338),
AND(NOT(ISBLANK(C8336)), B8336=B8337, ISBLANK(C8338), NOT(ISBLANK(C8339)), B8339=B8337), C8336+(C8339-C8336)/3,
AND(ISBLANK(C8336), NOT(ISBLANK(C8335)), B8335=B8337, NOT(ISBLANK(C8338)), B8338=B8337), C8335+(C8338-C8335)*2/3,
TRUE, "Check Manually"
))</f>
        <v>128.19999999999999</v>
      </c>
      <c r="F8337" t="str">
        <f>_xlfn.XLOOKUP(B8337,Bucket_Map!A:A,Bucket_Map!B:B,"ERROR - CHECK NAME")</f>
        <v>Food &amp; Beverages</v>
      </c>
    </row>
    <row r="8338" spans="1:6" x14ac:dyDescent="0.25">
      <c r="A8338" t="s">
        <v>33</v>
      </c>
      <c r="B8338" t="s">
        <v>18</v>
      </c>
      <c r="C8338">
        <v>129.69999999999999</v>
      </c>
      <c r="D8338" s="1">
        <v>42125</v>
      </c>
      <c r="E8338" cm="1">
        <f t="array" ref="E8338">IF(AND(B8338="Housing",A8338="Rural"),"",
_xlfn.IFS(
NOT(ISBLANK(C8338)), C8338,
AND(NOT(ISBLANK(C8337)), B8337=B8338, NOT(ISBLANK(C8339)), B8339=B8338), AVERAGE(C8337,C8339),
AND(NOT(ISBLANK(C8337)), B8337=B8338, ISBLANK(C8339), NOT(ISBLANK(C8340)), B8340=B8338), C8337+(C8340-C8337)/3,
AND(ISBLANK(C8337), NOT(ISBLANK(C8336)), B8336=B8338, NOT(ISBLANK(C8339)), B8339=B8338), C8336+(C8339-C8336)*2/3,
TRUE, "Check Manually"
))</f>
        <v>129.69999999999999</v>
      </c>
      <c r="F8338" t="str">
        <f>_xlfn.XLOOKUP(B8338,Bucket_Map!A:A,Bucket_Map!B:B,"ERROR - CHECK NAME")</f>
        <v>Food &amp; Beverages</v>
      </c>
    </row>
    <row r="8339" spans="1:6" x14ac:dyDescent="0.25">
      <c r="A8339" t="s">
        <v>33</v>
      </c>
      <c r="B8339" t="s">
        <v>18</v>
      </c>
      <c r="C8339">
        <v>134.4</v>
      </c>
      <c r="D8339" s="1">
        <v>42156</v>
      </c>
      <c r="E8339" cm="1">
        <f t="array" ref="E8339">IF(AND(B8339="Housing",A8339="Rural"),"",
_xlfn.IFS(
NOT(ISBLANK(C8339)), C8339,
AND(NOT(ISBLANK(C8338)), B8338=B8339, NOT(ISBLANK(C8340)), B8340=B8339), AVERAGE(C8338,C8340),
AND(NOT(ISBLANK(C8338)), B8338=B8339, ISBLANK(C8340), NOT(ISBLANK(C8341)), B8341=B8339), C8338+(C8341-C8338)/3,
AND(ISBLANK(C8338), NOT(ISBLANK(C8337)), B8337=B8339, NOT(ISBLANK(C8340)), B8340=B8339), C8337+(C8340-C8337)*2/3,
TRUE, "Check Manually"
))</f>
        <v>134.4</v>
      </c>
      <c r="F8339" t="str">
        <f>_xlfn.XLOOKUP(B8339,Bucket_Map!A:A,Bucket_Map!B:B,"ERROR - CHECK NAME")</f>
        <v>Food &amp; Beverages</v>
      </c>
    </row>
    <row r="8340" spans="1:6" x14ac:dyDescent="0.25">
      <c r="A8340" t="s">
        <v>33</v>
      </c>
      <c r="B8340" t="s">
        <v>18</v>
      </c>
      <c r="C8340">
        <v>134.30000000000001</v>
      </c>
      <c r="D8340" s="1">
        <v>42186</v>
      </c>
      <c r="E8340" cm="1">
        <f t="array" ref="E8340">IF(AND(B8340="Housing",A8340="Rural"),"",
_xlfn.IFS(
NOT(ISBLANK(C8340)), C8340,
AND(NOT(ISBLANK(C8339)), B8339=B8340, NOT(ISBLANK(C8341)), B8341=B8340), AVERAGE(C8339,C8341),
AND(NOT(ISBLANK(C8339)), B8339=B8340, ISBLANK(C8341), NOT(ISBLANK(C8342)), B8342=B8340), C8339+(C8342-C8339)/3,
AND(ISBLANK(C8339), NOT(ISBLANK(C8338)), B8338=B8340, NOT(ISBLANK(C8341)), B8341=B8340), C8338+(C8341-C8338)*2/3,
TRUE, "Check Manually"
))</f>
        <v>134.30000000000001</v>
      </c>
      <c r="F8340" t="str">
        <f>_xlfn.XLOOKUP(B8340,Bucket_Map!A:A,Bucket_Map!B:B,"ERROR - CHECK NAME")</f>
        <v>Food &amp; Beverages</v>
      </c>
    </row>
    <row r="8341" spans="1:6" x14ac:dyDescent="0.25">
      <c r="A8341" t="s">
        <v>33</v>
      </c>
      <c r="B8341" t="s">
        <v>18</v>
      </c>
      <c r="C8341">
        <v>131.69999999999999</v>
      </c>
      <c r="D8341" s="1">
        <v>42217</v>
      </c>
      <c r="E8341" cm="1">
        <f t="array" ref="E8341">IF(AND(B8341="Housing",A8341="Rural"),"",
_xlfn.IFS(
NOT(ISBLANK(C8341)), C8341,
AND(NOT(ISBLANK(C8340)), B8340=B8341, NOT(ISBLANK(C8342)), B8342=B8341), AVERAGE(C8340,C8342),
AND(NOT(ISBLANK(C8340)), B8340=B8341, ISBLANK(C8342), NOT(ISBLANK(C8343)), B8343=B8341), C8340+(C8343-C8340)/3,
AND(ISBLANK(C8340), NOT(ISBLANK(C8339)), B8339=B8341, NOT(ISBLANK(C8342)), B8342=B8341), C8339+(C8342-C8339)*2/3,
TRUE, "Check Manually"
))</f>
        <v>131.69999999999999</v>
      </c>
      <c r="F8341" t="str">
        <f>_xlfn.XLOOKUP(B8341,Bucket_Map!A:A,Bucket_Map!B:B,"ERROR - CHECK NAME")</f>
        <v>Food &amp; Beverages</v>
      </c>
    </row>
    <row r="8342" spans="1:6" x14ac:dyDescent="0.25">
      <c r="A8342" t="s">
        <v>33</v>
      </c>
      <c r="B8342" t="s">
        <v>18</v>
      </c>
      <c r="C8342">
        <v>129</v>
      </c>
      <c r="D8342" s="1">
        <v>42248</v>
      </c>
      <c r="E8342" cm="1">
        <f t="array" ref="E8342">IF(AND(B8342="Housing",A8342="Rural"),"",
_xlfn.IFS(
NOT(ISBLANK(C8342)), C8342,
AND(NOT(ISBLANK(C8341)), B8341=B8342, NOT(ISBLANK(C8343)), B8343=B8342), AVERAGE(C8341,C8343),
AND(NOT(ISBLANK(C8341)), B8341=B8342, ISBLANK(C8343), NOT(ISBLANK(C8344)), B8344=B8342), C8341+(C8344-C8341)/3,
AND(ISBLANK(C8341), NOT(ISBLANK(C8340)), B8340=B8342, NOT(ISBLANK(C8343)), B8343=B8342), C8340+(C8343-C8340)*2/3,
TRUE, "Check Manually"
))</f>
        <v>129</v>
      </c>
      <c r="F8342" t="str">
        <f>_xlfn.XLOOKUP(B8342,Bucket_Map!A:A,Bucket_Map!B:B,"ERROR - CHECK NAME")</f>
        <v>Food &amp; Beverages</v>
      </c>
    </row>
    <row r="8343" spans="1:6" x14ac:dyDescent="0.25">
      <c r="A8343" t="s">
        <v>33</v>
      </c>
      <c r="B8343" t="s">
        <v>18</v>
      </c>
      <c r="C8343">
        <v>128.6</v>
      </c>
      <c r="D8343" s="1">
        <v>42278</v>
      </c>
      <c r="E8343" cm="1">
        <f t="array" ref="E8343">IF(AND(B8343="Housing",A8343="Rural"),"",
_xlfn.IFS(
NOT(ISBLANK(C8343)), C8343,
AND(NOT(ISBLANK(C8342)), B8342=B8343, NOT(ISBLANK(C8344)), B8344=B8343), AVERAGE(C8342,C8344),
AND(NOT(ISBLANK(C8342)), B8342=B8343, ISBLANK(C8344), NOT(ISBLANK(C8345)), B8345=B8343), C8342+(C8345-C8342)/3,
AND(ISBLANK(C8342), NOT(ISBLANK(C8341)), B8341=B8343, NOT(ISBLANK(C8344)), B8344=B8343), C8341+(C8344-C8341)*2/3,
TRUE, "Check Manually"
))</f>
        <v>128.6</v>
      </c>
      <c r="F8343" t="str">
        <f>_xlfn.XLOOKUP(B8343,Bucket_Map!A:A,Bucket_Map!B:B,"ERROR - CHECK NAME")</f>
        <v>Food &amp; Beverages</v>
      </c>
    </row>
    <row r="8344" spans="1:6" x14ac:dyDescent="0.25">
      <c r="A8344" t="s">
        <v>33</v>
      </c>
      <c r="B8344" t="s">
        <v>18</v>
      </c>
      <c r="C8344">
        <v>129.80000000000001</v>
      </c>
      <c r="D8344" s="1">
        <v>42309</v>
      </c>
      <c r="E8344" cm="1">
        <f t="array" ref="E8344">IF(AND(B8344="Housing",A8344="Rural"),"",
_xlfn.IFS(
NOT(ISBLANK(C8344)), C8344,
AND(NOT(ISBLANK(C8343)), B8343=B8344, NOT(ISBLANK(C8345)), B8345=B8344), AVERAGE(C8343,C8345),
AND(NOT(ISBLANK(C8343)), B8343=B8344, ISBLANK(C8345), NOT(ISBLANK(C8346)), B8346=B8344), C8343+(C8346-C8343)/3,
AND(ISBLANK(C8343), NOT(ISBLANK(C8342)), B8342=B8344, NOT(ISBLANK(C8345)), B8345=B8344), C8342+(C8345-C8342)*2/3,
TRUE, "Check Manually"
))</f>
        <v>129.80000000000001</v>
      </c>
      <c r="F8344" t="str">
        <f>_xlfn.XLOOKUP(B8344,Bucket_Map!A:A,Bucket_Map!B:B,"ERROR - CHECK NAME")</f>
        <v>Food &amp; Beverages</v>
      </c>
    </row>
    <row r="8345" spans="1:6" x14ac:dyDescent="0.25">
      <c r="A8345" t="s">
        <v>33</v>
      </c>
      <c r="B8345" t="s">
        <v>18</v>
      </c>
      <c r="C8345">
        <v>131.69999999999999</v>
      </c>
      <c r="D8345" s="1">
        <v>42339</v>
      </c>
      <c r="E8345" cm="1">
        <f t="array" ref="E8345">IF(AND(B8345="Housing",A8345="Rural"),"",
_xlfn.IFS(
NOT(ISBLANK(C8345)), C8345,
AND(NOT(ISBLANK(C8344)), B8344=B8345, NOT(ISBLANK(C8346)), B8346=B8345), AVERAGE(C8344,C8346),
AND(NOT(ISBLANK(C8344)), B8344=B8345, ISBLANK(C8346), NOT(ISBLANK(C8347)), B8347=B8345), C8344+(C8347-C8344)/3,
AND(ISBLANK(C8344), NOT(ISBLANK(C8343)), B8343=B8345, NOT(ISBLANK(C8346)), B8346=B8345), C8343+(C8346-C8343)*2/3,
TRUE, "Check Manually"
))</f>
        <v>131.69999999999999</v>
      </c>
      <c r="F8345" t="str">
        <f>_xlfn.XLOOKUP(B8345,Bucket_Map!A:A,Bucket_Map!B:B,"ERROR - CHECK NAME")</f>
        <v>Food &amp; Beverages</v>
      </c>
    </row>
    <row r="8346" spans="1:6" x14ac:dyDescent="0.25">
      <c r="A8346" t="s">
        <v>33</v>
      </c>
      <c r="B8346" t="s">
        <v>18</v>
      </c>
      <c r="C8346">
        <v>135.9</v>
      </c>
      <c r="D8346" s="1">
        <v>42370</v>
      </c>
      <c r="E8346" cm="1">
        <f t="array" ref="E8346">IF(AND(B8346="Housing",A8346="Rural"),"",
_xlfn.IFS(
NOT(ISBLANK(C8346)), C8346,
AND(NOT(ISBLANK(C8345)), B8345=B8346, NOT(ISBLANK(C8347)), B8347=B8346), AVERAGE(C8345,C8347),
AND(NOT(ISBLANK(C8345)), B8345=B8346, ISBLANK(C8347), NOT(ISBLANK(C8348)), B8348=B8346), C8345+(C8348-C8345)/3,
AND(ISBLANK(C8345), NOT(ISBLANK(C8344)), B8344=B8346, NOT(ISBLANK(C8347)), B8347=B8346), C8344+(C8347-C8344)*2/3,
TRUE, "Check Manually"
))</f>
        <v>135.9</v>
      </c>
      <c r="F8346" t="str">
        <f>_xlfn.XLOOKUP(B8346,Bucket_Map!A:A,Bucket_Map!B:B,"ERROR - CHECK NAME")</f>
        <v>Food &amp; Beverages</v>
      </c>
    </row>
    <row r="8347" spans="1:6" x14ac:dyDescent="0.25">
      <c r="A8347" t="s">
        <v>33</v>
      </c>
      <c r="B8347" t="s">
        <v>18</v>
      </c>
      <c r="C8347">
        <v>135.1</v>
      </c>
      <c r="D8347" s="1">
        <v>42401</v>
      </c>
      <c r="E8347" cm="1">
        <f t="array" ref="E8347">IF(AND(B8347="Housing",A8347="Rural"),"",
_xlfn.IFS(
NOT(ISBLANK(C8347)), C8347,
AND(NOT(ISBLANK(C8346)), B8346=B8347, NOT(ISBLANK(C8348)), B8348=B8347), AVERAGE(C8346,C8348),
AND(NOT(ISBLANK(C8346)), B8346=B8347, ISBLANK(C8348), NOT(ISBLANK(C8349)), B8349=B8347), C8346+(C8349-C8346)/3,
AND(ISBLANK(C8346), NOT(ISBLANK(C8345)), B8345=B8347, NOT(ISBLANK(C8348)), B8348=B8347), C8345+(C8348-C8345)*2/3,
TRUE, "Check Manually"
))</f>
        <v>135.1</v>
      </c>
      <c r="F8347" t="str">
        <f>_xlfn.XLOOKUP(B8347,Bucket_Map!A:A,Bucket_Map!B:B,"ERROR - CHECK NAME")</f>
        <v>Food &amp; Beverages</v>
      </c>
    </row>
    <row r="8348" spans="1:6" x14ac:dyDescent="0.25">
      <c r="A8348" t="s">
        <v>33</v>
      </c>
      <c r="B8348" t="s">
        <v>18</v>
      </c>
      <c r="C8348">
        <v>136.30000000000001</v>
      </c>
      <c r="D8348" s="1">
        <v>42430</v>
      </c>
      <c r="E8348" cm="1">
        <f t="array" ref="E8348">IF(AND(B8348="Housing",A8348="Rural"),"",
_xlfn.IFS(
NOT(ISBLANK(C8348)), C8348,
AND(NOT(ISBLANK(C8347)), B8347=B8348, NOT(ISBLANK(C8349)), B8349=B8348), AVERAGE(C8347,C8349),
AND(NOT(ISBLANK(C8347)), B8347=B8348, ISBLANK(C8349), NOT(ISBLANK(C8350)), B8350=B8348), C8347+(C8350-C8347)/3,
AND(ISBLANK(C8347), NOT(ISBLANK(C8346)), B8346=B8348, NOT(ISBLANK(C8349)), B8349=B8348), C8346+(C8349-C8346)*2/3,
TRUE, "Check Manually"
))</f>
        <v>136.30000000000001</v>
      </c>
      <c r="F8348" t="str">
        <f>_xlfn.XLOOKUP(B8348,Bucket_Map!A:A,Bucket_Map!B:B,"ERROR - CHECK NAME")</f>
        <v>Food &amp; Beverages</v>
      </c>
    </row>
    <row r="8349" spans="1:6" x14ac:dyDescent="0.25">
      <c r="A8349" t="s">
        <v>33</v>
      </c>
      <c r="B8349" t="s">
        <v>18</v>
      </c>
      <c r="C8349">
        <v>139.30000000000001</v>
      </c>
      <c r="D8349" s="1">
        <v>42461</v>
      </c>
      <c r="E8349" cm="1">
        <f t="array" ref="E8349">IF(AND(B8349="Housing",A8349="Rural"),"",
_xlfn.IFS(
NOT(ISBLANK(C8349)), C8349,
AND(NOT(ISBLANK(C8348)), B8348=B8349, NOT(ISBLANK(C8350)), B8350=B8349), AVERAGE(C8348,C8350),
AND(NOT(ISBLANK(C8348)), B8348=B8349, ISBLANK(C8350), NOT(ISBLANK(C8351)), B8351=B8349), C8348+(C8351-C8348)/3,
AND(ISBLANK(C8348), NOT(ISBLANK(C8347)), B8347=B8349, NOT(ISBLANK(C8350)), B8350=B8349), C8347+(C8350-C8347)*2/3,
TRUE, "Check Manually"
))</f>
        <v>139.30000000000001</v>
      </c>
      <c r="F8349" t="str">
        <f>_xlfn.XLOOKUP(B8349,Bucket_Map!A:A,Bucket_Map!B:B,"ERROR - CHECK NAME")</f>
        <v>Food &amp; Beverages</v>
      </c>
    </row>
    <row r="8350" spans="1:6" x14ac:dyDescent="0.25">
      <c r="A8350" t="s">
        <v>33</v>
      </c>
      <c r="B8350" t="s">
        <v>18</v>
      </c>
      <c r="C8350">
        <v>142.1</v>
      </c>
      <c r="D8350" s="1">
        <v>42491</v>
      </c>
      <c r="E8350" cm="1">
        <f t="array" ref="E8350">IF(AND(B8350="Housing",A8350="Rural"),"",
_xlfn.IFS(
NOT(ISBLANK(C8350)), C8350,
AND(NOT(ISBLANK(C8349)), B8349=B8350, NOT(ISBLANK(C8351)), B8351=B8350), AVERAGE(C8349,C8351),
AND(NOT(ISBLANK(C8349)), B8349=B8350, ISBLANK(C8351), NOT(ISBLANK(C8352)), B8352=B8350), C8349+(C8352-C8349)/3,
AND(ISBLANK(C8349), NOT(ISBLANK(C8348)), B8348=B8350, NOT(ISBLANK(C8351)), B8351=B8350), C8348+(C8351-C8348)*2/3,
TRUE, "Check Manually"
))</f>
        <v>142.1</v>
      </c>
      <c r="F8350" t="str">
        <f>_xlfn.XLOOKUP(B8350,Bucket_Map!A:A,Bucket_Map!B:B,"ERROR - CHECK NAME")</f>
        <v>Food &amp; Beverages</v>
      </c>
    </row>
    <row r="8351" spans="1:6" x14ac:dyDescent="0.25">
      <c r="A8351" t="s">
        <v>33</v>
      </c>
      <c r="B8351" t="s">
        <v>18</v>
      </c>
      <c r="C8351">
        <v>143.9</v>
      </c>
      <c r="D8351" s="1">
        <v>42522</v>
      </c>
      <c r="E8351" cm="1">
        <f t="array" ref="E8351">IF(AND(B8351="Housing",A8351="Rural"),"",
_xlfn.IFS(
NOT(ISBLANK(C8351)), C8351,
AND(NOT(ISBLANK(C8350)), B8350=B8351, NOT(ISBLANK(C8352)), B8352=B8351), AVERAGE(C8350,C8352),
AND(NOT(ISBLANK(C8350)), B8350=B8351, ISBLANK(C8352), NOT(ISBLANK(C8353)), B8353=B8351), C8350+(C8353-C8350)/3,
AND(ISBLANK(C8350), NOT(ISBLANK(C8349)), B8349=B8351, NOT(ISBLANK(C8352)), B8352=B8351), C8349+(C8352-C8349)*2/3,
TRUE, "Check Manually"
))</f>
        <v>143.9</v>
      </c>
      <c r="F8351" t="str">
        <f>_xlfn.XLOOKUP(B8351,Bucket_Map!A:A,Bucket_Map!B:B,"ERROR - CHECK NAME")</f>
        <v>Food &amp; Beverages</v>
      </c>
    </row>
    <row r="8352" spans="1:6" x14ac:dyDescent="0.25">
      <c r="A8352" t="s">
        <v>33</v>
      </c>
      <c r="B8352" t="s">
        <v>18</v>
      </c>
      <c r="C8352">
        <v>144.19999999999999</v>
      </c>
      <c r="D8352" s="1">
        <v>42552</v>
      </c>
      <c r="E8352" cm="1">
        <f t="array" ref="E8352">IF(AND(B8352="Housing",A8352="Rural"),"",
_xlfn.IFS(
NOT(ISBLANK(C8352)), C8352,
AND(NOT(ISBLANK(C8351)), B8351=B8352, NOT(ISBLANK(C8353)), B8353=B8352), AVERAGE(C8351,C8353),
AND(NOT(ISBLANK(C8351)), B8351=B8352, ISBLANK(C8353), NOT(ISBLANK(C8354)), B8354=B8352), C8351+(C8354-C8351)/3,
AND(ISBLANK(C8351), NOT(ISBLANK(C8350)), B8350=B8352, NOT(ISBLANK(C8353)), B8353=B8352), C8350+(C8353-C8350)*2/3,
TRUE, "Check Manually"
))</f>
        <v>144.19999999999999</v>
      </c>
      <c r="F8352" t="str">
        <f>_xlfn.XLOOKUP(B8352,Bucket_Map!A:A,Bucket_Map!B:B,"ERROR - CHECK NAME")</f>
        <v>Food &amp; Beverages</v>
      </c>
    </row>
    <row r="8353" spans="1:6" x14ac:dyDescent="0.25">
      <c r="A8353" t="s">
        <v>33</v>
      </c>
      <c r="B8353" t="s">
        <v>18</v>
      </c>
      <c r="C8353">
        <v>140.30000000000001</v>
      </c>
      <c r="D8353" s="1">
        <v>42583</v>
      </c>
      <c r="E8353" cm="1">
        <f t="array" ref="E8353">IF(AND(B8353="Housing",A8353="Rural"),"",
_xlfn.IFS(
NOT(ISBLANK(C8353)), C8353,
AND(NOT(ISBLANK(C8352)), B8352=B8353, NOT(ISBLANK(C8354)), B8354=B8353), AVERAGE(C8352,C8354),
AND(NOT(ISBLANK(C8352)), B8352=B8353, ISBLANK(C8354), NOT(ISBLANK(C8355)), B8355=B8353), C8352+(C8355-C8352)/3,
AND(ISBLANK(C8352), NOT(ISBLANK(C8351)), B8351=B8353, NOT(ISBLANK(C8354)), B8354=B8353), C8351+(C8354-C8351)*2/3,
TRUE, "Check Manually"
))</f>
        <v>140.30000000000001</v>
      </c>
      <c r="F8353" t="str">
        <f>_xlfn.XLOOKUP(B8353,Bucket_Map!A:A,Bucket_Map!B:B,"ERROR - CHECK NAME")</f>
        <v>Food &amp; Beverages</v>
      </c>
    </row>
    <row r="8354" spans="1:6" x14ac:dyDescent="0.25">
      <c r="A8354" t="s">
        <v>33</v>
      </c>
      <c r="B8354" t="s">
        <v>18</v>
      </c>
      <c r="C8354">
        <v>137.69999999999999</v>
      </c>
      <c r="D8354" s="1">
        <v>42614</v>
      </c>
      <c r="E8354" cm="1">
        <f t="array" ref="E8354">IF(AND(B8354="Housing",A8354="Rural"),"",
_xlfn.IFS(
NOT(ISBLANK(C8354)), C8354,
AND(NOT(ISBLANK(C8353)), B8353=B8354, NOT(ISBLANK(C8355)), B8355=B8354), AVERAGE(C8353,C8355),
AND(NOT(ISBLANK(C8353)), B8353=B8354, ISBLANK(C8355), NOT(ISBLANK(C8356)), B8356=B8354), C8353+(C8356-C8353)/3,
AND(ISBLANK(C8353), NOT(ISBLANK(C8352)), B8352=B8354, NOT(ISBLANK(C8355)), B8355=B8354), C8352+(C8355-C8352)*2/3,
TRUE, "Check Manually"
))</f>
        <v>137.69999999999999</v>
      </c>
      <c r="F8354" t="str">
        <f>_xlfn.XLOOKUP(B8354,Bucket_Map!A:A,Bucket_Map!B:B,"ERROR - CHECK NAME")</f>
        <v>Food &amp; Beverages</v>
      </c>
    </row>
    <row r="8355" spans="1:6" x14ac:dyDescent="0.25">
      <c r="A8355" t="s">
        <v>33</v>
      </c>
      <c r="B8355" t="s">
        <v>18</v>
      </c>
      <c r="C8355">
        <v>138.4</v>
      </c>
      <c r="D8355" s="1">
        <v>42644</v>
      </c>
      <c r="E8355" cm="1">
        <f t="array" ref="E8355">IF(AND(B8355="Housing",A8355="Rural"),"",
_xlfn.IFS(
NOT(ISBLANK(C8355)), C8355,
AND(NOT(ISBLANK(C8354)), B8354=B8355, NOT(ISBLANK(C8356)), B8356=B8355), AVERAGE(C8354,C8356),
AND(NOT(ISBLANK(C8354)), B8354=B8355, ISBLANK(C8356), NOT(ISBLANK(C8357)), B8357=B8355), C8354+(C8357-C8354)/3,
AND(ISBLANK(C8354), NOT(ISBLANK(C8353)), B8353=B8355, NOT(ISBLANK(C8356)), B8356=B8355), C8353+(C8356-C8353)*2/3,
TRUE, "Check Manually"
))</f>
        <v>138.4</v>
      </c>
      <c r="F8355" t="str">
        <f>_xlfn.XLOOKUP(B8355,Bucket_Map!A:A,Bucket_Map!B:B,"ERROR - CHECK NAME")</f>
        <v>Food &amp; Beverages</v>
      </c>
    </row>
    <row r="8356" spans="1:6" x14ac:dyDescent="0.25">
      <c r="A8356" t="s">
        <v>33</v>
      </c>
      <c r="B8356" t="s">
        <v>18</v>
      </c>
      <c r="C8356">
        <v>138.5</v>
      </c>
      <c r="D8356" s="1">
        <v>42675</v>
      </c>
      <c r="E8356" cm="1">
        <f t="array" ref="E8356">IF(AND(B8356="Housing",A8356="Rural"),"",
_xlfn.IFS(
NOT(ISBLANK(C8356)), C8356,
AND(NOT(ISBLANK(C8355)), B8355=B8356, NOT(ISBLANK(C8357)), B8357=B8356), AVERAGE(C8355,C8357),
AND(NOT(ISBLANK(C8355)), B8355=B8356, ISBLANK(C8357), NOT(ISBLANK(C8358)), B8358=B8356), C8355+(C8358-C8355)/3,
AND(ISBLANK(C8355), NOT(ISBLANK(C8354)), B8354=B8356, NOT(ISBLANK(C8357)), B8357=B8356), C8354+(C8357-C8354)*2/3,
TRUE, "Check Manually"
))</f>
        <v>138.5</v>
      </c>
      <c r="F8356" t="str">
        <f>_xlfn.XLOOKUP(B8356,Bucket_Map!A:A,Bucket_Map!B:B,"ERROR - CHECK NAME")</f>
        <v>Food &amp; Beverages</v>
      </c>
    </row>
    <row r="8357" spans="1:6" x14ac:dyDescent="0.25">
      <c r="A8357" t="s">
        <v>33</v>
      </c>
      <c r="B8357" t="s">
        <v>18</v>
      </c>
      <c r="C8357">
        <v>138.19999999999999</v>
      </c>
      <c r="D8357" s="1">
        <v>42705</v>
      </c>
      <c r="E8357" cm="1">
        <f t="array" ref="E8357">IF(AND(B8357="Housing",A8357="Rural"),"",
_xlfn.IFS(
NOT(ISBLANK(C8357)), C8357,
AND(NOT(ISBLANK(C8356)), B8356=B8357, NOT(ISBLANK(C8358)), B8358=B8357), AVERAGE(C8356,C8358),
AND(NOT(ISBLANK(C8356)), B8356=B8357, ISBLANK(C8358), NOT(ISBLANK(C8359)), B8359=B8357), C8356+(C8359-C8356)/3,
AND(ISBLANK(C8356), NOT(ISBLANK(C8355)), B8355=B8357, NOT(ISBLANK(C8358)), B8358=B8357), C8355+(C8358-C8355)*2/3,
TRUE, "Check Manually"
))</f>
        <v>138.19999999999999</v>
      </c>
      <c r="F8357" t="str">
        <f>_xlfn.XLOOKUP(B8357,Bucket_Map!A:A,Bucket_Map!B:B,"ERROR - CHECK NAME")</f>
        <v>Food &amp; Beverages</v>
      </c>
    </row>
    <row r="8358" spans="1:6" x14ac:dyDescent="0.25">
      <c r="A8358" t="s">
        <v>33</v>
      </c>
      <c r="B8358" t="s">
        <v>18</v>
      </c>
      <c r="C8358">
        <v>138.9</v>
      </c>
      <c r="D8358" s="1">
        <v>42736</v>
      </c>
      <c r="E8358" cm="1">
        <f t="array" ref="E8358">IF(AND(B8358="Housing",A8358="Rural"),"",
_xlfn.IFS(
NOT(ISBLANK(C8358)), C8358,
AND(NOT(ISBLANK(C8357)), B8357=B8358, NOT(ISBLANK(C8359)), B8359=B8358), AVERAGE(C8357,C8359),
AND(NOT(ISBLANK(C8357)), B8357=B8358, ISBLANK(C8359), NOT(ISBLANK(C8360)), B8360=B8358), C8357+(C8360-C8357)/3,
AND(ISBLANK(C8357), NOT(ISBLANK(C8356)), B8356=B8358, NOT(ISBLANK(C8359)), B8359=B8358), C8356+(C8359-C8356)*2/3,
TRUE, "Check Manually"
))</f>
        <v>138.9</v>
      </c>
      <c r="F8358" t="str">
        <f>_xlfn.XLOOKUP(B8358,Bucket_Map!A:A,Bucket_Map!B:B,"ERROR - CHECK NAME")</f>
        <v>Food &amp; Beverages</v>
      </c>
    </row>
    <row r="8359" spans="1:6" x14ac:dyDescent="0.25">
      <c r="A8359" t="s">
        <v>33</v>
      </c>
      <c r="B8359" t="s">
        <v>18</v>
      </c>
      <c r="C8359">
        <v>139.80000000000001</v>
      </c>
      <c r="D8359" s="1">
        <v>42767</v>
      </c>
      <c r="E8359" cm="1">
        <f t="array" ref="E8359">IF(AND(B8359="Housing",A8359="Rural"),"",
_xlfn.IFS(
NOT(ISBLANK(C8359)), C8359,
AND(NOT(ISBLANK(C8358)), B8358=B8359, NOT(ISBLANK(C8360)), B8360=B8359), AVERAGE(C8358,C8360),
AND(NOT(ISBLANK(C8358)), B8358=B8359, ISBLANK(C8360), NOT(ISBLANK(C8361)), B8361=B8359), C8358+(C8361-C8358)/3,
AND(ISBLANK(C8358), NOT(ISBLANK(C8357)), B8357=B8359, NOT(ISBLANK(C8360)), B8360=B8359), C8357+(C8360-C8357)*2/3,
TRUE, "Check Manually"
))</f>
        <v>139.80000000000001</v>
      </c>
      <c r="F8359" t="str">
        <f>_xlfn.XLOOKUP(B8359,Bucket_Map!A:A,Bucket_Map!B:B,"ERROR - CHECK NAME")</f>
        <v>Food &amp; Beverages</v>
      </c>
    </row>
    <row r="8360" spans="1:6" x14ac:dyDescent="0.25">
      <c r="A8360" t="s">
        <v>33</v>
      </c>
      <c r="B8360" t="s">
        <v>18</v>
      </c>
      <c r="C8360">
        <v>139.4</v>
      </c>
      <c r="D8360" s="1">
        <v>42795</v>
      </c>
      <c r="E8360" cm="1">
        <f t="array" ref="E8360">IF(AND(B8360="Housing",A8360="Rural"),"",
_xlfn.IFS(
NOT(ISBLANK(C8360)), C8360,
AND(NOT(ISBLANK(C8359)), B8359=B8360, NOT(ISBLANK(C8361)), B8361=B8360), AVERAGE(C8359,C8361),
AND(NOT(ISBLANK(C8359)), B8359=B8360, ISBLANK(C8361), NOT(ISBLANK(C8362)), B8362=B8360), C8359+(C8362-C8359)/3,
AND(ISBLANK(C8359), NOT(ISBLANK(C8358)), B8358=B8360, NOT(ISBLANK(C8361)), B8361=B8360), C8358+(C8361-C8358)*2/3,
TRUE, "Check Manually"
))</f>
        <v>139.4</v>
      </c>
      <c r="F8360" t="str">
        <f>_xlfn.XLOOKUP(B8360,Bucket_Map!A:A,Bucket_Map!B:B,"ERROR - CHECK NAME")</f>
        <v>Food &amp; Beverages</v>
      </c>
    </row>
    <row r="8361" spans="1:6" x14ac:dyDescent="0.25">
      <c r="A8361" t="s">
        <v>33</v>
      </c>
      <c r="B8361" t="s">
        <v>18</v>
      </c>
      <c r="C8361">
        <v>140.6</v>
      </c>
      <c r="D8361" s="1">
        <v>42826</v>
      </c>
      <c r="E8361" cm="1">
        <f t="array" ref="E8361">IF(AND(B8361="Housing",A8361="Rural"),"",
_xlfn.IFS(
NOT(ISBLANK(C8361)), C8361,
AND(NOT(ISBLANK(C8360)), B8360=B8361, NOT(ISBLANK(C8362)), B8362=B8361), AVERAGE(C8360,C8362),
AND(NOT(ISBLANK(C8360)), B8360=B8361, ISBLANK(C8362), NOT(ISBLANK(C8363)), B8363=B8361), C8360+(C8363-C8360)/3,
AND(ISBLANK(C8360), NOT(ISBLANK(C8359)), B8359=B8361, NOT(ISBLANK(C8362)), B8362=B8361), C8359+(C8362-C8359)*2/3,
TRUE, "Check Manually"
))</f>
        <v>140.6</v>
      </c>
      <c r="F8361" t="str">
        <f>_xlfn.XLOOKUP(B8361,Bucket_Map!A:A,Bucket_Map!B:B,"ERROR - CHECK NAME")</f>
        <v>Food &amp; Beverages</v>
      </c>
    </row>
    <row r="8362" spans="1:6" x14ac:dyDescent="0.25">
      <c r="A8362" t="s">
        <v>33</v>
      </c>
      <c r="B8362" t="s">
        <v>18</v>
      </c>
      <c r="C8362">
        <v>144.1</v>
      </c>
      <c r="D8362" s="1">
        <v>42856</v>
      </c>
      <c r="E8362" cm="1">
        <f t="array" ref="E8362">IF(AND(B8362="Housing",A8362="Rural"),"",
_xlfn.IFS(
NOT(ISBLANK(C8362)), C8362,
AND(NOT(ISBLANK(C8361)), B8361=B8362, NOT(ISBLANK(C8363)), B8363=B8362), AVERAGE(C8361,C8363),
AND(NOT(ISBLANK(C8361)), B8361=B8362, ISBLANK(C8363), NOT(ISBLANK(C8364)), B8364=B8362), C8361+(C8364-C8361)/3,
AND(ISBLANK(C8361), NOT(ISBLANK(C8360)), B8360=B8362, NOT(ISBLANK(C8363)), B8363=B8362), C8360+(C8363-C8360)*2/3,
TRUE, "Check Manually"
))</f>
        <v>144.1</v>
      </c>
      <c r="F8362" t="str">
        <f>_xlfn.XLOOKUP(B8362,Bucket_Map!A:A,Bucket_Map!B:B,"ERROR - CHECK NAME")</f>
        <v>Food &amp; Beverages</v>
      </c>
    </row>
    <row r="8363" spans="1:6" x14ac:dyDescent="0.25">
      <c r="A8363" t="s">
        <v>33</v>
      </c>
      <c r="B8363" t="s">
        <v>18</v>
      </c>
      <c r="C8363">
        <v>148.69999999999999</v>
      </c>
      <c r="D8363" s="1">
        <v>42887</v>
      </c>
      <c r="E8363" cm="1">
        <f t="array" ref="E8363">IF(AND(B8363="Housing",A8363="Rural"),"",
_xlfn.IFS(
NOT(ISBLANK(C8363)), C8363,
AND(NOT(ISBLANK(C8362)), B8362=B8363, NOT(ISBLANK(C8364)), B8364=B8363), AVERAGE(C8362,C8364),
AND(NOT(ISBLANK(C8362)), B8362=B8363, ISBLANK(C8364), NOT(ISBLANK(C8365)), B8365=B8363), C8362+(C8365-C8362)/3,
AND(ISBLANK(C8362), NOT(ISBLANK(C8361)), B8361=B8363, NOT(ISBLANK(C8364)), B8364=B8363), C8361+(C8364-C8361)*2/3,
TRUE, "Check Manually"
))</f>
        <v>148.69999999999999</v>
      </c>
      <c r="F8363" t="str">
        <f>_xlfn.XLOOKUP(B8363,Bucket_Map!A:A,Bucket_Map!B:B,"ERROR - CHECK NAME")</f>
        <v>Food &amp; Beverages</v>
      </c>
    </row>
    <row r="8364" spans="1:6" x14ac:dyDescent="0.25">
      <c r="A8364" t="s">
        <v>33</v>
      </c>
      <c r="B8364" t="s">
        <v>18</v>
      </c>
      <c r="C8364">
        <v>148.4</v>
      </c>
      <c r="D8364" s="1">
        <v>42917</v>
      </c>
      <c r="E8364" cm="1">
        <f t="array" ref="E8364">IF(AND(B8364="Housing",A8364="Rural"),"",
_xlfn.IFS(
NOT(ISBLANK(C8364)), C8364,
AND(NOT(ISBLANK(C8363)), B8363=B8364, NOT(ISBLANK(C8365)), B8365=B8364), AVERAGE(C8363,C8365),
AND(NOT(ISBLANK(C8363)), B8363=B8364, ISBLANK(C8365), NOT(ISBLANK(C8366)), B8366=B8364), C8363+(C8366-C8363)/3,
AND(ISBLANK(C8363), NOT(ISBLANK(C8362)), B8362=B8364, NOT(ISBLANK(C8365)), B8365=B8364), C8362+(C8365-C8362)*2/3,
TRUE, "Check Manually"
))</f>
        <v>148.4</v>
      </c>
      <c r="F8364" t="str">
        <f>_xlfn.XLOOKUP(B8364,Bucket_Map!A:A,Bucket_Map!B:B,"ERROR - CHECK NAME")</f>
        <v>Food &amp; Beverages</v>
      </c>
    </row>
    <row r="8365" spans="1:6" x14ac:dyDescent="0.25">
      <c r="A8365" t="s">
        <v>33</v>
      </c>
      <c r="B8365" t="s">
        <v>18</v>
      </c>
      <c r="C8365">
        <v>143.9</v>
      </c>
      <c r="D8365" s="1">
        <v>42948</v>
      </c>
      <c r="E8365" cm="1">
        <f t="array" ref="E8365">IF(AND(B8365="Housing",A8365="Rural"),"",
_xlfn.IFS(
NOT(ISBLANK(C8365)), C8365,
AND(NOT(ISBLANK(C8364)), B8364=B8365, NOT(ISBLANK(C8366)), B8366=B8365), AVERAGE(C8364,C8366),
AND(NOT(ISBLANK(C8364)), B8364=B8365, ISBLANK(C8366), NOT(ISBLANK(C8367)), B8367=B8365), C8364+(C8367-C8364)/3,
AND(ISBLANK(C8364), NOT(ISBLANK(C8363)), B8363=B8365, NOT(ISBLANK(C8366)), B8366=B8365), C8363+(C8366-C8363)*2/3,
TRUE, "Check Manually"
))</f>
        <v>143.9</v>
      </c>
      <c r="F8365" t="str">
        <f>_xlfn.XLOOKUP(B8365,Bucket_Map!A:A,Bucket_Map!B:B,"ERROR - CHECK NAME")</f>
        <v>Food &amp; Beverages</v>
      </c>
    </row>
    <row r="8366" spans="1:6" x14ac:dyDescent="0.25">
      <c r="A8366" t="s">
        <v>33</v>
      </c>
      <c r="B8366" t="s">
        <v>18</v>
      </c>
      <c r="C8366">
        <v>143</v>
      </c>
      <c r="D8366" s="1">
        <v>42979</v>
      </c>
      <c r="E8366" cm="1">
        <f t="array" ref="E8366">IF(AND(B8366="Housing",A8366="Rural"),"",
_xlfn.IFS(
NOT(ISBLANK(C8366)), C8366,
AND(NOT(ISBLANK(C8365)), B8365=B8366, NOT(ISBLANK(C8367)), B8367=B8366), AVERAGE(C8365,C8367),
AND(NOT(ISBLANK(C8365)), B8365=B8366, ISBLANK(C8367), NOT(ISBLANK(C8368)), B8368=B8366), C8365+(C8368-C8365)/3,
AND(ISBLANK(C8365), NOT(ISBLANK(C8364)), B8364=B8366, NOT(ISBLANK(C8367)), B8367=B8366), C8364+(C8367-C8364)*2/3,
TRUE, "Check Manually"
))</f>
        <v>143</v>
      </c>
      <c r="F8366" t="str">
        <f>_xlfn.XLOOKUP(B8366,Bucket_Map!A:A,Bucket_Map!B:B,"ERROR - CHECK NAME")</f>
        <v>Food &amp; Beverages</v>
      </c>
    </row>
    <row r="8367" spans="1:6" x14ac:dyDescent="0.25">
      <c r="A8367" t="s">
        <v>33</v>
      </c>
      <c r="B8367" t="s">
        <v>18</v>
      </c>
      <c r="C8367">
        <v>142.80000000000001</v>
      </c>
      <c r="D8367" s="1">
        <v>43009</v>
      </c>
      <c r="E8367" cm="1">
        <f t="array" ref="E8367">IF(AND(B8367="Housing",A8367="Rural"),"",
_xlfn.IFS(
NOT(ISBLANK(C8367)), C8367,
AND(NOT(ISBLANK(C8366)), B8366=B8367, NOT(ISBLANK(C8368)), B8368=B8367), AVERAGE(C8366,C8368),
AND(NOT(ISBLANK(C8366)), B8366=B8367, ISBLANK(C8368), NOT(ISBLANK(C8369)), B8369=B8367), C8366+(C8369-C8366)/3,
AND(ISBLANK(C8366), NOT(ISBLANK(C8365)), B8365=B8367, NOT(ISBLANK(C8368)), B8368=B8367), C8365+(C8368-C8365)*2/3,
TRUE, "Check Manually"
))</f>
        <v>142.80000000000001</v>
      </c>
      <c r="F8367" t="str">
        <f>_xlfn.XLOOKUP(B8367,Bucket_Map!A:A,Bucket_Map!B:B,"ERROR - CHECK NAME")</f>
        <v>Food &amp; Beverages</v>
      </c>
    </row>
    <row r="8368" spans="1:6" x14ac:dyDescent="0.25">
      <c r="A8368" t="s">
        <v>33</v>
      </c>
      <c r="B8368" t="s">
        <v>18</v>
      </c>
      <c r="C8368">
        <v>142.1</v>
      </c>
      <c r="D8368" s="1">
        <v>43040</v>
      </c>
      <c r="E8368" cm="1">
        <f t="array" ref="E8368">IF(AND(B8368="Housing",A8368="Rural"),"",
_xlfn.IFS(
NOT(ISBLANK(C8368)), C8368,
AND(NOT(ISBLANK(C8367)), B8367=B8368, NOT(ISBLANK(C8369)), B8369=B8368), AVERAGE(C8367,C8369),
AND(NOT(ISBLANK(C8367)), B8367=B8368, ISBLANK(C8369), NOT(ISBLANK(C8370)), B8370=B8368), C8367+(C8370-C8367)/3,
AND(ISBLANK(C8367), NOT(ISBLANK(C8366)), B8366=B8368, NOT(ISBLANK(C8369)), B8369=B8368), C8366+(C8369-C8366)*2/3,
TRUE, "Check Manually"
))</f>
        <v>142.1</v>
      </c>
      <c r="F8368" t="str">
        <f>_xlfn.XLOOKUP(B8368,Bucket_Map!A:A,Bucket_Map!B:B,"ERROR - CHECK NAME")</f>
        <v>Food &amp; Beverages</v>
      </c>
    </row>
    <row r="8369" spans="1:6" x14ac:dyDescent="0.25">
      <c r="A8369" t="s">
        <v>33</v>
      </c>
      <c r="B8369" t="s">
        <v>18</v>
      </c>
      <c r="C8369">
        <v>142.6</v>
      </c>
      <c r="D8369" s="1">
        <v>43070</v>
      </c>
      <c r="E8369" cm="1">
        <f t="array" ref="E8369">IF(AND(B8369="Housing",A8369="Rural"),"",
_xlfn.IFS(
NOT(ISBLANK(C8369)), C8369,
AND(NOT(ISBLANK(C8368)), B8368=B8369, NOT(ISBLANK(C8370)), B8370=B8369), AVERAGE(C8368,C8370),
AND(NOT(ISBLANK(C8368)), B8368=B8369, ISBLANK(C8370), NOT(ISBLANK(C8371)), B8371=B8369), C8368+(C8371-C8368)/3,
AND(ISBLANK(C8368), NOT(ISBLANK(C8367)), B8367=B8369, NOT(ISBLANK(C8370)), B8370=B8369), C8367+(C8370-C8367)*2/3,
TRUE, "Check Manually"
))</f>
        <v>142.6</v>
      </c>
      <c r="F8369" t="str">
        <f>_xlfn.XLOOKUP(B8369,Bucket_Map!A:A,Bucket_Map!B:B,"ERROR - CHECK NAME")</f>
        <v>Food &amp; Beverages</v>
      </c>
    </row>
    <row r="8370" spans="1:6" x14ac:dyDescent="0.25">
      <c r="A8370" t="s">
        <v>33</v>
      </c>
      <c r="B8370" t="s">
        <v>18</v>
      </c>
      <c r="C8370">
        <v>143.69999999999999</v>
      </c>
      <c r="D8370" s="1">
        <v>43101</v>
      </c>
      <c r="E8370" cm="1">
        <f t="array" ref="E8370">IF(AND(B8370="Housing",A8370="Rural"),"",
_xlfn.IFS(
NOT(ISBLANK(C8370)), C8370,
AND(NOT(ISBLANK(C8369)), B8369=B8370, NOT(ISBLANK(C8371)), B8371=B8370), AVERAGE(C8369,C8371),
AND(NOT(ISBLANK(C8369)), B8369=B8370, ISBLANK(C8371), NOT(ISBLANK(C8372)), B8372=B8370), C8369+(C8372-C8369)/3,
AND(ISBLANK(C8369), NOT(ISBLANK(C8368)), B8368=B8370, NOT(ISBLANK(C8371)), B8371=B8370), C8368+(C8371-C8368)*2/3,
TRUE, "Check Manually"
))</f>
        <v>143.69999999999999</v>
      </c>
      <c r="F8370" t="str">
        <f>_xlfn.XLOOKUP(B8370,Bucket_Map!A:A,Bucket_Map!B:B,"ERROR - CHECK NAME")</f>
        <v>Food &amp; Beverages</v>
      </c>
    </row>
    <row r="8371" spans="1:6" x14ac:dyDescent="0.25">
      <c r="A8371" t="s">
        <v>33</v>
      </c>
      <c r="B8371" t="s">
        <v>18</v>
      </c>
      <c r="C8371">
        <v>143</v>
      </c>
      <c r="D8371" s="1">
        <v>43132</v>
      </c>
      <c r="E8371" cm="1">
        <f t="array" ref="E8371">IF(AND(B8371="Housing",A8371="Rural"),"",
_xlfn.IFS(
NOT(ISBLANK(C8371)), C8371,
AND(NOT(ISBLANK(C8370)), B8370=B8371, NOT(ISBLANK(C8372)), B8372=B8371), AVERAGE(C8370,C8372),
AND(NOT(ISBLANK(C8370)), B8370=B8371, ISBLANK(C8372), NOT(ISBLANK(C8373)), B8373=B8371), C8370+(C8373-C8370)/3,
AND(ISBLANK(C8370), NOT(ISBLANK(C8369)), B8369=B8371, NOT(ISBLANK(C8372)), B8372=B8371), C8369+(C8372-C8369)*2/3,
TRUE, "Check Manually"
))</f>
        <v>143</v>
      </c>
      <c r="F8371" t="str">
        <f>_xlfn.XLOOKUP(B8371,Bucket_Map!A:A,Bucket_Map!B:B,"ERROR - CHECK NAME")</f>
        <v>Food &amp; Beverages</v>
      </c>
    </row>
    <row r="8372" spans="1:6" x14ac:dyDescent="0.25">
      <c r="A8372" t="s">
        <v>33</v>
      </c>
      <c r="B8372" t="s">
        <v>18</v>
      </c>
      <c r="C8372">
        <v>143.1</v>
      </c>
      <c r="D8372" s="1">
        <v>43160</v>
      </c>
      <c r="E8372" cm="1">
        <f t="array" ref="E8372">IF(AND(B8372="Housing",A8372="Rural"),"",
_xlfn.IFS(
NOT(ISBLANK(C8372)), C8372,
AND(NOT(ISBLANK(C8371)), B8371=B8372, NOT(ISBLANK(C8373)), B8373=B8372), AVERAGE(C8371,C8373),
AND(NOT(ISBLANK(C8371)), B8371=B8372, ISBLANK(C8373), NOT(ISBLANK(C8374)), B8374=B8372), C8371+(C8374-C8371)/3,
AND(ISBLANK(C8371), NOT(ISBLANK(C8370)), B8370=B8372, NOT(ISBLANK(C8373)), B8373=B8372), C8370+(C8373-C8370)*2/3,
TRUE, "Check Manually"
))</f>
        <v>143.1</v>
      </c>
      <c r="F8372" t="str">
        <f>_xlfn.XLOOKUP(B8372,Bucket_Map!A:A,Bucket_Map!B:B,"ERROR - CHECK NAME")</f>
        <v>Food &amp; Beverages</v>
      </c>
    </row>
    <row r="8373" spans="1:6" x14ac:dyDescent="0.25">
      <c r="A8373" t="s">
        <v>33</v>
      </c>
      <c r="B8373" t="s">
        <v>18</v>
      </c>
      <c r="C8373">
        <v>144.30000000000001</v>
      </c>
      <c r="D8373" s="1">
        <v>43191</v>
      </c>
      <c r="E8373" cm="1">
        <f t="array" ref="E8373">IF(AND(B8373="Housing",A8373="Rural"),"",
_xlfn.IFS(
NOT(ISBLANK(C8373)), C8373,
AND(NOT(ISBLANK(C8372)), B8372=B8373, NOT(ISBLANK(C8374)), B8374=B8373), AVERAGE(C8372,C8374),
AND(NOT(ISBLANK(C8372)), B8372=B8373, ISBLANK(C8374), NOT(ISBLANK(C8375)), B8375=B8373), C8372+(C8375-C8372)/3,
AND(ISBLANK(C8372), NOT(ISBLANK(C8371)), B8371=B8373, NOT(ISBLANK(C8374)), B8374=B8373), C8371+(C8374-C8371)*2/3,
TRUE, "Check Manually"
))</f>
        <v>144.30000000000001</v>
      </c>
      <c r="F8373" t="str">
        <f>_xlfn.XLOOKUP(B8373,Bucket_Map!A:A,Bucket_Map!B:B,"ERROR - CHECK NAME")</f>
        <v>Food &amp; Beverages</v>
      </c>
    </row>
    <row r="8374" spans="1:6" x14ac:dyDescent="0.25">
      <c r="A8374" t="s">
        <v>33</v>
      </c>
      <c r="B8374" t="s">
        <v>18</v>
      </c>
      <c r="C8374">
        <v>148.19999999999999</v>
      </c>
      <c r="D8374" s="1">
        <v>43221</v>
      </c>
      <c r="E8374" cm="1">
        <f t="array" ref="E8374">IF(AND(B8374="Housing",A8374="Rural"),"",
_xlfn.IFS(
NOT(ISBLANK(C8374)), C8374,
AND(NOT(ISBLANK(C8373)), B8373=B8374, NOT(ISBLANK(C8375)), B8375=B8374), AVERAGE(C8373,C8375),
AND(NOT(ISBLANK(C8373)), B8373=B8374, ISBLANK(C8375), NOT(ISBLANK(C8376)), B8376=B8374), C8373+(C8376-C8373)/3,
AND(ISBLANK(C8373), NOT(ISBLANK(C8372)), B8372=B8374, NOT(ISBLANK(C8375)), B8375=B8374), C8372+(C8375-C8372)*2/3,
TRUE, "Check Manually"
))</f>
        <v>148.19999999999999</v>
      </c>
      <c r="F8374" t="str">
        <f>_xlfn.XLOOKUP(B8374,Bucket_Map!A:A,Bucket_Map!B:B,"ERROR - CHECK NAME")</f>
        <v>Food &amp; Beverages</v>
      </c>
    </row>
    <row r="8375" spans="1:6" x14ac:dyDescent="0.25">
      <c r="A8375" t="s">
        <v>33</v>
      </c>
      <c r="B8375" t="s">
        <v>18</v>
      </c>
      <c r="C8375">
        <v>149.69999999999999</v>
      </c>
      <c r="D8375" s="1">
        <v>43252</v>
      </c>
      <c r="E8375" cm="1">
        <f t="array" ref="E8375">IF(AND(B8375="Housing",A8375="Rural"),"",
_xlfn.IFS(
NOT(ISBLANK(C8375)), C8375,
AND(NOT(ISBLANK(C8374)), B8374=B8375, NOT(ISBLANK(C8376)), B8376=B8375), AVERAGE(C8374,C8376),
AND(NOT(ISBLANK(C8374)), B8374=B8375, ISBLANK(C8376), NOT(ISBLANK(C8377)), B8377=B8375), C8374+(C8377-C8374)/3,
AND(ISBLANK(C8374), NOT(ISBLANK(C8373)), B8373=B8375, NOT(ISBLANK(C8376)), B8376=B8375), C8373+(C8376-C8373)*2/3,
TRUE, "Check Manually"
))</f>
        <v>149.69999999999999</v>
      </c>
      <c r="F8375" t="str">
        <f>_xlfn.XLOOKUP(B8375,Bucket_Map!A:A,Bucket_Map!B:B,"ERROR - CHECK NAME")</f>
        <v>Food &amp; Beverages</v>
      </c>
    </row>
    <row r="8376" spans="1:6" x14ac:dyDescent="0.25">
      <c r="A8376" t="s">
        <v>33</v>
      </c>
      <c r="B8376" t="s">
        <v>18</v>
      </c>
      <c r="C8376">
        <v>148.6</v>
      </c>
      <c r="D8376" s="1">
        <v>43282</v>
      </c>
      <c r="E8376" cm="1">
        <f t="array" ref="E8376">IF(AND(B8376="Housing",A8376="Rural"),"",
_xlfn.IFS(
NOT(ISBLANK(C8376)), C8376,
AND(NOT(ISBLANK(C8375)), B8375=B8376, NOT(ISBLANK(C8377)), B8377=B8376), AVERAGE(C8375,C8377),
AND(NOT(ISBLANK(C8375)), B8375=B8376, ISBLANK(C8377), NOT(ISBLANK(C8378)), B8378=B8376), C8375+(C8378-C8375)/3,
AND(ISBLANK(C8375), NOT(ISBLANK(C8374)), B8374=B8376, NOT(ISBLANK(C8377)), B8377=B8376), C8374+(C8377-C8374)*2/3,
TRUE, "Check Manually"
))</f>
        <v>148.6</v>
      </c>
      <c r="F8376" t="str">
        <f>_xlfn.XLOOKUP(B8376,Bucket_Map!A:A,Bucket_Map!B:B,"ERROR - CHECK NAME")</f>
        <v>Food &amp; Beverages</v>
      </c>
    </row>
    <row r="8377" spans="1:6" x14ac:dyDescent="0.25">
      <c r="A8377" t="s">
        <v>33</v>
      </c>
      <c r="B8377" t="s">
        <v>18</v>
      </c>
      <c r="C8377">
        <v>146.4</v>
      </c>
      <c r="D8377" s="1">
        <v>43313</v>
      </c>
      <c r="E8377" cm="1">
        <f t="array" ref="E8377">IF(AND(B8377="Housing",A8377="Rural"),"",
_xlfn.IFS(
NOT(ISBLANK(C8377)), C8377,
AND(NOT(ISBLANK(C8376)), B8376=B8377, NOT(ISBLANK(C8378)), B8378=B8377), AVERAGE(C8376,C8378),
AND(NOT(ISBLANK(C8376)), B8376=B8377, ISBLANK(C8378), NOT(ISBLANK(C8379)), B8379=B8377), C8376+(C8379-C8376)/3,
AND(ISBLANK(C8376), NOT(ISBLANK(C8375)), B8375=B8377, NOT(ISBLANK(C8378)), B8378=B8377), C8375+(C8378-C8375)*2/3,
TRUE, "Check Manually"
))</f>
        <v>146.4</v>
      </c>
      <c r="F8377" t="str">
        <f>_xlfn.XLOOKUP(B8377,Bucket_Map!A:A,Bucket_Map!B:B,"ERROR - CHECK NAME")</f>
        <v>Food &amp; Beverages</v>
      </c>
    </row>
    <row r="8378" spans="1:6" x14ac:dyDescent="0.25">
      <c r="A8378" t="s">
        <v>33</v>
      </c>
      <c r="B8378" t="s">
        <v>18</v>
      </c>
      <c r="C8378">
        <v>143.1</v>
      </c>
      <c r="D8378" s="1">
        <v>43344</v>
      </c>
      <c r="E8378" cm="1">
        <f t="array" ref="E8378">IF(AND(B8378="Housing",A8378="Rural"),"",
_xlfn.IFS(
NOT(ISBLANK(C8378)), C8378,
AND(NOT(ISBLANK(C8377)), B8377=B8378, NOT(ISBLANK(C8379)), B8379=B8378), AVERAGE(C8377,C8379),
AND(NOT(ISBLANK(C8377)), B8377=B8378, ISBLANK(C8379), NOT(ISBLANK(C8380)), B8380=B8378), C8377+(C8380-C8377)/3,
AND(ISBLANK(C8377), NOT(ISBLANK(C8376)), B8376=B8378, NOT(ISBLANK(C8379)), B8379=B8378), C8376+(C8379-C8376)*2/3,
TRUE, "Check Manually"
))</f>
        <v>143.1</v>
      </c>
      <c r="F8378" t="str">
        <f>_xlfn.XLOOKUP(B8378,Bucket_Map!A:A,Bucket_Map!B:B,"ERROR - CHECK NAME")</f>
        <v>Food &amp; Beverages</v>
      </c>
    </row>
    <row r="8379" spans="1:6" x14ac:dyDescent="0.25">
      <c r="A8379" t="s">
        <v>33</v>
      </c>
      <c r="B8379" t="s">
        <v>18</v>
      </c>
      <c r="C8379">
        <v>144.9</v>
      </c>
      <c r="D8379" s="1">
        <v>43374</v>
      </c>
      <c r="E8379" cm="1">
        <f t="array" ref="E8379">IF(AND(B8379="Housing",A8379="Rural"),"",
_xlfn.IFS(
NOT(ISBLANK(C8379)), C8379,
AND(NOT(ISBLANK(C8378)), B8378=B8379, NOT(ISBLANK(C8380)), B8380=B8379), AVERAGE(C8378,C8380),
AND(NOT(ISBLANK(C8378)), B8378=B8379, ISBLANK(C8380), NOT(ISBLANK(C8381)), B8381=B8379), C8378+(C8381-C8378)/3,
AND(ISBLANK(C8378), NOT(ISBLANK(C8377)), B8377=B8379, NOT(ISBLANK(C8380)), B8380=B8379), C8377+(C8380-C8377)*2/3,
TRUE, "Check Manually"
))</f>
        <v>144.9</v>
      </c>
      <c r="F8379" t="str">
        <f>_xlfn.XLOOKUP(B8379,Bucket_Map!A:A,Bucket_Map!B:B,"ERROR - CHECK NAME")</f>
        <v>Food &amp; Beverages</v>
      </c>
    </row>
    <row r="8380" spans="1:6" x14ac:dyDescent="0.25">
      <c r="A8380" t="s">
        <v>33</v>
      </c>
      <c r="B8380" t="s">
        <v>18</v>
      </c>
      <c r="C8380">
        <v>146.30000000000001</v>
      </c>
      <c r="D8380" s="1">
        <v>43405</v>
      </c>
      <c r="E8380" cm="1">
        <f t="array" ref="E8380">IF(AND(B8380="Housing",A8380="Rural"),"",
_xlfn.IFS(
NOT(ISBLANK(C8380)), C8380,
AND(NOT(ISBLANK(C8379)), B8379=B8380, NOT(ISBLANK(C8381)), B8381=B8380), AVERAGE(C8379,C8381),
AND(NOT(ISBLANK(C8379)), B8379=B8380, ISBLANK(C8381), NOT(ISBLANK(C8382)), B8382=B8380), C8379+(C8382-C8379)/3,
AND(ISBLANK(C8379), NOT(ISBLANK(C8378)), B8378=B8380, NOT(ISBLANK(C8381)), B8381=B8380), C8378+(C8381-C8378)*2/3,
TRUE, "Check Manually"
))</f>
        <v>146.30000000000001</v>
      </c>
      <c r="F8380" t="str">
        <f>_xlfn.XLOOKUP(B8380,Bucket_Map!A:A,Bucket_Map!B:B,"ERROR - CHECK NAME")</f>
        <v>Food &amp; Beverages</v>
      </c>
    </row>
    <row r="8381" spans="1:6" x14ac:dyDescent="0.25">
      <c r="A8381" t="s">
        <v>33</v>
      </c>
      <c r="B8381" t="s">
        <v>18</v>
      </c>
      <c r="C8381">
        <v>147.80000000000001</v>
      </c>
      <c r="D8381" s="1">
        <v>43435</v>
      </c>
      <c r="E8381" cm="1">
        <f t="array" ref="E8381">IF(AND(B8381="Housing",A8381="Rural"),"",
_xlfn.IFS(
NOT(ISBLANK(C8381)), C8381,
AND(NOT(ISBLANK(C8380)), B8380=B8381, NOT(ISBLANK(C8382)), B8382=B8381), AVERAGE(C8380,C8382),
AND(NOT(ISBLANK(C8380)), B8380=B8381, ISBLANK(C8382), NOT(ISBLANK(C8383)), B8383=B8381), C8380+(C8383-C8380)/3,
AND(ISBLANK(C8380), NOT(ISBLANK(C8379)), B8379=B8381, NOT(ISBLANK(C8382)), B8382=B8381), C8379+(C8382-C8379)*2/3,
TRUE, "Check Manually"
))</f>
        <v>147.80000000000001</v>
      </c>
      <c r="F8381" t="str">
        <f>_xlfn.XLOOKUP(B8381,Bucket_Map!A:A,Bucket_Map!B:B,"ERROR - CHECK NAME")</f>
        <v>Food &amp; Beverages</v>
      </c>
    </row>
    <row r="8382" spans="1:6" x14ac:dyDescent="0.25">
      <c r="A8382" t="s">
        <v>33</v>
      </c>
      <c r="B8382" t="s">
        <v>18</v>
      </c>
      <c r="C8382">
        <v>149.4</v>
      </c>
      <c r="D8382" s="1">
        <v>43466</v>
      </c>
      <c r="E8382" cm="1">
        <f t="array" ref="E8382">IF(AND(B8382="Housing",A8382="Rural"),"",
_xlfn.IFS(
NOT(ISBLANK(C8382)), C8382,
AND(NOT(ISBLANK(C8381)), B8381=B8382, NOT(ISBLANK(C8383)), B8383=B8382), AVERAGE(C8381,C8383),
AND(NOT(ISBLANK(C8381)), B8381=B8382, ISBLANK(C8383), NOT(ISBLANK(C8384)), B8384=B8382), C8381+(C8384-C8381)/3,
AND(ISBLANK(C8381), NOT(ISBLANK(C8380)), B8380=B8382, NOT(ISBLANK(C8383)), B8383=B8382), C8380+(C8383-C8380)*2/3,
TRUE, "Check Manually"
))</f>
        <v>149.4</v>
      </c>
      <c r="F8382" t="str">
        <f>_xlfn.XLOOKUP(B8382,Bucket_Map!A:A,Bucket_Map!B:B,"ERROR - CHECK NAME")</f>
        <v>Food &amp; Beverages</v>
      </c>
    </row>
    <row r="8383" spans="1:6" x14ac:dyDescent="0.25">
      <c r="A8383" t="s">
        <v>33</v>
      </c>
      <c r="B8383" t="s">
        <v>18</v>
      </c>
      <c r="C8383">
        <v>150.1</v>
      </c>
      <c r="D8383" s="1">
        <v>43497</v>
      </c>
      <c r="E8383" cm="1">
        <f t="array" ref="E8383">IF(AND(B8383="Housing",A8383="Rural"),"",
_xlfn.IFS(
NOT(ISBLANK(C8383)), C8383,
AND(NOT(ISBLANK(C8382)), B8382=B8383, NOT(ISBLANK(C8384)), B8384=B8383), AVERAGE(C8382,C8384),
AND(NOT(ISBLANK(C8382)), B8382=B8383, ISBLANK(C8384), NOT(ISBLANK(C8385)), B8385=B8383), C8382+(C8385-C8382)/3,
AND(ISBLANK(C8382), NOT(ISBLANK(C8381)), B8381=B8383, NOT(ISBLANK(C8384)), B8384=B8383), C8381+(C8384-C8381)*2/3,
TRUE, "Check Manually"
))</f>
        <v>150.1</v>
      </c>
      <c r="F8383" t="str">
        <f>_xlfn.XLOOKUP(B8383,Bucket_Map!A:A,Bucket_Map!B:B,"ERROR - CHECK NAME")</f>
        <v>Food &amp; Beverages</v>
      </c>
    </row>
    <row r="8384" spans="1:6" x14ac:dyDescent="0.25">
      <c r="A8384" t="s">
        <v>33</v>
      </c>
      <c r="B8384" t="s">
        <v>18</v>
      </c>
      <c r="C8384">
        <v>151.1</v>
      </c>
      <c r="D8384" s="1">
        <v>43525</v>
      </c>
      <c r="E8384" cm="1">
        <f t="array" ref="E8384">IF(AND(B8384="Housing",A8384="Rural"),"",
_xlfn.IFS(
NOT(ISBLANK(C8384)), C8384,
AND(NOT(ISBLANK(C8383)), B8383=B8384, NOT(ISBLANK(C8385)), B8385=B8384), AVERAGE(C8383,C8385),
AND(NOT(ISBLANK(C8383)), B8383=B8384, ISBLANK(C8385), NOT(ISBLANK(C8386)), B8386=B8384), C8383+(C8386-C8383)/3,
AND(ISBLANK(C8383), NOT(ISBLANK(C8382)), B8382=B8384, NOT(ISBLANK(C8385)), B8385=B8384), C8382+(C8385-C8382)*2/3,
TRUE, "Check Manually"
))</f>
        <v>151.1</v>
      </c>
      <c r="F8384" t="str">
        <f>_xlfn.XLOOKUP(B8384,Bucket_Map!A:A,Bucket_Map!B:B,"ERROR - CHECK NAME")</f>
        <v>Food &amp; Beverages</v>
      </c>
    </row>
    <row r="8385" spans="1:6" x14ac:dyDescent="0.25">
      <c r="A8385" t="s">
        <v>33</v>
      </c>
      <c r="B8385" t="s">
        <v>18</v>
      </c>
      <c r="C8385">
        <v>156.69999999999999</v>
      </c>
      <c r="D8385" s="1">
        <v>43586</v>
      </c>
      <c r="E8385" cm="1">
        <f t="array" ref="E8385">IF(AND(B8385="Housing",A8385="Rural"),"",
_xlfn.IFS(
NOT(ISBLANK(C8385)), C8385,
AND(NOT(ISBLANK(C8384)), B8384=B8385, NOT(ISBLANK(C8386)), B8386=B8385), AVERAGE(C8384,C8386),
AND(NOT(ISBLANK(C8384)), B8384=B8385, ISBLANK(C8386), NOT(ISBLANK(C8387)), B8387=B8385), C8384+(C8387-C8384)/3,
AND(ISBLANK(C8384), NOT(ISBLANK(C8383)), B8383=B8385, NOT(ISBLANK(C8386)), B8386=B8385), C8383+(C8386-C8383)*2/3,
TRUE, "Check Manually"
))</f>
        <v>156.69999999999999</v>
      </c>
      <c r="F8385" t="str">
        <f>_xlfn.XLOOKUP(B8385,Bucket_Map!A:A,Bucket_Map!B:B,"ERROR - CHECK NAME")</f>
        <v>Food &amp; Beverages</v>
      </c>
    </row>
    <row r="8386" spans="1:6" x14ac:dyDescent="0.25">
      <c r="A8386" t="s">
        <v>33</v>
      </c>
      <c r="B8386" t="s">
        <v>18</v>
      </c>
      <c r="C8386">
        <v>159.6</v>
      </c>
      <c r="D8386" s="1">
        <v>43617</v>
      </c>
      <c r="E8386" cm="1">
        <f t="array" ref="E8386">IF(AND(B8386="Housing",A8386="Rural"),"",
_xlfn.IFS(
NOT(ISBLANK(C8386)), C8386,
AND(NOT(ISBLANK(C8385)), B8385=B8386, NOT(ISBLANK(C8387)), B8387=B8386), AVERAGE(C8385,C8387),
AND(NOT(ISBLANK(C8385)), B8385=B8386, ISBLANK(C8387), NOT(ISBLANK(C8388)), B8388=B8386), C8385+(C8388-C8385)/3,
AND(ISBLANK(C8385), NOT(ISBLANK(C8384)), B8384=B8386, NOT(ISBLANK(C8387)), B8387=B8386), C8384+(C8387-C8384)*2/3,
TRUE, "Check Manually"
))</f>
        <v>159.6</v>
      </c>
      <c r="F8386" t="str">
        <f>_xlfn.XLOOKUP(B8386,Bucket_Map!A:A,Bucket_Map!B:B,"ERROR - CHECK NAME")</f>
        <v>Food &amp; Beverages</v>
      </c>
    </row>
    <row r="8387" spans="1:6" x14ac:dyDescent="0.25">
      <c r="A8387" t="s">
        <v>33</v>
      </c>
      <c r="B8387" t="s">
        <v>18</v>
      </c>
      <c r="C8387">
        <v>160.19999999999999</v>
      </c>
      <c r="D8387" s="1">
        <v>43647</v>
      </c>
      <c r="E8387" cm="1">
        <f t="array" ref="E8387">IF(AND(B8387="Housing",A8387="Rural"),"",
_xlfn.IFS(
NOT(ISBLANK(C8387)), C8387,
AND(NOT(ISBLANK(C8386)), B8386=B8387, NOT(ISBLANK(C8388)), B8388=B8387), AVERAGE(C8386,C8388),
AND(NOT(ISBLANK(C8386)), B8386=B8387, ISBLANK(C8388), NOT(ISBLANK(C8389)), B8389=B8387), C8386+(C8389-C8386)/3,
AND(ISBLANK(C8386), NOT(ISBLANK(C8385)), B8385=B8387, NOT(ISBLANK(C8388)), B8388=B8387), C8385+(C8388-C8385)*2/3,
TRUE, "Check Manually"
))</f>
        <v>160.19999999999999</v>
      </c>
      <c r="F8387" t="str">
        <f>_xlfn.XLOOKUP(B8387,Bucket_Map!A:A,Bucket_Map!B:B,"ERROR - CHECK NAME")</f>
        <v>Food &amp; Beverages</v>
      </c>
    </row>
    <row r="8388" spans="1:6" x14ac:dyDescent="0.25">
      <c r="A8388" t="s">
        <v>33</v>
      </c>
      <c r="B8388" t="s">
        <v>18</v>
      </c>
      <c r="C8388">
        <v>158.30000000000001</v>
      </c>
      <c r="D8388" s="1">
        <v>43678</v>
      </c>
      <c r="E8388" cm="1">
        <f t="array" ref="E8388">IF(AND(B8388="Housing",A8388="Rural"),"",
_xlfn.IFS(
NOT(ISBLANK(C8388)), C8388,
AND(NOT(ISBLANK(C8387)), B8387=B8388, NOT(ISBLANK(C8389)), B8389=B8388), AVERAGE(C8387,C8389),
AND(NOT(ISBLANK(C8387)), B8387=B8388, ISBLANK(C8389), NOT(ISBLANK(C8390)), B8390=B8388), C8387+(C8390-C8387)/3,
AND(ISBLANK(C8387), NOT(ISBLANK(C8386)), B8386=B8388, NOT(ISBLANK(C8389)), B8389=B8388), C8386+(C8389-C8386)*2/3,
TRUE, "Check Manually"
))</f>
        <v>158.30000000000001</v>
      </c>
      <c r="F8388" t="str">
        <f>_xlfn.XLOOKUP(B8388,Bucket_Map!A:A,Bucket_Map!B:B,"ERROR - CHECK NAME")</f>
        <v>Food &amp; Beverages</v>
      </c>
    </row>
    <row r="8389" spans="1:6" x14ac:dyDescent="0.25">
      <c r="A8389" t="s">
        <v>33</v>
      </c>
      <c r="B8389" t="s">
        <v>18</v>
      </c>
      <c r="C8389">
        <v>158.69999999999999</v>
      </c>
      <c r="D8389" s="1">
        <v>43709</v>
      </c>
      <c r="E8389" cm="1">
        <f t="array" ref="E8389">IF(AND(B8389="Housing",A8389="Rural"),"",
_xlfn.IFS(
NOT(ISBLANK(C8389)), C8389,
AND(NOT(ISBLANK(C8388)), B8388=B8389, NOT(ISBLANK(C8390)), B8390=B8389), AVERAGE(C8388,C8390),
AND(NOT(ISBLANK(C8388)), B8388=B8389, ISBLANK(C8390), NOT(ISBLANK(C8391)), B8391=B8389), C8388+(C8391-C8388)/3,
AND(ISBLANK(C8388), NOT(ISBLANK(C8387)), B8387=B8389, NOT(ISBLANK(C8390)), B8390=B8389), C8387+(C8390-C8387)*2/3,
TRUE, "Check Manually"
))</f>
        <v>158.69999999999999</v>
      </c>
      <c r="F8389" t="str">
        <f>_xlfn.XLOOKUP(B8389,Bucket_Map!A:A,Bucket_Map!B:B,"ERROR - CHECK NAME")</f>
        <v>Food &amp; Beverages</v>
      </c>
    </row>
    <row r="8390" spans="1:6" x14ac:dyDescent="0.25">
      <c r="A8390" t="s">
        <v>33</v>
      </c>
      <c r="B8390" t="s">
        <v>18</v>
      </c>
      <c r="C8390">
        <v>159.80000000000001</v>
      </c>
      <c r="D8390" s="1">
        <v>43739</v>
      </c>
      <c r="E8390" cm="1">
        <f t="array" ref="E8390">IF(AND(B8390="Housing",A8390="Rural"),"",
_xlfn.IFS(
NOT(ISBLANK(C8390)), C8390,
AND(NOT(ISBLANK(C8389)), B8389=B8390, NOT(ISBLANK(C8391)), B8391=B8390), AVERAGE(C8389,C8391),
AND(NOT(ISBLANK(C8389)), B8389=B8390, ISBLANK(C8391), NOT(ISBLANK(C8392)), B8392=B8390), C8389+(C8392-C8389)/3,
AND(ISBLANK(C8389), NOT(ISBLANK(C8388)), B8388=B8390, NOT(ISBLANK(C8391)), B8391=B8390), C8388+(C8391-C8388)*2/3,
TRUE, "Check Manually"
))</f>
        <v>159.80000000000001</v>
      </c>
      <c r="F8390" t="str">
        <f>_xlfn.XLOOKUP(B8390,Bucket_Map!A:A,Bucket_Map!B:B,"ERROR - CHECK NAME")</f>
        <v>Food &amp; Beverages</v>
      </c>
    </row>
    <row r="8391" spans="1:6" x14ac:dyDescent="0.25">
      <c r="A8391" t="s">
        <v>33</v>
      </c>
      <c r="B8391" t="s">
        <v>18</v>
      </c>
      <c r="C8391">
        <v>162.4</v>
      </c>
      <c r="D8391" s="1">
        <v>43770</v>
      </c>
      <c r="E8391" cm="1">
        <f t="array" ref="E8391">IF(AND(B8391="Housing",A8391="Rural"),"",
_xlfn.IFS(
NOT(ISBLANK(C8391)), C8391,
AND(NOT(ISBLANK(C8390)), B8390=B8391, NOT(ISBLANK(C8392)), B8392=B8391), AVERAGE(C8390,C8392),
AND(NOT(ISBLANK(C8390)), B8390=B8391, ISBLANK(C8392), NOT(ISBLANK(C8393)), B8393=B8391), C8390+(C8393-C8390)/3,
AND(ISBLANK(C8390), NOT(ISBLANK(C8389)), B8389=B8391, NOT(ISBLANK(C8392)), B8392=B8391), C8389+(C8392-C8389)*2/3,
TRUE, "Check Manually"
))</f>
        <v>162.4</v>
      </c>
      <c r="F8391" t="str">
        <f>_xlfn.XLOOKUP(B8391,Bucket_Map!A:A,Bucket_Map!B:B,"ERROR - CHECK NAME")</f>
        <v>Food &amp; Beverages</v>
      </c>
    </row>
    <row r="8392" spans="1:6" x14ac:dyDescent="0.25">
      <c r="A8392" t="s">
        <v>33</v>
      </c>
      <c r="B8392" t="s">
        <v>18</v>
      </c>
      <c r="C8392">
        <v>164.5</v>
      </c>
      <c r="D8392" s="1">
        <v>43800</v>
      </c>
      <c r="E8392" cm="1">
        <f t="array" ref="E8392">IF(AND(B8392="Housing",A8392="Rural"),"",
_xlfn.IFS(
NOT(ISBLANK(C8392)), C8392,
AND(NOT(ISBLANK(C8391)), B8391=B8392, NOT(ISBLANK(C8393)), B8393=B8392), AVERAGE(C8391,C8393),
AND(NOT(ISBLANK(C8391)), B8391=B8392, ISBLANK(C8393), NOT(ISBLANK(C8394)), B8394=B8392), C8391+(C8394-C8391)/3,
AND(ISBLANK(C8391), NOT(ISBLANK(C8390)), B8390=B8392, NOT(ISBLANK(C8393)), B8393=B8392), C8390+(C8393-C8390)*2/3,
TRUE, "Check Manually"
))</f>
        <v>164.5</v>
      </c>
      <c r="F8392" t="str">
        <f>_xlfn.XLOOKUP(B8392,Bucket_Map!A:A,Bucket_Map!B:B,"ERROR - CHECK NAME")</f>
        <v>Food &amp; Beverages</v>
      </c>
    </row>
    <row r="8393" spans="1:6" x14ac:dyDescent="0.25">
      <c r="A8393" t="s">
        <v>33</v>
      </c>
      <c r="B8393" t="s">
        <v>18</v>
      </c>
      <c r="C8393">
        <v>167.6</v>
      </c>
      <c r="D8393" s="1">
        <v>43831</v>
      </c>
      <c r="E8393" cm="1">
        <f t="array" ref="E8393">IF(AND(B8393="Housing",A8393="Rural"),"",
_xlfn.IFS(
NOT(ISBLANK(C8393)), C8393,
AND(NOT(ISBLANK(C8392)), B8392=B8393, NOT(ISBLANK(C8394)), B8394=B8393), AVERAGE(C8392,C8394),
AND(NOT(ISBLANK(C8392)), B8392=B8393, ISBLANK(C8394), NOT(ISBLANK(C8395)), B8395=B8393), C8392+(C8395-C8392)/3,
AND(ISBLANK(C8392), NOT(ISBLANK(C8391)), B8391=B8393, NOT(ISBLANK(C8394)), B8394=B8393), C8391+(C8394-C8391)*2/3,
TRUE, "Check Manually"
))</f>
        <v>167.6</v>
      </c>
      <c r="F8393" t="str">
        <f>_xlfn.XLOOKUP(B8393,Bucket_Map!A:A,Bucket_Map!B:B,"ERROR - CHECK NAME")</f>
        <v>Food &amp; Beverages</v>
      </c>
    </row>
    <row r="8394" spans="1:6" x14ac:dyDescent="0.25">
      <c r="A8394" t="s">
        <v>33</v>
      </c>
      <c r="B8394" t="s">
        <v>18</v>
      </c>
      <c r="C8394">
        <v>167.6</v>
      </c>
      <c r="D8394" s="1">
        <v>43862</v>
      </c>
      <c r="E8394" cm="1">
        <f t="array" ref="E8394">IF(AND(B8394="Housing",A8394="Rural"),"",
_xlfn.IFS(
NOT(ISBLANK(C8394)), C8394,
AND(NOT(ISBLANK(C8393)), B8393=B8394, NOT(ISBLANK(C8395)), B8395=B8394), AVERAGE(C8393,C8395),
AND(NOT(ISBLANK(C8393)), B8393=B8394, ISBLANK(C8395), NOT(ISBLANK(C8396)), B8396=B8394), C8393+(C8396-C8393)/3,
AND(ISBLANK(C8393), NOT(ISBLANK(C8392)), B8392=B8394, NOT(ISBLANK(C8395)), B8395=B8394), C8392+(C8395-C8392)*2/3,
TRUE, "Check Manually"
))</f>
        <v>167.6</v>
      </c>
      <c r="F8394" t="str">
        <f>_xlfn.XLOOKUP(B8394,Bucket_Map!A:A,Bucket_Map!B:B,"ERROR - CHECK NAME")</f>
        <v>Food &amp; Beverages</v>
      </c>
    </row>
    <row r="8395" spans="1:6" x14ac:dyDescent="0.25">
      <c r="A8395" t="s">
        <v>33</v>
      </c>
      <c r="B8395" t="s">
        <v>18</v>
      </c>
      <c r="C8395">
        <v>167.5</v>
      </c>
      <c r="D8395" s="1">
        <v>43891</v>
      </c>
      <c r="E8395" cm="1">
        <f t="array" ref="E8395">IF(AND(B8395="Housing",A8395="Rural"),"",
_xlfn.IFS(
NOT(ISBLANK(C8395)), C8395,
AND(NOT(ISBLANK(C8394)), B8394=B8395, NOT(ISBLANK(C8396)), B8396=B8395), AVERAGE(C8394,C8396),
AND(NOT(ISBLANK(C8394)), B8394=B8395, ISBLANK(C8396), NOT(ISBLANK(C8397)), B8397=B8395), C8394+(C8397-C8394)/3,
AND(ISBLANK(C8394), NOT(ISBLANK(C8393)), B8393=B8395, NOT(ISBLANK(C8396)), B8396=B8395), C8393+(C8396-C8393)*2/3,
TRUE, "Check Manually"
))</f>
        <v>167.5</v>
      </c>
      <c r="F8395" t="str">
        <f>_xlfn.XLOOKUP(B8395,Bucket_Map!A:A,Bucket_Map!B:B,"ERROR - CHECK NAME")</f>
        <v>Food &amp; Beverages</v>
      </c>
    </row>
    <row r="8396" spans="1:6" x14ac:dyDescent="0.25">
      <c r="A8396" t="s">
        <v>33</v>
      </c>
      <c r="B8396" t="s">
        <v>18</v>
      </c>
      <c r="D8396" s="1">
        <v>43922</v>
      </c>
      <c r="E8396" cm="1">
        <f t="array" ref="E8396">IF(AND(B8396="Housing",A8396="Rural"),"",
_xlfn.IFS(
NOT(ISBLANK(C8396)), C8396,
AND(NOT(ISBLANK(C8395)), B8395=B8396, NOT(ISBLANK(C8397)), B8397=B8396), AVERAGE(C8395,C8397),
AND(NOT(ISBLANK(C8395)), B8395=B8396, ISBLANK(C8397), NOT(ISBLANK(C8398)), B8398=B8396), C8395+(C8398-C8395)/3,
AND(ISBLANK(C8395), NOT(ISBLANK(C8394)), B8394=B8396, NOT(ISBLANK(C8397)), B8397=B8396), C8394+(C8397-C8394)*2/3,
TRUE, "Check Manually"
))</f>
        <v>177.33333333333334</v>
      </c>
      <c r="F8396" t="str">
        <f>_xlfn.XLOOKUP(B8396,Bucket_Map!A:A,Bucket_Map!B:B,"ERROR - CHECK NAME")</f>
        <v>Food &amp; Beverages</v>
      </c>
    </row>
    <row r="8397" spans="1:6" x14ac:dyDescent="0.25">
      <c r="A8397" t="s">
        <v>33</v>
      </c>
      <c r="B8397" t="s">
        <v>18</v>
      </c>
      <c r="D8397" s="1">
        <v>43952</v>
      </c>
      <c r="E8397" cm="1">
        <f t="array" ref="E8397">IF(AND(B8397="Housing",A8397="Rural"),"",
_xlfn.IFS(
NOT(ISBLANK(C8397)), C8397,
AND(NOT(ISBLANK(C8396)), B8396=B8397, NOT(ISBLANK(C8398)), B8398=B8397), AVERAGE(C8396,C8398),
AND(NOT(ISBLANK(C8396)), B8396=B8397, ISBLANK(C8398), NOT(ISBLANK(C8399)), B8399=B8397), C8396+(C8399-C8396)/3,
AND(ISBLANK(C8396), NOT(ISBLANK(C8395)), B8395=B8397, NOT(ISBLANK(C8398)), B8398=B8397), C8395+(C8398-C8395)*2/3,
TRUE, "Check Manually"
))</f>
        <v>187.16666666666666</v>
      </c>
      <c r="F8397" t="str">
        <f>_xlfn.XLOOKUP(B8397,Bucket_Map!A:A,Bucket_Map!B:B,"ERROR - CHECK NAME")</f>
        <v>Food &amp; Beverages</v>
      </c>
    </row>
    <row r="8398" spans="1:6" x14ac:dyDescent="0.25">
      <c r="A8398" t="s">
        <v>33</v>
      </c>
      <c r="B8398" t="s">
        <v>18</v>
      </c>
      <c r="C8398">
        <v>197</v>
      </c>
      <c r="D8398" s="1">
        <v>43983</v>
      </c>
      <c r="E8398" cm="1">
        <f t="array" ref="E8398">IF(AND(B8398="Housing",A8398="Rural"),"",
_xlfn.IFS(
NOT(ISBLANK(C8398)), C8398,
AND(NOT(ISBLANK(C8397)), B8397=B8398, NOT(ISBLANK(C8399)), B8399=B8398), AVERAGE(C8397,C8399),
AND(NOT(ISBLANK(C8397)), B8397=B8398, ISBLANK(C8399), NOT(ISBLANK(C8400)), B8400=B8398), C8397+(C8400-C8397)/3,
AND(ISBLANK(C8397), NOT(ISBLANK(C8396)), B8396=B8398, NOT(ISBLANK(C8399)), B8399=B8398), C8396+(C8399-C8396)*2/3,
TRUE, "Check Manually"
))</f>
        <v>197</v>
      </c>
      <c r="F8398" t="str">
        <f>_xlfn.XLOOKUP(B8398,Bucket_Map!A:A,Bucket_Map!B:B,"ERROR - CHECK NAME")</f>
        <v>Food &amp; Beverages</v>
      </c>
    </row>
    <row r="8399" spans="1:6" x14ac:dyDescent="0.25">
      <c r="A8399" t="s">
        <v>33</v>
      </c>
      <c r="B8399" t="s">
        <v>18</v>
      </c>
      <c r="C8399">
        <v>197</v>
      </c>
      <c r="D8399" s="1">
        <v>44013</v>
      </c>
      <c r="E8399" cm="1">
        <f t="array" ref="E8399">IF(AND(B8399="Housing",A8399="Rural"),"",
_xlfn.IFS(
NOT(ISBLANK(C8399)), C8399,
AND(NOT(ISBLANK(C8398)), B8398=B8399, NOT(ISBLANK(C8400)), B8400=B8399), AVERAGE(C8398,C8400),
AND(NOT(ISBLANK(C8398)), B8398=B8399, ISBLANK(C8400), NOT(ISBLANK(C8401)), B8401=B8399), C8398+(C8401-C8398)/3,
AND(ISBLANK(C8398), NOT(ISBLANK(C8397)), B8397=B8399, NOT(ISBLANK(C8400)), B8400=B8399), C8397+(C8400-C8397)*2/3,
TRUE, "Check Manually"
))</f>
        <v>197</v>
      </c>
      <c r="F8399" t="str">
        <f>_xlfn.XLOOKUP(B8399,Bucket_Map!A:A,Bucket_Map!B:B,"ERROR - CHECK NAME")</f>
        <v>Food &amp; Beverages</v>
      </c>
    </row>
    <row r="8400" spans="1:6" x14ac:dyDescent="0.25">
      <c r="A8400" t="s">
        <v>33</v>
      </c>
      <c r="B8400" t="s">
        <v>18</v>
      </c>
      <c r="C8400">
        <v>197.8</v>
      </c>
      <c r="D8400" s="1">
        <v>44044</v>
      </c>
      <c r="E8400" cm="1">
        <f t="array" ref="E8400">IF(AND(B8400="Housing",A8400="Rural"),"",
_xlfn.IFS(
NOT(ISBLANK(C8400)), C8400,
AND(NOT(ISBLANK(C8399)), B8399=B8400, NOT(ISBLANK(C8401)), B8401=B8400), AVERAGE(C8399,C8401),
AND(NOT(ISBLANK(C8399)), B8399=B8400, ISBLANK(C8401), NOT(ISBLANK(C8402)), B8402=B8400), C8399+(C8402-C8399)/3,
AND(ISBLANK(C8399), NOT(ISBLANK(C8398)), B8398=B8400, NOT(ISBLANK(C8401)), B8401=B8400), C8398+(C8401-C8398)*2/3,
TRUE, "Check Manually"
))</f>
        <v>197.8</v>
      </c>
      <c r="F8400" t="str">
        <f>_xlfn.XLOOKUP(B8400,Bucket_Map!A:A,Bucket_Map!B:B,"ERROR - CHECK NAME")</f>
        <v>Food &amp; Beverages</v>
      </c>
    </row>
    <row r="8401" spans="1:6" x14ac:dyDescent="0.25">
      <c r="A8401" t="s">
        <v>33</v>
      </c>
      <c r="B8401" t="s">
        <v>18</v>
      </c>
      <c r="C8401">
        <v>193.1</v>
      </c>
      <c r="D8401" s="1">
        <v>44075</v>
      </c>
      <c r="E8401" cm="1">
        <f t="array" ref="E8401">IF(AND(B8401="Housing",A8401="Rural"),"",
_xlfn.IFS(
NOT(ISBLANK(C8401)), C8401,
AND(NOT(ISBLANK(C8400)), B8400=B8401, NOT(ISBLANK(C8402)), B8402=B8401), AVERAGE(C8400,C8402),
AND(NOT(ISBLANK(C8400)), B8400=B8401, ISBLANK(C8402), NOT(ISBLANK(C8403)), B8403=B8401), C8400+(C8403-C8400)/3,
AND(ISBLANK(C8400), NOT(ISBLANK(C8399)), B8399=B8401, NOT(ISBLANK(C8402)), B8402=B8401), C8399+(C8402-C8399)*2/3,
TRUE, "Check Manually"
))</f>
        <v>193.1</v>
      </c>
      <c r="F8401" t="str">
        <f>_xlfn.XLOOKUP(B8401,Bucket_Map!A:A,Bucket_Map!B:B,"ERROR - CHECK NAME")</f>
        <v>Food &amp; Beverages</v>
      </c>
    </row>
    <row r="8402" spans="1:6" x14ac:dyDescent="0.25">
      <c r="A8402" t="s">
        <v>33</v>
      </c>
      <c r="B8402" t="s">
        <v>18</v>
      </c>
      <c r="C8402">
        <v>193.7</v>
      </c>
      <c r="D8402" s="1">
        <v>44105</v>
      </c>
      <c r="E8402" cm="1">
        <f t="array" ref="E8402">IF(AND(B8402="Housing",A8402="Rural"),"",
_xlfn.IFS(
NOT(ISBLANK(C8402)), C8402,
AND(NOT(ISBLANK(C8401)), B8401=B8402, NOT(ISBLANK(C8403)), B8403=B8402), AVERAGE(C8401,C8403),
AND(NOT(ISBLANK(C8401)), B8401=B8402, ISBLANK(C8403), NOT(ISBLANK(C8404)), B8404=B8402), C8401+(C8404-C8401)/3,
AND(ISBLANK(C8401), NOT(ISBLANK(C8400)), B8400=B8402, NOT(ISBLANK(C8403)), B8403=B8402), C8400+(C8403-C8400)*2/3,
TRUE, "Check Manually"
))</f>
        <v>193.7</v>
      </c>
      <c r="F8402" t="str">
        <f>_xlfn.XLOOKUP(B8402,Bucket_Map!A:A,Bucket_Map!B:B,"ERROR - CHECK NAME")</f>
        <v>Food &amp; Beverages</v>
      </c>
    </row>
    <row r="8403" spans="1:6" x14ac:dyDescent="0.25">
      <c r="A8403" t="s">
        <v>33</v>
      </c>
      <c r="B8403" t="s">
        <v>18</v>
      </c>
      <c r="C8403">
        <v>195.5</v>
      </c>
      <c r="D8403" s="1">
        <v>44136</v>
      </c>
      <c r="E8403" cm="1">
        <f t="array" ref="E8403">IF(AND(B8403="Housing",A8403="Rural"),"",
_xlfn.IFS(
NOT(ISBLANK(C8403)), C8403,
AND(NOT(ISBLANK(C8402)), B8402=B8403, NOT(ISBLANK(C8404)), B8404=B8403), AVERAGE(C8402,C8404),
AND(NOT(ISBLANK(C8402)), B8402=B8403, ISBLANK(C8404), NOT(ISBLANK(C8405)), B8405=B8403), C8402+(C8405-C8402)/3,
AND(ISBLANK(C8402), NOT(ISBLANK(C8401)), B8401=B8403, NOT(ISBLANK(C8404)), B8404=B8403), C8401+(C8404-C8401)*2/3,
TRUE, "Check Manually"
))</f>
        <v>195.5</v>
      </c>
      <c r="F8403" t="str">
        <f>_xlfn.XLOOKUP(B8403,Bucket_Map!A:A,Bucket_Map!B:B,"ERROR - CHECK NAME")</f>
        <v>Food &amp; Beverages</v>
      </c>
    </row>
    <row r="8404" spans="1:6" x14ac:dyDescent="0.25">
      <c r="A8404" t="s">
        <v>33</v>
      </c>
      <c r="B8404" t="s">
        <v>18</v>
      </c>
      <c r="C8404">
        <v>195.7</v>
      </c>
      <c r="D8404" s="1">
        <v>44166</v>
      </c>
      <c r="E8404" cm="1">
        <f t="array" ref="E8404">IF(AND(B8404="Housing",A8404="Rural"),"",
_xlfn.IFS(
NOT(ISBLANK(C8404)), C8404,
AND(NOT(ISBLANK(C8403)), B8403=B8404, NOT(ISBLANK(C8405)), B8405=B8404), AVERAGE(C8403,C8405),
AND(NOT(ISBLANK(C8403)), B8403=B8404, ISBLANK(C8405), NOT(ISBLANK(C8406)), B8406=B8404), C8403+(C8406-C8403)/3,
AND(ISBLANK(C8403), NOT(ISBLANK(C8402)), B8402=B8404, NOT(ISBLANK(C8405)), B8405=B8404), C8402+(C8405-C8402)*2/3,
TRUE, "Check Manually"
))</f>
        <v>195.7</v>
      </c>
      <c r="F8404" t="str">
        <f>_xlfn.XLOOKUP(B8404,Bucket_Map!A:A,Bucket_Map!B:B,"ERROR - CHECK NAME")</f>
        <v>Food &amp; Beverages</v>
      </c>
    </row>
    <row r="8405" spans="1:6" x14ac:dyDescent="0.25">
      <c r="A8405" t="s">
        <v>33</v>
      </c>
      <c r="B8405" t="s">
        <v>18</v>
      </c>
      <c r="C8405">
        <v>194.8</v>
      </c>
      <c r="D8405" s="1">
        <v>44197</v>
      </c>
      <c r="E8405" cm="1">
        <f t="array" ref="E8405">IF(AND(B8405="Housing",A8405="Rural"),"",
_xlfn.IFS(
NOT(ISBLANK(C8405)), C8405,
AND(NOT(ISBLANK(C8404)), B8404=B8405, NOT(ISBLANK(C8406)), B8406=B8405), AVERAGE(C8404,C8406),
AND(NOT(ISBLANK(C8404)), B8404=B8405, ISBLANK(C8406), NOT(ISBLANK(C8407)), B8407=B8405), C8404+(C8407-C8404)/3,
AND(ISBLANK(C8404), NOT(ISBLANK(C8403)), B8403=B8405, NOT(ISBLANK(C8406)), B8406=B8405), C8403+(C8406-C8403)*2/3,
TRUE, "Check Manually"
))</f>
        <v>194.8</v>
      </c>
      <c r="F8405" t="str">
        <f>_xlfn.XLOOKUP(B8405,Bucket_Map!A:A,Bucket_Map!B:B,"ERROR - CHECK NAME")</f>
        <v>Food &amp; Beverages</v>
      </c>
    </row>
    <row r="8406" spans="1:6" x14ac:dyDescent="0.25">
      <c r="A8406" t="s">
        <v>33</v>
      </c>
      <c r="B8406" t="s">
        <v>18</v>
      </c>
      <c r="C8406">
        <v>191.2</v>
      </c>
      <c r="D8406" s="1">
        <v>44228</v>
      </c>
      <c r="E8406" cm="1">
        <f t="array" ref="E8406">IF(AND(B8406="Housing",A8406="Rural"),"",
_xlfn.IFS(
NOT(ISBLANK(C8406)), C8406,
AND(NOT(ISBLANK(C8405)), B8405=B8406, NOT(ISBLANK(C8407)), B8407=B8406), AVERAGE(C8405,C8407),
AND(NOT(ISBLANK(C8405)), B8405=B8406, ISBLANK(C8407), NOT(ISBLANK(C8408)), B8408=B8406), C8405+(C8408-C8405)/3,
AND(ISBLANK(C8405), NOT(ISBLANK(C8404)), B8404=B8406, NOT(ISBLANK(C8407)), B8407=B8406), C8404+(C8407-C8404)*2/3,
TRUE, "Check Manually"
))</f>
        <v>191.2</v>
      </c>
      <c r="F8406" t="str">
        <f>_xlfn.XLOOKUP(B8406,Bucket_Map!A:A,Bucket_Map!B:B,"ERROR - CHECK NAME")</f>
        <v>Food &amp; Beverages</v>
      </c>
    </row>
    <row r="8407" spans="1:6" x14ac:dyDescent="0.25">
      <c r="A8407" t="s">
        <v>33</v>
      </c>
      <c r="B8407" t="s">
        <v>18</v>
      </c>
      <c r="C8407">
        <v>197.5</v>
      </c>
      <c r="D8407" s="1">
        <v>44256</v>
      </c>
      <c r="E8407" cm="1">
        <f t="array" ref="E8407">IF(AND(B8407="Housing",A8407="Rural"),"",
_xlfn.IFS(
NOT(ISBLANK(C8407)), C8407,
AND(NOT(ISBLANK(C8406)), B8406=B8407, NOT(ISBLANK(C8408)), B8408=B8407), AVERAGE(C8406,C8408),
AND(NOT(ISBLANK(C8406)), B8406=B8407, ISBLANK(C8408), NOT(ISBLANK(C8409)), B8409=B8407), C8406+(C8409-C8406)/3,
AND(ISBLANK(C8406), NOT(ISBLANK(C8405)), B8405=B8407, NOT(ISBLANK(C8408)), B8408=B8407), C8405+(C8408-C8405)*2/3,
TRUE, "Check Manually"
))</f>
        <v>197.5</v>
      </c>
      <c r="F8407" t="str">
        <f>_xlfn.XLOOKUP(B8407,Bucket_Map!A:A,Bucket_Map!B:B,"ERROR - CHECK NAME")</f>
        <v>Food &amp; Beverages</v>
      </c>
    </row>
    <row r="8408" spans="1:6" x14ac:dyDescent="0.25">
      <c r="A8408" t="s">
        <v>33</v>
      </c>
      <c r="B8408" t="s">
        <v>18</v>
      </c>
      <c r="C8408">
        <v>202.5</v>
      </c>
      <c r="D8408" s="1">
        <v>44287</v>
      </c>
      <c r="E8408" cm="1">
        <f t="array" ref="E8408">IF(AND(B8408="Housing",A8408="Rural"),"",
_xlfn.IFS(
NOT(ISBLANK(C8408)), C8408,
AND(NOT(ISBLANK(C8407)), B8407=B8408, NOT(ISBLANK(C8409)), B8409=B8408), AVERAGE(C8407,C8409),
AND(NOT(ISBLANK(C8407)), B8407=B8408, ISBLANK(C8409), NOT(ISBLANK(C8410)), B8410=B8408), C8407+(C8410-C8407)/3,
AND(ISBLANK(C8407), NOT(ISBLANK(C8406)), B8406=B8408, NOT(ISBLANK(C8409)), B8409=B8408), C8406+(C8409-C8406)*2/3,
TRUE, "Check Manually"
))</f>
        <v>202.5</v>
      </c>
      <c r="F8408" t="str">
        <f>_xlfn.XLOOKUP(B8408,Bucket_Map!A:A,Bucket_Map!B:B,"ERROR - CHECK NAME")</f>
        <v>Food &amp; Beverages</v>
      </c>
    </row>
    <row r="8409" spans="1:6" x14ac:dyDescent="0.25">
      <c r="A8409" t="s">
        <v>33</v>
      </c>
      <c r="B8409" t="s">
        <v>18</v>
      </c>
      <c r="C8409">
        <v>204.3</v>
      </c>
      <c r="D8409" s="1">
        <v>44317</v>
      </c>
      <c r="E8409" cm="1">
        <f t="array" ref="E8409">IF(AND(B8409="Housing",A8409="Rural"),"",
_xlfn.IFS(
NOT(ISBLANK(C8409)), C8409,
AND(NOT(ISBLANK(C8408)), B8408=B8409, NOT(ISBLANK(C8410)), B8410=B8409), AVERAGE(C8408,C8410),
AND(NOT(ISBLANK(C8408)), B8408=B8409, ISBLANK(C8410), NOT(ISBLANK(C8411)), B8411=B8409), C8408+(C8411-C8408)/3,
AND(ISBLANK(C8408), NOT(ISBLANK(C8407)), B8407=B8409, NOT(ISBLANK(C8410)), B8410=B8409), C8407+(C8410-C8407)*2/3,
TRUE, "Check Manually"
))</f>
        <v>204.3</v>
      </c>
      <c r="F8409" t="str">
        <f>_xlfn.XLOOKUP(B8409,Bucket_Map!A:A,Bucket_Map!B:B,"ERROR - CHECK NAME")</f>
        <v>Food &amp; Beverages</v>
      </c>
    </row>
    <row r="8410" spans="1:6" x14ac:dyDescent="0.25">
      <c r="A8410" t="s">
        <v>33</v>
      </c>
      <c r="B8410" t="s">
        <v>18</v>
      </c>
      <c r="C8410">
        <v>205.5</v>
      </c>
      <c r="D8410" s="1">
        <v>44348</v>
      </c>
      <c r="E8410" cm="1">
        <f t="array" ref="E8410">IF(AND(B8410="Housing",A8410="Rural"),"",
_xlfn.IFS(
NOT(ISBLANK(C8410)), C8410,
AND(NOT(ISBLANK(C8409)), B8409=B8410, NOT(ISBLANK(C8411)), B8411=B8410), AVERAGE(C8409,C8411),
AND(NOT(ISBLANK(C8409)), B8409=B8410, ISBLANK(C8411), NOT(ISBLANK(C8412)), B8412=B8410), C8409+(C8412-C8409)/3,
AND(ISBLANK(C8409), NOT(ISBLANK(C8408)), B8408=B8410, NOT(ISBLANK(C8411)), B8411=B8410), C8408+(C8411-C8408)*2/3,
TRUE, "Check Manually"
))</f>
        <v>205.5</v>
      </c>
      <c r="F8410" t="str">
        <f>_xlfn.XLOOKUP(B8410,Bucket_Map!A:A,Bucket_Map!B:B,"ERROR - CHECK NAME")</f>
        <v>Food &amp; Beverages</v>
      </c>
    </row>
    <row r="8411" spans="1:6" x14ac:dyDescent="0.25">
      <c r="A8411" t="s">
        <v>33</v>
      </c>
      <c r="B8411" t="s">
        <v>18</v>
      </c>
      <c r="C8411">
        <v>210.9</v>
      </c>
      <c r="D8411" s="1">
        <v>44378</v>
      </c>
      <c r="E8411" cm="1">
        <f t="array" ref="E8411">IF(AND(B8411="Housing",A8411="Rural"),"",
_xlfn.IFS(
NOT(ISBLANK(C8411)), C8411,
AND(NOT(ISBLANK(C8410)), B8410=B8411, NOT(ISBLANK(C8412)), B8412=B8411), AVERAGE(C8410,C8412),
AND(NOT(ISBLANK(C8410)), B8410=B8411, ISBLANK(C8412), NOT(ISBLANK(C8413)), B8413=B8411), C8410+(C8413-C8410)/3,
AND(ISBLANK(C8410), NOT(ISBLANK(C8409)), B8409=B8411, NOT(ISBLANK(C8412)), B8412=B8411), C8409+(C8412-C8409)*2/3,
TRUE, "Check Manually"
))</f>
        <v>210.9</v>
      </c>
      <c r="F8411" t="str">
        <f>_xlfn.XLOOKUP(B8411,Bucket_Map!A:A,Bucket_Map!B:B,"ERROR - CHECK NAME")</f>
        <v>Food &amp; Beverages</v>
      </c>
    </row>
    <row r="8412" spans="1:6" x14ac:dyDescent="0.25">
      <c r="A8412" t="s">
        <v>33</v>
      </c>
      <c r="B8412" t="s">
        <v>18</v>
      </c>
      <c r="C8412">
        <v>207.4</v>
      </c>
      <c r="D8412" s="1">
        <v>44409</v>
      </c>
      <c r="E8412" cm="1">
        <f t="array" ref="E8412">IF(AND(B8412="Housing",A8412="Rural"),"",
_xlfn.IFS(
NOT(ISBLANK(C8412)), C8412,
AND(NOT(ISBLANK(C8411)), B8411=B8412, NOT(ISBLANK(C8413)), B8413=B8412), AVERAGE(C8411,C8413),
AND(NOT(ISBLANK(C8411)), B8411=B8412, ISBLANK(C8413), NOT(ISBLANK(C8414)), B8414=B8412), C8411+(C8414-C8411)/3,
AND(ISBLANK(C8411), NOT(ISBLANK(C8410)), B8410=B8412, NOT(ISBLANK(C8413)), B8413=B8412), C8410+(C8413-C8410)*2/3,
TRUE, "Check Manually"
))</f>
        <v>207.4</v>
      </c>
      <c r="F8412" t="str">
        <f>_xlfn.XLOOKUP(B8412,Bucket_Map!A:A,Bucket_Map!B:B,"ERROR - CHECK NAME")</f>
        <v>Food &amp; Beverages</v>
      </c>
    </row>
    <row r="8413" spans="1:6" x14ac:dyDescent="0.25">
      <c r="A8413" t="s">
        <v>33</v>
      </c>
      <c r="B8413" t="s">
        <v>18</v>
      </c>
      <c r="C8413">
        <v>207.4</v>
      </c>
      <c r="D8413" s="1">
        <v>44440</v>
      </c>
      <c r="E8413" cm="1">
        <f t="array" ref="E8413">IF(AND(B8413="Housing",A8413="Rural"),"",
_xlfn.IFS(
NOT(ISBLANK(C8413)), C8413,
AND(NOT(ISBLANK(C8412)), B8412=B8413, NOT(ISBLANK(C8414)), B8414=B8413), AVERAGE(C8412,C8414),
AND(NOT(ISBLANK(C8412)), B8412=B8413, ISBLANK(C8414), NOT(ISBLANK(C8415)), B8415=B8413), C8412+(C8415-C8412)/3,
AND(ISBLANK(C8412), NOT(ISBLANK(C8411)), B8411=B8413, NOT(ISBLANK(C8414)), B8414=B8413), C8411+(C8414-C8411)*2/3,
TRUE, "Check Manually"
))</f>
        <v>207.4</v>
      </c>
      <c r="F8413" t="str">
        <f>_xlfn.XLOOKUP(B8413,Bucket_Map!A:A,Bucket_Map!B:B,"ERROR - CHECK NAME")</f>
        <v>Food &amp; Beverages</v>
      </c>
    </row>
    <row r="8414" spans="1:6" x14ac:dyDescent="0.25">
      <c r="A8414" t="s">
        <v>33</v>
      </c>
      <c r="B8414" t="s">
        <v>18</v>
      </c>
      <c r="C8414">
        <v>208.4</v>
      </c>
      <c r="D8414" s="1">
        <v>44470</v>
      </c>
      <c r="E8414" cm="1">
        <f t="array" ref="E8414">IF(AND(B8414="Housing",A8414="Rural"),"",
_xlfn.IFS(
NOT(ISBLANK(C8414)), C8414,
AND(NOT(ISBLANK(C8413)), B8413=B8414, NOT(ISBLANK(C8415)), B8415=B8414), AVERAGE(C8413,C8415),
AND(NOT(ISBLANK(C8413)), B8413=B8414, ISBLANK(C8415), NOT(ISBLANK(C8416)), B8416=B8414), C8413+(C8416-C8413)/3,
AND(ISBLANK(C8413), NOT(ISBLANK(C8412)), B8412=B8414, NOT(ISBLANK(C8415)), B8415=B8414), C8412+(C8415-C8412)*2/3,
TRUE, "Check Manually"
))</f>
        <v>208.4</v>
      </c>
      <c r="F8414" t="str">
        <f>_xlfn.XLOOKUP(B8414,Bucket_Map!A:A,Bucket_Map!B:B,"ERROR - CHECK NAME")</f>
        <v>Food &amp; Beverages</v>
      </c>
    </row>
    <row r="8415" spans="1:6" x14ac:dyDescent="0.25">
      <c r="A8415" t="s">
        <v>33</v>
      </c>
      <c r="B8415" t="s">
        <v>18</v>
      </c>
      <c r="C8415">
        <v>204.9</v>
      </c>
      <c r="D8415" s="1">
        <v>44501</v>
      </c>
      <c r="E8415" cm="1">
        <f t="array" ref="E8415">IF(AND(B8415="Housing",A8415="Rural"),"",
_xlfn.IFS(
NOT(ISBLANK(C8415)), C8415,
AND(NOT(ISBLANK(C8414)), B8414=B8415, NOT(ISBLANK(C8416)), B8416=B8415), AVERAGE(C8414,C8416),
AND(NOT(ISBLANK(C8414)), B8414=B8415, ISBLANK(C8416), NOT(ISBLANK(C8417)), B8417=B8415), C8414+(C8417-C8414)/3,
AND(ISBLANK(C8414), NOT(ISBLANK(C8413)), B8413=B8415, NOT(ISBLANK(C8416)), B8416=B8415), C8413+(C8416-C8413)*2/3,
TRUE, "Check Manually"
))</f>
        <v>204.9</v>
      </c>
      <c r="F8415" t="str">
        <f>_xlfn.XLOOKUP(B8415,Bucket_Map!A:A,Bucket_Map!B:B,"ERROR - CHECK NAME")</f>
        <v>Food &amp; Beverages</v>
      </c>
    </row>
    <row r="8416" spans="1:6" x14ac:dyDescent="0.25">
      <c r="A8416" t="s">
        <v>33</v>
      </c>
      <c r="B8416" t="s">
        <v>18</v>
      </c>
      <c r="C8416">
        <v>202.2</v>
      </c>
      <c r="D8416" s="1">
        <v>44531</v>
      </c>
      <c r="E8416" cm="1">
        <f t="array" ref="E8416">IF(AND(B8416="Housing",A8416="Rural"),"",
_xlfn.IFS(
NOT(ISBLANK(C8416)), C8416,
AND(NOT(ISBLANK(C8415)), B8415=B8416, NOT(ISBLANK(C8417)), B8417=B8416), AVERAGE(C8415,C8417),
AND(NOT(ISBLANK(C8415)), B8415=B8416, ISBLANK(C8417), NOT(ISBLANK(C8418)), B8418=B8416), C8415+(C8418-C8415)/3,
AND(ISBLANK(C8415), NOT(ISBLANK(C8414)), B8414=B8416, NOT(ISBLANK(C8417)), B8417=B8416), C8414+(C8417-C8414)*2/3,
TRUE, "Check Manually"
))</f>
        <v>202.2</v>
      </c>
      <c r="F8416" t="str">
        <f>_xlfn.XLOOKUP(B8416,Bucket_Map!A:A,Bucket_Map!B:B,"ERROR - CHECK NAME")</f>
        <v>Food &amp; Beverages</v>
      </c>
    </row>
    <row r="8417" spans="1:6" x14ac:dyDescent="0.25">
      <c r="A8417" t="s">
        <v>33</v>
      </c>
      <c r="B8417" t="s">
        <v>18</v>
      </c>
      <c r="C8417">
        <v>202.1</v>
      </c>
      <c r="D8417" s="1">
        <v>44562</v>
      </c>
      <c r="E8417" cm="1">
        <f t="array" ref="E8417">IF(AND(B8417="Housing",A8417="Rural"),"",
_xlfn.IFS(
NOT(ISBLANK(C8417)), C8417,
AND(NOT(ISBLANK(C8416)), B8416=B8417, NOT(ISBLANK(C8418)), B8418=B8417), AVERAGE(C8416,C8418),
AND(NOT(ISBLANK(C8416)), B8416=B8417, ISBLANK(C8418), NOT(ISBLANK(C8419)), B8419=B8417), C8416+(C8419-C8416)/3,
AND(ISBLANK(C8416), NOT(ISBLANK(C8415)), B8415=B8417, NOT(ISBLANK(C8418)), B8418=B8417), C8415+(C8418-C8415)*2/3,
TRUE, "Check Manually"
))</f>
        <v>202.1</v>
      </c>
      <c r="F8417" t="str">
        <f>_xlfn.XLOOKUP(B8417,Bucket_Map!A:A,Bucket_Map!B:B,"ERROR - CHECK NAME")</f>
        <v>Food &amp; Beverages</v>
      </c>
    </row>
    <row r="8418" spans="1:6" x14ac:dyDescent="0.25">
      <c r="A8418" t="s">
        <v>33</v>
      </c>
      <c r="B8418" t="s">
        <v>18</v>
      </c>
      <c r="C8418">
        <v>205.2</v>
      </c>
      <c r="D8418" s="1">
        <v>44593</v>
      </c>
      <c r="E8418" cm="1">
        <f t="array" ref="E8418">IF(AND(B8418="Housing",A8418="Rural"),"",
_xlfn.IFS(
NOT(ISBLANK(C8418)), C8418,
AND(NOT(ISBLANK(C8417)), B8417=B8418, NOT(ISBLANK(C8419)), B8419=B8418), AVERAGE(C8417,C8419),
AND(NOT(ISBLANK(C8417)), B8417=B8418, ISBLANK(C8419), NOT(ISBLANK(C8420)), B8420=B8418), C8417+(C8420-C8417)/3,
AND(ISBLANK(C8417), NOT(ISBLANK(C8416)), B8416=B8418, NOT(ISBLANK(C8419)), B8419=B8418), C8416+(C8419-C8416)*2/3,
TRUE, "Check Manually"
))</f>
        <v>205.2</v>
      </c>
      <c r="F8418" t="str">
        <f>_xlfn.XLOOKUP(B8418,Bucket_Map!A:A,Bucket_Map!B:B,"ERROR - CHECK NAME")</f>
        <v>Food &amp; Beverages</v>
      </c>
    </row>
    <row r="8419" spans="1:6" x14ac:dyDescent="0.25">
      <c r="A8419" t="s">
        <v>33</v>
      </c>
      <c r="B8419" t="s">
        <v>18</v>
      </c>
      <c r="C8419">
        <v>215.8</v>
      </c>
      <c r="D8419" s="1">
        <v>44621</v>
      </c>
      <c r="E8419" cm="1">
        <f t="array" ref="E8419">IF(AND(B8419="Housing",A8419="Rural"),"",
_xlfn.IFS(
NOT(ISBLANK(C8419)), C8419,
AND(NOT(ISBLANK(C8418)), B8418=B8419, NOT(ISBLANK(C8420)), B8420=B8419), AVERAGE(C8418,C8420),
AND(NOT(ISBLANK(C8418)), B8418=B8419, ISBLANK(C8420), NOT(ISBLANK(C8421)), B8421=B8419), C8418+(C8421-C8418)/3,
AND(ISBLANK(C8418), NOT(ISBLANK(C8417)), B8417=B8419, NOT(ISBLANK(C8420)), B8420=B8419), C8417+(C8420-C8417)*2/3,
TRUE, "Check Manually"
))</f>
        <v>215.8</v>
      </c>
      <c r="F8419" t="str">
        <f>_xlfn.XLOOKUP(B8419,Bucket_Map!A:A,Bucket_Map!B:B,"ERROR - CHECK NAME")</f>
        <v>Food &amp; Beverages</v>
      </c>
    </row>
    <row r="8420" spans="1:6" x14ac:dyDescent="0.25">
      <c r="A8420" t="s">
        <v>33</v>
      </c>
      <c r="B8420" t="s">
        <v>18</v>
      </c>
      <c r="C8420">
        <v>215.8</v>
      </c>
      <c r="D8420" s="1">
        <v>44652</v>
      </c>
      <c r="E8420" cm="1">
        <f t="array" ref="E8420">IF(AND(B8420="Housing",A8420="Rural"),"",
_xlfn.IFS(
NOT(ISBLANK(C8420)), C8420,
AND(NOT(ISBLANK(C8419)), B8419=B8420, NOT(ISBLANK(C8421)), B8421=B8420), AVERAGE(C8419,C8421),
AND(NOT(ISBLANK(C8419)), B8419=B8420, ISBLANK(C8421), NOT(ISBLANK(C8422)), B8422=B8420), C8419+(C8422-C8419)/3,
AND(ISBLANK(C8419), NOT(ISBLANK(C8418)), B8418=B8420, NOT(ISBLANK(C8421)), B8421=B8420), C8418+(C8421-C8418)*2/3,
TRUE, "Check Manually"
))</f>
        <v>215.8</v>
      </c>
      <c r="F8420" t="str">
        <f>_xlfn.XLOOKUP(B8420,Bucket_Map!A:A,Bucket_Map!B:B,"ERROR - CHECK NAME")</f>
        <v>Food &amp; Beverages</v>
      </c>
    </row>
    <row r="8421" spans="1:6" x14ac:dyDescent="0.25">
      <c r="A8421" t="s">
        <v>33</v>
      </c>
      <c r="B8421" t="s">
        <v>18</v>
      </c>
      <c r="C8421">
        <v>221.2</v>
      </c>
      <c r="D8421" s="1">
        <v>44682</v>
      </c>
      <c r="E8421" cm="1">
        <f t="array" ref="E8421">IF(AND(B8421="Housing",A8421="Rural"),"",
_xlfn.IFS(
NOT(ISBLANK(C8421)), C8421,
AND(NOT(ISBLANK(C8420)), B8420=B8421, NOT(ISBLANK(C8422)), B8422=B8421), AVERAGE(C8420,C8422),
AND(NOT(ISBLANK(C8420)), B8420=B8421, ISBLANK(C8422), NOT(ISBLANK(C8423)), B8423=B8421), C8420+(C8423-C8420)/3,
AND(ISBLANK(C8420), NOT(ISBLANK(C8419)), B8419=B8421, NOT(ISBLANK(C8422)), B8422=B8421), C8419+(C8422-C8419)*2/3,
TRUE, "Check Manually"
))</f>
        <v>221.2</v>
      </c>
      <c r="F8421" t="str">
        <f>_xlfn.XLOOKUP(B8421,Bucket_Map!A:A,Bucket_Map!B:B,"ERROR - CHECK NAME")</f>
        <v>Food &amp; Beverages</v>
      </c>
    </row>
    <row r="8422" spans="1:6" x14ac:dyDescent="0.25">
      <c r="A8422" t="s">
        <v>33</v>
      </c>
      <c r="B8422" t="s">
        <v>18</v>
      </c>
      <c r="C8422">
        <v>223.4</v>
      </c>
      <c r="D8422" s="1">
        <v>44713</v>
      </c>
      <c r="E8422" cm="1">
        <f t="array" ref="E8422">IF(AND(B8422="Housing",A8422="Rural"),"",
_xlfn.IFS(
NOT(ISBLANK(C8422)), C8422,
AND(NOT(ISBLANK(C8421)), B8421=B8422, NOT(ISBLANK(C8423)), B8423=B8422), AVERAGE(C8421,C8423),
AND(NOT(ISBLANK(C8421)), B8421=B8422, ISBLANK(C8423), NOT(ISBLANK(C8424)), B8424=B8422), C8421+(C8424-C8421)/3,
AND(ISBLANK(C8421), NOT(ISBLANK(C8420)), B8420=B8422, NOT(ISBLANK(C8423)), B8423=B8422), C8420+(C8423-C8420)*2/3,
TRUE, "Check Manually"
))</f>
        <v>223.4</v>
      </c>
      <c r="F8422" t="str">
        <f>_xlfn.XLOOKUP(B8422,Bucket_Map!A:A,Bucket_Map!B:B,"ERROR - CHECK NAME")</f>
        <v>Food &amp; Beverages</v>
      </c>
    </row>
    <row r="8423" spans="1:6" x14ac:dyDescent="0.25">
      <c r="A8423" t="s">
        <v>33</v>
      </c>
      <c r="B8423" t="s">
        <v>18</v>
      </c>
      <c r="C8423">
        <v>217.1</v>
      </c>
      <c r="D8423" s="1">
        <v>44743</v>
      </c>
      <c r="E8423" cm="1">
        <f t="array" ref="E8423">IF(AND(B8423="Housing",A8423="Rural"),"",
_xlfn.IFS(
NOT(ISBLANK(C8423)), C8423,
AND(NOT(ISBLANK(C8422)), B8422=B8423, NOT(ISBLANK(C8424)), B8424=B8423), AVERAGE(C8422,C8424),
AND(NOT(ISBLANK(C8422)), B8422=B8423, ISBLANK(C8424), NOT(ISBLANK(C8425)), B8425=B8423), C8422+(C8425-C8422)/3,
AND(ISBLANK(C8422), NOT(ISBLANK(C8421)), B8421=B8423, NOT(ISBLANK(C8424)), B8424=B8423), C8421+(C8424-C8421)*2/3,
TRUE, "Check Manually"
))</f>
        <v>217.1</v>
      </c>
      <c r="F8423" t="str">
        <f>_xlfn.XLOOKUP(B8423,Bucket_Map!A:A,Bucket_Map!B:B,"ERROR - CHECK NAME")</f>
        <v>Food &amp; Beverages</v>
      </c>
    </row>
    <row r="8424" spans="1:6" x14ac:dyDescent="0.25">
      <c r="A8424" t="s">
        <v>33</v>
      </c>
      <c r="B8424" t="s">
        <v>18</v>
      </c>
      <c r="C8424">
        <v>210.9</v>
      </c>
      <c r="D8424" s="1">
        <v>44774</v>
      </c>
      <c r="E8424" cm="1">
        <f t="array" ref="E8424">IF(AND(B8424="Housing",A8424="Rural"),"",
_xlfn.IFS(
NOT(ISBLANK(C8424)), C8424,
AND(NOT(ISBLANK(C8423)), B8423=B8424, NOT(ISBLANK(C8425)), B8425=B8424), AVERAGE(C8423,C8425),
AND(NOT(ISBLANK(C8423)), B8423=B8424, ISBLANK(C8425), NOT(ISBLANK(C8426)), B8426=B8424), C8423+(C8426-C8423)/3,
AND(ISBLANK(C8423), NOT(ISBLANK(C8422)), B8422=B8424, NOT(ISBLANK(C8425)), B8425=B8424), C8422+(C8425-C8422)*2/3,
TRUE, "Check Manually"
))</f>
        <v>210.9</v>
      </c>
      <c r="F8424" t="str">
        <f>_xlfn.XLOOKUP(B8424,Bucket_Map!A:A,Bucket_Map!B:B,"ERROR - CHECK NAME")</f>
        <v>Food &amp; Beverages</v>
      </c>
    </row>
    <row r="8425" spans="1:6" x14ac:dyDescent="0.25">
      <c r="A8425" t="s">
        <v>33</v>
      </c>
      <c r="B8425" t="s">
        <v>18</v>
      </c>
      <c r="C8425">
        <v>213.7</v>
      </c>
      <c r="D8425" s="1">
        <v>44805</v>
      </c>
      <c r="E8425" cm="1">
        <f t="array" ref="E8425">IF(AND(B8425="Housing",A8425="Rural"),"",
_xlfn.IFS(
NOT(ISBLANK(C8425)), C8425,
AND(NOT(ISBLANK(C8424)), B8424=B8425, NOT(ISBLANK(C8426)), B8426=B8425), AVERAGE(C8424,C8426),
AND(NOT(ISBLANK(C8424)), B8424=B8425, ISBLANK(C8426), NOT(ISBLANK(C8427)), B8427=B8425), C8424+(C8427-C8424)/3,
AND(ISBLANK(C8424), NOT(ISBLANK(C8423)), B8423=B8425, NOT(ISBLANK(C8426)), B8426=B8425), C8423+(C8426-C8423)*2/3,
TRUE, "Check Manually"
))</f>
        <v>213.7</v>
      </c>
      <c r="F8425" t="str">
        <f>_xlfn.XLOOKUP(B8425,Bucket_Map!A:A,Bucket_Map!B:B,"ERROR - CHECK NAME")</f>
        <v>Food &amp; Beverages</v>
      </c>
    </row>
    <row r="8426" spans="1:6" x14ac:dyDescent="0.25">
      <c r="A8426" t="s">
        <v>33</v>
      </c>
      <c r="B8426" t="s">
        <v>18</v>
      </c>
      <c r="C8426">
        <v>214.9</v>
      </c>
      <c r="D8426" s="1">
        <v>44835</v>
      </c>
      <c r="E8426" cm="1">
        <f t="array" ref="E8426">IF(AND(B8426="Housing",A8426="Rural"),"",
_xlfn.IFS(
NOT(ISBLANK(C8426)), C8426,
AND(NOT(ISBLANK(C8425)), B8425=B8426, NOT(ISBLANK(C8427)), B8427=B8426), AVERAGE(C8425,C8427),
AND(NOT(ISBLANK(C8425)), B8425=B8426, ISBLANK(C8427), NOT(ISBLANK(C8428)), B8428=B8426), C8425+(C8428-C8425)/3,
AND(ISBLANK(C8425), NOT(ISBLANK(C8424)), B8424=B8426, NOT(ISBLANK(C8427)), B8427=B8426), C8424+(C8427-C8424)*2/3,
TRUE, "Check Manually"
))</f>
        <v>214.9</v>
      </c>
      <c r="F8426" t="str">
        <f>_xlfn.XLOOKUP(B8426,Bucket_Map!A:A,Bucket_Map!B:B,"ERROR - CHECK NAME")</f>
        <v>Food &amp; Beverages</v>
      </c>
    </row>
    <row r="8427" spans="1:6" x14ac:dyDescent="0.25">
      <c r="A8427" t="s">
        <v>33</v>
      </c>
      <c r="B8427" t="s">
        <v>18</v>
      </c>
      <c r="C8427">
        <v>213.4</v>
      </c>
      <c r="D8427" s="1">
        <v>44866</v>
      </c>
      <c r="E8427" cm="1">
        <f t="array" ref="E8427">IF(AND(B8427="Housing",A8427="Rural"),"",
_xlfn.IFS(
NOT(ISBLANK(C8427)), C8427,
AND(NOT(ISBLANK(C8426)), B8426=B8427, NOT(ISBLANK(C8428)), B8428=B8427), AVERAGE(C8426,C8428),
AND(NOT(ISBLANK(C8426)), B8426=B8427, ISBLANK(C8428), NOT(ISBLANK(C8429)), B8429=B8427), C8426+(C8429-C8426)/3,
AND(ISBLANK(C8426), NOT(ISBLANK(C8425)), B8425=B8427, NOT(ISBLANK(C8428)), B8428=B8427), C8425+(C8428-C8425)*2/3,
TRUE, "Check Manually"
))</f>
        <v>213.4</v>
      </c>
      <c r="F8427" t="str">
        <f>_xlfn.XLOOKUP(B8427,Bucket_Map!A:A,Bucket_Map!B:B,"ERROR - CHECK NAME")</f>
        <v>Food &amp; Beverages</v>
      </c>
    </row>
    <row r="8428" spans="1:6" x14ac:dyDescent="0.25">
      <c r="A8428" t="s">
        <v>33</v>
      </c>
      <c r="B8428" t="s">
        <v>18</v>
      </c>
      <c r="C8428">
        <v>212.9</v>
      </c>
      <c r="D8428" s="1">
        <v>44896</v>
      </c>
      <c r="E8428" cm="1">
        <f t="array" ref="E8428">IF(AND(B8428="Housing",A8428="Rural"),"",
_xlfn.IFS(
NOT(ISBLANK(C8428)), C8428,
AND(NOT(ISBLANK(C8427)), B8427=B8428, NOT(ISBLANK(C8429)), B8429=B8428), AVERAGE(C8427,C8429),
AND(NOT(ISBLANK(C8427)), B8427=B8428, ISBLANK(C8429), NOT(ISBLANK(C8430)), B8430=B8428), C8427+(C8430-C8427)/3,
AND(ISBLANK(C8427), NOT(ISBLANK(C8426)), B8426=B8428, NOT(ISBLANK(C8429)), B8429=B8428), C8426+(C8429-C8426)*2/3,
TRUE, "Check Manually"
))</f>
        <v>212.9</v>
      </c>
      <c r="F8428" t="str">
        <f>_xlfn.XLOOKUP(B8428,Bucket_Map!A:A,Bucket_Map!B:B,"ERROR - CHECK NAME")</f>
        <v>Food &amp; Beverages</v>
      </c>
    </row>
    <row r="8429" spans="1:6" x14ac:dyDescent="0.25">
      <c r="A8429" t="s">
        <v>33</v>
      </c>
      <c r="B8429" t="s">
        <v>18</v>
      </c>
      <c r="C8429">
        <v>215.2</v>
      </c>
      <c r="D8429" s="1">
        <v>44927</v>
      </c>
      <c r="E8429" cm="1">
        <f t="array" ref="E8429">IF(AND(B8429="Housing",A8429="Rural"),"",
_xlfn.IFS(
NOT(ISBLANK(C8429)), C8429,
AND(NOT(ISBLANK(C8428)), B8428=B8429, NOT(ISBLANK(C8430)), B8430=B8429), AVERAGE(C8428,C8430),
AND(NOT(ISBLANK(C8428)), B8428=B8429, ISBLANK(C8430), NOT(ISBLANK(C8431)), B8431=B8429), C8428+(C8431-C8428)/3,
AND(ISBLANK(C8428), NOT(ISBLANK(C8427)), B8427=B8429, NOT(ISBLANK(C8430)), B8430=B8429), C8427+(C8430-C8427)*2/3,
TRUE, "Check Manually"
))</f>
        <v>215.2</v>
      </c>
      <c r="F8429" t="str">
        <f>_xlfn.XLOOKUP(B8429,Bucket_Map!A:A,Bucket_Map!B:B,"ERROR - CHECK NAME")</f>
        <v>Food &amp; Beverages</v>
      </c>
    </row>
    <row r="8430" spans="1:6" x14ac:dyDescent="0.25">
      <c r="A8430" t="s">
        <v>33</v>
      </c>
      <c r="B8430" t="s">
        <v>18</v>
      </c>
      <c r="C8430">
        <v>212.2</v>
      </c>
      <c r="D8430" s="1">
        <v>44958</v>
      </c>
      <c r="E8430" cm="1">
        <f t="array" ref="E8430">IF(AND(B8430="Housing",A8430="Rural"),"",
_xlfn.IFS(
NOT(ISBLANK(C8430)), C8430,
AND(NOT(ISBLANK(C8429)), B8429=B8430, NOT(ISBLANK(C8431)), B8431=B8430), AVERAGE(C8429,C8431),
AND(NOT(ISBLANK(C8429)), B8429=B8430, ISBLANK(C8431), NOT(ISBLANK(C8432)), B8432=B8430), C8429+(C8432-C8429)/3,
AND(ISBLANK(C8429), NOT(ISBLANK(C8428)), B8428=B8430, NOT(ISBLANK(C8431)), B8431=B8430), C8428+(C8431-C8428)*2/3,
TRUE, "Check Manually"
))</f>
        <v>212.2</v>
      </c>
      <c r="F8430" t="str">
        <f>_xlfn.XLOOKUP(B8430,Bucket_Map!A:A,Bucket_Map!B:B,"ERROR - CHECK NAME")</f>
        <v>Food &amp; Beverages</v>
      </c>
    </row>
    <row r="8431" spans="1:6" x14ac:dyDescent="0.25">
      <c r="A8431" t="s">
        <v>33</v>
      </c>
      <c r="B8431" t="s">
        <v>18</v>
      </c>
      <c r="C8431">
        <v>212.2</v>
      </c>
      <c r="D8431" s="1">
        <v>44986</v>
      </c>
      <c r="E8431" cm="1">
        <f t="array" ref="E8431">IF(AND(B8431="Housing",A8431="Rural"),"",
_xlfn.IFS(
NOT(ISBLANK(C8431)), C8431,
AND(NOT(ISBLANK(C8430)), B8430=B8431, NOT(ISBLANK(C8432)), B8432=B8431), AVERAGE(C8430,C8432),
AND(NOT(ISBLANK(C8430)), B8430=B8431, ISBLANK(C8432), NOT(ISBLANK(C8433)), B8433=B8431), C8430+(C8433-C8430)/3,
AND(ISBLANK(C8430), NOT(ISBLANK(C8429)), B8429=B8431, NOT(ISBLANK(C8432)), B8432=B8431), C8429+(C8432-C8429)*2/3,
TRUE, "Check Manually"
))</f>
        <v>212.2</v>
      </c>
      <c r="F8431" t="str">
        <f>_xlfn.XLOOKUP(B8431,Bucket_Map!A:A,Bucket_Map!B:B,"ERROR - CHECK NAME")</f>
        <v>Food &amp; Beverages</v>
      </c>
    </row>
    <row r="8432" spans="1:6" x14ac:dyDescent="0.25">
      <c r="A8432" t="s">
        <v>33</v>
      </c>
      <c r="B8432" t="s">
        <v>18</v>
      </c>
      <c r="C8432">
        <v>213.7</v>
      </c>
      <c r="D8432" s="1">
        <v>45017</v>
      </c>
      <c r="E8432" cm="1">
        <f t="array" ref="E8432">IF(AND(B8432="Housing",A8432="Rural"),"",
_xlfn.IFS(
NOT(ISBLANK(C8432)), C8432,
AND(NOT(ISBLANK(C8431)), B8431=B8432, NOT(ISBLANK(C8433)), B8433=B8432), AVERAGE(C8431,C8433),
AND(NOT(ISBLANK(C8431)), B8431=B8432, ISBLANK(C8433), NOT(ISBLANK(C8434)), B8434=B8432), C8431+(C8434-C8431)/3,
AND(ISBLANK(C8431), NOT(ISBLANK(C8430)), B8430=B8432, NOT(ISBLANK(C8433)), B8433=B8432), C8430+(C8433-C8430)*2/3,
TRUE, "Check Manually"
))</f>
        <v>213.7</v>
      </c>
      <c r="F8432" t="str">
        <f>_xlfn.XLOOKUP(B8432,Bucket_Map!A:A,Bucket_Map!B:B,"ERROR - CHECK NAME")</f>
        <v>Food &amp; Beverages</v>
      </c>
    </row>
    <row r="8433" spans="1:6" x14ac:dyDescent="0.25">
      <c r="A8433" t="s">
        <v>33</v>
      </c>
      <c r="B8433" t="s">
        <v>18</v>
      </c>
      <c r="C8433">
        <v>219.4</v>
      </c>
      <c r="D8433" s="1">
        <v>45047</v>
      </c>
      <c r="E8433" cm="1">
        <f t="array" ref="E8433">IF(AND(B8433="Housing",A8433="Rural"),"",
_xlfn.IFS(
NOT(ISBLANK(C8433)), C8433,
AND(NOT(ISBLANK(C8432)), B8432=B8433, NOT(ISBLANK(C8434)), B8434=B8433), AVERAGE(C8432,C8434),
AND(NOT(ISBLANK(C8432)), B8432=B8433, ISBLANK(C8434), NOT(ISBLANK(C8435)), B8435=B8433), C8432+(C8435-C8432)/3,
AND(ISBLANK(C8432), NOT(ISBLANK(C8431)), B8431=B8433, NOT(ISBLANK(C8434)), B8434=B8433), C8431+(C8434-C8431)*2/3,
TRUE, "Check Manually"
))</f>
        <v>219.4</v>
      </c>
      <c r="F8433" t="str">
        <f>_xlfn.XLOOKUP(B8433,Bucket_Map!A:A,Bucket_Map!B:B,"ERROR - CHECK NAME")</f>
        <v>Food &amp; Beverages</v>
      </c>
    </row>
    <row r="8434" spans="1:6" x14ac:dyDescent="0.25">
      <c r="A8434" t="s">
        <v>33</v>
      </c>
      <c r="B8434" t="s">
        <v>19</v>
      </c>
      <c r="C8434">
        <v>103.6</v>
      </c>
      <c r="D8434" s="1">
        <v>41275</v>
      </c>
      <c r="E8434" cm="1">
        <f t="array" ref="E8434">IF(AND(B8434="Housing",A8434="Rural"),"",
_xlfn.IFS(
NOT(ISBLANK(C8434)), C8434,
AND(NOT(ISBLANK(C8433)), B8433=B8434, NOT(ISBLANK(C8435)), B8435=B8434), AVERAGE(C8433,C8435),
AND(NOT(ISBLANK(C8433)), B8433=B8434, ISBLANK(C8435), NOT(ISBLANK(C8436)), B8436=B8434), C8433+(C8436-C8433)/3,
AND(ISBLANK(C8433), NOT(ISBLANK(C8432)), B8432=B8434, NOT(ISBLANK(C8435)), B8435=B8434), C8432+(C8435-C8432)*2/3,
TRUE, "Check Manually"
))</f>
        <v>103.6</v>
      </c>
      <c r="F8434" t="str">
        <f>_xlfn.XLOOKUP(B8434,Bucket_Map!A:A,Bucket_Map!B:B,"ERROR - CHECK NAME")</f>
        <v>Food &amp; Beverages</v>
      </c>
    </row>
    <row r="8435" spans="1:6" x14ac:dyDescent="0.25">
      <c r="A8435" t="s">
        <v>33</v>
      </c>
      <c r="B8435" t="s">
        <v>19</v>
      </c>
      <c r="C8435">
        <v>104</v>
      </c>
      <c r="D8435" s="1">
        <v>41306</v>
      </c>
      <c r="E8435" cm="1">
        <f t="array" ref="E8435">IF(AND(B8435="Housing",A8435="Rural"),"",
_xlfn.IFS(
NOT(ISBLANK(C8435)), C8435,
AND(NOT(ISBLANK(C8434)), B8434=B8435, NOT(ISBLANK(C8436)), B8436=B8435), AVERAGE(C8434,C8436),
AND(NOT(ISBLANK(C8434)), B8434=B8435, ISBLANK(C8436), NOT(ISBLANK(C8437)), B8437=B8435), C8434+(C8437-C8434)/3,
AND(ISBLANK(C8434), NOT(ISBLANK(C8433)), B8433=B8435, NOT(ISBLANK(C8436)), B8436=B8435), C8433+(C8436-C8433)*2/3,
TRUE, "Check Manually"
))</f>
        <v>104</v>
      </c>
      <c r="F8435" t="str">
        <f>_xlfn.XLOOKUP(B8435,Bucket_Map!A:A,Bucket_Map!B:B,"ERROR - CHECK NAME")</f>
        <v>Food &amp; Beverages</v>
      </c>
    </row>
    <row r="8436" spans="1:6" x14ac:dyDescent="0.25">
      <c r="A8436" t="s">
        <v>33</v>
      </c>
      <c r="B8436" t="s">
        <v>19</v>
      </c>
      <c r="C8436">
        <v>104.3</v>
      </c>
      <c r="D8436" s="1">
        <v>41334</v>
      </c>
      <c r="E8436" cm="1">
        <f t="array" ref="E8436">IF(AND(B8436="Housing",A8436="Rural"),"",
_xlfn.IFS(
NOT(ISBLANK(C8436)), C8436,
AND(NOT(ISBLANK(C8435)), B8435=B8436, NOT(ISBLANK(C8437)), B8437=B8436), AVERAGE(C8435,C8437),
AND(NOT(ISBLANK(C8435)), B8435=B8436, ISBLANK(C8437), NOT(ISBLANK(C8438)), B8438=B8436), C8435+(C8438-C8435)/3,
AND(ISBLANK(C8435), NOT(ISBLANK(C8434)), B8434=B8436, NOT(ISBLANK(C8437)), B8437=B8436), C8434+(C8437-C8434)*2/3,
TRUE, "Check Manually"
))</f>
        <v>104.3</v>
      </c>
      <c r="F8436" t="str">
        <f>_xlfn.XLOOKUP(B8436,Bucket_Map!A:A,Bucket_Map!B:B,"ERROR - CHECK NAME")</f>
        <v>Food &amp; Beverages</v>
      </c>
    </row>
    <row r="8437" spans="1:6" x14ac:dyDescent="0.25">
      <c r="A8437" t="s">
        <v>33</v>
      </c>
      <c r="B8437" t="s">
        <v>19</v>
      </c>
      <c r="C8437">
        <v>104.7</v>
      </c>
      <c r="D8437" s="1">
        <v>41365</v>
      </c>
      <c r="E8437" cm="1">
        <f t="array" ref="E8437">IF(AND(B8437="Housing",A8437="Rural"),"",
_xlfn.IFS(
NOT(ISBLANK(C8437)), C8437,
AND(NOT(ISBLANK(C8436)), B8436=B8437, NOT(ISBLANK(C8438)), B8438=B8437), AVERAGE(C8436,C8438),
AND(NOT(ISBLANK(C8436)), B8436=B8437, ISBLANK(C8438), NOT(ISBLANK(C8439)), B8439=B8437), C8436+(C8439-C8436)/3,
AND(ISBLANK(C8436), NOT(ISBLANK(C8435)), B8435=B8437, NOT(ISBLANK(C8438)), B8438=B8437), C8435+(C8438-C8435)*2/3,
TRUE, "Check Manually"
))</f>
        <v>104.7</v>
      </c>
      <c r="F8437" t="str">
        <f>_xlfn.XLOOKUP(B8437,Bucket_Map!A:A,Bucket_Map!B:B,"ERROR - CHECK NAME")</f>
        <v>Food &amp; Beverages</v>
      </c>
    </row>
    <row r="8438" spans="1:6" x14ac:dyDescent="0.25">
      <c r="A8438" t="s">
        <v>33</v>
      </c>
      <c r="B8438" t="s">
        <v>19</v>
      </c>
      <c r="C8438">
        <v>105.5</v>
      </c>
      <c r="D8438" s="1">
        <v>41395</v>
      </c>
      <c r="E8438" cm="1">
        <f t="array" ref="E8438">IF(AND(B8438="Housing",A8438="Rural"),"",
_xlfn.IFS(
NOT(ISBLANK(C8438)), C8438,
AND(NOT(ISBLANK(C8437)), B8437=B8438, NOT(ISBLANK(C8439)), B8439=B8438), AVERAGE(C8437,C8439),
AND(NOT(ISBLANK(C8437)), B8437=B8438, ISBLANK(C8439), NOT(ISBLANK(C8440)), B8440=B8438), C8437+(C8440-C8437)/3,
AND(ISBLANK(C8437), NOT(ISBLANK(C8436)), B8436=B8438, NOT(ISBLANK(C8439)), B8439=B8438), C8436+(C8439-C8436)*2/3,
TRUE, "Check Manually"
))</f>
        <v>105.5</v>
      </c>
      <c r="F8438" t="str">
        <f>_xlfn.XLOOKUP(B8438,Bucket_Map!A:A,Bucket_Map!B:B,"ERROR - CHECK NAME")</f>
        <v>Food &amp; Beverages</v>
      </c>
    </row>
    <row r="8439" spans="1:6" x14ac:dyDescent="0.25">
      <c r="A8439" t="s">
        <v>33</v>
      </c>
      <c r="B8439" t="s">
        <v>19</v>
      </c>
      <c r="C8439">
        <v>107.3</v>
      </c>
      <c r="D8439" s="1">
        <v>41426</v>
      </c>
      <c r="E8439" cm="1">
        <f t="array" ref="E8439">IF(AND(B8439="Housing",A8439="Rural"),"",
_xlfn.IFS(
NOT(ISBLANK(C8439)), C8439,
AND(NOT(ISBLANK(C8438)), B8438=B8439, NOT(ISBLANK(C8440)), B8440=B8439), AVERAGE(C8438,C8440),
AND(NOT(ISBLANK(C8438)), B8438=B8439, ISBLANK(C8440), NOT(ISBLANK(C8441)), B8441=B8439), C8438+(C8441-C8438)/3,
AND(ISBLANK(C8438), NOT(ISBLANK(C8437)), B8437=B8439, NOT(ISBLANK(C8440)), B8440=B8439), C8437+(C8440-C8437)*2/3,
TRUE, "Check Manually"
))</f>
        <v>107.3</v>
      </c>
      <c r="F8439" t="str">
        <f>_xlfn.XLOOKUP(B8439,Bucket_Map!A:A,Bucket_Map!B:B,"ERROR - CHECK NAME")</f>
        <v>Food &amp; Beverages</v>
      </c>
    </row>
    <row r="8440" spans="1:6" x14ac:dyDescent="0.25">
      <c r="A8440" t="s">
        <v>33</v>
      </c>
      <c r="B8440" t="s">
        <v>19</v>
      </c>
      <c r="C8440">
        <v>108.3</v>
      </c>
      <c r="D8440" s="1">
        <v>41456</v>
      </c>
      <c r="E8440" cm="1">
        <f t="array" ref="E8440">IF(AND(B8440="Housing",A8440="Rural"),"",
_xlfn.IFS(
NOT(ISBLANK(C8440)), C8440,
AND(NOT(ISBLANK(C8439)), B8439=B8440, NOT(ISBLANK(C8441)), B8441=B8440), AVERAGE(C8439,C8441),
AND(NOT(ISBLANK(C8439)), B8439=B8440, ISBLANK(C8441), NOT(ISBLANK(C8442)), B8442=B8440), C8439+(C8442-C8439)/3,
AND(ISBLANK(C8439), NOT(ISBLANK(C8438)), B8438=B8440, NOT(ISBLANK(C8441)), B8441=B8440), C8438+(C8441-C8438)*2/3,
TRUE, "Check Manually"
))</f>
        <v>108.3</v>
      </c>
      <c r="F8440" t="str">
        <f>_xlfn.XLOOKUP(B8440,Bucket_Map!A:A,Bucket_Map!B:B,"ERROR - CHECK NAME")</f>
        <v>Food &amp; Beverages</v>
      </c>
    </row>
    <row r="8441" spans="1:6" x14ac:dyDescent="0.25">
      <c r="A8441" t="s">
        <v>33</v>
      </c>
      <c r="B8441" t="s">
        <v>19</v>
      </c>
      <c r="C8441">
        <v>108.9</v>
      </c>
      <c r="D8441" s="1">
        <v>41487</v>
      </c>
      <c r="E8441" cm="1">
        <f t="array" ref="E8441">IF(AND(B8441="Housing",A8441="Rural"),"",
_xlfn.IFS(
NOT(ISBLANK(C8441)), C8441,
AND(NOT(ISBLANK(C8440)), B8440=B8441, NOT(ISBLANK(C8442)), B8442=B8441), AVERAGE(C8440,C8442),
AND(NOT(ISBLANK(C8440)), B8440=B8441, ISBLANK(C8442), NOT(ISBLANK(C8443)), B8443=B8441), C8440+(C8443-C8440)/3,
AND(ISBLANK(C8440), NOT(ISBLANK(C8439)), B8439=B8441, NOT(ISBLANK(C8442)), B8442=B8441), C8439+(C8442-C8439)*2/3,
TRUE, "Check Manually"
))</f>
        <v>108.9</v>
      </c>
      <c r="F8441" t="str">
        <f>_xlfn.XLOOKUP(B8441,Bucket_Map!A:A,Bucket_Map!B:B,"ERROR - CHECK NAME")</f>
        <v>Food &amp; Beverages</v>
      </c>
    </row>
    <row r="8442" spans="1:6" x14ac:dyDescent="0.25">
      <c r="A8442" t="s">
        <v>33</v>
      </c>
      <c r="B8442" t="s">
        <v>19</v>
      </c>
      <c r="C8442">
        <v>109.6</v>
      </c>
      <c r="D8442" s="1">
        <v>41518</v>
      </c>
      <c r="E8442" cm="1">
        <f t="array" ref="E8442">IF(AND(B8442="Housing",A8442="Rural"),"",
_xlfn.IFS(
NOT(ISBLANK(C8442)), C8442,
AND(NOT(ISBLANK(C8441)), B8441=B8442, NOT(ISBLANK(C8443)), B8443=B8442), AVERAGE(C8441,C8443),
AND(NOT(ISBLANK(C8441)), B8441=B8442, ISBLANK(C8443), NOT(ISBLANK(C8444)), B8444=B8442), C8441+(C8444-C8441)/3,
AND(ISBLANK(C8441), NOT(ISBLANK(C8440)), B8440=B8442, NOT(ISBLANK(C8443)), B8443=B8442), C8440+(C8443-C8440)*2/3,
TRUE, "Check Manually"
))</f>
        <v>109.6</v>
      </c>
      <c r="F8442" t="str">
        <f>_xlfn.XLOOKUP(B8442,Bucket_Map!A:A,Bucket_Map!B:B,"ERROR - CHECK NAME")</f>
        <v>Food &amp; Beverages</v>
      </c>
    </row>
    <row r="8443" spans="1:6" x14ac:dyDescent="0.25">
      <c r="A8443" t="s">
        <v>33</v>
      </c>
      <c r="B8443" t="s">
        <v>19</v>
      </c>
      <c r="C8443">
        <v>110.4</v>
      </c>
      <c r="D8443" s="1">
        <v>41548</v>
      </c>
      <c r="E8443" cm="1">
        <f t="array" ref="E8443">IF(AND(B8443="Housing",A8443="Rural"),"",
_xlfn.IFS(
NOT(ISBLANK(C8443)), C8443,
AND(NOT(ISBLANK(C8442)), B8442=B8443, NOT(ISBLANK(C8444)), B8444=B8443), AVERAGE(C8442,C8444),
AND(NOT(ISBLANK(C8442)), B8442=B8443, ISBLANK(C8444), NOT(ISBLANK(C8445)), B8445=B8443), C8442+(C8445-C8442)/3,
AND(ISBLANK(C8442), NOT(ISBLANK(C8441)), B8441=B8443, NOT(ISBLANK(C8444)), B8444=B8443), C8441+(C8444-C8441)*2/3,
TRUE, "Check Manually"
))</f>
        <v>110.4</v>
      </c>
      <c r="F8443" t="str">
        <f>_xlfn.XLOOKUP(B8443,Bucket_Map!A:A,Bucket_Map!B:B,"ERROR - CHECK NAME")</f>
        <v>Food &amp; Beverages</v>
      </c>
    </row>
    <row r="8444" spans="1:6" x14ac:dyDescent="0.25">
      <c r="A8444" t="s">
        <v>33</v>
      </c>
      <c r="B8444" t="s">
        <v>19</v>
      </c>
      <c r="C8444">
        <v>112</v>
      </c>
      <c r="D8444" s="1">
        <v>41579</v>
      </c>
      <c r="E8444" cm="1">
        <f t="array" ref="E8444">IF(AND(B8444="Housing",A8444="Rural"),"",
_xlfn.IFS(
NOT(ISBLANK(C8444)), C8444,
AND(NOT(ISBLANK(C8443)), B8443=B8444, NOT(ISBLANK(C8445)), B8445=B8444), AVERAGE(C8443,C8445),
AND(NOT(ISBLANK(C8443)), B8443=B8444, ISBLANK(C8445), NOT(ISBLANK(C8446)), B8446=B8444), C8443+(C8446-C8443)/3,
AND(ISBLANK(C8443), NOT(ISBLANK(C8442)), B8442=B8444, NOT(ISBLANK(C8445)), B8445=B8444), C8442+(C8445-C8442)*2/3,
TRUE, "Check Manually"
))</f>
        <v>112</v>
      </c>
      <c r="F8444" t="str">
        <f>_xlfn.XLOOKUP(B8444,Bucket_Map!A:A,Bucket_Map!B:B,"ERROR - CHECK NAME")</f>
        <v>Food &amp; Beverages</v>
      </c>
    </row>
    <row r="8445" spans="1:6" x14ac:dyDescent="0.25">
      <c r="A8445" t="s">
        <v>33</v>
      </c>
      <c r="B8445" t="s">
        <v>19</v>
      </c>
      <c r="C8445">
        <v>112.8</v>
      </c>
      <c r="D8445" s="1">
        <v>41609</v>
      </c>
      <c r="E8445" cm="1">
        <f t="array" ref="E8445">IF(AND(B8445="Housing",A8445="Rural"),"",
_xlfn.IFS(
NOT(ISBLANK(C8445)), C8445,
AND(NOT(ISBLANK(C8444)), B8444=B8445, NOT(ISBLANK(C8446)), B8446=B8445), AVERAGE(C8444,C8446),
AND(NOT(ISBLANK(C8444)), B8444=B8445, ISBLANK(C8446), NOT(ISBLANK(C8447)), B8447=B8445), C8444+(C8447-C8444)/3,
AND(ISBLANK(C8444), NOT(ISBLANK(C8443)), B8443=B8445, NOT(ISBLANK(C8446)), B8446=B8445), C8443+(C8446-C8443)*2/3,
TRUE, "Check Manually"
))</f>
        <v>112.8</v>
      </c>
      <c r="F8445" t="str">
        <f>_xlfn.XLOOKUP(B8445,Bucket_Map!A:A,Bucket_Map!B:B,"ERROR - CHECK NAME")</f>
        <v>Food &amp; Beverages</v>
      </c>
    </row>
    <row r="8446" spans="1:6" x14ac:dyDescent="0.25">
      <c r="A8446" t="s">
        <v>33</v>
      </c>
      <c r="B8446" t="s">
        <v>19</v>
      </c>
      <c r="C8446">
        <v>113.6</v>
      </c>
      <c r="D8446" s="1">
        <v>41640</v>
      </c>
      <c r="E8446" cm="1">
        <f t="array" ref="E8446">IF(AND(B8446="Housing",A8446="Rural"),"",
_xlfn.IFS(
NOT(ISBLANK(C8446)), C8446,
AND(NOT(ISBLANK(C8445)), B8445=B8446, NOT(ISBLANK(C8447)), B8447=B8446), AVERAGE(C8445,C8447),
AND(NOT(ISBLANK(C8445)), B8445=B8446, ISBLANK(C8447), NOT(ISBLANK(C8448)), B8448=B8446), C8445+(C8448-C8445)/3,
AND(ISBLANK(C8445), NOT(ISBLANK(C8444)), B8444=B8446, NOT(ISBLANK(C8447)), B8447=B8446), C8444+(C8447-C8444)*2/3,
TRUE, "Check Manually"
))</f>
        <v>113.6</v>
      </c>
      <c r="F8446" t="str">
        <f>_xlfn.XLOOKUP(B8446,Bucket_Map!A:A,Bucket_Map!B:B,"ERROR - CHECK NAME")</f>
        <v>Food &amp; Beverages</v>
      </c>
    </row>
    <row r="8447" spans="1:6" x14ac:dyDescent="0.25">
      <c r="A8447" t="s">
        <v>33</v>
      </c>
      <c r="B8447" t="s">
        <v>19</v>
      </c>
      <c r="C8447">
        <v>115.2</v>
      </c>
      <c r="D8447" s="1">
        <v>41671</v>
      </c>
      <c r="E8447" cm="1">
        <f t="array" ref="E8447">IF(AND(B8447="Housing",A8447="Rural"),"",
_xlfn.IFS(
NOT(ISBLANK(C8447)), C8447,
AND(NOT(ISBLANK(C8446)), B8446=B8447, NOT(ISBLANK(C8448)), B8448=B8447), AVERAGE(C8446,C8448),
AND(NOT(ISBLANK(C8446)), B8446=B8447, ISBLANK(C8448), NOT(ISBLANK(C8449)), B8449=B8447), C8446+(C8449-C8446)/3,
AND(ISBLANK(C8446), NOT(ISBLANK(C8445)), B8445=B8447, NOT(ISBLANK(C8448)), B8448=B8447), C8445+(C8448-C8445)*2/3,
TRUE, "Check Manually"
))</f>
        <v>115.2</v>
      </c>
      <c r="F8447" t="str">
        <f>_xlfn.XLOOKUP(B8447,Bucket_Map!A:A,Bucket_Map!B:B,"ERROR - CHECK NAME")</f>
        <v>Food &amp; Beverages</v>
      </c>
    </row>
    <row r="8448" spans="1:6" x14ac:dyDescent="0.25">
      <c r="A8448" t="s">
        <v>33</v>
      </c>
      <c r="B8448" t="s">
        <v>19</v>
      </c>
      <c r="C8448">
        <v>116.2</v>
      </c>
      <c r="D8448" s="1">
        <v>41699</v>
      </c>
      <c r="E8448" cm="1">
        <f t="array" ref="E8448">IF(AND(B8448="Housing",A8448="Rural"),"",
_xlfn.IFS(
NOT(ISBLANK(C8448)), C8448,
AND(NOT(ISBLANK(C8447)), B8447=B8448, NOT(ISBLANK(C8449)), B8449=B8448), AVERAGE(C8447,C8449),
AND(NOT(ISBLANK(C8447)), B8447=B8448, ISBLANK(C8449), NOT(ISBLANK(C8450)), B8450=B8448), C8447+(C8450-C8447)/3,
AND(ISBLANK(C8447), NOT(ISBLANK(C8446)), B8446=B8448, NOT(ISBLANK(C8449)), B8449=B8448), C8446+(C8449-C8446)*2/3,
TRUE, "Check Manually"
))</f>
        <v>116.2</v>
      </c>
      <c r="F8448" t="str">
        <f>_xlfn.XLOOKUP(B8448,Bucket_Map!A:A,Bucket_Map!B:B,"ERROR - CHECK NAME")</f>
        <v>Food &amp; Beverages</v>
      </c>
    </row>
    <row r="8449" spans="1:6" x14ac:dyDescent="0.25">
      <c r="A8449" t="s">
        <v>33</v>
      </c>
      <c r="B8449" t="s">
        <v>19</v>
      </c>
      <c r="C8449">
        <v>117</v>
      </c>
      <c r="D8449" s="1">
        <v>41730</v>
      </c>
      <c r="E8449" cm="1">
        <f t="array" ref="E8449">IF(AND(B8449="Housing",A8449="Rural"),"",
_xlfn.IFS(
NOT(ISBLANK(C8449)), C8449,
AND(NOT(ISBLANK(C8448)), B8448=B8449, NOT(ISBLANK(C8450)), B8450=B8449), AVERAGE(C8448,C8450),
AND(NOT(ISBLANK(C8448)), B8448=B8449, ISBLANK(C8450), NOT(ISBLANK(C8451)), B8451=B8449), C8448+(C8451-C8448)/3,
AND(ISBLANK(C8448), NOT(ISBLANK(C8447)), B8447=B8449, NOT(ISBLANK(C8450)), B8450=B8449), C8447+(C8450-C8447)*2/3,
TRUE, "Check Manually"
))</f>
        <v>117</v>
      </c>
      <c r="F8449" t="str">
        <f>_xlfn.XLOOKUP(B8449,Bucket_Map!A:A,Bucket_Map!B:B,"ERROR - CHECK NAME")</f>
        <v>Food &amp; Beverages</v>
      </c>
    </row>
    <row r="8450" spans="1:6" x14ac:dyDescent="0.25">
      <c r="A8450" t="s">
        <v>33</v>
      </c>
      <c r="B8450" t="s">
        <v>19</v>
      </c>
      <c r="C8450">
        <v>119.1</v>
      </c>
      <c r="D8450" s="1">
        <v>41760</v>
      </c>
      <c r="E8450" cm="1">
        <f t="array" ref="E8450">IF(AND(B8450="Housing",A8450="Rural"),"",
_xlfn.IFS(
NOT(ISBLANK(C8450)), C8450,
AND(NOT(ISBLANK(C8449)), B8449=B8450, NOT(ISBLANK(C8451)), B8451=B8450), AVERAGE(C8449,C8451),
AND(NOT(ISBLANK(C8449)), B8449=B8450, ISBLANK(C8451), NOT(ISBLANK(C8452)), B8452=B8450), C8449+(C8452-C8449)/3,
AND(ISBLANK(C8449), NOT(ISBLANK(C8448)), B8448=B8450, NOT(ISBLANK(C8451)), B8451=B8450), C8448+(C8451-C8448)*2/3,
TRUE, "Check Manually"
))</f>
        <v>119.1</v>
      </c>
      <c r="F8450" t="str">
        <f>_xlfn.XLOOKUP(B8450,Bucket_Map!A:A,Bucket_Map!B:B,"ERROR - CHECK NAME")</f>
        <v>Food &amp; Beverages</v>
      </c>
    </row>
    <row r="8451" spans="1:6" x14ac:dyDescent="0.25">
      <c r="A8451" t="s">
        <v>33</v>
      </c>
      <c r="B8451" t="s">
        <v>19</v>
      </c>
      <c r="C8451">
        <v>120.4</v>
      </c>
      <c r="D8451" s="1">
        <v>41791</v>
      </c>
      <c r="E8451" cm="1">
        <f t="array" ref="E8451">IF(AND(B8451="Housing",A8451="Rural"),"",
_xlfn.IFS(
NOT(ISBLANK(C8451)), C8451,
AND(NOT(ISBLANK(C8450)), B8450=B8451, NOT(ISBLANK(C8452)), B8452=B8451), AVERAGE(C8450,C8452),
AND(NOT(ISBLANK(C8450)), B8450=B8451, ISBLANK(C8452), NOT(ISBLANK(C8453)), B8453=B8451), C8450+(C8453-C8450)/3,
AND(ISBLANK(C8450), NOT(ISBLANK(C8449)), B8449=B8451, NOT(ISBLANK(C8452)), B8452=B8451), C8449+(C8452-C8449)*2/3,
TRUE, "Check Manually"
))</f>
        <v>120.4</v>
      </c>
      <c r="F8451" t="str">
        <f>_xlfn.XLOOKUP(B8451,Bucket_Map!A:A,Bucket_Map!B:B,"ERROR - CHECK NAME")</f>
        <v>Food &amp; Beverages</v>
      </c>
    </row>
    <row r="8452" spans="1:6" x14ac:dyDescent="0.25">
      <c r="A8452" t="s">
        <v>33</v>
      </c>
      <c r="B8452" t="s">
        <v>19</v>
      </c>
      <c r="C8452">
        <v>121.6</v>
      </c>
      <c r="D8452" s="1">
        <v>41821</v>
      </c>
      <c r="E8452" cm="1">
        <f t="array" ref="E8452">IF(AND(B8452="Housing",A8452="Rural"),"",
_xlfn.IFS(
NOT(ISBLANK(C8452)), C8452,
AND(NOT(ISBLANK(C8451)), B8451=B8452, NOT(ISBLANK(C8453)), B8453=B8452), AVERAGE(C8451,C8453),
AND(NOT(ISBLANK(C8451)), B8451=B8452, ISBLANK(C8453), NOT(ISBLANK(C8454)), B8454=B8452), C8451+(C8454-C8451)/3,
AND(ISBLANK(C8451), NOT(ISBLANK(C8450)), B8450=B8452, NOT(ISBLANK(C8453)), B8453=B8452), C8450+(C8453-C8450)*2/3,
TRUE, "Check Manually"
))</f>
        <v>121.6</v>
      </c>
      <c r="F8452" t="str">
        <f>_xlfn.XLOOKUP(B8452,Bucket_Map!A:A,Bucket_Map!B:B,"ERROR - CHECK NAME")</f>
        <v>Food &amp; Beverages</v>
      </c>
    </row>
    <row r="8453" spans="1:6" x14ac:dyDescent="0.25">
      <c r="A8453" t="s">
        <v>33</v>
      </c>
      <c r="B8453" t="s">
        <v>19</v>
      </c>
      <c r="C8453">
        <v>122.2</v>
      </c>
      <c r="D8453" s="1">
        <v>41852</v>
      </c>
      <c r="E8453" cm="1">
        <f t="array" ref="E8453">IF(AND(B8453="Housing",A8453="Rural"),"",
_xlfn.IFS(
NOT(ISBLANK(C8453)), C8453,
AND(NOT(ISBLANK(C8452)), B8452=B8453, NOT(ISBLANK(C8454)), B8454=B8453), AVERAGE(C8452,C8454),
AND(NOT(ISBLANK(C8452)), B8452=B8453, ISBLANK(C8454), NOT(ISBLANK(C8455)), B8455=B8453), C8452+(C8455-C8452)/3,
AND(ISBLANK(C8452), NOT(ISBLANK(C8451)), B8451=B8453, NOT(ISBLANK(C8454)), B8454=B8453), C8451+(C8454-C8451)*2/3,
TRUE, "Check Manually"
))</f>
        <v>122.2</v>
      </c>
      <c r="F8453" t="str">
        <f>_xlfn.XLOOKUP(B8453,Bucket_Map!A:A,Bucket_Map!B:B,"ERROR - CHECK NAME")</f>
        <v>Food &amp; Beverages</v>
      </c>
    </row>
    <row r="8454" spans="1:6" x14ac:dyDescent="0.25">
      <c r="A8454" t="s">
        <v>33</v>
      </c>
      <c r="B8454" t="s">
        <v>19</v>
      </c>
      <c r="C8454">
        <v>122.7</v>
      </c>
      <c r="D8454" s="1">
        <v>41883</v>
      </c>
      <c r="E8454" cm="1">
        <f t="array" ref="E8454">IF(AND(B8454="Housing",A8454="Rural"),"",
_xlfn.IFS(
NOT(ISBLANK(C8454)), C8454,
AND(NOT(ISBLANK(C8453)), B8453=B8454, NOT(ISBLANK(C8455)), B8455=B8454), AVERAGE(C8453,C8455),
AND(NOT(ISBLANK(C8453)), B8453=B8454, ISBLANK(C8455), NOT(ISBLANK(C8456)), B8456=B8454), C8453+(C8456-C8453)/3,
AND(ISBLANK(C8453), NOT(ISBLANK(C8452)), B8452=B8454, NOT(ISBLANK(C8455)), B8455=B8454), C8452+(C8455-C8452)*2/3,
TRUE, "Check Manually"
))</f>
        <v>122.7</v>
      </c>
      <c r="F8454" t="str">
        <f>_xlfn.XLOOKUP(B8454,Bucket_Map!A:A,Bucket_Map!B:B,"ERROR - CHECK NAME")</f>
        <v>Food &amp; Beverages</v>
      </c>
    </row>
    <row r="8455" spans="1:6" x14ac:dyDescent="0.25">
      <c r="A8455" t="s">
        <v>33</v>
      </c>
      <c r="B8455" t="s">
        <v>19</v>
      </c>
      <c r="C8455">
        <v>123.1</v>
      </c>
      <c r="D8455" s="1">
        <v>41913</v>
      </c>
      <c r="E8455" cm="1">
        <f t="array" ref="E8455">IF(AND(B8455="Housing",A8455="Rural"),"",
_xlfn.IFS(
NOT(ISBLANK(C8455)), C8455,
AND(NOT(ISBLANK(C8454)), B8454=B8455, NOT(ISBLANK(C8456)), B8456=B8455), AVERAGE(C8454,C8456),
AND(NOT(ISBLANK(C8454)), B8454=B8455, ISBLANK(C8456), NOT(ISBLANK(C8457)), B8457=B8455), C8454+(C8457-C8454)/3,
AND(ISBLANK(C8454), NOT(ISBLANK(C8453)), B8453=B8455, NOT(ISBLANK(C8456)), B8456=B8455), C8453+(C8456-C8453)*2/3,
TRUE, "Check Manually"
))</f>
        <v>123.1</v>
      </c>
      <c r="F8455" t="str">
        <f>_xlfn.XLOOKUP(B8455,Bucket_Map!A:A,Bucket_Map!B:B,"ERROR - CHECK NAME")</f>
        <v>Food &amp; Beverages</v>
      </c>
    </row>
    <row r="8456" spans="1:6" x14ac:dyDescent="0.25">
      <c r="A8456" t="s">
        <v>33</v>
      </c>
      <c r="B8456" t="s">
        <v>19</v>
      </c>
      <c r="C8456">
        <v>124.6</v>
      </c>
      <c r="D8456" s="1">
        <v>41944</v>
      </c>
      <c r="E8456" cm="1">
        <f t="array" ref="E8456">IF(AND(B8456="Housing",A8456="Rural"),"",
_xlfn.IFS(
NOT(ISBLANK(C8456)), C8456,
AND(NOT(ISBLANK(C8455)), B8455=B8456, NOT(ISBLANK(C8457)), B8457=B8456), AVERAGE(C8455,C8457),
AND(NOT(ISBLANK(C8455)), B8455=B8456, ISBLANK(C8457), NOT(ISBLANK(C8458)), B8458=B8456), C8455+(C8458-C8455)/3,
AND(ISBLANK(C8455), NOT(ISBLANK(C8454)), B8454=B8456, NOT(ISBLANK(C8457)), B8457=B8456), C8454+(C8457-C8454)*2/3,
TRUE, "Check Manually"
))</f>
        <v>124.6</v>
      </c>
      <c r="F8456" t="str">
        <f>_xlfn.XLOOKUP(B8456,Bucket_Map!A:A,Bucket_Map!B:B,"ERROR - CHECK NAME")</f>
        <v>Food &amp; Beverages</v>
      </c>
    </row>
    <row r="8457" spans="1:6" x14ac:dyDescent="0.25">
      <c r="A8457" t="s">
        <v>33</v>
      </c>
      <c r="B8457" t="s">
        <v>19</v>
      </c>
      <c r="C8457">
        <v>124.9</v>
      </c>
      <c r="D8457" s="1">
        <v>41974</v>
      </c>
      <c r="E8457" cm="1">
        <f t="array" ref="E8457">IF(AND(B8457="Housing",A8457="Rural"),"",
_xlfn.IFS(
NOT(ISBLANK(C8457)), C8457,
AND(NOT(ISBLANK(C8456)), B8456=B8457, NOT(ISBLANK(C8458)), B8458=B8457), AVERAGE(C8456,C8458),
AND(NOT(ISBLANK(C8456)), B8456=B8457, ISBLANK(C8458), NOT(ISBLANK(C8459)), B8459=B8457), C8456+(C8459-C8456)/3,
AND(ISBLANK(C8456), NOT(ISBLANK(C8455)), B8455=B8457, NOT(ISBLANK(C8458)), B8458=B8457), C8455+(C8458-C8455)*2/3,
TRUE, "Check Manually"
))</f>
        <v>124.9</v>
      </c>
      <c r="F8457" t="str">
        <f>_xlfn.XLOOKUP(B8457,Bucket_Map!A:A,Bucket_Map!B:B,"ERROR - CHECK NAME")</f>
        <v>Food &amp; Beverages</v>
      </c>
    </row>
    <row r="8458" spans="1:6" x14ac:dyDescent="0.25">
      <c r="A8458" t="s">
        <v>33</v>
      </c>
      <c r="B8458" t="s">
        <v>19</v>
      </c>
      <c r="C8458">
        <v>125.2</v>
      </c>
      <c r="D8458" s="1">
        <v>42005</v>
      </c>
      <c r="E8458" cm="1">
        <f t="array" ref="E8458">IF(AND(B8458="Housing",A8458="Rural"),"",
_xlfn.IFS(
NOT(ISBLANK(C8458)), C8458,
AND(NOT(ISBLANK(C8457)), B8457=B8458, NOT(ISBLANK(C8459)), B8459=B8458), AVERAGE(C8457,C8459),
AND(NOT(ISBLANK(C8457)), B8457=B8458, ISBLANK(C8459), NOT(ISBLANK(C8460)), B8460=B8458), C8457+(C8460-C8457)/3,
AND(ISBLANK(C8457), NOT(ISBLANK(C8456)), B8456=B8458, NOT(ISBLANK(C8459)), B8459=B8458), C8456+(C8459-C8456)*2/3,
TRUE, "Check Manually"
))</f>
        <v>125.2</v>
      </c>
      <c r="F8458" t="str">
        <f>_xlfn.XLOOKUP(B8458,Bucket_Map!A:A,Bucket_Map!B:B,"ERROR - CHECK NAME")</f>
        <v>Food &amp; Beverages</v>
      </c>
    </row>
    <row r="8459" spans="1:6" x14ac:dyDescent="0.25">
      <c r="A8459" t="s">
        <v>33</v>
      </c>
      <c r="B8459" t="s">
        <v>19</v>
      </c>
      <c r="C8459">
        <v>125.6</v>
      </c>
      <c r="D8459" s="1">
        <v>42036</v>
      </c>
      <c r="E8459" cm="1">
        <f t="array" ref="E8459">IF(AND(B8459="Housing",A8459="Rural"),"",
_xlfn.IFS(
NOT(ISBLANK(C8459)), C8459,
AND(NOT(ISBLANK(C8458)), B8458=B8459, NOT(ISBLANK(C8460)), B8460=B8459), AVERAGE(C8458,C8460),
AND(NOT(ISBLANK(C8458)), B8458=B8459, ISBLANK(C8460), NOT(ISBLANK(C8461)), B8461=B8459), C8458+(C8461-C8458)/3,
AND(ISBLANK(C8458), NOT(ISBLANK(C8457)), B8457=B8459, NOT(ISBLANK(C8460)), B8460=B8459), C8457+(C8460-C8457)*2/3,
TRUE, "Check Manually"
))</f>
        <v>125.6</v>
      </c>
      <c r="F8459" t="str">
        <f>_xlfn.XLOOKUP(B8459,Bucket_Map!A:A,Bucket_Map!B:B,"ERROR - CHECK NAME")</f>
        <v>Food &amp; Beverages</v>
      </c>
    </row>
    <row r="8460" spans="1:6" x14ac:dyDescent="0.25">
      <c r="A8460" t="s">
        <v>33</v>
      </c>
      <c r="B8460" t="s">
        <v>19</v>
      </c>
      <c r="C8460">
        <v>125.9</v>
      </c>
      <c r="D8460" s="1">
        <v>42064</v>
      </c>
      <c r="E8460" cm="1">
        <f t="array" ref="E8460">IF(AND(B8460="Housing",A8460="Rural"),"",
_xlfn.IFS(
NOT(ISBLANK(C8460)), C8460,
AND(NOT(ISBLANK(C8459)), B8459=B8460, NOT(ISBLANK(C8461)), B8461=B8460), AVERAGE(C8459,C8461),
AND(NOT(ISBLANK(C8459)), B8459=B8460, ISBLANK(C8461), NOT(ISBLANK(C8462)), B8462=B8460), C8459+(C8462-C8459)/3,
AND(ISBLANK(C8459), NOT(ISBLANK(C8458)), B8458=B8460, NOT(ISBLANK(C8461)), B8461=B8460), C8458+(C8461-C8458)*2/3,
TRUE, "Check Manually"
))</f>
        <v>125.9</v>
      </c>
      <c r="F8460" t="str">
        <f>_xlfn.XLOOKUP(B8460,Bucket_Map!A:A,Bucket_Map!B:B,"ERROR - CHECK NAME")</f>
        <v>Food &amp; Beverages</v>
      </c>
    </row>
    <row r="8461" spans="1:6" x14ac:dyDescent="0.25">
      <c r="A8461" t="s">
        <v>33</v>
      </c>
      <c r="B8461" t="s">
        <v>19</v>
      </c>
      <c r="C8461">
        <v>126.3</v>
      </c>
      <c r="D8461" s="1">
        <v>42095</v>
      </c>
      <c r="E8461" cm="1">
        <f t="array" ref="E8461">IF(AND(B8461="Housing",A8461="Rural"),"",
_xlfn.IFS(
NOT(ISBLANK(C8461)), C8461,
AND(NOT(ISBLANK(C8460)), B8460=B8461, NOT(ISBLANK(C8462)), B8462=B8461), AVERAGE(C8460,C8462),
AND(NOT(ISBLANK(C8460)), B8460=B8461, ISBLANK(C8462), NOT(ISBLANK(C8463)), B8463=B8461), C8460+(C8463-C8460)/3,
AND(ISBLANK(C8460), NOT(ISBLANK(C8459)), B8459=B8461, NOT(ISBLANK(C8462)), B8462=B8461), C8459+(C8462-C8459)*2/3,
TRUE, "Check Manually"
))</f>
        <v>126.3</v>
      </c>
      <c r="F8461" t="str">
        <f>_xlfn.XLOOKUP(B8461,Bucket_Map!A:A,Bucket_Map!B:B,"ERROR - CHECK NAME")</f>
        <v>Food &amp; Beverages</v>
      </c>
    </row>
    <row r="8462" spans="1:6" x14ac:dyDescent="0.25">
      <c r="A8462" t="s">
        <v>33</v>
      </c>
      <c r="B8462" t="s">
        <v>19</v>
      </c>
      <c r="C8462">
        <v>126.6</v>
      </c>
      <c r="D8462" s="1">
        <v>42125</v>
      </c>
      <c r="E8462" cm="1">
        <f t="array" ref="E8462">IF(AND(B8462="Housing",A8462="Rural"),"",
_xlfn.IFS(
NOT(ISBLANK(C8462)), C8462,
AND(NOT(ISBLANK(C8461)), B8461=B8462, NOT(ISBLANK(C8463)), B8463=B8462), AVERAGE(C8461,C8463),
AND(NOT(ISBLANK(C8461)), B8461=B8462, ISBLANK(C8463), NOT(ISBLANK(C8464)), B8464=B8462), C8461+(C8464-C8461)/3,
AND(ISBLANK(C8461), NOT(ISBLANK(C8460)), B8460=B8462, NOT(ISBLANK(C8463)), B8463=B8462), C8460+(C8463-C8460)*2/3,
TRUE, "Check Manually"
))</f>
        <v>126.6</v>
      </c>
      <c r="F8462" t="str">
        <f>_xlfn.XLOOKUP(B8462,Bucket_Map!A:A,Bucket_Map!B:B,"ERROR - CHECK NAME")</f>
        <v>Food &amp; Beverages</v>
      </c>
    </row>
    <row r="8463" spans="1:6" x14ac:dyDescent="0.25">
      <c r="A8463" t="s">
        <v>33</v>
      </c>
      <c r="B8463" t="s">
        <v>19</v>
      </c>
      <c r="C8463">
        <v>127.3</v>
      </c>
      <c r="D8463" s="1">
        <v>42156</v>
      </c>
      <c r="E8463" cm="1">
        <f t="array" ref="E8463">IF(AND(B8463="Housing",A8463="Rural"),"",
_xlfn.IFS(
NOT(ISBLANK(C8463)), C8463,
AND(NOT(ISBLANK(C8462)), B8462=B8463, NOT(ISBLANK(C8464)), B8464=B8463), AVERAGE(C8462,C8464),
AND(NOT(ISBLANK(C8462)), B8462=B8463, ISBLANK(C8464), NOT(ISBLANK(C8465)), B8465=B8463), C8462+(C8465-C8462)/3,
AND(ISBLANK(C8462), NOT(ISBLANK(C8461)), B8461=B8463, NOT(ISBLANK(C8464)), B8464=B8463), C8461+(C8464-C8461)*2/3,
TRUE, "Check Manually"
))</f>
        <v>127.3</v>
      </c>
      <c r="F8463" t="str">
        <f>_xlfn.XLOOKUP(B8463,Bucket_Map!A:A,Bucket_Map!B:B,"ERROR - CHECK NAME")</f>
        <v>Food &amp; Beverages</v>
      </c>
    </row>
    <row r="8464" spans="1:6" x14ac:dyDescent="0.25">
      <c r="A8464" t="s">
        <v>33</v>
      </c>
      <c r="B8464" t="s">
        <v>19</v>
      </c>
      <c r="C8464">
        <v>127.7</v>
      </c>
      <c r="D8464" s="1">
        <v>42186</v>
      </c>
      <c r="E8464" cm="1">
        <f t="array" ref="E8464">IF(AND(B8464="Housing",A8464="Rural"),"",
_xlfn.IFS(
NOT(ISBLANK(C8464)), C8464,
AND(NOT(ISBLANK(C8463)), B8463=B8464, NOT(ISBLANK(C8465)), B8465=B8464), AVERAGE(C8463,C8465),
AND(NOT(ISBLANK(C8463)), B8463=B8464, ISBLANK(C8465), NOT(ISBLANK(C8466)), B8466=B8464), C8463+(C8466-C8463)/3,
AND(ISBLANK(C8463), NOT(ISBLANK(C8462)), B8462=B8464, NOT(ISBLANK(C8465)), B8465=B8464), C8462+(C8465-C8462)*2/3,
TRUE, "Check Manually"
))</f>
        <v>127.7</v>
      </c>
      <c r="F8464" t="str">
        <f>_xlfn.XLOOKUP(B8464,Bucket_Map!A:A,Bucket_Map!B:B,"ERROR - CHECK NAME")</f>
        <v>Food &amp; Beverages</v>
      </c>
    </row>
    <row r="8465" spans="1:6" x14ac:dyDescent="0.25">
      <c r="A8465" t="s">
        <v>33</v>
      </c>
      <c r="B8465" t="s">
        <v>19</v>
      </c>
      <c r="C8465">
        <v>128</v>
      </c>
      <c r="D8465" s="1">
        <v>42217</v>
      </c>
      <c r="E8465" cm="1">
        <f t="array" ref="E8465">IF(AND(B8465="Housing",A8465="Rural"),"",
_xlfn.IFS(
NOT(ISBLANK(C8465)), C8465,
AND(NOT(ISBLANK(C8464)), B8464=B8465, NOT(ISBLANK(C8466)), B8466=B8465), AVERAGE(C8464,C8466),
AND(NOT(ISBLANK(C8464)), B8464=B8465, ISBLANK(C8466), NOT(ISBLANK(C8467)), B8467=B8465), C8464+(C8467-C8464)/3,
AND(ISBLANK(C8464), NOT(ISBLANK(C8463)), B8463=B8465, NOT(ISBLANK(C8466)), B8466=B8465), C8463+(C8466-C8463)*2/3,
TRUE, "Check Manually"
))</f>
        <v>128</v>
      </c>
      <c r="F8465" t="str">
        <f>_xlfn.XLOOKUP(B8465,Bucket_Map!A:A,Bucket_Map!B:B,"ERROR - CHECK NAME")</f>
        <v>Food &amp; Beverages</v>
      </c>
    </row>
    <row r="8466" spans="1:6" x14ac:dyDescent="0.25">
      <c r="A8466" t="s">
        <v>33</v>
      </c>
      <c r="B8466" t="s">
        <v>19</v>
      </c>
      <c r="C8466">
        <v>128.30000000000001</v>
      </c>
      <c r="D8466" s="1">
        <v>42248</v>
      </c>
      <c r="E8466" cm="1">
        <f t="array" ref="E8466">IF(AND(B8466="Housing",A8466="Rural"),"",
_xlfn.IFS(
NOT(ISBLANK(C8466)), C8466,
AND(NOT(ISBLANK(C8465)), B8465=B8466, NOT(ISBLANK(C8467)), B8467=B8466), AVERAGE(C8465,C8467),
AND(NOT(ISBLANK(C8465)), B8465=B8466, ISBLANK(C8467), NOT(ISBLANK(C8468)), B8468=B8466), C8465+(C8468-C8465)/3,
AND(ISBLANK(C8465), NOT(ISBLANK(C8464)), B8464=B8466, NOT(ISBLANK(C8467)), B8467=B8466), C8464+(C8467-C8464)*2/3,
TRUE, "Check Manually"
))</f>
        <v>128.30000000000001</v>
      </c>
      <c r="F8466" t="str">
        <f>_xlfn.XLOOKUP(B8466,Bucket_Map!A:A,Bucket_Map!B:B,"ERROR - CHECK NAME")</f>
        <v>Food &amp; Beverages</v>
      </c>
    </row>
    <row r="8467" spans="1:6" x14ac:dyDescent="0.25">
      <c r="A8467" t="s">
        <v>33</v>
      </c>
      <c r="B8467" t="s">
        <v>19</v>
      </c>
      <c r="C8467">
        <v>128.5</v>
      </c>
      <c r="D8467" s="1">
        <v>42278</v>
      </c>
      <c r="E8467" cm="1">
        <f t="array" ref="E8467">IF(AND(B8467="Housing",A8467="Rural"),"",
_xlfn.IFS(
NOT(ISBLANK(C8467)), C8467,
AND(NOT(ISBLANK(C8466)), B8466=B8467, NOT(ISBLANK(C8468)), B8468=B8467), AVERAGE(C8466,C8468),
AND(NOT(ISBLANK(C8466)), B8466=B8467, ISBLANK(C8468), NOT(ISBLANK(C8469)), B8469=B8467), C8466+(C8469-C8466)/3,
AND(ISBLANK(C8466), NOT(ISBLANK(C8465)), B8465=B8467, NOT(ISBLANK(C8468)), B8468=B8467), C8465+(C8468-C8465)*2/3,
TRUE, "Check Manually"
))</f>
        <v>128.5</v>
      </c>
      <c r="F8467" t="str">
        <f>_xlfn.XLOOKUP(B8467,Bucket_Map!A:A,Bucket_Map!B:B,"ERROR - CHECK NAME")</f>
        <v>Food &amp; Beverages</v>
      </c>
    </row>
    <row r="8468" spans="1:6" x14ac:dyDescent="0.25">
      <c r="A8468" t="s">
        <v>33</v>
      </c>
      <c r="B8468" t="s">
        <v>19</v>
      </c>
      <c r="C8468">
        <v>128.6</v>
      </c>
      <c r="D8468" s="1">
        <v>42309</v>
      </c>
      <c r="E8468" cm="1">
        <f t="array" ref="E8468">IF(AND(B8468="Housing",A8468="Rural"),"",
_xlfn.IFS(
NOT(ISBLANK(C8468)), C8468,
AND(NOT(ISBLANK(C8467)), B8467=B8468, NOT(ISBLANK(C8469)), B8469=B8468), AVERAGE(C8467,C8469),
AND(NOT(ISBLANK(C8467)), B8467=B8468, ISBLANK(C8469), NOT(ISBLANK(C8470)), B8470=B8468), C8467+(C8470-C8467)/3,
AND(ISBLANK(C8467), NOT(ISBLANK(C8466)), B8466=B8468, NOT(ISBLANK(C8469)), B8469=B8468), C8466+(C8469-C8466)*2/3,
TRUE, "Check Manually"
))</f>
        <v>128.6</v>
      </c>
      <c r="F8468" t="str">
        <f>_xlfn.XLOOKUP(B8468,Bucket_Map!A:A,Bucket_Map!B:B,"ERROR - CHECK NAME")</f>
        <v>Food &amp; Beverages</v>
      </c>
    </row>
    <row r="8469" spans="1:6" x14ac:dyDescent="0.25">
      <c r="A8469" t="s">
        <v>33</v>
      </c>
      <c r="B8469" t="s">
        <v>19</v>
      </c>
      <c r="C8469">
        <v>128.6</v>
      </c>
      <c r="D8469" s="1">
        <v>42339</v>
      </c>
      <c r="E8469" cm="1">
        <f t="array" ref="E8469">IF(AND(B8469="Housing",A8469="Rural"),"",
_xlfn.IFS(
NOT(ISBLANK(C8469)), C8469,
AND(NOT(ISBLANK(C8468)), B8468=B8469, NOT(ISBLANK(C8470)), B8470=B8469), AVERAGE(C8468,C8470),
AND(NOT(ISBLANK(C8468)), B8468=B8469, ISBLANK(C8470), NOT(ISBLANK(C8471)), B8471=B8469), C8468+(C8471-C8468)/3,
AND(ISBLANK(C8468), NOT(ISBLANK(C8467)), B8467=B8469, NOT(ISBLANK(C8470)), B8470=B8469), C8467+(C8470-C8467)*2/3,
TRUE, "Check Manually"
))</f>
        <v>128.6</v>
      </c>
      <c r="F8469" t="str">
        <f>_xlfn.XLOOKUP(B8469,Bucket_Map!A:A,Bucket_Map!B:B,"ERROR - CHECK NAME")</f>
        <v>Food &amp; Beverages</v>
      </c>
    </row>
    <row r="8470" spans="1:6" x14ac:dyDescent="0.25">
      <c r="A8470" t="s">
        <v>33</v>
      </c>
      <c r="B8470" t="s">
        <v>19</v>
      </c>
      <c r="C8470">
        <v>129.19999999999999</v>
      </c>
      <c r="D8470" s="1">
        <v>42370</v>
      </c>
      <c r="E8470" cm="1">
        <f t="array" ref="E8470">IF(AND(B8470="Housing",A8470="Rural"),"",
_xlfn.IFS(
NOT(ISBLANK(C8470)), C8470,
AND(NOT(ISBLANK(C8469)), B8469=B8470, NOT(ISBLANK(C8471)), B8471=B8470), AVERAGE(C8469,C8471),
AND(NOT(ISBLANK(C8469)), B8469=B8470, ISBLANK(C8471), NOT(ISBLANK(C8472)), B8472=B8470), C8469+(C8472-C8469)/3,
AND(ISBLANK(C8469), NOT(ISBLANK(C8468)), B8468=B8470, NOT(ISBLANK(C8471)), B8471=B8470), C8468+(C8471-C8468)*2/3,
TRUE, "Check Manually"
))</f>
        <v>129.19999999999999</v>
      </c>
      <c r="F8470" t="str">
        <f>_xlfn.XLOOKUP(B8470,Bucket_Map!A:A,Bucket_Map!B:B,"ERROR - CHECK NAME")</f>
        <v>Food &amp; Beverages</v>
      </c>
    </row>
    <row r="8471" spans="1:6" x14ac:dyDescent="0.25">
      <c r="A8471" t="s">
        <v>33</v>
      </c>
      <c r="B8471" t="s">
        <v>19</v>
      </c>
      <c r="C8471">
        <v>129.6</v>
      </c>
      <c r="D8471" s="1">
        <v>42401</v>
      </c>
      <c r="E8471" cm="1">
        <f t="array" ref="E8471">IF(AND(B8471="Housing",A8471="Rural"),"",
_xlfn.IFS(
NOT(ISBLANK(C8471)), C8471,
AND(NOT(ISBLANK(C8470)), B8470=B8471, NOT(ISBLANK(C8472)), B8472=B8471), AVERAGE(C8470,C8472),
AND(NOT(ISBLANK(C8470)), B8470=B8471, ISBLANK(C8472), NOT(ISBLANK(C8473)), B8473=B8471), C8470+(C8473-C8470)/3,
AND(ISBLANK(C8470), NOT(ISBLANK(C8469)), B8469=B8471, NOT(ISBLANK(C8472)), B8472=B8471), C8469+(C8472-C8469)*2/3,
TRUE, "Check Manually"
))</f>
        <v>129.6</v>
      </c>
      <c r="F8471" t="str">
        <f>_xlfn.XLOOKUP(B8471,Bucket_Map!A:A,Bucket_Map!B:B,"ERROR - CHECK NAME")</f>
        <v>Food &amp; Beverages</v>
      </c>
    </row>
    <row r="8472" spans="1:6" x14ac:dyDescent="0.25">
      <c r="A8472" t="s">
        <v>33</v>
      </c>
      <c r="B8472" t="s">
        <v>19</v>
      </c>
      <c r="C8472">
        <v>129.69999999999999</v>
      </c>
      <c r="D8472" s="1">
        <v>42430</v>
      </c>
      <c r="E8472" cm="1">
        <f t="array" ref="E8472">IF(AND(B8472="Housing",A8472="Rural"),"",
_xlfn.IFS(
NOT(ISBLANK(C8472)), C8472,
AND(NOT(ISBLANK(C8471)), B8471=B8472, NOT(ISBLANK(C8473)), B8473=B8472), AVERAGE(C8471,C8473),
AND(NOT(ISBLANK(C8471)), B8471=B8472, ISBLANK(C8473), NOT(ISBLANK(C8474)), B8474=B8472), C8471+(C8474-C8471)/3,
AND(ISBLANK(C8471), NOT(ISBLANK(C8470)), B8470=B8472, NOT(ISBLANK(C8473)), B8473=B8472), C8470+(C8473-C8470)*2/3,
TRUE, "Check Manually"
))</f>
        <v>129.69999999999999</v>
      </c>
      <c r="F8472" t="str">
        <f>_xlfn.XLOOKUP(B8472,Bucket_Map!A:A,Bucket_Map!B:B,"ERROR - CHECK NAME")</f>
        <v>Food &amp; Beverages</v>
      </c>
    </row>
    <row r="8473" spans="1:6" x14ac:dyDescent="0.25">
      <c r="A8473" t="s">
        <v>33</v>
      </c>
      <c r="B8473" t="s">
        <v>19</v>
      </c>
      <c r="C8473">
        <v>130.19999999999999</v>
      </c>
      <c r="D8473" s="1">
        <v>42461</v>
      </c>
      <c r="E8473" cm="1">
        <f t="array" ref="E8473">IF(AND(B8473="Housing",A8473="Rural"),"",
_xlfn.IFS(
NOT(ISBLANK(C8473)), C8473,
AND(NOT(ISBLANK(C8472)), B8472=B8473, NOT(ISBLANK(C8474)), B8474=B8473), AVERAGE(C8472,C8474),
AND(NOT(ISBLANK(C8472)), B8472=B8473, ISBLANK(C8474), NOT(ISBLANK(C8475)), B8475=B8473), C8472+(C8475-C8472)/3,
AND(ISBLANK(C8472), NOT(ISBLANK(C8471)), B8471=B8473, NOT(ISBLANK(C8474)), B8474=B8473), C8471+(C8474-C8471)*2/3,
TRUE, "Check Manually"
))</f>
        <v>130.19999999999999</v>
      </c>
      <c r="F8473" t="str">
        <f>_xlfn.XLOOKUP(B8473,Bucket_Map!A:A,Bucket_Map!B:B,"ERROR - CHECK NAME")</f>
        <v>Food &amp; Beverages</v>
      </c>
    </row>
    <row r="8474" spans="1:6" x14ac:dyDescent="0.25">
      <c r="A8474" t="s">
        <v>33</v>
      </c>
      <c r="B8474" t="s">
        <v>19</v>
      </c>
      <c r="C8474">
        <v>130.4</v>
      </c>
      <c r="D8474" s="1">
        <v>42491</v>
      </c>
      <c r="E8474" cm="1">
        <f t="array" ref="E8474">IF(AND(B8474="Housing",A8474="Rural"),"",
_xlfn.IFS(
NOT(ISBLANK(C8474)), C8474,
AND(NOT(ISBLANK(C8473)), B8473=B8474, NOT(ISBLANK(C8475)), B8475=B8474), AVERAGE(C8473,C8475),
AND(NOT(ISBLANK(C8473)), B8473=B8474, ISBLANK(C8475), NOT(ISBLANK(C8476)), B8476=B8474), C8473+(C8476-C8473)/3,
AND(ISBLANK(C8473), NOT(ISBLANK(C8472)), B8472=B8474, NOT(ISBLANK(C8475)), B8475=B8474), C8472+(C8475-C8472)*2/3,
TRUE, "Check Manually"
))</f>
        <v>130.4</v>
      </c>
      <c r="F8474" t="str">
        <f>_xlfn.XLOOKUP(B8474,Bucket_Map!A:A,Bucket_Map!B:B,"ERROR - CHECK NAME")</f>
        <v>Food &amp; Beverages</v>
      </c>
    </row>
    <row r="8475" spans="1:6" x14ac:dyDescent="0.25">
      <c r="A8475" t="s">
        <v>33</v>
      </c>
      <c r="B8475" t="s">
        <v>19</v>
      </c>
      <c r="C8475">
        <v>131</v>
      </c>
      <c r="D8475" s="1">
        <v>42522</v>
      </c>
      <c r="E8475" cm="1">
        <f t="array" ref="E8475">IF(AND(B8475="Housing",A8475="Rural"),"",
_xlfn.IFS(
NOT(ISBLANK(C8475)), C8475,
AND(NOT(ISBLANK(C8474)), B8474=B8475, NOT(ISBLANK(C8476)), B8476=B8475), AVERAGE(C8474,C8476),
AND(NOT(ISBLANK(C8474)), B8474=B8475, ISBLANK(C8476), NOT(ISBLANK(C8477)), B8477=B8475), C8474+(C8477-C8474)/3,
AND(ISBLANK(C8474), NOT(ISBLANK(C8473)), B8473=B8475, NOT(ISBLANK(C8476)), B8476=B8475), C8473+(C8476-C8473)*2/3,
TRUE, "Check Manually"
))</f>
        <v>131</v>
      </c>
      <c r="F8475" t="str">
        <f>_xlfn.XLOOKUP(B8475,Bucket_Map!A:A,Bucket_Map!B:B,"ERROR - CHECK NAME")</f>
        <v>Food &amp; Beverages</v>
      </c>
    </row>
    <row r="8476" spans="1:6" x14ac:dyDescent="0.25">
      <c r="A8476" t="s">
        <v>33</v>
      </c>
      <c r="B8476" t="s">
        <v>19</v>
      </c>
      <c r="C8476">
        <v>131.80000000000001</v>
      </c>
      <c r="D8476" s="1">
        <v>42552</v>
      </c>
      <c r="E8476" cm="1">
        <f t="array" ref="E8476">IF(AND(B8476="Housing",A8476="Rural"),"",
_xlfn.IFS(
NOT(ISBLANK(C8476)), C8476,
AND(NOT(ISBLANK(C8475)), B8475=B8476, NOT(ISBLANK(C8477)), B8477=B8476), AVERAGE(C8475,C8477),
AND(NOT(ISBLANK(C8475)), B8475=B8476, ISBLANK(C8477), NOT(ISBLANK(C8478)), B8478=B8476), C8475+(C8478-C8475)/3,
AND(ISBLANK(C8475), NOT(ISBLANK(C8474)), B8474=B8476, NOT(ISBLANK(C8477)), B8477=B8476), C8474+(C8477-C8474)*2/3,
TRUE, "Check Manually"
))</f>
        <v>131.80000000000001</v>
      </c>
      <c r="F8476" t="str">
        <f>_xlfn.XLOOKUP(B8476,Bucket_Map!A:A,Bucket_Map!B:B,"ERROR - CHECK NAME")</f>
        <v>Food &amp; Beverages</v>
      </c>
    </row>
    <row r="8477" spans="1:6" x14ac:dyDescent="0.25">
      <c r="A8477" t="s">
        <v>33</v>
      </c>
      <c r="B8477" t="s">
        <v>19</v>
      </c>
      <c r="C8477">
        <v>132.19999999999999</v>
      </c>
      <c r="D8477" s="1">
        <v>42583</v>
      </c>
      <c r="E8477" cm="1">
        <f t="array" ref="E8477">IF(AND(B8477="Housing",A8477="Rural"),"",
_xlfn.IFS(
NOT(ISBLANK(C8477)), C8477,
AND(NOT(ISBLANK(C8476)), B8476=B8477, NOT(ISBLANK(C8478)), B8478=B8477), AVERAGE(C8476,C8478),
AND(NOT(ISBLANK(C8476)), B8476=B8477, ISBLANK(C8478), NOT(ISBLANK(C8479)), B8479=B8477), C8476+(C8479-C8476)/3,
AND(ISBLANK(C8476), NOT(ISBLANK(C8475)), B8475=B8477, NOT(ISBLANK(C8478)), B8478=B8477), C8475+(C8478-C8475)*2/3,
TRUE, "Check Manually"
))</f>
        <v>132.19999999999999</v>
      </c>
      <c r="F8477" t="str">
        <f>_xlfn.XLOOKUP(B8477,Bucket_Map!A:A,Bucket_Map!B:B,"ERROR - CHECK NAME")</f>
        <v>Food &amp; Beverages</v>
      </c>
    </row>
    <row r="8478" spans="1:6" x14ac:dyDescent="0.25">
      <c r="A8478" t="s">
        <v>33</v>
      </c>
      <c r="B8478" t="s">
        <v>19</v>
      </c>
      <c r="C8478">
        <v>132.6</v>
      </c>
      <c r="D8478" s="1">
        <v>42614</v>
      </c>
      <c r="E8478" cm="1">
        <f t="array" ref="E8478">IF(AND(B8478="Housing",A8478="Rural"),"",
_xlfn.IFS(
NOT(ISBLANK(C8478)), C8478,
AND(NOT(ISBLANK(C8477)), B8477=B8478, NOT(ISBLANK(C8479)), B8479=B8478), AVERAGE(C8477,C8479),
AND(NOT(ISBLANK(C8477)), B8477=B8478, ISBLANK(C8479), NOT(ISBLANK(C8480)), B8480=B8478), C8477+(C8480-C8477)/3,
AND(ISBLANK(C8477), NOT(ISBLANK(C8476)), B8476=B8478, NOT(ISBLANK(C8479)), B8479=B8478), C8476+(C8479-C8476)*2/3,
TRUE, "Check Manually"
))</f>
        <v>132.6</v>
      </c>
      <c r="F8478" t="str">
        <f>_xlfn.XLOOKUP(B8478,Bucket_Map!A:A,Bucket_Map!B:B,"ERROR - CHECK NAME")</f>
        <v>Food &amp; Beverages</v>
      </c>
    </row>
    <row r="8479" spans="1:6" x14ac:dyDescent="0.25">
      <c r="A8479" t="s">
        <v>33</v>
      </c>
      <c r="B8479" t="s">
        <v>19</v>
      </c>
      <c r="C8479">
        <v>132.69999999999999</v>
      </c>
      <c r="D8479" s="1">
        <v>42644</v>
      </c>
      <c r="E8479" cm="1">
        <f t="array" ref="E8479">IF(AND(B8479="Housing",A8479="Rural"),"",
_xlfn.IFS(
NOT(ISBLANK(C8479)), C8479,
AND(NOT(ISBLANK(C8478)), B8478=B8479, NOT(ISBLANK(C8480)), B8480=B8479), AVERAGE(C8478,C8480),
AND(NOT(ISBLANK(C8478)), B8478=B8479, ISBLANK(C8480), NOT(ISBLANK(C8481)), B8481=B8479), C8478+(C8481-C8478)/3,
AND(ISBLANK(C8478), NOT(ISBLANK(C8477)), B8477=B8479, NOT(ISBLANK(C8480)), B8480=B8479), C8477+(C8480-C8477)*2/3,
TRUE, "Check Manually"
))</f>
        <v>132.69999999999999</v>
      </c>
      <c r="F8479" t="str">
        <f>_xlfn.XLOOKUP(B8479,Bucket_Map!A:A,Bucket_Map!B:B,"ERROR - CHECK NAME")</f>
        <v>Food &amp; Beverages</v>
      </c>
    </row>
    <row r="8480" spans="1:6" x14ac:dyDescent="0.25">
      <c r="A8480" t="s">
        <v>33</v>
      </c>
      <c r="B8480" t="s">
        <v>19</v>
      </c>
      <c r="C8480">
        <v>132.9</v>
      </c>
      <c r="D8480" s="1">
        <v>42675</v>
      </c>
      <c r="E8480" cm="1">
        <f t="array" ref="E8480">IF(AND(B8480="Housing",A8480="Rural"),"",
_xlfn.IFS(
NOT(ISBLANK(C8480)), C8480,
AND(NOT(ISBLANK(C8479)), B8479=B8480, NOT(ISBLANK(C8481)), B8481=B8480), AVERAGE(C8479,C8481),
AND(NOT(ISBLANK(C8479)), B8479=B8480, ISBLANK(C8481), NOT(ISBLANK(C8482)), B8482=B8480), C8479+(C8482-C8479)/3,
AND(ISBLANK(C8479), NOT(ISBLANK(C8478)), B8478=B8480, NOT(ISBLANK(C8481)), B8481=B8480), C8478+(C8481-C8478)*2/3,
TRUE, "Check Manually"
))</f>
        <v>132.9</v>
      </c>
      <c r="F8480" t="str">
        <f>_xlfn.XLOOKUP(B8480,Bucket_Map!A:A,Bucket_Map!B:B,"ERROR - CHECK NAME")</f>
        <v>Food &amp; Beverages</v>
      </c>
    </row>
    <row r="8481" spans="1:6" x14ac:dyDescent="0.25">
      <c r="A8481" t="s">
        <v>33</v>
      </c>
      <c r="B8481" t="s">
        <v>19</v>
      </c>
      <c r="C8481">
        <v>133.1</v>
      </c>
      <c r="D8481" s="1">
        <v>42705</v>
      </c>
      <c r="E8481" cm="1">
        <f t="array" ref="E8481">IF(AND(B8481="Housing",A8481="Rural"),"",
_xlfn.IFS(
NOT(ISBLANK(C8481)), C8481,
AND(NOT(ISBLANK(C8480)), B8480=B8481, NOT(ISBLANK(C8482)), B8482=B8481), AVERAGE(C8480,C8482),
AND(NOT(ISBLANK(C8480)), B8480=B8481, ISBLANK(C8482), NOT(ISBLANK(C8483)), B8483=B8481), C8480+(C8483-C8480)/3,
AND(ISBLANK(C8480), NOT(ISBLANK(C8479)), B8479=B8481, NOT(ISBLANK(C8482)), B8482=B8481), C8479+(C8482-C8479)*2/3,
TRUE, "Check Manually"
))</f>
        <v>133.1</v>
      </c>
      <c r="F8481" t="str">
        <f>_xlfn.XLOOKUP(B8481,Bucket_Map!A:A,Bucket_Map!B:B,"ERROR - CHECK NAME")</f>
        <v>Food &amp; Beverages</v>
      </c>
    </row>
    <row r="8482" spans="1:6" x14ac:dyDescent="0.25">
      <c r="A8482" t="s">
        <v>33</v>
      </c>
      <c r="B8482" t="s">
        <v>19</v>
      </c>
      <c r="C8482">
        <v>133.1</v>
      </c>
      <c r="D8482" s="1">
        <v>42736</v>
      </c>
      <c r="E8482" cm="1">
        <f t="array" ref="E8482">IF(AND(B8482="Housing",A8482="Rural"),"",
_xlfn.IFS(
NOT(ISBLANK(C8482)), C8482,
AND(NOT(ISBLANK(C8481)), B8481=B8482, NOT(ISBLANK(C8483)), B8483=B8482), AVERAGE(C8481,C8483),
AND(NOT(ISBLANK(C8481)), B8481=B8482, ISBLANK(C8483), NOT(ISBLANK(C8484)), B8484=B8482), C8481+(C8484-C8481)/3,
AND(ISBLANK(C8481), NOT(ISBLANK(C8480)), B8480=B8482, NOT(ISBLANK(C8483)), B8483=B8482), C8480+(C8483-C8480)*2/3,
TRUE, "Check Manually"
))</f>
        <v>133.1</v>
      </c>
      <c r="F8482" t="str">
        <f>_xlfn.XLOOKUP(B8482,Bucket_Map!A:A,Bucket_Map!B:B,"ERROR - CHECK NAME")</f>
        <v>Food &amp; Beverages</v>
      </c>
    </row>
    <row r="8483" spans="1:6" x14ac:dyDescent="0.25">
      <c r="A8483" t="s">
        <v>33</v>
      </c>
      <c r="B8483" t="s">
        <v>19</v>
      </c>
      <c r="C8483">
        <v>133.5</v>
      </c>
      <c r="D8483" s="1">
        <v>42767</v>
      </c>
      <c r="E8483" cm="1">
        <f t="array" ref="E8483">IF(AND(B8483="Housing",A8483="Rural"),"",
_xlfn.IFS(
NOT(ISBLANK(C8483)), C8483,
AND(NOT(ISBLANK(C8482)), B8482=B8483, NOT(ISBLANK(C8484)), B8484=B8483), AVERAGE(C8482,C8484),
AND(NOT(ISBLANK(C8482)), B8482=B8483, ISBLANK(C8484), NOT(ISBLANK(C8485)), B8485=B8483), C8482+(C8485-C8482)/3,
AND(ISBLANK(C8482), NOT(ISBLANK(C8481)), B8481=B8483, NOT(ISBLANK(C8484)), B8484=B8483), C8481+(C8484-C8481)*2/3,
TRUE, "Check Manually"
))</f>
        <v>133.5</v>
      </c>
      <c r="F8483" t="str">
        <f>_xlfn.XLOOKUP(B8483,Bucket_Map!A:A,Bucket_Map!B:B,"ERROR - CHECK NAME")</f>
        <v>Food &amp; Beverages</v>
      </c>
    </row>
    <row r="8484" spans="1:6" x14ac:dyDescent="0.25">
      <c r="A8484" t="s">
        <v>33</v>
      </c>
      <c r="B8484" t="s">
        <v>19</v>
      </c>
      <c r="C8484">
        <v>134.9</v>
      </c>
      <c r="D8484" s="1">
        <v>42795</v>
      </c>
      <c r="E8484" cm="1">
        <f t="array" ref="E8484">IF(AND(B8484="Housing",A8484="Rural"),"",
_xlfn.IFS(
NOT(ISBLANK(C8484)), C8484,
AND(NOT(ISBLANK(C8483)), B8483=B8484, NOT(ISBLANK(C8485)), B8485=B8484), AVERAGE(C8483,C8485),
AND(NOT(ISBLANK(C8483)), B8483=B8484, ISBLANK(C8485), NOT(ISBLANK(C8486)), B8486=B8484), C8483+(C8486-C8483)/3,
AND(ISBLANK(C8483), NOT(ISBLANK(C8482)), B8482=B8484, NOT(ISBLANK(C8485)), B8485=B8484), C8482+(C8485-C8482)*2/3,
TRUE, "Check Manually"
))</f>
        <v>134.9</v>
      </c>
      <c r="F8484" t="str">
        <f>_xlfn.XLOOKUP(B8484,Bucket_Map!A:A,Bucket_Map!B:B,"ERROR - CHECK NAME")</f>
        <v>Food &amp; Beverages</v>
      </c>
    </row>
    <row r="8485" spans="1:6" x14ac:dyDescent="0.25">
      <c r="A8485" t="s">
        <v>33</v>
      </c>
      <c r="B8485" t="s">
        <v>19</v>
      </c>
      <c r="C8485">
        <v>136.30000000000001</v>
      </c>
      <c r="D8485" s="1">
        <v>42826</v>
      </c>
      <c r="E8485" cm="1">
        <f t="array" ref="E8485">IF(AND(B8485="Housing",A8485="Rural"),"",
_xlfn.IFS(
NOT(ISBLANK(C8485)), C8485,
AND(NOT(ISBLANK(C8484)), B8484=B8485, NOT(ISBLANK(C8486)), B8486=B8485), AVERAGE(C8484,C8486),
AND(NOT(ISBLANK(C8484)), B8484=B8485, ISBLANK(C8486), NOT(ISBLANK(C8487)), B8487=B8485), C8484+(C8487-C8484)/3,
AND(ISBLANK(C8484), NOT(ISBLANK(C8483)), B8483=B8485, NOT(ISBLANK(C8486)), B8486=B8485), C8483+(C8486-C8483)*2/3,
TRUE, "Check Manually"
))</f>
        <v>136.30000000000001</v>
      </c>
      <c r="F8485" t="str">
        <f>_xlfn.XLOOKUP(B8485,Bucket_Map!A:A,Bucket_Map!B:B,"ERROR - CHECK NAME")</f>
        <v>Food &amp; Beverages</v>
      </c>
    </row>
    <row r="8486" spans="1:6" x14ac:dyDescent="0.25">
      <c r="A8486" t="s">
        <v>33</v>
      </c>
      <c r="B8486" t="s">
        <v>19</v>
      </c>
      <c r="C8486">
        <v>136.80000000000001</v>
      </c>
      <c r="D8486" s="1">
        <v>42856</v>
      </c>
      <c r="E8486" cm="1">
        <f t="array" ref="E8486">IF(AND(B8486="Housing",A8486="Rural"),"",
_xlfn.IFS(
NOT(ISBLANK(C8486)), C8486,
AND(NOT(ISBLANK(C8485)), B8485=B8486, NOT(ISBLANK(C8487)), B8487=B8486), AVERAGE(C8485,C8487),
AND(NOT(ISBLANK(C8485)), B8485=B8486, ISBLANK(C8487), NOT(ISBLANK(C8488)), B8488=B8486), C8485+(C8488-C8485)/3,
AND(ISBLANK(C8485), NOT(ISBLANK(C8484)), B8484=B8486, NOT(ISBLANK(C8487)), B8487=B8486), C8484+(C8487-C8484)*2/3,
TRUE, "Check Manually"
))</f>
        <v>136.80000000000001</v>
      </c>
      <c r="F8486" t="str">
        <f>_xlfn.XLOOKUP(B8486,Bucket_Map!A:A,Bucket_Map!B:B,"ERROR - CHECK NAME")</f>
        <v>Food &amp; Beverages</v>
      </c>
    </row>
    <row r="8487" spans="1:6" x14ac:dyDescent="0.25">
      <c r="A8487" t="s">
        <v>33</v>
      </c>
      <c r="B8487" t="s">
        <v>19</v>
      </c>
      <c r="C8487">
        <v>137.30000000000001</v>
      </c>
      <c r="D8487" s="1">
        <v>42887</v>
      </c>
      <c r="E8487" cm="1">
        <f t="array" ref="E8487">IF(AND(B8487="Housing",A8487="Rural"),"",
_xlfn.IFS(
NOT(ISBLANK(C8487)), C8487,
AND(NOT(ISBLANK(C8486)), B8486=B8487, NOT(ISBLANK(C8488)), B8488=B8487), AVERAGE(C8486,C8488),
AND(NOT(ISBLANK(C8486)), B8486=B8487, ISBLANK(C8488), NOT(ISBLANK(C8489)), B8489=B8487), C8486+(C8489-C8486)/3,
AND(ISBLANK(C8486), NOT(ISBLANK(C8485)), B8485=B8487, NOT(ISBLANK(C8488)), B8488=B8487), C8485+(C8488-C8485)*2/3,
TRUE, "Check Manually"
))</f>
        <v>137.30000000000001</v>
      </c>
      <c r="F8487" t="str">
        <f>_xlfn.XLOOKUP(B8487,Bucket_Map!A:A,Bucket_Map!B:B,"ERROR - CHECK NAME")</f>
        <v>Food &amp; Beverages</v>
      </c>
    </row>
    <row r="8488" spans="1:6" x14ac:dyDescent="0.25">
      <c r="A8488" t="s">
        <v>33</v>
      </c>
      <c r="B8488" t="s">
        <v>19</v>
      </c>
      <c r="C8488">
        <v>137.69999999999999</v>
      </c>
      <c r="D8488" s="1">
        <v>42917</v>
      </c>
      <c r="E8488" cm="1">
        <f t="array" ref="E8488">IF(AND(B8488="Housing",A8488="Rural"),"",
_xlfn.IFS(
NOT(ISBLANK(C8488)), C8488,
AND(NOT(ISBLANK(C8487)), B8487=B8488, NOT(ISBLANK(C8489)), B8489=B8488), AVERAGE(C8487,C8489),
AND(NOT(ISBLANK(C8487)), B8487=B8488, ISBLANK(C8489), NOT(ISBLANK(C8490)), B8490=B8488), C8487+(C8490-C8487)/3,
AND(ISBLANK(C8487), NOT(ISBLANK(C8486)), B8486=B8488, NOT(ISBLANK(C8489)), B8489=B8488), C8486+(C8489-C8486)*2/3,
TRUE, "Check Manually"
))</f>
        <v>137.69999999999999</v>
      </c>
      <c r="F8488" t="str">
        <f>_xlfn.XLOOKUP(B8488,Bucket_Map!A:A,Bucket_Map!B:B,"ERROR - CHECK NAME")</f>
        <v>Food &amp; Beverages</v>
      </c>
    </row>
    <row r="8489" spans="1:6" x14ac:dyDescent="0.25">
      <c r="A8489" t="s">
        <v>33</v>
      </c>
      <c r="B8489" t="s">
        <v>19</v>
      </c>
      <c r="C8489">
        <v>138.30000000000001</v>
      </c>
      <c r="D8489" s="1">
        <v>42948</v>
      </c>
      <c r="E8489" cm="1">
        <f t="array" ref="E8489">IF(AND(B8489="Housing",A8489="Rural"),"",
_xlfn.IFS(
NOT(ISBLANK(C8489)), C8489,
AND(NOT(ISBLANK(C8488)), B8488=B8489, NOT(ISBLANK(C8490)), B8490=B8489), AVERAGE(C8488,C8490),
AND(NOT(ISBLANK(C8488)), B8488=B8489, ISBLANK(C8490), NOT(ISBLANK(C8491)), B8491=B8489), C8488+(C8491-C8488)/3,
AND(ISBLANK(C8488), NOT(ISBLANK(C8487)), B8487=B8489, NOT(ISBLANK(C8490)), B8490=B8489), C8487+(C8490-C8487)*2/3,
TRUE, "Check Manually"
))</f>
        <v>138.30000000000001</v>
      </c>
      <c r="F8489" t="str">
        <f>_xlfn.XLOOKUP(B8489,Bucket_Map!A:A,Bucket_Map!B:B,"ERROR - CHECK NAME")</f>
        <v>Food &amp; Beverages</v>
      </c>
    </row>
    <row r="8490" spans="1:6" x14ac:dyDescent="0.25">
      <c r="A8490" t="s">
        <v>33</v>
      </c>
      <c r="B8490" t="s">
        <v>19</v>
      </c>
      <c r="C8490">
        <v>138.69999999999999</v>
      </c>
      <c r="D8490" s="1">
        <v>42979</v>
      </c>
      <c r="E8490" cm="1">
        <f t="array" ref="E8490">IF(AND(B8490="Housing",A8490="Rural"),"",
_xlfn.IFS(
NOT(ISBLANK(C8490)), C8490,
AND(NOT(ISBLANK(C8489)), B8489=B8490, NOT(ISBLANK(C8491)), B8491=B8490), AVERAGE(C8489,C8491),
AND(NOT(ISBLANK(C8489)), B8489=B8490, ISBLANK(C8491), NOT(ISBLANK(C8492)), B8492=B8490), C8489+(C8492-C8489)/3,
AND(ISBLANK(C8489), NOT(ISBLANK(C8488)), B8488=B8490, NOT(ISBLANK(C8491)), B8491=B8490), C8488+(C8491-C8488)*2/3,
TRUE, "Check Manually"
))</f>
        <v>138.69999999999999</v>
      </c>
      <c r="F8490" t="str">
        <f>_xlfn.XLOOKUP(B8490,Bucket_Map!A:A,Bucket_Map!B:B,"ERROR - CHECK NAME")</f>
        <v>Food &amp; Beverages</v>
      </c>
    </row>
    <row r="8491" spans="1:6" x14ac:dyDescent="0.25">
      <c r="A8491" t="s">
        <v>33</v>
      </c>
      <c r="B8491" t="s">
        <v>19</v>
      </c>
      <c r="C8491">
        <v>139.1</v>
      </c>
      <c r="D8491" s="1">
        <v>43009</v>
      </c>
      <c r="E8491" cm="1">
        <f t="array" ref="E8491">IF(AND(B8491="Housing",A8491="Rural"),"",
_xlfn.IFS(
NOT(ISBLANK(C8491)), C8491,
AND(NOT(ISBLANK(C8490)), B8490=B8491, NOT(ISBLANK(C8492)), B8492=B8491), AVERAGE(C8490,C8492),
AND(NOT(ISBLANK(C8490)), B8490=B8491, ISBLANK(C8492), NOT(ISBLANK(C8493)), B8493=B8491), C8490+(C8493-C8490)/3,
AND(ISBLANK(C8490), NOT(ISBLANK(C8489)), B8489=B8491, NOT(ISBLANK(C8492)), B8492=B8491), C8489+(C8492-C8489)*2/3,
TRUE, "Check Manually"
))</f>
        <v>139.1</v>
      </c>
      <c r="F8491" t="str">
        <f>_xlfn.XLOOKUP(B8491,Bucket_Map!A:A,Bucket_Map!B:B,"ERROR - CHECK NAME")</f>
        <v>Food &amp; Beverages</v>
      </c>
    </row>
    <row r="8492" spans="1:6" x14ac:dyDescent="0.25">
      <c r="A8492" t="s">
        <v>33</v>
      </c>
      <c r="B8492" t="s">
        <v>19</v>
      </c>
      <c r="C8492">
        <v>139.5</v>
      </c>
      <c r="D8492" s="1">
        <v>43040</v>
      </c>
      <c r="E8492" cm="1">
        <f t="array" ref="E8492">IF(AND(B8492="Housing",A8492="Rural"),"",
_xlfn.IFS(
NOT(ISBLANK(C8492)), C8492,
AND(NOT(ISBLANK(C8491)), B8491=B8492, NOT(ISBLANK(C8493)), B8493=B8492), AVERAGE(C8491,C8493),
AND(NOT(ISBLANK(C8491)), B8491=B8492, ISBLANK(C8493), NOT(ISBLANK(C8494)), B8494=B8492), C8491+(C8494-C8491)/3,
AND(ISBLANK(C8491), NOT(ISBLANK(C8490)), B8490=B8492, NOT(ISBLANK(C8493)), B8493=B8492), C8490+(C8493-C8490)*2/3,
TRUE, "Check Manually"
))</f>
        <v>139.5</v>
      </c>
      <c r="F8492" t="str">
        <f>_xlfn.XLOOKUP(B8492,Bucket_Map!A:A,Bucket_Map!B:B,"ERROR - CHECK NAME")</f>
        <v>Food &amp; Beverages</v>
      </c>
    </row>
    <row r="8493" spans="1:6" x14ac:dyDescent="0.25">
      <c r="A8493" t="s">
        <v>33</v>
      </c>
      <c r="B8493" t="s">
        <v>19</v>
      </c>
      <c r="C8493">
        <v>139.5</v>
      </c>
      <c r="D8493" s="1">
        <v>43070</v>
      </c>
      <c r="E8493" cm="1">
        <f t="array" ref="E8493">IF(AND(B8493="Housing",A8493="Rural"),"",
_xlfn.IFS(
NOT(ISBLANK(C8493)), C8493,
AND(NOT(ISBLANK(C8492)), B8492=B8493, NOT(ISBLANK(C8494)), B8494=B8493), AVERAGE(C8492,C8494),
AND(NOT(ISBLANK(C8492)), B8492=B8493, ISBLANK(C8494), NOT(ISBLANK(C8495)), B8495=B8493), C8492+(C8495-C8492)/3,
AND(ISBLANK(C8492), NOT(ISBLANK(C8491)), B8491=B8493, NOT(ISBLANK(C8494)), B8494=B8493), C8491+(C8494-C8491)*2/3,
TRUE, "Check Manually"
))</f>
        <v>139.5</v>
      </c>
      <c r="F8493" t="str">
        <f>_xlfn.XLOOKUP(B8493,Bucket_Map!A:A,Bucket_Map!B:B,"ERROR - CHECK NAME")</f>
        <v>Food &amp; Beverages</v>
      </c>
    </row>
    <row r="8494" spans="1:6" x14ac:dyDescent="0.25">
      <c r="A8494" t="s">
        <v>33</v>
      </c>
      <c r="B8494" t="s">
        <v>19</v>
      </c>
      <c r="C8494">
        <v>139.6</v>
      </c>
      <c r="D8494" s="1">
        <v>43101</v>
      </c>
      <c r="E8494" cm="1">
        <f t="array" ref="E8494">IF(AND(B8494="Housing",A8494="Rural"),"",
_xlfn.IFS(
NOT(ISBLANK(C8494)), C8494,
AND(NOT(ISBLANK(C8493)), B8493=B8494, NOT(ISBLANK(C8495)), B8495=B8494), AVERAGE(C8493,C8495),
AND(NOT(ISBLANK(C8493)), B8493=B8494, ISBLANK(C8495), NOT(ISBLANK(C8496)), B8496=B8494), C8493+(C8496-C8493)/3,
AND(ISBLANK(C8493), NOT(ISBLANK(C8492)), B8492=B8494, NOT(ISBLANK(C8495)), B8495=B8494), C8492+(C8495-C8492)*2/3,
TRUE, "Check Manually"
))</f>
        <v>139.6</v>
      </c>
      <c r="F8494" t="str">
        <f>_xlfn.XLOOKUP(B8494,Bucket_Map!A:A,Bucket_Map!B:B,"ERROR - CHECK NAME")</f>
        <v>Food &amp; Beverages</v>
      </c>
    </row>
    <row r="8495" spans="1:6" x14ac:dyDescent="0.25">
      <c r="A8495" t="s">
        <v>33</v>
      </c>
      <c r="B8495" t="s">
        <v>19</v>
      </c>
      <c r="C8495">
        <v>139.9</v>
      </c>
      <c r="D8495" s="1">
        <v>43132</v>
      </c>
      <c r="E8495" cm="1">
        <f t="array" ref="E8495">IF(AND(B8495="Housing",A8495="Rural"),"",
_xlfn.IFS(
NOT(ISBLANK(C8495)), C8495,
AND(NOT(ISBLANK(C8494)), B8494=B8495, NOT(ISBLANK(C8496)), B8496=B8495), AVERAGE(C8494,C8496),
AND(NOT(ISBLANK(C8494)), B8494=B8495, ISBLANK(C8496), NOT(ISBLANK(C8497)), B8497=B8495), C8494+(C8497-C8494)/3,
AND(ISBLANK(C8494), NOT(ISBLANK(C8493)), B8493=B8495, NOT(ISBLANK(C8496)), B8496=B8495), C8493+(C8496-C8493)*2/3,
TRUE, "Check Manually"
))</f>
        <v>139.9</v>
      </c>
      <c r="F8495" t="str">
        <f>_xlfn.XLOOKUP(B8495,Bucket_Map!A:A,Bucket_Map!B:B,"ERROR - CHECK NAME")</f>
        <v>Food &amp; Beverages</v>
      </c>
    </row>
    <row r="8496" spans="1:6" x14ac:dyDescent="0.25">
      <c r="A8496" t="s">
        <v>33</v>
      </c>
      <c r="B8496" t="s">
        <v>19</v>
      </c>
      <c r="C8496">
        <v>139.9</v>
      </c>
      <c r="D8496" s="1">
        <v>43160</v>
      </c>
      <c r="E8496" cm="1">
        <f t="array" ref="E8496">IF(AND(B8496="Housing",A8496="Rural"),"",
_xlfn.IFS(
NOT(ISBLANK(C8496)), C8496,
AND(NOT(ISBLANK(C8495)), B8495=B8496, NOT(ISBLANK(C8497)), B8497=B8496), AVERAGE(C8495,C8497),
AND(NOT(ISBLANK(C8495)), B8495=B8496, ISBLANK(C8497), NOT(ISBLANK(C8498)), B8498=B8496), C8495+(C8498-C8495)/3,
AND(ISBLANK(C8495), NOT(ISBLANK(C8494)), B8494=B8496, NOT(ISBLANK(C8497)), B8497=B8496), C8494+(C8497-C8494)*2/3,
TRUE, "Check Manually"
))</f>
        <v>139.9</v>
      </c>
      <c r="F8496" t="str">
        <f>_xlfn.XLOOKUP(B8496,Bucket_Map!A:A,Bucket_Map!B:B,"ERROR - CHECK NAME")</f>
        <v>Food &amp; Beverages</v>
      </c>
    </row>
    <row r="8497" spans="1:6" x14ac:dyDescent="0.25">
      <c r="A8497" t="s">
        <v>33</v>
      </c>
      <c r="B8497" t="s">
        <v>19</v>
      </c>
      <c r="C8497">
        <v>140.30000000000001</v>
      </c>
      <c r="D8497" s="1">
        <v>43191</v>
      </c>
      <c r="E8497" cm="1">
        <f t="array" ref="E8497">IF(AND(B8497="Housing",A8497="Rural"),"",
_xlfn.IFS(
NOT(ISBLANK(C8497)), C8497,
AND(NOT(ISBLANK(C8496)), B8496=B8497, NOT(ISBLANK(C8498)), B8498=B8497), AVERAGE(C8496,C8498),
AND(NOT(ISBLANK(C8496)), B8496=B8497, ISBLANK(C8498), NOT(ISBLANK(C8499)), B8499=B8497), C8496+(C8499-C8496)/3,
AND(ISBLANK(C8496), NOT(ISBLANK(C8495)), B8495=B8497, NOT(ISBLANK(C8498)), B8498=B8497), C8495+(C8498-C8495)*2/3,
TRUE, "Check Manually"
))</f>
        <v>140.30000000000001</v>
      </c>
      <c r="F8497" t="str">
        <f>_xlfn.XLOOKUP(B8497,Bucket_Map!A:A,Bucket_Map!B:B,"ERROR - CHECK NAME")</f>
        <v>Food &amp; Beverages</v>
      </c>
    </row>
    <row r="8498" spans="1:6" x14ac:dyDescent="0.25">
      <c r="A8498" t="s">
        <v>33</v>
      </c>
      <c r="B8498" t="s">
        <v>19</v>
      </c>
      <c r="C8498">
        <v>140.69999999999999</v>
      </c>
      <c r="D8498" s="1">
        <v>43221</v>
      </c>
      <c r="E8498" cm="1">
        <f t="array" ref="E8498">IF(AND(B8498="Housing",A8498="Rural"),"",
_xlfn.IFS(
NOT(ISBLANK(C8498)), C8498,
AND(NOT(ISBLANK(C8497)), B8497=B8498, NOT(ISBLANK(C8499)), B8499=B8498), AVERAGE(C8497,C8499),
AND(NOT(ISBLANK(C8497)), B8497=B8498, ISBLANK(C8499), NOT(ISBLANK(C8500)), B8500=B8498), C8497+(C8500-C8497)/3,
AND(ISBLANK(C8497), NOT(ISBLANK(C8496)), B8496=B8498, NOT(ISBLANK(C8499)), B8499=B8498), C8496+(C8499-C8496)*2/3,
TRUE, "Check Manually"
))</f>
        <v>140.69999999999999</v>
      </c>
      <c r="F8498" t="str">
        <f>_xlfn.XLOOKUP(B8498,Bucket_Map!A:A,Bucket_Map!B:B,"ERROR - CHECK NAME")</f>
        <v>Food &amp; Beverages</v>
      </c>
    </row>
    <row r="8499" spans="1:6" x14ac:dyDescent="0.25">
      <c r="A8499" t="s">
        <v>33</v>
      </c>
      <c r="B8499" t="s">
        <v>19</v>
      </c>
      <c r="C8499">
        <v>140.80000000000001</v>
      </c>
      <c r="D8499" s="1">
        <v>43252</v>
      </c>
      <c r="E8499" cm="1">
        <f t="array" ref="E8499">IF(AND(B8499="Housing",A8499="Rural"),"",
_xlfn.IFS(
NOT(ISBLANK(C8499)), C8499,
AND(NOT(ISBLANK(C8498)), B8498=B8499, NOT(ISBLANK(C8500)), B8500=B8499), AVERAGE(C8498,C8500),
AND(NOT(ISBLANK(C8498)), B8498=B8499, ISBLANK(C8500), NOT(ISBLANK(C8501)), B8501=B8499), C8498+(C8501-C8498)/3,
AND(ISBLANK(C8498), NOT(ISBLANK(C8497)), B8497=B8499, NOT(ISBLANK(C8500)), B8500=B8499), C8497+(C8500-C8497)*2/3,
TRUE, "Check Manually"
))</f>
        <v>140.80000000000001</v>
      </c>
      <c r="F8499" t="str">
        <f>_xlfn.XLOOKUP(B8499,Bucket_Map!A:A,Bucket_Map!B:B,"ERROR - CHECK NAME")</f>
        <v>Food &amp; Beverages</v>
      </c>
    </row>
    <row r="8500" spans="1:6" x14ac:dyDescent="0.25">
      <c r="A8500" t="s">
        <v>33</v>
      </c>
      <c r="B8500" t="s">
        <v>19</v>
      </c>
      <c r="C8500">
        <v>141</v>
      </c>
      <c r="D8500" s="1">
        <v>43282</v>
      </c>
      <c r="E8500" cm="1">
        <f t="array" ref="E8500">IF(AND(B8500="Housing",A8500="Rural"),"",
_xlfn.IFS(
NOT(ISBLANK(C8500)), C8500,
AND(NOT(ISBLANK(C8499)), B8499=B8500, NOT(ISBLANK(C8501)), B8501=B8500), AVERAGE(C8499,C8501),
AND(NOT(ISBLANK(C8499)), B8499=B8500, ISBLANK(C8501), NOT(ISBLANK(C8502)), B8502=B8500), C8499+(C8502-C8499)/3,
AND(ISBLANK(C8499), NOT(ISBLANK(C8498)), B8498=B8500, NOT(ISBLANK(C8501)), B8501=B8500), C8498+(C8501-C8498)*2/3,
TRUE, "Check Manually"
))</f>
        <v>141</v>
      </c>
      <c r="F8500" t="str">
        <f>_xlfn.XLOOKUP(B8500,Bucket_Map!A:A,Bucket_Map!B:B,"ERROR - CHECK NAME")</f>
        <v>Food &amp; Beverages</v>
      </c>
    </row>
    <row r="8501" spans="1:6" x14ac:dyDescent="0.25">
      <c r="A8501" t="s">
        <v>33</v>
      </c>
      <c r="B8501" t="s">
        <v>19</v>
      </c>
      <c r="C8501">
        <v>141.19999999999999</v>
      </c>
      <c r="D8501" s="1">
        <v>43313</v>
      </c>
      <c r="E8501" cm="1">
        <f t="array" ref="E8501">IF(AND(B8501="Housing",A8501="Rural"),"",
_xlfn.IFS(
NOT(ISBLANK(C8501)), C8501,
AND(NOT(ISBLANK(C8500)), B8500=B8501, NOT(ISBLANK(C8502)), B8502=B8501), AVERAGE(C8500,C8502),
AND(NOT(ISBLANK(C8500)), B8500=B8501, ISBLANK(C8502), NOT(ISBLANK(C8503)), B8503=B8501), C8500+(C8503-C8500)/3,
AND(ISBLANK(C8500), NOT(ISBLANK(C8499)), B8499=B8501, NOT(ISBLANK(C8502)), B8502=B8501), C8499+(C8502-C8499)*2/3,
TRUE, "Check Manually"
))</f>
        <v>141.19999999999999</v>
      </c>
      <c r="F8501" t="str">
        <f>_xlfn.XLOOKUP(B8501,Bucket_Map!A:A,Bucket_Map!B:B,"ERROR - CHECK NAME")</f>
        <v>Food &amp; Beverages</v>
      </c>
    </row>
    <row r="8502" spans="1:6" x14ac:dyDescent="0.25">
      <c r="A8502" t="s">
        <v>33</v>
      </c>
      <c r="B8502" t="s">
        <v>19</v>
      </c>
      <c r="C8502">
        <v>141.5</v>
      </c>
      <c r="D8502" s="1">
        <v>43344</v>
      </c>
      <c r="E8502" cm="1">
        <f t="array" ref="E8502">IF(AND(B8502="Housing",A8502="Rural"),"",
_xlfn.IFS(
NOT(ISBLANK(C8502)), C8502,
AND(NOT(ISBLANK(C8501)), B8501=B8502, NOT(ISBLANK(C8503)), B8503=B8502), AVERAGE(C8501,C8503),
AND(NOT(ISBLANK(C8501)), B8501=B8502, ISBLANK(C8503), NOT(ISBLANK(C8504)), B8504=B8502), C8501+(C8504-C8501)/3,
AND(ISBLANK(C8501), NOT(ISBLANK(C8500)), B8500=B8502, NOT(ISBLANK(C8503)), B8503=B8502), C8500+(C8503-C8500)*2/3,
TRUE, "Check Manually"
))</f>
        <v>141.5</v>
      </c>
      <c r="F8502" t="str">
        <f>_xlfn.XLOOKUP(B8502,Bucket_Map!A:A,Bucket_Map!B:B,"ERROR - CHECK NAME")</f>
        <v>Food &amp; Beverages</v>
      </c>
    </row>
    <row r="8503" spans="1:6" x14ac:dyDescent="0.25">
      <c r="A8503" t="s">
        <v>33</v>
      </c>
      <c r="B8503" t="s">
        <v>19</v>
      </c>
      <c r="C8503">
        <v>141.5</v>
      </c>
      <c r="D8503" s="1">
        <v>43374</v>
      </c>
      <c r="E8503" cm="1">
        <f t="array" ref="E8503">IF(AND(B8503="Housing",A8503="Rural"),"",
_xlfn.IFS(
NOT(ISBLANK(C8503)), C8503,
AND(NOT(ISBLANK(C8502)), B8502=B8503, NOT(ISBLANK(C8504)), B8504=B8503), AVERAGE(C8502,C8504),
AND(NOT(ISBLANK(C8502)), B8502=B8503, ISBLANK(C8504), NOT(ISBLANK(C8505)), B8505=B8503), C8502+(C8505-C8502)/3,
AND(ISBLANK(C8502), NOT(ISBLANK(C8501)), B8501=B8503, NOT(ISBLANK(C8504)), B8504=B8503), C8501+(C8504-C8501)*2/3,
TRUE, "Check Manually"
))</f>
        <v>141.5</v>
      </c>
      <c r="F8503" t="str">
        <f>_xlfn.XLOOKUP(B8503,Bucket_Map!A:A,Bucket_Map!B:B,"ERROR - CHECK NAME")</f>
        <v>Food &amp; Beverages</v>
      </c>
    </row>
    <row r="8504" spans="1:6" x14ac:dyDescent="0.25">
      <c r="A8504" t="s">
        <v>33</v>
      </c>
      <c r="B8504" t="s">
        <v>19</v>
      </c>
      <c r="C8504">
        <v>141.6</v>
      </c>
      <c r="D8504" s="1">
        <v>43405</v>
      </c>
      <c r="E8504" cm="1">
        <f t="array" ref="E8504">IF(AND(B8504="Housing",A8504="Rural"),"",
_xlfn.IFS(
NOT(ISBLANK(C8504)), C8504,
AND(NOT(ISBLANK(C8503)), B8503=B8504, NOT(ISBLANK(C8505)), B8505=B8504), AVERAGE(C8503,C8505),
AND(NOT(ISBLANK(C8503)), B8503=B8504, ISBLANK(C8505), NOT(ISBLANK(C8506)), B8506=B8504), C8503+(C8506-C8503)/3,
AND(ISBLANK(C8503), NOT(ISBLANK(C8502)), B8502=B8504, NOT(ISBLANK(C8505)), B8505=B8504), C8502+(C8505-C8502)*2/3,
TRUE, "Check Manually"
))</f>
        <v>141.6</v>
      </c>
      <c r="F8504" t="str">
        <f>_xlfn.XLOOKUP(B8504,Bucket_Map!A:A,Bucket_Map!B:B,"ERROR - CHECK NAME")</f>
        <v>Food &amp; Beverages</v>
      </c>
    </row>
    <row r="8505" spans="1:6" x14ac:dyDescent="0.25">
      <c r="A8505" t="s">
        <v>33</v>
      </c>
      <c r="B8505" t="s">
        <v>19</v>
      </c>
      <c r="C8505">
        <v>141.6</v>
      </c>
      <c r="D8505" s="1">
        <v>43435</v>
      </c>
      <c r="E8505" cm="1">
        <f t="array" ref="E8505">IF(AND(B8505="Housing",A8505="Rural"),"",
_xlfn.IFS(
NOT(ISBLANK(C8505)), C8505,
AND(NOT(ISBLANK(C8504)), B8504=B8505, NOT(ISBLANK(C8506)), B8506=B8505), AVERAGE(C8504,C8506),
AND(NOT(ISBLANK(C8504)), B8504=B8505, ISBLANK(C8506), NOT(ISBLANK(C8507)), B8507=B8505), C8504+(C8507-C8504)/3,
AND(ISBLANK(C8504), NOT(ISBLANK(C8503)), B8503=B8505, NOT(ISBLANK(C8506)), B8506=B8505), C8503+(C8506-C8503)*2/3,
TRUE, "Check Manually"
))</f>
        <v>141.6</v>
      </c>
      <c r="F8505" t="str">
        <f>_xlfn.XLOOKUP(B8505,Bucket_Map!A:A,Bucket_Map!B:B,"ERROR - CHECK NAME")</f>
        <v>Food &amp; Beverages</v>
      </c>
    </row>
    <row r="8506" spans="1:6" x14ac:dyDescent="0.25">
      <c r="A8506" t="s">
        <v>33</v>
      </c>
      <c r="B8506" t="s">
        <v>19</v>
      </c>
      <c r="C8506">
        <v>141.69999999999999</v>
      </c>
      <c r="D8506" s="1">
        <v>43466</v>
      </c>
      <c r="E8506" cm="1">
        <f t="array" ref="E8506">IF(AND(B8506="Housing",A8506="Rural"),"",
_xlfn.IFS(
NOT(ISBLANK(C8506)), C8506,
AND(NOT(ISBLANK(C8505)), B8505=B8506, NOT(ISBLANK(C8507)), B8507=B8506), AVERAGE(C8505,C8507),
AND(NOT(ISBLANK(C8505)), B8505=B8506, ISBLANK(C8507), NOT(ISBLANK(C8508)), B8508=B8506), C8505+(C8508-C8505)/3,
AND(ISBLANK(C8505), NOT(ISBLANK(C8504)), B8504=B8506, NOT(ISBLANK(C8507)), B8507=B8506), C8504+(C8507-C8504)*2/3,
TRUE, "Check Manually"
))</f>
        <v>141.69999999999999</v>
      </c>
      <c r="F8506" t="str">
        <f>_xlfn.XLOOKUP(B8506,Bucket_Map!A:A,Bucket_Map!B:B,"ERROR - CHECK NAME")</f>
        <v>Food &amp; Beverages</v>
      </c>
    </row>
    <row r="8507" spans="1:6" x14ac:dyDescent="0.25">
      <c r="A8507" t="s">
        <v>33</v>
      </c>
      <c r="B8507" t="s">
        <v>19</v>
      </c>
      <c r="C8507">
        <v>141.69999999999999</v>
      </c>
      <c r="D8507" s="1">
        <v>43497</v>
      </c>
      <c r="E8507" cm="1">
        <f t="array" ref="E8507">IF(AND(B8507="Housing",A8507="Rural"),"",
_xlfn.IFS(
NOT(ISBLANK(C8507)), C8507,
AND(NOT(ISBLANK(C8506)), B8506=B8507, NOT(ISBLANK(C8508)), B8508=B8507), AVERAGE(C8506,C8508),
AND(NOT(ISBLANK(C8506)), B8506=B8507, ISBLANK(C8508), NOT(ISBLANK(C8509)), B8509=B8507), C8506+(C8509-C8506)/3,
AND(ISBLANK(C8506), NOT(ISBLANK(C8505)), B8505=B8507, NOT(ISBLANK(C8508)), B8508=B8507), C8505+(C8508-C8505)*2/3,
TRUE, "Check Manually"
))</f>
        <v>141.69999999999999</v>
      </c>
      <c r="F8507" t="str">
        <f>_xlfn.XLOOKUP(B8507,Bucket_Map!A:A,Bucket_Map!B:B,"ERROR - CHECK NAME")</f>
        <v>Food &amp; Beverages</v>
      </c>
    </row>
    <row r="8508" spans="1:6" x14ac:dyDescent="0.25">
      <c r="A8508" t="s">
        <v>33</v>
      </c>
      <c r="B8508" t="s">
        <v>19</v>
      </c>
      <c r="C8508">
        <v>141.9</v>
      </c>
      <c r="D8508" s="1">
        <v>43525</v>
      </c>
      <c r="E8508" cm="1">
        <f t="array" ref="E8508">IF(AND(B8508="Housing",A8508="Rural"),"",
_xlfn.IFS(
NOT(ISBLANK(C8508)), C8508,
AND(NOT(ISBLANK(C8507)), B8507=B8508, NOT(ISBLANK(C8509)), B8509=B8508), AVERAGE(C8507,C8509),
AND(NOT(ISBLANK(C8507)), B8507=B8508, ISBLANK(C8509), NOT(ISBLANK(C8510)), B8510=B8508), C8507+(C8510-C8507)/3,
AND(ISBLANK(C8507), NOT(ISBLANK(C8506)), B8506=B8508, NOT(ISBLANK(C8509)), B8509=B8508), C8506+(C8509-C8506)*2/3,
TRUE, "Check Manually"
))</f>
        <v>141.9</v>
      </c>
      <c r="F8508" t="str">
        <f>_xlfn.XLOOKUP(B8508,Bucket_Map!A:A,Bucket_Map!B:B,"ERROR - CHECK NAME")</f>
        <v>Food &amp; Beverages</v>
      </c>
    </row>
    <row r="8509" spans="1:6" x14ac:dyDescent="0.25">
      <c r="A8509" t="s">
        <v>33</v>
      </c>
      <c r="B8509" t="s">
        <v>19</v>
      </c>
      <c r="C8509">
        <v>142.4</v>
      </c>
      <c r="D8509" s="1">
        <v>43586</v>
      </c>
      <c r="E8509" cm="1">
        <f t="array" ref="E8509">IF(AND(B8509="Housing",A8509="Rural"),"",
_xlfn.IFS(
NOT(ISBLANK(C8509)), C8509,
AND(NOT(ISBLANK(C8508)), B8508=B8509, NOT(ISBLANK(C8510)), B8510=B8509), AVERAGE(C8508,C8510),
AND(NOT(ISBLANK(C8508)), B8508=B8509, ISBLANK(C8510), NOT(ISBLANK(C8511)), B8511=B8509), C8508+(C8511-C8508)/3,
AND(ISBLANK(C8508), NOT(ISBLANK(C8507)), B8507=B8509, NOT(ISBLANK(C8510)), B8510=B8509), C8507+(C8510-C8507)*2/3,
TRUE, "Check Manually"
))</f>
        <v>142.4</v>
      </c>
      <c r="F8509" t="str">
        <f>_xlfn.XLOOKUP(B8509,Bucket_Map!A:A,Bucket_Map!B:B,"ERROR - CHECK NAME")</f>
        <v>Food &amp; Beverages</v>
      </c>
    </row>
    <row r="8510" spans="1:6" x14ac:dyDescent="0.25">
      <c r="A8510" t="s">
        <v>33</v>
      </c>
      <c r="B8510" t="s">
        <v>19</v>
      </c>
      <c r="C8510">
        <v>143.4</v>
      </c>
      <c r="D8510" s="1">
        <v>43617</v>
      </c>
      <c r="E8510" cm="1">
        <f t="array" ref="E8510">IF(AND(B8510="Housing",A8510="Rural"),"",
_xlfn.IFS(
NOT(ISBLANK(C8510)), C8510,
AND(NOT(ISBLANK(C8509)), B8509=B8510, NOT(ISBLANK(C8511)), B8511=B8510), AVERAGE(C8509,C8511),
AND(NOT(ISBLANK(C8509)), B8509=B8510, ISBLANK(C8511), NOT(ISBLANK(C8512)), B8512=B8510), C8509+(C8512-C8509)/3,
AND(ISBLANK(C8509), NOT(ISBLANK(C8508)), B8508=B8510, NOT(ISBLANK(C8511)), B8511=B8510), C8508+(C8511-C8508)*2/3,
TRUE, "Check Manually"
))</f>
        <v>143.4</v>
      </c>
      <c r="F8510" t="str">
        <f>_xlfn.XLOOKUP(B8510,Bucket_Map!A:A,Bucket_Map!B:B,"ERROR - CHECK NAME")</f>
        <v>Food &amp; Beverages</v>
      </c>
    </row>
    <row r="8511" spans="1:6" x14ac:dyDescent="0.25">
      <c r="A8511" t="s">
        <v>33</v>
      </c>
      <c r="B8511" t="s">
        <v>19</v>
      </c>
      <c r="C8511">
        <v>144.1</v>
      </c>
      <c r="D8511" s="1">
        <v>43647</v>
      </c>
      <c r="E8511" cm="1">
        <f t="array" ref="E8511">IF(AND(B8511="Housing",A8511="Rural"),"",
_xlfn.IFS(
NOT(ISBLANK(C8511)), C8511,
AND(NOT(ISBLANK(C8510)), B8510=B8511, NOT(ISBLANK(C8512)), B8512=B8511), AVERAGE(C8510,C8512),
AND(NOT(ISBLANK(C8510)), B8510=B8511, ISBLANK(C8512), NOT(ISBLANK(C8513)), B8513=B8511), C8510+(C8513-C8510)/3,
AND(ISBLANK(C8510), NOT(ISBLANK(C8509)), B8509=B8511, NOT(ISBLANK(C8512)), B8512=B8511), C8509+(C8512-C8509)*2/3,
TRUE, "Check Manually"
))</f>
        <v>144.1</v>
      </c>
      <c r="F8511" t="str">
        <f>_xlfn.XLOOKUP(B8511,Bucket_Map!A:A,Bucket_Map!B:B,"ERROR - CHECK NAME")</f>
        <v>Food &amp; Beverages</v>
      </c>
    </row>
    <row r="8512" spans="1:6" x14ac:dyDescent="0.25">
      <c r="A8512" t="s">
        <v>33</v>
      </c>
      <c r="B8512" t="s">
        <v>19</v>
      </c>
      <c r="C8512">
        <v>144.9</v>
      </c>
      <c r="D8512" s="1">
        <v>43678</v>
      </c>
      <c r="E8512" cm="1">
        <f t="array" ref="E8512">IF(AND(B8512="Housing",A8512="Rural"),"",
_xlfn.IFS(
NOT(ISBLANK(C8512)), C8512,
AND(NOT(ISBLANK(C8511)), B8511=B8512, NOT(ISBLANK(C8513)), B8513=B8512), AVERAGE(C8511,C8513),
AND(NOT(ISBLANK(C8511)), B8511=B8512, ISBLANK(C8513), NOT(ISBLANK(C8514)), B8514=B8512), C8511+(C8514-C8511)/3,
AND(ISBLANK(C8511), NOT(ISBLANK(C8510)), B8510=B8512, NOT(ISBLANK(C8513)), B8513=B8512), C8510+(C8513-C8510)*2/3,
TRUE, "Check Manually"
))</f>
        <v>144.9</v>
      </c>
      <c r="F8512" t="str">
        <f>_xlfn.XLOOKUP(B8512,Bucket_Map!A:A,Bucket_Map!B:B,"ERROR - CHECK NAME")</f>
        <v>Food &amp; Beverages</v>
      </c>
    </row>
    <row r="8513" spans="1:6" x14ac:dyDescent="0.25">
      <c r="A8513" t="s">
        <v>33</v>
      </c>
      <c r="B8513" t="s">
        <v>19</v>
      </c>
      <c r="C8513">
        <v>144.9</v>
      </c>
      <c r="D8513" s="1">
        <v>43709</v>
      </c>
      <c r="E8513" cm="1">
        <f t="array" ref="E8513">IF(AND(B8513="Housing",A8513="Rural"),"",
_xlfn.IFS(
NOT(ISBLANK(C8513)), C8513,
AND(NOT(ISBLANK(C8512)), B8512=B8513, NOT(ISBLANK(C8514)), B8514=B8513), AVERAGE(C8512,C8514),
AND(NOT(ISBLANK(C8512)), B8512=B8513, ISBLANK(C8514), NOT(ISBLANK(C8515)), B8515=B8513), C8512+(C8515-C8512)/3,
AND(ISBLANK(C8512), NOT(ISBLANK(C8511)), B8511=B8513, NOT(ISBLANK(C8514)), B8514=B8513), C8511+(C8514-C8511)*2/3,
TRUE, "Check Manually"
))</f>
        <v>144.9</v>
      </c>
      <c r="F8513" t="str">
        <f>_xlfn.XLOOKUP(B8513,Bucket_Map!A:A,Bucket_Map!B:B,"ERROR - CHECK NAME")</f>
        <v>Food &amp; Beverages</v>
      </c>
    </row>
    <row r="8514" spans="1:6" x14ac:dyDescent="0.25">
      <c r="A8514" t="s">
        <v>33</v>
      </c>
      <c r="B8514" t="s">
        <v>19</v>
      </c>
      <c r="C8514">
        <v>145.6</v>
      </c>
      <c r="D8514" s="1">
        <v>43739</v>
      </c>
      <c r="E8514" cm="1">
        <f t="array" ref="E8514">IF(AND(B8514="Housing",A8514="Rural"),"",
_xlfn.IFS(
NOT(ISBLANK(C8514)), C8514,
AND(NOT(ISBLANK(C8513)), B8513=B8514, NOT(ISBLANK(C8515)), B8515=B8514), AVERAGE(C8513,C8515),
AND(NOT(ISBLANK(C8513)), B8513=B8514, ISBLANK(C8515), NOT(ISBLANK(C8516)), B8516=B8514), C8513+(C8516-C8513)/3,
AND(ISBLANK(C8513), NOT(ISBLANK(C8512)), B8512=B8514, NOT(ISBLANK(C8515)), B8515=B8514), C8512+(C8515-C8512)*2/3,
TRUE, "Check Manually"
))</f>
        <v>145.6</v>
      </c>
      <c r="F8514" t="str">
        <f>_xlfn.XLOOKUP(B8514,Bucket_Map!A:A,Bucket_Map!B:B,"ERROR - CHECK NAME")</f>
        <v>Food &amp; Beverages</v>
      </c>
    </row>
    <row r="8515" spans="1:6" x14ac:dyDescent="0.25">
      <c r="A8515" t="s">
        <v>33</v>
      </c>
      <c r="B8515" t="s">
        <v>19</v>
      </c>
      <c r="C8515">
        <v>145.9</v>
      </c>
      <c r="D8515" s="1">
        <v>43770</v>
      </c>
      <c r="E8515" cm="1">
        <f t="array" ref="E8515">IF(AND(B8515="Housing",A8515="Rural"),"",
_xlfn.IFS(
NOT(ISBLANK(C8515)), C8515,
AND(NOT(ISBLANK(C8514)), B8514=B8515, NOT(ISBLANK(C8516)), B8516=B8515), AVERAGE(C8514,C8516),
AND(NOT(ISBLANK(C8514)), B8514=B8515, ISBLANK(C8516), NOT(ISBLANK(C8517)), B8517=B8515), C8514+(C8517-C8514)/3,
AND(ISBLANK(C8514), NOT(ISBLANK(C8513)), B8513=B8515, NOT(ISBLANK(C8516)), B8516=B8515), C8513+(C8516-C8513)*2/3,
TRUE, "Check Manually"
))</f>
        <v>145.9</v>
      </c>
      <c r="F8515" t="str">
        <f>_xlfn.XLOOKUP(B8515,Bucket_Map!A:A,Bucket_Map!B:B,"ERROR - CHECK NAME")</f>
        <v>Food &amp; Beverages</v>
      </c>
    </row>
    <row r="8516" spans="1:6" x14ac:dyDescent="0.25">
      <c r="A8516" t="s">
        <v>33</v>
      </c>
      <c r="B8516" t="s">
        <v>19</v>
      </c>
      <c r="C8516">
        <v>147.5</v>
      </c>
      <c r="D8516" s="1">
        <v>43800</v>
      </c>
      <c r="E8516" cm="1">
        <f t="array" ref="E8516">IF(AND(B8516="Housing",A8516="Rural"),"",
_xlfn.IFS(
NOT(ISBLANK(C8516)), C8516,
AND(NOT(ISBLANK(C8515)), B8515=B8516, NOT(ISBLANK(C8517)), B8517=B8516), AVERAGE(C8515,C8517),
AND(NOT(ISBLANK(C8515)), B8515=B8516, ISBLANK(C8517), NOT(ISBLANK(C8518)), B8518=B8516), C8515+(C8518-C8515)/3,
AND(ISBLANK(C8515), NOT(ISBLANK(C8514)), B8514=B8516, NOT(ISBLANK(C8517)), B8517=B8516), C8514+(C8517-C8514)*2/3,
TRUE, "Check Manually"
))</f>
        <v>147.5</v>
      </c>
      <c r="F8516" t="str">
        <f>_xlfn.XLOOKUP(B8516,Bucket_Map!A:A,Bucket_Map!B:B,"ERROR - CHECK NAME")</f>
        <v>Food &amp; Beverages</v>
      </c>
    </row>
    <row r="8517" spans="1:6" x14ac:dyDescent="0.25">
      <c r="A8517" t="s">
        <v>33</v>
      </c>
      <c r="B8517" t="s">
        <v>19</v>
      </c>
      <c r="C8517">
        <v>149.30000000000001</v>
      </c>
      <c r="D8517" s="1">
        <v>43831</v>
      </c>
      <c r="E8517" cm="1">
        <f t="array" ref="E8517">IF(AND(B8517="Housing",A8517="Rural"),"",
_xlfn.IFS(
NOT(ISBLANK(C8517)), C8517,
AND(NOT(ISBLANK(C8516)), B8516=B8517, NOT(ISBLANK(C8518)), B8518=B8517), AVERAGE(C8516,C8518),
AND(NOT(ISBLANK(C8516)), B8516=B8517, ISBLANK(C8518), NOT(ISBLANK(C8519)), B8519=B8517), C8516+(C8519-C8516)/3,
AND(ISBLANK(C8516), NOT(ISBLANK(C8515)), B8515=B8517, NOT(ISBLANK(C8518)), B8518=B8517), C8515+(C8518-C8515)*2/3,
TRUE, "Check Manually"
))</f>
        <v>149.30000000000001</v>
      </c>
      <c r="F8517" t="str">
        <f>_xlfn.XLOOKUP(B8517,Bucket_Map!A:A,Bucket_Map!B:B,"ERROR - CHECK NAME")</f>
        <v>Food &amp; Beverages</v>
      </c>
    </row>
    <row r="8518" spans="1:6" x14ac:dyDescent="0.25">
      <c r="A8518" t="s">
        <v>33</v>
      </c>
      <c r="B8518" t="s">
        <v>19</v>
      </c>
      <c r="C8518">
        <v>150.69999999999999</v>
      </c>
      <c r="D8518" s="1">
        <v>43862</v>
      </c>
      <c r="E8518" cm="1">
        <f t="array" ref="E8518">IF(AND(B8518="Housing",A8518="Rural"),"",
_xlfn.IFS(
NOT(ISBLANK(C8518)), C8518,
AND(NOT(ISBLANK(C8517)), B8517=B8518, NOT(ISBLANK(C8519)), B8519=B8518), AVERAGE(C8517,C8519),
AND(NOT(ISBLANK(C8517)), B8517=B8518, ISBLANK(C8519), NOT(ISBLANK(C8520)), B8520=B8518), C8517+(C8520-C8517)/3,
AND(ISBLANK(C8517), NOT(ISBLANK(C8516)), B8516=B8518, NOT(ISBLANK(C8519)), B8519=B8518), C8516+(C8519-C8516)*2/3,
TRUE, "Check Manually"
))</f>
        <v>150.69999999999999</v>
      </c>
      <c r="F8518" t="str">
        <f>_xlfn.XLOOKUP(B8518,Bucket_Map!A:A,Bucket_Map!B:B,"ERROR - CHECK NAME")</f>
        <v>Food &amp; Beverages</v>
      </c>
    </row>
    <row r="8519" spans="1:6" x14ac:dyDescent="0.25">
      <c r="A8519" t="s">
        <v>33</v>
      </c>
      <c r="B8519" t="s">
        <v>19</v>
      </c>
      <c r="C8519">
        <v>151.1</v>
      </c>
      <c r="D8519" s="1">
        <v>43891</v>
      </c>
      <c r="E8519" cm="1">
        <f t="array" ref="E8519">IF(AND(B8519="Housing",A8519="Rural"),"",
_xlfn.IFS(
NOT(ISBLANK(C8519)), C8519,
AND(NOT(ISBLANK(C8518)), B8518=B8519, NOT(ISBLANK(C8520)), B8520=B8519), AVERAGE(C8518,C8520),
AND(NOT(ISBLANK(C8518)), B8518=B8519, ISBLANK(C8520), NOT(ISBLANK(C8521)), B8521=B8519), C8518+(C8521-C8518)/3,
AND(ISBLANK(C8518), NOT(ISBLANK(C8517)), B8517=B8519, NOT(ISBLANK(C8520)), B8520=B8519), C8517+(C8520-C8517)*2/3,
TRUE, "Check Manually"
))</f>
        <v>151.1</v>
      </c>
      <c r="F8519" t="str">
        <f>_xlfn.XLOOKUP(B8519,Bucket_Map!A:A,Bucket_Map!B:B,"ERROR - CHECK NAME")</f>
        <v>Food &amp; Beverages</v>
      </c>
    </row>
    <row r="8520" spans="1:6" x14ac:dyDescent="0.25">
      <c r="A8520" t="s">
        <v>33</v>
      </c>
      <c r="B8520" t="s">
        <v>19</v>
      </c>
      <c r="C8520">
        <v>155.5</v>
      </c>
      <c r="D8520" s="1">
        <v>43922</v>
      </c>
      <c r="E8520" cm="1">
        <f t="array" ref="E8520">IF(AND(B8520="Housing",A8520="Rural"),"",
_xlfn.IFS(
NOT(ISBLANK(C8520)), C8520,
AND(NOT(ISBLANK(C8519)), B8519=B8520, NOT(ISBLANK(C8521)), B8521=B8520), AVERAGE(C8519,C8521),
AND(NOT(ISBLANK(C8519)), B8519=B8520, ISBLANK(C8521), NOT(ISBLANK(C8522)), B8522=B8520), C8519+(C8522-C8519)/3,
AND(ISBLANK(C8519), NOT(ISBLANK(C8518)), B8518=B8520, NOT(ISBLANK(C8521)), B8521=B8520), C8518+(C8521-C8518)*2/3,
TRUE, "Check Manually"
))</f>
        <v>155.5</v>
      </c>
      <c r="F8520" t="str">
        <f>_xlfn.XLOOKUP(B8520,Bucket_Map!A:A,Bucket_Map!B:B,"ERROR - CHECK NAME")</f>
        <v>Food &amp; Beverages</v>
      </c>
    </row>
    <row r="8521" spans="1:6" x14ac:dyDescent="0.25">
      <c r="A8521" t="s">
        <v>33</v>
      </c>
      <c r="B8521" t="s">
        <v>19</v>
      </c>
      <c r="D8521" s="1">
        <v>43952</v>
      </c>
      <c r="E8521" cm="1">
        <f t="array" ref="E8521">IF(AND(B8521="Housing",A8521="Rural"),"",
_xlfn.IFS(
NOT(ISBLANK(C8521)), C8521,
AND(NOT(ISBLANK(C8520)), B8520=B8521, NOT(ISBLANK(C8522)), B8522=B8521), AVERAGE(C8520,C8522),
AND(NOT(ISBLANK(C8520)), B8520=B8521, ISBLANK(C8522), NOT(ISBLANK(C8523)), B8523=B8521), C8520+(C8523-C8520)/3,
AND(ISBLANK(C8520), NOT(ISBLANK(C8519)), B8519=B8521, NOT(ISBLANK(C8522)), B8522=B8521), C8519+(C8522-C8519)*2/3,
TRUE, "Check Manually"
))</f>
        <v>154.44999999999999</v>
      </c>
      <c r="F8521" t="str">
        <f>_xlfn.XLOOKUP(B8521,Bucket_Map!A:A,Bucket_Map!B:B,"ERROR - CHECK NAME")</f>
        <v>Food &amp; Beverages</v>
      </c>
    </row>
    <row r="8522" spans="1:6" x14ac:dyDescent="0.25">
      <c r="A8522" t="s">
        <v>33</v>
      </c>
      <c r="B8522" t="s">
        <v>19</v>
      </c>
      <c r="C8522">
        <v>153.4</v>
      </c>
      <c r="D8522" s="1">
        <v>43983</v>
      </c>
      <c r="E8522" cm="1">
        <f t="array" ref="E8522">IF(AND(B8522="Housing",A8522="Rural"),"",
_xlfn.IFS(
NOT(ISBLANK(C8522)), C8522,
AND(NOT(ISBLANK(C8521)), B8521=B8522, NOT(ISBLANK(C8523)), B8523=B8522), AVERAGE(C8521,C8523),
AND(NOT(ISBLANK(C8521)), B8521=B8522, ISBLANK(C8523), NOT(ISBLANK(C8524)), B8524=B8522), C8521+(C8524-C8521)/3,
AND(ISBLANK(C8521), NOT(ISBLANK(C8520)), B8520=B8522, NOT(ISBLANK(C8523)), B8523=B8522), C8520+(C8523-C8520)*2/3,
TRUE, "Check Manually"
))</f>
        <v>153.4</v>
      </c>
      <c r="F8522" t="str">
        <f>_xlfn.XLOOKUP(B8522,Bucket_Map!A:A,Bucket_Map!B:B,"ERROR - CHECK NAME")</f>
        <v>Food &amp; Beverages</v>
      </c>
    </row>
    <row r="8523" spans="1:6" x14ac:dyDescent="0.25">
      <c r="A8523" t="s">
        <v>33</v>
      </c>
      <c r="B8523" t="s">
        <v>19</v>
      </c>
      <c r="C8523">
        <v>153.4</v>
      </c>
      <c r="D8523" s="1">
        <v>44013</v>
      </c>
      <c r="E8523" cm="1">
        <f t="array" ref="E8523">IF(AND(B8523="Housing",A8523="Rural"),"",
_xlfn.IFS(
NOT(ISBLANK(C8523)), C8523,
AND(NOT(ISBLANK(C8522)), B8522=B8523, NOT(ISBLANK(C8524)), B8524=B8523), AVERAGE(C8522,C8524),
AND(NOT(ISBLANK(C8522)), B8522=B8523, ISBLANK(C8524), NOT(ISBLANK(C8525)), B8525=B8523), C8522+(C8525-C8522)/3,
AND(ISBLANK(C8522), NOT(ISBLANK(C8521)), B8521=B8523, NOT(ISBLANK(C8524)), B8524=B8523), C8521+(C8524-C8521)*2/3,
TRUE, "Check Manually"
))</f>
        <v>153.4</v>
      </c>
      <c r="F8523" t="str">
        <f>_xlfn.XLOOKUP(B8523,Bucket_Map!A:A,Bucket_Map!B:B,"ERROR - CHECK NAME")</f>
        <v>Food &amp; Beverages</v>
      </c>
    </row>
    <row r="8524" spans="1:6" x14ac:dyDescent="0.25">
      <c r="A8524" t="s">
        <v>33</v>
      </c>
      <c r="B8524" t="s">
        <v>19</v>
      </c>
      <c r="C8524">
        <v>153.4</v>
      </c>
      <c r="D8524" s="1">
        <v>44044</v>
      </c>
      <c r="E8524" cm="1">
        <f t="array" ref="E8524">IF(AND(B8524="Housing",A8524="Rural"),"",
_xlfn.IFS(
NOT(ISBLANK(C8524)), C8524,
AND(NOT(ISBLANK(C8523)), B8523=B8524, NOT(ISBLANK(C8525)), B8525=B8524), AVERAGE(C8523,C8525),
AND(NOT(ISBLANK(C8523)), B8523=B8524, ISBLANK(C8525), NOT(ISBLANK(C8526)), B8526=B8524), C8523+(C8526-C8523)/3,
AND(ISBLANK(C8523), NOT(ISBLANK(C8522)), B8522=B8524, NOT(ISBLANK(C8525)), B8525=B8524), C8522+(C8525-C8522)*2/3,
TRUE, "Check Manually"
))</f>
        <v>153.4</v>
      </c>
      <c r="F8524" t="str">
        <f>_xlfn.XLOOKUP(B8524,Bucket_Map!A:A,Bucket_Map!B:B,"ERROR - CHECK NAME")</f>
        <v>Food &amp; Beverages</v>
      </c>
    </row>
    <row r="8525" spans="1:6" x14ac:dyDescent="0.25">
      <c r="A8525" t="s">
        <v>33</v>
      </c>
      <c r="B8525" t="s">
        <v>19</v>
      </c>
      <c r="C8525">
        <v>153.9</v>
      </c>
      <c r="D8525" s="1">
        <v>44075</v>
      </c>
      <c r="E8525" cm="1">
        <f t="array" ref="E8525">IF(AND(B8525="Housing",A8525="Rural"),"",
_xlfn.IFS(
NOT(ISBLANK(C8525)), C8525,
AND(NOT(ISBLANK(C8524)), B8524=B8525, NOT(ISBLANK(C8526)), B8526=B8525), AVERAGE(C8524,C8526),
AND(NOT(ISBLANK(C8524)), B8524=B8525, ISBLANK(C8526), NOT(ISBLANK(C8527)), B8527=B8525), C8524+(C8527-C8524)/3,
AND(ISBLANK(C8524), NOT(ISBLANK(C8523)), B8523=B8525, NOT(ISBLANK(C8526)), B8526=B8525), C8523+(C8526-C8523)*2/3,
TRUE, "Check Manually"
))</f>
        <v>153.9</v>
      </c>
      <c r="F8525" t="str">
        <f>_xlfn.XLOOKUP(B8525,Bucket_Map!A:A,Bucket_Map!B:B,"ERROR - CHECK NAME")</f>
        <v>Food &amp; Beverages</v>
      </c>
    </row>
    <row r="8526" spans="1:6" x14ac:dyDescent="0.25">
      <c r="A8526" t="s">
        <v>33</v>
      </c>
      <c r="B8526" t="s">
        <v>19</v>
      </c>
      <c r="C8526">
        <v>153.69999999999999</v>
      </c>
      <c r="D8526" s="1">
        <v>44105</v>
      </c>
      <c r="E8526" cm="1">
        <f t="array" ref="E8526">IF(AND(B8526="Housing",A8526="Rural"),"",
_xlfn.IFS(
NOT(ISBLANK(C8526)), C8526,
AND(NOT(ISBLANK(C8525)), B8525=B8526, NOT(ISBLANK(C8527)), B8527=B8526), AVERAGE(C8525,C8527),
AND(NOT(ISBLANK(C8525)), B8525=B8526, ISBLANK(C8527), NOT(ISBLANK(C8528)), B8528=B8526), C8525+(C8528-C8525)/3,
AND(ISBLANK(C8525), NOT(ISBLANK(C8524)), B8524=B8526, NOT(ISBLANK(C8527)), B8527=B8526), C8524+(C8527-C8524)*2/3,
TRUE, "Check Manually"
))</f>
        <v>153.69999999999999</v>
      </c>
      <c r="F8526" t="str">
        <f>_xlfn.XLOOKUP(B8526,Bucket_Map!A:A,Bucket_Map!B:B,"ERROR - CHECK NAME")</f>
        <v>Food &amp; Beverages</v>
      </c>
    </row>
    <row r="8527" spans="1:6" x14ac:dyDescent="0.25">
      <c r="A8527" t="s">
        <v>33</v>
      </c>
      <c r="B8527" t="s">
        <v>19</v>
      </c>
      <c r="C8527">
        <v>153.9</v>
      </c>
      <c r="D8527" s="1">
        <v>44136</v>
      </c>
      <c r="E8527" cm="1">
        <f t="array" ref="E8527">IF(AND(B8527="Housing",A8527="Rural"),"",
_xlfn.IFS(
NOT(ISBLANK(C8527)), C8527,
AND(NOT(ISBLANK(C8526)), B8526=B8527, NOT(ISBLANK(C8528)), B8528=B8527), AVERAGE(C8526,C8528),
AND(NOT(ISBLANK(C8526)), B8526=B8527, ISBLANK(C8528), NOT(ISBLANK(C8529)), B8529=B8527), C8526+(C8529-C8526)/3,
AND(ISBLANK(C8526), NOT(ISBLANK(C8525)), B8525=B8527, NOT(ISBLANK(C8528)), B8528=B8527), C8525+(C8528-C8525)*2/3,
TRUE, "Check Manually"
))</f>
        <v>153.9</v>
      </c>
      <c r="F8527" t="str">
        <f>_xlfn.XLOOKUP(B8527,Bucket_Map!A:A,Bucket_Map!B:B,"ERROR - CHECK NAME")</f>
        <v>Food &amp; Beverages</v>
      </c>
    </row>
    <row r="8528" spans="1:6" x14ac:dyDescent="0.25">
      <c r="A8528" t="s">
        <v>33</v>
      </c>
      <c r="B8528" t="s">
        <v>19</v>
      </c>
      <c r="C8528">
        <v>154.19999999999999</v>
      </c>
      <c r="D8528" s="1">
        <v>44166</v>
      </c>
      <c r="E8528" cm="1">
        <f t="array" ref="E8528">IF(AND(B8528="Housing",A8528="Rural"),"",
_xlfn.IFS(
NOT(ISBLANK(C8528)), C8528,
AND(NOT(ISBLANK(C8527)), B8527=B8528, NOT(ISBLANK(C8529)), B8529=B8528), AVERAGE(C8527,C8529),
AND(NOT(ISBLANK(C8527)), B8527=B8528, ISBLANK(C8529), NOT(ISBLANK(C8530)), B8530=B8528), C8527+(C8530-C8527)/3,
AND(ISBLANK(C8527), NOT(ISBLANK(C8526)), B8526=B8528, NOT(ISBLANK(C8529)), B8529=B8528), C8526+(C8529-C8526)*2/3,
TRUE, "Check Manually"
))</f>
        <v>154.19999999999999</v>
      </c>
      <c r="F8528" t="str">
        <f>_xlfn.XLOOKUP(B8528,Bucket_Map!A:A,Bucket_Map!B:B,"ERROR - CHECK NAME")</f>
        <v>Food &amp; Beverages</v>
      </c>
    </row>
    <row r="8529" spans="1:6" x14ac:dyDescent="0.25">
      <c r="A8529" t="s">
        <v>33</v>
      </c>
      <c r="B8529" t="s">
        <v>19</v>
      </c>
      <c r="C8529">
        <v>154.4</v>
      </c>
      <c r="D8529" s="1">
        <v>44197</v>
      </c>
      <c r="E8529" cm="1">
        <f t="array" ref="E8529">IF(AND(B8529="Housing",A8529="Rural"),"",
_xlfn.IFS(
NOT(ISBLANK(C8529)), C8529,
AND(NOT(ISBLANK(C8528)), B8528=B8529, NOT(ISBLANK(C8530)), B8530=B8529), AVERAGE(C8528,C8530),
AND(NOT(ISBLANK(C8528)), B8528=B8529, ISBLANK(C8530), NOT(ISBLANK(C8531)), B8531=B8529), C8528+(C8531-C8528)/3,
AND(ISBLANK(C8528), NOT(ISBLANK(C8527)), B8527=B8529, NOT(ISBLANK(C8530)), B8530=B8529), C8527+(C8530-C8527)*2/3,
TRUE, "Check Manually"
))</f>
        <v>154.4</v>
      </c>
      <c r="F8529" t="str">
        <f>_xlfn.XLOOKUP(B8529,Bucket_Map!A:A,Bucket_Map!B:B,"ERROR - CHECK NAME")</f>
        <v>Food &amp; Beverages</v>
      </c>
    </row>
    <row r="8530" spans="1:6" x14ac:dyDescent="0.25">
      <c r="A8530" t="s">
        <v>33</v>
      </c>
      <c r="B8530" t="s">
        <v>19</v>
      </c>
      <c r="C8530">
        <v>155.1</v>
      </c>
      <c r="D8530" s="1">
        <v>44228</v>
      </c>
      <c r="E8530" cm="1">
        <f t="array" ref="E8530">IF(AND(B8530="Housing",A8530="Rural"),"",
_xlfn.IFS(
NOT(ISBLANK(C8530)), C8530,
AND(NOT(ISBLANK(C8529)), B8529=B8530, NOT(ISBLANK(C8531)), B8531=B8530), AVERAGE(C8529,C8531),
AND(NOT(ISBLANK(C8529)), B8529=B8530, ISBLANK(C8531), NOT(ISBLANK(C8532)), B8532=B8530), C8529+(C8532-C8529)/3,
AND(ISBLANK(C8529), NOT(ISBLANK(C8528)), B8528=B8530, NOT(ISBLANK(C8531)), B8531=B8530), C8528+(C8531-C8528)*2/3,
TRUE, "Check Manually"
))</f>
        <v>155.1</v>
      </c>
      <c r="F8530" t="str">
        <f>_xlfn.XLOOKUP(B8530,Bucket_Map!A:A,Bucket_Map!B:B,"ERROR - CHECK NAME")</f>
        <v>Food &amp; Beverages</v>
      </c>
    </row>
    <row r="8531" spans="1:6" x14ac:dyDescent="0.25">
      <c r="A8531" t="s">
        <v>33</v>
      </c>
      <c r="B8531" t="s">
        <v>19</v>
      </c>
      <c r="C8531">
        <v>155.6</v>
      </c>
      <c r="D8531" s="1">
        <v>44256</v>
      </c>
      <c r="E8531" cm="1">
        <f t="array" ref="E8531">IF(AND(B8531="Housing",A8531="Rural"),"",
_xlfn.IFS(
NOT(ISBLANK(C8531)), C8531,
AND(NOT(ISBLANK(C8530)), B8530=B8531, NOT(ISBLANK(C8532)), B8532=B8531), AVERAGE(C8530,C8532),
AND(NOT(ISBLANK(C8530)), B8530=B8531, ISBLANK(C8532), NOT(ISBLANK(C8533)), B8533=B8531), C8530+(C8533-C8530)/3,
AND(ISBLANK(C8530), NOT(ISBLANK(C8529)), B8529=B8531, NOT(ISBLANK(C8532)), B8532=B8531), C8529+(C8532-C8529)*2/3,
TRUE, "Check Manually"
))</f>
        <v>155.6</v>
      </c>
      <c r="F8531" t="str">
        <f>_xlfn.XLOOKUP(B8531,Bucket_Map!A:A,Bucket_Map!B:B,"ERROR - CHECK NAME")</f>
        <v>Food &amp; Beverages</v>
      </c>
    </row>
    <row r="8532" spans="1:6" x14ac:dyDescent="0.25">
      <c r="A8532" t="s">
        <v>33</v>
      </c>
      <c r="B8532" t="s">
        <v>19</v>
      </c>
      <c r="C8532">
        <v>156</v>
      </c>
      <c r="D8532" s="1">
        <v>44287</v>
      </c>
      <c r="E8532" cm="1">
        <f t="array" ref="E8532">IF(AND(B8532="Housing",A8532="Rural"),"",
_xlfn.IFS(
NOT(ISBLANK(C8532)), C8532,
AND(NOT(ISBLANK(C8531)), B8531=B8532, NOT(ISBLANK(C8533)), B8533=B8532), AVERAGE(C8531,C8533),
AND(NOT(ISBLANK(C8531)), B8531=B8532, ISBLANK(C8533), NOT(ISBLANK(C8534)), B8534=B8532), C8531+(C8534-C8531)/3,
AND(ISBLANK(C8531), NOT(ISBLANK(C8530)), B8530=B8532, NOT(ISBLANK(C8533)), B8533=B8532), C8530+(C8533-C8530)*2/3,
TRUE, "Check Manually"
))</f>
        <v>156</v>
      </c>
      <c r="F8532" t="str">
        <f>_xlfn.XLOOKUP(B8532,Bucket_Map!A:A,Bucket_Map!B:B,"ERROR - CHECK NAME")</f>
        <v>Food &amp; Beverages</v>
      </c>
    </row>
    <row r="8533" spans="1:6" x14ac:dyDescent="0.25">
      <c r="A8533" t="s">
        <v>33</v>
      </c>
      <c r="B8533" t="s">
        <v>19</v>
      </c>
      <c r="C8533">
        <v>156.5</v>
      </c>
      <c r="D8533" s="1">
        <v>44317</v>
      </c>
      <c r="E8533" cm="1">
        <f t="array" ref="E8533">IF(AND(B8533="Housing",A8533="Rural"),"",
_xlfn.IFS(
NOT(ISBLANK(C8533)), C8533,
AND(NOT(ISBLANK(C8532)), B8532=B8533, NOT(ISBLANK(C8534)), B8534=B8533), AVERAGE(C8532,C8534),
AND(NOT(ISBLANK(C8532)), B8532=B8533, ISBLANK(C8534), NOT(ISBLANK(C8535)), B8535=B8533), C8532+(C8535-C8532)/3,
AND(ISBLANK(C8532), NOT(ISBLANK(C8531)), B8531=B8533, NOT(ISBLANK(C8534)), B8534=B8533), C8531+(C8534-C8531)*2/3,
TRUE, "Check Manually"
))</f>
        <v>156.5</v>
      </c>
      <c r="F8533" t="str">
        <f>_xlfn.XLOOKUP(B8533,Bucket_Map!A:A,Bucket_Map!B:B,"ERROR - CHECK NAME")</f>
        <v>Food &amp; Beverages</v>
      </c>
    </row>
    <row r="8534" spans="1:6" x14ac:dyDescent="0.25">
      <c r="A8534" t="s">
        <v>33</v>
      </c>
      <c r="B8534" t="s">
        <v>19</v>
      </c>
      <c r="C8534">
        <v>156.5</v>
      </c>
      <c r="D8534" s="1">
        <v>44348</v>
      </c>
      <c r="E8534" cm="1">
        <f t="array" ref="E8534">IF(AND(B8534="Housing",A8534="Rural"),"",
_xlfn.IFS(
NOT(ISBLANK(C8534)), C8534,
AND(NOT(ISBLANK(C8533)), B8533=B8534, NOT(ISBLANK(C8535)), B8535=B8534), AVERAGE(C8533,C8535),
AND(NOT(ISBLANK(C8533)), B8533=B8534, ISBLANK(C8535), NOT(ISBLANK(C8536)), B8536=B8534), C8533+(C8536-C8533)/3,
AND(ISBLANK(C8533), NOT(ISBLANK(C8532)), B8532=B8534, NOT(ISBLANK(C8535)), B8535=B8534), C8532+(C8535-C8532)*2/3,
TRUE, "Check Manually"
))</f>
        <v>156.5</v>
      </c>
      <c r="F8534" t="str">
        <f>_xlfn.XLOOKUP(B8534,Bucket_Map!A:A,Bucket_Map!B:B,"ERROR - CHECK NAME")</f>
        <v>Food &amp; Beverages</v>
      </c>
    </row>
    <row r="8535" spans="1:6" x14ac:dyDescent="0.25">
      <c r="A8535" t="s">
        <v>33</v>
      </c>
      <c r="B8535" t="s">
        <v>19</v>
      </c>
      <c r="C8535">
        <v>158.19999999999999</v>
      </c>
      <c r="D8535" s="1">
        <v>44378</v>
      </c>
      <c r="E8535" cm="1">
        <f t="array" ref="E8535">IF(AND(B8535="Housing",A8535="Rural"),"",
_xlfn.IFS(
NOT(ISBLANK(C8535)), C8535,
AND(NOT(ISBLANK(C8534)), B8534=B8535, NOT(ISBLANK(C8536)), B8536=B8535), AVERAGE(C8534,C8536),
AND(NOT(ISBLANK(C8534)), B8534=B8535, ISBLANK(C8536), NOT(ISBLANK(C8537)), B8537=B8535), C8534+(C8537-C8534)/3,
AND(ISBLANK(C8534), NOT(ISBLANK(C8533)), B8533=B8535, NOT(ISBLANK(C8536)), B8536=B8535), C8533+(C8536-C8533)*2/3,
TRUE, "Check Manually"
))</f>
        <v>158.19999999999999</v>
      </c>
      <c r="F8535" t="str">
        <f>_xlfn.XLOOKUP(B8535,Bucket_Map!A:A,Bucket_Map!B:B,"ERROR - CHECK NAME")</f>
        <v>Food &amp; Beverages</v>
      </c>
    </row>
    <row r="8536" spans="1:6" x14ac:dyDescent="0.25">
      <c r="A8536" t="s">
        <v>33</v>
      </c>
      <c r="B8536" t="s">
        <v>19</v>
      </c>
      <c r="C8536">
        <v>159.19999999999999</v>
      </c>
      <c r="D8536" s="1">
        <v>44409</v>
      </c>
      <c r="E8536" cm="1">
        <f t="array" ref="E8536">IF(AND(B8536="Housing",A8536="Rural"),"",
_xlfn.IFS(
NOT(ISBLANK(C8536)), C8536,
AND(NOT(ISBLANK(C8535)), B8535=B8536, NOT(ISBLANK(C8537)), B8537=B8536), AVERAGE(C8535,C8537),
AND(NOT(ISBLANK(C8535)), B8535=B8536, ISBLANK(C8537), NOT(ISBLANK(C8538)), B8538=B8536), C8535+(C8538-C8535)/3,
AND(ISBLANK(C8535), NOT(ISBLANK(C8534)), B8534=B8536, NOT(ISBLANK(C8537)), B8537=B8536), C8534+(C8537-C8534)*2/3,
TRUE, "Check Manually"
))</f>
        <v>159.19999999999999</v>
      </c>
      <c r="F8536" t="str">
        <f>_xlfn.XLOOKUP(B8536,Bucket_Map!A:A,Bucket_Map!B:B,"ERROR - CHECK NAME")</f>
        <v>Food &amp; Beverages</v>
      </c>
    </row>
    <row r="8537" spans="1:6" x14ac:dyDescent="0.25">
      <c r="A8537" t="s">
        <v>33</v>
      </c>
      <c r="B8537" t="s">
        <v>19</v>
      </c>
      <c r="C8537">
        <v>159.1</v>
      </c>
      <c r="D8537" s="1">
        <v>44440</v>
      </c>
      <c r="E8537" cm="1">
        <f t="array" ref="E8537">IF(AND(B8537="Housing",A8537="Rural"),"",
_xlfn.IFS(
NOT(ISBLANK(C8537)), C8537,
AND(NOT(ISBLANK(C8536)), B8536=B8537, NOT(ISBLANK(C8538)), B8538=B8537), AVERAGE(C8536,C8538),
AND(NOT(ISBLANK(C8536)), B8536=B8537, ISBLANK(C8538), NOT(ISBLANK(C8539)), B8539=B8537), C8536+(C8539-C8536)/3,
AND(ISBLANK(C8536), NOT(ISBLANK(C8535)), B8535=B8537, NOT(ISBLANK(C8538)), B8538=B8537), C8535+(C8538-C8535)*2/3,
TRUE, "Check Manually"
))</f>
        <v>159.1</v>
      </c>
      <c r="F8537" t="str">
        <f>_xlfn.XLOOKUP(B8537,Bucket_Map!A:A,Bucket_Map!B:B,"ERROR - CHECK NAME")</f>
        <v>Food &amp; Beverages</v>
      </c>
    </row>
    <row r="8538" spans="1:6" x14ac:dyDescent="0.25">
      <c r="A8538" t="s">
        <v>33</v>
      </c>
      <c r="B8538" t="s">
        <v>19</v>
      </c>
      <c r="C8538">
        <v>159.19999999999999</v>
      </c>
      <c r="D8538" s="1">
        <v>44470</v>
      </c>
      <c r="E8538" cm="1">
        <f t="array" ref="E8538">IF(AND(B8538="Housing",A8538="Rural"),"",
_xlfn.IFS(
NOT(ISBLANK(C8538)), C8538,
AND(NOT(ISBLANK(C8537)), B8537=B8538, NOT(ISBLANK(C8539)), B8539=B8538), AVERAGE(C8537,C8539),
AND(NOT(ISBLANK(C8537)), B8537=B8538, ISBLANK(C8539), NOT(ISBLANK(C8540)), B8540=B8538), C8537+(C8540-C8537)/3,
AND(ISBLANK(C8537), NOT(ISBLANK(C8536)), B8536=B8538, NOT(ISBLANK(C8539)), B8539=B8538), C8536+(C8539-C8536)*2/3,
TRUE, "Check Manually"
))</f>
        <v>159.19999999999999</v>
      </c>
      <c r="F8538" t="str">
        <f>_xlfn.XLOOKUP(B8538,Bucket_Map!A:A,Bucket_Map!B:B,"ERROR - CHECK NAME")</f>
        <v>Food &amp; Beverages</v>
      </c>
    </row>
    <row r="8539" spans="1:6" x14ac:dyDescent="0.25">
      <c r="A8539" t="s">
        <v>33</v>
      </c>
      <c r="B8539" t="s">
        <v>19</v>
      </c>
      <c r="C8539">
        <v>159.6</v>
      </c>
      <c r="D8539" s="1">
        <v>44501</v>
      </c>
      <c r="E8539" cm="1">
        <f t="array" ref="E8539">IF(AND(B8539="Housing",A8539="Rural"),"",
_xlfn.IFS(
NOT(ISBLANK(C8539)), C8539,
AND(NOT(ISBLANK(C8538)), B8538=B8539, NOT(ISBLANK(C8540)), B8540=B8539), AVERAGE(C8538,C8540),
AND(NOT(ISBLANK(C8538)), B8538=B8539, ISBLANK(C8540), NOT(ISBLANK(C8541)), B8541=B8539), C8538+(C8541-C8538)/3,
AND(ISBLANK(C8538), NOT(ISBLANK(C8537)), B8537=B8539, NOT(ISBLANK(C8540)), B8540=B8539), C8537+(C8540-C8537)*2/3,
TRUE, "Check Manually"
))</f>
        <v>159.6</v>
      </c>
      <c r="F8539" t="str">
        <f>_xlfn.XLOOKUP(B8539,Bucket_Map!A:A,Bucket_Map!B:B,"ERROR - CHECK NAME")</f>
        <v>Food &amp; Beverages</v>
      </c>
    </row>
    <row r="8540" spans="1:6" x14ac:dyDescent="0.25">
      <c r="A8540" t="s">
        <v>33</v>
      </c>
      <c r="B8540" t="s">
        <v>19</v>
      </c>
      <c r="C8540">
        <v>160</v>
      </c>
      <c r="D8540" s="1">
        <v>44531</v>
      </c>
      <c r="E8540" cm="1">
        <f t="array" ref="E8540">IF(AND(B8540="Housing",A8540="Rural"),"",
_xlfn.IFS(
NOT(ISBLANK(C8540)), C8540,
AND(NOT(ISBLANK(C8539)), B8539=B8540, NOT(ISBLANK(C8541)), B8541=B8540), AVERAGE(C8539,C8541),
AND(NOT(ISBLANK(C8539)), B8539=B8540, ISBLANK(C8541), NOT(ISBLANK(C8542)), B8542=B8540), C8539+(C8542-C8539)/3,
AND(ISBLANK(C8539), NOT(ISBLANK(C8538)), B8538=B8540, NOT(ISBLANK(C8541)), B8541=B8540), C8538+(C8541-C8538)*2/3,
TRUE, "Check Manually"
))</f>
        <v>160</v>
      </c>
      <c r="F8540" t="str">
        <f>_xlfn.XLOOKUP(B8540,Bucket_Map!A:A,Bucket_Map!B:B,"ERROR - CHECK NAME")</f>
        <v>Food &amp; Beverages</v>
      </c>
    </row>
    <row r="8541" spans="1:6" x14ac:dyDescent="0.25">
      <c r="A8541" t="s">
        <v>33</v>
      </c>
      <c r="B8541" t="s">
        <v>19</v>
      </c>
      <c r="C8541">
        <v>160.4</v>
      </c>
      <c r="D8541" s="1">
        <v>44562</v>
      </c>
      <c r="E8541" cm="1">
        <f t="array" ref="E8541">IF(AND(B8541="Housing",A8541="Rural"),"",
_xlfn.IFS(
NOT(ISBLANK(C8541)), C8541,
AND(NOT(ISBLANK(C8540)), B8540=B8541, NOT(ISBLANK(C8542)), B8542=B8541), AVERAGE(C8540,C8542),
AND(NOT(ISBLANK(C8540)), B8540=B8541, ISBLANK(C8542), NOT(ISBLANK(C8543)), B8543=B8541), C8540+(C8543-C8540)/3,
AND(ISBLANK(C8540), NOT(ISBLANK(C8539)), B8539=B8541, NOT(ISBLANK(C8542)), B8542=B8541), C8539+(C8542-C8539)*2/3,
TRUE, "Check Manually"
))</f>
        <v>160.4</v>
      </c>
      <c r="F8541" t="str">
        <f>_xlfn.XLOOKUP(B8541,Bucket_Map!A:A,Bucket_Map!B:B,"ERROR - CHECK NAME")</f>
        <v>Food &amp; Beverages</v>
      </c>
    </row>
    <row r="8542" spans="1:6" x14ac:dyDescent="0.25">
      <c r="A8542" t="s">
        <v>33</v>
      </c>
      <c r="B8542" t="s">
        <v>19</v>
      </c>
      <c r="C8542">
        <v>160.6</v>
      </c>
      <c r="D8542" s="1">
        <v>44593</v>
      </c>
      <c r="E8542" cm="1">
        <f t="array" ref="E8542">IF(AND(B8542="Housing",A8542="Rural"),"",
_xlfn.IFS(
NOT(ISBLANK(C8542)), C8542,
AND(NOT(ISBLANK(C8541)), B8541=B8542, NOT(ISBLANK(C8543)), B8543=B8542), AVERAGE(C8541,C8543),
AND(NOT(ISBLANK(C8541)), B8541=B8542, ISBLANK(C8543), NOT(ISBLANK(C8544)), B8544=B8542), C8541+(C8544-C8541)/3,
AND(ISBLANK(C8541), NOT(ISBLANK(C8540)), B8540=B8542, NOT(ISBLANK(C8543)), B8543=B8542), C8540+(C8543-C8540)*2/3,
TRUE, "Check Manually"
))</f>
        <v>160.6</v>
      </c>
      <c r="F8542" t="str">
        <f>_xlfn.XLOOKUP(B8542,Bucket_Map!A:A,Bucket_Map!B:B,"ERROR - CHECK NAME")</f>
        <v>Food &amp; Beverages</v>
      </c>
    </row>
    <row r="8543" spans="1:6" x14ac:dyDescent="0.25">
      <c r="A8543" t="s">
        <v>33</v>
      </c>
      <c r="B8543" t="s">
        <v>19</v>
      </c>
      <c r="C8543">
        <v>162.6</v>
      </c>
      <c r="D8543" s="1">
        <v>44621</v>
      </c>
      <c r="E8543" cm="1">
        <f t="array" ref="E8543">IF(AND(B8543="Housing",A8543="Rural"),"",
_xlfn.IFS(
NOT(ISBLANK(C8543)), C8543,
AND(NOT(ISBLANK(C8542)), B8542=B8543, NOT(ISBLANK(C8544)), B8544=B8543), AVERAGE(C8542,C8544),
AND(NOT(ISBLANK(C8542)), B8542=B8543, ISBLANK(C8544), NOT(ISBLANK(C8545)), B8545=B8543), C8542+(C8545-C8542)/3,
AND(ISBLANK(C8542), NOT(ISBLANK(C8541)), B8541=B8543, NOT(ISBLANK(C8544)), B8544=B8543), C8541+(C8544-C8541)*2/3,
TRUE, "Check Manually"
))</f>
        <v>162.6</v>
      </c>
      <c r="F8543" t="str">
        <f>_xlfn.XLOOKUP(B8543,Bucket_Map!A:A,Bucket_Map!B:B,"ERROR - CHECK NAME")</f>
        <v>Food &amp; Beverages</v>
      </c>
    </row>
    <row r="8544" spans="1:6" x14ac:dyDescent="0.25">
      <c r="A8544" t="s">
        <v>33</v>
      </c>
      <c r="B8544" t="s">
        <v>19</v>
      </c>
      <c r="C8544">
        <v>164.2</v>
      </c>
      <c r="D8544" s="1">
        <v>44652</v>
      </c>
      <c r="E8544" cm="1">
        <f t="array" ref="E8544">IF(AND(B8544="Housing",A8544="Rural"),"",
_xlfn.IFS(
NOT(ISBLANK(C8544)), C8544,
AND(NOT(ISBLANK(C8543)), B8543=B8544, NOT(ISBLANK(C8545)), B8545=B8544), AVERAGE(C8543,C8545),
AND(NOT(ISBLANK(C8543)), B8543=B8544, ISBLANK(C8545), NOT(ISBLANK(C8546)), B8546=B8544), C8543+(C8546-C8543)/3,
AND(ISBLANK(C8543), NOT(ISBLANK(C8542)), B8542=B8544, NOT(ISBLANK(C8545)), B8545=B8544), C8542+(C8545-C8542)*2/3,
TRUE, "Check Manually"
))</f>
        <v>164.2</v>
      </c>
      <c r="F8544" t="str">
        <f>_xlfn.XLOOKUP(B8544,Bucket_Map!A:A,Bucket_Map!B:B,"ERROR - CHECK NAME")</f>
        <v>Food &amp; Beverages</v>
      </c>
    </row>
    <row r="8545" spans="1:6" x14ac:dyDescent="0.25">
      <c r="A8545" t="s">
        <v>33</v>
      </c>
      <c r="B8545" t="s">
        <v>19</v>
      </c>
      <c r="C8545">
        <v>165.4</v>
      </c>
      <c r="D8545" s="1">
        <v>44682</v>
      </c>
      <c r="E8545" cm="1">
        <f t="array" ref="E8545">IF(AND(B8545="Housing",A8545="Rural"),"",
_xlfn.IFS(
NOT(ISBLANK(C8545)), C8545,
AND(NOT(ISBLANK(C8544)), B8544=B8545, NOT(ISBLANK(C8546)), B8546=B8545), AVERAGE(C8544,C8546),
AND(NOT(ISBLANK(C8544)), B8544=B8545, ISBLANK(C8546), NOT(ISBLANK(C8547)), B8547=B8545), C8544+(C8547-C8544)/3,
AND(ISBLANK(C8544), NOT(ISBLANK(C8543)), B8543=B8545, NOT(ISBLANK(C8546)), B8546=B8545), C8543+(C8546-C8543)*2/3,
TRUE, "Check Manually"
))</f>
        <v>165.4</v>
      </c>
      <c r="F8545" t="str">
        <f>_xlfn.XLOOKUP(B8545,Bucket_Map!A:A,Bucket_Map!B:B,"ERROR - CHECK NAME")</f>
        <v>Food &amp; Beverages</v>
      </c>
    </row>
    <row r="8546" spans="1:6" x14ac:dyDescent="0.25">
      <c r="A8546" t="s">
        <v>33</v>
      </c>
      <c r="B8546" t="s">
        <v>19</v>
      </c>
      <c r="C8546">
        <v>166.4</v>
      </c>
      <c r="D8546" s="1">
        <v>44713</v>
      </c>
      <c r="E8546" cm="1">
        <f t="array" ref="E8546">IF(AND(B8546="Housing",A8546="Rural"),"",
_xlfn.IFS(
NOT(ISBLANK(C8546)), C8546,
AND(NOT(ISBLANK(C8545)), B8545=B8546, NOT(ISBLANK(C8547)), B8547=B8546), AVERAGE(C8545,C8547),
AND(NOT(ISBLANK(C8545)), B8545=B8546, ISBLANK(C8547), NOT(ISBLANK(C8548)), B8548=B8546), C8545+(C8548-C8545)/3,
AND(ISBLANK(C8545), NOT(ISBLANK(C8544)), B8544=B8546, NOT(ISBLANK(C8547)), B8547=B8546), C8544+(C8547-C8544)*2/3,
TRUE, "Check Manually"
))</f>
        <v>166.4</v>
      </c>
      <c r="F8546" t="str">
        <f>_xlfn.XLOOKUP(B8546,Bucket_Map!A:A,Bucket_Map!B:B,"ERROR - CHECK NAME")</f>
        <v>Food &amp; Beverages</v>
      </c>
    </row>
    <row r="8547" spans="1:6" x14ac:dyDescent="0.25">
      <c r="A8547" t="s">
        <v>33</v>
      </c>
      <c r="B8547" t="s">
        <v>19</v>
      </c>
      <c r="C8547">
        <v>167.1</v>
      </c>
      <c r="D8547" s="1">
        <v>44743</v>
      </c>
      <c r="E8547" cm="1">
        <f t="array" ref="E8547">IF(AND(B8547="Housing",A8547="Rural"),"",
_xlfn.IFS(
NOT(ISBLANK(C8547)), C8547,
AND(NOT(ISBLANK(C8546)), B8546=B8547, NOT(ISBLANK(C8548)), B8548=B8547), AVERAGE(C8546,C8548),
AND(NOT(ISBLANK(C8546)), B8546=B8547, ISBLANK(C8548), NOT(ISBLANK(C8549)), B8549=B8547), C8546+(C8549-C8546)/3,
AND(ISBLANK(C8546), NOT(ISBLANK(C8545)), B8545=B8547, NOT(ISBLANK(C8548)), B8548=B8547), C8545+(C8548-C8545)*2/3,
TRUE, "Check Manually"
))</f>
        <v>167.1</v>
      </c>
      <c r="F8547" t="str">
        <f>_xlfn.XLOOKUP(B8547,Bucket_Map!A:A,Bucket_Map!B:B,"ERROR - CHECK NAME")</f>
        <v>Food &amp; Beverages</v>
      </c>
    </row>
    <row r="8548" spans="1:6" x14ac:dyDescent="0.25">
      <c r="A8548" t="s">
        <v>33</v>
      </c>
      <c r="B8548" t="s">
        <v>19</v>
      </c>
      <c r="C8548">
        <v>168.4</v>
      </c>
      <c r="D8548" s="1">
        <v>44774</v>
      </c>
      <c r="E8548" cm="1">
        <f t="array" ref="E8548">IF(AND(B8548="Housing",A8548="Rural"),"",
_xlfn.IFS(
NOT(ISBLANK(C8548)), C8548,
AND(NOT(ISBLANK(C8547)), B8547=B8548, NOT(ISBLANK(C8549)), B8549=B8548), AVERAGE(C8547,C8549),
AND(NOT(ISBLANK(C8547)), B8547=B8548, ISBLANK(C8549), NOT(ISBLANK(C8550)), B8550=B8548), C8547+(C8550-C8547)/3,
AND(ISBLANK(C8547), NOT(ISBLANK(C8546)), B8546=B8548, NOT(ISBLANK(C8549)), B8549=B8548), C8546+(C8549-C8546)*2/3,
TRUE, "Check Manually"
))</f>
        <v>168.4</v>
      </c>
      <c r="F8548" t="str">
        <f>_xlfn.XLOOKUP(B8548,Bucket_Map!A:A,Bucket_Map!B:B,"ERROR - CHECK NAME")</f>
        <v>Food &amp; Beverages</v>
      </c>
    </row>
    <row r="8549" spans="1:6" x14ac:dyDescent="0.25">
      <c r="A8549" t="s">
        <v>33</v>
      </c>
      <c r="B8549" t="s">
        <v>19</v>
      </c>
      <c r="C8549">
        <v>170.1</v>
      </c>
      <c r="D8549" s="1">
        <v>44805</v>
      </c>
      <c r="E8549" cm="1">
        <f t="array" ref="E8549">IF(AND(B8549="Housing",A8549="Rural"),"",
_xlfn.IFS(
NOT(ISBLANK(C8549)), C8549,
AND(NOT(ISBLANK(C8548)), B8548=B8549, NOT(ISBLANK(C8550)), B8550=B8549), AVERAGE(C8548,C8550),
AND(NOT(ISBLANK(C8548)), B8548=B8549, ISBLANK(C8550), NOT(ISBLANK(C8551)), B8551=B8549), C8548+(C8551-C8548)/3,
AND(ISBLANK(C8548), NOT(ISBLANK(C8547)), B8547=B8549, NOT(ISBLANK(C8550)), B8550=B8549), C8547+(C8550-C8547)*2/3,
TRUE, "Check Manually"
))</f>
        <v>170.1</v>
      </c>
      <c r="F8549" t="str">
        <f>_xlfn.XLOOKUP(B8549,Bucket_Map!A:A,Bucket_Map!B:B,"ERROR - CHECK NAME")</f>
        <v>Food &amp; Beverages</v>
      </c>
    </row>
    <row r="8550" spans="1:6" x14ac:dyDescent="0.25">
      <c r="A8550" t="s">
        <v>33</v>
      </c>
      <c r="B8550" t="s">
        <v>19</v>
      </c>
      <c r="C8550">
        <v>171</v>
      </c>
      <c r="D8550" s="1">
        <v>44835</v>
      </c>
      <c r="E8550" cm="1">
        <f t="array" ref="E8550">IF(AND(B8550="Housing",A8550="Rural"),"",
_xlfn.IFS(
NOT(ISBLANK(C8550)), C8550,
AND(NOT(ISBLANK(C8549)), B8549=B8550, NOT(ISBLANK(C8551)), B8551=B8550), AVERAGE(C8549,C8551),
AND(NOT(ISBLANK(C8549)), B8549=B8550, ISBLANK(C8551), NOT(ISBLANK(C8552)), B8552=B8550), C8549+(C8552-C8549)/3,
AND(ISBLANK(C8549), NOT(ISBLANK(C8548)), B8548=B8550, NOT(ISBLANK(C8551)), B8551=B8550), C8548+(C8551-C8548)*2/3,
TRUE, "Check Manually"
))</f>
        <v>171</v>
      </c>
      <c r="F8550" t="str">
        <f>_xlfn.XLOOKUP(B8550,Bucket_Map!A:A,Bucket_Map!B:B,"ERROR - CHECK NAME")</f>
        <v>Food &amp; Beverages</v>
      </c>
    </row>
    <row r="8551" spans="1:6" x14ac:dyDescent="0.25">
      <c r="A8551" t="s">
        <v>33</v>
      </c>
      <c r="B8551" t="s">
        <v>19</v>
      </c>
      <c r="C8551">
        <v>172.3</v>
      </c>
      <c r="D8551" s="1">
        <v>44866</v>
      </c>
      <c r="E8551" cm="1">
        <f t="array" ref="E8551">IF(AND(B8551="Housing",A8551="Rural"),"",
_xlfn.IFS(
NOT(ISBLANK(C8551)), C8551,
AND(NOT(ISBLANK(C8550)), B8550=B8551, NOT(ISBLANK(C8552)), B8552=B8551), AVERAGE(C8550,C8552),
AND(NOT(ISBLANK(C8550)), B8550=B8551, ISBLANK(C8552), NOT(ISBLANK(C8553)), B8553=B8551), C8550+(C8553-C8550)/3,
AND(ISBLANK(C8550), NOT(ISBLANK(C8549)), B8549=B8551, NOT(ISBLANK(C8552)), B8552=B8551), C8549+(C8552-C8549)*2/3,
TRUE, "Check Manually"
))</f>
        <v>172.3</v>
      </c>
      <c r="F8551" t="str">
        <f>_xlfn.XLOOKUP(B8551,Bucket_Map!A:A,Bucket_Map!B:B,"ERROR - CHECK NAME")</f>
        <v>Food &amp; Beverages</v>
      </c>
    </row>
    <row r="8552" spans="1:6" x14ac:dyDescent="0.25">
      <c r="A8552" t="s">
        <v>33</v>
      </c>
      <c r="B8552" t="s">
        <v>19</v>
      </c>
      <c r="C8552">
        <v>173.9</v>
      </c>
      <c r="D8552" s="1">
        <v>44896</v>
      </c>
      <c r="E8552" cm="1">
        <f t="array" ref="E8552">IF(AND(B8552="Housing",A8552="Rural"),"",
_xlfn.IFS(
NOT(ISBLANK(C8552)), C8552,
AND(NOT(ISBLANK(C8551)), B8551=B8552, NOT(ISBLANK(C8553)), B8553=B8552), AVERAGE(C8551,C8553),
AND(NOT(ISBLANK(C8551)), B8551=B8552, ISBLANK(C8553), NOT(ISBLANK(C8554)), B8554=B8552), C8551+(C8554-C8551)/3,
AND(ISBLANK(C8551), NOT(ISBLANK(C8550)), B8550=B8552, NOT(ISBLANK(C8553)), B8553=B8552), C8550+(C8553-C8550)*2/3,
TRUE, "Check Manually"
))</f>
        <v>173.9</v>
      </c>
      <c r="F8552" t="str">
        <f>_xlfn.XLOOKUP(B8552,Bucket_Map!A:A,Bucket_Map!B:B,"ERROR - CHECK NAME")</f>
        <v>Food &amp; Beverages</v>
      </c>
    </row>
    <row r="8553" spans="1:6" x14ac:dyDescent="0.25">
      <c r="A8553" t="s">
        <v>33</v>
      </c>
      <c r="B8553" t="s">
        <v>19</v>
      </c>
      <c r="C8553">
        <v>175.2</v>
      </c>
      <c r="D8553" s="1">
        <v>44927</v>
      </c>
      <c r="E8553" cm="1">
        <f t="array" ref="E8553">IF(AND(B8553="Housing",A8553="Rural"),"",
_xlfn.IFS(
NOT(ISBLANK(C8553)), C8553,
AND(NOT(ISBLANK(C8552)), B8552=B8553, NOT(ISBLANK(C8554)), B8554=B8553), AVERAGE(C8552,C8554),
AND(NOT(ISBLANK(C8552)), B8552=B8553, ISBLANK(C8554), NOT(ISBLANK(C8555)), B8555=B8553), C8552+(C8555-C8552)/3,
AND(ISBLANK(C8552), NOT(ISBLANK(C8551)), B8551=B8553, NOT(ISBLANK(C8554)), B8554=B8553), C8551+(C8554-C8551)*2/3,
TRUE, "Check Manually"
))</f>
        <v>175.2</v>
      </c>
      <c r="F8553" t="str">
        <f>_xlfn.XLOOKUP(B8553,Bucket_Map!A:A,Bucket_Map!B:B,"ERROR - CHECK NAME")</f>
        <v>Food &amp; Beverages</v>
      </c>
    </row>
    <row r="8554" spans="1:6" x14ac:dyDescent="0.25">
      <c r="A8554" t="s">
        <v>33</v>
      </c>
      <c r="B8554" t="s">
        <v>19</v>
      </c>
      <c r="C8554">
        <v>177.9</v>
      </c>
      <c r="D8554" s="1">
        <v>44958</v>
      </c>
      <c r="E8554" cm="1">
        <f t="array" ref="E8554">IF(AND(B8554="Housing",A8554="Rural"),"",
_xlfn.IFS(
NOT(ISBLANK(C8554)), C8554,
AND(NOT(ISBLANK(C8553)), B8553=B8554, NOT(ISBLANK(C8555)), B8555=B8554), AVERAGE(C8553,C8555),
AND(NOT(ISBLANK(C8553)), B8553=B8554, ISBLANK(C8555), NOT(ISBLANK(C8556)), B8556=B8554), C8553+(C8556-C8553)/3,
AND(ISBLANK(C8553), NOT(ISBLANK(C8552)), B8552=B8554, NOT(ISBLANK(C8555)), B8555=B8554), C8552+(C8555-C8552)*2/3,
TRUE, "Check Manually"
))</f>
        <v>177.9</v>
      </c>
      <c r="F8554" t="str">
        <f>_xlfn.XLOOKUP(B8554,Bucket_Map!A:A,Bucket_Map!B:B,"ERROR - CHECK NAME")</f>
        <v>Food &amp; Beverages</v>
      </c>
    </row>
    <row r="8555" spans="1:6" x14ac:dyDescent="0.25">
      <c r="A8555" t="s">
        <v>33</v>
      </c>
      <c r="B8555" t="s">
        <v>19</v>
      </c>
      <c r="C8555">
        <v>177.9</v>
      </c>
      <c r="D8555" s="1">
        <v>44986</v>
      </c>
      <c r="E8555" cm="1">
        <f t="array" ref="E8555">IF(AND(B8555="Housing",A8555="Rural"),"",
_xlfn.IFS(
NOT(ISBLANK(C8555)), C8555,
AND(NOT(ISBLANK(C8554)), B8554=B8555, NOT(ISBLANK(C8556)), B8556=B8555), AVERAGE(C8554,C8556),
AND(NOT(ISBLANK(C8554)), B8554=B8555, ISBLANK(C8556), NOT(ISBLANK(C8557)), B8557=B8555), C8554+(C8557-C8554)/3,
AND(ISBLANK(C8554), NOT(ISBLANK(C8553)), B8553=B8555, NOT(ISBLANK(C8556)), B8556=B8555), C8553+(C8556-C8553)*2/3,
TRUE, "Check Manually"
))</f>
        <v>177.9</v>
      </c>
      <c r="F8555" t="str">
        <f>_xlfn.XLOOKUP(B8555,Bucket_Map!A:A,Bucket_Map!B:B,"ERROR - CHECK NAME")</f>
        <v>Food &amp; Beverages</v>
      </c>
    </row>
    <row r="8556" spans="1:6" x14ac:dyDescent="0.25">
      <c r="A8556" t="s">
        <v>33</v>
      </c>
      <c r="B8556" t="s">
        <v>19</v>
      </c>
      <c r="C8556">
        <v>178.8</v>
      </c>
      <c r="D8556" s="1">
        <v>45017</v>
      </c>
      <c r="E8556" cm="1">
        <f t="array" ref="E8556">IF(AND(B8556="Housing",A8556="Rural"),"",
_xlfn.IFS(
NOT(ISBLANK(C8556)), C8556,
AND(NOT(ISBLANK(C8555)), B8555=B8556, NOT(ISBLANK(C8557)), B8557=B8556), AVERAGE(C8555,C8557),
AND(NOT(ISBLANK(C8555)), B8555=B8556, ISBLANK(C8557), NOT(ISBLANK(C8558)), B8558=B8556), C8555+(C8558-C8555)/3,
AND(ISBLANK(C8555), NOT(ISBLANK(C8554)), B8554=B8556, NOT(ISBLANK(C8557)), B8557=B8556), C8554+(C8557-C8554)*2/3,
TRUE, "Check Manually"
))</f>
        <v>178.8</v>
      </c>
      <c r="F8556" t="str">
        <f>_xlfn.XLOOKUP(B8556,Bucket_Map!A:A,Bucket_Map!B:B,"ERROR - CHECK NAME")</f>
        <v>Food &amp; Beverages</v>
      </c>
    </row>
    <row r="8557" spans="1:6" x14ac:dyDescent="0.25">
      <c r="A8557" t="s">
        <v>33</v>
      </c>
      <c r="B8557" t="s">
        <v>19</v>
      </c>
      <c r="C8557">
        <v>179.4</v>
      </c>
      <c r="D8557" s="1">
        <v>45047</v>
      </c>
      <c r="E8557" cm="1">
        <f t="array" ref="E8557">IF(AND(B8557="Housing",A8557="Rural"),"",
_xlfn.IFS(
NOT(ISBLANK(C8557)), C8557,
AND(NOT(ISBLANK(C8556)), B8556=B8557, NOT(ISBLANK(C8558)), B8558=B8557), AVERAGE(C8556,C8558),
AND(NOT(ISBLANK(C8556)), B8556=B8557, ISBLANK(C8558), NOT(ISBLANK(C8559)), B8559=B8557), C8556+(C8559-C8556)/3,
AND(ISBLANK(C8556), NOT(ISBLANK(C8555)), B8555=B8557, NOT(ISBLANK(C8558)), B8558=B8557), C8555+(C8558-C8555)*2/3,
TRUE, "Check Manually"
))</f>
        <v>179.4</v>
      </c>
      <c r="F8557" t="str">
        <f>_xlfn.XLOOKUP(B8557,Bucket_Map!A:A,Bucket_Map!B:B,"ERROR - CHECK NAME")</f>
        <v>Food &amp; Beverages</v>
      </c>
    </row>
    <row r="8558" spans="1:6" x14ac:dyDescent="0.25">
      <c r="A8558" t="s">
        <v>33</v>
      </c>
      <c r="B8558" t="s">
        <v>20</v>
      </c>
      <c r="C8558">
        <v>103.7</v>
      </c>
      <c r="D8558" s="1">
        <v>41275</v>
      </c>
      <c r="E8558" cm="1">
        <f t="array" ref="E8558">IF(AND(B8558="Housing",A8558="Rural"),"",
_xlfn.IFS(
NOT(ISBLANK(C8558)), C8558,
AND(NOT(ISBLANK(C8557)), B8557=B8558, NOT(ISBLANK(C8559)), B8559=B8558), AVERAGE(C8557,C8559),
AND(NOT(ISBLANK(C8557)), B8557=B8558, ISBLANK(C8559), NOT(ISBLANK(C8560)), B8560=B8558), C8557+(C8560-C8557)/3,
AND(ISBLANK(C8557), NOT(ISBLANK(C8556)), B8556=B8558, NOT(ISBLANK(C8559)), B8559=B8558), C8556+(C8559-C8556)*2/3,
TRUE, "Check Manually"
))</f>
        <v>103.7</v>
      </c>
      <c r="F8558" t="str">
        <f>_xlfn.XLOOKUP(B8558,Bucket_Map!A:A,Bucket_Map!B:B,"ERROR - CHECK NAME")</f>
        <v>Not Bucketed (Aggregate)</v>
      </c>
    </row>
    <row r="8559" spans="1:6" x14ac:dyDescent="0.25">
      <c r="A8559" t="s">
        <v>33</v>
      </c>
      <c r="B8559" t="s">
        <v>20</v>
      </c>
      <c r="C8559">
        <v>104.3</v>
      </c>
      <c r="D8559" s="1">
        <v>41306</v>
      </c>
      <c r="E8559" cm="1">
        <f t="array" ref="E8559">IF(AND(B8559="Housing",A8559="Rural"),"",
_xlfn.IFS(
NOT(ISBLANK(C8559)), C8559,
AND(NOT(ISBLANK(C8558)), B8558=B8559, NOT(ISBLANK(C8560)), B8560=B8559), AVERAGE(C8558,C8560),
AND(NOT(ISBLANK(C8558)), B8558=B8559, ISBLANK(C8560), NOT(ISBLANK(C8561)), B8561=B8559), C8558+(C8561-C8558)/3,
AND(ISBLANK(C8558), NOT(ISBLANK(C8557)), B8557=B8559, NOT(ISBLANK(C8560)), B8560=B8559), C8557+(C8560-C8557)*2/3,
TRUE, "Check Manually"
))</f>
        <v>104.3</v>
      </c>
      <c r="F8559" t="str">
        <f>_xlfn.XLOOKUP(B8559,Bucket_Map!A:A,Bucket_Map!B:B,"ERROR - CHECK NAME")</f>
        <v>Not Bucketed (Aggregate)</v>
      </c>
    </row>
    <row r="8560" spans="1:6" x14ac:dyDescent="0.25">
      <c r="A8560" t="s">
        <v>33</v>
      </c>
      <c r="B8560" t="s">
        <v>20</v>
      </c>
      <c r="C8560">
        <v>104.9</v>
      </c>
      <c r="D8560" s="1">
        <v>41334</v>
      </c>
      <c r="E8560" cm="1">
        <f t="array" ref="E8560">IF(AND(B8560="Housing",A8560="Rural"),"",
_xlfn.IFS(
NOT(ISBLANK(C8560)), C8560,
AND(NOT(ISBLANK(C8559)), B8559=B8560, NOT(ISBLANK(C8561)), B8561=B8560), AVERAGE(C8559,C8561),
AND(NOT(ISBLANK(C8559)), B8559=B8560, ISBLANK(C8561), NOT(ISBLANK(C8562)), B8562=B8560), C8559+(C8562-C8559)/3,
AND(ISBLANK(C8559), NOT(ISBLANK(C8558)), B8558=B8560, NOT(ISBLANK(C8561)), B8561=B8560), C8558+(C8561-C8558)*2/3,
TRUE, "Check Manually"
))</f>
        <v>104.9</v>
      </c>
      <c r="F8560" t="str">
        <f>_xlfn.XLOOKUP(B8560,Bucket_Map!A:A,Bucket_Map!B:B,"ERROR - CHECK NAME")</f>
        <v>Not Bucketed (Aggregate)</v>
      </c>
    </row>
    <row r="8561" spans="1:6" x14ac:dyDescent="0.25">
      <c r="A8561" t="s">
        <v>33</v>
      </c>
      <c r="B8561" t="s">
        <v>20</v>
      </c>
      <c r="C8561">
        <v>105.1</v>
      </c>
      <c r="D8561" s="1">
        <v>41365</v>
      </c>
      <c r="E8561" cm="1">
        <f t="array" ref="E8561">IF(AND(B8561="Housing",A8561="Rural"),"",
_xlfn.IFS(
NOT(ISBLANK(C8561)), C8561,
AND(NOT(ISBLANK(C8560)), B8560=B8561, NOT(ISBLANK(C8562)), B8562=B8561), AVERAGE(C8560,C8562),
AND(NOT(ISBLANK(C8560)), B8560=B8561, ISBLANK(C8562), NOT(ISBLANK(C8563)), B8563=B8561), C8560+(C8563-C8560)/3,
AND(ISBLANK(C8560), NOT(ISBLANK(C8559)), B8559=B8561, NOT(ISBLANK(C8562)), B8562=B8561), C8559+(C8562-C8559)*2/3,
TRUE, "Check Manually"
))</f>
        <v>105.1</v>
      </c>
      <c r="F8561" t="str">
        <f>_xlfn.XLOOKUP(B8561,Bucket_Map!A:A,Bucket_Map!B:B,"ERROR - CHECK NAME")</f>
        <v>Not Bucketed (Aggregate)</v>
      </c>
    </row>
    <row r="8562" spans="1:6" x14ac:dyDescent="0.25">
      <c r="A8562" t="s">
        <v>33</v>
      </c>
      <c r="B8562" t="s">
        <v>20</v>
      </c>
      <c r="C8562">
        <v>104.9</v>
      </c>
      <c r="D8562" s="1">
        <v>41395</v>
      </c>
      <c r="E8562" cm="1">
        <f t="array" ref="E8562">IF(AND(B8562="Housing",A8562="Rural"),"",
_xlfn.IFS(
NOT(ISBLANK(C8562)), C8562,
AND(NOT(ISBLANK(C8561)), B8561=B8562, NOT(ISBLANK(C8563)), B8563=B8562), AVERAGE(C8561,C8563),
AND(NOT(ISBLANK(C8561)), B8561=B8562, ISBLANK(C8563), NOT(ISBLANK(C8564)), B8564=B8562), C8561+(C8564-C8561)/3,
AND(ISBLANK(C8561), NOT(ISBLANK(C8560)), B8560=B8562, NOT(ISBLANK(C8563)), B8563=B8562), C8560+(C8563-C8560)*2/3,
TRUE, "Check Manually"
))</f>
        <v>104.9</v>
      </c>
      <c r="F8562" t="str">
        <f>_xlfn.XLOOKUP(B8562,Bucket_Map!A:A,Bucket_Map!B:B,"ERROR - CHECK NAME")</f>
        <v>Not Bucketed (Aggregate)</v>
      </c>
    </row>
    <row r="8563" spans="1:6" x14ac:dyDescent="0.25">
      <c r="A8563" t="s">
        <v>33</v>
      </c>
      <c r="B8563" t="s">
        <v>20</v>
      </c>
      <c r="C8563">
        <v>106.1</v>
      </c>
      <c r="D8563" s="1">
        <v>41426</v>
      </c>
      <c r="E8563" cm="1">
        <f t="array" ref="E8563">IF(AND(B8563="Housing",A8563="Rural"),"",
_xlfn.IFS(
NOT(ISBLANK(C8563)), C8563,
AND(NOT(ISBLANK(C8562)), B8562=B8563, NOT(ISBLANK(C8564)), B8564=B8563), AVERAGE(C8562,C8564),
AND(NOT(ISBLANK(C8562)), B8562=B8563, ISBLANK(C8564), NOT(ISBLANK(C8565)), B8565=B8563), C8562+(C8565-C8562)/3,
AND(ISBLANK(C8562), NOT(ISBLANK(C8561)), B8561=B8563, NOT(ISBLANK(C8564)), B8564=B8563), C8561+(C8564-C8561)*2/3,
TRUE, "Check Manually"
))</f>
        <v>106.1</v>
      </c>
      <c r="F8563" t="str">
        <f>_xlfn.XLOOKUP(B8563,Bucket_Map!A:A,Bucket_Map!B:B,"ERROR - CHECK NAME")</f>
        <v>Not Bucketed (Aggregate)</v>
      </c>
    </row>
    <row r="8564" spans="1:6" x14ac:dyDescent="0.25">
      <c r="A8564" t="s">
        <v>33</v>
      </c>
      <c r="B8564" t="s">
        <v>20</v>
      </c>
      <c r="C8564">
        <v>107.3</v>
      </c>
      <c r="D8564" s="1">
        <v>41456</v>
      </c>
      <c r="E8564" cm="1">
        <f t="array" ref="E8564">IF(AND(B8564="Housing",A8564="Rural"),"",
_xlfn.IFS(
NOT(ISBLANK(C8564)), C8564,
AND(NOT(ISBLANK(C8563)), B8563=B8564, NOT(ISBLANK(C8565)), B8565=B8564), AVERAGE(C8563,C8565),
AND(NOT(ISBLANK(C8563)), B8563=B8564, ISBLANK(C8565), NOT(ISBLANK(C8566)), B8566=B8564), C8563+(C8566-C8563)/3,
AND(ISBLANK(C8563), NOT(ISBLANK(C8562)), B8562=B8564, NOT(ISBLANK(C8565)), B8565=B8564), C8562+(C8565-C8562)*2/3,
TRUE, "Check Manually"
))</f>
        <v>107.3</v>
      </c>
      <c r="F8564" t="str">
        <f>_xlfn.XLOOKUP(B8564,Bucket_Map!A:A,Bucket_Map!B:B,"ERROR - CHECK NAME")</f>
        <v>Not Bucketed (Aggregate)</v>
      </c>
    </row>
    <row r="8565" spans="1:6" x14ac:dyDescent="0.25">
      <c r="A8565" t="s">
        <v>33</v>
      </c>
      <c r="B8565" t="s">
        <v>20</v>
      </c>
      <c r="C8565">
        <v>108.3</v>
      </c>
      <c r="D8565" s="1">
        <v>41487</v>
      </c>
      <c r="E8565" cm="1">
        <f t="array" ref="E8565">IF(AND(B8565="Housing",A8565="Rural"),"",
_xlfn.IFS(
NOT(ISBLANK(C8565)), C8565,
AND(NOT(ISBLANK(C8564)), B8564=B8565, NOT(ISBLANK(C8566)), B8566=B8565), AVERAGE(C8564,C8566),
AND(NOT(ISBLANK(C8564)), B8564=B8565, ISBLANK(C8566), NOT(ISBLANK(C8567)), B8567=B8565), C8564+(C8567-C8564)/3,
AND(ISBLANK(C8564), NOT(ISBLANK(C8563)), B8563=B8565, NOT(ISBLANK(C8566)), B8566=B8565), C8563+(C8566-C8563)*2/3,
TRUE, "Check Manually"
))</f>
        <v>108.3</v>
      </c>
      <c r="F8565" t="str">
        <f>_xlfn.XLOOKUP(B8565,Bucket_Map!A:A,Bucket_Map!B:B,"ERROR - CHECK NAME")</f>
        <v>Not Bucketed (Aggregate)</v>
      </c>
    </row>
    <row r="8566" spans="1:6" x14ac:dyDescent="0.25">
      <c r="A8566" t="s">
        <v>33</v>
      </c>
      <c r="B8566" t="s">
        <v>20</v>
      </c>
      <c r="C8566">
        <v>109.4</v>
      </c>
      <c r="D8566" s="1">
        <v>41518</v>
      </c>
      <c r="E8566" cm="1">
        <f t="array" ref="E8566">IF(AND(B8566="Housing",A8566="Rural"),"",
_xlfn.IFS(
NOT(ISBLANK(C8566)), C8566,
AND(NOT(ISBLANK(C8565)), B8565=B8566, NOT(ISBLANK(C8567)), B8567=B8566), AVERAGE(C8565,C8567),
AND(NOT(ISBLANK(C8565)), B8565=B8566, ISBLANK(C8567), NOT(ISBLANK(C8568)), B8568=B8566), C8565+(C8568-C8565)/3,
AND(ISBLANK(C8565), NOT(ISBLANK(C8564)), B8564=B8566, NOT(ISBLANK(C8567)), B8567=B8566), C8564+(C8567-C8564)*2/3,
TRUE, "Check Manually"
))</f>
        <v>109.4</v>
      </c>
      <c r="F8566" t="str">
        <f>_xlfn.XLOOKUP(B8566,Bucket_Map!A:A,Bucket_Map!B:B,"ERROR - CHECK NAME")</f>
        <v>Not Bucketed (Aggregate)</v>
      </c>
    </row>
    <row r="8567" spans="1:6" x14ac:dyDescent="0.25">
      <c r="A8567" t="s">
        <v>33</v>
      </c>
      <c r="B8567" t="s">
        <v>20</v>
      </c>
      <c r="C8567">
        <v>109.4</v>
      </c>
      <c r="D8567" s="1">
        <v>41548</v>
      </c>
      <c r="E8567" cm="1">
        <f t="array" ref="E8567">IF(AND(B8567="Housing",A8567="Rural"),"",
_xlfn.IFS(
NOT(ISBLANK(C8567)), C8567,
AND(NOT(ISBLANK(C8566)), B8566=B8567, NOT(ISBLANK(C8568)), B8568=B8567), AVERAGE(C8566,C8568),
AND(NOT(ISBLANK(C8566)), B8566=B8567, ISBLANK(C8568), NOT(ISBLANK(C8569)), B8569=B8567), C8566+(C8569-C8566)/3,
AND(ISBLANK(C8566), NOT(ISBLANK(C8565)), B8565=B8567, NOT(ISBLANK(C8568)), B8568=B8567), C8565+(C8568-C8565)*2/3,
TRUE, "Check Manually"
))</f>
        <v>109.4</v>
      </c>
      <c r="F8567" t="str">
        <f>_xlfn.XLOOKUP(B8567,Bucket_Map!A:A,Bucket_Map!B:B,"ERROR - CHECK NAME")</f>
        <v>Not Bucketed (Aggregate)</v>
      </c>
    </row>
    <row r="8568" spans="1:6" x14ac:dyDescent="0.25">
      <c r="A8568" t="s">
        <v>33</v>
      </c>
      <c r="B8568" t="s">
        <v>20</v>
      </c>
      <c r="C8568">
        <v>109.6</v>
      </c>
      <c r="D8568" s="1">
        <v>41579</v>
      </c>
      <c r="E8568" cm="1">
        <f t="array" ref="E8568">IF(AND(B8568="Housing",A8568="Rural"),"",
_xlfn.IFS(
NOT(ISBLANK(C8568)), C8568,
AND(NOT(ISBLANK(C8567)), B8567=B8568, NOT(ISBLANK(C8569)), B8569=B8568), AVERAGE(C8567,C8569),
AND(NOT(ISBLANK(C8567)), B8567=B8568, ISBLANK(C8569), NOT(ISBLANK(C8570)), B8570=B8568), C8567+(C8570-C8567)/3,
AND(ISBLANK(C8567), NOT(ISBLANK(C8566)), B8566=B8568, NOT(ISBLANK(C8569)), B8569=B8568), C8566+(C8569-C8566)*2/3,
TRUE, "Check Manually"
))</f>
        <v>109.6</v>
      </c>
      <c r="F8568" t="str">
        <f>_xlfn.XLOOKUP(B8568,Bucket_Map!A:A,Bucket_Map!B:B,"ERROR - CHECK NAME")</f>
        <v>Not Bucketed (Aggregate)</v>
      </c>
    </row>
    <row r="8569" spans="1:6" x14ac:dyDescent="0.25">
      <c r="A8569" t="s">
        <v>33</v>
      </c>
      <c r="B8569" t="s">
        <v>20</v>
      </c>
      <c r="C8569">
        <v>109.8</v>
      </c>
      <c r="D8569" s="1">
        <v>41609</v>
      </c>
      <c r="E8569" cm="1">
        <f t="array" ref="E8569">IF(AND(B8569="Housing",A8569="Rural"),"",
_xlfn.IFS(
NOT(ISBLANK(C8569)), C8569,
AND(NOT(ISBLANK(C8568)), B8568=B8569, NOT(ISBLANK(C8570)), B8570=B8569), AVERAGE(C8568,C8570),
AND(NOT(ISBLANK(C8568)), B8568=B8569, ISBLANK(C8570), NOT(ISBLANK(C8571)), B8571=B8569), C8568+(C8571-C8568)/3,
AND(ISBLANK(C8568), NOT(ISBLANK(C8567)), B8567=B8569, NOT(ISBLANK(C8570)), B8570=B8569), C8567+(C8570-C8567)*2/3,
TRUE, "Check Manually"
))</f>
        <v>109.8</v>
      </c>
      <c r="F8569" t="str">
        <f>_xlfn.XLOOKUP(B8569,Bucket_Map!A:A,Bucket_Map!B:B,"ERROR - CHECK NAME")</f>
        <v>Not Bucketed (Aggregate)</v>
      </c>
    </row>
    <row r="8570" spans="1:6" x14ac:dyDescent="0.25">
      <c r="A8570" t="s">
        <v>33</v>
      </c>
      <c r="B8570" t="s">
        <v>20</v>
      </c>
      <c r="C8570">
        <v>110.5</v>
      </c>
      <c r="D8570" s="1">
        <v>41640</v>
      </c>
      <c r="E8570" cm="1">
        <f t="array" ref="E8570">IF(AND(B8570="Housing",A8570="Rural"),"",
_xlfn.IFS(
NOT(ISBLANK(C8570)), C8570,
AND(NOT(ISBLANK(C8569)), B8569=B8570, NOT(ISBLANK(C8571)), B8571=B8570), AVERAGE(C8569,C8571),
AND(NOT(ISBLANK(C8569)), B8569=B8570, ISBLANK(C8571), NOT(ISBLANK(C8572)), B8572=B8570), C8569+(C8572-C8569)/3,
AND(ISBLANK(C8569), NOT(ISBLANK(C8568)), B8568=B8570, NOT(ISBLANK(C8571)), B8571=B8570), C8568+(C8571-C8568)*2/3,
TRUE, "Check Manually"
))</f>
        <v>110.5</v>
      </c>
      <c r="F8570" t="str">
        <f>_xlfn.XLOOKUP(B8570,Bucket_Map!A:A,Bucket_Map!B:B,"ERROR - CHECK NAME")</f>
        <v>Not Bucketed (Aggregate)</v>
      </c>
    </row>
    <row r="8571" spans="1:6" x14ac:dyDescent="0.25">
      <c r="A8571" t="s">
        <v>33</v>
      </c>
      <c r="B8571" t="s">
        <v>20</v>
      </c>
      <c r="C8571">
        <v>111</v>
      </c>
      <c r="D8571" s="1">
        <v>41671</v>
      </c>
      <c r="E8571" cm="1">
        <f t="array" ref="E8571">IF(AND(B8571="Housing",A8571="Rural"),"",
_xlfn.IFS(
NOT(ISBLANK(C8571)), C8571,
AND(NOT(ISBLANK(C8570)), B8570=B8571, NOT(ISBLANK(C8572)), B8572=B8571), AVERAGE(C8570,C8572),
AND(NOT(ISBLANK(C8570)), B8570=B8571, ISBLANK(C8572), NOT(ISBLANK(C8573)), B8573=B8571), C8570+(C8573-C8570)/3,
AND(ISBLANK(C8570), NOT(ISBLANK(C8569)), B8569=B8571, NOT(ISBLANK(C8572)), B8572=B8571), C8569+(C8572-C8569)*2/3,
TRUE, "Check Manually"
))</f>
        <v>111</v>
      </c>
      <c r="F8571" t="str">
        <f>_xlfn.XLOOKUP(B8571,Bucket_Map!A:A,Bucket_Map!B:B,"ERROR - CHECK NAME")</f>
        <v>Not Bucketed (Aggregate)</v>
      </c>
    </row>
    <row r="8572" spans="1:6" x14ac:dyDescent="0.25">
      <c r="A8572" t="s">
        <v>33</v>
      </c>
      <c r="B8572" t="s">
        <v>20</v>
      </c>
      <c r="C8572">
        <v>111.4</v>
      </c>
      <c r="D8572" s="1">
        <v>41699</v>
      </c>
      <c r="E8572" cm="1">
        <f t="array" ref="E8572">IF(AND(B8572="Housing",A8572="Rural"),"",
_xlfn.IFS(
NOT(ISBLANK(C8572)), C8572,
AND(NOT(ISBLANK(C8571)), B8571=B8572, NOT(ISBLANK(C8573)), B8573=B8572), AVERAGE(C8571,C8573),
AND(NOT(ISBLANK(C8571)), B8571=B8572, ISBLANK(C8573), NOT(ISBLANK(C8574)), B8574=B8572), C8571+(C8574-C8571)/3,
AND(ISBLANK(C8571), NOT(ISBLANK(C8570)), B8570=B8572, NOT(ISBLANK(C8573)), B8573=B8572), C8570+(C8573-C8570)*2/3,
TRUE, "Check Manually"
))</f>
        <v>111.4</v>
      </c>
      <c r="F8572" t="str">
        <f>_xlfn.XLOOKUP(B8572,Bucket_Map!A:A,Bucket_Map!B:B,"ERROR - CHECK NAME")</f>
        <v>Not Bucketed (Aggregate)</v>
      </c>
    </row>
    <row r="8573" spans="1:6" x14ac:dyDescent="0.25">
      <c r="A8573" t="s">
        <v>33</v>
      </c>
      <c r="B8573" t="s">
        <v>20</v>
      </c>
      <c r="C8573">
        <v>111.4</v>
      </c>
      <c r="D8573" s="1">
        <v>41730</v>
      </c>
      <c r="E8573" cm="1">
        <f t="array" ref="E8573">IF(AND(B8573="Housing",A8573="Rural"),"",
_xlfn.IFS(
NOT(ISBLANK(C8573)), C8573,
AND(NOT(ISBLANK(C8572)), B8572=B8573, NOT(ISBLANK(C8574)), B8574=B8573), AVERAGE(C8572,C8574),
AND(NOT(ISBLANK(C8572)), B8572=B8573, ISBLANK(C8574), NOT(ISBLANK(C8575)), B8575=B8573), C8572+(C8575-C8572)/3,
AND(ISBLANK(C8572), NOT(ISBLANK(C8571)), B8571=B8573, NOT(ISBLANK(C8574)), B8574=B8573), C8571+(C8574-C8571)*2/3,
TRUE, "Check Manually"
))</f>
        <v>111.4</v>
      </c>
      <c r="F8573" t="str">
        <f>_xlfn.XLOOKUP(B8573,Bucket_Map!A:A,Bucket_Map!B:B,"ERROR - CHECK NAME")</f>
        <v>Not Bucketed (Aggregate)</v>
      </c>
    </row>
    <row r="8574" spans="1:6" x14ac:dyDescent="0.25">
      <c r="A8574" t="s">
        <v>33</v>
      </c>
      <c r="B8574" t="s">
        <v>20</v>
      </c>
      <c r="C8574">
        <v>111.7</v>
      </c>
      <c r="D8574" s="1">
        <v>41760</v>
      </c>
      <c r="E8574" cm="1">
        <f t="array" ref="E8574">IF(AND(B8574="Housing",A8574="Rural"),"",
_xlfn.IFS(
NOT(ISBLANK(C8574)), C8574,
AND(NOT(ISBLANK(C8573)), B8573=B8574, NOT(ISBLANK(C8575)), B8575=B8574), AVERAGE(C8573,C8575),
AND(NOT(ISBLANK(C8573)), B8573=B8574, ISBLANK(C8575), NOT(ISBLANK(C8576)), B8576=B8574), C8573+(C8576-C8573)/3,
AND(ISBLANK(C8573), NOT(ISBLANK(C8572)), B8572=B8574, NOT(ISBLANK(C8575)), B8575=B8574), C8572+(C8575-C8572)*2/3,
TRUE, "Check Manually"
))</f>
        <v>111.7</v>
      </c>
      <c r="F8574" t="str">
        <f>_xlfn.XLOOKUP(B8574,Bucket_Map!A:A,Bucket_Map!B:B,"ERROR - CHECK NAME")</f>
        <v>Not Bucketed (Aggregate)</v>
      </c>
    </row>
    <row r="8575" spans="1:6" x14ac:dyDescent="0.25">
      <c r="A8575" t="s">
        <v>33</v>
      </c>
      <c r="B8575" t="s">
        <v>20</v>
      </c>
      <c r="C8575">
        <v>112.2</v>
      </c>
      <c r="D8575" s="1">
        <v>41791</v>
      </c>
      <c r="E8575" cm="1">
        <f t="array" ref="E8575">IF(AND(B8575="Housing",A8575="Rural"),"",
_xlfn.IFS(
NOT(ISBLANK(C8575)), C8575,
AND(NOT(ISBLANK(C8574)), B8574=B8575, NOT(ISBLANK(C8576)), B8576=B8575), AVERAGE(C8574,C8576),
AND(NOT(ISBLANK(C8574)), B8574=B8575, ISBLANK(C8576), NOT(ISBLANK(C8577)), B8577=B8575), C8574+(C8577-C8574)/3,
AND(ISBLANK(C8574), NOT(ISBLANK(C8573)), B8573=B8575, NOT(ISBLANK(C8576)), B8576=B8575), C8573+(C8576-C8573)*2/3,
TRUE, "Check Manually"
))</f>
        <v>112.2</v>
      </c>
      <c r="F8575" t="str">
        <f>_xlfn.XLOOKUP(B8575,Bucket_Map!A:A,Bucket_Map!B:B,"ERROR - CHECK NAME")</f>
        <v>Not Bucketed (Aggregate)</v>
      </c>
    </row>
    <row r="8576" spans="1:6" x14ac:dyDescent="0.25">
      <c r="A8576" t="s">
        <v>33</v>
      </c>
      <c r="B8576" t="s">
        <v>20</v>
      </c>
      <c r="C8576">
        <v>113.5</v>
      </c>
      <c r="D8576" s="1">
        <v>41821</v>
      </c>
      <c r="E8576" cm="1">
        <f t="array" ref="E8576">IF(AND(B8576="Housing",A8576="Rural"),"",
_xlfn.IFS(
NOT(ISBLANK(C8576)), C8576,
AND(NOT(ISBLANK(C8575)), B8575=B8576, NOT(ISBLANK(C8577)), B8577=B8576), AVERAGE(C8575,C8577),
AND(NOT(ISBLANK(C8575)), B8575=B8576, ISBLANK(C8577), NOT(ISBLANK(C8578)), B8578=B8576), C8575+(C8578-C8575)/3,
AND(ISBLANK(C8575), NOT(ISBLANK(C8574)), B8574=B8576, NOT(ISBLANK(C8577)), B8577=B8576), C8574+(C8577-C8574)*2/3,
TRUE, "Check Manually"
))</f>
        <v>113.5</v>
      </c>
      <c r="F8576" t="str">
        <f>_xlfn.XLOOKUP(B8576,Bucket_Map!A:A,Bucket_Map!B:B,"ERROR - CHECK NAME")</f>
        <v>Not Bucketed (Aggregate)</v>
      </c>
    </row>
    <row r="8577" spans="1:6" x14ac:dyDescent="0.25">
      <c r="A8577" t="s">
        <v>33</v>
      </c>
      <c r="B8577" t="s">
        <v>20</v>
      </c>
      <c r="C8577">
        <v>113.9</v>
      </c>
      <c r="D8577" s="1">
        <v>41852</v>
      </c>
      <c r="E8577" cm="1">
        <f t="array" ref="E8577">IF(AND(B8577="Housing",A8577="Rural"),"",
_xlfn.IFS(
NOT(ISBLANK(C8577)), C8577,
AND(NOT(ISBLANK(C8576)), B8576=B8577, NOT(ISBLANK(C8578)), B8578=B8577), AVERAGE(C8576,C8578),
AND(NOT(ISBLANK(C8576)), B8576=B8577, ISBLANK(C8578), NOT(ISBLANK(C8579)), B8579=B8577), C8576+(C8579-C8576)/3,
AND(ISBLANK(C8576), NOT(ISBLANK(C8575)), B8575=B8577, NOT(ISBLANK(C8578)), B8578=B8577), C8575+(C8578-C8575)*2/3,
TRUE, "Check Manually"
))</f>
        <v>113.9</v>
      </c>
      <c r="F8577" t="str">
        <f>_xlfn.XLOOKUP(B8577,Bucket_Map!A:A,Bucket_Map!B:B,"ERROR - CHECK NAME")</f>
        <v>Not Bucketed (Aggregate)</v>
      </c>
    </row>
    <row r="8578" spans="1:6" x14ac:dyDescent="0.25">
      <c r="A8578" t="s">
        <v>33</v>
      </c>
      <c r="B8578" t="s">
        <v>20</v>
      </c>
      <c r="C8578">
        <v>113.6</v>
      </c>
      <c r="D8578" s="1">
        <v>41883</v>
      </c>
      <c r="E8578" cm="1">
        <f t="array" ref="E8578">IF(AND(B8578="Housing",A8578="Rural"),"",
_xlfn.IFS(
NOT(ISBLANK(C8578)), C8578,
AND(NOT(ISBLANK(C8577)), B8577=B8578, NOT(ISBLANK(C8579)), B8579=B8578), AVERAGE(C8577,C8579),
AND(NOT(ISBLANK(C8577)), B8577=B8578, ISBLANK(C8579), NOT(ISBLANK(C8580)), B8580=B8578), C8577+(C8580-C8577)/3,
AND(ISBLANK(C8577), NOT(ISBLANK(C8576)), B8576=B8578, NOT(ISBLANK(C8579)), B8579=B8578), C8576+(C8579-C8576)*2/3,
TRUE, "Check Manually"
))</f>
        <v>113.6</v>
      </c>
      <c r="F8578" t="str">
        <f>_xlfn.XLOOKUP(B8578,Bucket_Map!A:A,Bucket_Map!B:B,"ERROR - CHECK NAME")</f>
        <v>Not Bucketed (Aggregate)</v>
      </c>
    </row>
    <row r="8579" spans="1:6" x14ac:dyDescent="0.25">
      <c r="A8579" t="s">
        <v>33</v>
      </c>
      <c r="B8579" t="s">
        <v>20</v>
      </c>
      <c r="C8579">
        <v>113.7</v>
      </c>
      <c r="D8579" s="1">
        <v>41913</v>
      </c>
      <c r="E8579" cm="1">
        <f t="array" ref="E8579">IF(AND(B8579="Housing",A8579="Rural"),"",
_xlfn.IFS(
NOT(ISBLANK(C8579)), C8579,
AND(NOT(ISBLANK(C8578)), B8578=B8579, NOT(ISBLANK(C8580)), B8580=B8579), AVERAGE(C8578,C8580),
AND(NOT(ISBLANK(C8578)), B8578=B8579, ISBLANK(C8580), NOT(ISBLANK(C8581)), B8581=B8579), C8578+(C8581-C8578)/3,
AND(ISBLANK(C8578), NOT(ISBLANK(C8577)), B8577=B8579, NOT(ISBLANK(C8580)), B8580=B8579), C8577+(C8580-C8577)*2/3,
TRUE, "Check Manually"
))</f>
        <v>113.7</v>
      </c>
      <c r="F8579" t="str">
        <f>_xlfn.XLOOKUP(B8579,Bucket_Map!A:A,Bucket_Map!B:B,"ERROR - CHECK NAME")</f>
        <v>Not Bucketed (Aggregate)</v>
      </c>
    </row>
    <row r="8580" spans="1:6" x14ac:dyDescent="0.25">
      <c r="A8580" t="s">
        <v>33</v>
      </c>
      <c r="B8580" t="s">
        <v>20</v>
      </c>
      <c r="C8580">
        <v>113.4</v>
      </c>
      <c r="D8580" s="1">
        <v>41944</v>
      </c>
      <c r="E8580" cm="1">
        <f t="array" ref="E8580">IF(AND(B8580="Housing",A8580="Rural"),"",
_xlfn.IFS(
NOT(ISBLANK(C8580)), C8580,
AND(NOT(ISBLANK(C8579)), B8579=B8580, NOT(ISBLANK(C8581)), B8581=B8580), AVERAGE(C8579,C8581),
AND(NOT(ISBLANK(C8579)), B8579=B8580, ISBLANK(C8581), NOT(ISBLANK(C8582)), B8582=B8580), C8579+(C8582-C8579)/3,
AND(ISBLANK(C8579), NOT(ISBLANK(C8578)), B8578=B8580, NOT(ISBLANK(C8581)), B8581=B8580), C8578+(C8581-C8578)*2/3,
TRUE, "Check Manually"
))</f>
        <v>113.4</v>
      </c>
      <c r="F8580" t="str">
        <f>_xlfn.XLOOKUP(B8580,Bucket_Map!A:A,Bucket_Map!B:B,"ERROR - CHECK NAME")</f>
        <v>Not Bucketed (Aggregate)</v>
      </c>
    </row>
    <row r="8581" spans="1:6" x14ac:dyDescent="0.25">
      <c r="A8581" t="s">
        <v>33</v>
      </c>
      <c r="B8581" t="s">
        <v>20</v>
      </c>
      <c r="C8581">
        <v>113.4</v>
      </c>
      <c r="D8581" s="1">
        <v>41974</v>
      </c>
      <c r="E8581" cm="1">
        <f t="array" ref="E8581">IF(AND(B8581="Housing",A8581="Rural"),"",
_xlfn.IFS(
NOT(ISBLANK(C8581)), C8581,
AND(NOT(ISBLANK(C8580)), B8580=B8581, NOT(ISBLANK(C8582)), B8582=B8581), AVERAGE(C8580,C8582),
AND(NOT(ISBLANK(C8580)), B8580=B8581, ISBLANK(C8582), NOT(ISBLANK(C8583)), B8583=B8581), C8580+(C8583-C8580)/3,
AND(ISBLANK(C8580), NOT(ISBLANK(C8579)), B8579=B8581, NOT(ISBLANK(C8582)), B8582=B8581), C8579+(C8582-C8579)*2/3,
TRUE, "Check Manually"
))</f>
        <v>113.4</v>
      </c>
      <c r="F8581" t="str">
        <f>_xlfn.XLOOKUP(B8581,Bucket_Map!A:A,Bucket_Map!B:B,"ERROR - CHECK NAME")</f>
        <v>Not Bucketed (Aggregate)</v>
      </c>
    </row>
    <row r="8582" spans="1:6" x14ac:dyDescent="0.25">
      <c r="A8582" t="s">
        <v>33</v>
      </c>
      <c r="B8582" t="s">
        <v>20</v>
      </c>
      <c r="C8582">
        <v>113.4</v>
      </c>
      <c r="D8582" s="1">
        <v>42005</v>
      </c>
      <c r="E8582" cm="1">
        <f t="array" ref="E8582">IF(AND(B8582="Housing",A8582="Rural"),"",
_xlfn.IFS(
NOT(ISBLANK(C8582)), C8582,
AND(NOT(ISBLANK(C8581)), B8581=B8582, NOT(ISBLANK(C8583)), B8583=B8582), AVERAGE(C8581,C8583),
AND(NOT(ISBLANK(C8581)), B8581=B8582, ISBLANK(C8583), NOT(ISBLANK(C8584)), B8584=B8582), C8581+(C8584-C8581)/3,
AND(ISBLANK(C8581), NOT(ISBLANK(C8580)), B8580=B8582, NOT(ISBLANK(C8583)), B8583=B8582), C8580+(C8583-C8580)*2/3,
TRUE, "Check Manually"
))</f>
        <v>113.4</v>
      </c>
      <c r="F8582" t="str">
        <f>_xlfn.XLOOKUP(B8582,Bucket_Map!A:A,Bucket_Map!B:B,"ERROR - CHECK NAME")</f>
        <v>Not Bucketed (Aggregate)</v>
      </c>
    </row>
    <row r="8583" spans="1:6" x14ac:dyDescent="0.25">
      <c r="A8583" t="s">
        <v>33</v>
      </c>
      <c r="B8583" t="s">
        <v>20</v>
      </c>
      <c r="C8583">
        <v>113.2</v>
      </c>
      <c r="D8583" s="1">
        <v>42036</v>
      </c>
      <c r="E8583" cm="1">
        <f t="array" ref="E8583">IF(AND(B8583="Housing",A8583="Rural"),"",
_xlfn.IFS(
NOT(ISBLANK(C8583)), C8583,
AND(NOT(ISBLANK(C8582)), B8582=B8583, NOT(ISBLANK(C8584)), B8584=B8583), AVERAGE(C8582,C8584),
AND(NOT(ISBLANK(C8582)), B8582=B8583, ISBLANK(C8584), NOT(ISBLANK(C8585)), B8585=B8583), C8582+(C8585-C8582)/3,
AND(ISBLANK(C8582), NOT(ISBLANK(C8581)), B8581=B8583, NOT(ISBLANK(C8584)), B8584=B8583), C8581+(C8584-C8581)*2/3,
TRUE, "Check Manually"
))</f>
        <v>113.2</v>
      </c>
      <c r="F8583" t="str">
        <f>_xlfn.XLOOKUP(B8583,Bucket_Map!A:A,Bucket_Map!B:B,"ERROR - CHECK NAME")</f>
        <v>Not Bucketed (Aggregate)</v>
      </c>
    </row>
    <row r="8584" spans="1:6" x14ac:dyDescent="0.25">
      <c r="A8584" t="s">
        <v>33</v>
      </c>
      <c r="B8584" t="s">
        <v>20</v>
      </c>
      <c r="C8584">
        <v>113.8</v>
      </c>
      <c r="D8584" s="1">
        <v>42064</v>
      </c>
      <c r="E8584" cm="1">
        <f t="array" ref="E8584">IF(AND(B8584="Housing",A8584="Rural"),"",
_xlfn.IFS(
NOT(ISBLANK(C8584)), C8584,
AND(NOT(ISBLANK(C8583)), B8583=B8584, NOT(ISBLANK(C8585)), B8585=B8584), AVERAGE(C8583,C8585),
AND(NOT(ISBLANK(C8583)), B8583=B8584, ISBLANK(C8585), NOT(ISBLANK(C8586)), B8586=B8584), C8583+(C8586-C8583)/3,
AND(ISBLANK(C8583), NOT(ISBLANK(C8582)), B8582=B8584, NOT(ISBLANK(C8585)), B8585=B8584), C8582+(C8585-C8582)*2/3,
TRUE, "Check Manually"
))</f>
        <v>113.8</v>
      </c>
      <c r="F8584" t="str">
        <f>_xlfn.XLOOKUP(B8584,Bucket_Map!A:A,Bucket_Map!B:B,"ERROR - CHECK NAME")</f>
        <v>Not Bucketed (Aggregate)</v>
      </c>
    </row>
    <row r="8585" spans="1:6" x14ac:dyDescent="0.25">
      <c r="A8585" t="s">
        <v>33</v>
      </c>
      <c r="B8585" t="s">
        <v>20</v>
      </c>
      <c r="C8585">
        <v>114.2</v>
      </c>
      <c r="D8585" s="1">
        <v>42095</v>
      </c>
      <c r="E8585" cm="1">
        <f t="array" ref="E8585">IF(AND(B8585="Housing",A8585="Rural"),"",
_xlfn.IFS(
NOT(ISBLANK(C8585)), C8585,
AND(NOT(ISBLANK(C8584)), B8584=B8585, NOT(ISBLANK(C8586)), B8586=B8585), AVERAGE(C8584,C8586),
AND(NOT(ISBLANK(C8584)), B8584=B8585, ISBLANK(C8586), NOT(ISBLANK(C8587)), B8587=B8585), C8584+(C8587-C8584)/3,
AND(ISBLANK(C8584), NOT(ISBLANK(C8583)), B8583=B8585, NOT(ISBLANK(C8586)), B8586=B8585), C8583+(C8586-C8583)*2/3,
TRUE, "Check Manually"
))</f>
        <v>114.2</v>
      </c>
      <c r="F8585" t="str">
        <f>_xlfn.XLOOKUP(B8585,Bucket_Map!A:A,Bucket_Map!B:B,"ERROR - CHECK NAME")</f>
        <v>Not Bucketed (Aggregate)</v>
      </c>
    </row>
    <row r="8586" spans="1:6" x14ac:dyDescent="0.25">
      <c r="A8586" t="s">
        <v>33</v>
      </c>
      <c r="B8586" t="s">
        <v>20</v>
      </c>
      <c r="C8586">
        <v>115.2</v>
      </c>
      <c r="D8586" s="1">
        <v>42125</v>
      </c>
      <c r="E8586" cm="1">
        <f t="array" ref="E8586">IF(AND(B8586="Housing",A8586="Rural"),"",
_xlfn.IFS(
NOT(ISBLANK(C8586)), C8586,
AND(NOT(ISBLANK(C8585)), B8585=B8586, NOT(ISBLANK(C8587)), B8587=B8586), AVERAGE(C8585,C8587),
AND(NOT(ISBLANK(C8585)), B8585=B8586, ISBLANK(C8587), NOT(ISBLANK(C8588)), B8588=B8586), C8585+(C8588-C8585)/3,
AND(ISBLANK(C8585), NOT(ISBLANK(C8584)), B8584=B8586, NOT(ISBLANK(C8587)), B8587=B8586), C8584+(C8587-C8584)*2/3,
TRUE, "Check Manually"
))</f>
        <v>115.2</v>
      </c>
      <c r="F8586" t="str">
        <f>_xlfn.XLOOKUP(B8586,Bucket_Map!A:A,Bucket_Map!B:B,"ERROR - CHECK NAME")</f>
        <v>Not Bucketed (Aggregate)</v>
      </c>
    </row>
    <row r="8587" spans="1:6" x14ac:dyDescent="0.25">
      <c r="A8587" t="s">
        <v>33</v>
      </c>
      <c r="B8587" t="s">
        <v>20</v>
      </c>
      <c r="C8587">
        <v>116</v>
      </c>
      <c r="D8587" s="1">
        <v>42156</v>
      </c>
      <c r="E8587" cm="1">
        <f t="array" ref="E8587">IF(AND(B8587="Housing",A8587="Rural"),"",
_xlfn.IFS(
NOT(ISBLANK(C8587)), C8587,
AND(NOT(ISBLANK(C8586)), B8586=B8587, NOT(ISBLANK(C8588)), B8588=B8587), AVERAGE(C8586,C8588),
AND(NOT(ISBLANK(C8586)), B8586=B8587, ISBLANK(C8588), NOT(ISBLANK(C8589)), B8589=B8587), C8586+(C8589-C8586)/3,
AND(ISBLANK(C8586), NOT(ISBLANK(C8585)), B8585=B8587, NOT(ISBLANK(C8588)), B8588=B8587), C8585+(C8588-C8585)*2/3,
TRUE, "Check Manually"
))</f>
        <v>116</v>
      </c>
      <c r="F8587" t="str">
        <f>_xlfn.XLOOKUP(B8587,Bucket_Map!A:A,Bucket_Map!B:B,"ERROR - CHECK NAME")</f>
        <v>Not Bucketed (Aggregate)</v>
      </c>
    </row>
    <row r="8588" spans="1:6" x14ac:dyDescent="0.25">
      <c r="A8588" t="s">
        <v>33</v>
      </c>
      <c r="B8588" t="s">
        <v>20</v>
      </c>
      <c r="C8588">
        <v>116.3</v>
      </c>
      <c r="D8588" s="1">
        <v>42186</v>
      </c>
      <c r="E8588" cm="1">
        <f t="array" ref="E8588">IF(AND(B8588="Housing",A8588="Rural"),"",
_xlfn.IFS(
NOT(ISBLANK(C8588)), C8588,
AND(NOT(ISBLANK(C8587)), B8587=B8588, NOT(ISBLANK(C8589)), B8589=B8588), AVERAGE(C8587,C8589),
AND(NOT(ISBLANK(C8587)), B8587=B8588, ISBLANK(C8589), NOT(ISBLANK(C8590)), B8590=B8588), C8587+(C8590-C8587)/3,
AND(ISBLANK(C8587), NOT(ISBLANK(C8586)), B8586=B8588, NOT(ISBLANK(C8589)), B8589=B8588), C8586+(C8589-C8586)*2/3,
TRUE, "Check Manually"
))</f>
        <v>116.3</v>
      </c>
      <c r="F8588" t="str">
        <f>_xlfn.XLOOKUP(B8588,Bucket_Map!A:A,Bucket_Map!B:B,"ERROR - CHECK NAME")</f>
        <v>Not Bucketed (Aggregate)</v>
      </c>
    </row>
    <row r="8589" spans="1:6" x14ac:dyDescent="0.25">
      <c r="A8589" t="s">
        <v>33</v>
      </c>
      <c r="B8589" t="s">
        <v>20</v>
      </c>
      <c r="C8589">
        <v>116.2</v>
      </c>
      <c r="D8589" s="1">
        <v>42217</v>
      </c>
      <c r="E8589" cm="1">
        <f t="array" ref="E8589">IF(AND(B8589="Housing",A8589="Rural"),"",
_xlfn.IFS(
NOT(ISBLANK(C8589)), C8589,
AND(NOT(ISBLANK(C8588)), B8588=B8589, NOT(ISBLANK(C8590)), B8590=B8589), AVERAGE(C8588,C8590),
AND(NOT(ISBLANK(C8588)), B8588=B8589, ISBLANK(C8590), NOT(ISBLANK(C8591)), B8591=B8589), C8588+(C8591-C8588)/3,
AND(ISBLANK(C8588), NOT(ISBLANK(C8587)), B8587=B8589, NOT(ISBLANK(C8590)), B8590=B8589), C8587+(C8590-C8587)*2/3,
TRUE, "Check Manually"
))</f>
        <v>116.2</v>
      </c>
      <c r="F8589" t="str">
        <f>_xlfn.XLOOKUP(B8589,Bucket_Map!A:A,Bucket_Map!B:B,"ERROR - CHECK NAME")</f>
        <v>Not Bucketed (Aggregate)</v>
      </c>
    </row>
    <row r="8590" spans="1:6" x14ac:dyDescent="0.25">
      <c r="A8590" t="s">
        <v>33</v>
      </c>
      <c r="B8590" t="s">
        <v>20</v>
      </c>
      <c r="C8590">
        <v>116.2</v>
      </c>
      <c r="D8590" s="1">
        <v>42248</v>
      </c>
      <c r="E8590" cm="1">
        <f t="array" ref="E8590">IF(AND(B8590="Housing",A8590="Rural"),"",
_xlfn.IFS(
NOT(ISBLANK(C8590)), C8590,
AND(NOT(ISBLANK(C8589)), B8589=B8590, NOT(ISBLANK(C8591)), B8591=B8590), AVERAGE(C8589,C8591),
AND(NOT(ISBLANK(C8589)), B8589=B8590, ISBLANK(C8591), NOT(ISBLANK(C8592)), B8592=B8590), C8589+(C8592-C8589)/3,
AND(ISBLANK(C8589), NOT(ISBLANK(C8588)), B8588=B8590, NOT(ISBLANK(C8591)), B8591=B8590), C8588+(C8591-C8588)*2/3,
TRUE, "Check Manually"
))</f>
        <v>116.2</v>
      </c>
      <c r="F8590" t="str">
        <f>_xlfn.XLOOKUP(B8590,Bucket_Map!A:A,Bucket_Map!B:B,"ERROR - CHECK NAME")</f>
        <v>Not Bucketed (Aggregate)</v>
      </c>
    </row>
    <row r="8591" spans="1:6" x14ac:dyDescent="0.25">
      <c r="A8591" t="s">
        <v>33</v>
      </c>
      <c r="B8591" t="s">
        <v>20</v>
      </c>
      <c r="C8591">
        <v>116.5</v>
      </c>
      <c r="D8591" s="1">
        <v>42278</v>
      </c>
      <c r="E8591" cm="1">
        <f t="array" ref="E8591">IF(AND(B8591="Housing",A8591="Rural"),"",
_xlfn.IFS(
NOT(ISBLANK(C8591)), C8591,
AND(NOT(ISBLANK(C8590)), B8590=B8591, NOT(ISBLANK(C8592)), B8592=B8591), AVERAGE(C8590,C8592),
AND(NOT(ISBLANK(C8590)), B8590=B8591, ISBLANK(C8592), NOT(ISBLANK(C8593)), B8593=B8591), C8590+(C8593-C8590)/3,
AND(ISBLANK(C8590), NOT(ISBLANK(C8589)), B8589=B8591, NOT(ISBLANK(C8592)), B8592=B8591), C8589+(C8592-C8589)*2/3,
TRUE, "Check Manually"
))</f>
        <v>116.5</v>
      </c>
      <c r="F8591" t="str">
        <f>_xlfn.XLOOKUP(B8591,Bucket_Map!A:A,Bucket_Map!B:B,"ERROR - CHECK NAME")</f>
        <v>Not Bucketed (Aggregate)</v>
      </c>
    </row>
    <row r="8592" spans="1:6" x14ac:dyDescent="0.25">
      <c r="A8592" t="s">
        <v>33</v>
      </c>
      <c r="B8592" t="s">
        <v>20</v>
      </c>
      <c r="C8592">
        <v>116.6</v>
      </c>
      <c r="D8592" s="1">
        <v>42309</v>
      </c>
      <c r="E8592" cm="1">
        <f t="array" ref="E8592">IF(AND(B8592="Housing",A8592="Rural"),"",
_xlfn.IFS(
NOT(ISBLANK(C8592)), C8592,
AND(NOT(ISBLANK(C8591)), B8591=B8592, NOT(ISBLANK(C8593)), B8593=B8592), AVERAGE(C8591,C8593),
AND(NOT(ISBLANK(C8591)), B8591=B8592, ISBLANK(C8593), NOT(ISBLANK(C8594)), B8594=B8592), C8591+(C8594-C8591)/3,
AND(ISBLANK(C8591), NOT(ISBLANK(C8590)), B8590=B8592, NOT(ISBLANK(C8593)), B8593=B8592), C8590+(C8593-C8590)*2/3,
TRUE, "Check Manually"
))</f>
        <v>116.6</v>
      </c>
      <c r="F8592" t="str">
        <f>_xlfn.XLOOKUP(B8592,Bucket_Map!A:A,Bucket_Map!B:B,"ERROR - CHECK NAME")</f>
        <v>Not Bucketed (Aggregate)</v>
      </c>
    </row>
    <row r="8593" spans="1:6" x14ac:dyDescent="0.25">
      <c r="A8593" t="s">
        <v>33</v>
      </c>
      <c r="B8593" t="s">
        <v>20</v>
      </c>
      <c r="C8593">
        <v>116.7</v>
      </c>
      <c r="D8593" s="1">
        <v>42339</v>
      </c>
      <c r="E8593" cm="1">
        <f t="array" ref="E8593">IF(AND(B8593="Housing",A8593="Rural"),"",
_xlfn.IFS(
NOT(ISBLANK(C8593)), C8593,
AND(NOT(ISBLANK(C8592)), B8592=B8593, NOT(ISBLANK(C8594)), B8594=B8593), AVERAGE(C8592,C8594),
AND(NOT(ISBLANK(C8592)), B8592=B8593, ISBLANK(C8594), NOT(ISBLANK(C8595)), B8595=B8593), C8592+(C8595-C8592)/3,
AND(ISBLANK(C8592), NOT(ISBLANK(C8591)), B8591=B8593, NOT(ISBLANK(C8594)), B8594=B8593), C8591+(C8594-C8591)*2/3,
TRUE, "Check Manually"
))</f>
        <v>116.7</v>
      </c>
      <c r="F8593" t="str">
        <f>_xlfn.XLOOKUP(B8593,Bucket_Map!A:A,Bucket_Map!B:B,"ERROR - CHECK NAME")</f>
        <v>Not Bucketed (Aggregate)</v>
      </c>
    </row>
    <row r="8594" spans="1:6" x14ac:dyDescent="0.25">
      <c r="A8594" t="s">
        <v>33</v>
      </c>
      <c r="B8594" t="s">
        <v>20</v>
      </c>
      <c r="C8594">
        <v>116.8</v>
      </c>
      <c r="D8594" s="1">
        <v>42370</v>
      </c>
      <c r="E8594" cm="1">
        <f t="array" ref="E8594">IF(AND(B8594="Housing",A8594="Rural"),"",
_xlfn.IFS(
NOT(ISBLANK(C8594)), C8594,
AND(NOT(ISBLANK(C8593)), B8593=B8594, NOT(ISBLANK(C8595)), B8595=B8594), AVERAGE(C8593,C8595),
AND(NOT(ISBLANK(C8593)), B8593=B8594, ISBLANK(C8595), NOT(ISBLANK(C8596)), B8596=B8594), C8593+(C8596-C8593)/3,
AND(ISBLANK(C8593), NOT(ISBLANK(C8592)), B8592=B8594, NOT(ISBLANK(C8595)), B8595=B8594), C8592+(C8595-C8592)*2/3,
TRUE, "Check Manually"
))</f>
        <v>116.8</v>
      </c>
      <c r="F8594" t="str">
        <f>_xlfn.XLOOKUP(B8594,Bucket_Map!A:A,Bucket_Map!B:B,"ERROR - CHECK NAME")</f>
        <v>Not Bucketed (Aggregate)</v>
      </c>
    </row>
    <row r="8595" spans="1:6" x14ac:dyDescent="0.25">
      <c r="A8595" t="s">
        <v>33</v>
      </c>
      <c r="B8595" t="s">
        <v>20</v>
      </c>
      <c r="C8595">
        <v>117.2</v>
      </c>
      <c r="D8595" s="1">
        <v>42401</v>
      </c>
      <c r="E8595" cm="1">
        <f t="array" ref="E8595">IF(AND(B8595="Housing",A8595="Rural"),"",
_xlfn.IFS(
NOT(ISBLANK(C8595)), C8595,
AND(NOT(ISBLANK(C8594)), B8594=B8595, NOT(ISBLANK(C8596)), B8596=B8595), AVERAGE(C8594,C8596),
AND(NOT(ISBLANK(C8594)), B8594=B8595, ISBLANK(C8596), NOT(ISBLANK(C8597)), B8597=B8595), C8594+(C8597-C8594)/3,
AND(ISBLANK(C8594), NOT(ISBLANK(C8593)), B8593=B8595, NOT(ISBLANK(C8596)), B8596=B8595), C8593+(C8596-C8593)*2/3,
TRUE, "Check Manually"
))</f>
        <v>117.2</v>
      </c>
      <c r="F8595" t="str">
        <f>_xlfn.XLOOKUP(B8595,Bucket_Map!A:A,Bucket_Map!B:B,"ERROR - CHECK NAME")</f>
        <v>Not Bucketed (Aggregate)</v>
      </c>
    </row>
    <row r="8596" spans="1:6" x14ac:dyDescent="0.25">
      <c r="A8596" t="s">
        <v>33</v>
      </c>
      <c r="B8596" t="s">
        <v>20</v>
      </c>
      <c r="C8596">
        <v>117.3</v>
      </c>
      <c r="D8596" s="1">
        <v>42430</v>
      </c>
      <c r="E8596" cm="1">
        <f t="array" ref="E8596">IF(AND(B8596="Housing",A8596="Rural"),"",
_xlfn.IFS(
NOT(ISBLANK(C8596)), C8596,
AND(NOT(ISBLANK(C8595)), B8595=B8596, NOT(ISBLANK(C8597)), B8597=B8596), AVERAGE(C8595,C8597),
AND(NOT(ISBLANK(C8595)), B8595=B8596, ISBLANK(C8597), NOT(ISBLANK(C8598)), B8598=B8596), C8595+(C8598-C8595)/3,
AND(ISBLANK(C8595), NOT(ISBLANK(C8594)), B8594=B8596, NOT(ISBLANK(C8597)), B8597=B8596), C8594+(C8597-C8594)*2/3,
TRUE, "Check Manually"
))</f>
        <v>117.3</v>
      </c>
      <c r="F8596" t="str">
        <f>_xlfn.XLOOKUP(B8596,Bucket_Map!A:A,Bucket_Map!B:B,"ERROR - CHECK NAME")</f>
        <v>Not Bucketed (Aggregate)</v>
      </c>
    </row>
    <row r="8597" spans="1:6" x14ac:dyDescent="0.25">
      <c r="A8597" t="s">
        <v>33</v>
      </c>
      <c r="B8597" t="s">
        <v>20</v>
      </c>
      <c r="C8597">
        <v>118.2</v>
      </c>
      <c r="D8597" s="1">
        <v>42461</v>
      </c>
      <c r="E8597" cm="1">
        <f t="array" ref="E8597">IF(AND(B8597="Housing",A8597="Rural"),"",
_xlfn.IFS(
NOT(ISBLANK(C8597)), C8597,
AND(NOT(ISBLANK(C8596)), B8596=B8597, NOT(ISBLANK(C8598)), B8598=B8597), AVERAGE(C8596,C8598),
AND(NOT(ISBLANK(C8596)), B8596=B8597, ISBLANK(C8598), NOT(ISBLANK(C8599)), B8599=B8597), C8596+(C8599-C8596)/3,
AND(ISBLANK(C8596), NOT(ISBLANK(C8595)), B8595=B8597, NOT(ISBLANK(C8598)), B8598=B8597), C8595+(C8598-C8595)*2/3,
TRUE, "Check Manually"
))</f>
        <v>118.2</v>
      </c>
      <c r="F8597" t="str">
        <f>_xlfn.XLOOKUP(B8597,Bucket_Map!A:A,Bucket_Map!B:B,"ERROR - CHECK NAME")</f>
        <v>Not Bucketed (Aggregate)</v>
      </c>
    </row>
    <row r="8598" spans="1:6" x14ac:dyDescent="0.25">
      <c r="A8598" t="s">
        <v>33</v>
      </c>
      <c r="B8598" t="s">
        <v>20</v>
      </c>
      <c r="C8598">
        <v>118.7</v>
      </c>
      <c r="D8598" s="1">
        <v>42491</v>
      </c>
      <c r="E8598" cm="1">
        <f t="array" ref="E8598">IF(AND(B8598="Housing",A8598="Rural"),"",
_xlfn.IFS(
NOT(ISBLANK(C8598)), C8598,
AND(NOT(ISBLANK(C8597)), B8597=B8598, NOT(ISBLANK(C8599)), B8599=B8598), AVERAGE(C8597,C8599),
AND(NOT(ISBLANK(C8597)), B8597=B8598, ISBLANK(C8599), NOT(ISBLANK(C8600)), B8600=B8598), C8597+(C8600-C8597)/3,
AND(ISBLANK(C8597), NOT(ISBLANK(C8596)), B8596=B8598, NOT(ISBLANK(C8599)), B8599=B8598), C8596+(C8599-C8596)*2/3,
TRUE, "Check Manually"
))</f>
        <v>118.7</v>
      </c>
      <c r="F8598" t="str">
        <f>_xlfn.XLOOKUP(B8598,Bucket_Map!A:A,Bucket_Map!B:B,"ERROR - CHECK NAME")</f>
        <v>Not Bucketed (Aggregate)</v>
      </c>
    </row>
    <row r="8599" spans="1:6" x14ac:dyDescent="0.25">
      <c r="A8599" t="s">
        <v>33</v>
      </c>
      <c r="B8599" t="s">
        <v>20</v>
      </c>
      <c r="C8599">
        <v>119.6</v>
      </c>
      <c r="D8599" s="1">
        <v>42522</v>
      </c>
      <c r="E8599" cm="1">
        <f t="array" ref="E8599">IF(AND(B8599="Housing",A8599="Rural"),"",
_xlfn.IFS(
NOT(ISBLANK(C8599)), C8599,
AND(NOT(ISBLANK(C8598)), B8598=B8599, NOT(ISBLANK(C8600)), B8600=B8599), AVERAGE(C8598,C8600),
AND(NOT(ISBLANK(C8598)), B8598=B8599, ISBLANK(C8600), NOT(ISBLANK(C8601)), B8601=B8599), C8598+(C8601-C8598)/3,
AND(ISBLANK(C8598), NOT(ISBLANK(C8597)), B8597=B8599, NOT(ISBLANK(C8600)), B8600=B8599), C8597+(C8600-C8597)*2/3,
TRUE, "Check Manually"
))</f>
        <v>119.6</v>
      </c>
      <c r="F8599" t="str">
        <f>_xlfn.XLOOKUP(B8599,Bucket_Map!A:A,Bucket_Map!B:B,"ERROR - CHECK NAME")</f>
        <v>Not Bucketed (Aggregate)</v>
      </c>
    </row>
    <row r="8600" spans="1:6" x14ac:dyDescent="0.25">
      <c r="A8600" t="s">
        <v>33</v>
      </c>
      <c r="B8600" t="s">
        <v>20</v>
      </c>
      <c r="C8600">
        <v>119.9</v>
      </c>
      <c r="D8600" s="1">
        <v>42552</v>
      </c>
      <c r="E8600" cm="1">
        <f t="array" ref="E8600">IF(AND(B8600="Housing",A8600="Rural"),"",
_xlfn.IFS(
NOT(ISBLANK(C8600)), C8600,
AND(NOT(ISBLANK(C8599)), B8599=B8600, NOT(ISBLANK(C8601)), B8601=B8600), AVERAGE(C8599,C8601),
AND(NOT(ISBLANK(C8599)), B8599=B8600, ISBLANK(C8601), NOT(ISBLANK(C8602)), B8602=B8600), C8599+(C8602-C8599)/3,
AND(ISBLANK(C8599), NOT(ISBLANK(C8598)), B8598=B8600, NOT(ISBLANK(C8601)), B8601=B8600), C8598+(C8601-C8598)*2/3,
TRUE, "Check Manually"
))</f>
        <v>119.9</v>
      </c>
      <c r="F8600" t="str">
        <f>_xlfn.XLOOKUP(B8600,Bucket_Map!A:A,Bucket_Map!B:B,"ERROR - CHECK NAME")</f>
        <v>Not Bucketed (Aggregate)</v>
      </c>
    </row>
    <row r="8601" spans="1:6" x14ac:dyDescent="0.25">
      <c r="A8601" t="s">
        <v>33</v>
      </c>
      <c r="B8601" t="s">
        <v>20</v>
      </c>
      <c r="C8601">
        <v>119.9</v>
      </c>
      <c r="D8601" s="1">
        <v>42583</v>
      </c>
      <c r="E8601" cm="1">
        <f t="array" ref="E8601">IF(AND(B8601="Housing",A8601="Rural"),"",
_xlfn.IFS(
NOT(ISBLANK(C8601)), C8601,
AND(NOT(ISBLANK(C8600)), B8600=B8601, NOT(ISBLANK(C8602)), B8602=B8601), AVERAGE(C8600,C8602),
AND(NOT(ISBLANK(C8600)), B8600=B8601, ISBLANK(C8602), NOT(ISBLANK(C8603)), B8603=B8601), C8600+(C8603-C8600)/3,
AND(ISBLANK(C8600), NOT(ISBLANK(C8599)), B8599=B8601, NOT(ISBLANK(C8602)), B8602=B8601), C8599+(C8602-C8599)*2/3,
TRUE, "Check Manually"
))</f>
        <v>119.9</v>
      </c>
      <c r="F8601" t="str">
        <f>_xlfn.XLOOKUP(B8601,Bucket_Map!A:A,Bucket_Map!B:B,"ERROR - CHECK NAME")</f>
        <v>Not Bucketed (Aggregate)</v>
      </c>
    </row>
    <row r="8602" spans="1:6" x14ac:dyDescent="0.25">
      <c r="A8602" t="s">
        <v>33</v>
      </c>
      <c r="B8602" t="s">
        <v>20</v>
      </c>
      <c r="C8602">
        <v>120.5</v>
      </c>
      <c r="D8602" s="1">
        <v>42614</v>
      </c>
      <c r="E8602" cm="1">
        <f t="array" ref="E8602">IF(AND(B8602="Housing",A8602="Rural"),"",
_xlfn.IFS(
NOT(ISBLANK(C8602)), C8602,
AND(NOT(ISBLANK(C8601)), B8601=B8602, NOT(ISBLANK(C8603)), B8603=B8602), AVERAGE(C8601,C8603),
AND(NOT(ISBLANK(C8601)), B8601=B8602, ISBLANK(C8603), NOT(ISBLANK(C8604)), B8604=B8602), C8601+(C8604-C8601)/3,
AND(ISBLANK(C8601), NOT(ISBLANK(C8600)), B8600=B8602, NOT(ISBLANK(C8603)), B8603=B8602), C8600+(C8603-C8600)*2/3,
TRUE, "Check Manually"
))</f>
        <v>120.5</v>
      </c>
      <c r="F8602" t="str">
        <f>_xlfn.XLOOKUP(B8602,Bucket_Map!A:A,Bucket_Map!B:B,"ERROR - CHECK NAME")</f>
        <v>Not Bucketed (Aggregate)</v>
      </c>
    </row>
    <row r="8603" spans="1:6" x14ac:dyDescent="0.25">
      <c r="A8603" t="s">
        <v>33</v>
      </c>
      <c r="B8603" t="s">
        <v>20</v>
      </c>
      <c r="C8603">
        <v>120.9</v>
      </c>
      <c r="D8603" s="1">
        <v>42644</v>
      </c>
      <c r="E8603" cm="1">
        <f t="array" ref="E8603">IF(AND(B8603="Housing",A8603="Rural"),"",
_xlfn.IFS(
NOT(ISBLANK(C8603)), C8603,
AND(NOT(ISBLANK(C8602)), B8602=B8603, NOT(ISBLANK(C8604)), B8604=B8603), AVERAGE(C8602,C8604),
AND(NOT(ISBLANK(C8602)), B8602=B8603, ISBLANK(C8604), NOT(ISBLANK(C8605)), B8605=B8603), C8602+(C8605-C8602)/3,
AND(ISBLANK(C8602), NOT(ISBLANK(C8601)), B8601=B8603, NOT(ISBLANK(C8604)), B8604=B8603), C8601+(C8604-C8601)*2/3,
TRUE, "Check Manually"
))</f>
        <v>120.9</v>
      </c>
      <c r="F8603" t="str">
        <f>_xlfn.XLOOKUP(B8603,Bucket_Map!A:A,Bucket_Map!B:B,"ERROR - CHECK NAME")</f>
        <v>Not Bucketed (Aggregate)</v>
      </c>
    </row>
    <row r="8604" spans="1:6" x14ac:dyDescent="0.25">
      <c r="A8604" t="s">
        <v>33</v>
      </c>
      <c r="B8604" t="s">
        <v>20</v>
      </c>
      <c r="C8604">
        <v>121.3</v>
      </c>
      <c r="D8604" s="1">
        <v>42675</v>
      </c>
      <c r="E8604" cm="1">
        <f t="array" ref="E8604">IF(AND(B8604="Housing",A8604="Rural"),"",
_xlfn.IFS(
NOT(ISBLANK(C8604)), C8604,
AND(NOT(ISBLANK(C8603)), B8603=B8604, NOT(ISBLANK(C8605)), B8605=B8604), AVERAGE(C8603,C8605),
AND(NOT(ISBLANK(C8603)), B8603=B8604, ISBLANK(C8605), NOT(ISBLANK(C8606)), B8606=B8604), C8603+(C8606-C8603)/3,
AND(ISBLANK(C8603), NOT(ISBLANK(C8602)), B8602=B8604, NOT(ISBLANK(C8605)), B8605=B8604), C8602+(C8605-C8602)*2/3,
TRUE, "Check Manually"
))</f>
        <v>121.3</v>
      </c>
      <c r="F8604" t="str">
        <f>_xlfn.XLOOKUP(B8604,Bucket_Map!A:A,Bucket_Map!B:B,"ERROR - CHECK NAME")</f>
        <v>Not Bucketed (Aggregate)</v>
      </c>
    </row>
    <row r="8605" spans="1:6" x14ac:dyDescent="0.25">
      <c r="A8605" t="s">
        <v>33</v>
      </c>
      <c r="B8605" t="s">
        <v>20</v>
      </c>
      <c r="C8605">
        <v>121.4</v>
      </c>
      <c r="D8605" s="1">
        <v>42705</v>
      </c>
      <c r="E8605" cm="1">
        <f t="array" ref="E8605">IF(AND(B8605="Housing",A8605="Rural"),"",
_xlfn.IFS(
NOT(ISBLANK(C8605)), C8605,
AND(NOT(ISBLANK(C8604)), B8604=B8605, NOT(ISBLANK(C8606)), B8606=B8605), AVERAGE(C8604,C8606),
AND(NOT(ISBLANK(C8604)), B8604=B8605, ISBLANK(C8606), NOT(ISBLANK(C8607)), B8607=B8605), C8604+(C8607-C8604)/3,
AND(ISBLANK(C8604), NOT(ISBLANK(C8603)), B8603=B8605, NOT(ISBLANK(C8606)), B8606=B8605), C8603+(C8606-C8603)*2/3,
TRUE, "Check Manually"
))</f>
        <v>121.4</v>
      </c>
      <c r="F8605" t="str">
        <f>_xlfn.XLOOKUP(B8605,Bucket_Map!A:A,Bucket_Map!B:B,"ERROR - CHECK NAME")</f>
        <v>Not Bucketed (Aggregate)</v>
      </c>
    </row>
    <row r="8606" spans="1:6" x14ac:dyDescent="0.25">
      <c r="A8606" t="s">
        <v>33</v>
      </c>
      <c r="B8606" t="s">
        <v>20</v>
      </c>
      <c r="C8606">
        <v>122.1</v>
      </c>
      <c r="D8606" s="1">
        <v>42736</v>
      </c>
      <c r="E8606" cm="1">
        <f t="array" ref="E8606">IF(AND(B8606="Housing",A8606="Rural"),"",
_xlfn.IFS(
NOT(ISBLANK(C8606)), C8606,
AND(NOT(ISBLANK(C8605)), B8605=B8606, NOT(ISBLANK(C8607)), B8607=B8606), AVERAGE(C8605,C8607),
AND(NOT(ISBLANK(C8605)), B8605=B8606, ISBLANK(C8607), NOT(ISBLANK(C8608)), B8608=B8606), C8605+(C8608-C8605)/3,
AND(ISBLANK(C8605), NOT(ISBLANK(C8604)), B8604=B8606, NOT(ISBLANK(C8607)), B8607=B8606), C8604+(C8607-C8604)*2/3,
TRUE, "Check Manually"
))</f>
        <v>122.1</v>
      </c>
      <c r="F8606" t="str">
        <f>_xlfn.XLOOKUP(B8606,Bucket_Map!A:A,Bucket_Map!B:B,"ERROR - CHECK NAME")</f>
        <v>Not Bucketed (Aggregate)</v>
      </c>
    </row>
    <row r="8607" spans="1:6" x14ac:dyDescent="0.25">
      <c r="A8607" t="s">
        <v>33</v>
      </c>
      <c r="B8607" t="s">
        <v>20</v>
      </c>
      <c r="C8607">
        <v>122.4</v>
      </c>
      <c r="D8607" s="1">
        <v>42767</v>
      </c>
      <c r="E8607" cm="1">
        <f t="array" ref="E8607">IF(AND(B8607="Housing",A8607="Rural"),"",
_xlfn.IFS(
NOT(ISBLANK(C8607)), C8607,
AND(NOT(ISBLANK(C8606)), B8606=B8607, NOT(ISBLANK(C8608)), B8608=B8607), AVERAGE(C8606,C8608),
AND(NOT(ISBLANK(C8606)), B8606=B8607, ISBLANK(C8608), NOT(ISBLANK(C8609)), B8609=B8607), C8606+(C8609-C8606)/3,
AND(ISBLANK(C8606), NOT(ISBLANK(C8605)), B8605=B8607, NOT(ISBLANK(C8608)), B8608=B8607), C8605+(C8608-C8605)*2/3,
TRUE, "Check Manually"
))</f>
        <v>122.4</v>
      </c>
      <c r="F8607" t="str">
        <f>_xlfn.XLOOKUP(B8607,Bucket_Map!A:A,Bucket_Map!B:B,"ERROR - CHECK NAME")</f>
        <v>Not Bucketed (Aggregate)</v>
      </c>
    </row>
    <row r="8608" spans="1:6" x14ac:dyDescent="0.25">
      <c r="A8608" t="s">
        <v>33</v>
      </c>
      <c r="B8608" t="s">
        <v>20</v>
      </c>
      <c r="C8608">
        <v>122.6</v>
      </c>
      <c r="D8608" s="1">
        <v>42795</v>
      </c>
      <c r="E8608" cm="1">
        <f t="array" ref="E8608">IF(AND(B8608="Housing",A8608="Rural"),"",
_xlfn.IFS(
NOT(ISBLANK(C8608)), C8608,
AND(NOT(ISBLANK(C8607)), B8607=B8608, NOT(ISBLANK(C8609)), B8609=B8608), AVERAGE(C8607,C8609),
AND(NOT(ISBLANK(C8607)), B8607=B8608, ISBLANK(C8609), NOT(ISBLANK(C8610)), B8610=B8608), C8607+(C8610-C8607)/3,
AND(ISBLANK(C8607), NOT(ISBLANK(C8606)), B8606=B8608, NOT(ISBLANK(C8609)), B8609=B8608), C8606+(C8609-C8606)*2/3,
TRUE, "Check Manually"
))</f>
        <v>122.6</v>
      </c>
      <c r="F8608" t="str">
        <f>_xlfn.XLOOKUP(B8608,Bucket_Map!A:A,Bucket_Map!B:B,"ERROR - CHECK NAME")</f>
        <v>Not Bucketed (Aggregate)</v>
      </c>
    </row>
    <row r="8609" spans="1:6" x14ac:dyDescent="0.25">
      <c r="A8609" t="s">
        <v>33</v>
      </c>
      <c r="B8609" t="s">
        <v>20</v>
      </c>
      <c r="C8609">
        <v>122.5</v>
      </c>
      <c r="D8609" s="1">
        <v>42826</v>
      </c>
      <c r="E8609" cm="1">
        <f t="array" ref="E8609">IF(AND(B8609="Housing",A8609="Rural"),"",
_xlfn.IFS(
NOT(ISBLANK(C8609)), C8609,
AND(NOT(ISBLANK(C8608)), B8608=B8609, NOT(ISBLANK(C8610)), B8610=B8609), AVERAGE(C8608,C8610),
AND(NOT(ISBLANK(C8608)), B8608=B8609, ISBLANK(C8610), NOT(ISBLANK(C8611)), B8611=B8609), C8608+(C8611-C8608)/3,
AND(ISBLANK(C8608), NOT(ISBLANK(C8607)), B8607=B8609, NOT(ISBLANK(C8610)), B8610=B8609), C8607+(C8610-C8607)*2/3,
TRUE, "Check Manually"
))</f>
        <v>122.5</v>
      </c>
      <c r="F8609" t="str">
        <f>_xlfn.XLOOKUP(B8609,Bucket_Map!A:A,Bucket_Map!B:B,"ERROR - CHECK NAME")</f>
        <v>Not Bucketed (Aggregate)</v>
      </c>
    </row>
    <row r="8610" spans="1:6" x14ac:dyDescent="0.25">
      <c r="A8610" t="s">
        <v>33</v>
      </c>
      <c r="B8610" t="s">
        <v>20</v>
      </c>
      <c r="C8610">
        <v>122.6</v>
      </c>
      <c r="D8610" s="1">
        <v>42856</v>
      </c>
      <c r="E8610" cm="1">
        <f t="array" ref="E8610">IF(AND(B8610="Housing",A8610="Rural"),"",
_xlfn.IFS(
NOT(ISBLANK(C8610)), C8610,
AND(NOT(ISBLANK(C8609)), B8609=B8610, NOT(ISBLANK(C8611)), B8611=B8610), AVERAGE(C8609,C8611),
AND(NOT(ISBLANK(C8609)), B8609=B8610, ISBLANK(C8611), NOT(ISBLANK(C8612)), B8612=B8610), C8609+(C8612-C8609)/3,
AND(ISBLANK(C8609), NOT(ISBLANK(C8608)), B8608=B8610, NOT(ISBLANK(C8611)), B8611=B8610), C8608+(C8611-C8608)*2/3,
TRUE, "Check Manually"
))</f>
        <v>122.6</v>
      </c>
      <c r="F8610" t="str">
        <f>_xlfn.XLOOKUP(B8610,Bucket_Map!A:A,Bucket_Map!B:B,"ERROR - CHECK NAME")</f>
        <v>Not Bucketed (Aggregate)</v>
      </c>
    </row>
    <row r="8611" spans="1:6" x14ac:dyDescent="0.25">
      <c r="A8611" t="s">
        <v>33</v>
      </c>
      <c r="B8611" t="s">
        <v>20</v>
      </c>
      <c r="C8611">
        <v>122.7</v>
      </c>
      <c r="D8611" s="1">
        <v>42887</v>
      </c>
      <c r="E8611" cm="1">
        <f t="array" ref="E8611">IF(AND(B8611="Housing",A8611="Rural"),"",
_xlfn.IFS(
NOT(ISBLANK(C8611)), C8611,
AND(NOT(ISBLANK(C8610)), B8610=B8611, NOT(ISBLANK(C8612)), B8612=B8611), AVERAGE(C8610,C8612),
AND(NOT(ISBLANK(C8610)), B8610=B8611, ISBLANK(C8612), NOT(ISBLANK(C8613)), B8613=B8611), C8610+(C8613-C8610)/3,
AND(ISBLANK(C8610), NOT(ISBLANK(C8609)), B8609=B8611, NOT(ISBLANK(C8612)), B8612=B8611), C8609+(C8612-C8609)*2/3,
TRUE, "Check Manually"
))</f>
        <v>122.7</v>
      </c>
      <c r="F8611" t="str">
        <f>_xlfn.XLOOKUP(B8611,Bucket_Map!A:A,Bucket_Map!B:B,"ERROR - CHECK NAME")</f>
        <v>Not Bucketed (Aggregate)</v>
      </c>
    </row>
    <row r="8612" spans="1:6" x14ac:dyDescent="0.25">
      <c r="A8612" t="s">
        <v>33</v>
      </c>
      <c r="B8612" t="s">
        <v>20</v>
      </c>
      <c r="C8612">
        <v>123</v>
      </c>
      <c r="D8612" s="1">
        <v>42917</v>
      </c>
      <c r="E8612" cm="1">
        <f t="array" ref="E8612">IF(AND(B8612="Housing",A8612="Rural"),"",
_xlfn.IFS(
NOT(ISBLANK(C8612)), C8612,
AND(NOT(ISBLANK(C8611)), B8611=B8612, NOT(ISBLANK(C8613)), B8613=B8612), AVERAGE(C8611,C8613),
AND(NOT(ISBLANK(C8611)), B8611=B8612, ISBLANK(C8613), NOT(ISBLANK(C8614)), B8614=B8612), C8611+(C8614-C8611)/3,
AND(ISBLANK(C8611), NOT(ISBLANK(C8610)), B8610=B8612, NOT(ISBLANK(C8613)), B8613=B8612), C8610+(C8613-C8610)*2/3,
TRUE, "Check Manually"
))</f>
        <v>123</v>
      </c>
      <c r="F8612" t="str">
        <f>_xlfn.XLOOKUP(B8612,Bucket_Map!A:A,Bucket_Map!B:B,"ERROR - CHECK NAME")</f>
        <v>Not Bucketed (Aggregate)</v>
      </c>
    </row>
    <row r="8613" spans="1:6" x14ac:dyDescent="0.25">
      <c r="A8613" t="s">
        <v>33</v>
      </c>
      <c r="B8613" t="s">
        <v>20</v>
      </c>
      <c r="C8613">
        <v>123.8</v>
      </c>
      <c r="D8613" s="1">
        <v>42948</v>
      </c>
      <c r="E8613" cm="1">
        <f t="array" ref="E8613">IF(AND(B8613="Housing",A8613="Rural"),"",
_xlfn.IFS(
NOT(ISBLANK(C8613)), C8613,
AND(NOT(ISBLANK(C8612)), B8612=B8613, NOT(ISBLANK(C8614)), B8614=B8613), AVERAGE(C8612,C8614),
AND(NOT(ISBLANK(C8612)), B8612=B8613, ISBLANK(C8614), NOT(ISBLANK(C8615)), B8615=B8613), C8612+(C8615-C8612)/3,
AND(ISBLANK(C8612), NOT(ISBLANK(C8611)), B8611=B8613, NOT(ISBLANK(C8614)), B8614=B8613), C8611+(C8614-C8611)*2/3,
TRUE, "Check Manually"
))</f>
        <v>123.8</v>
      </c>
      <c r="F8613" t="str">
        <f>_xlfn.XLOOKUP(B8613,Bucket_Map!A:A,Bucket_Map!B:B,"ERROR - CHECK NAME")</f>
        <v>Not Bucketed (Aggregate)</v>
      </c>
    </row>
    <row r="8614" spans="1:6" x14ac:dyDescent="0.25">
      <c r="A8614" t="s">
        <v>33</v>
      </c>
      <c r="B8614" t="s">
        <v>20</v>
      </c>
      <c r="C8614">
        <v>124.5</v>
      </c>
      <c r="D8614" s="1">
        <v>42979</v>
      </c>
      <c r="E8614" cm="1">
        <f t="array" ref="E8614">IF(AND(B8614="Housing",A8614="Rural"),"",
_xlfn.IFS(
NOT(ISBLANK(C8614)), C8614,
AND(NOT(ISBLANK(C8613)), B8613=B8614, NOT(ISBLANK(C8615)), B8615=B8614), AVERAGE(C8613,C8615),
AND(NOT(ISBLANK(C8613)), B8613=B8614, ISBLANK(C8615), NOT(ISBLANK(C8616)), B8616=B8614), C8613+(C8616-C8613)/3,
AND(ISBLANK(C8613), NOT(ISBLANK(C8612)), B8612=B8614, NOT(ISBLANK(C8615)), B8615=B8614), C8612+(C8615-C8612)*2/3,
TRUE, "Check Manually"
))</f>
        <v>124.5</v>
      </c>
      <c r="F8614" t="str">
        <f>_xlfn.XLOOKUP(B8614,Bucket_Map!A:A,Bucket_Map!B:B,"ERROR - CHECK NAME")</f>
        <v>Not Bucketed (Aggregate)</v>
      </c>
    </row>
    <row r="8615" spans="1:6" x14ac:dyDescent="0.25">
      <c r="A8615" t="s">
        <v>33</v>
      </c>
      <c r="B8615" t="s">
        <v>20</v>
      </c>
      <c r="C8615">
        <v>124.5</v>
      </c>
      <c r="D8615" s="1">
        <v>43009</v>
      </c>
      <c r="E8615" cm="1">
        <f t="array" ref="E8615">IF(AND(B8615="Housing",A8615="Rural"),"",
_xlfn.IFS(
NOT(ISBLANK(C8615)), C8615,
AND(NOT(ISBLANK(C8614)), B8614=B8615, NOT(ISBLANK(C8616)), B8616=B8615), AVERAGE(C8614,C8616),
AND(NOT(ISBLANK(C8614)), B8614=B8615, ISBLANK(C8616), NOT(ISBLANK(C8617)), B8617=B8615), C8614+(C8617-C8614)/3,
AND(ISBLANK(C8614), NOT(ISBLANK(C8613)), B8613=B8615, NOT(ISBLANK(C8616)), B8616=B8615), C8613+(C8616-C8613)*2/3,
TRUE, "Check Manually"
))</f>
        <v>124.5</v>
      </c>
      <c r="F8615" t="str">
        <f>_xlfn.XLOOKUP(B8615,Bucket_Map!A:A,Bucket_Map!B:B,"ERROR - CHECK NAME")</f>
        <v>Not Bucketed (Aggregate)</v>
      </c>
    </row>
    <row r="8616" spans="1:6" x14ac:dyDescent="0.25">
      <c r="A8616" t="s">
        <v>33</v>
      </c>
      <c r="B8616" t="s">
        <v>20</v>
      </c>
      <c r="C8616">
        <v>124.9</v>
      </c>
      <c r="D8616" s="1">
        <v>43040</v>
      </c>
      <c r="E8616" cm="1">
        <f t="array" ref="E8616">IF(AND(B8616="Housing",A8616="Rural"),"",
_xlfn.IFS(
NOT(ISBLANK(C8616)), C8616,
AND(NOT(ISBLANK(C8615)), B8615=B8616, NOT(ISBLANK(C8617)), B8617=B8616), AVERAGE(C8615,C8617),
AND(NOT(ISBLANK(C8615)), B8615=B8616, ISBLANK(C8617), NOT(ISBLANK(C8618)), B8618=B8616), C8615+(C8618-C8615)/3,
AND(ISBLANK(C8615), NOT(ISBLANK(C8614)), B8614=B8616, NOT(ISBLANK(C8617)), B8617=B8616), C8614+(C8617-C8614)*2/3,
TRUE, "Check Manually"
))</f>
        <v>124.9</v>
      </c>
      <c r="F8616" t="str">
        <f>_xlfn.XLOOKUP(B8616,Bucket_Map!A:A,Bucket_Map!B:B,"ERROR - CHECK NAME")</f>
        <v>Not Bucketed (Aggregate)</v>
      </c>
    </row>
    <row r="8617" spans="1:6" x14ac:dyDescent="0.25">
      <c r="A8617" t="s">
        <v>33</v>
      </c>
      <c r="B8617" t="s">
        <v>20</v>
      </c>
      <c r="C8617">
        <v>125.1</v>
      </c>
      <c r="D8617" s="1">
        <v>43070</v>
      </c>
      <c r="E8617" cm="1">
        <f t="array" ref="E8617">IF(AND(B8617="Housing",A8617="Rural"),"",
_xlfn.IFS(
NOT(ISBLANK(C8617)), C8617,
AND(NOT(ISBLANK(C8616)), B8616=B8617, NOT(ISBLANK(C8618)), B8618=B8617), AVERAGE(C8616,C8618),
AND(NOT(ISBLANK(C8616)), B8616=B8617, ISBLANK(C8618), NOT(ISBLANK(C8619)), B8619=B8617), C8616+(C8619-C8616)/3,
AND(ISBLANK(C8616), NOT(ISBLANK(C8615)), B8615=B8617, NOT(ISBLANK(C8618)), B8618=B8617), C8615+(C8618-C8615)*2/3,
TRUE, "Check Manually"
))</f>
        <v>125.1</v>
      </c>
      <c r="F8617" t="str">
        <f>_xlfn.XLOOKUP(B8617,Bucket_Map!A:A,Bucket_Map!B:B,"ERROR - CHECK NAME")</f>
        <v>Not Bucketed (Aggregate)</v>
      </c>
    </row>
    <row r="8618" spans="1:6" x14ac:dyDescent="0.25">
      <c r="A8618" t="s">
        <v>33</v>
      </c>
      <c r="B8618" t="s">
        <v>20</v>
      </c>
      <c r="C8618">
        <v>125.8</v>
      </c>
      <c r="D8618" s="1">
        <v>43101</v>
      </c>
      <c r="E8618" cm="1">
        <f t="array" ref="E8618">IF(AND(B8618="Housing",A8618="Rural"),"",
_xlfn.IFS(
NOT(ISBLANK(C8618)), C8618,
AND(NOT(ISBLANK(C8617)), B8617=B8618, NOT(ISBLANK(C8619)), B8619=B8618), AVERAGE(C8617,C8619),
AND(NOT(ISBLANK(C8617)), B8617=B8618, ISBLANK(C8619), NOT(ISBLANK(C8620)), B8620=B8618), C8617+(C8620-C8617)/3,
AND(ISBLANK(C8617), NOT(ISBLANK(C8616)), B8616=B8618, NOT(ISBLANK(C8619)), B8619=B8618), C8616+(C8619-C8616)*2/3,
TRUE, "Check Manually"
))</f>
        <v>125.8</v>
      </c>
      <c r="F8618" t="str">
        <f>_xlfn.XLOOKUP(B8618,Bucket_Map!A:A,Bucket_Map!B:B,"ERROR - CHECK NAME")</f>
        <v>Not Bucketed (Aggregate)</v>
      </c>
    </row>
    <row r="8619" spans="1:6" x14ac:dyDescent="0.25">
      <c r="A8619" t="s">
        <v>33</v>
      </c>
      <c r="B8619" t="s">
        <v>20</v>
      </c>
      <c r="C8619">
        <v>126.5</v>
      </c>
      <c r="D8619" s="1">
        <v>43132</v>
      </c>
      <c r="E8619" cm="1">
        <f t="array" ref="E8619">IF(AND(B8619="Housing",A8619="Rural"),"",
_xlfn.IFS(
NOT(ISBLANK(C8619)), C8619,
AND(NOT(ISBLANK(C8618)), B8618=B8619, NOT(ISBLANK(C8620)), B8620=B8619), AVERAGE(C8618,C8620),
AND(NOT(ISBLANK(C8618)), B8618=B8619, ISBLANK(C8620), NOT(ISBLANK(C8621)), B8621=B8619), C8618+(C8621-C8618)/3,
AND(ISBLANK(C8618), NOT(ISBLANK(C8617)), B8617=B8619, NOT(ISBLANK(C8620)), B8620=B8619), C8617+(C8620-C8617)*2/3,
TRUE, "Check Manually"
))</f>
        <v>126.5</v>
      </c>
      <c r="F8619" t="str">
        <f>_xlfn.XLOOKUP(B8619,Bucket_Map!A:A,Bucket_Map!B:B,"ERROR - CHECK NAME")</f>
        <v>Not Bucketed (Aggregate)</v>
      </c>
    </row>
    <row r="8620" spans="1:6" x14ac:dyDescent="0.25">
      <c r="A8620" t="s">
        <v>33</v>
      </c>
      <c r="B8620" t="s">
        <v>20</v>
      </c>
      <c r="C8620">
        <v>127.1</v>
      </c>
      <c r="D8620" s="1">
        <v>43160</v>
      </c>
      <c r="E8620" cm="1">
        <f t="array" ref="E8620">IF(AND(B8620="Housing",A8620="Rural"),"",
_xlfn.IFS(
NOT(ISBLANK(C8620)), C8620,
AND(NOT(ISBLANK(C8619)), B8619=B8620, NOT(ISBLANK(C8621)), B8621=B8620), AVERAGE(C8619,C8621),
AND(NOT(ISBLANK(C8619)), B8619=B8620, ISBLANK(C8621), NOT(ISBLANK(C8622)), B8622=B8620), C8619+(C8622-C8619)/3,
AND(ISBLANK(C8619), NOT(ISBLANK(C8618)), B8618=B8620, NOT(ISBLANK(C8621)), B8621=B8620), C8618+(C8621-C8618)*2/3,
TRUE, "Check Manually"
))</f>
        <v>127.1</v>
      </c>
      <c r="F8620" t="str">
        <f>_xlfn.XLOOKUP(B8620,Bucket_Map!A:A,Bucket_Map!B:B,"ERROR - CHECK NAME")</f>
        <v>Not Bucketed (Aggregate)</v>
      </c>
    </row>
    <row r="8621" spans="1:6" x14ac:dyDescent="0.25">
      <c r="A8621" t="s">
        <v>33</v>
      </c>
      <c r="B8621" t="s">
        <v>20</v>
      </c>
      <c r="C8621">
        <v>128.19999999999999</v>
      </c>
      <c r="D8621" s="1">
        <v>43191</v>
      </c>
      <c r="E8621" cm="1">
        <f t="array" ref="E8621">IF(AND(B8621="Housing",A8621="Rural"),"",
_xlfn.IFS(
NOT(ISBLANK(C8621)), C8621,
AND(NOT(ISBLANK(C8620)), B8620=B8621, NOT(ISBLANK(C8622)), B8622=B8621), AVERAGE(C8620,C8622),
AND(NOT(ISBLANK(C8620)), B8620=B8621, ISBLANK(C8622), NOT(ISBLANK(C8623)), B8623=B8621), C8620+(C8623-C8620)/3,
AND(ISBLANK(C8620), NOT(ISBLANK(C8619)), B8619=B8621, NOT(ISBLANK(C8622)), B8622=B8621), C8619+(C8622-C8619)*2/3,
TRUE, "Check Manually"
))</f>
        <v>128.19999999999999</v>
      </c>
      <c r="F8621" t="str">
        <f>_xlfn.XLOOKUP(B8621,Bucket_Map!A:A,Bucket_Map!B:B,"ERROR - CHECK NAME")</f>
        <v>Not Bucketed (Aggregate)</v>
      </c>
    </row>
    <row r="8622" spans="1:6" x14ac:dyDescent="0.25">
      <c r="A8622" t="s">
        <v>33</v>
      </c>
      <c r="B8622" t="s">
        <v>20</v>
      </c>
      <c r="C8622">
        <v>128.9</v>
      </c>
      <c r="D8622" s="1">
        <v>43221</v>
      </c>
      <c r="E8622" cm="1">
        <f t="array" ref="E8622">IF(AND(B8622="Housing",A8622="Rural"),"",
_xlfn.IFS(
NOT(ISBLANK(C8622)), C8622,
AND(NOT(ISBLANK(C8621)), B8621=B8622, NOT(ISBLANK(C8623)), B8623=B8622), AVERAGE(C8621,C8623),
AND(NOT(ISBLANK(C8621)), B8621=B8622, ISBLANK(C8623), NOT(ISBLANK(C8624)), B8624=B8622), C8621+(C8624-C8621)/3,
AND(ISBLANK(C8621), NOT(ISBLANK(C8620)), B8620=B8622, NOT(ISBLANK(C8623)), B8623=B8622), C8620+(C8623-C8620)*2/3,
TRUE, "Check Manually"
))</f>
        <v>128.9</v>
      </c>
      <c r="F8622" t="str">
        <f>_xlfn.XLOOKUP(B8622,Bucket_Map!A:A,Bucket_Map!B:B,"ERROR - CHECK NAME")</f>
        <v>Not Bucketed (Aggregate)</v>
      </c>
    </row>
    <row r="8623" spans="1:6" x14ac:dyDescent="0.25">
      <c r="A8623" t="s">
        <v>33</v>
      </c>
      <c r="B8623" t="s">
        <v>20</v>
      </c>
      <c r="C8623">
        <v>129.5</v>
      </c>
      <c r="D8623" s="1">
        <v>43252</v>
      </c>
      <c r="E8623" cm="1">
        <f t="array" ref="E8623">IF(AND(B8623="Housing",A8623="Rural"),"",
_xlfn.IFS(
NOT(ISBLANK(C8623)), C8623,
AND(NOT(ISBLANK(C8622)), B8622=B8623, NOT(ISBLANK(C8624)), B8624=B8623), AVERAGE(C8622,C8624),
AND(NOT(ISBLANK(C8622)), B8622=B8623, ISBLANK(C8624), NOT(ISBLANK(C8625)), B8625=B8623), C8622+(C8625-C8622)/3,
AND(ISBLANK(C8622), NOT(ISBLANK(C8621)), B8621=B8623, NOT(ISBLANK(C8624)), B8624=B8623), C8621+(C8624-C8621)*2/3,
TRUE, "Check Manually"
))</f>
        <v>129.5</v>
      </c>
      <c r="F8623" t="str">
        <f>_xlfn.XLOOKUP(B8623,Bucket_Map!A:A,Bucket_Map!B:B,"ERROR - CHECK NAME")</f>
        <v>Not Bucketed (Aggregate)</v>
      </c>
    </row>
    <row r="8624" spans="1:6" x14ac:dyDescent="0.25">
      <c r="A8624" t="s">
        <v>33</v>
      </c>
      <c r="B8624" t="s">
        <v>20</v>
      </c>
      <c r="C8624">
        <v>130.19999999999999</v>
      </c>
      <c r="D8624" s="1">
        <v>43282</v>
      </c>
      <c r="E8624" cm="1">
        <f t="array" ref="E8624">IF(AND(B8624="Housing",A8624="Rural"),"",
_xlfn.IFS(
NOT(ISBLANK(C8624)), C8624,
AND(NOT(ISBLANK(C8623)), B8623=B8624, NOT(ISBLANK(C8625)), B8625=B8624), AVERAGE(C8623,C8625),
AND(NOT(ISBLANK(C8623)), B8623=B8624, ISBLANK(C8625), NOT(ISBLANK(C8626)), B8626=B8624), C8623+(C8626-C8623)/3,
AND(ISBLANK(C8623), NOT(ISBLANK(C8622)), B8622=B8624, NOT(ISBLANK(C8625)), B8625=B8624), C8622+(C8625-C8622)*2/3,
TRUE, "Check Manually"
))</f>
        <v>130.19999999999999</v>
      </c>
      <c r="F8624" t="str">
        <f>_xlfn.XLOOKUP(B8624,Bucket_Map!A:A,Bucket_Map!B:B,"ERROR - CHECK NAME")</f>
        <v>Not Bucketed (Aggregate)</v>
      </c>
    </row>
    <row r="8625" spans="1:6" x14ac:dyDescent="0.25">
      <c r="A8625" t="s">
        <v>33</v>
      </c>
      <c r="B8625" t="s">
        <v>20</v>
      </c>
      <c r="C8625">
        <v>131</v>
      </c>
      <c r="D8625" s="1">
        <v>43313</v>
      </c>
      <c r="E8625" cm="1">
        <f t="array" ref="E8625">IF(AND(B8625="Housing",A8625="Rural"),"",
_xlfn.IFS(
NOT(ISBLANK(C8625)), C8625,
AND(NOT(ISBLANK(C8624)), B8624=B8625, NOT(ISBLANK(C8626)), B8626=B8625), AVERAGE(C8624,C8626),
AND(NOT(ISBLANK(C8624)), B8624=B8625, ISBLANK(C8626), NOT(ISBLANK(C8627)), B8627=B8625), C8624+(C8627-C8624)/3,
AND(ISBLANK(C8624), NOT(ISBLANK(C8623)), B8623=B8625, NOT(ISBLANK(C8626)), B8626=B8625), C8623+(C8626-C8623)*2/3,
TRUE, "Check Manually"
))</f>
        <v>131</v>
      </c>
      <c r="F8625" t="str">
        <f>_xlfn.XLOOKUP(B8625,Bucket_Map!A:A,Bucket_Map!B:B,"ERROR - CHECK NAME")</f>
        <v>Not Bucketed (Aggregate)</v>
      </c>
    </row>
    <row r="8626" spans="1:6" x14ac:dyDescent="0.25">
      <c r="A8626" t="s">
        <v>33</v>
      </c>
      <c r="B8626" t="s">
        <v>20</v>
      </c>
      <c r="C8626">
        <v>131.9</v>
      </c>
      <c r="D8626" s="1">
        <v>43344</v>
      </c>
      <c r="E8626" cm="1">
        <f t="array" ref="E8626">IF(AND(B8626="Housing",A8626="Rural"),"",
_xlfn.IFS(
NOT(ISBLANK(C8626)), C8626,
AND(NOT(ISBLANK(C8625)), B8625=B8626, NOT(ISBLANK(C8627)), B8627=B8626), AVERAGE(C8625,C8627),
AND(NOT(ISBLANK(C8625)), B8625=B8626, ISBLANK(C8627), NOT(ISBLANK(C8628)), B8628=B8626), C8625+(C8628-C8625)/3,
AND(ISBLANK(C8625), NOT(ISBLANK(C8624)), B8624=B8626, NOT(ISBLANK(C8627)), B8627=B8626), C8624+(C8627-C8624)*2/3,
TRUE, "Check Manually"
))</f>
        <v>131.9</v>
      </c>
      <c r="F8626" t="str">
        <f>_xlfn.XLOOKUP(B8626,Bucket_Map!A:A,Bucket_Map!B:B,"ERROR - CHECK NAME")</f>
        <v>Not Bucketed (Aggregate)</v>
      </c>
    </row>
    <row r="8627" spans="1:6" x14ac:dyDescent="0.25">
      <c r="A8627" t="s">
        <v>33</v>
      </c>
      <c r="B8627" t="s">
        <v>20</v>
      </c>
      <c r="C8627">
        <v>132.5</v>
      </c>
      <c r="D8627" s="1">
        <v>43374</v>
      </c>
      <c r="E8627" cm="1">
        <f t="array" ref="E8627">IF(AND(B8627="Housing",A8627="Rural"),"",
_xlfn.IFS(
NOT(ISBLANK(C8627)), C8627,
AND(NOT(ISBLANK(C8626)), B8626=B8627, NOT(ISBLANK(C8628)), B8628=B8627), AVERAGE(C8626,C8628),
AND(NOT(ISBLANK(C8626)), B8626=B8627, ISBLANK(C8628), NOT(ISBLANK(C8629)), B8629=B8627), C8626+(C8629-C8626)/3,
AND(ISBLANK(C8626), NOT(ISBLANK(C8625)), B8625=B8627, NOT(ISBLANK(C8628)), B8628=B8627), C8625+(C8628-C8625)*2/3,
TRUE, "Check Manually"
))</f>
        <v>132.5</v>
      </c>
      <c r="F8627" t="str">
        <f>_xlfn.XLOOKUP(B8627,Bucket_Map!A:A,Bucket_Map!B:B,"ERROR - CHECK NAME")</f>
        <v>Not Bucketed (Aggregate)</v>
      </c>
    </row>
    <row r="8628" spans="1:6" x14ac:dyDescent="0.25">
      <c r="A8628" t="s">
        <v>33</v>
      </c>
      <c r="B8628" t="s">
        <v>20</v>
      </c>
      <c r="C8628">
        <v>132.19999999999999</v>
      </c>
      <c r="D8628" s="1">
        <v>43405</v>
      </c>
      <c r="E8628" cm="1">
        <f t="array" ref="E8628">IF(AND(B8628="Housing",A8628="Rural"),"",
_xlfn.IFS(
NOT(ISBLANK(C8628)), C8628,
AND(NOT(ISBLANK(C8627)), B8627=B8628, NOT(ISBLANK(C8629)), B8629=B8628), AVERAGE(C8627,C8629),
AND(NOT(ISBLANK(C8627)), B8627=B8628, ISBLANK(C8629), NOT(ISBLANK(C8630)), B8630=B8628), C8627+(C8630-C8627)/3,
AND(ISBLANK(C8627), NOT(ISBLANK(C8626)), B8626=B8628, NOT(ISBLANK(C8629)), B8629=B8628), C8626+(C8629-C8626)*2/3,
TRUE, "Check Manually"
))</f>
        <v>132.19999999999999</v>
      </c>
      <c r="F8628" t="str">
        <f>_xlfn.XLOOKUP(B8628,Bucket_Map!A:A,Bucket_Map!B:B,"ERROR - CHECK NAME")</f>
        <v>Not Bucketed (Aggregate)</v>
      </c>
    </row>
    <row r="8629" spans="1:6" x14ac:dyDescent="0.25">
      <c r="A8629" t="s">
        <v>33</v>
      </c>
      <c r="B8629" t="s">
        <v>20</v>
      </c>
      <c r="C8629">
        <v>131.69999999999999</v>
      </c>
      <c r="D8629" s="1">
        <v>43435</v>
      </c>
      <c r="E8629" cm="1">
        <f t="array" ref="E8629">IF(AND(B8629="Housing",A8629="Rural"),"",
_xlfn.IFS(
NOT(ISBLANK(C8629)), C8629,
AND(NOT(ISBLANK(C8628)), B8628=B8629, NOT(ISBLANK(C8630)), B8630=B8629), AVERAGE(C8628,C8630),
AND(NOT(ISBLANK(C8628)), B8628=B8629, ISBLANK(C8630), NOT(ISBLANK(C8631)), B8631=B8629), C8628+(C8631-C8628)/3,
AND(ISBLANK(C8628), NOT(ISBLANK(C8627)), B8627=B8629, NOT(ISBLANK(C8630)), B8630=B8629), C8627+(C8630-C8627)*2/3,
TRUE, "Check Manually"
))</f>
        <v>131.69999999999999</v>
      </c>
      <c r="F8629" t="str">
        <f>_xlfn.XLOOKUP(B8629,Bucket_Map!A:A,Bucket_Map!B:B,"ERROR - CHECK NAME")</f>
        <v>Not Bucketed (Aggregate)</v>
      </c>
    </row>
    <row r="8630" spans="1:6" x14ac:dyDescent="0.25">
      <c r="A8630" t="s">
        <v>33</v>
      </c>
      <c r="B8630" t="s">
        <v>20</v>
      </c>
      <c r="C8630">
        <v>131.80000000000001</v>
      </c>
      <c r="D8630" s="1">
        <v>43466</v>
      </c>
      <c r="E8630" cm="1">
        <f t="array" ref="E8630">IF(AND(B8630="Housing",A8630="Rural"),"",
_xlfn.IFS(
NOT(ISBLANK(C8630)), C8630,
AND(NOT(ISBLANK(C8629)), B8629=B8630, NOT(ISBLANK(C8631)), B8631=B8630), AVERAGE(C8629,C8631),
AND(NOT(ISBLANK(C8629)), B8629=B8630, ISBLANK(C8631), NOT(ISBLANK(C8632)), B8632=B8630), C8629+(C8632-C8629)/3,
AND(ISBLANK(C8629), NOT(ISBLANK(C8628)), B8628=B8630, NOT(ISBLANK(C8631)), B8631=B8630), C8628+(C8631-C8628)*2/3,
TRUE, "Check Manually"
))</f>
        <v>131.80000000000001</v>
      </c>
      <c r="F8630" t="str">
        <f>_xlfn.XLOOKUP(B8630,Bucket_Map!A:A,Bucket_Map!B:B,"ERROR - CHECK NAME")</f>
        <v>Not Bucketed (Aggregate)</v>
      </c>
    </row>
    <row r="8631" spans="1:6" x14ac:dyDescent="0.25">
      <c r="A8631" t="s">
        <v>33</v>
      </c>
      <c r="B8631" t="s">
        <v>20</v>
      </c>
      <c r="C8631">
        <v>132.4</v>
      </c>
      <c r="D8631" s="1">
        <v>43497</v>
      </c>
      <c r="E8631" cm="1">
        <f t="array" ref="E8631">IF(AND(B8631="Housing",A8631="Rural"),"",
_xlfn.IFS(
NOT(ISBLANK(C8631)), C8631,
AND(NOT(ISBLANK(C8630)), B8630=B8631, NOT(ISBLANK(C8632)), B8632=B8631), AVERAGE(C8630,C8632),
AND(NOT(ISBLANK(C8630)), B8630=B8631, ISBLANK(C8632), NOT(ISBLANK(C8633)), B8633=B8631), C8630+(C8633-C8630)/3,
AND(ISBLANK(C8630), NOT(ISBLANK(C8629)), B8629=B8631, NOT(ISBLANK(C8632)), B8632=B8631), C8629+(C8632-C8629)*2/3,
TRUE, "Check Manually"
))</f>
        <v>132.4</v>
      </c>
      <c r="F8631" t="str">
        <f>_xlfn.XLOOKUP(B8631,Bucket_Map!A:A,Bucket_Map!B:B,"ERROR - CHECK NAME")</f>
        <v>Not Bucketed (Aggregate)</v>
      </c>
    </row>
    <row r="8632" spans="1:6" x14ac:dyDescent="0.25">
      <c r="A8632" t="s">
        <v>33</v>
      </c>
      <c r="B8632" t="s">
        <v>20</v>
      </c>
      <c r="C8632">
        <v>132.80000000000001</v>
      </c>
      <c r="D8632" s="1">
        <v>43525</v>
      </c>
      <c r="E8632" cm="1">
        <f t="array" ref="E8632">IF(AND(B8632="Housing",A8632="Rural"),"",
_xlfn.IFS(
NOT(ISBLANK(C8632)), C8632,
AND(NOT(ISBLANK(C8631)), B8631=B8632, NOT(ISBLANK(C8633)), B8633=B8632), AVERAGE(C8631,C8633),
AND(NOT(ISBLANK(C8631)), B8631=B8632, ISBLANK(C8633), NOT(ISBLANK(C8634)), B8634=B8632), C8631+(C8634-C8631)/3,
AND(ISBLANK(C8631), NOT(ISBLANK(C8630)), B8630=B8632, NOT(ISBLANK(C8633)), B8633=B8632), C8630+(C8633-C8630)*2/3,
TRUE, "Check Manually"
))</f>
        <v>132.80000000000001</v>
      </c>
      <c r="F8632" t="str">
        <f>_xlfn.XLOOKUP(B8632,Bucket_Map!A:A,Bucket_Map!B:B,"ERROR - CHECK NAME")</f>
        <v>Not Bucketed (Aggregate)</v>
      </c>
    </row>
    <row r="8633" spans="1:6" x14ac:dyDescent="0.25">
      <c r="A8633" t="s">
        <v>33</v>
      </c>
      <c r="B8633" t="s">
        <v>20</v>
      </c>
      <c r="C8633">
        <v>133.30000000000001</v>
      </c>
      <c r="D8633" s="1">
        <v>43586</v>
      </c>
      <c r="E8633" cm="1">
        <f t="array" ref="E8633">IF(AND(B8633="Housing",A8633="Rural"),"",
_xlfn.IFS(
NOT(ISBLANK(C8633)), C8633,
AND(NOT(ISBLANK(C8632)), B8632=B8633, NOT(ISBLANK(C8634)), B8634=B8633), AVERAGE(C8632,C8634),
AND(NOT(ISBLANK(C8632)), B8632=B8633, ISBLANK(C8634), NOT(ISBLANK(C8635)), B8635=B8633), C8632+(C8635-C8632)/3,
AND(ISBLANK(C8632), NOT(ISBLANK(C8631)), B8631=B8633, NOT(ISBLANK(C8634)), B8634=B8633), C8631+(C8634-C8631)*2/3,
TRUE, "Check Manually"
))</f>
        <v>133.30000000000001</v>
      </c>
      <c r="F8633" t="str">
        <f>_xlfn.XLOOKUP(B8633,Bucket_Map!A:A,Bucket_Map!B:B,"ERROR - CHECK NAME")</f>
        <v>Not Bucketed (Aggregate)</v>
      </c>
    </row>
    <row r="8634" spans="1:6" x14ac:dyDescent="0.25">
      <c r="A8634" t="s">
        <v>33</v>
      </c>
      <c r="B8634" t="s">
        <v>20</v>
      </c>
      <c r="C8634">
        <v>133.6</v>
      </c>
      <c r="D8634" s="1">
        <v>43617</v>
      </c>
      <c r="E8634" cm="1">
        <f t="array" ref="E8634">IF(AND(B8634="Housing",A8634="Rural"),"",
_xlfn.IFS(
NOT(ISBLANK(C8634)), C8634,
AND(NOT(ISBLANK(C8633)), B8633=B8634, NOT(ISBLANK(C8635)), B8635=B8634), AVERAGE(C8633,C8635),
AND(NOT(ISBLANK(C8633)), B8633=B8634, ISBLANK(C8635), NOT(ISBLANK(C8636)), B8636=B8634), C8633+(C8636-C8633)/3,
AND(ISBLANK(C8633), NOT(ISBLANK(C8632)), B8632=B8634, NOT(ISBLANK(C8635)), B8635=B8634), C8632+(C8635-C8632)*2/3,
TRUE, "Check Manually"
))</f>
        <v>133.6</v>
      </c>
      <c r="F8634" t="str">
        <f>_xlfn.XLOOKUP(B8634,Bucket_Map!A:A,Bucket_Map!B:B,"ERROR - CHECK NAME")</f>
        <v>Not Bucketed (Aggregate)</v>
      </c>
    </row>
    <row r="8635" spans="1:6" x14ac:dyDescent="0.25">
      <c r="A8635" t="s">
        <v>33</v>
      </c>
      <c r="B8635" t="s">
        <v>20</v>
      </c>
      <c r="C8635">
        <v>134.5</v>
      </c>
      <c r="D8635" s="1">
        <v>43647</v>
      </c>
      <c r="E8635" cm="1">
        <f t="array" ref="E8635">IF(AND(B8635="Housing",A8635="Rural"),"",
_xlfn.IFS(
NOT(ISBLANK(C8635)), C8635,
AND(NOT(ISBLANK(C8634)), B8634=B8635, NOT(ISBLANK(C8636)), B8636=B8635), AVERAGE(C8634,C8636),
AND(NOT(ISBLANK(C8634)), B8634=B8635, ISBLANK(C8636), NOT(ISBLANK(C8637)), B8637=B8635), C8634+(C8637-C8634)/3,
AND(ISBLANK(C8634), NOT(ISBLANK(C8633)), B8633=B8635, NOT(ISBLANK(C8636)), B8636=B8635), C8633+(C8636-C8633)*2/3,
TRUE, "Check Manually"
))</f>
        <v>134.5</v>
      </c>
      <c r="F8635" t="str">
        <f>_xlfn.XLOOKUP(B8635,Bucket_Map!A:A,Bucket_Map!B:B,"ERROR - CHECK NAME")</f>
        <v>Not Bucketed (Aggregate)</v>
      </c>
    </row>
    <row r="8636" spans="1:6" x14ac:dyDescent="0.25">
      <c r="A8636" t="s">
        <v>33</v>
      </c>
      <c r="B8636" t="s">
        <v>20</v>
      </c>
      <c r="C8636">
        <v>135.30000000000001</v>
      </c>
      <c r="D8636" s="1">
        <v>43678</v>
      </c>
      <c r="E8636" cm="1">
        <f t="array" ref="E8636">IF(AND(B8636="Housing",A8636="Rural"),"",
_xlfn.IFS(
NOT(ISBLANK(C8636)), C8636,
AND(NOT(ISBLANK(C8635)), B8635=B8636, NOT(ISBLANK(C8637)), B8637=B8636), AVERAGE(C8635,C8637),
AND(NOT(ISBLANK(C8635)), B8635=B8636, ISBLANK(C8637), NOT(ISBLANK(C8638)), B8638=B8636), C8635+(C8638-C8635)/3,
AND(ISBLANK(C8635), NOT(ISBLANK(C8634)), B8634=B8636, NOT(ISBLANK(C8637)), B8637=B8636), C8634+(C8637-C8634)*2/3,
TRUE, "Check Manually"
))</f>
        <v>135.30000000000001</v>
      </c>
      <c r="F8636" t="str">
        <f>_xlfn.XLOOKUP(B8636,Bucket_Map!A:A,Bucket_Map!B:B,"ERROR - CHECK NAME")</f>
        <v>Not Bucketed (Aggregate)</v>
      </c>
    </row>
    <row r="8637" spans="1:6" x14ac:dyDescent="0.25">
      <c r="A8637" t="s">
        <v>33</v>
      </c>
      <c r="B8637" t="s">
        <v>20</v>
      </c>
      <c r="C8637">
        <v>135.69999999999999</v>
      </c>
      <c r="D8637" s="1">
        <v>43709</v>
      </c>
      <c r="E8637" cm="1">
        <f t="array" ref="E8637">IF(AND(B8637="Housing",A8637="Rural"),"",
_xlfn.IFS(
NOT(ISBLANK(C8637)), C8637,
AND(NOT(ISBLANK(C8636)), B8636=B8637, NOT(ISBLANK(C8638)), B8638=B8637), AVERAGE(C8636,C8638),
AND(NOT(ISBLANK(C8636)), B8636=B8637, ISBLANK(C8638), NOT(ISBLANK(C8639)), B8639=B8637), C8636+(C8639-C8636)/3,
AND(ISBLANK(C8636), NOT(ISBLANK(C8635)), B8635=B8637, NOT(ISBLANK(C8638)), B8638=B8637), C8635+(C8638-C8635)*2/3,
TRUE, "Check Manually"
))</f>
        <v>135.69999999999999</v>
      </c>
      <c r="F8637" t="str">
        <f>_xlfn.XLOOKUP(B8637,Bucket_Map!A:A,Bucket_Map!B:B,"ERROR - CHECK NAME")</f>
        <v>Not Bucketed (Aggregate)</v>
      </c>
    </row>
    <row r="8638" spans="1:6" x14ac:dyDescent="0.25">
      <c r="A8638" t="s">
        <v>33</v>
      </c>
      <c r="B8638" t="s">
        <v>20</v>
      </c>
      <c r="C8638">
        <v>136</v>
      </c>
      <c r="D8638" s="1">
        <v>43739</v>
      </c>
      <c r="E8638" cm="1">
        <f t="array" ref="E8638">IF(AND(B8638="Housing",A8638="Rural"),"",
_xlfn.IFS(
NOT(ISBLANK(C8638)), C8638,
AND(NOT(ISBLANK(C8637)), B8637=B8638, NOT(ISBLANK(C8639)), B8639=B8638), AVERAGE(C8637,C8639),
AND(NOT(ISBLANK(C8637)), B8637=B8638, ISBLANK(C8639), NOT(ISBLANK(C8640)), B8640=B8638), C8637+(C8640-C8637)/3,
AND(ISBLANK(C8637), NOT(ISBLANK(C8636)), B8636=B8638, NOT(ISBLANK(C8639)), B8639=B8638), C8636+(C8639-C8636)*2/3,
TRUE, "Check Manually"
))</f>
        <v>136</v>
      </c>
      <c r="F8638" t="str">
        <f>_xlfn.XLOOKUP(B8638,Bucket_Map!A:A,Bucket_Map!B:B,"ERROR - CHECK NAME")</f>
        <v>Not Bucketed (Aggregate)</v>
      </c>
    </row>
    <row r="8639" spans="1:6" x14ac:dyDescent="0.25">
      <c r="A8639" t="s">
        <v>33</v>
      </c>
      <c r="B8639" t="s">
        <v>20</v>
      </c>
      <c r="C8639">
        <v>136.30000000000001</v>
      </c>
      <c r="D8639" s="1">
        <v>43770</v>
      </c>
      <c r="E8639" cm="1">
        <f t="array" ref="E8639">IF(AND(B8639="Housing",A8639="Rural"),"",
_xlfn.IFS(
NOT(ISBLANK(C8639)), C8639,
AND(NOT(ISBLANK(C8638)), B8638=B8639, NOT(ISBLANK(C8640)), B8640=B8639), AVERAGE(C8638,C8640),
AND(NOT(ISBLANK(C8638)), B8638=B8639, ISBLANK(C8640), NOT(ISBLANK(C8641)), B8641=B8639), C8638+(C8641-C8638)/3,
AND(ISBLANK(C8638), NOT(ISBLANK(C8637)), B8637=B8639, NOT(ISBLANK(C8640)), B8640=B8639), C8637+(C8640-C8637)*2/3,
TRUE, "Check Manually"
))</f>
        <v>136.30000000000001</v>
      </c>
      <c r="F8639" t="str">
        <f>_xlfn.XLOOKUP(B8639,Bucket_Map!A:A,Bucket_Map!B:B,"ERROR - CHECK NAME")</f>
        <v>Not Bucketed (Aggregate)</v>
      </c>
    </row>
    <row r="8640" spans="1:6" x14ac:dyDescent="0.25">
      <c r="A8640" t="s">
        <v>33</v>
      </c>
      <c r="B8640" t="s">
        <v>20</v>
      </c>
      <c r="C8640">
        <v>137.69999999999999</v>
      </c>
      <c r="D8640" s="1">
        <v>43800</v>
      </c>
      <c r="E8640" cm="1">
        <f t="array" ref="E8640">IF(AND(B8640="Housing",A8640="Rural"),"",
_xlfn.IFS(
NOT(ISBLANK(C8640)), C8640,
AND(NOT(ISBLANK(C8639)), B8639=B8640, NOT(ISBLANK(C8641)), B8641=B8640), AVERAGE(C8639,C8641),
AND(NOT(ISBLANK(C8639)), B8639=B8640, ISBLANK(C8641), NOT(ISBLANK(C8642)), B8642=B8640), C8639+(C8642-C8639)/3,
AND(ISBLANK(C8639), NOT(ISBLANK(C8638)), B8638=B8640, NOT(ISBLANK(C8641)), B8641=B8640), C8638+(C8641-C8638)*2/3,
TRUE, "Check Manually"
))</f>
        <v>137.69999999999999</v>
      </c>
      <c r="F8640" t="str">
        <f>_xlfn.XLOOKUP(B8640,Bucket_Map!A:A,Bucket_Map!B:B,"ERROR - CHECK NAME")</f>
        <v>Not Bucketed (Aggregate)</v>
      </c>
    </row>
    <row r="8641" spans="1:6" x14ac:dyDescent="0.25">
      <c r="A8641" t="s">
        <v>33</v>
      </c>
      <c r="B8641" t="s">
        <v>20</v>
      </c>
      <c r="C8641">
        <v>138.4</v>
      </c>
      <c r="D8641" s="1">
        <v>43831</v>
      </c>
      <c r="E8641" cm="1">
        <f t="array" ref="E8641">IF(AND(B8641="Housing",A8641="Rural"),"",
_xlfn.IFS(
NOT(ISBLANK(C8641)), C8641,
AND(NOT(ISBLANK(C8640)), B8640=B8641, NOT(ISBLANK(C8642)), B8642=B8641), AVERAGE(C8640,C8642),
AND(NOT(ISBLANK(C8640)), B8640=B8641, ISBLANK(C8642), NOT(ISBLANK(C8643)), B8643=B8641), C8640+(C8643-C8640)/3,
AND(ISBLANK(C8640), NOT(ISBLANK(C8639)), B8639=B8641, NOT(ISBLANK(C8642)), B8642=B8641), C8639+(C8642-C8639)*2/3,
TRUE, "Check Manually"
))</f>
        <v>138.4</v>
      </c>
      <c r="F8641" t="str">
        <f>_xlfn.XLOOKUP(B8641,Bucket_Map!A:A,Bucket_Map!B:B,"ERROR - CHECK NAME")</f>
        <v>Not Bucketed (Aggregate)</v>
      </c>
    </row>
    <row r="8642" spans="1:6" x14ac:dyDescent="0.25">
      <c r="A8642" t="s">
        <v>33</v>
      </c>
      <c r="B8642" t="s">
        <v>20</v>
      </c>
      <c r="C8642">
        <v>138.4</v>
      </c>
      <c r="D8642" s="1">
        <v>43862</v>
      </c>
      <c r="E8642" cm="1">
        <f t="array" ref="E8642">IF(AND(B8642="Housing",A8642="Rural"),"",
_xlfn.IFS(
NOT(ISBLANK(C8642)), C8642,
AND(NOT(ISBLANK(C8641)), B8641=B8642, NOT(ISBLANK(C8643)), B8643=B8642), AVERAGE(C8641,C8643),
AND(NOT(ISBLANK(C8641)), B8641=B8642, ISBLANK(C8643), NOT(ISBLANK(C8644)), B8644=B8642), C8641+(C8644-C8641)/3,
AND(ISBLANK(C8641), NOT(ISBLANK(C8640)), B8640=B8642, NOT(ISBLANK(C8643)), B8643=B8642), C8640+(C8643-C8640)*2/3,
TRUE, "Check Manually"
))</f>
        <v>138.4</v>
      </c>
      <c r="F8642" t="str">
        <f>_xlfn.XLOOKUP(B8642,Bucket_Map!A:A,Bucket_Map!B:B,"ERROR - CHECK NAME")</f>
        <v>Not Bucketed (Aggregate)</v>
      </c>
    </row>
    <row r="8643" spans="1:6" x14ac:dyDescent="0.25">
      <c r="A8643" t="s">
        <v>33</v>
      </c>
      <c r="B8643" t="s">
        <v>20</v>
      </c>
      <c r="C8643">
        <v>138.69999999999999</v>
      </c>
      <c r="D8643" s="1">
        <v>43891</v>
      </c>
      <c r="E8643" cm="1">
        <f t="array" ref="E8643">IF(AND(B8643="Housing",A8643="Rural"),"",
_xlfn.IFS(
NOT(ISBLANK(C8643)), C8643,
AND(NOT(ISBLANK(C8642)), B8642=B8643, NOT(ISBLANK(C8644)), B8644=B8643), AVERAGE(C8642,C8644),
AND(NOT(ISBLANK(C8642)), B8642=B8643, ISBLANK(C8644), NOT(ISBLANK(C8645)), B8645=B8643), C8642+(C8645-C8642)/3,
AND(ISBLANK(C8642), NOT(ISBLANK(C8641)), B8641=B8643, NOT(ISBLANK(C8644)), B8644=B8643), C8641+(C8644-C8641)*2/3,
TRUE, "Check Manually"
))</f>
        <v>138.69999999999999</v>
      </c>
      <c r="F8643" t="str">
        <f>_xlfn.XLOOKUP(B8643,Bucket_Map!A:A,Bucket_Map!B:B,"ERROR - CHECK NAME")</f>
        <v>Not Bucketed (Aggregate)</v>
      </c>
    </row>
    <row r="8644" spans="1:6" x14ac:dyDescent="0.25">
      <c r="A8644" t="s">
        <v>33</v>
      </c>
      <c r="B8644" t="s">
        <v>20</v>
      </c>
      <c r="D8644" s="1">
        <v>43922</v>
      </c>
      <c r="E8644" cm="1">
        <f t="array" ref="E8644">IF(AND(B8644="Housing",A8644="Rural"),"",
_xlfn.IFS(
NOT(ISBLANK(C8644)), C8644,
AND(NOT(ISBLANK(C8643)), B8643=B8644, NOT(ISBLANK(C8645)), B8645=B8644), AVERAGE(C8643,C8645),
AND(NOT(ISBLANK(C8643)), B8643=B8644, ISBLANK(C8645), NOT(ISBLANK(C8646)), B8646=B8644), C8643+(C8646-C8643)/3,
AND(ISBLANK(C8643), NOT(ISBLANK(C8642)), B8642=B8644, NOT(ISBLANK(C8645)), B8645=B8644), C8642+(C8645-C8642)*2/3,
TRUE, "Check Manually"
))</f>
        <v>139.79999999999998</v>
      </c>
      <c r="F8644" t="str">
        <f>_xlfn.XLOOKUP(B8644,Bucket_Map!A:A,Bucket_Map!B:B,"ERROR - CHECK NAME")</f>
        <v>Not Bucketed (Aggregate)</v>
      </c>
    </row>
    <row r="8645" spans="1:6" x14ac:dyDescent="0.25">
      <c r="A8645" t="s">
        <v>33</v>
      </c>
      <c r="B8645" t="s">
        <v>20</v>
      </c>
      <c r="D8645" s="1">
        <v>43952</v>
      </c>
      <c r="E8645" cm="1">
        <f t="array" ref="E8645">IF(AND(B8645="Housing",A8645="Rural"),"",
_xlfn.IFS(
NOT(ISBLANK(C8645)), C8645,
AND(NOT(ISBLANK(C8644)), B8644=B8645, NOT(ISBLANK(C8646)), B8646=B8645), AVERAGE(C8644,C8646),
AND(NOT(ISBLANK(C8644)), B8644=B8645, ISBLANK(C8646), NOT(ISBLANK(C8647)), B8647=B8645), C8644+(C8647-C8644)/3,
AND(ISBLANK(C8644), NOT(ISBLANK(C8643)), B8643=B8645, NOT(ISBLANK(C8646)), B8646=B8645), C8643+(C8646-C8643)*2/3,
TRUE, "Check Manually"
))</f>
        <v>140.9</v>
      </c>
      <c r="F8645" t="str">
        <f>_xlfn.XLOOKUP(B8645,Bucket_Map!A:A,Bucket_Map!B:B,"ERROR - CHECK NAME")</f>
        <v>Not Bucketed (Aggregate)</v>
      </c>
    </row>
    <row r="8646" spans="1:6" x14ac:dyDescent="0.25">
      <c r="A8646" t="s">
        <v>33</v>
      </c>
      <c r="B8646" t="s">
        <v>20</v>
      </c>
      <c r="C8646">
        <v>142</v>
      </c>
      <c r="D8646" s="1">
        <v>43983</v>
      </c>
      <c r="E8646" cm="1">
        <f t="array" ref="E8646">IF(AND(B8646="Housing",A8646="Rural"),"",
_xlfn.IFS(
NOT(ISBLANK(C8646)), C8646,
AND(NOT(ISBLANK(C8645)), B8645=B8646, NOT(ISBLANK(C8647)), B8647=B8646), AVERAGE(C8645,C8647),
AND(NOT(ISBLANK(C8645)), B8645=B8646, ISBLANK(C8647), NOT(ISBLANK(C8648)), B8648=B8646), C8645+(C8648-C8645)/3,
AND(ISBLANK(C8645), NOT(ISBLANK(C8644)), B8644=B8646, NOT(ISBLANK(C8647)), B8647=B8646), C8644+(C8647-C8644)*2/3,
TRUE, "Check Manually"
))</f>
        <v>142</v>
      </c>
      <c r="F8646" t="str">
        <f>_xlfn.XLOOKUP(B8646,Bucket_Map!A:A,Bucket_Map!B:B,"ERROR - CHECK NAME")</f>
        <v>Not Bucketed (Aggregate)</v>
      </c>
    </row>
    <row r="8647" spans="1:6" x14ac:dyDescent="0.25">
      <c r="A8647" t="s">
        <v>33</v>
      </c>
      <c r="B8647" t="s">
        <v>20</v>
      </c>
      <c r="C8647">
        <v>142</v>
      </c>
      <c r="D8647" s="1">
        <v>44013</v>
      </c>
      <c r="E8647" cm="1">
        <f t="array" ref="E8647">IF(AND(B8647="Housing",A8647="Rural"),"",
_xlfn.IFS(
NOT(ISBLANK(C8647)), C8647,
AND(NOT(ISBLANK(C8646)), B8646=B8647, NOT(ISBLANK(C8648)), B8648=B8647), AVERAGE(C8646,C8648),
AND(NOT(ISBLANK(C8646)), B8646=B8647, ISBLANK(C8648), NOT(ISBLANK(C8649)), B8649=B8647), C8646+(C8649-C8646)/3,
AND(ISBLANK(C8646), NOT(ISBLANK(C8645)), B8645=B8647, NOT(ISBLANK(C8648)), B8648=B8647), C8645+(C8648-C8645)*2/3,
TRUE, "Check Manually"
))</f>
        <v>142</v>
      </c>
      <c r="F8647" t="str">
        <f>_xlfn.XLOOKUP(B8647,Bucket_Map!A:A,Bucket_Map!B:B,"ERROR - CHECK NAME")</f>
        <v>Not Bucketed (Aggregate)</v>
      </c>
    </row>
    <row r="8648" spans="1:6" x14ac:dyDescent="0.25">
      <c r="A8648" t="s">
        <v>33</v>
      </c>
      <c r="B8648" t="s">
        <v>20</v>
      </c>
      <c r="C8648">
        <v>144.80000000000001</v>
      </c>
      <c r="D8648" s="1">
        <v>44044</v>
      </c>
      <c r="E8648" cm="1">
        <f t="array" ref="E8648">IF(AND(B8648="Housing",A8648="Rural"),"",
_xlfn.IFS(
NOT(ISBLANK(C8648)), C8648,
AND(NOT(ISBLANK(C8647)), B8647=B8648, NOT(ISBLANK(C8649)), B8649=B8648), AVERAGE(C8647,C8649),
AND(NOT(ISBLANK(C8647)), B8647=B8648, ISBLANK(C8649), NOT(ISBLANK(C8650)), B8650=B8648), C8647+(C8650-C8647)/3,
AND(ISBLANK(C8647), NOT(ISBLANK(C8646)), B8646=B8648, NOT(ISBLANK(C8649)), B8649=B8648), C8646+(C8649-C8646)*2/3,
TRUE, "Check Manually"
))</f>
        <v>144.80000000000001</v>
      </c>
      <c r="F8648" t="str">
        <f>_xlfn.XLOOKUP(B8648,Bucket_Map!A:A,Bucket_Map!B:B,"ERROR - CHECK NAME")</f>
        <v>Not Bucketed (Aggregate)</v>
      </c>
    </row>
    <row r="8649" spans="1:6" x14ac:dyDescent="0.25">
      <c r="A8649" t="s">
        <v>33</v>
      </c>
      <c r="B8649" t="s">
        <v>20</v>
      </c>
      <c r="C8649">
        <v>146</v>
      </c>
      <c r="D8649" s="1">
        <v>44075</v>
      </c>
      <c r="E8649" cm="1">
        <f t="array" ref="E8649">IF(AND(B8649="Housing",A8649="Rural"),"",
_xlfn.IFS(
NOT(ISBLANK(C8649)), C8649,
AND(NOT(ISBLANK(C8648)), B8648=B8649, NOT(ISBLANK(C8650)), B8650=B8649), AVERAGE(C8648,C8650),
AND(NOT(ISBLANK(C8648)), B8648=B8649, ISBLANK(C8650), NOT(ISBLANK(C8651)), B8651=B8649), C8648+(C8651-C8648)/3,
AND(ISBLANK(C8648), NOT(ISBLANK(C8647)), B8647=B8649, NOT(ISBLANK(C8650)), B8650=B8649), C8647+(C8650-C8647)*2/3,
TRUE, "Check Manually"
))</f>
        <v>146</v>
      </c>
      <c r="F8649" t="str">
        <f>_xlfn.XLOOKUP(B8649,Bucket_Map!A:A,Bucket_Map!B:B,"ERROR - CHECK NAME")</f>
        <v>Not Bucketed (Aggregate)</v>
      </c>
    </row>
    <row r="8650" spans="1:6" x14ac:dyDescent="0.25">
      <c r="A8650" t="s">
        <v>33</v>
      </c>
      <c r="B8650" t="s">
        <v>20</v>
      </c>
      <c r="C8650">
        <v>146.19999999999999</v>
      </c>
      <c r="D8650" s="1">
        <v>44105</v>
      </c>
      <c r="E8650" cm="1">
        <f t="array" ref="E8650">IF(AND(B8650="Housing",A8650="Rural"),"",
_xlfn.IFS(
NOT(ISBLANK(C8650)), C8650,
AND(NOT(ISBLANK(C8649)), B8649=B8650, NOT(ISBLANK(C8651)), B8651=B8650), AVERAGE(C8649,C8651),
AND(NOT(ISBLANK(C8649)), B8649=B8650, ISBLANK(C8651), NOT(ISBLANK(C8652)), B8652=B8650), C8649+(C8652-C8649)/3,
AND(ISBLANK(C8649), NOT(ISBLANK(C8648)), B8648=B8650, NOT(ISBLANK(C8651)), B8651=B8650), C8648+(C8651-C8648)*2/3,
TRUE, "Check Manually"
))</f>
        <v>146.19999999999999</v>
      </c>
      <c r="F8650" t="str">
        <f>_xlfn.XLOOKUP(B8650,Bucket_Map!A:A,Bucket_Map!B:B,"ERROR - CHECK NAME")</f>
        <v>Not Bucketed (Aggregate)</v>
      </c>
    </row>
    <row r="8651" spans="1:6" x14ac:dyDescent="0.25">
      <c r="A8651" t="s">
        <v>33</v>
      </c>
      <c r="B8651" t="s">
        <v>20</v>
      </c>
      <c r="C8651">
        <v>146.6</v>
      </c>
      <c r="D8651" s="1">
        <v>44136</v>
      </c>
      <c r="E8651" cm="1">
        <f t="array" ref="E8651">IF(AND(B8651="Housing",A8651="Rural"),"",
_xlfn.IFS(
NOT(ISBLANK(C8651)), C8651,
AND(NOT(ISBLANK(C8650)), B8650=B8651, NOT(ISBLANK(C8652)), B8652=B8651), AVERAGE(C8650,C8652),
AND(NOT(ISBLANK(C8650)), B8650=B8651, ISBLANK(C8652), NOT(ISBLANK(C8653)), B8653=B8651), C8650+(C8653-C8650)/3,
AND(ISBLANK(C8650), NOT(ISBLANK(C8649)), B8649=B8651, NOT(ISBLANK(C8652)), B8652=B8651), C8649+(C8652-C8649)*2/3,
TRUE, "Check Manually"
))</f>
        <v>146.6</v>
      </c>
      <c r="F8651" t="str">
        <f>_xlfn.XLOOKUP(B8651,Bucket_Map!A:A,Bucket_Map!B:B,"ERROR - CHECK NAME")</f>
        <v>Not Bucketed (Aggregate)</v>
      </c>
    </row>
    <row r="8652" spans="1:6" x14ac:dyDescent="0.25">
      <c r="A8652" t="s">
        <v>33</v>
      </c>
      <c r="B8652" t="s">
        <v>20</v>
      </c>
      <c r="C8652">
        <v>146.9</v>
      </c>
      <c r="D8652" s="1">
        <v>44166</v>
      </c>
      <c r="E8652" cm="1">
        <f t="array" ref="E8652">IF(AND(B8652="Housing",A8652="Rural"),"",
_xlfn.IFS(
NOT(ISBLANK(C8652)), C8652,
AND(NOT(ISBLANK(C8651)), B8651=B8652, NOT(ISBLANK(C8653)), B8653=B8652), AVERAGE(C8651,C8653),
AND(NOT(ISBLANK(C8651)), B8651=B8652, ISBLANK(C8653), NOT(ISBLANK(C8654)), B8654=B8652), C8651+(C8654-C8651)/3,
AND(ISBLANK(C8651), NOT(ISBLANK(C8650)), B8650=B8652, NOT(ISBLANK(C8653)), B8653=B8652), C8650+(C8653-C8650)*2/3,
TRUE, "Check Manually"
))</f>
        <v>146.9</v>
      </c>
      <c r="F8652" t="str">
        <f>_xlfn.XLOOKUP(B8652,Bucket_Map!A:A,Bucket_Map!B:B,"ERROR - CHECK NAME")</f>
        <v>Not Bucketed (Aggregate)</v>
      </c>
    </row>
    <row r="8653" spans="1:6" x14ac:dyDescent="0.25">
      <c r="A8653" t="s">
        <v>33</v>
      </c>
      <c r="B8653" t="s">
        <v>20</v>
      </c>
      <c r="C8653">
        <v>147.6</v>
      </c>
      <c r="D8653" s="1">
        <v>44197</v>
      </c>
      <c r="E8653" cm="1">
        <f t="array" ref="E8653">IF(AND(B8653="Housing",A8653="Rural"),"",
_xlfn.IFS(
NOT(ISBLANK(C8653)), C8653,
AND(NOT(ISBLANK(C8652)), B8652=B8653, NOT(ISBLANK(C8654)), B8654=B8653), AVERAGE(C8652,C8654),
AND(NOT(ISBLANK(C8652)), B8652=B8653, ISBLANK(C8654), NOT(ISBLANK(C8655)), B8655=B8653), C8652+(C8655-C8652)/3,
AND(ISBLANK(C8652), NOT(ISBLANK(C8651)), B8651=B8653, NOT(ISBLANK(C8654)), B8654=B8653), C8651+(C8654-C8651)*2/3,
TRUE, "Check Manually"
))</f>
        <v>147.6</v>
      </c>
      <c r="F8653" t="str">
        <f>_xlfn.XLOOKUP(B8653,Bucket_Map!A:A,Bucket_Map!B:B,"ERROR - CHECK NAME")</f>
        <v>Not Bucketed (Aggregate)</v>
      </c>
    </row>
    <row r="8654" spans="1:6" x14ac:dyDescent="0.25">
      <c r="A8654" t="s">
        <v>33</v>
      </c>
      <c r="B8654" t="s">
        <v>20</v>
      </c>
      <c r="C8654">
        <v>149.30000000000001</v>
      </c>
      <c r="D8654" s="1">
        <v>44228</v>
      </c>
      <c r="E8654" cm="1">
        <f t="array" ref="E8654">IF(AND(B8654="Housing",A8654="Rural"),"",
_xlfn.IFS(
NOT(ISBLANK(C8654)), C8654,
AND(NOT(ISBLANK(C8653)), B8653=B8654, NOT(ISBLANK(C8655)), B8655=B8654), AVERAGE(C8653,C8655),
AND(NOT(ISBLANK(C8653)), B8653=B8654, ISBLANK(C8655), NOT(ISBLANK(C8656)), B8656=B8654), C8653+(C8656-C8653)/3,
AND(ISBLANK(C8653), NOT(ISBLANK(C8652)), B8652=B8654, NOT(ISBLANK(C8655)), B8655=B8654), C8652+(C8655-C8652)*2/3,
TRUE, "Check Manually"
))</f>
        <v>149.30000000000001</v>
      </c>
      <c r="F8654" t="str">
        <f>_xlfn.XLOOKUP(B8654,Bucket_Map!A:A,Bucket_Map!B:B,"ERROR - CHECK NAME")</f>
        <v>Not Bucketed (Aggregate)</v>
      </c>
    </row>
    <row r="8655" spans="1:6" x14ac:dyDescent="0.25">
      <c r="A8655" t="s">
        <v>33</v>
      </c>
      <c r="B8655" t="s">
        <v>20</v>
      </c>
      <c r="C8655">
        <v>150</v>
      </c>
      <c r="D8655" s="1">
        <v>44256</v>
      </c>
      <c r="E8655" cm="1">
        <f t="array" ref="E8655">IF(AND(B8655="Housing",A8655="Rural"),"",
_xlfn.IFS(
NOT(ISBLANK(C8655)), C8655,
AND(NOT(ISBLANK(C8654)), B8654=B8655, NOT(ISBLANK(C8656)), B8656=B8655), AVERAGE(C8654,C8656),
AND(NOT(ISBLANK(C8654)), B8654=B8655, ISBLANK(C8656), NOT(ISBLANK(C8657)), B8657=B8655), C8654+(C8657-C8654)/3,
AND(ISBLANK(C8654), NOT(ISBLANK(C8653)), B8653=B8655, NOT(ISBLANK(C8656)), B8656=B8655), C8653+(C8656-C8653)*2/3,
TRUE, "Check Manually"
))</f>
        <v>150</v>
      </c>
      <c r="F8655" t="str">
        <f>_xlfn.XLOOKUP(B8655,Bucket_Map!A:A,Bucket_Map!B:B,"ERROR - CHECK NAME")</f>
        <v>Not Bucketed (Aggregate)</v>
      </c>
    </row>
    <row r="8656" spans="1:6" x14ac:dyDescent="0.25">
      <c r="A8656" t="s">
        <v>33</v>
      </c>
      <c r="B8656" t="s">
        <v>20</v>
      </c>
      <c r="C8656">
        <v>150.5</v>
      </c>
      <c r="D8656" s="1">
        <v>44287</v>
      </c>
      <c r="E8656" cm="1">
        <f t="array" ref="E8656">IF(AND(B8656="Housing",A8656="Rural"),"",
_xlfn.IFS(
NOT(ISBLANK(C8656)), C8656,
AND(NOT(ISBLANK(C8655)), B8655=B8656, NOT(ISBLANK(C8657)), B8657=B8656), AVERAGE(C8655,C8657),
AND(NOT(ISBLANK(C8655)), B8655=B8656, ISBLANK(C8657), NOT(ISBLANK(C8658)), B8658=B8656), C8655+(C8658-C8655)/3,
AND(ISBLANK(C8655), NOT(ISBLANK(C8654)), B8654=B8656, NOT(ISBLANK(C8657)), B8657=B8656), C8654+(C8657-C8654)*2/3,
TRUE, "Check Manually"
))</f>
        <v>150.5</v>
      </c>
      <c r="F8656" t="str">
        <f>_xlfn.XLOOKUP(B8656,Bucket_Map!A:A,Bucket_Map!B:B,"ERROR - CHECK NAME")</f>
        <v>Not Bucketed (Aggregate)</v>
      </c>
    </row>
    <row r="8657" spans="1:6" x14ac:dyDescent="0.25">
      <c r="A8657" t="s">
        <v>33</v>
      </c>
      <c r="B8657" t="s">
        <v>20</v>
      </c>
      <c r="C8657">
        <v>152.30000000000001</v>
      </c>
      <c r="D8657" s="1">
        <v>44317</v>
      </c>
      <c r="E8657" cm="1">
        <f t="array" ref="E8657">IF(AND(B8657="Housing",A8657="Rural"),"",
_xlfn.IFS(
NOT(ISBLANK(C8657)), C8657,
AND(NOT(ISBLANK(C8656)), B8656=B8657, NOT(ISBLANK(C8658)), B8658=B8657), AVERAGE(C8656,C8658),
AND(NOT(ISBLANK(C8656)), B8656=B8657, ISBLANK(C8658), NOT(ISBLANK(C8659)), B8659=B8657), C8656+(C8659-C8656)/3,
AND(ISBLANK(C8656), NOT(ISBLANK(C8655)), B8655=B8657, NOT(ISBLANK(C8658)), B8658=B8657), C8655+(C8658-C8655)*2/3,
TRUE, "Check Manually"
))</f>
        <v>152.30000000000001</v>
      </c>
      <c r="F8657" t="str">
        <f>_xlfn.XLOOKUP(B8657,Bucket_Map!A:A,Bucket_Map!B:B,"ERROR - CHECK NAME")</f>
        <v>Not Bucketed (Aggregate)</v>
      </c>
    </row>
    <row r="8658" spans="1:6" x14ac:dyDescent="0.25">
      <c r="A8658" t="s">
        <v>33</v>
      </c>
      <c r="B8658" t="s">
        <v>20</v>
      </c>
      <c r="C8658">
        <v>153.4</v>
      </c>
      <c r="D8658" s="1">
        <v>44348</v>
      </c>
      <c r="E8658" cm="1">
        <f t="array" ref="E8658">IF(AND(B8658="Housing",A8658="Rural"),"",
_xlfn.IFS(
NOT(ISBLANK(C8658)), C8658,
AND(NOT(ISBLANK(C8657)), B8657=B8658, NOT(ISBLANK(C8659)), B8659=B8658), AVERAGE(C8657,C8659),
AND(NOT(ISBLANK(C8657)), B8657=B8658, ISBLANK(C8659), NOT(ISBLANK(C8660)), B8660=B8658), C8657+(C8660-C8657)/3,
AND(ISBLANK(C8657), NOT(ISBLANK(C8656)), B8656=B8658, NOT(ISBLANK(C8659)), B8659=B8658), C8656+(C8659-C8656)*2/3,
TRUE, "Check Manually"
))</f>
        <v>153.4</v>
      </c>
      <c r="F8658" t="str">
        <f>_xlfn.XLOOKUP(B8658,Bucket_Map!A:A,Bucket_Map!B:B,"ERROR - CHECK NAME")</f>
        <v>Not Bucketed (Aggregate)</v>
      </c>
    </row>
    <row r="8659" spans="1:6" x14ac:dyDescent="0.25">
      <c r="A8659" t="s">
        <v>33</v>
      </c>
      <c r="B8659" t="s">
        <v>20</v>
      </c>
      <c r="C8659">
        <v>155</v>
      </c>
      <c r="D8659" s="1">
        <v>44378</v>
      </c>
      <c r="E8659" cm="1">
        <f t="array" ref="E8659">IF(AND(B8659="Housing",A8659="Rural"),"",
_xlfn.IFS(
NOT(ISBLANK(C8659)), C8659,
AND(NOT(ISBLANK(C8658)), B8658=B8659, NOT(ISBLANK(C8660)), B8660=B8659), AVERAGE(C8658,C8660),
AND(NOT(ISBLANK(C8658)), B8658=B8659, ISBLANK(C8660), NOT(ISBLANK(C8661)), B8661=B8659), C8658+(C8661-C8658)/3,
AND(ISBLANK(C8658), NOT(ISBLANK(C8657)), B8657=B8659, NOT(ISBLANK(C8660)), B8660=B8659), C8657+(C8660-C8657)*2/3,
TRUE, "Check Manually"
))</f>
        <v>155</v>
      </c>
      <c r="F8659" t="str">
        <f>_xlfn.XLOOKUP(B8659,Bucket_Map!A:A,Bucket_Map!B:B,"ERROR - CHECK NAME")</f>
        <v>Not Bucketed (Aggregate)</v>
      </c>
    </row>
    <row r="8660" spans="1:6" x14ac:dyDescent="0.25">
      <c r="A8660" t="s">
        <v>33</v>
      </c>
      <c r="B8660" t="s">
        <v>20</v>
      </c>
      <c r="C8660">
        <v>156</v>
      </c>
      <c r="D8660" s="1">
        <v>44409</v>
      </c>
      <c r="E8660" cm="1">
        <f t="array" ref="E8660">IF(AND(B8660="Housing",A8660="Rural"),"",
_xlfn.IFS(
NOT(ISBLANK(C8660)), C8660,
AND(NOT(ISBLANK(C8659)), B8659=B8660, NOT(ISBLANK(C8661)), B8661=B8660), AVERAGE(C8659,C8661),
AND(NOT(ISBLANK(C8659)), B8659=B8660, ISBLANK(C8661), NOT(ISBLANK(C8662)), B8662=B8660), C8659+(C8662-C8659)/3,
AND(ISBLANK(C8659), NOT(ISBLANK(C8658)), B8658=B8660, NOT(ISBLANK(C8661)), B8661=B8660), C8658+(C8661-C8658)*2/3,
TRUE, "Check Manually"
))</f>
        <v>156</v>
      </c>
      <c r="F8660" t="str">
        <f>_xlfn.XLOOKUP(B8660,Bucket_Map!A:A,Bucket_Map!B:B,"ERROR - CHECK NAME")</f>
        <v>Not Bucketed (Aggregate)</v>
      </c>
    </row>
    <row r="8661" spans="1:6" x14ac:dyDescent="0.25">
      <c r="A8661" t="s">
        <v>33</v>
      </c>
      <c r="B8661" t="s">
        <v>20</v>
      </c>
      <c r="C8661">
        <v>156</v>
      </c>
      <c r="D8661" s="1">
        <v>44440</v>
      </c>
      <c r="E8661" cm="1">
        <f t="array" ref="E8661">IF(AND(B8661="Housing",A8661="Rural"),"",
_xlfn.IFS(
NOT(ISBLANK(C8661)), C8661,
AND(NOT(ISBLANK(C8660)), B8660=B8661, NOT(ISBLANK(C8662)), B8662=B8661), AVERAGE(C8660,C8662),
AND(NOT(ISBLANK(C8660)), B8660=B8661, ISBLANK(C8662), NOT(ISBLANK(C8663)), B8663=B8661), C8660+(C8663-C8660)/3,
AND(ISBLANK(C8660), NOT(ISBLANK(C8659)), B8659=B8661, NOT(ISBLANK(C8662)), B8662=B8661), C8659+(C8662-C8659)*2/3,
TRUE, "Check Manually"
))</f>
        <v>156</v>
      </c>
      <c r="F8661" t="str">
        <f>_xlfn.XLOOKUP(B8661,Bucket_Map!A:A,Bucket_Map!B:B,"ERROR - CHECK NAME")</f>
        <v>Not Bucketed (Aggregate)</v>
      </c>
    </row>
    <row r="8662" spans="1:6" x14ac:dyDescent="0.25">
      <c r="A8662" t="s">
        <v>33</v>
      </c>
      <c r="B8662" t="s">
        <v>20</v>
      </c>
      <c r="C8662">
        <v>157</v>
      </c>
      <c r="D8662" s="1">
        <v>44470</v>
      </c>
      <c r="E8662" cm="1">
        <f t="array" ref="E8662">IF(AND(B8662="Housing",A8662="Rural"),"",
_xlfn.IFS(
NOT(ISBLANK(C8662)), C8662,
AND(NOT(ISBLANK(C8661)), B8661=B8662, NOT(ISBLANK(C8663)), B8663=B8662), AVERAGE(C8661,C8663),
AND(NOT(ISBLANK(C8661)), B8661=B8662, ISBLANK(C8663), NOT(ISBLANK(C8664)), B8664=B8662), C8661+(C8664-C8661)/3,
AND(ISBLANK(C8661), NOT(ISBLANK(C8660)), B8660=B8662, NOT(ISBLANK(C8663)), B8663=B8662), C8660+(C8663-C8660)*2/3,
TRUE, "Check Manually"
))</f>
        <v>157</v>
      </c>
      <c r="F8662" t="str">
        <f>_xlfn.XLOOKUP(B8662,Bucket_Map!A:A,Bucket_Map!B:B,"ERROR - CHECK NAME")</f>
        <v>Not Bucketed (Aggregate)</v>
      </c>
    </row>
    <row r="8663" spans="1:6" x14ac:dyDescent="0.25">
      <c r="A8663" t="s">
        <v>33</v>
      </c>
      <c r="B8663" t="s">
        <v>20</v>
      </c>
      <c r="C8663">
        <v>157.30000000000001</v>
      </c>
      <c r="D8663" s="1">
        <v>44501</v>
      </c>
      <c r="E8663" cm="1">
        <f t="array" ref="E8663">IF(AND(B8663="Housing",A8663="Rural"),"",
_xlfn.IFS(
NOT(ISBLANK(C8663)), C8663,
AND(NOT(ISBLANK(C8662)), B8662=B8663, NOT(ISBLANK(C8664)), B8664=B8663), AVERAGE(C8662,C8664),
AND(NOT(ISBLANK(C8662)), B8662=B8663, ISBLANK(C8664), NOT(ISBLANK(C8665)), B8665=B8663), C8662+(C8665-C8662)/3,
AND(ISBLANK(C8662), NOT(ISBLANK(C8661)), B8661=B8663, NOT(ISBLANK(C8664)), B8664=B8663), C8661+(C8664-C8661)*2/3,
TRUE, "Check Manually"
))</f>
        <v>157.30000000000001</v>
      </c>
      <c r="F8663" t="str">
        <f>_xlfn.XLOOKUP(B8663,Bucket_Map!A:A,Bucket_Map!B:B,"ERROR - CHECK NAME")</f>
        <v>Not Bucketed (Aggregate)</v>
      </c>
    </row>
    <row r="8664" spans="1:6" x14ac:dyDescent="0.25">
      <c r="A8664" t="s">
        <v>33</v>
      </c>
      <c r="B8664" t="s">
        <v>20</v>
      </c>
      <c r="C8664">
        <v>157.80000000000001</v>
      </c>
      <c r="D8664" s="1">
        <v>44531</v>
      </c>
      <c r="E8664" cm="1">
        <f t="array" ref="E8664">IF(AND(B8664="Housing",A8664="Rural"),"",
_xlfn.IFS(
NOT(ISBLANK(C8664)), C8664,
AND(NOT(ISBLANK(C8663)), B8663=B8664, NOT(ISBLANK(C8665)), B8665=B8664), AVERAGE(C8663,C8665),
AND(NOT(ISBLANK(C8663)), B8663=B8664, ISBLANK(C8665), NOT(ISBLANK(C8666)), B8666=B8664), C8663+(C8666-C8663)/3,
AND(ISBLANK(C8663), NOT(ISBLANK(C8662)), B8662=B8664, NOT(ISBLANK(C8665)), B8665=B8664), C8662+(C8665-C8662)*2/3,
TRUE, "Check Manually"
))</f>
        <v>157.80000000000001</v>
      </c>
      <c r="F8664" t="str">
        <f>_xlfn.XLOOKUP(B8664,Bucket_Map!A:A,Bucket_Map!B:B,"ERROR - CHECK NAME")</f>
        <v>Not Bucketed (Aggregate)</v>
      </c>
    </row>
    <row r="8665" spans="1:6" x14ac:dyDescent="0.25">
      <c r="A8665" t="s">
        <v>33</v>
      </c>
      <c r="B8665" t="s">
        <v>20</v>
      </c>
      <c r="C8665">
        <v>158.6</v>
      </c>
      <c r="D8665" s="1">
        <v>44562</v>
      </c>
      <c r="E8665" cm="1">
        <f t="array" ref="E8665">IF(AND(B8665="Housing",A8665="Rural"),"",
_xlfn.IFS(
NOT(ISBLANK(C8665)), C8665,
AND(NOT(ISBLANK(C8664)), B8664=B8665, NOT(ISBLANK(C8666)), B8666=B8665), AVERAGE(C8664,C8666),
AND(NOT(ISBLANK(C8664)), B8664=B8665, ISBLANK(C8666), NOT(ISBLANK(C8667)), B8667=B8665), C8664+(C8667-C8664)/3,
AND(ISBLANK(C8664), NOT(ISBLANK(C8663)), B8663=B8665, NOT(ISBLANK(C8666)), B8666=B8665), C8663+(C8666-C8663)*2/3,
TRUE, "Check Manually"
))</f>
        <v>158.6</v>
      </c>
      <c r="F8665" t="str">
        <f>_xlfn.XLOOKUP(B8665,Bucket_Map!A:A,Bucket_Map!B:B,"ERROR - CHECK NAME")</f>
        <v>Not Bucketed (Aggregate)</v>
      </c>
    </row>
    <row r="8666" spans="1:6" x14ac:dyDescent="0.25">
      <c r="A8666" t="s">
        <v>33</v>
      </c>
      <c r="B8666" t="s">
        <v>20</v>
      </c>
      <c r="C8666">
        <v>159.4</v>
      </c>
      <c r="D8666" s="1">
        <v>44593</v>
      </c>
      <c r="E8666" cm="1">
        <f t="array" ref="E8666">IF(AND(B8666="Housing",A8666="Rural"),"",
_xlfn.IFS(
NOT(ISBLANK(C8666)), C8666,
AND(NOT(ISBLANK(C8665)), B8665=B8666, NOT(ISBLANK(C8667)), B8667=B8666), AVERAGE(C8665,C8667),
AND(NOT(ISBLANK(C8665)), B8665=B8666, ISBLANK(C8667), NOT(ISBLANK(C8668)), B8668=B8666), C8665+(C8668-C8665)/3,
AND(ISBLANK(C8665), NOT(ISBLANK(C8664)), B8664=B8666, NOT(ISBLANK(C8667)), B8667=B8666), C8664+(C8667-C8664)*2/3,
TRUE, "Check Manually"
))</f>
        <v>159.4</v>
      </c>
      <c r="F8666" t="str">
        <f>_xlfn.XLOOKUP(B8666,Bucket_Map!A:A,Bucket_Map!B:B,"ERROR - CHECK NAME")</f>
        <v>Not Bucketed (Aggregate)</v>
      </c>
    </row>
    <row r="8667" spans="1:6" x14ac:dyDescent="0.25">
      <c r="A8667" t="s">
        <v>33</v>
      </c>
      <c r="B8667" t="s">
        <v>20</v>
      </c>
      <c r="C8667">
        <v>160.6</v>
      </c>
      <c r="D8667" s="1">
        <v>44621</v>
      </c>
      <c r="E8667" cm="1">
        <f t="array" ref="E8667">IF(AND(B8667="Housing",A8667="Rural"),"",
_xlfn.IFS(
NOT(ISBLANK(C8667)), C8667,
AND(NOT(ISBLANK(C8666)), B8666=B8667, NOT(ISBLANK(C8668)), B8668=B8667), AVERAGE(C8666,C8668),
AND(NOT(ISBLANK(C8666)), B8666=B8667, ISBLANK(C8668), NOT(ISBLANK(C8669)), B8669=B8667), C8666+(C8669-C8666)/3,
AND(ISBLANK(C8666), NOT(ISBLANK(C8665)), B8665=B8667, NOT(ISBLANK(C8668)), B8668=B8667), C8665+(C8668-C8665)*2/3,
TRUE, "Check Manually"
))</f>
        <v>160.6</v>
      </c>
      <c r="F8667" t="str">
        <f>_xlfn.XLOOKUP(B8667,Bucket_Map!A:A,Bucket_Map!B:B,"ERROR - CHECK NAME")</f>
        <v>Not Bucketed (Aggregate)</v>
      </c>
    </row>
    <row r="8668" spans="1:6" x14ac:dyDescent="0.25">
      <c r="A8668" t="s">
        <v>33</v>
      </c>
      <c r="B8668" t="s">
        <v>20</v>
      </c>
      <c r="C8668">
        <v>163.1</v>
      </c>
      <c r="D8668" s="1">
        <v>44652</v>
      </c>
      <c r="E8668" cm="1">
        <f t="array" ref="E8668">IF(AND(B8668="Housing",A8668="Rural"),"",
_xlfn.IFS(
NOT(ISBLANK(C8668)), C8668,
AND(NOT(ISBLANK(C8667)), B8667=B8668, NOT(ISBLANK(C8669)), B8669=B8668), AVERAGE(C8667,C8669),
AND(NOT(ISBLANK(C8667)), B8667=B8668, ISBLANK(C8669), NOT(ISBLANK(C8670)), B8670=B8668), C8667+(C8670-C8667)/3,
AND(ISBLANK(C8667), NOT(ISBLANK(C8666)), B8666=B8668, NOT(ISBLANK(C8669)), B8669=B8668), C8666+(C8669-C8666)*2/3,
TRUE, "Check Manually"
))</f>
        <v>163.1</v>
      </c>
      <c r="F8668" t="str">
        <f>_xlfn.XLOOKUP(B8668,Bucket_Map!A:A,Bucket_Map!B:B,"ERROR - CHECK NAME")</f>
        <v>Not Bucketed (Aggregate)</v>
      </c>
    </row>
    <row r="8669" spans="1:6" x14ac:dyDescent="0.25">
      <c r="A8669" t="s">
        <v>33</v>
      </c>
      <c r="B8669" t="s">
        <v>20</v>
      </c>
      <c r="C8669">
        <v>163.80000000000001</v>
      </c>
      <c r="D8669" s="1">
        <v>44682</v>
      </c>
      <c r="E8669" cm="1">
        <f t="array" ref="E8669">IF(AND(B8669="Housing",A8669="Rural"),"",
_xlfn.IFS(
NOT(ISBLANK(C8669)), C8669,
AND(NOT(ISBLANK(C8668)), B8668=B8669, NOT(ISBLANK(C8670)), B8670=B8669), AVERAGE(C8668,C8670),
AND(NOT(ISBLANK(C8668)), B8668=B8669, ISBLANK(C8670), NOT(ISBLANK(C8671)), B8671=B8669), C8668+(C8671-C8668)/3,
AND(ISBLANK(C8668), NOT(ISBLANK(C8667)), B8667=B8669, NOT(ISBLANK(C8670)), B8670=B8669), C8667+(C8670-C8667)*2/3,
TRUE, "Check Manually"
))</f>
        <v>163.80000000000001</v>
      </c>
      <c r="F8669" t="str">
        <f>_xlfn.XLOOKUP(B8669,Bucket_Map!A:A,Bucket_Map!B:B,"ERROR - CHECK NAME")</f>
        <v>Not Bucketed (Aggregate)</v>
      </c>
    </row>
    <row r="8670" spans="1:6" x14ac:dyDescent="0.25">
      <c r="A8670" t="s">
        <v>33</v>
      </c>
      <c r="B8670" t="s">
        <v>20</v>
      </c>
      <c r="C8670">
        <v>163.80000000000001</v>
      </c>
      <c r="D8670" s="1">
        <v>44713</v>
      </c>
      <c r="E8670" cm="1">
        <f t="array" ref="E8670">IF(AND(B8670="Housing",A8670="Rural"),"",
_xlfn.IFS(
NOT(ISBLANK(C8670)), C8670,
AND(NOT(ISBLANK(C8669)), B8669=B8670, NOT(ISBLANK(C8671)), B8671=B8670), AVERAGE(C8669,C8671),
AND(NOT(ISBLANK(C8669)), B8669=B8670, ISBLANK(C8671), NOT(ISBLANK(C8672)), B8672=B8670), C8669+(C8672-C8669)/3,
AND(ISBLANK(C8669), NOT(ISBLANK(C8668)), B8668=B8670, NOT(ISBLANK(C8671)), B8671=B8670), C8668+(C8671-C8668)*2/3,
TRUE, "Check Manually"
))</f>
        <v>163.80000000000001</v>
      </c>
      <c r="F8670" t="str">
        <f>_xlfn.XLOOKUP(B8670,Bucket_Map!A:A,Bucket_Map!B:B,"ERROR - CHECK NAME")</f>
        <v>Not Bucketed (Aggregate)</v>
      </c>
    </row>
    <row r="8671" spans="1:6" x14ac:dyDescent="0.25">
      <c r="A8671" t="s">
        <v>33</v>
      </c>
      <c r="B8671" t="s">
        <v>20</v>
      </c>
      <c r="C8671">
        <v>164.7</v>
      </c>
      <c r="D8671" s="1">
        <v>44743</v>
      </c>
      <c r="E8671" cm="1">
        <f t="array" ref="E8671">IF(AND(B8671="Housing",A8671="Rural"),"",
_xlfn.IFS(
NOT(ISBLANK(C8671)), C8671,
AND(NOT(ISBLANK(C8670)), B8670=B8671, NOT(ISBLANK(C8672)), B8672=B8671), AVERAGE(C8670,C8672),
AND(NOT(ISBLANK(C8670)), B8670=B8671, ISBLANK(C8672), NOT(ISBLANK(C8673)), B8673=B8671), C8670+(C8673-C8670)/3,
AND(ISBLANK(C8670), NOT(ISBLANK(C8669)), B8669=B8671, NOT(ISBLANK(C8672)), B8672=B8671), C8669+(C8672-C8669)*2/3,
TRUE, "Check Manually"
))</f>
        <v>164.7</v>
      </c>
      <c r="F8671" t="str">
        <f>_xlfn.XLOOKUP(B8671,Bucket_Map!A:A,Bucket_Map!B:B,"ERROR - CHECK NAME")</f>
        <v>Not Bucketed (Aggregate)</v>
      </c>
    </row>
    <row r="8672" spans="1:6" x14ac:dyDescent="0.25">
      <c r="A8672" t="s">
        <v>33</v>
      </c>
      <c r="B8672" t="s">
        <v>20</v>
      </c>
      <c r="C8672">
        <v>165.4</v>
      </c>
      <c r="D8672" s="1">
        <v>44774</v>
      </c>
      <c r="E8672" cm="1">
        <f t="array" ref="E8672">IF(AND(B8672="Housing",A8672="Rural"),"",
_xlfn.IFS(
NOT(ISBLANK(C8672)), C8672,
AND(NOT(ISBLANK(C8671)), B8671=B8672, NOT(ISBLANK(C8673)), B8673=B8672), AVERAGE(C8671,C8673),
AND(NOT(ISBLANK(C8671)), B8671=B8672, ISBLANK(C8673), NOT(ISBLANK(C8674)), B8674=B8672), C8671+(C8674-C8671)/3,
AND(ISBLANK(C8671), NOT(ISBLANK(C8670)), B8670=B8672, NOT(ISBLANK(C8673)), B8673=B8672), C8670+(C8673-C8670)*2/3,
TRUE, "Check Manually"
))</f>
        <v>165.4</v>
      </c>
      <c r="F8672" t="str">
        <f>_xlfn.XLOOKUP(B8672,Bucket_Map!A:A,Bucket_Map!B:B,"ERROR - CHECK NAME")</f>
        <v>Not Bucketed (Aggregate)</v>
      </c>
    </row>
    <row r="8673" spans="1:6" x14ac:dyDescent="0.25">
      <c r="A8673" t="s">
        <v>33</v>
      </c>
      <c r="B8673" t="s">
        <v>20</v>
      </c>
      <c r="C8673">
        <v>166.1</v>
      </c>
      <c r="D8673" s="1">
        <v>44805</v>
      </c>
      <c r="E8673" cm="1">
        <f t="array" ref="E8673">IF(AND(B8673="Housing",A8673="Rural"),"",
_xlfn.IFS(
NOT(ISBLANK(C8673)), C8673,
AND(NOT(ISBLANK(C8672)), B8672=B8673, NOT(ISBLANK(C8674)), B8674=B8673), AVERAGE(C8672,C8674),
AND(NOT(ISBLANK(C8672)), B8672=B8673, ISBLANK(C8674), NOT(ISBLANK(C8675)), B8675=B8673), C8672+(C8675-C8672)/3,
AND(ISBLANK(C8672), NOT(ISBLANK(C8671)), B8671=B8673, NOT(ISBLANK(C8674)), B8674=B8673), C8671+(C8674-C8671)*2/3,
TRUE, "Check Manually"
))</f>
        <v>166.1</v>
      </c>
      <c r="F8673" t="str">
        <f>_xlfn.XLOOKUP(B8673,Bucket_Map!A:A,Bucket_Map!B:B,"ERROR - CHECK NAME")</f>
        <v>Not Bucketed (Aggregate)</v>
      </c>
    </row>
    <row r="8674" spans="1:6" x14ac:dyDescent="0.25">
      <c r="A8674" t="s">
        <v>33</v>
      </c>
      <c r="B8674" t="s">
        <v>20</v>
      </c>
      <c r="C8674">
        <v>166.8</v>
      </c>
      <c r="D8674" s="1">
        <v>44835</v>
      </c>
      <c r="E8674" cm="1">
        <f t="array" ref="E8674">IF(AND(B8674="Housing",A8674="Rural"),"",
_xlfn.IFS(
NOT(ISBLANK(C8674)), C8674,
AND(NOT(ISBLANK(C8673)), B8673=B8674, NOT(ISBLANK(C8675)), B8675=B8674), AVERAGE(C8673,C8675),
AND(NOT(ISBLANK(C8673)), B8673=B8674, ISBLANK(C8675), NOT(ISBLANK(C8676)), B8676=B8674), C8673+(C8676-C8673)/3,
AND(ISBLANK(C8673), NOT(ISBLANK(C8672)), B8672=B8674, NOT(ISBLANK(C8675)), B8675=B8674), C8672+(C8675-C8672)*2/3,
TRUE, "Check Manually"
))</f>
        <v>166.8</v>
      </c>
      <c r="F8674" t="str">
        <f>_xlfn.XLOOKUP(B8674,Bucket_Map!A:A,Bucket_Map!B:B,"ERROR - CHECK NAME")</f>
        <v>Not Bucketed (Aggregate)</v>
      </c>
    </row>
    <row r="8675" spans="1:6" x14ac:dyDescent="0.25">
      <c r="A8675" t="s">
        <v>33</v>
      </c>
      <c r="B8675" t="s">
        <v>20</v>
      </c>
      <c r="C8675">
        <v>167.4</v>
      </c>
      <c r="D8675" s="1">
        <v>44866</v>
      </c>
      <c r="E8675" cm="1">
        <f t="array" ref="E8675">IF(AND(B8675="Housing",A8675="Rural"),"",
_xlfn.IFS(
NOT(ISBLANK(C8675)), C8675,
AND(NOT(ISBLANK(C8674)), B8674=B8675, NOT(ISBLANK(C8676)), B8676=B8675), AVERAGE(C8674,C8676),
AND(NOT(ISBLANK(C8674)), B8674=B8675, ISBLANK(C8676), NOT(ISBLANK(C8677)), B8677=B8675), C8674+(C8677-C8674)/3,
AND(ISBLANK(C8674), NOT(ISBLANK(C8673)), B8673=B8675, NOT(ISBLANK(C8676)), B8676=B8675), C8673+(C8676-C8673)*2/3,
TRUE, "Check Manually"
))</f>
        <v>167.4</v>
      </c>
      <c r="F8675" t="str">
        <f>_xlfn.XLOOKUP(B8675,Bucket_Map!A:A,Bucket_Map!B:B,"ERROR - CHECK NAME")</f>
        <v>Not Bucketed (Aggregate)</v>
      </c>
    </row>
    <row r="8676" spans="1:6" x14ac:dyDescent="0.25">
      <c r="A8676" t="s">
        <v>33</v>
      </c>
      <c r="B8676" t="s">
        <v>20</v>
      </c>
      <c r="C8676">
        <v>168.2</v>
      </c>
      <c r="D8676" s="1">
        <v>44896</v>
      </c>
      <c r="E8676" cm="1">
        <f t="array" ref="E8676">IF(AND(B8676="Housing",A8676="Rural"),"",
_xlfn.IFS(
NOT(ISBLANK(C8676)), C8676,
AND(NOT(ISBLANK(C8675)), B8675=B8676, NOT(ISBLANK(C8677)), B8677=B8676), AVERAGE(C8675,C8677),
AND(NOT(ISBLANK(C8675)), B8675=B8676, ISBLANK(C8677), NOT(ISBLANK(C8678)), B8678=B8676), C8675+(C8678-C8675)/3,
AND(ISBLANK(C8675), NOT(ISBLANK(C8674)), B8674=B8676, NOT(ISBLANK(C8677)), B8677=B8676), C8674+(C8677-C8674)*2/3,
TRUE, "Check Manually"
))</f>
        <v>168.2</v>
      </c>
      <c r="F8676" t="str">
        <f>_xlfn.XLOOKUP(B8676,Bucket_Map!A:A,Bucket_Map!B:B,"ERROR - CHECK NAME")</f>
        <v>Not Bucketed (Aggregate)</v>
      </c>
    </row>
    <row r="8677" spans="1:6" x14ac:dyDescent="0.25">
      <c r="A8677" t="s">
        <v>33</v>
      </c>
      <c r="B8677" t="s">
        <v>20</v>
      </c>
      <c r="C8677">
        <v>168.9</v>
      </c>
      <c r="D8677" s="1">
        <v>44927</v>
      </c>
      <c r="E8677" cm="1">
        <f t="array" ref="E8677">IF(AND(B8677="Housing",A8677="Rural"),"",
_xlfn.IFS(
NOT(ISBLANK(C8677)), C8677,
AND(NOT(ISBLANK(C8676)), B8676=B8677, NOT(ISBLANK(C8678)), B8678=B8677), AVERAGE(C8676,C8678),
AND(NOT(ISBLANK(C8676)), B8676=B8677, ISBLANK(C8678), NOT(ISBLANK(C8679)), B8679=B8677), C8676+(C8679-C8676)/3,
AND(ISBLANK(C8676), NOT(ISBLANK(C8675)), B8675=B8677, NOT(ISBLANK(C8678)), B8678=B8677), C8675+(C8678-C8675)*2/3,
TRUE, "Check Manually"
))</f>
        <v>168.9</v>
      </c>
      <c r="F8677" t="str">
        <f>_xlfn.XLOOKUP(B8677,Bucket_Map!A:A,Bucket_Map!B:B,"ERROR - CHECK NAME")</f>
        <v>Not Bucketed (Aggregate)</v>
      </c>
    </row>
    <row r="8678" spans="1:6" x14ac:dyDescent="0.25">
      <c r="A8678" t="s">
        <v>33</v>
      </c>
      <c r="B8678" t="s">
        <v>20</v>
      </c>
      <c r="C8678">
        <v>170</v>
      </c>
      <c r="D8678" s="1">
        <v>44958</v>
      </c>
      <c r="E8678" cm="1">
        <f t="array" ref="E8678">IF(AND(B8678="Housing",A8678="Rural"),"",
_xlfn.IFS(
NOT(ISBLANK(C8678)), C8678,
AND(NOT(ISBLANK(C8677)), B8677=B8678, NOT(ISBLANK(C8679)), B8679=B8678), AVERAGE(C8677,C8679),
AND(NOT(ISBLANK(C8677)), B8677=B8678, ISBLANK(C8679), NOT(ISBLANK(C8680)), B8680=B8678), C8677+(C8680-C8677)/3,
AND(ISBLANK(C8677), NOT(ISBLANK(C8676)), B8676=B8678, NOT(ISBLANK(C8679)), B8679=B8678), C8676+(C8679-C8676)*2/3,
TRUE, "Check Manually"
))</f>
        <v>170</v>
      </c>
      <c r="F8678" t="str">
        <f>_xlfn.XLOOKUP(B8678,Bucket_Map!A:A,Bucket_Map!B:B,"ERROR - CHECK NAME")</f>
        <v>Not Bucketed (Aggregate)</v>
      </c>
    </row>
    <row r="8679" spans="1:6" x14ac:dyDescent="0.25">
      <c r="A8679" t="s">
        <v>33</v>
      </c>
      <c r="B8679" t="s">
        <v>20</v>
      </c>
      <c r="C8679">
        <v>170</v>
      </c>
      <c r="D8679" s="1">
        <v>44986</v>
      </c>
      <c r="E8679" cm="1">
        <f t="array" ref="E8679">IF(AND(B8679="Housing",A8679="Rural"),"",
_xlfn.IFS(
NOT(ISBLANK(C8679)), C8679,
AND(NOT(ISBLANK(C8678)), B8678=B8679, NOT(ISBLANK(C8680)), B8680=B8679), AVERAGE(C8678,C8680),
AND(NOT(ISBLANK(C8678)), B8678=B8679, ISBLANK(C8680), NOT(ISBLANK(C8681)), B8681=B8679), C8678+(C8681-C8678)/3,
AND(ISBLANK(C8678), NOT(ISBLANK(C8677)), B8677=B8679, NOT(ISBLANK(C8680)), B8680=B8679), C8677+(C8680-C8677)*2/3,
TRUE, "Check Manually"
))</f>
        <v>170</v>
      </c>
      <c r="F8679" t="str">
        <f>_xlfn.XLOOKUP(B8679,Bucket_Map!A:A,Bucket_Map!B:B,"ERROR - CHECK NAME")</f>
        <v>Not Bucketed (Aggregate)</v>
      </c>
    </row>
    <row r="8680" spans="1:6" x14ac:dyDescent="0.25">
      <c r="A8680" t="s">
        <v>33</v>
      </c>
      <c r="B8680" t="s">
        <v>20</v>
      </c>
      <c r="C8680">
        <v>170.9</v>
      </c>
      <c r="D8680" s="1">
        <v>45017</v>
      </c>
      <c r="E8680" cm="1">
        <f t="array" ref="E8680">IF(AND(B8680="Housing",A8680="Rural"),"",
_xlfn.IFS(
NOT(ISBLANK(C8680)), C8680,
AND(NOT(ISBLANK(C8679)), B8679=B8680, NOT(ISBLANK(C8681)), B8681=B8680), AVERAGE(C8679,C8681),
AND(NOT(ISBLANK(C8679)), B8679=B8680, ISBLANK(C8681), NOT(ISBLANK(C8682)), B8682=B8680), C8679+(C8682-C8679)/3,
AND(ISBLANK(C8679), NOT(ISBLANK(C8678)), B8678=B8680, NOT(ISBLANK(C8681)), B8681=B8680), C8678+(C8681-C8678)*2/3,
TRUE, "Check Manually"
))</f>
        <v>170.9</v>
      </c>
      <c r="F8680" t="str">
        <f>_xlfn.XLOOKUP(B8680,Bucket_Map!A:A,Bucket_Map!B:B,"ERROR - CHECK NAME")</f>
        <v>Not Bucketed (Aggregate)</v>
      </c>
    </row>
    <row r="8681" spans="1:6" x14ac:dyDescent="0.25">
      <c r="A8681" t="s">
        <v>33</v>
      </c>
      <c r="B8681" t="s">
        <v>20</v>
      </c>
      <c r="C8681">
        <v>171.6</v>
      </c>
      <c r="D8681" s="1">
        <v>45047</v>
      </c>
      <c r="E8681" cm="1">
        <f t="array" ref="E8681">IF(AND(B8681="Housing",A8681="Rural"),"",
_xlfn.IFS(
NOT(ISBLANK(C8681)), C8681,
AND(NOT(ISBLANK(C8680)), B8680=B8681, NOT(ISBLANK(C8682)), B8682=B8681), AVERAGE(C8680,C8682),
AND(NOT(ISBLANK(C8680)), B8680=B8681, ISBLANK(C8682), NOT(ISBLANK(C8683)), B8683=B8681), C8680+(C8683-C8680)/3,
AND(ISBLANK(C8680), NOT(ISBLANK(C8679)), B8679=B8681, NOT(ISBLANK(C8682)), B8682=B8681), C8679+(C8682-C8679)*2/3,
TRUE, "Check Manually"
))</f>
        <v>171.6</v>
      </c>
      <c r="F8681" t="str">
        <f>_xlfn.XLOOKUP(B8681,Bucket_Map!A:A,Bucket_Map!B:B,"ERROR - CHECK NAME")</f>
        <v>Not Bucketed (Aggregate)</v>
      </c>
    </row>
    <row r="8682" spans="1:6" x14ac:dyDescent="0.25">
      <c r="A8682" t="s">
        <v>33</v>
      </c>
      <c r="B8682" t="s">
        <v>21</v>
      </c>
      <c r="C8682">
        <v>105.1</v>
      </c>
      <c r="D8682" s="1">
        <v>41275</v>
      </c>
      <c r="E8682" cm="1">
        <f t="array" ref="E8682">IF(AND(B8682="Housing",A8682="Rural"),"",
_xlfn.IFS(
NOT(ISBLANK(C8682)), C8682,
AND(NOT(ISBLANK(C8681)), B8681=B8682, NOT(ISBLANK(C8683)), B8683=B8682), AVERAGE(C8681,C8683),
AND(NOT(ISBLANK(C8681)), B8681=B8682, ISBLANK(C8683), NOT(ISBLANK(C8684)), B8684=B8682), C8681+(C8684-C8681)/3,
AND(ISBLANK(C8681), NOT(ISBLANK(C8680)), B8680=B8682, NOT(ISBLANK(C8683)), B8683=B8682), C8680+(C8683-C8680)*2/3,
TRUE, "Check Manually"
))</f>
        <v>105.1</v>
      </c>
      <c r="F8682" t="str">
        <f>_xlfn.XLOOKUP(B8682,Bucket_Map!A:A,Bucket_Map!B:B,"ERROR - CHECK NAME")</f>
        <v>Food &amp; Beverages</v>
      </c>
    </row>
    <row r="8683" spans="1:6" x14ac:dyDescent="0.25">
      <c r="A8683" t="s">
        <v>33</v>
      </c>
      <c r="B8683" t="s">
        <v>21</v>
      </c>
      <c r="C8683">
        <v>106</v>
      </c>
      <c r="D8683" s="1">
        <v>41306</v>
      </c>
      <c r="E8683" cm="1">
        <f t="array" ref="E8683">IF(AND(B8683="Housing",A8683="Rural"),"",
_xlfn.IFS(
NOT(ISBLANK(C8683)), C8683,
AND(NOT(ISBLANK(C8682)), B8682=B8683, NOT(ISBLANK(C8684)), B8684=B8683), AVERAGE(C8682,C8684),
AND(NOT(ISBLANK(C8682)), B8682=B8683, ISBLANK(C8684), NOT(ISBLANK(C8685)), B8685=B8683), C8682+(C8685-C8682)/3,
AND(ISBLANK(C8682), NOT(ISBLANK(C8681)), B8681=B8683, NOT(ISBLANK(C8684)), B8684=B8683), C8681+(C8684-C8681)*2/3,
TRUE, "Check Manually"
))</f>
        <v>106</v>
      </c>
      <c r="F8683" t="str">
        <f>_xlfn.XLOOKUP(B8683,Bucket_Map!A:A,Bucket_Map!B:B,"ERROR - CHECK NAME")</f>
        <v>Food &amp; Beverages</v>
      </c>
    </row>
    <row r="8684" spans="1:6" x14ac:dyDescent="0.25">
      <c r="A8684" t="s">
        <v>33</v>
      </c>
      <c r="B8684" t="s">
        <v>21</v>
      </c>
      <c r="C8684">
        <v>107</v>
      </c>
      <c r="D8684" s="1">
        <v>41334</v>
      </c>
      <c r="E8684" cm="1">
        <f t="array" ref="E8684">IF(AND(B8684="Housing",A8684="Rural"),"",
_xlfn.IFS(
NOT(ISBLANK(C8684)), C8684,
AND(NOT(ISBLANK(C8683)), B8683=B8684, NOT(ISBLANK(C8685)), B8685=B8684), AVERAGE(C8683,C8685),
AND(NOT(ISBLANK(C8683)), B8683=B8684, ISBLANK(C8685), NOT(ISBLANK(C8686)), B8686=B8684), C8683+(C8686-C8683)/3,
AND(ISBLANK(C8683), NOT(ISBLANK(C8682)), B8682=B8684, NOT(ISBLANK(C8685)), B8685=B8684), C8682+(C8685-C8682)*2/3,
TRUE, "Check Manually"
))</f>
        <v>107</v>
      </c>
      <c r="F8684" t="str">
        <f>_xlfn.XLOOKUP(B8684,Bucket_Map!A:A,Bucket_Map!B:B,"ERROR - CHECK NAME")</f>
        <v>Food &amp; Beverages</v>
      </c>
    </row>
    <row r="8685" spans="1:6" x14ac:dyDescent="0.25">
      <c r="A8685" t="s">
        <v>33</v>
      </c>
      <c r="B8685" t="s">
        <v>21</v>
      </c>
      <c r="C8685">
        <v>108.2</v>
      </c>
      <c r="D8685" s="1">
        <v>41365</v>
      </c>
      <c r="E8685" cm="1">
        <f t="array" ref="E8685">IF(AND(B8685="Housing",A8685="Rural"),"",
_xlfn.IFS(
NOT(ISBLANK(C8685)), C8685,
AND(NOT(ISBLANK(C8684)), B8684=B8685, NOT(ISBLANK(C8686)), B8686=B8685), AVERAGE(C8684,C8686),
AND(NOT(ISBLANK(C8684)), B8684=B8685, ISBLANK(C8686), NOT(ISBLANK(C8687)), B8687=B8685), C8684+(C8687-C8684)/3,
AND(ISBLANK(C8684), NOT(ISBLANK(C8683)), B8683=B8685, NOT(ISBLANK(C8686)), B8686=B8685), C8683+(C8686-C8683)*2/3,
TRUE, "Check Manually"
))</f>
        <v>108.2</v>
      </c>
      <c r="F8685" t="str">
        <f>_xlfn.XLOOKUP(B8685,Bucket_Map!A:A,Bucket_Map!B:B,"ERROR - CHECK NAME")</f>
        <v>Food &amp; Beverages</v>
      </c>
    </row>
    <row r="8686" spans="1:6" x14ac:dyDescent="0.25">
      <c r="A8686" t="s">
        <v>33</v>
      </c>
      <c r="B8686" t="s">
        <v>21</v>
      </c>
      <c r="C8686">
        <v>109.1</v>
      </c>
      <c r="D8686" s="1">
        <v>41395</v>
      </c>
      <c r="E8686" cm="1">
        <f t="array" ref="E8686">IF(AND(B8686="Housing",A8686="Rural"),"",
_xlfn.IFS(
NOT(ISBLANK(C8686)), C8686,
AND(NOT(ISBLANK(C8685)), B8685=B8686, NOT(ISBLANK(C8687)), B8687=B8686), AVERAGE(C8685,C8687),
AND(NOT(ISBLANK(C8685)), B8685=B8686, ISBLANK(C8687), NOT(ISBLANK(C8688)), B8688=B8686), C8685+(C8688-C8685)/3,
AND(ISBLANK(C8685), NOT(ISBLANK(C8684)), B8684=B8686, NOT(ISBLANK(C8687)), B8687=B8686), C8684+(C8687-C8684)*2/3,
TRUE, "Check Manually"
))</f>
        <v>109.1</v>
      </c>
      <c r="F8686" t="str">
        <f>_xlfn.XLOOKUP(B8686,Bucket_Map!A:A,Bucket_Map!B:B,"ERROR - CHECK NAME")</f>
        <v>Food &amp; Beverages</v>
      </c>
    </row>
    <row r="8687" spans="1:6" x14ac:dyDescent="0.25">
      <c r="A8687" t="s">
        <v>33</v>
      </c>
      <c r="B8687" t="s">
        <v>21</v>
      </c>
      <c r="C8687">
        <v>110</v>
      </c>
      <c r="D8687" s="1">
        <v>41426</v>
      </c>
      <c r="E8687" cm="1">
        <f t="array" ref="E8687">IF(AND(B8687="Housing",A8687="Rural"),"",
_xlfn.IFS(
NOT(ISBLANK(C8687)), C8687,
AND(NOT(ISBLANK(C8686)), B8686=B8687, NOT(ISBLANK(C8688)), B8688=B8687), AVERAGE(C8686,C8688),
AND(NOT(ISBLANK(C8686)), B8686=B8687, ISBLANK(C8688), NOT(ISBLANK(C8689)), B8689=B8687), C8686+(C8689-C8686)/3,
AND(ISBLANK(C8686), NOT(ISBLANK(C8685)), B8685=B8687, NOT(ISBLANK(C8688)), B8688=B8687), C8685+(C8688-C8685)*2/3,
TRUE, "Check Manually"
))</f>
        <v>110</v>
      </c>
      <c r="F8687" t="str">
        <f>_xlfn.XLOOKUP(B8687,Bucket_Map!A:A,Bucket_Map!B:B,"ERROR - CHECK NAME")</f>
        <v>Food &amp; Beverages</v>
      </c>
    </row>
    <row r="8688" spans="1:6" x14ac:dyDescent="0.25">
      <c r="A8688" t="s">
        <v>33</v>
      </c>
      <c r="B8688" t="s">
        <v>21</v>
      </c>
      <c r="C8688">
        <v>110.4</v>
      </c>
      <c r="D8688" s="1">
        <v>41456</v>
      </c>
      <c r="E8688" cm="1">
        <f t="array" ref="E8688">IF(AND(B8688="Housing",A8688="Rural"),"",
_xlfn.IFS(
NOT(ISBLANK(C8688)), C8688,
AND(NOT(ISBLANK(C8687)), B8687=B8688, NOT(ISBLANK(C8689)), B8689=B8688), AVERAGE(C8687,C8689),
AND(NOT(ISBLANK(C8687)), B8687=B8688, ISBLANK(C8689), NOT(ISBLANK(C8690)), B8690=B8688), C8687+(C8690-C8687)/3,
AND(ISBLANK(C8687), NOT(ISBLANK(C8686)), B8686=B8688, NOT(ISBLANK(C8689)), B8689=B8688), C8686+(C8689-C8686)*2/3,
TRUE, "Check Manually"
))</f>
        <v>110.4</v>
      </c>
      <c r="F8688" t="str">
        <f>_xlfn.XLOOKUP(B8688,Bucket_Map!A:A,Bucket_Map!B:B,"ERROR - CHECK NAME")</f>
        <v>Food &amp; Beverages</v>
      </c>
    </row>
    <row r="8689" spans="1:6" x14ac:dyDescent="0.25">
      <c r="A8689" t="s">
        <v>33</v>
      </c>
      <c r="B8689" t="s">
        <v>21</v>
      </c>
      <c r="C8689">
        <v>110.9</v>
      </c>
      <c r="D8689" s="1">
        <v>41487</v>
      </c>
      <c r="E8689" cm="1">
        <f t="array" ref="E8689">IF(AND(B8689="Housing",A8689="Rural"),"",
_xlfn.IFS(
NOT(ISBLANK(C8689)), C8689,
AND(NOT(ISBLANK(C8688)), B8688=B8689, NOT(ISBLANK(C8690)), B8690=B8689), AVERAGE(C8688,C8690),
AND(NOT(ISBLANK(C8688)), B8688=B8689, ISBLANK(C8690), NOT(ISBLANK(C8691)), B8691=B8689), C8688+(C8691-C8688)/3,
AND(ISBLANK(C8688), NOT(ISBLANK(C8687)), B8687=B8689, NOT(ISBLANK(C8690)), B8690=B8689), C8687+(C8690-C8687)*2/3,
TRUE, "Check Manually"
))</f>
        <v>110.9</v>
      </c>
      <c r="F8689" t="str">
        <f>_xlfn.XLOOKUP(B8689,Bucket_Map!A:A,Bucket_Map!B:B,"ERROR - CHECK NAME")</f>
        <v>Food &amp; Beverages</v>
      </c>
    </row>
    <row r="8690" spans="1:6" x14ac:dyDescent="0.25">
      <c r="A8690" t="s">
        <v>33</v>
      </c>
      <c r="B8690" t="s">
        <v>21</v>
      </c>
      <c r="C8690">
        <v>111.1</v>
      </c>
      <c r="D8690" s="1">
        <v>41518</v>
      </c>
      <c r="E8690" cm="1">
        <f t="array" ref="E8690">IF(AND(B8690="Housing",A8690="Rural"),"",
_xlfn.IFS(
NOT(ISBLANK(C8690)), C8690,
AND(NOT(ISBLANK(C8689)), B8689=B8690, NOT(ISBLANK(C8691)), B8691=B8690), AVERAGE(C8689,C8691),
AND(NOT(ISBLANK(C8689)), B8689=B8690, ISBLANK(C8691), NOT(ISBLANK(C8692)), B8692=B8690), C8689+(C8692-C8689)/3,
AND(ISBLANK(C8689), NOT(ISBLANK(C8688)), B8688=B8690, NOT(ISBLANK(C8691)), B8691=B8690), C8688+(C8691-C8688)*2/3,
TRUE, "Check Manually"
))</f>
        <v>111.1</v>
      </c>
      <c r="F8690" t="str">
        <f>_xlfn.XLOOKUP(B8690,Bucket_Map!A:A,Bucket_Map!B:B,"ERROR - CHECK NAME")</f>
        <v>Food &amp; Beverages</v>
      </c>
    </row>
    <row r="8691" spans="1:6" x14ac:dyDescent="0.25">
      <c r="A8691" t="s">
        <v>33</v>
      </c>
      <c r="B8691" t="s">
        <v>21</v>
      </c>
      <c r="C8691">
        <v>111.4</v>
      </c>
      <c r="D8691" s="1">
        <v>41548</v>
      </c>
      <c r="E8691" cm="1">
        <f t="array" ref="E8691">IF(AND(B8691="Housing",A8691="Rural"),"",
_xlfn.IFS(
NOT(ISBLANK(C8691)), C8691,
AND(NOT(ISBLANK(C8690)), B8690=B8691, NOT(ISBLANK(C8692)), B8692=B8691), AVERAGE(C8690,C8692),
AND(NOT(ISBLANK(C8690)), B8690=B8691, ISBLANK(C8692), NOT(ISBLANK(C8693)), B8693=B8691), C8690+(C8693-C8690)/3,
AND(ISBLANK(C8690), NOT(ISBLANK(C8689)), B8689=B8691, NOT(ISBLANK(C8692)), B8692=B8691), C8689+(C8692-C8689)*2/3,
TRUE, "Check Manually"
))</f>
        <v>111.4</v>
      </c>
      <c r="F8691" t="str">
        <f>_xlfn.XLOOKUP(B8691,Bucket_Map!A:A,Bucket_Map!B:B,"ERROR - CHECK NAME")</f>
        <v>Food &amp; Beverages</v>
      </c>
    </row>
    <row r="8692" spans="1:6" x14ac:dyDescent="0.25">
      <c r="A8692" t="s">
        <v>33</v>
      </c>
      <c r="B8692" t="s">
        <v>21</v>
      </c>
      <c r="C8692">
        <v>111.8</v>
      </c>
      <c r="D8692" s="1">
        <v>41579</v>
      </c>
      <c r="E8692" cm="1">
        <f t="array" ref="E8692">IF(AND(B8692="Housing",A8692="Rural"),"",
_xlfn.IFS(
NOT(ISBLANK(C8692)), C8692,
AND(NOT(ISBLANK(C8691)), B8691=B8692, NOT(ISBLANK(C8693)), B8693=B8692), AVERAGE(C8691,C8693),
AND(NOT(ISBLANK(C8691)), B8691=B8692, ISBLANK(C8693), NOT(ISBLANK(C8694)), B8694=B8692), C8691+(C8694-C8691)/3,
AND(ISBLANK(C8691), NOT(ISBLANK(C8690)), B8690=B8692, NOT(ISBLANK(C8693)), B8693=B8692), C8690+(C8693-C8690)*2/3,
TRUE, "Check Manually"
))</f>
        <v>111.8</v>
      </c>
      <c r="F8692" t="str">
        <f>_xlfn.XLOOKUP(B8692,Bucket_Map!A:A,Bucket_Map!B:B,"ERROR - CHECK NAME")</f>
        <v>Food &amp; Beverages</v>
      </c>
    </row>
    <row r="8693" spans="1:6" x14ac:dyDescent="0.25">
      <c r="A8693" t="s">
        <v>33</v>
      </c>
      <c r="B8693" t="s">
        <v>21</v>
      </c>
      <c r="C8693">
        <v>112.1</v>
      </c>
      <c r="D8693" s="1">
        <v>41609</v>
      </c>
      <c r="E8693" cm="1">
        <f t="array" ref="E8693">IF(AND(B8693="Housing",A8693="Rural"),"",
_xlfn.IFS(
NOT(ISBLANK(C8693)), C8693,
AND(NOT(ISBLANK(C8692)), B8692=B8693, NOT(ISBLANK(C8694)), B8694=B8693), AVERAGE(C8692,C8694),
AND(NOT(ISBLANK(C8692)), B8692=B8693, ISBLANK(C8694), NOT(ISBLANK(C8695)), B8695=B8693), C8692+(C8695-C8692)/3,
AND(ISBLANK(C8692), NOT(ISBLANK(C8691)), B8691=B8693, NOT(ISBLANK(C8694)), B8694=B8693), C8691+(C8694-C8691)*2/3,
TRUE, "Check Manually"
))</f>
        <v>112.1</v>
      </c>
      <c r="F8693" t="str">
        <f>_xlfn.XLOOKUP(B8693,Bucket_Map!A:A,Bucket_Map!B:B,"ERROR - CHECK NAME")</f>
        <v>Food &amp; Beverages</v>
      </c>
    </row>
    <row r="8694" spans="1:6" x14ac:dyDescent="0.25">
      <c r="A8694" t="s">
        <v>33</v>
      </c>
      <c r="B8694" t="s">
        <v>21</v>
      </c>
      <c r="C8694">
        <v>112.1</v>
      </c>
      <c r="D8694" s="1">
        <v>41640</v>
      </c>
      <c r="E8694" cm="1">
        <f t="array" ref="E8694">IF(AND(B8694="Housing",A8694="Rural"),"",
_xlfn.IFS(
NOT(ISBLANK(C8694)), C8694,
AND(NOT(ISBLANK(C8693)), B8693=B8694, NOT(ISBLANK(C8695)), B8695=B8694), AVERAGE(C8693,C8695),
AND(NOT(ISBLANK(C8693)), B8693=B8694, ISBLANK(C8695), NOT(ISBLANK(C8696)), B8696=B8694), C8693+(C8696-C8693)/3,
AND(ISBLANK(C8693), NOT(ISBLANK(C8692)), B8692=B8694, NOT(ISBLANK(C8695)), B8695=B8694), C8692+(C8695-C8692)*2/3,
TRUE, "Check Manually"
))</f>
        <v>112.1</v>
      </c>
      <c r="F8694" t="str">
        <f>_xlfn.XLOOKUP(B8694,Bucket_Map!A:A,Bucket_Map!B:B,"ERROR - CHECK NAME")</f>
        <v>Food &amp; Beverages</v>
      </c>
    </row>
    <row r="8695" spans="1:6" x14ac:dyDescent="0.25">
      <c r="A8695" t="s">
        <v>33</v>
      </c>
      <c r="B8695" t="s">
        <v>21</v>
      </c>
      <c r="C8695">
        <v>112.1</v>
      </c>
      <c r="D8695" s="1">
        <v>41671</v>
      </c>
      <c r="E8695" cm="1">
        <f t="array" ref="E8695">IF(AND(B8695="Housing",A8695="Rural"),"",
_xlfn.IFS(
NOT(ISBLANK(C8695)), C8695,
AND(NOT(ISBLANK(C8694)), B8694=B8695, NOT(ISBLANK(C8696)), B8696=B8695), AVERAGE(C8694,C8696),
AND(NOT(ISBLANK(C8694)), B8694=B8695, ISBLANK(C8696), NOT(ISBLANK(C8697)), B8697=B8695), C8694+(C8697-C8694)/3,
AND(ISBLANK(C8694), NOT(ISBLANK(C8693)), B8693=B8695, NOT(ISBLANK(C8696)), B8696=B8695), C8693+(C8696-C8693)*2/3,
TRUE, "Check Manually"
))</f>
        <v>112.1</v>
      </c>
      <c r="F8695" t="str">
        <f>_xlfn.XLOOKUP(B8695,Bucket_Map!A:A,Bucket_Map!B:B,"ERROR - CHECK NAME")</f>
        <v>Food &amp; Beverages</v>
      </c>
    </row>
    <row r="8696" spans="1:6" x14ac:dyDescent="0.25">
      <c r="A8696" t="s">
        <v>33</v>
      </c>
      <c r="B8696" t="s">
        <v>21</v>
      </c>
      <c r="C8696">
        <v>112.2</v>
      </c>
      <c r="D8696" s="1">
        <v>41699</v>
      </c>
      <c r="E8696" cm="1">
        <f t="array" ref="E8696">IF(AND(B8696="Housing",A8696="Rural"),"",
_xlfn.IFS(
NOT(ISBLANK(C8696)), C8696,
AND(NOT(ISBLANK(C8695)), B8695=B8696, NOT(ISBLANK(C8697)), B8697=B8696), AVERAGE(C8695,C8697),
AND(NOT(ISBLANK(C8695)), B8695=B8696, ISBLANK(C8697), NOT(ISBLANK(C8698)), B8698=B8696), C8695+(C8698-C8695)/3,
AND(ISBLANK(C8695), NOT(ISBLANK(C8694)), B8694=B8696, NOT(ISBLANK(C8697)), B8697=B8696), C8694+(C8697-C8694)*2/3,
TRUE, "Check Manually"
))</f>
        <v>112.2</v>
      </c>
      <c r="F8696" t="str">
        <f>_xlfn.XLOOKUP(B8696,Bucket_Map!A:A,Bucket_Map!B:B,"ERROR - CHECK NAME")</f>
        <v>Food &amp; Beverages</v>
      </c>
    </row>
    <row r="8697" spans="1:6" x14ac:dyDescent="0.25">
      <c r="A8697" t="s">
        <v>33</v>
      </c>
      <c r="B8697" t="s">
        <v>21</v>
      </c>
      <c r="C8697">
        <v>112.7</v>
      </c>
      <c r="D8697" s="1">
        <v>41730</v>
      </c>
      <c r="E8697" cm="1">
        <f t="array" ref="E8697">IF(AND(B8697="Housing",A8697="Rural"),"",
_xlfn.IFS(
NOT(ISBLANK(C8697)), C8697,
AND(NOT(ISBLANK(C8696)), B8696=B8697, NOT(ISBLANK(C8698)), B8698=B8697), AVERAGE(C8696,C8698),
AND(NOT(ISBLANK(C8696)), B8696=B8697, ISBLANK(C8698), NOT(ISBLANK(C8699)), B8699=B8697), C8696+(C8699-C8696)/3,
AND(ISBLANK(C8696), NOT(ISBLANK(C8695)), B8695=B8697, NOT(ISBLANK(C8698)), B8698=B8697), C8695+(C8698-C8695)*2/3,
TRUE, "Check Manually"
))</f>
        <v>112.7</v>
      </c>
      <c r="F8697" t="str">
        <f>_xlfn.XLOOKUP(B8697,Bucket_Map!A:A,Bucket_Map!B:B,"ERROR - CHECK NAME")</f>
        <v>Food &amp; Beverages</v>
      </c>
    </row>
    <row r="8698" spans="1:6" x14ac:dyDescent="0.25">
      <c r="A8698" t="s">
        <v>33</v>
      </c>
      <c r="B8698" t="s">
        <v>21</v>
      </c>
      <c r="C8698">
        <v>112.9</v>
      </c>
      <c r="D8698" s="1">
        <v>41760</v>
      </c>
      <c r="E8698" cm="1">
        <f t="array" ref="E8698">IF(AND(B8698="Housing",A8698="Rural"),"",
_xlfn.IFS(
NOT(ISBLANK(C8698)), C8698,
AND(NOT(ISBLANK(C8697)), B8697=B8698, NOT(ISBLANK(C8699)), B8699=B8698), AVERAGE(C8697,C8699),
AND(NOT(ISBLANK(C8697)), B8697=B8698, ISBLANK(C8699), NOT(ISBLANK(C8700)), B8700=B8698), C8697+(C8700-C8697)/3,
AND(ISBLANK(C8697), NOT(ISBLANK(C8696)), B8696=B8698, NOT(ISBLANK(C8699)), B8699=B8698), C8696+(C8699-C8696)*2/3,
TRUE, "Check Manually"
))</f>
        <v>112.9</v>
      </c>
      <c r="F8698" t="str">
        <f>_xlfn.XLOOKUP(B8698,Bucket_Map!A:A,Bucket_Map!B:B,"ERROR - CHECK NAME")</f>
        <v>Food &amp; Beverages</v>
      </c>
    </row>
    <row r="8699" spans="1:6" x14ac:dyDescent="0.25">
      <c r="A8699" t="s">
        <v>33</v>
      </c>
      <c r="B8699" t="s">
        <v>21</v>
      </c>
      <c r="C8699">
        <v>113.2</v>
      </c>
      <c r="D8699" s="1">
        <v>41791</v>
      </c>
      <c r="E8699" cm="1">
        <f t="array" ref="E8699">IF(AND(B8699="Housing",A8699="Rural"),"",
_xlfn.IFS(
NOT(ISBLANK(C8699)), C8699,
AND(NOT(ISBLANK(C8698)), B8698=B8699, NOT(ISBLANK(C8700)), B8700=B8699), AVERAGE(C8698,C8700),
AND(NOT(ISBLANK(C8698)), B8698=B8699, ISBLANK(C8700), NOT(ISBLANK(C8701)), B8701=B8699), C8698+(C8701-C8698)/3,
AND(ISBLANK(C8698), NOT(ISBLANK(C8697)), B8697=B8699, NOT(ISBLANK(C8700)), B8700=B8699), C8697+(C8700-C8697)*2/3,
TRUE, "Check Manually"
))</f>
        <v>113.2</v>
      </c>
      <c r="F8699" t="str">
        <f>_xlfn.XLOOKUP(B8699,Bucket_Map!A:A,Bucket_Map!B:B,"ERROR - CHECK NAME")</f>
        <v>Food &amp; Beverages</v>
      </c>
    </row>
    <row r="8700" spans="1:6" x14ac:dyDescent="0.25">
      <c r="A8700" t="s">
        <v>33</v>
      </c>
      <c r="B8700" t="s">
        <v>21</v>
      </c>
      <c r="C8700">
        <v>113.8</v>
      </c>
      <c r="D8700" s="1">
        <v>41821</v>
      </c>
      <c r="E8700" cm="1">
        <f t="array" ref="E8700">IF(AND(B8700="Housing",A8700="Rural"),"",
_xlfn.IFS(
NOT(ISBLANK(C8700)), C8700,
AND(NOT(ISBLANK(C8699)), B8699=B8700, NOT(ISBLANK(C8701)), B8701=B8700), AVERAGE(C8699,C8701),
AND(NOT(ISBLANK(C8699)), B8699=B8700, ISBLANK(C8701), NOT(ISBLANK(C8702)), B8702=B8700), C8699+(C8702-C8699)/3,
AND(ISBLANK(C8699), NOT(ISBLANK(C8698)), B8698=B8700, NOT(ISBLANK(C8701)), B8701=B8700), C8698+(C8701-C8698)*2/3,
TRUE, "Check Manually"
))</f>
        <v>113.8</v>
      </c>
      <c r="F8700" t="str">
        <f>_xlfn.XLOOKUP(B8700,Bucket_Map!A:A,Bucket_Map!B:B,"ERROR - CHECK NAME")</f>
        <v>Food &amp; Beverages</v>
      </c>
    </row>
    <row r="8701" spans="1:6" x14ac:dyDescent="0.25">
      <c r="A8701" t="s">
        <v>33</v>
      </c>
      <c r="B8701" t="s">
        <v>21</v>
      </c>
      <c r="C8701">
        <v>114.4</v>
      </c>
      <c r="D8701" s="1">
        <v>41852</v>
      </c>
      <c r="E8701" cm="1">
        <f t="array" ref="E8701">IF(AND(B8701="Housing",A8701="Rural"),"",
_xlfn.IFS(
NOT(ISBLANK(C8701)), C8701,
AND(NOT(ISBLANK(C8700)), B8700=B8701, NOT(ISBLANK(C8702)), B8702=B8701), AVERAGE(C8700,C8702),
AND(NOT(ISBLANK(C8700)), B8700=B8701, ISBLANK(C8702), NOT(ISBLANK(C8703)), B8703=B8701), C8700+(C8703-C8700)/3,
AND(ISBLANK(C8700), NOT(ISBLANK(C8699)), B8699=B8701, NOT(ISBLANK(C8702)), B8702=B8701), C8699+(C8702-C8699)*2/3,
TRUE, "Check Manually"
))</f>
        <v>114.4</v>
      </c>
      <c r="F8701" t="str">
        <f>_xlfn.XLOOKUP(B8701,Bucket_Map!A:A,Bucket_Map!B:B,"ERROR - CHECK NAME")</f>
        <v>Food &amp; Beverages</v>
      </c>
    </row>
    <row r="8702" spans="1:6" x14ac:dyDescent="0.25">
      <c r="A8702" t="s">
        <v>33</v>
      </c>
      <c r="B8702" t="s">
        <v>21</v>
      </c>
      <c r="C8702">
        <v>114.8</v>
      </c>
      <c r="D8702" s="1">
        <v>41883</v>
      </c>
      <c r="E8702" cm="1">
        <f t="array" ref="E8702">IF(AND(B8702="Housing",A8702="Rural"),"",
_xlfn.IFS(
NOT(ISBLANK(C8702)), C8702,
AND(NOT(ISBLANK(C8701)), B8701=B8702, NOT(ISBLANK(C8703)), B8703=B8702), AVERAGE(C8701,C8703),
AND(NOT(ISBLANK(C8701)), B8701=B8702, ISBLANK(C8703), NOT(ISBLANK(C8704)), B8704=B8702), C8701+(C8704-C8701)/3,
AND(ISBLANK(C8701), NOT(ISBLANK(C8700)), B8700=B8702, NOT(ISBLANK(C8703)), B8703=B8702), C8700+(C8703-C8700)*2/3,
TRUE, "Check Manually"
))</f>
        <v>114.8</v>
      </c>
      <c r="F8702" t="str">
        <f>_xlfn.XLOOKUP(B8702,Bucket_Map!A:A,Bucket_Map!B:B,"ERROR - CHECK NAME")</f>
        <v>Food &amp; Beverages</v>
      </c>
    </row>
    <row r="8703" spans="1:6" x14ac:dyDescent="0.25">
      <c r="A8703" t="s">
        <v>33</v>
      </c>
      <c r="B8703" t="s">
        <v>21</v>
      </c>
      <c r="C8703">
        <v>115.2</v>
      </c>
      <c r="D8703" s="1">
        <v>41913</v>
      </c>
      <c r="E8703" cm="1">
        <f t="array" ref="E8703">IF(AND(B8703="Housing",A8703="Rural"),"",
_xlfn.IFS(
NOT(ISBLANK(C8703)), C8703,
AND(NOT(ISBLANK(C8702)), B8702=B8703, NOT(ISBLANK(C8704)), B8704=B8703), AVERAGE(C8702,C8704),
AND(NOT(ISBLANK(C8702)), B8702=B8703, ISBLANK(C8704), NOT(ISBLANK(C8705)), B8705=B8703), C8702+(C8705-C8702)/3,
AND(ISBLANK(C8702), NOT(ISBLANK(C8701)), B8701=B8703, NOT(ISBLANK(C8704)), B8704=B8703), C8701+(C8704-C8701)*2/3,
TRUE, "Check Manually"
))</f>
        <v>115.2</v>
      </c>
      <c r="F8703" t="str">
        <f>_xlfn.XLOOKUP(B8703,Bucket_Map!A:A,Bucket_Map!B:B,"ERROR - CHECK NAME")</f>
        <v>Food &amp; Beverages</v>
      </c>
    </row>
    <row r="8704" spans="1:6" x14ac:dyDescent="0.25">
      <c r="A8704" t="s">
        <v>33</v>
      </c>
      <c r="B8704" t="s">
        <v>21</v>
      </c>
      <c r="C8704">
        <v>115.8</v>
      </c>
      <c r="D8704" s="1">
        <v>41944</v>
      </c>
      <c r="E8704" cm="1">
        <f t="array" ref="E8704">IF(AND(B8704="Housing",A8704="Rural"),"",
_xlfn.IFS(
NOT(ISBLANK(C8704)), C8704,
AND(NOT(ISBLANK(C8703)), B8703=B8704, NOT(ISBLANK(C8705)), B8705=B8704), AVERAGE(C8703,C8705),
AND(NOT(ISBLANK(C8703)), B8703=B8704, ISBLANK(C8705), NOT(ISBLANK(C8706)), B8706=B8704), C8703+(C8706-C8703)/3,
AND(ISBLANK(C8703), NOT(ISBLANK(C8702)), B8702=B8704, NOT(ISBLANK(C8705)), B8705=B8704), C8702+(C8705-C8702)*2/3,
TRUE, "Check Manually"
))</f>
        <v>115.8</v>
      </c>
      <c r="F8704" t="str">
        <f>_xlfn.XLOOKUP(B8704,Bucket_Map!A:A,Bucket_Map!B:B,"ERROR - CHECK NAME")</f>
        <v>Food &amp; Beverages</v>
      </c>
    </row>
    <row r="8705" spans="1:6" x14ac:dyDescent="0.25">
      <c r="A8705" t="s">
        <v>33</v>
      </c>
      <c r="B8705" t="s">
        <v>21</v>
      </c>
      <c r="C8705">
        <v>116.1</v>
      </c>
      <c r="D8705" s="1">
        <v>41974</v>
      </c>
      <c r="E8705" cm="1">
        <f t="array" ref="E8705">IF(AND(B8705="Housing",A8705="Rural"),"",
_xlfn.IFS(
NOT(ISBLANK(C8705)), C8705,
AND(NOT(ISBLANK(C8704)), B8704=B8705, NOT(ISBLANK(C8706)), B8706=B8705), AVERAGE(C8704,C8706),
AND(NOT(ISBLANK(C8704)), B8704=B8705, ISBLANK(C8706), NOT(ISBLANK(C8707)), B8707=B8705), C8704+(C8707-C8704)/3,
AND(ISBLANK(C8704), NOT(ISBLANK(C8703)), B8703=B8705, NOT(ISBLANK(C8706)), B8706=B8705), C8703+(C8706-C8703)*2/3,
TRUE, "Check Manually"
))</f>
        <v>116.1</v>
      </c>
      <c r="F8705" t="str">
        <f>_xlfn.XLOOKUP(B8705,Bucket_Map!A:A,Bucket_Map!B:B,"ERROR - CHECK NAME")</f>
        <v>Food &amp; Beverages</v>
      </c>
    </row>
    <row r="8706" spans="1:6" x14ac:dyDescent="0.25">
      <c r="A8706" t="s">
        <v>33</v>
      </c>
      <c r="B8706" t="s">
        <v>21</v>
      </c>
      <c r="C8706">
        <v>116.5</v>
      </c>
      <c r="D8706" s="1">
        <v>42005</v>
      </c>
      <c r="E8706" cm="1">
        <f t="array" ref="E8706">IF(AND(B8706="Housing",A8706="Rural"),"",
_xlfn.IFS(
NOT(ISBLANK(C8706)), C8706,
AND(NOT(ISBLANK(C8705)), B8705=B8706, NOT(ISBLANK(C8707)), B8707=B8706), AVERAGE(C8705,C8707),
AND(NOT(ISBLANK(C8705)), B8705=B8706, ISBLANK(C8707), NOT(ISBLANK(C8708)), B8708=B8706), C8705+(C8708-C8705)/3,
AND(ISBLANK(C8705), NOT(ISBLANK(C8704)), B8704=B8706, NOT(ISBLANK(C8707)), B8707=B8706), C8704+(C8707-C8704)*2/3,
TRUE, "Check Manually"
))</f>
        <v>116.5</v>
      </c>
      <c r="F8706" t="str">
        <f>_xlfn.XLOOKUP(B8706,Bucket_Map!A:A,Bucket_Map!B:B,"ERROR - CHECK NAME")</f>
        <v>Food &amp; Beverages</v>
      </c>
    </row>
    <row r="8707" spans="1:6" x14ac:dyDescent="0.25">
      <c r="A8707" t="s">
        <v>33</v>
      </c>
      <c r="B8707" t="s">
        <v>21</v>
      </c>
      <c r="C8707">
        <v>116.8</v>
      </c>
      <c r="D8707" s="1">
        <v>42036</v>
      </c>
      <c r="E8707" cm="1">
        <f t="array" ref="E8707">IF(AND(B8707="Housing",A8707="Rural"),"",
_xlfn.IFS(
NOT(ISBLANK(C8707)), C8707,
AND(NOT(ISBLANK(C8706)), B8706=B8707, NOT(ISBLANK(C8708)), B8708=B8707), AVERAGE(C8706,C8708),
AND(NOT(ISBLANK(C8706)), B8706=B8707, ISBLANK(C8708), NOT(ISBLANK(C8709)), B8709=B8707), C8706+(C8709-C8706)/3,
AND(ISBLANK(C8706), NOT(ISBLANK(C8705)), B8705=B8707, NOT(ISBLANK(C8708)), B8708=B8707), C8705+(C8708-C8705)*2/3,
TRUE, "Check Manually"
))</f>
        <v>116.8</v>
      </c>
      <c r="F8707" t="str">
        <f>_xlfn.XLOOKUP(B8707,Bucket_Map!A:A,Bucket_Map!B:B,"ERROR - CHECK NAME")</f>
        <v>Food &amp; Beverages</v>
      </c>
    </row>
    <row r="8708" spans="1:6" x14ac:dyDescent="0.25">
      <c r="A8708" t="s">
        <v>33</v>
      </c>
      <c r="B8708" t="s">
        <v>21</v>
      </c>
      <c r="C8708">
        <v>117</v>
      </c>
      <c r="D8708" s="1">
        <v>42064</v>
      </c>
      <c r="E8708" cm="1">
        <f t="array" ref="E8708">IF(AND(B8708="Housing",A8708="Rural"),"",
_xlfn.IFS(
NOT(ISBLANK(C8708)), C8708,
AND(NOT(ISBLANK(C8707)), B8707=B8708, NOT(ISBLANK(C8709)), B8709=B8708), AVERAGE(C8707,C8709),
AND(NOT(ISBLANK(C8707)), B8707=B8708, ISBLANK(C8709), NOT(ISBLANK(C8710)), B8710=B8708), C8707+(C8710-C8707)/3,
AND(ISBLANK(C8707), NOT(ISBLANK(C8706)), B8706=B8708, NOT(ISBLANK(C8709)), B8709=B8708), C8706+(C8709-C8706)*2/3,
TRUE, "Check Manually"
))</f>
        <v>117</v>
      </c>
      <c r="F8708" t="str">
        <f>_xlfn.XLOOKUP(B8708,Bucket_Map!A:A,Bucket_Map!B:B,"ERROR - CHECK NAME")</f>
        <v>Food &amp; Beverages</v>
      </c>
    </row>
    <row r="8709" spans="1:6" x14ac:dyDescent="0.25">
      <c r="A8709" t="s">
        <v>33</v>
      </c>
      <c r="B8709" t="s">
        <v>21</v>
      </c>
      <c r="C8709">
        <v>117.2</v>
      </c>
      <c r="D8709" s="1">
        <v>42095</v>
      </c>
      <c r="E8709" cm="1">
        <f t="array" ref="E8709">IF(AND(B8709="Housing",A8709="Rural"),"",
_xlfn.IFS(
NOT(ISBLANK(C8709)), C8709,
AND(NOT(ISBLANK(C8708)), B8708=B8709, NOT(ISBLANK(C8710)), B8710=B8709), AVERAGE(C8708,C8710),
AND(NOT(ISBLANK(C8708)), B8708=B8709, ISBLANK(C8710), NOT(ISBLANK(C8711)), B8711=B8709), C8708+(C8711-C8708)/3,
AND(ISBLANK(C8708), NOT(ISBLANK(C8707)), B8707=B8709, NOT(ISBLANK(C8710)), B8710=B8709), C8707+(C8710-C8707)*2/3,
TRUE, "Check Manually"
))</f>
        <v>117.2</v>
      </c>
      <c r="F8709" t="str">
        <f>_xlfn.XLOOKUP(B8709,Bucket_Map!A:A,Bucket_Map!B:B,"ERROR - CHECK NAME")</f>
        <v>Food &amp; Beverages</v>
      </c>
    </row>
    <row r="8710" spans="1:6" x14ac:dyDescent="0.25">
      <c r="A8710" t="s">
        <v>33</v>
      </c>
      <c r="B8710" t="s">
        <v>21</v>
      </c>
      <c r="C8710">
        <v>117.7</v>
      </c>
      <c r="D8710" s="1">
        <v>42125</v>
      </c>
      <c r="E8710" cm="1">
        <f t="array" ref="E8710">IF(AND(B8710="Housing",A8710="Rural"),"",
_xlfn.IFS(
NOT(ISBLANK(C8710)), C8710,
AND(NOT(ISBLANK(C8709)), B8709=B8710, NOT(ISBLANK(C8711)), B8711=B8710), AVERAGE(C8709,C8711),
AND(NOT(ISBLANK(C8709)), B8709=B8710, ISBLANK(C8711), NOT(ISBLANK(C8712)), B8712=B8710), C8709+(C8712-C8709)/3,
AND(ISBLANK(C8709), NOT(ISBLANK(C8708)), B8708=B8710, NOT(ISBLANK(C8711)), B8711=B8710), C8708+(C8711-C8708)*2/3,
TRUE, "Check Manually"
))</f>
        <v>117.7</v>
      </c>
      <c r="F8710" t="str">
        <f>_xlfn.XLOOKUP(B8710,Bucket_Map!A:A,Bucket_Map!B:B,"ERROR - CHECK NAME")</f>
        <v>Food &amp; Beverages</v>
      </c>
    </row>
    <row r="8711" spans="1:6" x14ac:dyDescent="0.25">
      <c r="A8711" t="s">
        <v>33</v>
      </c>
      <c r="B8711" t="s">
        <v>21</v>
      </c>
      <c r="C8711">
        <v>118</v>
      </c>
      <c r="D8711" s="1">
        <v>42156</v>
      </c>
      <c r="E8711" cm="1">
        <f t="array" ref="E8711">IF(AND(B8711="Housing",A8711="Rural"),"",
_xlfn.IFS(
NOT(ISBLANK(C8711)), C8711,
AND(NOT(ISBLANK(C8710)), B8710=B8711, NOT(ISBLANK(C8712)), B8712=B8711), AVERAGE(C8710,C8712),
AND(NOT(ISBLANK(C8710)), B8710=B8711, ISBLANK(C8712), NOT(ISBLANK(C8713)), B8713=B8711), C8710+(C8713-C8710)/3,
AND(ISBLANK(C8710), NOT(ISBLANK(C8709)), B8709=B8711, NOT(ISBLANK(C8712)), B8712=B8711), C8709+(C8712-C8709)*2/3,
TRUE, "Check Manually"
))</f>
        <v>118</v>
      </c>
      <c r="F8711" t="str">
        <f>_xlfn.XLOOKUP(B8711,Bucket_Map!A:A,Bucket_Map!B:B,"ERROR - CHECK NAME")</f>
        <v>Food &amp; Beverages</v>
      </c>
    </row>
    <row r="8712" spans="1:6" x14ac:dyDescent="0.25">
      <c r="A8712" t="s">
        <v>33</v>
      </c>
      <c r="B8712" t="s">
        <v>21</v>
      </c>
      <c r="C8712">
        <v>118.3</v>
      </c>
      <c r="D8712" s="1">
        <v>42186</v>
      </c>
      <c r="E8712" cm="1">
        <f t="array" ref="E8712">IF(AND(B8712="Housing",A8712="Rural"),"",
_xlfn.IFS(
NOT(ISBLANK(C8712)), C8712,
AND(NOT(ISBLANK(C8711)), B8711=B8712, NOT(ISBLANK(C8713)), B8713=B8712), AVERAGE(C8711,C8713),
AND(NOT(ISBLANK(C8711)), B8711=B8712, ISBLANK(C8713), NOT(ISBLANK(C8714)), B8714=B8712), C8711+(C8714-C8711)/3,
AND(ISBLANK(C8711), NOT(ISBLANK(C8710)), B8710=B8712, NOT(ISBLANK(C8713)), B8713=B8712), C8710+(C8713-C8710)*2/3,
TRUE, "Check Manually"
))</f>
        <v>118.3</v>
      </c>
      <c r="F8712" t="str">
        <f>_xlfn.XLOOKUP(B8712,Bucket_Map!A:A,Bucket_Map!B:B,"ERROR - CHECK NAME")</f>
        <v>Food &amp; Beverages</v>
      </c>
    </row>
    <row r="8713" spans="1:6" x14ac:dyDescent="0.25">
      <c r="A8713" t="s">
        <v>33</v>
      </c>
      <c r="B8713" t="s">
        <v>21</v>
      </c>
      <c r="C8713">
        <v>118.8</v>
      </c>
      <c r="D8713" s="1">
        <v>42217</v>
      </c>
      <c r="E8713" cm="1">
        <f t="array" ref="E8713">IF(AND(B8713="Housing",A8713="Rural"),"",
_xlfn.IFS(
NOT(ISBLANK(C8713)), C8713,
AND(NOT(ISBLANK(C8712)), B8712=B8713, NOT(ISBLANK(C8714)), B8714=B8713), AVERAGE(C8712,C8714),
AND(NOT(ISBLANK(C8712)), B8712=B8713, ISBLANK(C8714), NOT(ISBLANK(C8715)), B8715=B8713), C8712+(C8715-C8712)/3,
AND(ISBLANK(C8712), NOT(ISBLANK(C8711)), B8711=B8713, NOT(ISBLANK(C8714)), B8714=B8713), C8711+(C8714-C8711)*2/3,
TRUE, "Check Manually"
))</f>
        <v>118.8</v>
      </c>
      <c r="F8713" t="str">
        <f>_xlfn.XLOOKUP(B8713,Bucket_Map!A:A,Bucket_Map!B:B,"ERROR - CHECK NAME")</f>
        <v>Food &amp; Beverages</v>
      </c>
    </row>
    <row r="8714" spans="1:6" x14ac:dyDescent="0.25">
      <c r="A8714" t="s">
        <v>33</v>
      </c>
      <c r="B8714" t="s">
        <v>21</v>
      </c>
      <c r="C8714">
        <v>119.1</v>
      </c>
      <c r="D8714" s="1">
        <v>42248</v>
      </c>
      <c r="E8714" cm="1">
        <f t="array" ref="E8714">IF(AND(B8714="Housing",A8714="Rural"),"",
_xlfn.IFS(
NOT(ISBLANK(C8714)), C8714,
AND(NOT(ISBLANK(C8713)), B8713=B8714, NOT(ISBLANK(C8715)), B8715=B8714), AVERAGE(C8713,C8715),
AND(NOT(ISBLANK(C8713)), B8713=B8714, ISBLANK(C8715), NOT(ISBLANK(C8716)), B8716=B8714), C8713+(C8716-C8713)/3,
AND(ISBLANK(C8713), NOT(ISBLANK(C8712)), B8712=B8714, NOT(ISBLANK(C8715)), B8715=B8714), C8712+(C8715-C8712)*2/3,
TRUE, "Check Manually"
))</f>
        <v>119.1</v>
      </c>
      <c r="F8714" t="str">
        <f>_xlfn.XLOOKUP(B8714,Bucket_Map!A:A,Bucket_Map!B:B,"ERROR - CHECK NAME")</f>
        <v>Food &amp; Beverages</v>
      </c>
    </row>
    <row r="8715" spans="1:6" x14ac:dyDescent="0.25">
      <c r="A8715" t="s">
        <v>33</v>
      </c>
      <c r="B8715" t="s">
        <v>21</v>
      </c>
      <c r="C8715">
        <v>119.4</v>
      </c>
      <c r="D8715" s="1">
        <v>42278</v>
      </c>
      <c r="E8715" cm="1">
        <f t="array" ref="E8715">IF(AND(B8715="Housing",A8715="Rural"),"",
_xlfn.IFS(
NOT(ISBLANK(C8715)), C8715,
AND(NOT(ISBLANK(C8714)), B8714=B8715, NOT(ISBLANK(C8716)), B8716=B8715), AVERAGE(C8714,C8716),
AND(NOT(ISBLANK(C8714)), B8714=B8715, ISBLANK(C8716), NOT(ISBLANK(C8717)), B8717=B8715), C8714+(C8717-C8714)/3,
AND(ISBLANK(C8714), NOT(ISBLANK(C8713)), B8713=B8715, NOT(ISBLANK(C8716)), B8716=B8715), C8713+(C8716-C8713)*2/3,
TRUE, "Check Manually"
))</f>
        <v>119.4</v>
      </c>
      <c r="F8715" t="str">
        <f>_xlfn.XLOOKUP(B8715,Bucket_Map!A:A,Bucket_Map!B:B,"ERROR - CHECK NAME")</f>
        <v>Food &amp; Beverages</v>
      </c>
    </row>
    <row r="8716" spans="1:6" x14ac:dyDescent="0.25">
      <c r="A8716" t="s">
        <v>33</v>
      </c>
      <c r="B8716" t="s">
        <v>21</v>
      </c>
      <c r="C8716">
        <v>119.8</v>
      </c>
      <c r="D8716" s="1">
        <v>42309</v>
      </c>
      <c r="E8716" cm="1">
        <f t="array" ref="E8716">IF(AND(B8716="Housing",A8716="Rural"),"",
_xlfn.IFS(
NOT(ISBLANK(C8716)), C8716,
AND(NOT(ISBLANK(C8715)), B8715=B8716, NOT(ISBLANK(C8717)), B8717=B8716), AVERAGE(C8715,C8717),
AND(NOT(ISBLANK(C8715)), B8715=B8716, ISBLANK(C8717), NOT(ISBLANK(C8718)), B8718=B8716), C8715+(C8718-C8715)/3,
AND(ISBLANK(C8715), NOT(ISBLANK(C8714)), B8714=B8716, NOT(ISBLANK(C8717)), B8717=B8716), C8714+(C8717-C8714)*2/3,
TRUE, "Check Manually"
))</f>
        <v>119.8</v>
      </c>
      <c r="F8716" t="str">
        <f>_xlfn.XLOOKUP(B8716,Bucket_Map!A:A,Bucket_Map!B:B,"ERROR - CHECK NAME")</f>
        <v>Food &amp; Beverages</v>
      </c>
    </row>
    <row r="8717" spans="1:6" x14ac:dyDescent="0.25">
      <c r="A8717" t="s">
        <v>33</v>
      </c>
      <c r="B8717" t="s">
        <v>21</v>
      </c>
      <c r="C8717">
        <v>120.2</v>
      </c>
      <c r="D8717" s="1">
        <v>42339</v>
      </c>
      <c r="E8717" cm="1">
        <f t="array" ref="E8717">IF(AND(B8717="Housing",A8717="Rural"),"",
_xlfn.IFS(
NOT(ISBLANK(C8717)), C8717,
AND(NOT(ISBLANK(C8716)), B8716=B8717, NOT(ISBLANK(C8718)), B8718=B8717), AVERAGE(C8716,C8718),
AND(NOT(ISBLANK(C8716)), B8716=B8717, ISBLANK(C8718), NOT(ISBLANK(C8719)), B8719=B8717), C8716+(C8719-C8716)/3,
AND(ISBLANK(C8716), NOT(ISBLANK(C8715)), B8715=B8717, NOT(ISBLANK(C8718)), B8718=B8717), C8715+(C8718-C8715)*2/3,
TRUE, "Check Manually"
))</f>
        <v>120.2</v>
      </c>
      <c r="F8717" t="str">
        <f>_xlfn.XLOOKUP(B8717,Bucket_Map!A:A,Bucket_Map!B:B,"ERROR - CHECK NAME")</f>
        <v>Food &amp; Beverages</v>
      </c>
    </row>
    <row r="8718" spans="1:6" x14ac:dyDescent="0.25">
      <c r="A8718" t="s">
        <v>33</v>
      </c>
      <c r="B8718" t="s">
        <v>21</v>
      </c>
      <c r="C8718">
        <v>120.5</v>
      </c>
      <c r="D8718" s="1">
        <v>42370</v>
      </c>
      <c r="E8718" cm="1">
        <f t="array" ref="E8718">IF(AND(B8718="Housing",A8718="Rural"),"",
_xlfn.IFS(
NOT(ISBLANK(C8718)), C8718,
AND(NOT(ISBLANK(C8717)), B8717=B8718, NOT(ISBLANK(C8719)), B8719=B8718), AVERAGE(C8717,C8719),
AND(NOT(ISBLANK(C8717)), B8717=B8718, ISBLANK(C8719), NOT(ISBLANK(C8720)), B8720=B8718), C8717+(C8720-C8717)/3,
AND(ISBLANK(C8717), NOT(ISBLANK(C8716)), B8716=B8718, NOT(ISBLANK(C8719)), B8719=B8718), C8716+(C8719-C8716)*2/3,
TRUE, "Check Manually"
))</f>
        <v>120.5</v>
      </c>
      <c r="F8718" t="str">
        <f>_xlfn.XLOOKUP(B8718,Bucket_Map!A:A,Bucket_Map!B:B,"ERROR - CHECK NAME")</f>
        <v>Food &amp; Beverages</v>
      </c>
    </row>
    <row r="8719" spans="1:6" x14ac:dyDescent="0.25">
      <c r="A8719" t="s">
        <v>33</v>
      </c>
      <c r="B8719" t="s">
        <v>21</v>
      </c>
      <c r="C8719">
        <v>120.6</v>
      </c>
      <c r="D8719" s="1">
        <v>42401</v>
      </c>
      <c r="E8719" cm="1">
        <f t="array" ref="E8719">IF(AND(B8719="Housing",A8719="Rural"),"",
_xlfn.IFS(
NOT(ISBLANK(C8719)), C8719,
AND(NOT(ISBLANK(C8718)), B8718=B8719, NOT(ISBLANK(C8720)), B8720=B8719), AVERAGE(C8718,C8720),
AND(NOT(ISBLANK(C8718)), B8718=B8719, ISBLANK(C8720), NOT(ISBLANK(C8721)), B8721=B8719), C8718+(C8721-C8718)/3,
AND(ISBLANK(C8718), NOT(ISBLANK(C8717)), B8717=B8719, NOT(ISBLANK(C8720)), B8720=B8719), C8717+(C8720-C8717)*2/3,
TRUE, "Check Manually"
))</f>
        <v>120.6</v>
      </c>
      <c r="F8719" t="str">
        <f>_xlfn.XLOOKUP(B8719,Bucket_Map!A:A,Bucket_Map!B:B,"ERROR - CHECK NAME")</f>
        <v>Food &amp; Beverages</v>
      </c>
    </row>
    <row r="8720" spans="1:6" x14ac:dyDescent="0.25">
      <c r="A8720" t="s">
        <v>33</v>
      </c>
      <c r="B8720" t="s">
        <v>21</v>
      </c>
      <c r="C8720">
        <v>120.7</v>
      </c>
      <c r="D8720" s="1">
        <v>42430</v>
      </c>
      <c r="E8720" cm="1">
        <f t="array" ref="E8720">IF(AND(B8720="Housing",A8720="Rural"),"",
_xlfn.IFS(
NOT(ISBLANK(C8720)), C8720,
AND(NOT(ISBLANK(C8719)), B8719=B8720, NOT(ISBLANK(C8721)), B8721=B8720), AVERAGE(C8719,C8721),
AND(NOT(ISBLANK(C8719)), B8719=B8720, ISBLANK(C8721), NOT(ISBLANK(C8722)), B8722=B8720), C8719+(C8722-C8719)/3,
AND(ISBLANK(C8719), NOT(ISBLANK(C8718)), B8718=B8720, NOT(ISBLANK(C8721)), B8721=B8720), C8718+(C8721-C8718)*2/3,
TRUE, "Check Manually"
))</f>
        <v>120.7</v>
      </c>
      <c r="F8720" t="str">
        <f>_xlfn.XLOOKUP(B8720,Bucket_Map!A:A,Bucket_Map!B:B,"ERROR - CHECK NAME")</f>
        <v>Food &amp; Beverages</v>
      </c>
    </row>
    <row r="8721" spans="1:6" x14ac:dyDescent="0.25">
      <c r="A8721" t="s">
        <v>33</v>
      </c>
      <c r="B8721" t="s">
        <v>21</v>
      </c>
      <c r="C8721">
        <v>121.1</v>
      </c>
      <c r="D8721" s="1">
        <v>42461</v>
      </c>
      <c r="E8721" cm="1">
        <f t="array" ref="E8721">IF(AND(B8721="Housing",A8721="Rural"),"",
_xlfn.IFS(
NOT(ISBLANK(C8721)), C8721,
AND(NOT(ISBLANK(C8720)), B8720=B8721, NOT(ISBLANK(C8722)), B8722=B8721), AVERAGE(C8720,C8722),
AND(NOT(ISBLANK(C8720)), B8720=B8721, ISBLANK(C8722), NOT(ISBLANK(C8723)), B8723=B8721), C8720+(C8723-C8720)/3,
AND(ISBLANK(C8720), NOT(ISBLANK(C8719)), B8719=B8721, NOT(ISBLANK(C8722)), B8722=B8721), C8719+(C8722-C8719)*2/3,
TRUE, "Check Manually"
))</f>
        <v>121.1</v>
      </c>
      <c r="F8721" t="str">
        <f>_xlfn.XLOOKUP(B8721,Bucket_Map!A:A,Bucket_Map!B:B,"ERROR - CHECK NAME")</f>
        <v>Food &amp; Beverages</v>
      </c>
    </row>
    <row r="8722" spans="1:6" x14ac:dyDescent="0.25">
      <c r="A8722" t="s">
        <v>33</v>
      </c>
      <c r="B8722" t="s">
        <v>21</v>
      </c>
      <c r="C8722">
        <v>121.5</v>
      </c>
      <c r="D8722" s="1">
        <v>42491</v>
      </c>
      <c r="E8722" cm="1">
        <f t="array" ref="E8722">IF(AND(B8722="Housing",A8722="Rural"),"",
_xlfn.IFS(
NOT(ISBLANK(C8722)), C8722,
AND(NOT(ISBLANK(C8721)), B8721=B8722, NOT(ISBLANK(C8723)), B8723=B8722), AVERAGE(C8721,C8723),
AND(NOT(ISBLANK(C8721)), B8721=B8722, ISBLANK(C8723), NOT(ISBLANK(C8724)), B8724=B8722), C8721+(C8724-C8721)/3,
AND(ISBLANK(C8721), NOT(ISBLANK(C8720)), B8720=B8722, NOT(ISBLANK(C8723)), B8723=B8722), C8720+(C8723-C8720)*2/3,
TRUE, "Check Manually"
))</f>
        <v>121.5</v>
      </c>
      <c r="F8722" t="str">
        <f>_xlfn.XLOOKUP(B8722,Bucket_Map!A:A,Bucket_Map!B:B,"ERROR - CHECK NAME")</f>
        <v>Food &amp; Beverages</v>
      </c>
    </row>
    <row r="8723" spans="1:6" x14ac:dyDescent="0.25">
      <c r="A8723" t="s">
        <v>33</v>
      </c>
      <c r="B8723" t="s">
        <v>21</v>
      </c>
      <c r="C8723">
        <v>121.6</v>
      </c>
      <c r="D8723" s="1">
        <v>42522</v>
      </c>
      <c r="E8723" cm="1">
        <f t="array" ref="E8723">IF(AND(B8723="Housing",A8723="Rural"),"",
_xlfn.IFS(
NOT(ISBLANK(C8723)), C8723,
AND(NOT(ISBLANK(C8722)), B8722=B8723, NOT(ISBLANK(C8724)), B8724=B8723), AVERAGE(C8722,C8724),
AND(NOT(ISBLANK(C8722)), B8722=B8723, ISBLANK(C8724), NOT(ISBLANK(C8725)), B8725=B8723), C8722+(C8725-C8722)/3,
AND(ISBLANK(C8722), NOT(ISBLANK(C8721)), B8721=B8723, NOT(ISBLANK(C8724)), B8724=B8723), C8721+(C8724-C8721)*2/3,
TRUE, "Check Manually"
))</f>
        <v>121.6</v>
      </c>
      <c r="F8723" t="str">
        <f>_xlfn.XLOOKUP(B8723,Bucket_Map!A:A,Bucket_Map!B:B,"ERROR - CHECK NAME")</f>
        <v>Food &amp; Beverages</v>
      </c>
    </row>
    <row r="8724" spans="1:6" x14ac:dyDescent="0.25">
      <c r="A8724" t="s">
        <v>33</v>
      </c>
      <c r="B8724" t="s">
        <v>21</v>
      </c>
      <c r="C8724">
        <v>121.7</v>
      </c>
      <c r="D8724" s="1">
        <v>42552</v>
      </c>
      <c r="E8724" cm="1">
        <f t="array" ref="E8724">IF(AND(B8724="Housing",A8724="Rural"),"",
_xlfn.IFS(
NOT(ISBLANK(C8724)), C8724,
AND(NOT(ISBLANK(C8723)), B8723=B8724, NOT(ISBLANK(C8725)), B8725=B8724), AVERAGE(C8723,C8725),
AND(NOT(ISBLANK(C8723)), B8723=B8724, ISBLANK(C8725), NOT(ISBLANK(C8726)), B8726=B8724), C8723+(C8726-C8723)/3,
AND(ISBLANK(C8723), NOT(ISBLANK(C8722)), B8722=B8724, NOT(ISBLANK(C8725)), B8725=B8724), C8722+(C8725-C8722)*2/3,
TRUE, "Check Manually"
))</f>
        <v>121.7</v>
      </c>
      <c r="F8724" t="str">
        <f>_xlfn.XLOOKUP(B8724,Bucket_Map!A:A,Bucket_Map!B:B,"ERROR - CHECK NAME")</f>
        <v>Food &amp; Beverages</v>
      </c>
    </row>
    <row r="8725" spans="1:6" x14ac:dyDescent="0.25">
      <c r="A8725" t="s">
        <v>33</v>
      </c>
      <c r="B8725" t="s">
        <v>21</v>
      </c>
      <c r="C8725">
        <v>121.9</v>
      </c>
      <c r="D8725" s="1">
        <v>42583</v>
      </c>
      <c r="E8725" cm="1">
        <f t="array" ref="E8725">IF(AND(B8725="Housing",A8725="Rural"),"",
_xlfn.IFS(
NOT(ISBLANK(C8725)), C8725,
AND(NOT(ISBLANK(C8724)), B8724=B8725, NOT(ISBLANK(C8726)), B8726=B8725), AVERAGE(C8724,C8726),
AND(NOT(ISBLANK(C8724)), B8724=B8725, ISBLANK(C8726), NOT(ISBLANK(C8727)), B8727=B8725), C8724+(C8727-C8724)/3,
AND(ISBLANK(C8724), NOT(ISBLANK(C8723)), B8723=B8725, NOT(ISBLANK(C8726)), B8726=B8725), C8723+(C8726-C8723)*2/3,
TRUE, "Check Manually"
))</f>
        <v>121.9</v>
      </c>
      <c r="F8725" t="str">
        <f>_xlfn.XLOOKUP(B8725,Bucket_Map!A:A,Bucket_Map!B:B,"ERROR - CHECK NAME")</f>
        <v>Food &amp; Beverages</v>
      </c>
    </row>
    <row r="8726" spans="1:6" x14ac:dyDescent="0.25">
      <c r="A8726" t="s">
        <v>33</v>
      </c>
      <c r="B8726" t="s">
        <v>21</v>
      </c>
      <c r="C8726">
        <v>122.1</v>
      </c>
      <c r="D8726" s="1">
        <v>42614</v>
      </c>
      <c r="E8726" cm="1">
        <f t="array" ref="E8726">IF(AND(B8726="Housing",A8726="Rural"),"",
_xlfn.IFS(
NOT(ISBLANK(C8726)), C8726,
AND(NOT(ISBLANK(C8725)), B8725=B8726, NOT(ISBLANK(C8727)), B8727=B8726), AVERAGE(C8725,C8727),
AND(NOT(ISBLANK(C8725)), B8725=B8726, ISBLANK(C8727), NOT(ISBLANK(C8728)), B8728=B8726), C8725+(C8728-C8725)/3,
AND(ISBLANK(C8725), NOT(ISBLANK(C8724)), B8724=B8726, NOT(ISBLANK(C8727)), B8727=B8726), C8724+(C8727-C8724)*2/3,
TRUE, "Check Manually"
))</f>
        <v>122.1</v>
      </c>
      <c r="F8726" t="str">
        <f>_xlfn.XLOOKUP(B8726,Bucket_Map!A:A,Bucket_Map!B:B,"ERROR - CHECK NAME")</f>
        <v>Food &amp; Beverages</v>
      </c>
    </row>
    <row r="8727" spans="1:6" x14ac:dyDescent="0.25">
      <c r="A8727" t="s">
        <v>33</v>
      </c>
      <c r="B8727" t="s">
        <v>21</v>
      </c>
      <c r="C8727">
        <v>122.5</v>
      </c>
      <c r="D8727" s="1">
        <v>42644</v>
      </c>
      <c r="E8727" cm="1">
        <f t="array" ref="E8727">IF(AND(B8727="Housing",A8727="Rural"),"",
_xlfn.IFS(
NOT(ISBLANK(C8727)), C8727,
AND(NOT(ISBLANK(C8726)), B8726=B8727, NOT(ISBLANK(C8728)), B8728=B8727), AVERAGE(C8726,C8728),
AND(NOT(ISBLANK(C8726)), B8726=B8727, ISBLANK(C8728), NOT(ISBLANK(C8729)), B8729=B8727), C8726+(C8729-C8726)/3,
AND(ISBLANK(C8726), NOT(ISBLANK(C8725)), B8725=B8727, NOT(ISBLANK(C8728)), B8728=B8727), C8725+(C8728-C8725)*2/3,
TRUE, "Check Manually"
))</f>
        <v>122.5</v>
      </c>
      <c r="F8727" t="str">
        <f>_xlfn.XLOOKUP(B8727,Bucket_Map!A:A,Bucket_Map!B:B,"ERROR - CHECK NAME")</f>
        <v>Food &amp; Beverages</v>
      </c>
    </row>
    <row r="8728" spans="1:6" x14ac:dyDescent="0.25">
      <c r="A8728" t="s">
        <v>33</v>
      </c>
      <c r="B8728" t="s">
        <v>21</v>
      </c>
      <c r="C8728">
        <v>122.7</v>
      </c>
      <c r="D8728" s="1">
        <v>42675</v>
      </c>
      <c r="E8728" cm="1">
        <f t="array" ref="E8728">IF(AND(B8728="Housing",A8728="Rural"),"",
_xlfn.IFS(
NOT(ISBLANK(C8728)), C8728,
AND(NOT(ISBLANK(C8727)), B8727=B8728, NOT(ISBLANK(C8729)), B8729=B8728), AVERAGE(C8727,C8729),
AND(NOT(ISBLANK(C8727)), B8727=B8728, ISBLANK(C8729), NOT(ISBLANK(C8730)), B8730=B8728), C8727+(C8730-C8727)/3,
AND(ISBLANK(C8727), NOT(ISBLANK(C8726)), B8726=B8728, NOT(ISBLANK(C8729)), B8729=B8728), C8726+(C8729-C8726)*2/3,
TRUE, "Check Manually"
))</f>
        <v>122.7</v>
      </c>
      <c r="F8728" t="str">
        <f>_xlfn.XLOOKUP(B8728,Bucket_Map!A:A,Bucket_Map!B:B,"ERROR - CHECK NAME")</f>
        <v>Food &amp; Beverages</v>
      </c>
    </row>
    <row r="8729" spans="1:6" x14ac:dyDescent="0.25">
      <c r="A8729" t="s">
        <v>33</v>
      </c>
      <c r="B8729" t="s">
        <v>21</v>
      </c>
      <c r="C8729">
        <v>123.1</v>
      </c>
      <c r="D8729" s="1">
        <v>42705</v>
      </c>
      <c r="E8729" cm="1">
        <f t="array" ref="E8729">IF(AND(B8729="Housing",A8729="Rural"),"",
_xlfn.IFS(
NOT(ISBLANK(C8729)), C8729,
AND(NOT(ISBLANK(C8728)), B8728=B8729, NOT(ISBLANK(C8730)), B8730=B8729), AVERAGE(C8728,C8730),
AND(NOT(ISBLANK(C8728)), B8728=B8729, ISBLANK(C8730), NOT(ISBLANK(C8731)), B8731=B8729), C8728+(C8731-C8728)/3,
AND(ISBLANK(C8728), NOT(ISBLANK(C8727)), B8727=B8729, NOT(ISBLANK(C8730)), B8730=B8729), C8727+(C8730-C8727)*2/3,
TRUE, "Check Manually"
))</f>
        <v>123.1</v>
      </c>
      <c r="F8729" t="str">
        <f>_xlfn.XLOOKUP(B8729,Bucket_Map!A:A,Bucket_Map!B:B,"ERROR - CHECK NAME")</f>
        <v>Food &amp; Beverages</v>
      </c>
    </row>
    <row r="8730" spans="1:6" x14ac:dyDescent="0.25">
      <c r="A8730" t="s">
        <v>33</v>
      </c>
      <c r="B8730" t="s">
        <v>21</v>
      </c>
      <c r="C8730">
        <v>123.2</v>
      </c>
      <c r="D8730" s="1">
        <v>42736</v>
      </c>
      <c r="E8730" cm="1">
        <f t="array" ref="E8730">IF(AND(B8730="Housing",A8730="Rural"),"",
_xlfn.IFS(
NOT(ISBLANK(C8730)), C8730,
AND(NOT(ISBLANK(C8729)), B8729=B8730, NOT(ISBLANK(C8731)), B8731=B8730), AVERAGE(C8729,C8731),
AND(NOT(ISBLANK(C8729)), B8729=B8730, ISBLANK(C8731), NOT(ISBLANK(C8732)), B8732=B8730), C8729+(C8732-C8729)/3,
AND(ISBLANK(C8729), NOT(ISBLANK(C8728)), B8728=B8730, NOT(ISBLANK(C8731)), B8731=B8730), C8728+(C8731-C8728)*2/3,
TRUE, "Check Manually"
))</f>
        <v>123.2</v>
      </c>
      <c r="F8730" t="str">
        <f>_xlfn.XLOOKUP(B8730,Bucket_Map!A:A,Bucket_Map!B:B,"ERROR - CHECK NAME")</f>
        <v>Food &amp; Beverages</v>
      </c>
    </row>
    <row r="8731" spans="1:6" x14ac:dyDescent="0.25">
      <c r="A8731" t="s">
        <v>33</v>
      </c>
      <c r="B8731" t="s">
        <v>21</v>
      </c>
      <c r="C8731">
        <v>123.4</v>
      </c>
      <c r="D8731" s="1">
        <v>42767</v>
      </c>
      <c r="E8731" cm="1">
        <f t="array" ref="E8731">IF(AND(B8731="Housing",A8731="Rural"),"",
_xlfn.IFS(
NOT(ISBLANK(C8731)), C8731,
AND(NOT(ISBLANK(C8730)), B8730=B8731, NOT(ISBLANK(C8732)), B8732=B8731), AVERAGE(C8730,C8732),
AND(NOT(ISBLANK(C8730)), B8730=B8731, ISBLANK(C8732), NOT(ISBLANK(C8733)), B8733=B8731), C8730+(C8733-C8730)/3,
AND(ISBLANK(C8730), NOT(ISBLANK(C8729)), B8729=B8731, NOT(ISBLANK(C8732)), B8732=B8731), C8729+(C8732-C8729)*2/3,
TRUE, "Check Manually"
))</f>
        <v>123.4</v>
      </c>
      <c r="F8731" t="str">
        <f>_xlfn.XLOOKUP(B8731,Bucket_Map!A:A,Bucket_Map!B:B,"ERROR - CHECK NAME")</f>
        <v>Food &amp; Beverages</v>
      </c>
    </row>
    <row r="8732" spans="1:6" x14ac:dyDescent="0.25">
      <c r="A8732" t="s">
        <v>33</v>
      </c>
      <c r="B8732" t="s">
        <v>21</v>
      </c>
      <c r="C8732">
        <v>123.6</v>
      </c>
      <c r="D8732" s="1">
        <v>42795</v>
      </c>
      <c r="E8732" cm="1">
        <f t="array" ref="E8732">IF(AND(B8732="Housing",A8732="Rural"),"",
_xlfn.IFS(
NOT(ISBLANK(C8732)), C8732,
AND(NOT(ISBLANK(C8731)), B8731=B8732, NOT(ISBLANK(C8733)), B8733=B8732), AVERAGE(C8731,C8733),
AND(NOT(ISBLANK(C8731)), B8731=B8732, ISBLANK(C8733), NOT(ISBLANK(C8734)), B8734=B8732), C8731+(C8734-C8731)/3,
AND(ISBLANK(C8731), NOT(ISBLANK(C8730)), B8730=B8732, NOT(ISBLANK(C8733)), B8733=B8732), C8730+(C8733-C8730)*2/3,
TRUE, "Check Manually"
))</f>
        <v>123.6</v>
      </c>
      <c r="F8732" t="str">
        <f>_xlfn.XLOOKUP(B8732,Bucket_Map!A:A,Bucket_Map!B:B,"ERROR - CHECK NAME")</f>
        <v>Food &amp; Beverages</v>
      </c>
    </row>
    <row r="8733" spans="1:6" x14ac:dyDescent="0.25">
      <c r="A8733" t="s">
        <v>33</v>
      </c>
      <c r="B8733" t="s">
        <v>21</v>
      </c>
      <c r="C8733">
        <v>123.8</v>
      </c>
      <c r="D8733" s="1">
        <v>42826</v>
      </c>
      <c r="E8733" cm="1">
        <f t="array" ref="E8733">IF(AND(B8733="Housing",A8733="Rural"),"",
_xlfn.IFS(
NOT(ISBLANK(C8733)), C8733,
AND(NOT(ISBLANK(C8732)), B8732=B8733, NOT(ISBLANK(C8734)), B8734=B8733), AVERAGE(C8732,C8734),
AND(NOT(ISBLANK(C8732)), B8732=B8733, ISBLANK(C8734), NOT(ISBLANK(C8735)), B8735=B8733), C8732+(C8735-C8732)/3,
AND(ISBLANK(C8732), NOT(ISBLANK(C8731)), B8731=B8733, NOT(ISBLANK(C8734)), B8734=B8733), C8731+(C8734-C8731)*2/3,
TRUE, "Check Manually"
))</f>
        <v>123.8</v>
      </c>
      <c r="F8733" t="str">
        <f>_xlfn.XLOOKUP(B8733,Bucket_Map!A:A,Bucket_Map!B:B,"ERROR - CHECK NAME")</f>
        <v>Food &amp; Beverages</v>
      </c>
    </row>
    <row r="8734" spans="1:6" x14ac:dyDescent="0.25">
      <c r="A8734" t="s">
        <v>33</v>
      </c>
      <c r="B8734" t="s">
        <v>21</v>
      </c>
      <c r="C8734">
        <v>123.8</v>
      </c>
      <c r="D8734" s="1">
        <v>42856</v>
      </c>
      <c r="E8734" cm="1">
        <f t="array" ref="E8734">IF(AND(B8734="Housing",A8734="Rural"),"",
_xlfn.IFS(
NOT(ISBLANK(C8734)), C8734,
AND(NOT(ISBLANK(C8733)), B8733=B8734, NOT(ISBLANK(C8735)), B8735=B8734), AVERAGE(C8733,C8735),
AND(NOT(ISBLANK(C8733)), B8733=B8734, ISBLANK(C8735), NOT(ISBLANK(C8736)), B8736=B8734), C8733+(C8736-C8733)/3,
AND(ISBLANK(C8733), NOT(ISBLANK(C8732)), B8732=B8734, NOT(ISBLANK(C8735)), B8735=B8734), C8732+(C8735-C8732)*2/3,
TRUE, "Check Manually"
))</f>
        <v>123.8</v>
      </c>
      <c r="F8734" t="str">
        <f>_xlfn.XLOOKUP(B8734,Bucket_Map!A:A,Bucket_Map!B:B,"ERROR - CHECK NAME")</f>
        <v>Food &amp; Beverages</v>
      </c>
    </row>
    <row r="8735" spans="1:6" x14ac:dyDescent="0.25">
      <c r="A8735" t="s">
        <v>33</v>
      </c>
      <c r="B8735" t="s">
        <v>21</v>
      </c>
      <c r="C8735">
        <v>124.2</v>
      </c>
      <c r="D8735" s="1">
        <v>42887</v>
      </c>
      <c r="E8735" cm="1">
        <f t="array" ref="E8735">IF(AND(B8735="Housing",A8735="Rural"),"",
_xlfn.IFS(
NOT(ISBLANK(C8735)), C8735,
AND(NOT(ISBLANK(C8734)), B8734=B8735, NOT(ISBLANK(C8736)), B8736=B8735), AVERAGE(C8734,C8736),
AND(NOT(ISBLANK(C8734)), B8734=B8735, ISBLANK(C8736), NOT(ISBLANK(C8737)), B8737=B8735), C8734+(C8737-C8734)/3,
AND(ISBLANK(C8734), NOT(ISBLANK(C8733)), B8733=B8735, NOT(ISBLANK(C8736)), B8736=B8735), C8733+(C8736-C8733)*2/3,
TRUE, "Check Manually"
))</f>
        <v>124.2</v>
      </c>
      <c r="F8735" t="str">
        <f>_xlfn.XLOOKUP(B8735,Bucket_Map!A:A,Bucket_Map!B:B,"ERROR - CHECK NAME")</f>
        <v>Food &amp; Beverages</v>
      </c>
    </row>
    <row r="8736" spans="1:6" x14ac:dyDescent="0.25">
      <c r="A8736" t="s">
        <v>33</v>
      </c>
      <c r="B8736" t="s">
        <v>21</v>
      </c>
      <c r="C8736">
        <v>124.4</v>
      </c>
      <c r="D8736" s="1">
        <v>42917</v>
      </c>
      <c r="E8736" cm="1">
        <f t="array" ref="E8736">IF(AND(B8736="Housing",A8736="Rural"),"",
_xlfn.IFS(
NOT(ISBLANK(C8736)), C8736,
AND(NOT(ISBLANK(C8735)), B8735=B8736, NOT(ISBLANK(C8737)), B8737=B8736), AVERAGE(C8735,C8737),
AND(NOT(ISBLANK(C8735)), B8735=B8736, ISBLANK(C8737), NOT(ISBLANK(C8738)), B8738=B8736), C8735+(C8738-C8735)/3,
AND(ISBLANK(C8735), NOT(ISBLANK(C8734)), B8734=B8736, NOT(ISBLANK(C8737)), B8737=B8736), C8734+(C8737-C8734)*2/3,
TRUE, "Check Manually"
))</f>
        <v>124.4</v>
      </c>
      <c r="F8736" t="str">
        <f>_xlfn.XLOOKUP(B8736,Bucket_Map!A:A,Bucket_Map!B:B,"ERROR - CHECK NAME")</f>
        <v>Food &amp; Beverages</v>
      </c>
    </row>
    <row r="8737" spans="1:6" x14ac:dyDescent="0.25">
      <c r="A8737" t="s">
        <v>33</v>
      </c>
      <c r="B8737" t="s">
        <v>21</v>
      </c>
      <c r="C8737">
        <v>124.6</v>
      </c>
      <c r="D8737" s="1">
        <v>42948</v>
      </c>
      <c r="E8737" cm="1">
        <f t="array" ref="E8737">IF(AND(B8737="Housing",A8737="Rural"),"",
_xlfn.IFS(
NOT(ISBLANK(C8737)), C8737,
AND(NOT(ISBLANK(C8736)), B8736=B8737, NOT(ISBLANK(C8738)), B8738=B8737), AVERAGE(C8736,C8738),
AND(NOT(ISBLANK(C8736)), B8736=B8737, ISBLANK(C8738), NOT(ISBLANK(C8739)), B8739=B8737), C8736+(C8739-C8736)/3,
AND(ISBLANK(C8736), NOT(ISBLANK(C8735)), B8735=B8737, NOT(ISBLANK(C8738)), B8738=B8737), C8735+(C8738-C8735)*2/3,
TRUE, "Check Manually"
))</f>
        <v>124.6</v>
      </c>
      <c r="F8737" t="str">
        <f>_xlfn.XLOOKUP(B8737,Bucket_Map!A:A,Bucket_Map!B:B,"ERROR - CHECK NAME")</f>
        <v>Food &amp; Beverages</v>
      </c>
    </row>
    <row r="8738" spans="1:6" x14ac:dyDescent="0.25">
      <c r="A8738" t="s">
        <v>33</v>
      </c>
      <c r="B8738" t="s">
        <v>21</v>
      </c>
      <c r="C8738">
        <v>124.8</v>
      </c>
      <c r="D8738" s="1">
        <v>42979</v>
      </c>
      <c r="E8738" cm="1">
        <f t="array" ref="E8738">IF(AND(B8738="Housing",A8738="Rural"),"",
_xlfn.IFS(
NOT(ISBLANK(C8738)), C8738,
AND(NOT(ISBLANK(C8737)), B8737=B8738, NOT(ISBLANK(C8739)), B8739=B8738), AVERAGE(C8737,C8739),
AND(NOT(ISBLANK(C8737)), B8737=B8738, ISBLANK(C8739), NOT(ISBLANK(C8740)), B8740=B8738), C8737+(C8740-C8737)/3,
AND(ISBLANK(C8737), NOT(ISBLANK(C8736)), B8736=B8738, NOT(ISBLANK(C8739)), B8739=B8738), C8736+(C8739-C8736)*2/3,
TRUE, "Check Manually"
))</f>
        <v>124.8</v>
      </c>
      <c r="F8738" t="str">
        <f>_xlfn.XLOOKUP(B8738,Bucket_Map!A:A,Bucket_Map!B:B,"ERROR - CHECK NAME")</f>
        <v>Food &amp; Beverages</v>
      </c>
    </row>
    <row r="8739" spans="1:6" x14ac:dyDescent="0.25">
      <c r="A8739" t="s">
        <v>33</v>
      </c>
      <c r="B8739" t="s">
        <v>21</v>
      </c>
      <c r="C8739">
        <v>125.1</v>
      </c>
      <c r="D8739" s="1">
        <v>43009</v>
      </c>
      <c r="E8739" cm="1">
        <f t="array" ref="E8739">IF(AND(B8739="Housing",A8739="Rural"),"",
_xlfn.IFS(
NOT(ISBLANK(C8739)), C8739,
AND(NOT(ISBLANK(C8738)), B8738=B8739, NOT(ISBLANK(C8740)), B8740=B8739), AVERAGE(C8738,C8740),
AND(NOT(ISBLANK(C8738)), B8738=B8739, ISBLANK(C8740), NOT(ISBLANK(C8741)), B8741=B8739), C8738+(C8741-C8738)/3,
AND(ISBLANK(C8738), NOT(ISBLANK(C8737)), B8737=B8739, NOT(ISBLANK(C8740)), B8740=B8739), C8737+(C8740-C8737)*2/3,
TRUE, "Check Manually"
))</f>
        <v>125.1</v>
      </c>
      <c r="F8739" t="str">
        <f>_xlfn.XLOOKUP(B8739,Bucket_Map!A:A,Bucket_Map!B:B,"ERROR - CHECK NAME")</f>
        <v>Food &amp; Beverages</v>
      </c>
    </row>
    <row r="8740" spans="1:6" x14ac:dyDescent="0.25">
      <c r="A8740" t="s">
        <v>33</v>
      </c>
      <c r="B8740" t="s">
        <v>21</v>
      </c>
      <c r="C8740">
        <v>125.4</v>
      </c>
      <c r="D8740" s="1">
        <v>43040</v>
      </c>
      <c r="E8740" cm="1">
        <f t="array" ref="E8740">IF(AND(B8740="Housing",A8740="Rural"),"",
_xlfn.IFS(
NOT(ISBLANK(C8740)), C8740,
AND(NOT(ISBLANK(C8739)), B8739=B8740, NOT(ISBLANK(C8741)), B8741=B8740), AVERAGE(C8739,C8741),
AND(NOT(ISBLANK(C8739)), B8739=B8740, ISBLANK(C8741), NOT(ISBLANK(C8742)), B8742=B8740), C8739+(C8742-C8739)/3,
AND(ISBLANK(C8739), NOT(ISBLANK(C8738)), B8738=B8740, NOT(ISBLANK(C8741)), B8741=B8740), C8738+(C8741-C8738)*2/3,
TRUE, "Check Manually"
))</f>
        <v>125.4</v>
      </c>
      <c r="F8740" t="str">
        <f>_xlfn.XLOOKUP(B8740,Bucket_Map!A:A,Bucket_Map!B:B,"ERROR - CHECK NAME")</f>
        <v>Food &amp; Beverages</v>
      </c>
    </row>
    <row r="8741" spans="1:6" x14ac:dyDescent="0.25">
      <c r="A8741" t="s">
        <v>33</v>
      </c>
      <c r="B8741" t="s">
        <v>21</v>
      </c>
      <c r="C8741">
        <v>125.7</v>
      </c>
      <c r="D8741" s="1">
        <v>43070</v>
      </c>
      <c r="E8741" cm="1">
        <f t="array" ref="E8741">IF(AND(B8741="Housing",A8741="Rural"),"",
_xlfn.IFS(
NOT(ISBLANK(C8741)), C8741,
AND(NOT(ISBLANK(C8740)), B8740=B8741, NOT(ISBLANK(C8742)), B8742=B8741), AVERAGE(C8740,C8742),
AND(NOT(ISBLANK(C8740)), B8740=B8741, ISBLANK(C8742), NOT(ISBLANK(C8743)), B8743=B8741), C8740+(C8743-C8740)/3,
AND(ISBLANK(C8740), NOT(ISBLANK(C8739)), B8739=B8741, NOT(ISBLANK(C8742)), B8742=B8741), C8739+(C8742-C8739)*2/3,
TRUE, "Check Manually"
))</f>
        <v>125.7</v>
      </c>
      <c r="F8741" t="str">
        <f>_xlfn.XLOOKUP(B8741,Bucket_Map!A:A,Bucket_Map!B:B,"ERROR - CHECK NAME")</f>
        <v>Food &amp; Beverages</v>
      </c>
    </row>
    <row r="8742" spans="1:6" x14ac:dyDescent="0.25">
      <c r="A8742" t="s">
        <v>33</v>
      </c>
      <c r="B8742" t="s">
        <v>21</v>
      </c>
      <c r="C8742">
        <v>125.9</v>
      </c>
      <c r="D8742" s="1">
        <v>43101</v>
      </c>
      <c r="E8742" cm="1">
        <f t="array" ref="E8742">IF(AND(B8742="Housing",A8742="Rural"),"",
_xlfn.IFS(
NOT(ISBLANK(C8742)), C8742,
AND(NOT(ISBLANK(C8741)), B8741=B8742, NOT(ISBLANK(C8743)), B8743=B8742), AVERAGE(C8741,C8743),
AND(NOT(ISBLANK(C8741)), B8741=B8742, ISBLANK(C8743), NOT(ISBLANK(C8744)), B8744=B8742), C8741+(C8744-C8741)/3,
AND(ISBLANK(C8741), NOT(ISBLANK(C8740)), B8740=B8742, NOT(ISBLANK(C8743)), B8743=B8742), C8740+(C8743-C8740)*2/3,
TRUE, "Check Manually"
))</f>
        <v>125.9</v>
      </c>
      <c r="F8742" t="str">
        <f>_xlfn.XLOOKUP(B8742,Bucket_Map!A:A,Bucket_Map!B:B,"ERROR - CHECK NAME")</f>
        <v>Food &amp; Beverages</v>
      </c>
    </row>
    <row r="8743" spans="1:6" x14ac:dyDescent="0.25">
      <c r="A8743" t="s">
        <v>33</v>
      </c>
      <c r="B8743" t="s">
        <v>21</v>
      </c>
      <c r="C8743">
        <v>125.9</v>
      </c>
      <c r="D8743" s="1">
        <v>43132</v>
      </c>
      <c r="E8743" cm="1">
        <f t="array" ref="E8743">IF(AND(B8743="Housing",A8743="Rural"),"",
_xlfn.IFS(
NOT(ISBLANK(C8743)), C8743,
AND(NOT(ISBLANK(C8742)), B8742=B8743, NOT(ISBLANK(C8744)), B8744=B8743), AVERAGE(C8742,C8744),
AND(NOT(ISBLANK(C8742)), B8742=B8743, ISBLANK(C8744), NOT(ISBLANK(C8745)), B8745=B8743), C8742+(C8745-C8742)/3,
AND(ISBLANK(C8742), NOT(ISBLANK(C8741)), B8741=B8743, NOT(ISBLANK(C8744)), B8744=B8743), C8741+(C8744-C8741)*2/3,
TRUE, "Check Manually"
))</f>
        <v>125.9</v>
      </c>
      <c r="F8743" t="str">
        <f>_xlfn.XLOOKUP(B8743,Bucket_Map!A:A,Bucket_Map!B:B,"ERROR - CHECK NAME")</f>
        <v>Food &amp; Beverages</v>
      </c>
    </row>
    <row r="8744" spans="1:6" x14ac:dyDescent="0.25">
      <c r="A8744" t="s">
        <v>33</v>
      </c>
      <c r="B8744" t="s">
        <v>21</v>
      </c>
      <c r="C8744">
        <v>126.2</v>
      </c>
      <c r="D8744" s="1">
        <v>43160</v>
      </c>
      <c r="E8744" cm="1">
        <f t="array" ref="E8744">IF(AND(B8744="Housing",A8744="Rural"),"",
_xlfn.IFS(
NOT(ISBLANK(C8744)), C8744,
AND(NOT(ISBLANK(C8743)), B8743=B8744, NOT(ISBLANK(C8745)), B8745=B8744), AVERAGE(C8743,C8745),
AND(NOT(ISBLANK(C8743)), B8743=B8744, ISBLANK(C8745), NOT(ISBLANK(C8746)), B8746=B8744), C8743+(C8746-C8743)/3,
AND(ISBLANK(C8743), NOT(ISBLANK(C8742)), B8742=B8744, NOT(ISBLANK(C8745)), B8745=B8744), C8742+(C8745-C8742)*2/3,
TRUE, "Check Manually"
))</f>
        <v>126.2</v>
      </c>
      <c r="F8744" t="str">
        <f>_xlfn.XLOOKUP(B8744,Bucket_Map!A:A,Bucket_Map!B:B,"ERROR - CHECK NAME")</f>
        <v>Food &amp; Beverages</v>
      </c>
    </row>
    <row r="8745" spans="1:6" x14ac:dyDescent="0.25">
      <c r="A8745" t="s">
        <v>33</v>
      </c>
      <c r="B8745" t="s">
        <v>21</v>
      </c>
      <c r="C8745">
        <v>126.5</v>
      </c>
      <c r="D8745" s="1">
        <v>43191</v>
      </c>
      <c r="E8745" cm="1">
        <f t="array" ref="E8745">IF(AND(B8745="Housing",A8745="Rural"),"",
_xlfn.IFS(
NOT(ISBLANK(C8745)), C8745,
AND(NOT(ISBLANK(C8744)), B8744=B8745, NOT(ISBLANK(C8746)), B8746=B8745), AVERAGE(C8744,C8746),
AND(NOT(ISBLANK(C8744)), B8744=B8745, ISBLANK(C8746), NOT(ISBLANK(C8747)), B8747=B8745), C8744+(C8747-C8744)/3,
AND(ISBLANK(C8744), NOT(ISBLANK(C8743)), B8743=B8745, NOT(ISBLANK(C8746)), B8746=B8745), C8743+(C8746-C8743)*2/3,
TRUE, "Check Manually"
))</f>
        <v>126.5</v>
      </c>
      <c r="F8745" t="str">
        <f>_xlfn.XLOOKUP(B8745,Bucket_Map!A:A,Bucket_Map!B:B,"ERROR - CHECK NAME")</f>
        <v>Food &amp; Beverages</v>
      </c>
    </row>
    <row r="8746" spans="1:6" x14ac:dyDescent="0.25">
      <c r="A8746" t="s">
        <v>33</v>
      </c>
      <c r="B8746" t="s">
        <v>21</v>
      </c>
      <c r="C8746">
        <v>126.6</v>
      </c>
      <c r="D8746" s="1">
        <v>43221</v>
      </c>
      <c r="E8746" cm="1">
        <f t="array" ref="E8746">IF(AND(B8746="Housing",A8746="Rural"),"",
_xlfn.IFS(
NOT(ISBLANK(C8746)), C8746,
AND(NOT(ISBLANK(C8745)), B8745=B8746, NOT(ISBLANK(C8747)), B8747=B8746), AVERAGE(C8745,C8747),
AND(NOT(ISBLANK(C8745)), B8745=B8746, ISBLANK(C8747), NOT(ISBLANK(C8748)), B8748=B8746), C8745+(C8748-C8745)/3,
AND(ISBLANK(C8745), NOT(ISBLANK(C8744)), B8744=B8746, NOT(ISBLANK(C8747)), B8747=B8746), C8744+(C8747-C8744)*2/3,
TRUE, "Check Manually"
))</f>
        <v>126.6</v>
      </c>
      <c r="F8746" t="str">
        <f>_xlfn.XLOOKUP(B8746,Bucket_Map!A:A,Bucket_Map!B:B,"ERROR - CHECK NAME")</f>
        <v>Food &amp; Beverages</v>
      </c>
    </row>
    <row r="8747" spans="1:6" x14ac:dyDescent="0.25">
      <c r="A8747" t="s">
        <v>33</v>
      </c>
      <c r="B8747" t="s">
        <v>21</v>
      </c>
      <c r="C8747">
        <v>126.7</v>
      </c>
      <c r="D8747" s="1">
        <v>43252</v>
      </c>
      <c r="E8747" cm="1">
        <f t="array" ref="E8747">IF(AND(B8747="Housing",A8747="Rural"),"",
_xlfn.IFS(
NOT(ISBLANK(C8747)), C8747,
AND(NOT(ISBLANK(C8746)), B8746=B8747, NOT(ISBLANK(C8748)), B8748=B8747), AVERAGE(C8746,C8748),
AND(NOT(ISBLANK(C8746)), B8746=B8747, ISBLANK(C8748), NOT(ISBLANK(C8749)), B8749=B8747), C8746+(C8749-C8746)/3,
AND(ISBLANK(C8746), NOT(ISBLANK(C8745)), B8745=B8747, NOT(ISBLANK(C8748)), B8748=B8747), C8745+(C8748-C8745)*2/3,
TRUE, "Check Manually"
))</f>
        <v>126.7</v>
      </c>
      <c r="F8747" t="str">
        <f>_xlfn.XLOOKUP(B8747,Bucket_Map!A:A,Bucket_Map!B:B,"ERROR - CHECK NAME")</f>
        <v>Food &amp; Beverages</v>
      </c>
    </row>
    <row r="8748" spans="1:6" x14ac:dyDescent="0.25">
      <c r="A8748" t="s">
        <v>33</v>
      </c>
      <c r="B8748" t="s">
        <v>21</v>
      </c>
      <c r="C8748">
        <v>126.8</v>
      </c>
      <c r="D8748" s="1">
        <v>43282</v>
      </c>
      <c r="E8748" cm="1">
        <f t="array" ref="E8748">IF(AND(B8748="Housing",A8748="Rural"),"",
_xlfn.IFS(
NOT(ISBLANK(C8748)), C8748,
AND(NOT(ISBLANK(C8747)), B8747=B8748, NOT(ISBLANK(C8749)), B8749=B8748), AVERAGE(C8747,C8749),
AND(NOT(ISBLANK(C8747)), B8747=B8748, ISBLANK(C8749), NOT(ISBLANK(C8750)), B8750=B8748), C8747+(C8750-C8747)/3,
AND(ISBLANK(C8747), NOT(ISBLANK(C8746)), B8746=B8748, NOT(ISBLANK(C8749)), B8749=B8748), C8746+(C8749-C8746)*2/3,
TRUE, "Check Manually"
))</f>
        <v>126.8</v>
      </c>
      <c r="F8748" t="str">
        <f>_xlfn.XLOOKUP(B8748,Bucket_Map!A:A,Bucket_Map!B:B,"ERROR - CHECK NAME")</f>
        <v>Food &amp; Beverages</v>
      </c>
    </row>
    <row r="8749" spans="1:6" x14ac:dyDescent="0.25">
      <c r="A8749" t="s">
        <v>33</v>
      </c>
      <c r="B8749" t="s">
        <v>21</v>
      </c>
      <c r="C8749">
        <v>127.4</v>
      </c>
      <c r="D8749" s="1">
        <v>43313</v>
      </c>
      <c r="E8749" cm="1">
        <f t="array" ref="E8749">IF(AND(B8749="Housing",A8749="Rural"),"",
_xlfn.IFS(
NOT(ISBLANK(C8749)), C8749,
AND(NOT(ISBLANK(C8748)), B8748=B8749, NOT(ISBLANK(C8750)), B8750=B8749), AVERAGE(C8748,C8750),
AND(NOT(ISBLANK(C8748)), B8748=B8749, ISBLANK(C8750), NOT(ISBLANK(C8751)), B8751=B8749), C8748+(C8751-C8748)/3,
AND(ISBLANK(C8748), NOT(ISBLANK(C8747)), B8747=B8749, NOT(ISBLANK(C8750)), B8750=B8749), C8747+(C8750-C8747)*2/3,
TRUE, "Check Manually"
))</f>
        <v>127.4</v>
      </c>
      <c r="F8749" t="str">
        <f>_xlfn.XLOOKUP(B8749,Bucket_Map!A:A,Bucket_Map!B:B,"ERROR - CHECK NAME")</f>
        <v>Food &amp; Beverages</v>
      </c>
    </row>
    <row r="8750" spans="1:6" x14ac:dyDescent="0.25">
      <c r="A8750" t="s">
        <v>33</v>
      </c>
      <c r="B8750" t="s">
        <v>21</v>
      </c>
      <c r="C8750">
        <v>127.7</v>
      </c>
      <c r="D8750" s="1">
        <v>43344</v>
      </c>
      <c r="E8750" cm="1">
        <f t="array" ref="E8750">IF(AND(B8750="Housing",A8750="Rural"),"",
_xlfn.IFS(
NOT(ISBLANK(C8750)), C8750,
AND(NOT(ISBLANK(C8749)), B8749=B8750, NOT(ISBLANK(C8751)), B8751=B8750), AVERAGE(C8749,C8751),
AND(NOT(ISBLANK(C8749)), B8749=B8750, ISBLANK(C8751), NOT(ISBLANK(C8752)), B8752=B8750), C8749+(C8752-C8749)/3,
AND(ISBLANK(C8749), NOT(ISBLANK(C8748)), B8748=B8750, NOT(ISBLANK(C8751)), B8751=B8750), C8748+(C8751-C8748)*2/3,
TRUE, "Check Manually"
))</f>
        <v>127.7</v>
      </c>
      <c r="F8750" t="str">
        <f>_xlfn.XLOOKUP(B8750,Bucket_Map!A:A,Bucket_Map!B:B,"ERROR - CHECK NAME")</f>
        <v>Food &amp; Beverages</v>
      </c>
    </row>
    <row r="8751" spans="1:6" x14ac:dyDescent="0.25">
      <c r="A8751" t="s">
        <v>33</v>
      </c>
      <c r="B8751" t="s">
        <v>21</v>
      </c>
      <c r="C8751">
        <v>127.6</v>
      </c>
      <c r="D8751" s="1">
        <v>43374</v>
      </c>
      <c r="E8751" cm="1">
        <f t="array" ref="E8751">IF(AND(B8751="Housing",A8751="Rural"),"",
_xlfn.IFS(
NOT(ISBLANK(C8751)), C8751,
AND(NOT(ISBLANK(C8750)), B8750=B8751, NOT(ISBLANK(C8752)), B8752=B8751), AVERAGE(C8750,C8752),
AND(NOT(ISBLANK(C8750)), B8750=B8751, ISBLANK(C8752), NOT(ISBLANK(C8753)), B8753=B8751), C8750+(C8753-C8750)/3,
AND(ISBLANK(C8750), NOT(ISBLANK(C8749)), B8749=B8751, NOT(ISBLANK(C8752)), B8752=B8751), C8749+(C8752-C8749)*2/3,
TRUE, "Check Manually"
))</f>
        <v>127.6</v>
      </c>
      <c r="F8751" t="str">
        <f>_xlfn.XLOOKUP(B8751,Bucket_Map!A:A,Bucket_Map!B:B,"ERROR - CHECK NAME")</f>
        <v>Food &amp; Beverages</v>
      </c>
    </row>
    <row r="8752" spans="1:6" x14ac:dyDescent="0.25">
      <c r="A8752" t="s">
        <v>33</v>
      </c>
      <c r="B8752" t="s">
        <v>21</v>
      </c>
      <c r="C8752">
        <v>128</v>
      </c>
      <c r="D8752" s="1">
        <v>43405</v>
      </c>
      <c r="E8752" cm="1">
        <f t="array" ref="E8752">IF(AND(B8752="Housing",A8752="Rural"),"",
_xlfn.IFS(
NOT(ISBLANK(C8752)), C8752,
AND(NOT(ISBLANK(C8751)), B8751=B8752, NOT(ISBLANK(C8753)), B8753=B8752), AVERAGE(C8751,C8753),
AND(NOT(ISBLANK(C8751)), B8751=B8752, ISBLANK(C8753), NOT(ISBLANK(C8754)), B8754=B8752), C8751+(C8754-C8751)/3,
AND(ISBLANK(C8751), NOT(ISBLANK(C8750)), B8750=B8752, NOT(ISBLANK(C8753)), B8753=B8752), C8750+(C8753-C8750)*2/3,
TRUE, "Check Manually"
))</f>
        <v>128</v>
      </c>
      <c r="F8752" t="str">
        <f>_xlfn.XLOOKUP(B8752,Bucket_Map!A:A,Bucket_Map!B:B,"ERROR - CHECK NAME")</f>
        <v>Food &amp; Beverages</v>
      </c>
    </row>
    <row r="8753" spans="1:6" x14ac:dyDescent="0.25">
      <c r="A8753" t="s">
        <v>33</v>
      </c>
      <c r="B8753" t="s">
        <v>21</v>
      </c>
      <c r="C8753">
        <v>128.1</v>
      </c>
      <c r="D8753" s="1">
        <v>43435</v>
      </c>
      <c r="E8753" cm="1">
        <f t="array" ref="E8753">IF(AND(B8753="Housing",A8753="Rural"),"",
_xlfn.IFS(
NOT(ISBLANK(C8753)), C8753,
AND(NOT(ISBLANK(C8752)), B8752=B8753, NOT(ISBLANK(C8754)), B8754=B8753), AVERAGE(C8752,C8754),
AND(NOT(ISBLANK(C8752)), B8752=B8753, ISBLANK(C8754), NOT(ISBLANK(C8755)), B8755=B8753), C8752+(C8755-C8752)/3,
AND(ISBLANK(C8752), NOT(ISBLANK(C8751)), B8751=B8753, NOT(ISBLANK(C8754)), B8754=B8753), C8751+(C8754-C8751)*2/3,
TRUE, "Check Manually"
))</f>
        <v>128.1</v>
      </c>
      <c r="F8753" t="str">
        <f>_xlfn.XLOOKUP(B8753,Bucket_Map!A:A,Bucket_Map!B:B,"ERROR - CHECK NAME")</f>
        <v>Food &amp; Beverages</v>
      </c>
    </row>
    <row r="8754" spans="1:6" x14ac:dyDescent="0.25">
      <c r="A8754" t="s">
        <v>33</v>
      </c>
      <c r="B8754" t="s">
        <v>21</v>
      </c>
      <c r="C8754">
        <v>128.1</v>
      </c>
      <c r="D8754" s="1">
        <v>43466</v>
      </c>
      <c r="E8754" cm="1">
        <f t="array" ref="E8754">IF(AND(B8754="Housing",A8754="Rural"),"",
_xlfn.IFS(
NOT(ISBLANK(C8754)), C8754,
AND(NOT(ISBLANK(C8753)), B8753=B8754, NOT(ISBLANK(C8755)), B8755=B8754), AVERAGE(C8753,C8755),
AND(NOT(ISBLANK(C8753)), B8753=B8754, ISBLANK(C8755), NOT(ISBLANK(C8756)), B8756=B8754), C8753+(C8756-C8753)/3,
AND(ISBLANK(C8753), NOT(ISBLANK(C8752)), B8752=B8754, NOT(ISBLANK(C8755)), B8755=B8754), C8752+(C8755-C8752)*2/3,
TRUE, "Check Manually"
))</f>
        <v>128.1</v>
      </c>
      <c r="F8754" t="str">
        <f>_xlfn.XLOOKUP(B8754,Bucket_Map!A:A,Bucket_Map!B:B,"ERROR - CHECK NAME")</f>
        <v>Food &amp; Beverages</v>
      </c>
    </row>
    <row r="8755" spans="1:6" x14ac:dyDescent="0.25">
      <c r="A8755" t="s">
        <v>33</v>
      </c>
      <c r="B8755" t="s">
        <v>21</v>
      </c>
      <c r="C8755">
        <v>128.30000000000001</v>
      </c>
      <c r="D8755" s="1">
        <v>43497</v>
      </c>
      <c r="E8755" cm="1">
        <f t="array" ref="E8755">IF(AND(B8755="Housing",A8755="Rural"),"",
_xlfn.IFS(
NOT(ISBLANK(C8755)), C8755,
AND(NOT(ISBLANK(C8754)), B8754=B8755, NOT(ISBLANK(C8756)), B8756=B8755), AVERAGE(C8754,C8756),
AND(NOT(ISBLANK(C8754)), B8754=B8755, ISBLANK(C8756), NOT(ISBLANK(C8757)), B8757=B8755), C8754+(C8757-C8754)/3,
AND(ISBLANK(C8754), NOT(ISBLANK(C8753)), B8753=B8755, NOT(ISBLANK(C8756)), B8756=B8755), C8753+(C8756-C8753)*2/3,
TRUE, "Check Manually"
))</f>
        <v>128.30000000000001</v>
      </c>
      <c r="F8755" t="str">
        <f>_xlfn.XLOOKUP(B8755,Bucket_Map!A:A,Bucket_Map!B:B,"ERROR - CHECK NAME")</f>
        <v>Food &amp; Beverages</v>
      </c>
    </row>
    <row r="8756" spans="1:6" x14ac:dyDescent="0.25">
      <c r="A8756" t="s">
        <v>33</v>
      </c>
      <c r="B8756" t="s">
        <v>21</v>
      </c>
      <c r="C8756">
        <v>128.5</v>
      </c>
      <c r="D8756" s="1">
        <v>43525</v>
      </c>
      <c r="E8756" cm="1">
        <f t="array" ref="E8756">IF(AND(B8756="Housing",A8756="Rural"),"",
_xlfn.IFS(
NOT(ISBLANK(C8756)), C8756,
AND(NOT(ISBLANK(C8755)), B8755=B8756, NOT(ISBLANK(C8757)), B8757=B8756), AVERAGE(C8755,C8757),
AND(NOT(ISBLANK(C8755)), B8755=B8756, ISBLANK(C8757), NOT(ISBLANK(C8758)), B8758=B8756), C8755+(C8758-C8755)/3,
AND(ISBLANK(C8755), NOT(ISBLANK(C8754)), B8754=B8756, NOT(ISBLANK(C8757)), B8757=B8756), C8754+(C8757-C8754)*2/3,
TRUE, "Check Manually"
))</f>
        <v>128.5</v>
      </c>
      <c r="F8756" t="str">
        <f>_xlfn.XLOOKUP(B8756,Bucket_Map!A:A,Bucket_Map!B:B,"ERROR - CHECK NAME")</f>
        <v>Food &amp; Beverages</v>
      </c>
    </row>
    <row r="8757" spans="1:6" x14ac:dyDescent="0.25">
      <c r="A8757" t="s">
        <v>33</v>
      </c>
      <c r="B8757" t="s">
        <v>21</v>
      </c>
      <c r="C8757">
        <v>128.9</v>
      </c>
      <c r="D8757" s="1">
        <v>43586</v>
      </c>
      <c r="E8757" cm="1">
        <f t="array" ref="E8757">IF(AND(B8757="Housing",A8757="Rural"),"",
_xlfn.IFS(
NOT(ISBLANK(C8757)), C8757,
AND(NOT(ISBLANK(C8756)), B8756=B8757, NOT(ISBLANK(C8758)), B8758=B8757), AVERAGE(C8756,C8758),
AND(NOT(ISBLANK(C8756)), B8756=B8757, ISBLANK(C8758), NOT(ISBLANK(C8759)), B8759=B8757), C8756+(C8759-C8756)/3,
AND(ISBLANK(C8756), NOT(ISBLANK(C8755)), B8755=B8757, NOT(ISBLANK(C8758)), B8758=B8757), C8755+(C8758-C8755)*2/3,
TRUE, "Check Manually"
))</f>
        <v>128.9</v>
      </c>
      <c r="F8757" t="str">
        <f>_xlfn.XLOOKUP(B8757,Bucket_Map!A:A,Bucket_Map!B:B,"ERROR - CHECK NAME")</f>
        <v>Food &amp; Beverages</v>
      </c>
    </row>
    <row r="8758" spans="1:6" x14ac:dyDescent="0.25">
      <c r="A8758" t="s">
        <v>33</v>
      </c>
      <c r="B8758" t="s">
        <v>21</v>
      </c>
      <c r="C8758">
        <v>129</v>
      </c>
      <c r="D8758" s="1">
        <v>43617</v>
      </c>
      <c r="E8758" cm="1">
        <f t="array" ref="E8758">IF(AND(B8758="Housing",A8758="Rural"),"",
_xlfn.IFS(
NOT(ISBLANK(C8758)), C8758,
AND(NOT(ISBLANK(C8757)), B8757=B8758, NOT(ISBLANK(C8759)), B8759=B8758), AVERAGE(C8757,C8759),
AND(NOT(ISBLANK(C8757)), B8757=B8758, ISBLANK(C8759), NOT(ISBLANK(C8760)), B8760=B8758), C8757+(C8760-C8757)/3,
AND(ISBLANK(C8757), NOT(ISBLANK(C8756)), B8756=B8758, NOT(ISBLANK(C8759)), B8759=B8758), C8756+(C8759-C8756)*2/3,
TRUE, "Check Manually"
))</f>
        <v>129</v>
      </c>
      <c r="F8758" t="str">
        <f>_xlfn.XLOOKUP(B8758,Bucket_Map!A:A,Bucket_Map!B:B,"ERROR - CHECK NAME")</f>
        <v>Food &amp; Beverages</v>
      </c>
    </row>
    <row r="8759" spans="1:6" x14ac:dyDescent="0.25">
      <c r="A8759" t="s">
        <v>33</v>
      </c>
      <c r="B8759" t="s">
        <v>21</v>
      </c>
      <c r="C8759">
        <v>129.5</v>
      </c>
      <c r="D8759" s="1">
        <v>43647</v>
      </c>
      <c r="E8759" cm="1">
        <f t="array" ref="E8759">IF(AND(B8759="Housing",A8759="Rural"),"",
_xlfn.IFS(
NOT(ISBLANK(C8759)), C8759,
AND(NOT(ISBLANK(C8758)), B8758=B8759, NOT(ISBLANK(C8760)), B8760=B8759), AVERAGE(C8758,C8760),
AND(NOT(ISBLANK(C8758)), B8758=B8759, ISBLANK(C8760), NOT(ISBLANK(C8761)), B8761=B8759), C8758+(C8761-C8758)/3,
AND(ISBLANK(C8758), NOT(ISBLANK(C8757)), B8757=B8759, NOT(ISBLANK(C8760)), B8760=B8759), C8757+(C8760-C8757)*2/3,
TRUE, "Check Manually"
))</f>
        <v>129.5</v>
      </c>
      <c r="F8759" t="str">
        <f>_xlfn.XLOOKUP(B8759,Bucket_Map!A:A,Bucket_Map!B:B,"ERROR - CHECK NAME")</f>
        <v>Food &amp; Beverages</v>
      </c>
    </row>
    <row r="8760" spans="1:6" x14ac:dyDescent="0.25">
      <c r="A8760" t="s">
        <v>33</v>
      </c>
      <c r="B8760" t="s">
        <v>21</v>
      </c>
      <c r="C8760">
        <v>129.80000000000001</v>
      </c>
      <c r="D8760" s="1">
        <v>43678</v>
      </c>
      <c r="E8760" cm="1">
        <f t="array" ref="E8760">IF(AND(B8760="Housing",A8760="Rural"),"",
_xlfn.IFS(
NOT(ISBLANK(C8760)), C8760,
AND(NOT(ISBLANK(C8759)), B8759=B8760, NOT(ISBLANK(C8761)), B8761=B8760), AVERAGE(C8759,C8761),
AND(NOT(ISBLANK(C8759)), B8759=B8760, ISBLANK(C8761), NOT(ISBLANK(C8762)), B8762=B8760), C8759+(C8762-C8759)/3,
AND(ISBLANK(C8759), NOT(ISBLANK(C8758)), B8758=B8760, NOT(ISBLANK(C8761)), B8761=B8760), C8758+(C8761-C8758)*2/3,
TRUE, "Check Manually"
))</f>
        <v>129.80000000000001</v>
      </c>
      <c r="F8760" t="str">
        <f>_xlfn.XLOOKUP(B8760,Bucket_Map!A:A,Bucket_Map!B:B,"ERROR - CHECK NAME")</f>
        <v>Food &amp; Beverages</v>
      </c>
    </row>
    <row r="8761" spans="1:6" x14ac:dyDescent="0.25">
      <c r="A8761" t="s">
        <v>33</v>
      </c>
      <c r="B8761" t="s">
        <v>21</v>
      </c>
      <c r="C8761">
        <v>130</v>
      </c>
      <c r="D8761" s="1">
        <v>43709</v>
      </c>
      <c r="E8761" cm="1">
        <f t="array" ref="E8761">IF(AND(B8761="Housing",A8761="Rural"),"",
_xlfn.IFS(
NOT(ISBLANK(C8761)), C8761,
AND(NOT(ISBLANK(C8760)), B8760=B8761, NOT(ISBLANK(C8762)), B8762=B8761), AVERAGE(C8760,C8762),
AND(NOT(ISBLANK(C8760)), B8760=B8761, ISBLANK(C8762), NOT(ISBLANK(C8763)), B8763=B8761), C8760+(C8763-C8760)/3,
AND(ISBLANK(C8760), NOT(ISBLANK(C8759)), B8759=B8761, NOT(ISBLANK(C8762)), B8762=B8761), C8759+(C8762-C8759)*2/3,
TRUE, "Check Manually"
))</f>
        <v>130</v>
      </c>
      <c r="F8761" t="str">
        <f>_xlfn.XLOOKUP(B8761,Bucket_Map!A:A,Bucket_Map!B:B,"ERROR - CHECK NAME")</f>
        <v>Food &amp; Beverages</v>
      </c>
    </row>
    <row r="8762" spans="1:6" x14ac:dyDescent="0.25">
      <c r="A8762" t="s">
        <v>33</v>
      </c>
      <c r="B8762" t="s">
        <v>21</v>
      </c>
      <c r="C8762">
        <v>130.19999999999999</v>
      </c>
      <c r="D8762" s="1">
        <v>43739</v>
      </c>
      <c r="E8762" cm="1">
        <f t="array" ref="E8762">IF(AND(B8762="Housing",A8762="Rural"),"",
_xlfn.IFS(
NOT(ISBLANK(C8762)), C8762,
AND(NOT(ISBLANK(C8761)), B8761=B8762, NOT(ISBLANK(C8763)), B8763=B8762), AVERAGE(C8761,C8763),
AND(NOT(ISBLANK(C8761)), B8761=B8762, ISBLANK(C8763), NOT(ISBLANK(C8764)), B8764=B8762), C8761+(C8764-C8761)/3,
AND(ISBLANK(C8761), NOT(ISBLANK(C8760)), B8760=B8762, NOT(ISBLANK(C8763)), B8763=B8762), C8760+(C8763-C8760)*2/3,
TRUE, "Check Manually"
))</f>
        <v>130.19999999999999</v>
      </c>
      <c r="F8762" t="str">
        <f>_xlfn.XLOOKUP(B8762,Bucket_Map!A:A,Bucket_Map!B:B,"ERROR - CHECK NAME")</f>
        <v>Food &amp; Beverages</v>
      </c>
    </row>
    <row r="8763" spans="1:6" x14ac:dyDescent="0.25">
      <c r="A8763" t="s">
        <v>33</v>
      </c>
      <c r="B8763" t="s">
        <v>21</v>
      </c>
      <c r="C8763">
        <v>130.5</v>
      </c>
      <c r="D8763" s="1">
        <v>43770</v>
      </c>
      <c r="E8763" cm="1">
        <f t="array" ref="E8763">IF(AND(B8763="Housing",A8763="Rural"),"",
_xlfn.IFS(
NOT(ISBLANK(C8763)), C8763,
AND(NOT(ISBLANK(C8762)), B8762=B8763, NOT(ISBLANK(C8764)), B8764=B8763), AVERAGE(C8762,C8764),
AND(NOT(ISBLANK(C8762)), B8762=B8763, ISBLANK(C8764), NOT(ISBLANK(C8765)), B8765=B8763), C8762+(C8765-C8762)/3,
AND(ISBLANK(C8762), NOT(ISBLANK(C8761)), B8761=B8763, NOT(ISBLANK(C8764)), B8764=B8763), C8761+(C8764-C8761)*2/3,
TRUE, "Check Manually"
))</f>
        <v>130.5</v>
      </c>
      <c r="F8763" t="str">
        <f>_xlfn.XLOOKUP(B8763,Bucket_Map!A:A,Bucket_Map!B:B,"ERROR - CHECK NAME")</f>
        <v>Food &amp; Beverages</v>
      </c>
    </row>
    <row r="8764" spans="1:6" x14ac:dyDescent="0.25">
      <c r="A8764" t="s">
        <v>33</v>
      </c>
      <c r="B8764" t="s">
        <v>21</v>
      </c>
      <c r="C8764">
        <v>130.80000000000001</v>
      </c>
      <c r="D8764" s="1">
        <v>43800</v>
      </c>
      <c r="E8764" cm="1">
        <f t="array" ref="E8764">IF(AND(B8764="Housing",A8764="Rural"),"",
_xlfn.IFS(
NOT(ISBLANK(C8764)), C8764,
AND(NOT(ISBLANK(C8763)), B8763=B8764, NOT(ISBLANK(C8765)), B8765=B8764), AVERAGE(C8763,C8765),
AND(NOT(ISBLANK(C8763)), B8763=B8764, ISBLANK(C8765), NOT(ISBLANK(C8766)), B8766=B8764), C8763+(C8766-C8763)/3,
AND(ISBLANK(C8763), NOT(ISBLANK(C8762)), B8762=B8764, NOT(ISBLANK(C8765)), B8765=B8764), C8762+(C8765-C8762)*2/3,
TRUE, "Check Manually"
))</f>
        <v>130.80000000000001</v>
      </c>
      <c r="F8764" t="str">
        <f>_xlfn.XLOOKUP(B8764,Bucket_Map!A:A,Bucket_Map!B:B,"ERROR - CHECK NAME")</f>
        <v>Food &amp; Beverages</v>
      </c>
    </row>
    <row r="8765" spans="1:6" x14ac:dyDescent="0.25">
      <c r="A8765" t="s">
        <v>33</v>
      </c>
      <c r="B8765" t="s">
        <v>21</v>
      </c>
      <c r="C8765">
        <v>131.1</v>
      </c>
      <c r="D8765" s="1">
        <v>43831</v>
      </c>
      <c r="E8765" cm="1">
        <f t="array" ref="E8765">IF(AND(B8765="Housing",A8765="Rural"),"",
_xlfn.IFS(
NOT(ISBLANK(C8765)), C8765,
AND(NOT(ISBLANK(C8764)), B8764=B8765, NOT(ISBLANK(C8766)), B8766=B8765), AVERAGE(C8764,C8766),
AND(NOT(ISBLANK(C8764)), B8764=B8765, ISBLANK(C8766), NOT(ISBLANK(C8767)), B8767=B8765), C8764+(C8767-C8764)/3,
AND(ISBLANK(C8764), NOT(ISBLANK(C8763)), B8763=B8765, NOT(ISBLANK(C8766)), B8766=B8765), C8763+(C8766-C8763)*2/3,
TRUE, "Check Manually"
))</f>
        <v>131.1</v>
      </c>
      <c r="F8765" t="str">
        <f>_xlfn.XLOOKUP(B8765,Bucket_Map!A:A,Bucket_Map!B:B,"ERROR - CHECK NAME")</f>
        <v>Food &amp; Beverages</v>
      </c>
    </row>
    <row r="8766" spans="1:6" x14ac:dyDescent="0.25">
      <c r="A8766" t="s">
        <v>33</v>
      </c>
      <c r="B8766" t="s">
        <v>21</v>
      </c>
      <c r="C8766">
        <v>131.5</v>
      </c>
      <c r="D8766" s="1">
        <v>43862</v>
      </c>
      <c r="E8766" cm="1">
        <f t="array" ref="E8766">IF(AND(B8766="Housing",A8766="Rural"),"",
_xlfn.IFS(
NOT(ISBLANK(C8766)), C8766,
AND(NOT(ISBLANK(C8765)), B8765=B8766, NOT(ISBLANK(C8767)), B8767=B8766), AVERAGE(C8765,C8767),
AND(NOT(ISBLANK(C8765)), B8765=B8766, ISBLANK(C8767), NOT(ISBLANK(C8768)), B8768=B8766), C8765+(C8768-C8765)/3,
AND(ISBLANK(C8765), NOT(ISBLANK(C8764)), B8764=B8766, NOT(ISBLANK(C8767)), B8767=B8766), C8764+(C8767-C8764)*2/3,
TRUE, "Check Manually"
))</f>
        <v>131.5</v>
      </c>
      <c r="F8766" t="str">
        <f>_xlfn.XLOOKUP(B8766,Bucket_Map!A:A,Bucket_Map!B:B,"ERROR - CHECK NAME")</f>
        <v>Food &amp; Beverages</v>
      </c>
    </row>
    <row r="8767" spans="1:6" x14ac:dyDescent="0.25">
      <c r="A8767" t="s">
        <v>33</v>
      </c>
      <c r="B8767" t="s">
        <v>21</v>
      </c>
      <c r="C8767">
        <v>131.9</v>
      </c>
      <c r="D8767" s="1">
        <v>43891</v>
      </c>
      <c r="E8767" cm="1">
        <f t="array" ref="E8767">IF(AND(B8767="Housing",A8767="Rural"),"",
_xlfn.IFS(
NOT(ISBLANK(C8767)), C8767,
AND(NOT(ISBLANK(C8766)), B8766=B8767, NOT(ISBLANK(C8768)), B8768=B8767), AVERAGE(C8766,C8768),
AND(NOT(ISBLANK(C8766)), B8766=B8767, ISBLANK(C8768), NOT(ISBLANK(C8769)), B8769=B8767), C8766+(C8769-C8766)/3,
AND(ISBLANK(C8766), NOT(ISBLANK(C8765)), B8765=B8767, NOT(ISBLANK(C8768)), B8768=B8767), C8765+(C8768-C8765)*2/3,
TRUE, "Check Manually"
))</f>
        <v>131.9</v>
      </c>
      <c r="F8767" t="str">
        <f>_xlfn.XLOOKUP(B8767,Bucket_Map!A:A,Bucket_Map!B:B,"ERROR - CHECK NAME")</f>
        <v>Food &amp; Beverages</v>
      </c>
    </row>
    <row r="8768" spans="1:6" x14ac:dyDescent="0.25">
      <c r="A8768" t="s">
        <v>33</v>
      </c>
      <c r="B8768" t="s">
        <v>21</v>
      </c>
      <c r="C8768">
        <v>133.5</v>
      </c>
      <c r="D8768" s="1">
        <v>43922</v>
      </c>
      <c r="E8768" cm="1">
        <f t="array" ref="E8768">IF(AND(B8768="Housing",A8768="Rural"),"",
_xlfn.IFS(
NOT(ISBLANK(C8768)), C8768,
AND(NOT(ISBLANK(C8767)), B8767=B8768, NOT(ISBLANK(C8769)), B8769=B8768), AVERAGE(C8767,C8769),
AND(NOT(ISBLANK(C8767)), B8767=B8768, ISBLANK(C8769), NOT(ISBLANK(C8770)), B8770=B8768), C8767+(C8770-C8767)/3,
AND(ISBLANK(C8767), NOT(ISBLANK(C8766)), B8766=B8768, NOT(ISBLANK(C8769)), B8769=B8768), C8766+(C8769-C8766)*2/3,
TRUE, "Check Manually"
))</f>
        <v>133.5</v>
      </c>
      <c r="F8768" t="str">
        <f>_xlfn.XLOOKUP(B8768,Bucket_Map!A:A,Bucket_Map!B:B,"ERROR - CHECK NAME")</f>
        <v>Food &amp; Beverages</v>
      </c>
    </row>
    <row r="8769" spans="1:6" x14ac:dyDescent="0.25">
      <c r="A8769" t="s">
        <v>33</v>
      </c>
      <c r="B8769" t="s">
        <v>21</v>
      </c>
      <c r="D8769" s="1">
        <v>43952</v>
      </c>
      <c r="E8769" cm="1">
        <f t="array" ref="E8769">IF(AND(B8769="Housing",A8769="Rural"),"",
_xlfn.IFS(
NOT(ISBLANK(C8769)), C8769,
AND(NOT(ISBLANK(C8768)), B8768=B8769, NOT(ISBLANK(C8770)), B8770=B8769), AVERAGE(C8768,C8770),
AND(NOT(ISBLANK(C8768)), B8768=B8769, ISBLANK(C8770), NOT(ISBLANK(C8771)), B8771=B8769), C8768+(C8771-C8768)/3,
AND(ISBLANK(C8768), NOT(ISBLANK(C8767)), B8767=B8769, NOT(ISBLANK(C8770)), B8770=B8769), C8767+(C8770-C8767)*2/3,
TRUE, "Check Manually"
))</f>
        <v>134.55000000000001</v>
      </c>
      <c r="F8769" t="str">
        <f>_xlfn.XLOOKUP(B8769,Bucket_Map!A:A,Bucket_Map!B:B,"ERROR - CHECK NAME")</f>
        <v>Food &amp; Beverages</v>
      </c>
    </row>
    <row r="8770" spans="1:6" x14ac:dyDescent="0.25">
      <c r="A8770" t="s">
        <v>33</v>
      </c>
      <c r="B8770" t="s">
        <v>21</v>
      </c>
      <c r="C8770">
        <v>135.6</v>
      </c>
      <c r="D8770" s="1">
        <v>43983</v>
      </c>
      <c r="E8770" cm="1">
        <f t="array" ref="E8770">IF(AND(B8770="Housing",A8770="Rural"),"",
_xlfn.IFS(
NOT(ISBLANK(C8770)), C8770,
AND(NOT(ISBLANK(C8769)), B8769=B8770, NOT(ISBLANK(C8771)), B8771=B8770), AVERAGE(C8769,C8771),
AND(NOT(ISBLANK(C8769)), B8769=B8770, ISBLANK(C8771), NOT(ISBLANK(C8772)), B8772=B8770), C8769+(C8772-C8769)/3,
AND(ISBLANK(C8769), NOT(ISBLANK(C8768)), B8768=B8770, NOT(ISBLANK(C8771)), B8771=B8770), C8768+(C8771-C8768)*2/3,
TRUE, "Check Manually"
))</f>
        <v>135.6</v>
      </c>
      <c r="F8770" t="str">
        <f>_xlfn.XLOOKUP(B8770,Bucket_Map!A:A,Bucket_Map!B:B,"ERROR - CHECK NAME")</f>
        <v>Food &amp; Beverages</v>
      </c>
    </row>
    <row r="8771" spans="1:6" x14ac:dyDescent="0.25">
      <c r="A8771" t="s">
        <v>33</v>
      </c>
      <c r="B8771" t="s">
        <v>21</v>
      </c>
      <c r="C8771">
        <v>135.6</v>
      </c>
      <c r="D8771" s="1">
        <v>44013</v>
      </c>
      <c r="E8771" cm="1">
        <f t="array" ref="E8771">IF(AND(B8771="Housing",A8771="Rural"),"",
_xlfn.IFS(
NOT(ISBLANK(C8771)), C8771,
AND(NOT(ISBLANK(C8770)), B8770=B8771, NOT(ISBLANK(C8772)), B8772=B8771), AVERAGE(C8770,C8772),
AND(NOT(ISBLANK(C8770)), B8770=B8771, ISBLANK(C8772), NOT(ISBLANK(C8773)), B8773=B8771), C8770+(C8773-C8770)/3,
AND(ISBLANK(C8770), NOT(ISBLANK(C8769)), B8769=B8771, NOT(ISBLANK(C8772)), B8772=B8771), C8769+(C8772-C8769)*2/3,
TRUE, "Check Manually"
))</f>
        <v>135.6</v>
      </c>
      <c r="F8771" t="str">
        <f>_xlfn.XLOOKUP(B8771,Bucket_Map!A:A,Bucket_Map!B:B,"ERROR - CHECK NAME")</f>
        <v>Food &amp; Beverages</v>
      </c>
    </row>
    <row r="8772" spans="1:6" x14ac:dyDescent="0.25">
      <c r="A8772" t="s">
        <v>33</v>
      </c>
      <c r="B8772" t="s">
        <v>21</v>
      </c>
      <c r="C8772">
        <v>136.5</v>
      </c>
      <c r="D8772" s="1">
        <v>44044</v>
      </c>
      <c r="E8772" cm="1">
        <f t="array" ref="E8772">IF(AND(B8772="Housing",A8772="Rural"),"",
_xlfn.IFS(
NOT(ISBLANK(C8772)), C8772,
AND(NOT(ISBLANK(C8771)), B8771=B8772, NOT(ISBLANK(C8773)), B8773=B8772), AVERAGE(C8771,C8773),
AND(NOT(ISBLANK(C8771)), B8771=B8772, ISBLANK(C8773), NOT(ISBLANK(C8774)), B8774=B8772), C8771+(C8774-C8771)/3,
AND(ISBLANK(C8771), NOT(ISBLANK(C8770)), B8770=B8772, NOT(ISBLANK(C8773)), B8773=B8772), C8770+(C8773-C8770)*2/3,
TRUE, "Check Manually"
))</f>
        <v>136.5</v>
      </c>
      <c r="F8772" t="str">
        <f>_xlfn.XLOOKUP(B8772,Bucket_Map!A:A,Bucket_Map!B:B,"ERROR - CHECK NAME")</f>
        <v>Food &amp; Beverages</v>
      </c>
    </row>
    <row r="8773" spans="1:6" x14ac:dyDescent="0.25">
      <c r="A8773" t="s">
        <v>33</v>
      </c>
      <c r="B8773" t="s">
        <v>21</v>
      </c>
      <c r="C8773">
        <v>137.69999999999999</v>
      </c>
      <c r="D8773" s="1">
        <v>44075</v>
      </c>
      <c r="E8773" cm="1">
        <f t="array" ref="E8773">IF(AND(B8773="Housing",A8773="Rural"),"",
_xlfn.IFS(
NOT(ISBLANK(C8773)), C8773,
AND(NOT(ISBLANK(C8772)), B8772=B8773, NOT(ISBLANK(C8774)), B8774=B8773), AVERAGE(C8772,C8774),
AND(NOT(ISBLANK(C8772)), B8772=B8773, ISBLANK(C8774), NOT(ISBLANK(C8775)), B8775=B8773), C8772+(C8775-C8772)/3,
AND(ISBLANK(C8772), NOT(ISBLANK(C8771)), B8771=B8773, NOT(ISBLANK(C8774)), B8774=B8773), C8771+(C8774-C8771)*2/3,
TRUE, "Check Manually"
))</f>
        <v>137.69999999999999</v>
      </c>
      <c r="F8773" t="str">
        <f>_xlfn.XLOOKUP(B8773,Bucket_Map!A:A,Bucket_Map!B:B,"ERROR - CHECK NAME")</f>
        <v>Food &amp; Beverages</v>
      </c>
    </row>
    <row r="8774" spans="1:6" x14ac:dyDescent="0.25">
      <c r="A8774" t="s">
        <v>33</v>
      </c>
      <c r="B8774" t="s">
        <v>21</v>
      </c>
      <c r="C8774">
        <v>139.19999999999999</v>
      </c>
      <c r="D8774" s="1">
        <v>44105</v>
      </c>
      <c r="E8774" cm="1">
        <f t="array" ref="E8774">IF(AND(B8774="Housing",A8774="Rural"),"",
_xlfn.IFS(
NOT(ISBLANK(C8774)), C8774,
AND(NOT(ISBLANK(C8773)), B8773=B8774, NOT(ISBLANK(C8775)), B8775=B8774), AVERAGE(C8773,C8775),
AND(NOT(ISBLANK(C8773)), B8773=B8774, ISBLANK(C8775), NOT(ISBLANK(C8776)), B8776=B8774), C8773+(C8776-C8773)/3,
AND(ISBLANK(C8773), NOT(ISBLANK(C8772)), B8772=B8774, NOT(ISBLANK(C8775)), B8775=B8774), C8772+(C8775-C8772)*2/3,
TRUE, "Check Manually"
))</f>
        <v>139.19999999999999</v>
      </c>
      <c r="F8774" t="str">
        <f>_xlfn.XLOOKUP(B8774,Bucket_Map!A:A,Bucket_Map!B:B,"ERROR - CHECK NAME")</f>
        <v>Food &amp; Beverages</v>
      </c>
    </row>
    <row r="8775" spans="1:6" x14ac:dyDescent="0.25">
      <c r="A8775" t="s">
        <v>33</v>
      </c>
      <c r="B8775" t="s">
        <v>21</v>
      </c>
      <c r="C8775">
        <v>141.5</v>
      </c>
      <c r="D8775" s="1">
        <v>44136</v>
      </c>
      <c r="E8775" cm="1">
        <f t="array" ref="E8775">IF(AND(B8775="Housing",A8775="Rural"),"",
_xlfn.IFS(
NOT(ISBLANK(C8775)), C8775,
AND(NOT(ISBLANK(C8774)), B8774=B8775, NOT(ISBLANK(C8776)), B8776=B8775), AVERAGE(C8774,C8776),
AND(NOT(ISBLANK(C8774)), B8774=B8775, ISBLANK(C8776), NOT(ISBLANK(C8777)), B8777=B8775), C8774+(C8777-C8774)/3,
AND(ISBLANK(C8774), NOT(ISBLANK(C8773)), B8773=B8775, NOT(ISBLANK(C8776)), B8776=B8775), C8773+(C8776-C8773)*2/3,
TRUE, "Check Manually"
))</f>
        <v>141.5</v>
      </c>
      <c r="F8775" t="str">
        <f>_xlfn.XLOOKUP(B8775,Bucket_Map!A:A,Bucket_Map!B:B,"ERROR - CHECK NAME")</f>
        <v>Food &amp; Beverages</v>
      </c>
    </row>
    <row r="8776" spans="1:6" x14ac:dyDescent="0.25">
      <c r="A8776" t="s">
        <v>33</v>
      </c>
      <c r="B8776" t="s">
        <v>21</v>
      </c>
      <c r="C8776">
        <v>143.30000000000001</v>
      </c>
      <c r="D8776" s="1">
        <v>44166</v>
      </c>
      <c r="E8776" cm="1">
        <f t="array" ref="E8776">IF(AND(B8776="Housing",A8776="Rural"),"",
_xlfn.IFS(
NOT(ISBLANK(C8776)), C8776,
AND(NOT(ISBLANK(C8775)), B8775=B8776, NOT(ISBLANK(C8777)), B8777=B8776), AVERAGE(C8775,C8777),
AND(NOT(ISBLANK(C8775)), B8775=B8776, ISBLANK(C8777), NOT(ISBLANK(C8778)), B8778=B8776), C8775+(C8778-C8775)/3,
AND(ISBLANK(C8775), NOT(ISBLANK(C8774)), B8774=B8776, NOT(ISBLANK(C8777)), B8777=B8776), C8774+(C8777-C8774)*2/3,
TRUE, "Check Manually"
))</f>
        <v>143.30000000000001</v>
      </c>
      <c r="F8776" t="str">
        <f>_xlfn.XLOOKUP(B8776,Bucket_Map!A:A,Bucket_Map!B:B,"ERROR - CHECK NAME")</f>
        <v>Food &amp; Beverages</v>
      </c>
    </row>
    <row r="8777" spans="1:6" x14ac:dyDescent="0.25">
      <c r="A8777" t="s">
        <v>33</v>
      </c>
      <c r="B8777" t="s">
        <v>21</v>
      </c>
      <c r="C8777">
        <v>145.9</v>
      </c>
      <c r="D8777" s="1">
        <v>44197</v>
      </c>
      <c r="E8777" cm="1">
        <f t="array" ref="E8777">IF(AND(B8777="Housing",A8777="Rural"),"",
_xlfn.IFS(
NOT(ISBLANK(C8777)), C8777,
AND(NOT(ISBLANK(C8776)), B8776=B8777, NOT(ISBLANK(C8778)), B8778=B8777), AVERAGE(C8776,C8778),
AND(NOT(ISBLANK(C8776)), B8776=B8777, ISBLANK(C8778), NOT(ISBLANK(C8779)), B8779=B8777), C8776+(C8779-C8776)/3,
AND(ISBLANK(C8776), NOT(ISBLANK(C8775)), B8775=B8777, NOT(ISBLANK(C8778)), B8778=B8777), C8775+(C8778-C8775)*2/3,
TRUE, "Check Manually"
))</f>
        <v>145.9</v>
      </c>
      <c r="F8777" t="str">
        <f>_xlfn.XLOOKUP(B8777,Bucket_Map!A:A,Bucket_Map!B:B,"ERROR - CHECK NAME")</f>
        <v>Food &amp; Beverages</v>
      </c>
    </row>
    <row r="8778" spans="1:6" x14ac:dyDescent="0.25">
      <c r="A8778" t="s">
        <v>33</v>
      </c>
      <c r="B8778" t="s">
        <v>21</v>
      </c>
      <c r="C8778">
        <v>149.19999999999999</v>
      </c>
      <c r="D8778" s="1">
        <v>44228</v>
      </c>
      <c r="E8778" cm="1">
        <f t="array" ref="E8778">IF(AND(B8778="Housing",A8778="Rural"),"",
_xlfn.IFS(
NOT(ISBLANK(C8778)), C8778,
AND(NOT(ISBLANK(C8777)), B8777=B8778, NOT(ISBLANK(C8779)), B8779=B8778), AVERAGE(C8777,C8779),
AND(NOT(ISBLANK(C8777)), B8777=B8778, ISBLANK(C8779), NOT(ISBLANK(C8780)), B8780=B8778), C8777+(C8780-C8777)/3,
AND(ISBLANK(C8777), NOT(ISBLANK(C8776)), B8776=B8778, NOT(ISBLANK(C8779)), B8779=B8778), C8776+(C8779-C8776)*2/3,
TRUE, "Check Manually"
))</f>
        <v>149.19999999999999</v>
      </c>
      <c r="F8778" t="str">
        <f>_xlfn.XLOOKUP(B8778,Bucket_Map!A:A,Bucket_Map!B:B,"ERROR - CHECK NAME")</f>
        <v>Food &amp; Beverages</v>
      </c>
    </row>
    <row r="8779" spans="1:6" x14ac:dyDescent="0.25">
      <c r="A8779" t="s">
        <v>33</v>
      </c>
      <c r="B8779" t="s">
        <v>21</v>
      </c>
      <c r="C8779">
        <v>150.69999999999999</v>
      </c>
      <c r="D8779" s="1">
        <v>44256</v>
      </c>
      <c r="E8779" cm="1">
        <f t="array" ref="E8779">IF(AND(B8779="Housing",A8779="Rural"),"",
_xlfn.IFS(
NOT(ISBLANK(C8779)), C8779,
AND(NOT(ISBLANK(C8778)), B8778=B8779, NOT(ISBLANK(C8780)), B8780=B8779), AVERAGE(C8778,C8780),
AND(NOT(ISBLANK(C8778)), B8778=B8779, ISBLANK(C8780), NOT(ISBLANK(C8781)), B8781=B8779), C8778+(C8781-C8778)/3,
AND(ISBLANK(C8778), NOT(ISBLANK(C8777)), B8777=B8779, NOT(ISBLANK(C8780)), B8780=B8779), C8777+(C8780-C8777)*2/3,
TRUE, "Check Manually"
))</f>
        <v>150.69999999999999</v>
      </c>
      <c r="F8779" t="str">
        <f>_xlfn.XLOOKUP(B8779,Bucket_Map!A:A,Bucket_Map!B:B,"ERROR - CHECK NAME")</f>
        <v>Food &amp; Beverages</v>
      </c>
    </row>
    <row r="8780" spans="1:6" x14ac:dyDescent="0.25">
      <c r="A8780" t="s">
        <v>33</v>
      </c>
      <c r="B8780" t="s">
        <v>21</v>
      </c>
      <c r="C8780">
        <v>151.5</v>
      </c>
      <c r="D8780" s="1">
        <v>44287</v>
      </c>
      <c r="E8780" cm="1">
        <f t="array" ref="E8780">IF(AND(B8780="Housing",A8780="Rural"),"",
_xlfn.IFS(
NOT(ISBLANK(C8780)), C8780,
AND(NOT(ISBLANK(C8779)), B8779=B8780, NOT(ISBLANK(C8781)), B8781=B8780), AVERAGE(C8779,C8781),
AND(NOT(ISBLANK(C8779)), B8779=B8780, ISBLANK(C8781), NOT(ISBLANK(C8782)), B8782=B8780), C8779+(C8782-C8779)/3,
AND(ISBLANK(C8779), NOT(ISBLANK(C8778)), B8778=B8780, NOT(ISBLANK(C8781)), B8781=B8780), C8778+(C8781-C8778)*2/3,
TRUE, "Check Manually"
))</f>
        <v>151.5</v>
      </c>
      <c r="F8780" t="str">
        <f>_xlfn.XLOOKUP(B8780,Bucket_Map!A:A,Bucket_Map!B:B,"ERROR - CHECK NAME")</f>
        <v>Food &amp; Beverages</v>
      </c>
    </row>
    <row r="8781" spans="1:6" x14ac:dyDescent="0.25">
      <c r="A8781" t="s">
        <v>33</v>
      </c>
      <c r="B8781" t="s">
        <v>21</v>
      </c>
      <c r="C8781">
        <v>152</v>
      </c>
      <c r="D8781" s="1">
        <v>44317</v>
      </c>
      <c r="E8781" cm="1">
        <f t="array" ref="E8781">IF(AND(B8781="Housing",A8781="Rural"),"",
_xlfn.IFS(
NOT(ISBLANK(C8781)), C8781,
AND(NOT(ISBLANK(C8780)), B8780=B8781, NOT(ISBLANK(C8782)), B8782=B8781), AVERAGE(C8780,C8782),
AND(NOT(ISBLANK(C8780)), B8780=B8781, ISBLANK(C8782), NOT(ISBLANK(C8783)), B8783=B8781), C8780+(C8783-C8780)/3,
AND(ISBLANK(C8780), NOT(ISBLANK(C8779)), B8779=B8781, NOT(ISBLANK(C8782)), B8782=B8781), C8779+(C8782-C8779)*2/3,
TRUE, "Check Manually"
))</f>
        <v>152</v>
      </c>
      <c r="F8781" t="str">
        <f>_xlfn.XLOOKUP(B8781,Bucket_Map!A:A,Bucket_Map!B:B,"ERROR - CHECK NAME")</f>
        <v>Food &amp; Beverages</v>
      </c>
    </row>
    <row r="8782" spans="1:6" x14ac:dyDescent="0.25">
      <c r="A8782" t="s">
        <v>33</v>
      </c>
      <c r="B8782" t="s">
        <v>21</v>
      </c>
      <c r="C8782">
        <v>152.30000000000001</v>
      </c>
      <c r="D8782" s="1">
        <v>44348</v>
      </c>
      <c r="E8782" cm="1">
        <f t="array" ref="E8782">IF(AND(B8782="Housing",A8782="Rural"),"",
_xlfn.IFS(
NOT(ISBLANK(C8782)), C8782,
AND(NOT(ISBLANK(C8781)), B8781=B8782, NOT(ISBLANK(C8783)), B8783=B8782), AVERAGE(C8781,C8783),
AND(NOT(ISBLANK(C8781)), B8781=B8782, ISBLANK(C8783), NOT(ISBLANK(C8784)), B8784=B8782), C8781+(C8784-C8781)/3,
AND(ISBLANK(C8781), NOT(ISBLANK(C8780)), B8780=B8782, NOT(ISBLANK(C8783)), B8783=B8782), C8780+(C8783-C8780)*2/3,
TRUE, "Check Manually"
))</f>
        <v>152.30000000000001</v>
      </c>
      <c r="F8782" t="str">
        <f>_xlfn.XLOOKUP(B8782,Bucket_Map!A:A,Bucket_Map!B:B,"ERROR - CHECK NAME")</f>
        <v>Food &amp; Beverages</v>
      </c>
    </row>
    <row r="8783" spans="1:6" x14ac:dyDescent="0.25">
      <c r="A8783" t="s">
        <v>33</v>
      </c>
      <c r="B8783" t="s">
        <v>21</v>
      </c>
      <c r="C8783">
        <v>153.4</v>
      </c>
      <c r="D8783" s="1">
        <v>44378</v>
      </c>
      <c r="E8783" cm="1">
        <f t="array" ref="E8783">IF(AND(B8783="Housing",A8783="Rural"),"",
_xlfn.IFS(
NOT(ISBLANK(C8783)), C8783,
AND(NOT(ISBLANK(C8782)), B8782=B8783, NOT(ISBLANK(C8784)), B8784=B8783), AVERAGE(C8782,C8784),
AND(NOT(ISBLANK(C8782)), B8782=B8783, ISBLANK(C8784), NOT(ISBLANK(C8785)), B8785=B8783), C8782+(C8785-C8782)/3,
AND(ISBLANK(C8782), NOT(ISBLANK(C8781)), B8781=B8783, NOT(ISBLANK(C8784)), B8784=B8783), C8781+(C8784-C8781)*2/3,
TRUE, "Check Manually"
))</f>
        <v>153.4</v>
      </c>
      <c r="F8783" t="str">
        <f>_xlfn.XLOOKUP(B8783,Bucket_Map!A:A,Bucket_Map!B:B,"ERROR - CHECK NAME")</f>
        <v>Food &amp; Beverages</v>
      </c>
    </row>
    <row r="8784" spans="1:6" x14ac:dyDescent="0.25">
      <c r="A8784" t="s">
        <v>33</v>
      </c>
      <c r="B8784" t="s">
        <v>21</v>
      </c>
      <c r="C8784">
        <v>154.80000000000001</v>
      </c>
      <c r="D8784" s="1">
        <v>44409</v>
      </c>
      <c r="E8784" cm="1">
        <f t="array" ref="E8784">IF(AND(B8784="Housing",A8784="Rural"),"",
_xlfn.IFS(
NOT(ISBLANK(C8784)), C8784,
AND(NOT(ISBLANK(C8783)), B8783=B8784, NOT(ISBLANK(C8785)), B8785=B8784), AVERAGE(C8783,C8785),
AND(NOT(ISBLANK(C8783)), B8783=B8784, ISBLANK(C8785), NOT(ISBLANK(C8786)), B8786=B8784), C8783+(C8786-C8783)/3,
AND(ISBLANK(C8783), NOT(ISBLANK(C8782)), B8782=B8784, NOT(ISBLANK(C8785)), B8785=B8784), C8782+(C8785-C8782)*2/3,
TRUE, "Check Manually"
))</f>
        <v>154.80000000000001</v>
      </c>
      <c r="F8784" t="str">
        <f>_xlfn.XLOOKUP(B8784,Bucket_Map!A:A,Bucket_Map!B:B,"ERROR - CHECK NAME")</f>
        <v>Food &amp; Beverages</v>
      </c>
    </row>
    <row r="8785" spans="1:6" x14ac:dyDescent="0.25">
      <c r="A8785" t="s">
        <v>33</v>
      </c>
      <c r="B8785" t="s">
        <v>21</v>
      </c>
      <c r="C8785">
        <v>154.80000000000001</v>
      </c>
      <c r="D8785" s="1">
        <v>44440</v>
      </c>
      <c r="E8785" cm="1">
        <f t="array" ref="E8785">IF(AND(B8785="Housing",A8785="Rural"),"",
_xlfn.IFS(
NOT(ISBLANK(C8785)), C8785,
AND(NOT(ISBLANK(C8784)), B8784=B8785, NOT(ISBLANK(C8786)), B8786=B8785), AVERAGE(C8784,C8786),
AND(NOT(ISBLANK(C8784)), B8784=B8785, ISBLANK(C8786), NOT(ISBLANK(C8787)), B8787=B8785), C8784+(C8787-C8784)/3,
AND(ISBLANK(C8784), NOT(ISBLANK(C8783)), B8783=B8785, NOT(ISBLANK(C8786)), B8786=B8785), C8783+(C8786-C8783)*2/3,
TRUE, "Check Manually"
))</f>
        <v>154.80000000000001</v>
      </c>
      <c r="F8785" t="str">
        <f>_xlfn.XLOOKUP(B8785,Bucket_Map!A:A,Bucket_Map!B:B,"ERROR - CHECK NAME")</f>
        <v>Food &amp; Beverages</v>
      </c>
    </row>
    <row r="8786" spans="1:6" x14ac:dyDescent="0.25">
      <c r="A8786" t="s">
        <v>33</v>
      </c>
      <c r="B8786" t="s">
        <v>21</v>
      </c>
      <c r="C8786">
        <v>155.4</v>
      </c>
      <c r="D8786" s="1">
        <v>44470</v>
      </c>
      <c r="E8786" cm="1">
        <f t="array" ref="E8786">IF(AND(B8786="Housing",A8786="Rural"),"",
_xlfn.IFS(
NOT(ISBLANK(C8786)), C8786,
AND(NOT(ISBLANK(C8785)), B8785=B8786, NOT(ISBLANK(C8787)), B8787=B8786), AVERAGE(C8785,C8787),
AND(NOT(ISBLANK(C8785)), B8785=B8786, ISBLANK(C8787), NOT(ISBLANK(C8788)), B8788=B8786), C8785+(C8788-C8785)/3,
AND(ISBLANK(C8785), NOT(ISBLANK(C8784)), B8784=B8786, NOT(ISBLANK(C8787)), B8787=B8786), C8784+(C8787-C8784)*2/3,
TRUE, "Check Manually"
))</f>
        <v>155.4</v>
      </c>
      <c r="F8786" t="str">
        <f>_xlfn.XLOOKUP(B8786,Bucket_Map!A:A,Bucket_Map!B:B,"ERROR - CHECK NAME")</f>
        <v>Food &amp; Beverages</v>
      </c>
    </row>
    <row r="8787" spans="1:6" x14ac:dyDescent="0.25">
      <c r="A8787" t="s">
        <v>33</v>
      </c>
      <c r="B8787" t="s">
        <v>21</v>
      </c>
      <c r="C8787">
        <v>156.1</v>
      </c>
      <c r="D8787" s="1">
        <v>44501</v>
      </c>
      <c r="E8787" cm="1">
        <f t="array" ref="E8787">IF(AND(B8787="Housing",A8787="Rural"),"",
_xlfn.IFS(
NOT(ISBLANK(C8787)), C8787,
AND(NOT(ISBLANK(C8786)), B8786=B8787, NOT(ISBLANK(C8788)), B8788=B8787), AVERAGE(C8786,C8788),
AND(NOT(ISBLANK(C8786)), B8786=B8787, ISBLANK(C8788), NOT(ISBLANK(C8789)), B8789=B8787), C8786+(C8789-C8786)/3,
AND(ISBLANK(C8786), NOT(ISBLANK(C8785)), B8785=B8787, NOT(ISBLANK(C8788)), B8788=B8787), C8785+(C8788-C8785)*2/3,
TRUE, "Check Manually"
))</f>
        <v>156.1</v>
      </c>
      <c r="F8787" t="str">
        <f>_xlfn.XLOOKUP(B8787,Bucket_Map!A:A,Bucket_Map!B:B,"ERROR - CHECK NAME")</f>
        <v>Food &amp; Beverages</v>
      </c>
    </row>
    <row r="8788" spans="1:6" x14ac:dyDescent="0.25">
      <c r="A8788" t="s">
        <v>33</v>
      </c>
      <c r="B8788" t="s">
        <v>21</v>
      </c>
      <c r="C8788">
        <v>156.5</v>
      </c>
      <c r="D8788" s="1">
        <v>44531</v>
      </c>
      <c r="E8788" cm="1">
        <f t="array" ref="E8788">IF(AND(B8788="Housing",A8788="Rural"),"",
_xlfn.IFS(
NOT(ISBLANK(C8788)), C8788,
AND(NOT(ISBLANK(C8787)), B8787=B8788, NOT(ISBLANK(C8789)), B8789=B8788), AVERAGE(C8787,C8789),
AND(NOT(ISBLANK(C8787)), B8787=B8788, ISBLANK(C8789), NOT(ISBLANK(C8790)), B8790=B8788), C8787+(C8790-C8787)/3,
AND(ISBLANK(C8787), NOT(ISBLANK(C8786)), B8786=B8788, NOT(ISBLANK(C8789)), B8789=B8788), C8786+(C8789-C8786)*2/3,
TRUE, "Check Manually"
))</f>
        <v>156.5</v>
      </c>
      <c r="F8788" t="str">
        <f>_xlfn.XLOOKUP(B8788,Bucket_Map!A:A,Bucket_Map!B:B,"ERROR - CHECK NAME")</f>
        <v>Food &amp; Beverages</v>
      </c>
    </row>
    <row r="8789" spans="1:6" x14ac:dyDescent="0.25">
      <c r="A8789" t="s">
        <v>33</v>
      </c>
      <c r="B8789" t="s">
        <v>21</v>
      </c>
      <c r="C8789">
        <v>156.6</v>
      </c>
      <c r="D8789" s="1">
        <v>44562</v>
      </c>
      <c r="E8789" cm="1">
        <f t="array" ref="E8789">IF(AND(B8789="Housing",A8789="Rural"),"",
_xlfn.IFS(
NOT(ISBLANK(C8789)), C8789,
AND(NOT(ISBLANK(C8788)), B8788=B8789, NOT(ISBLANK(C8790)), B8790=B8789), AVERAGE(C8788,C8790),
AND(NOT(ISBLANK(C8788)), B8788=B8789, ISBLANK(C8790), NOT(ISBLANK(C8791)), B8791=B8789), C8788+(C8791-C8788)/3,
AND(ISBLANK(C8788), NOT(ISBLANK(C8787)), B8787=B8789, NOT(ISBLANK(C8790)), B8790=B8789), C8787+(C8790-C8787)*2/3,
TRUE, "Check Manually"
))</f>
        <v>156.6</v>
      </c>
      <c r="F8789" t="str">
        <f>_xlfn.XLOOKUP(B8789,Bucket_Map!A:A,Bucket_Map!B:B,"ERROR - CHECK NAME")</f>
        <v>Food &amp; Beverages</v>
      </c>
    </row>
    <row r="8790" spans="1:6" x14ac:dyDescent="0.25">
      <c r="A8790" t="s">
        <v>33</v>
      </c>
      <c r="B8790" t="s">
        <v>21</v>
      </c>
      <c r="C8790">
        <v>156.69999999999999</v>
      </c>
      <c r="D8790" s="1">
        <v>44593</v>
      </c>
      <c r="E8790" cm="1">
        <f t="array" ref="E8790">IF(AND(B8790="Housing",A8790="Rural"),"",
_xlfn.IFS(
NOT(ISBLANK(C8790)), C8790,
AND(NOT(ISBLANK(C8789)), B8789=B8790, NOT(ISBLANK(C8791)), B8791=B8790), AVERAGE(C8789,C8791),
AND(NOT(ISBLANK(C8789)), B8789=B8790, ISBLANK(C8791), NOT(ISBLANK(C8792)), B8792=B8790), C8789+(C8792-C8789)/3,
AND(ISBLANK(C8789), NOT(ISBLANK(C8788)), B8788=B8790, NOT(ISBLANK(C8791)), B8791=B8790), C8788+(C8791-C8788)*2/3,
TRUE, "Check Manually"
))</f>
        <v>156.69999999999999</v>
      </c>
      <c r="F8790" t="str">
        <f>_xlfn.XLOOKUP(B8790,Bucket_Map!A:A,Bucket_Map!B:B,"ERROR - CHECK NAME")</f>
        <v>Food &amp; Beverages</v>
      </c>
    </row>
    <row r="8791" spans="1:6" x14ac:dyDescent="0.25">
      <c r="A8791" t="s">
        <v>33</v>
      </c>
      <c r="B8791" t="s">
        <v>21</v>
      </c>
      <c r="C8791">
        <v>157.1</v>
      </c>
      <c r="D8791" s="1">
        <v>44621</v>
      </c>
      <c r="E8791" cm="1">
        <f t="array" ref="E8791">IF(AND(B8791="Housing",A8791="Rural"),"",
_xlfn.IFS(
NOT(ISBLANK(C8791)), C8791,
AND(NOT(ISBLANK(C8790)), B8790=B8791, NOT(ISBLANK(C8792)), B8792=B8791), AVERAGE(C8790,C8792),
AND(NOT(ISBLANK(C8790)), B8790=B8791, ISBLANK(C8792), NOT(ISBLANK(C8793)), B8793=B8791), C8790+(C8793-C8790)/3,
AND(ISBLANK(C8790), NOT(ISBLANK(C8789)), B8789=B8791, NOT(ISBLANK(C8792)), B8792=B8791), C8789+(C8792-C8789)*2/3,
TRUE, "Check Manually"
))</f>
        <v>157.1</v>
      </c>
      <c r="F8791" t="str">
        <f>_xlfn.XLOOKUP(B8791,Bucket_Map!A:A,Bucket_Map!B:B,"ERROR - CHECK NAME")</f>
        <v>Food &amp; Beverages</v>
      </c>
    </row>
    <row r="8792" spans="1:6" x14ac:dyDescent="0.25">
      <c r="A8792" t="s">
        <v>33</v>
      </c>
      <c r="B8792" t="s">
        <v>21</v>
      </c>
      <c r="C8792">
        <v>157.5</v>
      </c>
      <c r="D8792" s="1">
        <v>44652</v>
      </c>
      <c r="E8792" cm="1">
        <f t="array" ref="E8792">IF(AND(B8792="Housing",A8792="Rural"),"",
_xlfn.IFS(
NOT(ISBLANK(C8792)), C8792,
AND(NOT(ISBLANK(C8791)), B8791=B8792, NOT(ISBLANK(C8793)), B8793=B8792), AVERAGE(C8791,C8793),
AND(NOT(ISBLANK(C8791)), B8791=B8792, ISBLANK(C8793), NOT(ISBLANK(C8794)), B8794=B8792), C8791+(C8794-C8791)/3,
AND(ISBLANK(C8791), NOT(ISBLANK(C8790)), B8790=B8792, NOT(ISBLANK(C8793)), B8793=B8792), C8790+(C8793-C8790)*2/3,
TRUE, "Check Manually"
))</f>
        <v>157.5</v>
      </c>
      <c r="F8792" t="str">
        <f>_xlfn.XLOOKUP(B8792,Bucket_Map!A:A,Bucket_Map!B:B,"ERROR - CHECK NAME")</f>
        <v>Food &amp; Beverages</v>
      </c>
    </row>
    <row r="8793" spans="1:6" x14ac:dyDescent="0.25">
      <c r="A8793" t="s">
        <v>33</v>
      </c>
      <c r="B8793" t="s">
        <v>21</v>
      </c>
      <c r="C8793">
        <v>158.5</v>
      </c>
      <c r="D8793" s="1">
        <v>44682</v>
      </c>
      <c r="E8793" cm="1">
        <f t="array" ref="E8793">IF(AND(B8793="Housing",A8793="Rural"),"",
_xlfn.IFS(
NOT(ISBLANK(C8793)), C8793,
AND(NOT(ISBLANK(C8792)), B8792=B8793, NOT(ISBLANK(C8794)), B8794=B8793), AVERAGE(C8792,C8794),
AND(NOT(ISBLANK(C8792)), B8792=B8793, ISBLANK(C8794), NOT(ISBLANK(C8795)), B8795=B8793), C8792+(C8795-C8792)/3,
AND(ISBLANK(C8792), NOT(ISBLANK(C8791)), B8791=B8793, NOT(ISBLANK(C8794)), B8794=B8793), C8791+(C8794-C8791)*2/3,
TRUE, "Check Manually"
))</f>
        <v>158.5</v>
      </c>
      <c r="F8793" t="str">
        <f>_xlfn.XLOOKUP(B8793,Bucket_Map!A:A,Bucket_Map!B:B,"ERROR - CHECK NAME")</f>
        <v>Food &amp; Beverages</v>
      </c>
    </row>
    <row r="8794" spans="1:6" x14ac:dyDescent="0.25">
      <c r="A8794" t="s">
        <v>33</v>
      </c>
      <c r="B8794" t="s">
        <v>21</v>
      </c>
      <c r="C8794">
        <v>159.1</v>
      </c>
      <c r="D8794" s="1">
        <v>44713</v>
      </c>
      <c r="E8794" cm="1">
        <f t="array" ref="E8794">IF(AND(B8794="Housing",A8794="Rural"),"",
_xlfn.IFS(
NOT(ISBLANK(C8794)), C8794,
AND(NOT(ISBLANK(C8793)), B8793=B8794, NOT(ISBLANK(C8795)), B8795=B8794), AVERAGE(C8793,C8795),
AND(NOT(ISBLANK(C8793)), B8793=B8794, ISBLANK(C8795), NOT(ISBLANK(C8796)), B8796=B8794), C8793+(C8796-C8793)/3,
AND(ISBLANK(C8793), NOT(ISBLANK(C8792)), B8792=B8794, NOT(ISBLANK(C8795)), B8795=B8794), C8792+(C8795-C8792)*2/3,
TRUE, "Check Manually"
))</f>
        <v>159.1</v>
      </c>
      <c r="F8794" t="str">
        <f>_xlfn.XLOOKUP(B8794,Bucket_Map!A:A,Bucket_Map!B:B,"ERROR - CHECK NAME")</f>
        <v>Food &amp; Beverages</v>
      </c>
    </row>
    <row r="8795" spans="1:6" x14ac:dyDescent="0.25">
      <c r="A8795" t="s">
        <v>33</v>
      </c>
      <c r="B8795" t="s">
        <v>21</v>
      </c>
      <c r="C8795">
        <v>159.80000000000001</v>
      </c>
      <c r="D8795" s="1">
        <v>44743</v>
      </c>
      <c r="E8795" cm="1">
        <f t="array" ref="E8795">IF(AND(B8795="Housing",A8795="Rural"),"",
_xlfn.IFS(
NOT(ISBLANK(C8795)), C8795,
AND(NOT(ISBLANK(C8794)), B8794=B8795, NOT(ISBLANK(C8796)), B8796=B8795), AVERAGE(C8794,C8796),
AND(NOT(ISBLANK(C8794)), B8794=B8795, ISBLANK(C8796), NOT(ISBLANK(C8797)), B8797=B8795), C8794+(C8797-C8794)/3,
AND(ISBLANK(C8794), NOT(ISBLANK(C8793)), B8793=B8795, NOT(ISBLANK(C8796)), B8796=B8795), C8793+(C8796-C8793)*2/3,
TRUE, "Check Manually"
))</f>
        <v>159.80000000000001</v>
      </c>
      <c r="F8795" t="str">
        <f>_xlfn.XLOOKUP(B8795,Bucket_Map!A:A,Bucket_Map!B:B,"ERROR - CHECK NAME")</f>
        <v>Food &amp; Beverages</v>
      </c>
    </row>
    <row r="8796" spans="1:6" x14ac:dyDescent="0.25">
      <c r="A8796" t="s">
        <v>33</v>
      </c>
      <c r="B8796" t="s">
        <v>21</v>
      </c>
      <c r="C8796">
        <v>160.5</v>
      </c>
      <c r="D8796" s="1">
        <v>44774</v>
      </c>
      <c r="E8796" cm="1">
        <f t="array" ref="E8796">IF(AND(B8796="Housing",A8796="Rural"),"",
_xlfn.IFS(
NOT(ISBLANK(C8796)), C8796,
AND(NOT(ISBLANK(C8795)), B8795=B8796, NOT(ISBLANK(C8797)), B8797=B8796), AVERAGE(C8795,C8797),
AND(NOT(ISBLANK(C8795)), B8795=B8796, ISBLANK(C8797), NOT(ISBLANK(C8798)), B8798=B8796), C8795+(C8798-C8795)/3,
AND(ISBLANK(C8795), NOT(ISBLANK(C8794)), B8794=B8796, NOT(ISBLANK(C8797)), B8797=B8796), C8794+(C8797-C8794)*2/3,
TRUE, "Check Manually"
))</f>
        <v>160.5</v>
      </c>
      <c r="F8796" t="str">
        <f>_xlfn.XLOOKUP(B8796,Bucket_Map!A:A,Bucket_Map!B:B,"ERROR - CHECK NAME")</f>
        <v>Food &amp; Beverages</v>
      </c>
    </row>
    <row r="8797" spans="1:6" x14ac:dyDescent="0.25">
      <c r="A8797" t="s">
        <v>33</v>
      </c>
      <c r="B8797" t="s">
        <v>21</v>
      </c>
      <c r="C8797">
        <v>161.1</v>
      </c>
      <c r="D8797" s="1">
        <v>44805</v>
      </c>
      <c r="E8797" cm="1">
        <f t="array" ref="E8797">IF(AND(B8797="Housing",A8797="Rural"),"",
_xlfn.IFS(
NOT(ISBLANK(C8797)), C8797,
AND(NOT(ISBLANK(C8796)), B8796=B8797, NOT(ISBLANK(C8798)), B8798=B8797), AVERAGE(C8796,C8798),
AND(NOT(ISBLANK(C8796)), B8796=B8797, ISBLANK(C8798), NOT(ISBLANK(C8799)), B8799=B8797), C8796+(C8799-C8796)/3,
AND(ISBLANK(C8796), NOT(ISBLANK(C8795)), B8795=B8797, NOT(ISBLANK(C8798)), B8798=B8797), C8795+(C8798-C8795)*2/3,
TRUE, "Check Manually"
))</f>
        <v>161.1</v>
      </c>
      <c r="F8797" t="str">
        <f>_xlfn.XLOOKUP(B8797,Bucket_Map!A:A,Bucket_Map!B:B,"ERROR - CHECK NAME")</f>
        <v>Food &amp; Beverages</v>
      </c>
    </row>
    <row r="8798" spans="1:6" x14ac:dyDescent="0.25">
      <c r="A8798" t="s">
        <v>33</v>
      </c>
      <c r="B8798" t="s">
        <v>21</v>
      </c>
      <c r="C8798">
        <v>161.6</v>
      </c>
      <c r="D8798" s="1">
        <v>44835</v>
      </c>
      <c r="E8798" cm="1">
        <f t="array" ref="E8798">IF(AND(B8798="Housing",A8798="Rural"),"",
_xlfn.IFS(
NOT(ISBLANK(C8798)), C8798,
AND(NOT(ISBLANK(C8797)), B8797=B8798, NOT(ISBLANK(C8799)), B8799=B8798), AVERAGE(C8797,C8799),
AND(NOT(ISBLANK(C8797)), B8797=B8798, ISBLANK(C8799), NOT(ISBLANK(C8800)), B8800=B8798), C8797+(C8800-C8797)/3,
AND(ISBLANK(C8797), NOT(ISBLANK(C8796)), B8796=B8798, NOT(ISBLANK(C8799)), B8799=B8798), C8796+(C8799-C8796)*2/3,
TRUE, "Check Manually"
))</f>
        <v>161.6</v>
      </c>
      <c r="F8798" t="str">
        <f>_xlfn.XLOOKUP(B8798,Bucket_Map!A:A,Bucket_Map!B:B,"ERROR - CHECK NAME")</f>
        <v>Food &amp; Beverages</v>
      </c>
    </row>
    <row r="8799" spans="1:6" x14ac:dyDescent="0.25">
      <c r="A8799" t="s">
        <v>33</v>
      </c>
      <c r="B8799" t="s">
        <v>21</v>
      </c>
      <c r="C8799">
        <v>162.1</v>
      </c>
      <c r="D8799" s="1">
        <v>44866</v>
      </c>
      <c r="E8799" cm="1">
        <f t="array" ref="E8799">IF(AND(B8799="Housing",A8799="Rural"),"",
_xlfn.IFS(
NOT(ISBLANK(C8799)), C8799,
AND(NOT(ISBLANK(C8798)), B8798=B8799, NOT(ISBLANK(C8800)), B8800=B8799), AVERAGE(C8798,C8800),
AND(NOT(ISBLANK(C8798)), B8798=B8799, ISBLANK(C8800), NOT(ISBLANK(C8801)), B8801=B8799), C8798+(C8801-C8798)/3,
AND(ISBLANK(C8798), NOT(ISBLANK(C8797)), B8797=B8799, NOT(ISBLANK(C8800)), B8800=B8799), C8797+(C8800-C8797)*2/3,
TRUE, "Check Manually"
))</f>
        <v>162.1</v>
      </c>
      <c r="F8799" t="str">
        <f>_xlfn.XLOOKUP(B8799,Bucket_Map!A:A,Bucket_Map!B:B,"ERROR - CHECK NAME")</f>
        <v>Food &amp; Beverages</v>
      </c>
    </row>
    <row r="8800" spans="1:6" x14ac:dyDescent="0.25">
      <c r="A8800" t="s">
        <v>33</v>
      </c>
      <c r="B8800" t="s">
        <v>21</v>
      </c>
      <c r="C8800">
        <v>162.80000000000001</v>
      </c>
      <c r="D8800" s="1">
        <v>44896</v>
      </c>
      <c r="E8800" cm="1">
        <f t="array" ref="E8800">IF(AND(B8800="Housing",A8800="Rural"),"",
_xlfn.IFS(
NOT(ISBLANK(C8800)), C8800,
AND(NOT(ISBLANK(C8799)), B8799=B8800, NOT(ISBLANK(C8801)), B8801=B8800), AVERAGE(C8799,C8801),
AND(NOT(ISBLANK(C8799)), B8799=B8800, ISBLANK(C8801), NOT(ISBLANK(C8802)), B8802=B8800), C8799+(C8802-C8799)/3,
AND(ISBLANK(C8799), NOT(ISBLANK(C8798)), B8798=B8800, NOT(ISBLANK(C8801)), B8801=B8800), C8798+(C8801-C8798)*2/3,
TRUE, "Check Manually"
))</f>
        <v>162.80000000000001</v>
      </c>
      <c r="F8800" t="str">
        <f>_xlfn.XLOOKUP(B8800,Bucket_Map!A:A,Bucket_Map!B:B,"ERROR - CHECK NAME")</f>
        <v>Food &amp; Beverages</v>
      </c>
    </row>
    <row r="8801" spans="1:6" x14ac:dyDescent="0.25">
      <c r="A8801" t="s">
        <v>33</v>
      </c>
      <c r="B8801" t="s">
        <v>21</v>
      </c>
      <c r="C8801">
        <v>163.69999999999999</v>
      </c>
      <c r="D8801" s="1">
        <v>44927</v>
      </c>
      <c r="E8801" cm="1">
        <f t="array" ref="E8801">IF(AND(B8801="Housing",A8801="Rural"),"",
_xlfn.IFS(
NOT(ISBLANK(C8801)), C8801,
AND(NOT(ISBLANK(C8800)), B8800=B8801, NOT(ISBLANK(C8802)), B8802=B8801), AVERAGE(C8800,C8802),
AND(NOT(ISBLANK(C8800)), B8800=B8801, ISBLANK(C8802), NOT(ISBLANK(C8803)), B8803=B8801), C8800+(C8803-C8800)/3,
AND(ISBLANK(C8800), NOT(ISBLANK(C8799)), B8799=B8801, NOT(ISBLANK(C8802)), B8802=B8801), C8799+(C8802-C8799)*2/3,
TRUE, "Check Manually"
))</f>
        <v>163.69999999999999</v>
      </c>
      <c r="F8801" t="str">
        <f>_xlfn.XLOOKUP(B8801,Bucket_Map!A:A,Bucket_Map!B:B,"ERROR - CHECK NAME")</f>
        <v>Food &amp; Beverages</v>
      </c>
    </row>
    <row r="8802" spans="1:6" x14ac:dyDescent="0.25">
      <c r="A8802" t="s">
        <v>33</v>
      </c>
      <c r="B8802" t="s">
        <v>21</v>
      </c>
      <c r="C8802">
        <v>164.9</v>
      </c>
      <c r="D8802" s="1">
        <v>44958</v>
      </c>
      <c r="E8802" cm="1">
        <f t="array" ref="E8802">IF(AND(B8802="Housing",A8802="Rural"),"",
_xlfn.IFS(
NOT(ISBLANK(C8802)), C8802,
AND(NOT(ISBLANK(C8801)), B8801=B8802, NOT(ISBLANK(C8803)), B8803=B8802), AVERAGE(C8801,C8803),
AND(NOT(ISBLANK(C8801)), B8801=B8802, ISBLANK(C8803), NOT(ISBLANK(C8804)), B8804=B8802), C8801+(C8804-C8801)/3,
AND(ISBLANK(C8801), NOT(ISBLANK(C8800)), B8800=B8802, NOT(ISBLANK(C8803)), B8803=B8802), C8800+(C8803-C8800)*2/3,
TRUE, "Check Manually"
))</f>
        <v>164.9</v>
      </c>
      <c r="F8802" t="str">
        <f>_xlfn.XLOOKUP(B8802,Bucket_Map!A:A,Bucket_Map!B:B,"ERROR - CHECK NAME")</f>
        <v>Food &amp; Beverages</v>
      </c>
    </row>
    <row r="8803" spans="1:6" x14ac:dyDescent="0.25">
      <c r="A8803" t="s">
        <v>33</v>
      </c>
      <c r="B8803" t="s">
        <v>21</v>
      </c>
      <c r="C8803">
        <v>164.9</v>
      </c>
      <c r="D8803" s="1">
        <v>44986</v>
      </c>
      <c r="E8803" cm="1">
        <f t="array" ref="E8803">IF(AND(B8803="Housing",A8803="Rural"),"",
_xlfn.IFS(
NOT(ISBLANK(C8803)), C8803,
AND(NOT(ISBLANK(C8802)), B8802=B8803, NOT(ISBLANK(C8804)), B8804=B8803), AVERAGE(C8802,C8804),
AND(NOT(ISBLANK(C8802)), B8802=B8803, ISBLANK(C8804), NOT(ISBLANK(C8805)), B8805=B8803), C8802+(C8805-C8802)/3,
AND(ISBLANK(C8802), NOT(ISBLANK(C8801)), B8801=B8803, NOT(ISBLANK(C8804)), B8804=B8803), C8801+(C8804-C8801)*2/3,
TRUE, "Check Manually"
))</f>
        <v>164.9</v>
      </c>
      <c r="F8803" t="str">
        <f>_xlfn.XLOOKUP(B8803,Bucket_Map!A:A,Bucket_Map!B:B,"ERROR - CHECK NAME")</f>
        <v>Food &amp; Beverages</v>
      </c>
    </row>
    <row r="8804" spans="1:6" x14ac:dyDescent="0.25">
      <c r="A8804" t="s">
        <v>33</v>
      </c>
      <c r="B8804" t="s">
        <v>21</v>
      </c>
      <c r="C8804">
        <v>165.5</v>
      </c>
      <c r="D8804" s="1">
        <v>45017</v>
      </c>
      <c r="E8804" cm="1">
        <f t="array" ref="E8804">IF(AND(B8804="Housing",A8804="Rural"),"",
_xlfn.IFS(
NOT(ISBLANK(C8804)), C8804,
AND(NOT(ISBLANK(C8803)), B8803=B8804, NOT(ISBLANK(C8805)), B8805=B8804), AVERAGE(C8803,C8805),
AND(NOT(ISBLANK(C8803)), B8803=B8804, ISBLANK(C8805), NOT(ISBLANK(C8806)), B8806=B8804), C8803+(C8806-C8803)/3,
AND(ISBLANK(C8803), NOT(ISBLANK(C8802)), B8802=B8804, NOT(ISBLANK(C8805)), B8805=B8804), C8802+(C8805-C8802)*2/3,
TRUE, "Check Manually"
))</f>
        <v>165.5</v>
      </c>
      <c r="F8804" t="str">
        <f>_xlfn.XLOOKUP(B8804,Bucket_Map!A:A,Bucket_Map!B:B,"ERROR - CHECK NAME")</f>
        <v>Food &amp; Beverages</v>
      </c>
    </row>
    <row r="8805" spans="1:6" x14ac:dyDescent="0.25">
      <c r="A8805" t="s">
        <v>33</v>
      </c>
      <c r="B8805" t="s">
        <v>21</v>
      </c>
      <c r="C8805">
        <v>165.9</v>
      </c>
      <c r="D8805" s="1">
        <v>45047</v>
      </c>
      <c r="E8805" cm="1">
        <f t="array" ref="E8805">IF(AND(B8805="Housing",A8805="Rural"),"",
_xlfn.IFS(
NOT(ISBLANK(C8805)), C8805,
AND(NOT(ISBLANK(C8804)), B8804=B8805, NOT(ISBLANK(C8806)), B8806=B8805), AVERAGE(C8804,C8806),
AND(NOT(ISBLANK(C8804)), B8804=B8805, ISBLANK(C8806), NOT(ISBLANK(C8807)), B8807=B8805), C8804+(C8807-C8804)/3,
AND(ISBLANK(C8804), NOT(ISBLANK(C8803)), B8803=B8805, NOT(ISBLANK(C8806)), B8806=B8805), C8803+(C8806-C8803)*2/3,
TRUE, "Check Manually"
))</f>
        <v>165.9</v>
      </c>
      <c r="F8805" t="str">
        <f>_xlfn.XLOOKUP(B8805,Bucket_Map!A:A,Bucket_Map!B:B,"ERROR - CHECK NAME")</f>
        <v>Food &amp; Beverages</v>
      </c>
    </row>
    <row r="8806" spans="1:6" x14ac:dyDescent="0.25">
      <c r="A8806" t="s">
        <v>33</v>
      </c>
      <c r="B8806" t="s">
        <v>22</v>
      </c>
      <c r="C8806">
        <v>103.4</v>
      </c>
      <c r="D8806" s="1">
        <v>41275</v>
      </c>
      <c r="E8806" cm="1">
        <f t="array" ref="E8806">IF(AND(B8806="Housing",A8806="Rural"),"",
_xlfn.IFS(
NOT(ISBLANK(C8806)), C8806,
AND(NOT(ISBLANK(C8805)), B8805=B8806, NOT(ISBLANK(C8807)), B8807=B8806), AVERAGE(C8805,C8807),
AND(NOT(ISBLANK(C8805)), B8805=B8806, ISBLANK(C8807), NOT(ISBLANK(C8808)), B8808=B8806), C8805+(C8808-C8805)/3,
AND(ISBLANK(C8805), NOT(ISBLANK(C8804)), B8804=B8806, NOT(ISBLANK(C8807)), B8807=B8806), C8804+(C8807-C8804)*2/3,
TRUE, "Check Manually"
))</f>
        <v>103.4</v>
      </c>
      <c r="F8806" t="str">
        <f>_xlfn.XLOOKUP(B8806,Bucket_Map!A:A,Bucket_Map!B:B,"ERROR - CHECK NAME")</f>
        <v>Food &amp; Beverages</v>
      </c>
    </row>
    <row r="8807" spans="1:6" x14ac:dyDescent="0.25">
      <c r="A8807" t="s">
        <v>33</v>
      </c>
      <c r="B8807" t="s">
        <v>22</v>
      </c>
      <c r="C8807">
        <v>103.5</v>
      </c>
      <c r="D8807" s="1">
        <v>41306</v>
      </c>
      <c r="E8807" cm="1">
        <f t="array" ref="E8807">IF(AND(B8807="Housing",A8807="Rural"),"",
_xlfn.IFS(
NOT(ISBLANK(C8807)), C8807,
AND(NOT(ISBLANK(C8806)), B8806=B8807, NOT(ISBLANK(C8808)), B8808=B8807), AVERAGE(C8806,C8808),
AND(NOT(ISBLANK(C8806)), B8806=B8807, ISBLANK(C8808), NOT(ISBLANK(C8809)), B8809=B8807), C8806+(C8809-C8806)/3,
AND(ISBLANK(C8806), NOT(ISBLANK(C8805)), B8805=B8807, NOT(ISBLANK(C8808)), B8808=B8807), C8805+(C8808-C8805)*2/3,
TRUE, "Check Manually"
))</f>
        <v>103.5</v>
      </c>
      <c r="F8807" t="str">
        <f>_xlfn.XLOOKUP(B8807,Bucket_Map!A:A,Bucket_Map!B:B,"ERROR - CHECK NAME")</f>
        <v>Food &amp; Beverages</v>
      </c>
    </row>
    <row r="8808" spans="1:6" x14ac:dyDescent="0.25">
      <c r="A8808" t="s">
        <v>33</v>
      </c>
      <c r="B8808" t="s">
        <v>22</v>
      </c>
      <c r="C8808">
        <v>102.7</v>
      </c>
      <c r="D8808" s="1">
        <v>41334</v>
      </c>
      <c r="E8808" cm="1">
        <f t="array" ref="E8808">IF(AND(B8808="Housing",A8808="Rural"),"",
_xlfn.IFS(
NOT(ISBLANK(C8808)), C8808,
AND(NOT(ISBLANK(C8807)), B8807=B8808, NOT(ISBLANK(C8809)), B8809=B8808), AVERAGE(C8807,C8809),
AND(NOT(ISBLANK(C8807)), B8807=B8808, ISBLANK(C8809), NOT(ISBLANK(C8810)), B8810=B8808), C8807+(C8810-C8807)/3,
AND(ISBLANK(C8807), NOT(ISBLANK(C8806)), B8806=B8808, NOT(ISBLANK(C8809)), B8809=B8808), C8806+(C8809-C8806)*2/3,
TRUE, "Check Manually"
))</f>
        <v>102.7</v>
      </c>
      <c r="F8808" t="str">
        <f>_xlfn.XLOOKUP(B8808,Bucket_Map!A:A,Bucket_Map!B:B,"ERROR - CHECK NAME")</f>
        <v>Food &amp; Beverages</v>
      </c>
    </row>
    <row r="8809" spans="1:6" x14ac:dyDescent="0.25">
      <c r="A8809" t="s">
        <v>33</v>
      </c>
      <c r="B8809" t="s">
        <v>22</v>
      </c>
      <c r="C8809">
        <v>102.1</v>
      </c>
      <c r="D8809" s="1">
        <v>41365</v>
      </c>
      <c r="E8809" cm="1">
        <f t="array" ref="E8809">IF(AND(B8809="Housing",A8809="Rural"),"",
_xlfn.IFS(
NOT(ISBLANK(C8809)), C8809,
AND(NOT(ISBLANK(C8808)), B8808=B8809, NOT(ISBLANK(C8810)), B8810=B8809), AVERAGE(C8808,C8810),
AND(NOT(ISBLANK(C8808)), B8808=B8809, ISBLANK(C8810), NOT(ISBLANK(C8811)), B8811=B8809), C8808+(C8811-C8808)/3,
AND(ISBLANK(C8808), NOT(ISBLANK(C8807)), B8807=B8809, NOT(ISBLANK(C8810)), B8810=B8809), C8807+(C8810-C8807)*2/3,
TRUE, "Check Manually"
))</f>
        <v>102.1</v>
      </c>
      <c r="F8809" t="str">
        <f>_xlfn.XLOOKUP(B8809,Bucket_Map!A:A,Bucket_Map!B:B,"ERROR - CHECK NAME")</f>
        <v>Food &amp; Beverages</v>
      </c>
    </row>
    <row r="8810" spans="1:6" x14ac:dyDescent="0.25">
      <c r="A8810" t="s">
        <v>33</v>
      </c>
      <c r="B8810" t="s">
        <v>22</v>
      </c>
      <c r="C8810">
        <v>101.5</v>
      </c>
      <c r="D8810" s="1">
        <v>41395</v>
      </c>
      <c r="E8810" cm="1">
        <f t="array" ref="E8810">IF(AND(B8810="Housing",A8810="Rural"),"",
_xlfn.IFS(
NOT(ISBLANK(C8810)), C8810,
AND(NOT(ISBLANK(C8809)), B8809=B8810, NOT(ISBLANK(C8811)), B8811=B8810), AVERAGE(C8809,C8811),
AND(NOT(ISBLANK(C8809)), B8809=B8810, ISBLANK(C8811), NOT(ISBLANK(C8812)), B8812=B8810), C8809+(C8812-C8809)/3,
AND(ISBLANK(C8809), NOT(ISBLANK(C8808)), B8808=B8810, NOT(ISBLANK(C8811)), B8811=B8810), C8808+(C8811-C8808)*2/3,
TRUE, "Check Manually"
))</f>
        <v>101.5</v>
      </c>
      <c r="F8810" t="str">
        <f>_xlfn.XLOOKUP(B8810,Bucket_Map!A:A,Bucket_Map!B:B,"ERROR - CHECK NAME")</f>
        <v>Food &amp; Beverages</v>
      </c>
    </row>
    <row r="8811" spans="1:6" x14ac:dyDescent="0.25">
      <c r="A8811" t="s">
        <v>33</v>
      </c>
      <c r="B8811" t="s">
        <v>22</v>
      </c>
      <c r="C8811">
        <v>101.3</v>
      </c>
      <c r="D8811" s="1">
        <v>41426</v>
      </c>
      <c r="E8811" cm="1">
        <f t="array" ref="E8811">IF(AND(B8811="Housing",A8811="Rural"),"",
_xlfn.IFS(
NOT(ISBLANK(C8811)), C8811,
AND(NOT(ISBLANK(C8810)), B8810=B8811, NOT(ISBLANK(C8812)), B8812=B8811), AVERAGE(C8810,C8812),
AND(NOT(ISBLANK(C8810)), B8810=B8811, ISBLANK(C8812), NOT(ISBLANK(C8813)), B8813=B8811), C8810+(C8813-C8810)/3,
AND(ISBLANK(C8810), NOT(ISBLANK(C8809)), B8809=B8811, NOT(ISBLANK(C8812)), B8812=B8811), C8809+(C8812-C8809)*2/3,
TRUE, "Check Manually"
))</f>
        <v>101.3</v>
      </c>
      <c r="F8811" t="str">
        <f>_xlfn.XLOOKUP(B8811,Bucket_Map!A:A,Bucket_Map!B:B,"ERROR - CHECK NAME")</f>
        <v>Food &amp; Beverages</v>
      </c>
    </row>
    <row r="8812" spans="1:6" x14ac:dyDescent="0.25">
      <c r="A8812" t="s">
        <v>33</v>
      </c>
      <c r="B8812" t="s">
        <v>22</v>
      </c>
      <c r="C8812">
        <v>101.1</v>
      </c>
      <c r="D8812" s="1">
        <v>41456</v>
      </c>
      <c r="E8812" cm="1">
        <f t="array" ref="E8812">IF(AND(B8812="Housing",A8812="Rural"),"",
_xlfn.IFS(
NOT(ISBLANK(C8812)), C8812,
AND(NOT(ISBLANK(C8811)), B8811=B8812, NOT(ISBLANK(C8813)), B8813=B8812), AVERAGE(C8811,C8813),
AND(NOT(ISBLANK(C8811)), B8811=B8812, ISBLANK(C8813), NOT(ISBLANK(C8814)), B8814=B8812), C8811+(C8814-C8811)/3,
AND(ISBLANK(C8811), NOT(ISBLANK(C8810)), B8810=B8812, NOT(ISBLANK(C8813)), B8813=B8812), C8810+(C8813-C8810)*2/3,
TRUE, "Check Manually"
))</f>
        <v>101.1</v>
      </c>
      <c r="F8812" t="str">
        <f>_xlfn.XLOOKUP(B8812,Bucket_Map!A:A,Bucket_Map!B:B,"ERROR - CHECK NAME")</f>
        <v>Food &amp; Beverages</v>
      </c>
    </row>
    <row r="8813" spans="1:6" x14ac:dyDescent="0.25">
      <c r="A8813" t="s">
        <v>33</v>
      </c>
      <c r="B8813" t="s">
        <v>22</v>
      </c>
      <c r="C8813">
        <v>101.1</v>
      </c>
      <c r="D8813" s="1">
        <v>41487</v>
      </c>
      <c r="E8813" cm="1">
        <f t="array" ref="E8813">IF(AND(B8813="Housing",A8813="Rural"),"",
_xlfn.IFS(
NOT(ISBLANK(C8813)), C8813,
AND(NOT(ISBLANK(C8812)), B8812=B8813, NOT(ISBLANK(C8814)), B8814=B8813), AVERAGE(C8812,C8814),
AND(NOT(ISBLANK(C8812)), B8812=B8813, ISBLANK(C8814), NOT(ISBLANK(C8815)), B8815=B8813), C8812+(C8815-C8812)/3,
AND(ISBLANK(C8812), NOT(ISBLANK(C8811)), B8811=B8813, NOT(ISBLANK(C8814)), B8814=B8813), C8811+(C8814-C8811)*2/3,
TRUE, "Check Manually"
))</f>
        <v>101.1</v>
      </c>
      <c r="F8813" t="str">
        <f>_xlfn.XLOOKUP(B8813,Bucket_Map!A:A,Bucket_Map!B:B,"ERROR - CHECK NAME")</f>
        <v>Food &amp; Beverages</v>
      </c>
    </row>
    <row r="8814" spans="1:6" x14ac:dyDescent="0.25">
      <c r="A8814" t="s">
        <v>33</v>
      </c>
      <c r="B8814" t="s">
        <v>22</v>
      </c>
      <c r="C8814">
        <v>101.7</v>
      </c>
      <c r="D8814" s="1">
        <v>41518</v>
      </c>
      <c r="E8814" cm="1">
        <f t="array" ref="E8814">IF(AND(B8814="Housing",A8814="Rural"),"",
_xlfn.IFS(
NOT(ISBLANK(C8814)), C8814,
AND(NOT(ISBLANK(C8813)), B8813=B8814, NOT(ISBLANK(C8815)), B8815=B8814), AVERAGE(C8813,C8815),
AND(NOT(ISBLANK(C8813)), B8813=B8814, ISBLANK(C8815), NOT(ISBLANK(C8816)), B8816=B8814), C8813+(C8816-C8813)/3,
AND(ISBLANK(C8813), NOT(ISBLANK(C8812)), B8812=B8814, NOT(ISBLANK(C8815)), B8815=B8814), C8812+(C8815-C8812)*2/3,
TRUE, "Check Manually"
))</f>
        <v>101.7</v>
      </c>
      <c r="F8814" t="str">
        <f>_xlfn.XLOOKUP(B8814,Bucket_Map!A:A,Bucket_Map!B:B,"ERROR - CHECK NAME")</f>
        <v>Food &amp; Beverages</v>
      </c>
    </row>
    <row r="8815" spans="1:6" x14ac:dyDescent="0.25">
      <c r="A8815" t="s">
        <v>33</v>
      </c>
      <c r="B8815" t="s">
        <v>22</v>
      </c>
      <c r="C8815">
        <v>102.3</v>
      </c>
      <c r="D8815" s="1">
        <v>41548</v>
      </c>
      <c r="E8815" cm="1">
        <f t="array" ref="E8815">IF(AND(B8815="Housing",A8815="Rural"),"",
_xlfn.IFS(
NOT(ISBLANK(C8815)), C8815,
AND(NOT(ISBLANK(C8814)), B8814=B8815, NOT(ISBLANK(C8816)), B8816=B8815), AVERAGE(C8814,C8816),
AND(NOT(ISBLANK(C8814)), B8814=B8815, ISBLANK(C8816), NOT(ISBLANK(C8817)), B8817=B8815), C8814+(C8817-C8814)/3,
AND(ISBLANK(C8814), NOT(ISBLANK(C8813)), B8813=B8815, NOT(ISBLANK(C8816)), B8816=B8815), C8813+(C8816-C8813)*2/3,
TRUE, "Check Manually"
))</f>
        <v>102.3</v>
      </c>
      <c r="F8815" t="str">
        <f>_xlfn.XLOOKUP(B8815,Bucket_Map!A:A,Bucket_Map!B:B,"ERROR - CHECK NAME")</f>
        <v>Food &amp; Beverages</v>
      </c>
    </row>
    <row r="8816" spans="1:6" x14ac:dyDescent="0.25">
      <c r="A8816" t="s">
        <v>33</v>
      </c>
      <c r="B8816" t="s">
        <v>22</v>
      </c>
      <c r="C8816">
        <v>103.2</v>
      </c>
      <c r="D8816" s="1">
        <v>41579</v>
      </c>
      <c r="E8816" cm="1">
        <f t="array" ref="E8816">IF(AND(B8816="Housing",A8816="Rural"),"",
_xlfn.IFS(
NOT(ISBLANK(C8816)), C8816,
AND(NOT(ISBLANK(C8815)), B8815=B8816, NOT(ISBLANK(C8817)), B8817=B8816), AVERAGE(C8815,C8817),
AND(NOT(ISBLANK(C8815)), B8815=B8816, ISBLANK(C8817), NOT(ISBLANK(C8818)), B8818=B8816), C8815+(C8818-C8815)/3,
AND(ISBLANK(C8815), NOT(ISBLANK(C8814)), B8814=B8816, NOT(ISBLANK(C8817)), B8817=B8816), C8814+(C8817-C8814)*2/3,
TRUE, "Check Manually"
))</f>
        <v>103.2</v>
      </c>
      <c r="F8816" t="str">
        <f>_xlfn.XLOOKUP(B8816,Bucket_Map!A:A,Bucket_Map!B:B,"ERROR - CHECK NAME")</f>
        <v>Food &amp; Beverages</v>
      </c>
    </row>
    <row r="8817" spans="1:6" x14ac:dyDescent="0.25">
      <c r="A8817" t="s">
        <v>33</v>
      </c>
      <c r="B8817" t="s">
        <v>22</v>
      </c>
      <c r="C8817">
        <v>103.4</v>
      </c>
      <c r="D8817" s="1">
        <v>41609</v>
      </c>
      <c r="E8817" cm="1">
        <f t="array" ref="E8817">IF(AND(B8817="Housing",A8817="Rural"),"",
_xlfn.IFS(
NOT(ISBLANK(C8817)), C8817,
AND(NOT(ISBLANK(C8816)), B8816=B8817, NOT(ISBLANK(C8818)), B8818=B8817), AVERAGE(C8816,C8818),
AND(NOT(ISBLANK(C8816)), B8816=B8817, ISBLANK(C8818), NOT(ISBLANK(C8819)), B8819=B8817), C8816+(C8819-C8816)/3,
AND(ISBLANK(C8816), NOT(ISBLANK(C8815)), B8815=B8817, NOT(ISBLANK(C8818)), B8818=B8817), C8815+(C8818-C8815)*2/3,
TRUE, "Check Manually"
))</f>
        <v>103.4</v>
      </c>
      <c r="F8817" t="str">
        <f>_xlfn.XLOOKUP(B8817,Bucket_Map!A:A,Bucket_Map!B:B,"ERROR - CHECK NAME")</f>
        <v>Food &amp; Beverages</v>
      </c>
    </row>
    <row r="8818" spans="1:6" x14ac:dyDescent="0.25">
      <c r="A8818" t="s">
        <v>33</v>
      </c>
      <c r="B8818" t="s">
        <v>22</v>
      </c>
      <c r="C8818">
        <v>102.9</v>
      </c>
      <c r="D8818" s="1">
        <v>41640</v>
      </c>
      <c r="E8818" cm="1">
        <f t="array" ref="E8818">IF(AND(B8818="Housing",A8818="Rural"),"",
_xlfn.IFS(
NOT(ISBLANK(C8818)), C8818,
AND(NOT(ISBLANK(C8817)), B8817=B8818, NOT(ISBLANK(C8819)), B8819=B8818), AVERAGE(C8817,C8819),
AND(NOT(ISBLANK(C8817)), B8817=B8818, ISBLANK(C8819), NOT(ISBLANK(C8820)), B8820=B8818), C8817+(C8820-C8817)/3,
AND(ISBLANK(C8817), NOT(ISBLANK(C8816)), B8816=B8818, NOT(ISBLANK(C8819)), B8819=B8818), C8816+(C8819-C8816)*2/3,
TRUE, "Check Manually"
))</f>
        <v>102.9</v>
      </c>
      <c r="F8818" t="str">
        <f>_xlfn.XLOOKUP(B8818,Bucket_Map!A:A,Bucket_Map!B:B,"ERROR - CHECK NAME")</f>
        <v>Food &amp; Beverages</v>
      </c>
    </row>
    <row r="8819" spans="1:6" x14ac:dyDescent="0.25">
      <c r="A8819" t="s">
        <v>33</v>
      </c>
      <c r="B8819" t="s">
        <v>22</v>
      </c>
      <c r="C8819">
        <v>102.5</v>
      </c>
      <c r="D8819" s="1">
        <v>41671</v>
      </c>
      <c r="E8819" cm="1">
        <f t="array" ref="E8819">IF(AND(B8819="Housing",A8819="Rural"),"",
_xlfn.IFS(
NOT(ISBLANK(C8819)), C8819,
AND(NOT(ISBLANK(C8818)), B8818=B8819, NOT(ISBLANK(C8820)), B8820=B8819), AVERAGE(C8818,C8820),
AND(NOT(ISBLANK(C8818)), B8818=B8819, ISBLANK(C8820), NOT(ISBLANK(C8821)), B8821=B8819), C8818+(C8821-C8818)/3,
AND(ISBLANK(C8818), NOT(ISBLANK(C8817)), B8817=B8819, NOT(ISBLANK(C8820)), B8820=B8819), C8817+(C8820-C8817)*2/3,
TRUE, "Check Manually"
))</f>
        <v>102.5</v>
      </c>
      <c r="F8819" t="str">
        <f>_xlfn.XLOOKUP(B8819,Bucket_Map!A:A,Bucket_Map!B:B,"ERROR - CHECK NAME")</f>
        <v>Food &amp; Beverages</v>
      </c>
    </row>
    <row r="8820" spans="1:6" x14ac:dyDescent="0.25">
      <c r="A8820" t="s">
        <v>33</v>
      </c>
      <c r="B8820" t="s">
        <v>22</v>
      </c>
      <c r="C8820">
        <v>102.8</v>
      </c>
      <c r="D8820" s="1">
        <v>41699</v>
      </c>
      <c r="E8820" cm="1">
        <f t="array" ref="E8820">IF(AND(B8820="Housing",A8820="Rural"),"",
_xlfn.IFS(
NOT(ISBLANK(C8820)), C8820,
AND(NOT(ISBLANK(C8819)), B8819=B8820, NOT(ISBLANK(C8821)), B8821=B8820), AVERAGE(C8819,C8821),
AND(NOT(ISBLANK(C8819)), B8819=B8820, ISBLANK(C8821), NOT(ISBLANK(C8822)), B8822=B8820), C8819+(C8822-C8819)/3,
AND(ISBLANK(C8819), NOT(ISBLANK(C8818)), B8818=B8820, NOT(ISBLANK(C8821)), B8821=B8820), C8818+(C8821-C8818)*2/3,
TRUE, "Check Manually"
))</f>
        <v>102.8</v>
      </c>
      <c r="F8820" t="str">
        <f>_xlfn.XLOOKUP(B8820,Bucket_Map!A:A,Bucket_Map!B:B,"ERROR - CHECK NAME")</f>
        <v>Food &amp; Beverages</v>
      </c>
    </row>
    <row r="8821" spans="1:6" x14ac:dyDescent="0.25">
      <c r="A8821" t="s">
        <v>33</v>
      </c>
      <c r="B8821" t="s">
        <v>22</v>
      </c>
      <c r="C8821">
        <v>103.1</v>
      </c>
      <c r="D8821" s="1">
        <v>41730</v>
      </c>
      <c r="E8821" cm="1">
        <f t="array" ref="E8821">IF(AND(B8821="Housing",A8821="Rural"),"",
_xlfn.IFS(
NOT(ISBLANK(C8821)), C8821,
AND(NOT(ISBLANK(C8820)), B8820=B8821, NOT(ISBLANK(C8822)), B8822=B8821), AVERAGE(C8820,C8822),
AND(NOT(ISBLANK(C8820)), B8820=B8821, ISBLANK(C8822), NOT(ISBLANK(C8823)), B8823=B8821), C8820+(C8823-C8820)/3,
AND(ISBLANK(C8820), NOT(ISBLANK(C8819)), B8819=B8821, NOT(ISBLANK(C8822)), B8822=B8821), C8819+(C8822-C8819)*2/3,
TRUE, "Check Manually"
))</f>
        <v>103.1</v>
      </c>
      <c r="F8821" t="str">
        <f>_xlfn.XLOOKUP(B8821,Bucket_Map!A:A,Bucket_Map!B:B,"ERROR - CHECK NAME")</f>
        <v>Food &amp; Beverages</v>
      </c>
    </row>
    <row r="8822" spans="1:6" x14ac:dyDescent="0.25">
      <c r="A8822" t="s">
        <v>33</v>
      </c>
      <c r="B8822" t="s">
        <v>22</v>
      </c>
      <c r="C8822">
        <v>103.5</v>
      </c>
      <c r="D8822" s="1">
        <v>41760</v>
      </c>
      <c r="E8822" cm="1">
        <f t="array" ref="E8822">IF(AND(B8822="Housing",A8822="Rural"),"",
_xlfn.IFS(
NOT(ISBLANK(C8822)), C8822,
AND(NOT(ISBLANK(C8821)), B8821=B8822, NOT(ISBLANK(C8823)), B8823=B8822), AVERAGE(C8821,C8823),
AND(NOT(ISBLANK(C8821)), B8821=B8822, ISBLANK(C8823), NOT(ISBLANK(C8824)), B8824=B8822), C8821+(C8824-C8821)/3,
AND(ISBLANK(C8821), NOT(ISBLANK(C8820)), B8820=B8822, NOT(ISBLANK(C8823)), B8823=B8822), C8820+(C8823-C8820)*2/3,
TRUE, "Check Manually"
))</f>
        <v>103.5</v>
      </c>
      <c r="F8822" t="str">
        <f>_xlfn.XLOOKUP(B8822,Bucket_Map!A:A,Bucket_Map!B:B,"ERROR - CHECK NAME")</f>
        <v>Food &amp; Beverages</v>
      </c>
    </row>
    <row r="8823" spans="1:6" x14ac:dyDescent="0.25">
      <c r="A8823" t="s">
        <v>33</v>
      </c>
      <c r="B8823" t="s">
        <v>22</v>
      </c>
      <c r="C8823">
        <v>103.4</v>
      </c>
      <c r="D8823" s="1">
        <v>41791</v>
      </c>
      <c r="E8823" cm="1">
        <f t="array" ref="E8823">IF(AND(B8823="Housing",A8823="Rural"),"",
_xlfn.IFS(
NOT(ISBLANK(C8823)), C8823,
AND(NOT(ISBLANK(C8822)), B8822=B8823, NOT(ISBLANK(C8824)), B8824=B8823), AVERAGE(C8822,C8824),
AND(NOT(ISBLANK(C8822)), B8822=B8823, ISBLANK(C8824), NOT(ISBLANK(C8825)), B8825=B8823), C8822+(C8825-C8822)/3,
AND(ISBLANK(C8822), NOT(ISBLANK(C8821)), B8821=B8823, NOT(ISBLANK(C8824)), B8824=B8823), C8821+(C8824-C8821)*2/3,
TRUE, "Check Manually"
))</f>
        <v>103.4</v>
      </c>
      <c r="F8823" t="str">
        <f>_xlfn.XLOOKUP(B8823,Bucket_Map!A:A,Bucket_Map!B:B,"ERROR - CHECK NAME")</f>
        <v>Food &amp; Beverages</v>
      </c>
    </row>
    <row r="8824" spans="1:6" x14ac:dyDescent="0.25">
      <c r="A8824" t="s">
        <v>33</v>
      </c>
      <c r="B8824" t="s">
        <v>22</v>
      </c>
      <c r="C8824">
        <v>103.5</v>
      </c>
      <c r="D8824" s="1">
        <v>41821</v>
      </c>
      <c r="E8824" cm="1">
        <f t="array" ref="E8824">IF(AND(B8824="Housing",A8824="Rural"),"",
_xlfn.IFS(
NOT(ISBLANK(C8824)), C8824,
AND(NOT(ISBLANK(C8823)), B8823=B8824, NOT(ISBLANK(C8825)), B8825=B8824), AVERAGE(C8823,C8825),
AND(NOT(ISBLANK(C8823)), B8823=B8824, ISBLANK(C8825), NOT(ISBLANK(C8826)), B8826=B8824), C8823+(C8826-C8823)/3,
AND(ISBLANK(C8823), NOT(ISBLANK(C8822)), B8822=B8824, NOT(ISBLANK(C8825)), B8825=B8824), C8822+(C8825-C8822)*2/3,
TRUE, "Check Manually"
))</f>
        <v>103.5</v>
      </c>
      <c r="F8824" t="str">
        <f>_xlfn.XLOOKUP(B8824,Bucket_Map!A:A,Bucket_Map!B:B,"ERROR - CHECK NAME")</f>
        <v>Food &amp; Beverages</v>
      </c>
    </row>
    <row r="8825" spans="1:6" x14ac:dyDescent="0.25">
      <c r="A8825" t="s">
        <v>33</v>
      </c>
      <c r="B8825" t="s">
        <v>22</v>
      </c>
      <c r="C8825">
        <v>103.6</v>
      </c>
      <c r="D8825" s="1">
        <v>41852</v>
      </c>
      <c r="E8825" cm="1">
        <f t="array" ref="E8825">IF(AND(B8825="Housing",A8825="Rural"),"",
_xlfn.IFS(
NOT(ISBLANK(C8825)), C8825,
AND(NOT(ISBLANK(C8824)), B8824=B8825, NOT(ISBLANK(C8826)), B8826=B8825), AVERAGE(C8824,C8826),
AND(NOT(ISBLANK(C8824)), B8824=B8825, ISBLANK(C8826), NOT(ISBLANK(C8827)), B8827=B8825), C8824+(C8827-C8824)/3,
AND(ISBLANK(C8824), NOT(ISBLANK(C8823)), B8823=B8825, NOT(ISBLANK(C8826)), B8826=B8825), C8823+(C8826-C8823)*2/3,
TRUE, "Check Manually"
))</f>
        <v>103.6</v>
      </c>
      <c r="F8825" t="str">
        <f>_xlfn.XLOOKUP(B8825,Bucket_Map!A:A,Bucket_Map!B:B,"ERROR - CHECK NAME")</f>
        <v>Food &amp; Beverages</v>
      </c>
    </row>
    <row r="8826" spans="1:6" x14ac:dyDescent="0.25">
      <c r="A8826" t="s">
        <v>33</v>
      </c>
      <c r="B8826" t="s">
        <v>22</v>
      </c>
      <c r="C8826">
        <v>103.5</v>
      </c>
      <c r="D8826" s="1">
        <v>41883</v>
      </c>
      <c r="E8826" cm="1">
        <f t="array" ref="E8826">IF(AND(B8826="Housing",A8826="Rural"),"",
_xlfn.IFS(
NOT(ISBLANK(C8826)), C8826,
AND(NOT(ISBLANK(C8825)), B8825=B8826, NOT(ISBLANK(C8827)), B8827=B8826), AVERAGE(C8825,C8827),
AND(NOT(ISBLANK(C8825)), B8825=B8826, ISBLANK(C8827), NOT(ISBLANK(C8828)), B8828=B8826), C8825+(C8828-C8825)/3,
AND(ISBLANK(C8825), NOT(ISBLANK(C8824)), B8824=B8826, NOT(ISBLANK(C8827)), B8827=B8826), C8824+(C8827-C8824)*2/3,
TRUE, "Check Manually"
))</f>
        <v>103.5</v>
      </c>
      <c r="F8826" t="str">
        <f>_xlfn.XLOOKUP(B8826,Bucket_Map!A:A,Bucket_Map!B:B,"ERROR - CHECK NAME")</f>
        <v>Food &amp; Beverages</v>
      </c>
    </row>
    <row r="8827" spans="1:6" x14ac:dyDescent="0.25">
      <c r="A8827" t="s">
        <v>33</v>
      </c>
      <c r="B8827" t="s">
        <v>22</v>
      </c>
      <c r="C8827">
        <v>103.5</v>
      </c>
      <c r="D8827" s="1">
        <v>41913</v>
      </c>
      <c r="E8827" cm="1">
        <f t="array" ref="E8827">IF(AND(B8827="Housing",A8827="Rural"),"",
_xlfn.IFS(
NOT(ISBLANK(C8827)), C8827,
AND(NOT(ISBLANK(C8826)), B8826=B8827, NOT(ISBLANK(C8828)), B8828=B8827), AVERAGE(C8826,C8828),
AND(NOT(ISBLANK(C8826)), B8826=B8827, ISBLANK(C8828), NOT(ISBLANK(C8829)), B8829=B8827), C8826+(C8829-C8826)/3,
AND(ISBLANK(C8826), NOT(ISBLANK(C8825)), B8825=B8827, NOT(ISBLANK(C8828)), B8828=B8827), C8825+(C8828-C8825)*2/3,
TRUE, "Check Manually"
))</f>
        <v>103.5</v>
      </c>
      <c r="F8827" t="str">
        <f>_xlfn.XLOOKUP(B8827,Bucket_Map!A:A,Bucket_Map!B:B,"ERROR - CHECK NAME")</f>
        <v>Food &amp; Beverages</v>
      </c>
    </row>
    <row r="8828" spans="1:6" x14ac:dyDescent="0.25">
      <c r="A8828" t="s">
        <v>33</v>
      </c>
      <c r="B8828" t="s">
        <v>22</v>
      </c>
      <c r="C8828">
        <v>103.2</v>
      </c>
      <c r="D8828" s="1">
        <v>41944</v>
      </c>
      <c r="E8828" cm="1">
        <f t="array" ref="E8828">IF(AND(B8828="Housing",A8828="Rural"),"",
_xlfn.IFS(
NOT(ISBLANK(C8828)), C8828,
AND(NOT(ISBLANK(C8827)), B8827=B8828, NOT(ISBLANK(C8829)), B8829=B8828), AVERAGE(C8827,C8829),
AND(NOT(ISBLANK(C8827)), B8827=B8828, ISBLANK(C8829), NOT(ISBLANK(C8830)), B8830=B8828), C8827+(C8830-C8827)/3,
AND(ISBLANK(C8827), NOT(ISBLANK(C8826)), B8826=B8828, NOT(ISBLANK(C8829)), B8829=B8828), C8826+(C8829-C8826)*2/3,
TRUE, "Check Manually"
))</f>
        <v>103.2</v>
      </c>
      <c r="F8828" t="str">
        <f>_xlfn.XLOOKUP(B8828,Bucket_Map!A:A,Bucket_Map!B:B,"ERROR - CHECK NAME")</f>
        <v>Food &amp; Beverages</v>
      </c>
    </row>
    <row r="8829" spans="1:6" x14ac:dyDescent="0.25">
      <c r="A8829" t="s">
        <v>33</v>
      </c>
      <c r="B8829" t="s">
        <v>22</v>
      </c>
      <c r="C8829">
        <v>103</v>
      </c>
      <c r="D8829" s="1">
        <v>41974</v>
      </c>
      <c r="E8829" cm="1">
        <f t="array" ref="E8829">IF(AND(B8829="Housing",A8829="Rural"),"",
_xlfn.IFS(
NOT(ISBLANK(C8829)), C8829,
AND(NOT(ISBLANK(C8828)), B8828=B8829, NOT(ISBLANK(C8830)), B8830=B8829), AVERAGE(C8828,C8830),
AND(NOT(ISBLANK(C8828)), B8828=B8829, ISBLANK(C8830), NOT(ISBLANK(C8831)), B8831=B8829), C8828+(C8831-C8828)/3,
AND(ISBLANK(C8828), NOT(ISBLANK(C8827)), B8827=B8829, NOT(ISBLANK(C8830)), B8830=B8829), C8827+(C8830-C8827)*2/3,
TRUE, "Check Manually"
))</f>
        <v>103</v>
      </c>
      <c r="F8829" t="str">
        <f>_xlfn.XLOOKUP(B8829,Bucket_Map!A:A,Bucket_Map!B:B,"ERROR - CHECK NAME")</f>
        <v>Food &amp; Beverages</v>
      </c>
    </row>
    <row r="8830" spans="1:6" x14ac:dyDescent="0.25">
      <c r="A8830" t="s">
        <v>33</v>
      </c>
      <c r="B8830" t="s">
        <v>22</v>
      </c>
      <c r="C8830">
        <v>104.3</v>
      </c>
      <c r="D8830" s="1">
        <v>42005</v>
      </c>
      <c r="E8830" cm="1">
        <f t="array" ref="E8830">IF(AND(B8830="Housing",A8830="Rural"),"",
_xlfn.IFS(
NOT(ISBLANK(C8830)), C8830,
AND(NOT(ISBLANK(C8829)), B8829=B8830, NOT(ISBLANK(C8831)), B8831=B8830), AVERAGE(C8829,C8831),
AND(NOT(ISBLANK(C8829)), B8829=B8830, ISBLANK(C8831), NOT(ISBLANK(C8832)), B8832=B8830), C8829+(C8832-C8829)/3,
AND(ISBLANK(C8829), NOT(ISBLANK(C8828)), B8828=B8830, NOT(ISBLANK(C8831)), B8831=B8830), C8828+(C8831-C8828)*2/3,
TRUE, "Check Manually"
))</f>
        <v>104.3</v>
      </c>
      <c r="F8830" t="str">
        <f>_xlfn.XLOOKUP(B8830,Bucket_Map!A:A,Bucket_Map!B:B,"ERROR - CHECK NAME")</f>
        <v>Food &amp; Beverages</v>
      </c>
    </row>
    <row r="8831" spans="1:6" x14ac:dyDescent="0.25">
      <c r="A8831" t="s">
        <v>33</v>
      </c>
      <c r="B8831" t="s">
        <v>22</v>
      </c>
      <c r="C8831">
        <v>104.9</v>
      </c>
      <c r="D8831" s="1">
        <v>42036</v>
      </c>
      <c r="E8831" cm="1">
        <f t="array" ref="E8831">IF(AND(B8831="Housing",A8831="Rural"),"",
_xlfn.IFS(
NOT(ISBLANK(C8831)), C8831,
AND(NOT(ISBLANK(C8830)), B8830=B8831, NOT(ISBLANK(C8832)), B8832=B8831), AVERAGE(C8830,C8832),
AND(NOT(ISBLANK(C8830)), B8830=B8831, ISBLANK(C8832), NOT(ISBLANK(C8833)), B8833=B8831), C8830+(C8833-C8830)/3,
AND(ISBLANK(C8830), NOT(ISBLANK(C8829)), B8829=B8831, NOT(ISBLANK(C8832)), B8832=B8831), C8829+(C8832-C8829)*2/3,
TRUE, "Check Manually"
))</f>
        <v>104.9</v>
      </c>
      <c r="F8831" t="str">
        <f>_xlfn.XLOOKUP(B8831,Bucket_Map!A:A,Bucket_Map!B:B,"ERROR - CHECK NAME")</f>
        <v>Food &amp; Beverages</v>
      </c>
    </row>
    <row r="8832" spans="1:6" x14ac:dyDescent="0.25">
      <c r="A8832" t="s">
        <v>33</v>
      </c>
      <c r="B8832" t="s">
        <v>22</v>
      </c>
      <c r="C8832">
        <v>104.8</v>
      </c>
      <c r="D8832" s="1">
        <v>42064</v>
      </c>
      <c r="E8832" cm="1">
        <f t="array" ref="E8832">IF(AND(B8832="Housing",A8832="Rural"),"",
_xlfn.IFS(
NOT(ISBLANK(C8832)), C8832,
AND(NOT(ISBLANK(C8831)), B8831=B8832, NOT(ISBLANK(C8833)), B8833=B8832), AVERAGE(C8831,C8833),
AND(NOT(ISBLANK(C8831)), B8831=B8832, ISBLANK(C8833), NOT(ISBLANK(C8834)), B8834=B8832), C8831+(C8834-C8831)/3,
AND(ISBLANK(C8831), NOT(ISBLANK(C8830)), B8830=B8832, NOT(ISBLANK(C8833)), B8833=B8832), C8830+(C8833-C8830)*2/3,
TRUE, "Check Manually"
))</f>
        <v>104.8</v>
      </c>
      <c r="F8832" t="str">
        <f>_xlfn.XLOOKUP(B8832,Bucket_Map!A:A,Bucket_Map!B:B,"ERROR - CHECK NAME")</f>
        <v>Food &amp; Beverages</v>
      </c>
    </row>
    <row r="8833" spans="1:6" x14ac:dyDescent="0.25">
      <c r="A8833" t="s">
        <v>33</v>
      </c>
      <c r="B8833" t="s">
        <v>22</v>
      </c>
      <c r="C8833">
        <v>104.5</v>
      </c>
      <c r="D8833" s="1">
        <v>42095</v>
      </c>
      <c r="E8833" cm="1">
        <f t="array" ref="E8833">IF(AND(B8833="Housing",A8833="Rural"),"",
_xlfn.IFS(
NOT(ISBLANK(C8833)), C8833,
AND(NOT(ISBLANK(C8832)), B8832=B8833, NOT(ISBLANK(C8834)), B8834=B8833), AVERAGE(C8832,C8834),
AND(NOT(ISBLANK(C8832)), B8832=B8833, ISBLANK(C8834), NOT(ISBLANK(C8835)), B8835=B8833), C8832+(C8835-C8832)/3,
AND(ISBLANK(C8832), NOT(ISBLANK(C8831)), B8831=B8833, NOT(ISBLANK(C8834)), B8834=B8833), C8831+(C8834-C8831)*2/3,
TRUE, "Check Manually"
))</f>
        <v>104.5</v>
      </c>
      <c r="F8833" t="str">
        <f>_xlfn.XLOOKUP(B8833,Bucket_Map!A:A,Bucket_Map!B:B,"ERROR - CHECK NAME")</f>
        <v>Food &amp; Beverages</v>
      </c>
    </row>
    <row r="8834" spans="1:6" x14ac:dyDescent="0.25">
      <c r="A8834" t="s">
        <v>33</v>
      </c>
      <c r="B8834" t="s">
        <v>22</v>
      </c>
      <c r="C8834">
        <v>105.2</v>
      </c>
      <c r="D8834" s="1">
        <v>42125</v>
      </c>
      <c r="E8834" cm="1">
        <f t="array" ref="E8834">IF(AND(B8834="Housing",A8834="Rural"),"",
_xlfn.IFS(
NOT(ISBLANK(C8834)), C8834,
AND(NOT(ISBLANK(C8833)), B8833=B8834, NOT(ISBLANK(C8835)), B8835=B8834), AVERAGE(C8833,C8835),
AND(NOT(ISBLANK(C8833)), B8833=B8834, ISBLANK(C8835), NOT(ISBLANK(C8836)), B8836=B8834), C8833+(C8836-C8833)/3,
AND(ISBLANK(C8833), NOT(ISBLANK(C8832)), B8832=B8834, NOT(ISBLANK(C8835)), B8835=B8834), C8832+(C8835-C8832)*2/3,
TRUE, "Check Manually"
))</f>
        <v>105.2</v>
      </c>
      <c r="F8834" t="str">
        <f>_xlfn.XLOOKUP(B8834,Bucket_Map!A:A,Bucket_Map!B:B,"ERROR - CHECK NAME")</f>
        <v>Food &amp; Beverages</v>
      </c>
    </row>
    <row r="8835" spans="1:6" x14ac:dyDescent="0.25">
      <c r="A8835" t="s">
        <v>33</v>
      </c>
      <c r="B8835" t="s">
        <v>22</v>
      </c>
      <c r="C8835">
        <v>106</v>
      </c>
      <c r="D8835" s="1">
        <v>42156</v>
      </c>
      <c r="E8835" cm="1">
        <f t="array" ref="E8835">IF(AND(B8835="Housing",A8835="Rural"),"",
_xlfn.IFS(
NOT(ISBLANK(C8835)), C8835,
AND(NOT(ISBLANK(C8834)), B8834=B8835, NOT(ISBLANK(C8836)), B8836=B8835), AVERAGE(C8834,C8836),
AND(NOT(ISBLANK(C8834)), B8834=B8835, ISBLANK(C8836), NOT(ISBLANK(C8837)), B8837=B8835), C8834+(C8837-C8834)/3,
AND(ISBLANK(C8834), NOT(ISBLANK(C8833)), B8833=B8835, NOT(ISBLANK(C8836)), B8836=B8835), C8833+(C8836-C8833)*2/3,
TRUE, "Check Manually"
))</f>
        <v>106</v>
      </c>
      <c r="F8835" t="str">
        <f>_xlfn.XLOOKUP(B8835,Bucket_Map!A:A,Bucket_Map!B:B,"ERROR - CHECK NAME")</f>
        <v>Food &amp; Beverages</v>
      </c>
    </row>
    <row r="8836" spans="1:6" x14ac:dyDescent="0.25">
      <c r="A8836" t="s">
        <v>33</v>
      </c>
      <c r="B8836" t="s">
        <v>22</v>
      </c>
      <c r="C8836">
        <v>106.3</v>
      </c>
      <c r="D8836" s="1">
        <v>42186</v>
      </c>
      <c r="E8836" cm="1">
        <f t="array" ref="E8836">IF(AND(B8836="Housing",A8836="Rural"),"",
_xlfn.IFS(
NOT(ISBLANK(C8836)), C8836,
AND(NOT(ISBLANK(C8835)), B8835=B8836, NOT(ISBLANK(C8837)), B8837=B8836), AVERAGE(C8835,C8837),
AND(NOT(ISBLANK(C8835)), B8835=B8836, ISBLANK(C8837), NOT(ISBLANK(C8838)), B8838=B8836), C8835+(C8838-C8835)/3,
AND(ISBLANK(C8835), NOT(ISBLANK(C8834)), B8834=B8836, NOT(ISBLANK(C8837)), B8837=B8836), C8834+(C8837-C8834)*2/3,
TRUE, "Check Manually"
))</f>
        <v>106.3</v>
      </c>
      <c r="F8836" t="str">
        <f>_xlfn.XLOOKUP(B8836,Bucket_Map!A:A,Bucket_Map!B:B,"ERROR - CHECK NAME")</f>
        <v>Food &amp; Beverages</v>
      </c>
    </row>
    <row r="8837" spans="1:6" x14ac:dyDescent="0.25">
      <c r="A8837" t="s">
        <v>33</v>
      </c>
      <c r="B8837" t="s">
        <v>22</v>
      </c>
      <c r="C8837">
        <v>106.8</v>
      </c>
      <c r="D8837" s="1">
        <v>42217</v>
      </c>
      <c r="E8837" cm="1">
        <f t="array" ref="E8837">IF(AND(B8837="Housing",A8837="Rural"),"",
_xlfn.IFS(
NOT(ISBLANK(C8837)), C8837,
AND(NOT(ISBLANK(C8836)), B8836=B8837, NOT(ISBLANK(C8838)), B8838=B8837), AVERAGE(C8836,C8838),
AND(NOT(ISBLANK(C8836)), B8836=B8837, ISBLANK(C8838), NOT(ISBLANK(C8839)), B8839=B8837), C8836+(C8839-C8836)/3,
AND(ISBLANK(C8836), NOT(ISBLANK(C8835)), B8835=B8837, NOT(ISBLANK(C8838)), B8838=B8837), C8835+(C8838-C8835)*2/3,
TRUE, "Check Manually"
))</f>
        <v>106.8</v>
      </c>
      <c r="F8837" t="str">
        <f>_xlfn.XLOOKUP(B8837,Bucket_Map!A:A,Bucket_Map!B:B,"ERROR - CHECK NAME")</f>
        <v>Food &amp; Beverages</v>
      </c>
    </row>
    <row r="8838" spans="1:6" x14ac:dyDescent="0.25">
      <c r="A8838" t="s">
        <v>33</v>
      </c>
      <c r="B8838" t="s">
        <v>22</v>
      </c>
      <c r="C8838">
        <v>107</v>
      </c>
      <c r="D8838" s="1">
        <v>42248</v>
      </c>
      <c r="E8838" cm="1">
        <f t="array" ref="E8838">IF(AND(B8838="Housing",A8838="Rural"),"",
_xlfn.IFS(
NOT(ISBLANK(C8838)), C8838,
AND(NOT(ISBLANK(C8837)), B8837=B8838, NOT(ISBLANK(C8839)), B8839=B8838), AVERAGE(C8837,C8839),
AND(NOT(ISBLANK(C8837)), B8837=B8838, ISBLANK(C8839), NOT(ISBLANK(C8840)), B8840=B8838), C8837+(C8840-C8837)/3,
AND(ISBLANK(C8837), NOT(ISBLANK(C8836)), B8836=B8838, NOT(ISBLANK(C8839)), B8839=B8838), C8836+(C8839-C8836)*2/3,
TRUE, "Check Manually"
))</f>
        <v>107</v>
      </c>
      <c r="F8838" t="str">
        <f>_xlfn.XLOOKUP(B8838,Bucket_Map!A:A,Bucket_Map!B:B,"ERROR - CHECK NAME")</f>
        <v>Food &amp; Beverages</v>
      </c>
    </row>
    <row r="8839" spans="1:6" x14ac:dyDescent="0.25">
      <c r="A8839" t="s">
        <v>33</v>
      </c>
      <c r="B8839" t="s">
        <v>22</v>
      </c>
      <c r="C8839">
        <v>109</v>
      </c>
      <c r="D8839" s="1">
        <v>42278</v>
      </c>
      <c r="E8839" cm="1">
        <f t="array" ref="E8839">IF(AND(B8839="Housing",A8839="Rural"),"",
_xlfn.IFS(
NOT(ISBLANK(C8839)), C8839,
AND(NOT(ISBLANK(C8838)), B8838=B8839, NOT(ISBLANK(C8840)), B8840=B8839), AVERAGE(C8838,C8840),
AND(NOT(ISBLANK(C8838)), B8838=B8839, ISBLANK(C8840), NOT(ISBLANK(C8841)), B8841=B8839), C8838+(C8841-C8838)/3,
AND(ISBLANK(C8838), NOT(ISBLANK(C8837)), B8837=B8839, NOT(ISBLANK(C8840)), B8840=B8839), C8837+(C8840-C8837)*2/3,
TRUE, "Check Manually"
))</f>
        <v>109</v>
      </c>
      <c r="F8839" t="str">
        <f>_xlfn.XLOOKUP(B8839,Bucket_Map!A:A,Bucket_Map!B:B,"ERROR - CHECK NAME")</f>
        <v>Food &amp; Beverages</v>
      </c>
    </row>
    <row r="8840" spans="1:6" x14ac:dyDescent="0.25">
      <c r="A8840" t="s">
        <v>33</v>
      </c>
      <c r="B8840" t="s">
        <v>22</v>
      </c>
      <c r="C8840">
        <v>110</v>
      </c>
      <c r="D8840" s="1">
        <v>42309</v>
      </c>
      <c r="E8840" cm="1">
        <f t="array" ref="E8840">IF(AND(B8840="Housing",A8840="Rural"),"",
_xlfn.IFS(
NOT(ISBLANK(C8840)), C8840,
AND(NOT(ISBLANK(C8839)), B8839=B8840, NOT(ISBLANK(C8841)), B8841=B8840), AVERAGE(C8839,C8841),
AND(NOT(ISBLANK(C8839)), B8839=B8840, ISBLANK(C8841), NOT(ISBLANK(C8842)), B8842=B8840), C8839+(C8842-C8839)/3,
AND(ISBLANK(C8839), NOT(ISBLANK(C8838)), B8838=B8840, NOT(ISBLANK(C8841)), B8841=B8840), C8838+(C8841-C8838)*2/3,
TRUE, "Check Manually"
))</f>
        <v>110</v>
      </c>
      <c r="F8840" t="str">
        <f>_xlfn.XLOOKUP(B8840,Bucket_Map!A:A,Bucket_Map!B:B,"ERROR - CHECK NAME")</f>
        <v>Food &amp; Beverages</v>
      </c>
    </row>
    <row r="8841" spans="1:6" x14ac:dyDescent="0.25">
      <c r="A8841" t="s">
        <v>33</v>
      </c>
      <c r="B8841" t="s">
        <v>22</v>
      </c>
      <c r="C8841">
        <v>110</v>
      </c>
      <c r="D8841" s="1">
        <v>42339</v>
      </c>
      <c r="E8841" cm="1">
        <f t="array" ref="E8841">IF(AND(B8841="Housing",A8841="Rural"),"",
_xlfn.IFS(
NOT(ISBLANK(C8841)), C8841,
AND(NOT(ISBLANK(C8840)), B8840=B8841, NOT(ISBLANK(C8842)), B8842=B8841), AVERAGE(C8840,C8842),
AND(NOT(ISBLANK(C8840)), B8840=B8841, ISBLANK(C8842), NOT(ISBLANK(C8843)), B8843=B8841), C8840+(C8843-C8840)/3,
AND(ISBLANK(C8840), NOT(ISBLANK(C8839)), B8839=B8841, NOT(ISBLANK(C8842)), B8842=B8841), C8839+(C8842-C8839)*2/3,
TRUE, "Check Manually"
))</f>
        <v>110</v>
      </c>
      <c r="F8841" t="str">
        <f>_xlfn.XLOOKUP(B8841,Bucket_Map!A:A,Bucket_Map!B:B,"ERROR - CHECK NAME")</f>
        <v>Food &amp; Beverages</v>
      </c>
    </row>
    <row r="8842" spans="1:6" x14ac:dyDescent="0.25">
      <c r="A8842" t="s">
        <v>33</v>
      </c>
      <c r="B8842" t="s">
        <v>22</v>
      </c>
      <c r="C8842">
        <v>109.7</v>
      </c>
      <c r="D8842" s="1">
        <v>42370</v>
      </c>
      <c r="E8842" cm="1">
        <f t="array" ref="E8842">IF(AND(B8842="Housing",A8842="Rural"),"",
_xlfn.IFS(
NOT(ISBLANK(C8842)), C8842,
AND(NOT(ISBLANK(C8841)), B8841=B8842, NOT(ISBLANK(C8843)), B8843=B8842), AVERAGE(C8841,C8843),
AND(NOT(ISBLANK(C8841)), B8841=B8842, ISBLANK(C8843), NOT(ISBLANK(C8844)), B8844=B8842), C8841+(C8844-C8841)/3,
AND(ISBLANK(C8841), NOT(ISBLANK(C8840)), B8840=B8842, NOT(ISBLANK(C8843)), B8843=B8842), C8840+(C8843-C8840)*2/3,
TRUE, "Check Manually"
))</f>
        <v>109.7</v>
      </c>
      <c r="F8842" t="str">
        <f>_xlfn.XLOOKUP(B8842,Bucket_Map!A:A,Bucket_Map!B:B,"ERROR - CHECK NAME")</f>
        <v>Food &amp; Beverages</v>
      </c>
    </row>
    <row r="8843" spans="1:6" x14ac:dyDescent="0.25">
      <c r="A8843" t="s">
        <v>33</v>
      </c>
      <c r="B8843" t="s">
        <v>22</v>
      </c>
      <c r="C8843">
        <v>108.4</v>
      </c>
      <c r="D8843" s="1">
        <v>42401</v>
      </c>
      <c r="E8843" cm="1">
        <f t="array" ref="E8843">IF(AND(B8843="Housing",A8843="Rural"),"",
_xlfn.IFS(
NOT(ISBLANK(C8843)), C8843,
AND(NOT(ISBLANK(C8842)), B8842=B8843, NOT(ISBLANK(C8844)), B8844=B8843), AVERAGE(C8842,C8844),
AND(NOT(ISBLANK(C8842)), B8842=B8843, ISBLANK(C8844), NOT(ISBLANK(C8845)), B8845=B8843), C8842+(C8845-C8842)/3,
AND(ISBLANK(C8842), NOT(ISBLANK(C8841)), B8841=B8843, NOT(ISBLANK(C8844)), B8844=B8843), C8841+(C8844-C8841)*2/3,
TRUE, "Check Manually"
))</f>
        <v>108.4</v>
      </c>
      <c r="F8843" t="str">
        <f>_xlfn.XLOOKUP(B8843,Bucket_Map!A:A,Bucket_Map!B:B,"ERROR - CHECK NAME")</f>
        <v>Food &amp; Beverages</v>
      </c>
    </row>
    <row r="8844" spans="1:6" x14ac:dyDescent="0.25">
      <c r="A8844" t="s">
        <v>33</v>
      </c>
      <c r="B8844" t="s">
        <v>22</v>
      </c>
      <c r="C8844">
        <v>107.9</v>
      </c>
      <c r="D8844" s="1">
        <v>42430</v>
      </c>
      <c r="E8844" cm="1">
        <f t="array" ref="E8844">IF(AND(B8844="Housing",A8844="Rural"),"",
_xlfn.IFS(
NOT(ISBLANK(C8844)), C8844,
AND(NOT(ISBLANK(C8843)), B8843=B8844, NOT(ISBLANK(C8845)), B8845=B8844), AVERAGE(C8843,C8845),
AND(NOT(ISBLANK(C8843)), B8843=B8844, ISBLANK(C8845), NOT(ISBLANK(C8846)), B8846=B8844), C8843+(C8846-C8843)/3,
AND(ISBLANK(C8843), NOT(ISBLANK(C8842)), B8842=B8844, NOT(ISBLANK(C8845)), B8845=B8844), C8842+(C8845-C8842)*2/3,
TRUE, "Check Manually"
))</f>
        <v>107.9</v>
      </c>
      <c r="F8844" t="str">
        <f>_xlfn.XLOOKUP(B8844,Bucket_Map!A:A,Bucket_Map!B:B,"ERROR - CHECK NAME")</f>
        <v>Food &amp; Beverages</v>
      </c>
    </row>
    <row r="8845" spans="1:6" x14ac:dyDescent="0.25">
      <c r="A8845" t="s">
        <v>33</v>
      </c>
      <c r="B8845" t="s">
        <v>22</v>
      </c>
      <c r="C8845">
        <v>108.9</v>
      </c>
      <c r="D8845" s="1">
        <v>42461</v>
      </c>
      <c r="E8845" cm="1">
        <f t="array" ref="E8845">IF(AND(B8845="Housing",A8845="Rural"),"",
_xlfn.IFS(
NOT(ISBLANK(C8845)), C8845,
AND(NOT(ISBLANK(C8844)), B8844=B8845, NOT(ISBLANK(C8846)), B8846=B8845), AVERAGE(C8844,C8846),
AND(NOT(ISBLANK(C8844)), B8844=B8845, ISBLANK(C8846), NOT(ISBLANK(C8847)), B8847=B8845), C8844+(C8847-C8844)/3,
AND(ISBLANK(C8844), NOT(ISBLANK(C8843)), B8843=B8845, NOT(ISBLANK(C8846)), B8846=B8845), C8843+(C8846-C8843)*2/3,
TRUE, "Check Manually"
))</f>
        <v>108.9</v>
      </c>
      <c r="F8845" t="str">
        <f>_xlfn.XLOOKUP(B8845,Bucket_Map!A:A,Bucket_Map!B:B,"ERROR - CHECK NAME")</f>
        <v>Food &amp; Beverages</v>
      </c>
    </row>
    <row r="8846" spans="1:6" x14ac:dyDescent="0.25">
      <c r="A8846" t="s">
        <v>33</v>
      </c>
      <c r="B8846" t="s">
        <v>22</v>
      </c>
      <c r="C8846">
        <v>109.6</v>
      </c>
      <c r="D8846" s="1">
        <v>42491</v>
      </c>
      <c r="E8846" cm="1">
        <f t="array" ref="E8846">IF(AND(B8846="Housing",A8846="Rural"),"",
_xlfn.IFS(
NOT(ISBLANK(C8846)), C8846,
AND(NOT(ISBLANK(C8845)), B8845=B8846, NOT(ISBLANK(C8847)), B8847=B8846), AVERAGE(C8845,C8847),
AND(NOT(ISBLANK(C8845)), B8845=B8846, ISBLANK(C8847), NOT(ISBLANK(C8848)), B8848=B8846), C8845+(C8848-C8845)/3,
AND(ISBLANK(C8845), NOT(ISBLANK(C8844)), B8844=B8846, NOT(ISBLANK(C8847)), B8847=B8846), C8844+(C8847-C8844)*2/3,
TRUE, "Check Manually"
))</f>
        <v>109.6</v>
      </c>
      <c r="F8846" t="str">
        <f>_xlfn.XLOOKUP(B8846,Bucket_Map!A:A,Bucket_Map!B:B,"ERROR - CHECK NAME")</f>
        <v>Food &amp; Beverages</v>
      </c>
    </row>
    <row r="8847" spans="1:6" x14ac:dyDescent="0.25">
      <c r="A8847" t="s">
        <v>33</v>
      </c>
      <c r="B8847" t="s">
        <v>22</v>
      </c>
      <c r="C8847">
        <v>110.2</v>
      </c>
      <c r="D8847" s="1">
        <v>42522</v>
      </c>
      <c r="E8847" cm="1">
        <f t="array" ref="E8847">IF(AND(B8847="Housing",A8847="Rural"),"",
_xlfn.IFS(
NOT(ISBLANK(C8847)), C8847,
AND(NOT(ISBLANK(C8846)), B8846=B8847, NOT(ISBLANK(C8848)), B8848=B8847), AVERAGE(C8846,C8848),
AND(NOT(ISBLANK(C8846)), B8846=B8847, ISBLANK(C8848), NOT(ISBLANK(C8849)), B8849=B8847), C8846+(C8849-C8846)/3,
AND(ISBLANK(C8846), NOT(ISBLANK(C8845)), B8845=B8847, NOT(ISBLANK(C8848)), B8848=B8847), C8845+(C8848-C8845)*2/3,
TRUE, "Check Manually"
))</f>
        <v>110.2</v>
      </c>
      <c r="F8847" t="str">
        <f>_xlfn.XLOOKUP(B8847,Bucket_Map!A:A,Bucket_Map!B:B,"ERROR - CHECK NAME")</f>
        <v>Food &amp; Beverages</v>
      </c>
    </row>
    <row r="8848" spans="1:6" x14ac:dyDescent="0.25">
      <c r="A8848" t="s">
        <v>33</v>
      </c>
      <c r="B8848" t="s">
        <v>22</v>
      </c>
      <c r="C8848">
        <v>111</v>
      </c>
      <c r="D8848" s="1">
        <v>42552</v>
      </c>
      <c r="E8848" cm="1">
        <f t="array" ref="E8848">IF(AND(B8848="Housing",A8848="Rural"),"",
_xlfn.IFS(
NOT(ISBLANK(C8848)), C8848,
AND(NOT(ISBLANK(C8847)), B8847=B8848, NOT(ISBLANK(C8849)), B8849=B8848), AVERAGE(C8847,C8849),
AND(NOT(ISBLANK(C8847)), B8847=B8848, ISBLANK(C8849), NOT(ISBLANK(C8850)), B8850=B8848), C8847+(C8850-C8847)/3,
AND(ISBLANK(C8847), NOT(ISBLANK(C8846)), B8846=B8848, NOT(ISBLANK(C8849)), B8849=B8848), C8846+(C8849-C8846)*2/3,
TRUE, "Check Manually"
))</f>
        <v>111</v>
      </c>
      <c r="F8848" t="str">
        <f>_xlfn.XLOOKUP(B8848,Bucket_Map!A:A,Bucket_Map!B:B,"ERROR - CHECK NAME")</f>
        <v>Food &amp; Beverages</v>
      </c>
    </row>
    <row r="8849" spans="1:6" x14ac:dyDescent="0.25">
      <c r="A8849" t="s">
        <v>33</v>
      </c>
      <c r="B8849" t="s">
        <v>22</v>
      </c>
      <c r="C8849">
        <v>111.8</v>
      </c>
      <c r="D8849" s="1">
        <v>42583</v>
      </c>
      <c r="E8849" cm="1">
        <f t="array" ref="E8849">IF(AND(B8849="Housing",A8849="Rural"),"",
_xlfn.IFS(
NOT(ISBLANK(C8849)), C8849,
AND(NOT(ISBLANK(C8848)), B8848=B8849, NOT(ISBLANK(C8850)), B8850=B8849), AVERAGE(C8848,C8850),
AND(NOT(ISBLANK(C8848)), B8848=B8849, ISBLANK(C8850), NOT(ISBLANK(C8851)), B8851=B8849), C8848+(C8851-C8848)/3,
AND(ISBLANK(C8848), NOT(ISBLANK(C8847)), B8847=B8849, NOT(ISBLANK(C8850)), B8850=B8849), C8847+(C8850-C8847)*2/3,
TRUE, "Check Manually"
))</f>
        <v>111.8</v>
      </c>
      <c r="F8849" t="str">
        <f>_xlfn.XLOOKUP(B8849,Bucket_Map!A:A,Bucket_Map!B:B,"ERROR - CHECK NAME")</f>
        <v>Food &amp; Beverages</v>
      </c>
    </row>
    <row r="8850" spans="1:6" x14ac:dyDescent="0.25">
      <c r="A8850" t="s">
        <v>33</v>
      </c>
      <c r="B8850" t="s">
        <v>22</v>
      </c>
      <c r="C8850">
        <v>111.9</v>
      </c>
      <c r="D8850" s="1">
        <v>42614</v>
      </c>
      <c r="E8850" cm="1">
        <f t="array" ref="E8850">IF(AND(B8850="Housing",A8850="Rural"),"",
_xlfn.IFS(
NOT(ISBLANK(C8850)), C8850,
AND(NOT(ISBLANK(C8849)), B8849=B8850, NOT(ISBLANK(C8851)), B8851=B8850), AVERAGE(C8849,C8851),
AND(NOT(ISBLANK(C8849)), B8849=B8850, ISBLANK(C8851), NOT(ISBLANK(C8852)), B8852=B8850), C8849+(C8852-C8849)/3,
AND(ISBLANK(C8849), NOT(ISBLANK(C8848)), B8848=B8850, NOT(ISBLANK(C8851)), B8851=B8850), C8848+(C8851-C8848)*2/3,
TRUE, "Check Manually"
))</f>
        <v>111.9</v>
      </c>
      <c r="F8850" t="str">
        <f>_xlfn.XLOOKUP(B8850,Bucket_Map!A:A,Bucket_Map!B:B,"ERROR - CHECK NAME")</f>
        <v>Food &amp; Beverages</v>
      </c>
    </row>
    <row r="8851" spans="1:6" x14ac:dyDescent="0.25">
      <c r="A8851" t="s">
        <v>33</v>
      </c>
      <c r="B8851" t="s">
        <v>22</v>
      </c>
      <c r="C8851">
        <v>112.5</v>
      </c>
      <c r="D8851" s="1">
        <v>42644</v>
      </c>
      <c r="E8851" cm="1">
        <f t="array" ref="E8851">IF(AND(B8851="Housing",A8851="Rural"),"",
_xlfn.IFS(
NOT(ISBLANK(C8851)), C8851,
AND(NOT(ISBLANK(C8850)), B8850=B8851, NOT(ISBLANK(C8852)), B8852=B8851), AVERAGE(C8850,C8852),
AND(NOT(ISBLANK(C8850)), B8850=B8851, ISBLANK(C8852), NOT(ISBLANK(C8853)), B8853=B8851), C8850+(C8853-C8850)/3,
AND(ISBLANK(C8850), NOT(ISBLANK(C8849)), B8849=B8851, NOT(ISBLANK(C8852)), B8852=B8851), C8849+(C8852-C8849)*2/3,
TRUE, "Check Manually"
))</f>
        <v>112.5</v>
      </c>
      <c r="F8851" t="str">
        <f>_xlfn.XLOOKUP(B8851,Bucket_Map!A:A,Bucket_Map!B:B,"ERROR - CHECK NAME")</f>
        <v>Food &amp; Beverages</v>
      </c>
    </row>
    <row r="8852" spans="1:6" x14ac:dyDescent="0.25">
      <c r="A8852" t="s">
        <v>33</v>
      </c>
      <c r="B8852" t="s">
        <v>22</v>
      </c>
      <c r="C8852">
        <v>112.6</v>
      </c>
      <c r="D8852" s="1">
        <v>42675</v>
      </c>
      <c r="E8852" cm="1">
        <f t="array" ref="E8852">IF(AND(B8852="Housing",A8852="Rural"),"",
_xlfn.IFS(
NOT(ISBLANK(C8852)), C8852,
AND(NOT(ISBLANK(C8851)), B8851=B8852, NOT(ISBLANK(C8853)), B8853=B8852), AVERAGE(C8851,C8853),
AND(NOT(ISBLANK(C8851)), B8851=B8852, ISBLANK(C8853), NOT(ISBLANK(C8854)), B8854=B8852), C8851+(C8854-C8851)/3,
AND(ISBLANK(C8851), NOT(ISBLANK(C8850)), B8850=B8852, NOT(ISBLANK(C8853)), B8853=B8852), C8850+(C8853-C8850)*2/3,
TRUE, "Check Manually"
))</f>
        <v>112.6</v>
      </c>
      <c r="F8852" t="str">
        <f>_xlfn.XLOOKUP(B8852,Bucket_Map!A:A,Bucket_Map!B:B,"ERROR - CHECK NAME")</f>
        <v>Food &amp; Beverages</v>
      </c>
    </row>
    <row r="8853" spans="1:6" x14ac:dyDescent="0.25">
      <c r="A8853" t="s">
        <v>33</v>
      </c>
      <c r="B8853" t="s">
        <v>22</v>
      </c>
      <c r="C8853">
        <v>113.5</v>
      </c>
      <c r="D8853" s="1">
        <v>42705</v>
      </c>
      <c r="E8853" cm="1">
        <f t="array" ref="E8853">IF(AND(B8853="Housing",A8853="Rural"),"",
_xlfn.IFS(
NOT(ISBLANK(C8853)), C8853,
AND(NOT(ISBLANK(C8852)), B8852=B8853, NOT(ISBLANK(C8854)), B8854=B8853), AVERAGE(C8852,C8854),
AND(NOT(ISBLANK(C8852)), B8852=B8853, ISBLANK(C8854), NOT(ISBLANK(C8855)), B8855=B8853), C8852+(C8855-C8852)/3,
AND(ISBLANK(C8852), NOT(ISBLANK(C8851)), B8851=B8853, NOT(ISBLANK(C8854)), B8854=B8853), C8851+(C8854-C8851)*2/3,
TRUE, "Check Manually"
))</f>
        <v>113.5</v>
      </c>
      <c r="F8853" t="str">
        <f>_xlfn.XLOOKUP(B8853,Bucket_Map!A:A,Bucket_Map!B:B,"ERROR - CHECK NAME")</f>
        <v>Food &amp; Beverages</v>
      </c>
    </row>
    <row r="8854" spans="1:6" x14ac:dyDescent="0.25">
      <c r="A8854" t="s">
        <v>33</v>
      </c>
      <c r="B8854" t="s">
        <v>22</v>
      </c>
      <c r="C8854">
        <v>114</v>
      </c>
      <c r="D8854" s="1">
        <v>42736</v>
      </c>
      <c r="E8854" cm="1">
        <f t="array" ref="E8854">IF(AND(B8854="Housing",A8854="Rural"),"",
_xlfn.IFS(
NOT(ISBLANK(C8854)), C8854,
AND(NOT(ISBLANK(C8853)), B8853=B8854, NOT(ISBLANK(C8855)), B8855=B8854), AVERAGE(C8853,C8855),
AND(NOT(ISBLANK(C8853)), B8853=B8854, ISBLANK(C8855), NOT(ISBLANK(C8856)), B8856=B8854), C8853+(C8856-C8853)/3,
AND(ISBLANK(C8853), NOT(ISBLANK(C8852)), B8852=B8854, NOT(ISBLANK(C8855)), B8855=B8854), C8852+(C8855-C8852)*2/3,
TRUE, "Check Manually"
))</f>
        <v>114</v>
      </c>
      <c r="F8854" t="str">
        <f>_xlfn.XLOOKUP(B8854,Bucket_Map!A:A,Bucket_Map!B:B,"ERROR - CHECK NAME")</f>
        <v>Food &amp; Beverages</v>
      </c>
    </row>
    <row r="8855" spans="1:6" x14ac:dyDescent="0.25">
      <c r="A8855" t="s">
        <v>33</v>
      </c>
      <c r="B8855" t="s">
        <v>22</v>
      </c>
      <c r="C8855">
        <v>114.3</v>
      </c>
      <c r="D8855" s="1">
        <v>42767</v>
      </c>
      <c r="E8855" cm="1">
        <f t="array" ref="E8855">IF(AND(B8855="Housing",A8855="Rural"),"",
_xlfn.IFS(
NOT(ISBLANK(C8855)), C8855,
AND(NOT(ISBLANK(C8854)), B8854=B8855, NOT(ISBLANK(C8856)), B8856=B8855), AVERAGE(C8854,C8856),
AND(NOT(ISBLANK(C8854)), B8854=B8855, ISBLANK(C8856), NOT(ISBLANK(C8857)), B8857=B8855), C8854+(C8857-C8854)/3,
AND(ISBLANK(C8854), NOT(ISBLANK(C8853)), B8853=B8855, NOT(ISBLANK(C8856)), B8856=B8855), C8853+(C8856-C8853)*2/3,
TRUE, "Check Manually"
))</f>
        <v>114.3</v>
      </c>
      <c r="F8855" t="str">
        <f>_xlfn.XLOOKUP(B8855,Bucket_Map!A:A,Bucket_Map!B:B,"ERROR - CHECK NAME")</f>
        <v>Food &amp; Beverages</v>
      </c>
    </row>
    <row r="8856" spans="1:6" x14ac:dyDescent="0.25">
      <c r="A8856" t="s">
        <v>33</v>
      </c>
      <c r="B8856" t="s">
        <v>22</v>
      </c>
      <c r="C8856">
        <v>114</v>
      </c>
      <c r="D8856" s="1">
        <v>42795</v>
      </c>
      <c r="E8856" cm="1">
        <f t="array" ref="E8856">IF(AND(B8856="Housing",A8856="Rural"),"",
_xlfn.IFS(
NOT(ISBLANK(C8856)), C8856,
AND(NOT(ISBLANK(C8855)), B8855=B8856, NOT(ISBLANK(C8857)), B8857=B8856), AVERAGE(C8855,C8857),
AND(NOT(ISBLANK(C8855)), B8855=B8856, ISBLANK(C8857), NOT(ISBLANK(C8858)), B8858=B8856), C8855+(C8858-C8855)/3,
AND(ISBLANK(C8855), NOT(ISBLANK(C8854)), B8854=B8856, NOT(ISBLANK(C8857)), B8857=B8856), C8854+(C8857-C8854)*2/3,
TRUE, "Check Manually"
))</f>
        <v>114</v>
      </c>
      <c r="F8856" t="str">
        <f>_xlfn.XLOOKUP(B8856,Bucket_Map!A:A,Bucket_Map!B:B,"ERROR - CHECK NAME")</f>
        <v>Food &amp; Beverages</v>
      </c>
    </row>
    <row r="8857" spans="1:6" x14ac:dyDescent="0.25">
      <c r="A8857" t="s">
        <v>33</v>
      </c>
      <c r="B8857" t="s">
        <v>22</v>
      </c>
      <c r="C8857">
        <v>113.5</v>
      </c>
      <c r="D8857" s="1">
        <v>42826</v>
      </c>
      <c r="E8857" cm="1">
        <f t="array" ref="E8857">IF(AND(B8857="Housing",A8857="Rural"),"",
_xlfn.IFS(
NOT(ISBLANK(C8857)), C8857,
AND(NOT(ISBLANK(C8856)), B8856=B8857, NOT(ISBLANK(C8858)), B8858=B8857), AVERAGE(C8856,C8858),
AND(NOT(ISBLANK(C8856)), B8856=B8857, ISBLANK(C8858), NOT(ISBLANK(C8859)), B8859=B8857), C8856+(C8859-C8856)/3,
AND(ISBLANK(C8856), NOT(ISBLANK(C8855)), B8855=B8857, NOT(ISBLANK(C8858)), B8858=B8857), C8855+(C8858-C8855)*2/3,
TRUE, "Check Manually"
))</f>
        <v>113.5</v>
      </c>
      <c r="F8857" t="str">
        <f>_xlfn.XLOOKUP(B8857,Bucket_Map!A:A,Bucket_Map!B:B,"ERROR - CHECK NAME")</f>
        <v>Food &amp; Beverages</v>
      </c>
    </row>
    <row r="8858" spans="1:6" x14ac:dyDescent="0.25">
      <c r="A8858" t="s">
        <v>33</v>
      </c>
      <c r="B8858" t="s">
        <v>22</v>
      </c>
      <c r="C8858">
        <v>113.4</v>
      </c>
      <c r="D8858" s="1">
        <v>42856</v>
      </c>
      <c r="E8858" cm="1">
        <f t="array" ref="E8858">IF(AND(B8858="Housing",A8858="Rural"),"",
_xlfn.IFS(
NOT(ISBLANK(C8858)), C8858,
AND(NOT(ISBLANK(C8857)), B8857=B8858, NOT(ISBLANK(C8859)), B8859=B8858), AVERAGE(C8857,C8859),
AND(NOT(ISBLANK(C8857)), B8857=B8858, ISBLANK(C8859), NOT(ISBLANK(C8860)), B8860=B8858), C8857+(C8860-C8857)/3,
AND(ISBLANK(C8857), NOT(ISBLANK(C8856)), B8856=B8858, NOT(ISBLANK(C8859)), B8859=B8858), C8856+(C8859-C8856)*2/3,
TRUE, "Check Manually"
))</f>
        <v>113.4</v>
      </c>
      <c r="F8858" t="str">
        <f>_xlfn.XLOOKUP(B8858,Bucket_Map!A:A,Bucket_Map!B:B,"ERROR - CHECK NAME")</f>
        <v>Food &amp; Beverages</v>
      </c>
    </row>
    <row r="8859" spans="1:6" x14ac:dyDescent="0.25">
      <c r="A8859" t="s">
        <v>33</v>
      </c>
      <c r="B8859" t="s">
        <v>22</v>
      </c>
      <c r="C8859">
        <v>113.5</v>
      </c>
      <c r="D8859" s="1">
        <v>42887</v>
      </c>
      <c r="E8859" cm="1">
        <f t="array" ref="E8859">IF(AND(B8859="Housing",A8859="Rural"),"",
_xlfn.IFS(
NOT(ISBLANK(C8859)), C8859,
AND(NOT(ISBLANK(C8858)), B8858=B8859, NOT(ISBLANK(C8860)), B8860=B8859), AVERAGE(C8858,C8860),
AND(NOT(ISBLANK(C8858)), B8858=B8859, ISBLANK(C8860), NOT(ISBLANK(C8861)), B8861=B8859), C8858+(C8861-C8858)/3,
AND(ISBLANK(C8858), NOT(ISBLANK(C8857)), B8857=B8859, NOT(ISBLANK(C8860)), B8860=B8859), C8857+(C8860-C8857)*2/3,
TRUE, "Check Manually"
))</f>
        <v>113.5</v>
      </c>
      <c r="F8859" t="str">
        <f>_xlfn.XLOOKUP(B8859,Bucket_Map!A:A,Bucket_Map!B:B,"ERROR - CHECK NAME")</f>
        <v>Food &amp; Beverages</v>
      </c>
    </row>
    <row r="8860" spans="1:6" x14ac:dyDescent="0.25">
      <c r="A8860" t="s">
        <v>33</v>
      </c>
      <c r="B8860" t="s">
        <v>22</v>
      </c>
      <c r="C8860">
        <v>113.4</v>
      </c>
      <c r="D8860" s="1">
        <v>42917</v>
      </c>
      <c r="E8860" cm="1">
        <f t="array" ref="E8860">IF(AND(B8860="Housing",A8860="Rural"),"",
_xlfn.IFS(
NOT(ISBLANK(C8860)), C8860,
AND(NOT(ISBLANK(C8859)), B8859=B8860, NOT(ISBLANK(C8861)), B8861=B8860), AVERAGE(C8859,C8861),
AND(NOT(ISBLANK(C8859)), B8859=B8860, ISBLANK(C8861), NOT(ISBLANK(C8862)), B8862=B8860), C8859+(C8862-C8859)/3,
AND(ISBLANK(C8859), NOT(ISBLANK(C8858)), B8858=B8860, NOT(ISBLANK(C8861)), B8861=B8860), C8858+(C8861-C8858)*2/3,
TRUE, "Check Manually"
))</f>
        <v>113.4</v>
      </c>
      <c r="F8860" t="str">
        <f>_xlfn.XLOOKUP(B8860,Bucket_Map!A:A,Bucket_Map!B:B,"ERROR - CHECK NAME")</f>
        <v>Food &amp; Beverages</v>
      </c>
    </row>
    <row r="8861" spans="1:6" x14ac:dyDescent="0.25">
      <c r="A8861" t="s">
        <v>33</v>
      </c>
      <c r="B8861" t="s">
        <v>22</v>
      </c>
      <c r="C8861">
        <v>114.1</v>
      </c>
      <c r="D8861" s="1">
        <v>42948</v>
      </c>
      <c r="E8861" cm="1">
        <f t="array" ref="E8861">IF(AND(B8861="Housing",A8861="Rural"),"",
_xlfn.IFS(
NOT(ISBLANK(C8861)), C8861,
AND(NOT(ISBLANK(C8860)), B8860=B8861, NOT(ISBLANK(C8862)), B8862=B8861), AVERAGE(C8860,C8862),
AND(NOT(ISBLANK(C8860)), B8860=B8861, ISBLANK(C8862), NOT(ISBLANK(C8863)), B8863=B8861), C8860+(C8863-C8860)/3,
AND(ISBLANK(C8860), NOT(ISBLANK(C8859)), B8859=B8861, NOT(ISBLANK(C8862)), B8862=B8861), C8859+(C8862-C8859)*2/3,
TRUE, "Check Manually"
))</f>
        <v>114.1</v>
      </c>
      <c r="F8861" t="str">
        <f>_xlfn.XLOOKUP(B8861,Bucket_Map!A:A,Bucket_Map!B:B,"ERROR - CHECK NAME")</f>
        <v>Food &amp; Beverages</v>
      </c>
    </row>
    <row r="8862" spans="1:6" x14ac:dyDescent="0.25">
      <c r="A8862" t="s">
        <v>33</v>
      </c>
      <c r="B8862" t="s">
        <v>22</v>
      </c>
      <c r="C8862">
        <v>114.5</v>
      </c>
      <c r="D8862" s="1">
        <v>42979</v>
      </c>
      <c r="E8862" cm="1">
        <f t="array" ref="E8862">IF(AND(B8862="Housing",A8862="Rural"),"",
_xlfn.IFS(
NOT(ISBLANK(C8862)), C8862,
AND(NOT(ISBLANK(C8861)), B8861=B8862, NOT(ISBLANK(C8863)), B8863=B8862), AVERAGE(C8861,C8863),
AND(NOT(ISBLANK(C8861)), B8861=B8862, ISBLANK(C8863), NOT(ISBLANK(C8864)), B8864=B8862), C8861+(C8864-C8861)/3,
AND(ISBLANK(C8861), NOT(ISBLANK(C8860)), B8860=B8862, NOT(ISBLANK(C8863)), B8863=B8862), C8860+(C8863-C8860)*2/3,
TRUE, "Check Manually"
))</f>
        <v>114.5</v>
      </c>
      <c r="F8862" t="str">
        <f>_xlfn.XLOOKUP(B8862,Bucket_Map!A:A,Bucket_Map!B:B,"ERROR - CHECK NAME")</f>
        <v>Food &amp; Beverages</v>
      </c>
    </row>
    <row r="8863" spans="1:6" x14ac:dyDescent="0.25">
      <c r="A8863" t="s">
        <v>33</v>
      </c>
      <c r="B8863" t="s">
        <v>22</v>
      </c>
      <c r="C8863">
        <v>114.9</v>
      </c>
      <c r="D8863" s="1">
        <v>43009</v>
      </c>
      <c r="E8863" cm="1">
        <f t="array" ref="E8863">IF(AND(B8863="Housing",A8863="Rural"),"",
_xlfn.IFS(
NOT(ISBLANK(C8863)), C8863,
AND(NOT(ISBLANK(C8862)), B8862=B8863, NOT(ISBLANK(C8864)), B8864=B8863), AVERAGE(C8862,C8864),
AND(NOT(ISBLANK(C8862)), B8862=B8863, ISBLANK(C8864), NOT(ISBLANK(C8865)), B8865=B8863), C8862+(C8865-C8862)/3,
AND(ISBLANK(C8862), NOT(ISBLANK(C8861)), B8861=B8863, NOT(ISBLANK(C8864)), B8864=B8863), C8861+(C8864-C8861)*2/3,
TRUE, "Check Manually"
))</f>
        <v>114.9</v>
      </c>
      <c r="F8863" t="str">
        <f>_xlfn.XLOOKUP(B8863,Bucket_Map!A:A,Bucket_Map!B:B,"ERROR - CHECK NAME")</f>
        <v>Food &amp; Beverages</v>
      </c>
    </row>
    <row r="8864" spans="1:6" x14ac:dyDescent="0.25">
      <c r="A8864" t="s">
        <v>33</v>
      </c>
      <c r="B8864" t="s">
        <v>22</v>
      </c>
      <c r="C8864">
        <v>115.2</v>
      </c>
      <c r="D8864" s="1">
        <v>43040</v>
      </c>
      <c r="E8864" cm="1">
        <f t="array" ref="E8864">IF(AND(B8864="Housing",A8864="Rural"),"",
_xlfn.IFS(
NOT(ISBLANK(C8864)), C8864,
AND(NOT(ISBLANK(C8863)), B8863=B8864, NOT(ISBLANK(C8865)), B8865=B8864), AVERAGE(C8863,C8865),
AND(NOT(ISBLANK(C8863)), B8863=B8864, ISBLANK(C8865), NOT(ISBLANK(C8866)), B8866=B8864), C8863+(C8866-C8863)/3,
AND(ISBLANK(C8863), NOT(ISBLANK(C8862)), B8862=B8864, NOT(ISBLANK(C8865)), B8865=B8864), C8862+(C8865-C8862)*2/3,
TRUE, "Check Manually"
))</f>
        <v>115.2</v>
      </c>
      <c r="F8864" t="str">
        <f>_xlfn.XLOOKUP(B8864,Bucket_Map!A:A,Bucket_Map!B:B,"ERROR - CHECK NAME")</f>
        <v>Food &amp; Beverages</v>
      </c>
    </row>
    <row r="8865" spans="1:6" x14ac:dyDescent="0.25">
      <c r="A8865" t="s">
        <v>33</v>
      </c>
      <c r="B8865" t="s">
        <v>22</v>
      </c>
      <c r="C8865">
        <v>115.9</v>
      </c>
      <c r="D8865" s="1">
        <v>43070</v>
      </c>
      <c r="E8865" cm="1">
        <f t="array" ref="E8865">IF(AND(B8865="Housing",A8865="Rural"),"",
_xlfn.IFS(
NOT(ISBLANK(C8865)), C8865,
AND(NOT(ISBLANK(C8864)), B8864=B8865, NOT(ISBLANK(C8866)), B8866=B8865), AVERAGE(C8864,C8866),
AND(NOT(ISBLANK(C8864)), B8864=B8865, ISBLANK(C8866), NOT(ISBLANK(C8867)), B8867=B8865), C8864+(C8867-C8864)/3,
AND(ISBLANK(C8864), NOT(ISBLANK(C8863)), B8863=B8865, NOT(ISBLANK(C8866)), B8866=B8865), C8863+(C8866-C8863)*2/3,
TRUE, "Check Manually"
))</f>
        <v>115.9</v>
      </c>
      <c r="F8865" t="str">
        <f>_xlfn.XLOOKUP(B8865,Bucket_Map!A:A,Bucket_Map!B:B,"ERROR - CHECK NAME")</f>
        <v>Food &amp; Beverages</v>
      </c>
    </row>
    <row r="8866" spans="1:6" x14ac:dyDescent="0.25">
      <c r="A8866" t="s">
        <v>33</v>
      </c>
      <c r="B8866" t="s">
        <v>22</v>
      </c>
      <c r="C8866">
        <v>116.4</v>
      </c>
      <c r="D8866" s="1">
        <v>43101</v>
      </c>
      <c r="E8866" cm="1">
        <f t="array" ref="E8866">IF(AND(B8866="Housing",A8866="Rural"),"",
_xlfn.IFS(
NOT(ISBLANK(C8866)), C8866,
AND(NOT(ISBLANK(C8865)), B8865=B8866, NOT(ISBLANK(C8867)), B8867=B8866), AVERAGE(C8865,C8867),
AND(NOT(ISBLANK(C8865)), B8865=B8866, ISBLANK(C8867), NOT(ISBLANK(C8868)), B8868=B8866), C8865+(C8868-C8865)/3,
AND(ISBLANK(C8865), NOT(ISBLANK(C8864)), B8864=B8866, NOT(ISBLANK(C8867)), B8867=B8866), C8864+(C8867-C8864)*2/3,
TRUE, "Check Manually"
))</f>
        <v>116.4</v>
      </c>
      <c r="F8866" t="str">
        <f>_xlfn.XLOOKUP(B8866,Bucket_Map!A:A,Bucket_Map!B:B,"ERROR - CHECK NAME")</f>
        <v>Food &amp; Beverages</v>
      </c>
    </row>
    <row r="8867" spans="1:6" x14ac:dyDescent="0.25">
      <c r="A8867" t="s">
        <v>33</v>
      </c>
      <c r="B8867" t="s">
        <v>22</v>
      </c>
      <c r="C8867">
        <v>116.2</v>
      </c>
      <c r="D8867" s="1">
        <v>43132</v>
      </c>
      <c r="E8867" cm="1">
        <f t="array" ref="E8867">IF(AND(B8867="Housing",A8867="Rural"),"",
_xlfn.IFS(
NOT(ISBLANK(C8867)), C8867,
AND(NOT(ISBLANK(C8866)), B8866=B8867, NOT(ISBLANK(C8868)), B8868=B8867), AVERAGE(C8866,C8868),
AND(NOT(ISBLANK(C8866)), B8866=B8867, ISBLANK(C8868), NOT(ISBLANK(C8869)), B8869=B8867), C8866+(C8869-C8866)/3,
AND(ISBLANK(C8866), NOT(ISBLANK(C8865)), B8865=B8867, NOT(ISBLANK(C8868)), B8868=B8867), C8865+(C8868-C8865)*2/3,
TRUE, "Check Manually"
))</f>
        <v>116.2</v>
      </c>
      <c r="F8867" t="str">
        <f>_xlfn.XLOOKUP(B8867,Bucket_Map!A:A,Bucket_Map!B:B,"ERROR - CHECK NAME")</f>
        <v>Food &amp; Beverages</v>
      </c>
    </row>
    <row r="8868" spans="1:6" x14ac:dyDescent="0.25">
      <c r="A8868" t="s">
        <v>33</v>
      </c>
      <c r="B8868" t="s">
        <v>22</v>
      </c>
      <c r="C8868">
        <v>116.5</v>
      </c>
      <c r="D8868" s="1">
        <v>43160</v>
      </c>
      <c r="E8868" cm="1">
        <f t="array" ref="E8868">IF(AND(B8868="Housing",A8868="Rural"),"",
_xlfn.IFS(
NOT(ISBLANK(C8868)), C8868,
AND(NOT(ISBLANK(C8867)), B8867=B8868, NOT(ISBLANK(C8869)), B8869=B8868), AVERAGE(C8867,C8869),
AND(NOT(ISBLANK(C8867)), B8867=B8868, ISBLANK(C8869), NOT(ISBLANK(C8870)), B8870=B8868), C8867+(C8870-C8867)/3,
AND(ISBLANK(C8867), NOT(ISBLANK(C8866)), B8866=B8868, NOT(ISBLANK(C8869)), B8869=B8868), C8866+(C8869-C8866)*2/3,
TRUE, "Check Manually"
))</f>
        <v>116.5</v>
      </c>
      <c r="F8868" t="str">
        <f>_xlfn.XLOOKUP(B8868,Bucket_Map!A:A,Bucket_Map!B:B,"ERROR - CHECK NAME")</f>
        <v>Food &amp; Beverages</v>
      </c>
    </row>
    <row r="8869" spans="1:6" x14ac:dyDescent="0.25">
      <c r="A8869" t="s">
        <v>33</v>
      </c>
      <c r="B8869" t="s">
        <v>22</v>
      </c>
      <c r="C8869">
        <v>116.6</v>
      </c>
      <c r="D8869" s="1">
        <v>43191</v>
      </c>
      <c r="E8869" cm="1">
        <f t="array" ref="E8869">IF(AND(B8869="Housing",A8869="Rural"),"",
_xlfn.IFS(
NOT(ISBLANK(C8869)), C8869,
AND(NOT(ISBLANK(C8868)), B8868=B8869, NOT(ISBLANK(C8870)), B8870=B8869), AVERAGE(C8868,C8870),
AND(NOT(ISBLANK(C8868)), B8868=B8869, ISBLANK(C8870), NOT(ISBLANK(C8871)), B8871=B8869), C8868+(C8871-C8868)/3,
AND(ISBLANK(C8868), NOT(ISBLANK(C8867)), B8867=B8869, NOT(ISBLANK(C8870)), B8870=B8869), C8867+(C8870-C8867)*2/3,
TRUE, "Check Manually"
))</f>
        <v>116.6</v>
      </c>
      <c r="F8869" t="str">
        <f>_xlfn.XLOOKUP(B8869,Bucket_Map!A:A,Bucket_Map!B:B,"ERROR - CHECK NAME")</f>
        <v>Food &amp; Beverages</v>
      </c>
    </row>
    <row r="8870" spans="1:6" x14ac:dyDescent="0.25">
      <c r="A8870" t="s">
        <v>33</v>
      </c>
      <c r="B8870" t="s">
        <v>22</v>
      </c>
      <c r="C8870">
        <v>116.4</v>
      </c>
      <c r="D8870" s="1">
        <v>43221</v>
      </c>
      <c r="E8870" cm="1">
        <f t="array" ref="E8870">IF(AND(B8870="Housing",A8870="Rural"),"",
_xlfn.IFS(
NOT(ISBLANK(C8870)), C8870,
AND(NOT(ISBLANK(C8869)), B8869=B8870, NOT(ISBLANK(C8871)), B8871=B8870), AVERAGE(C8869,C8871),
AND(NOT(ISBLANK(C8869)), B8869=B8870, ISBLANK(C8871), NOT(ISBLANK(C8872)), B8872=B8870), C8869+(C8872-C8869)/3,
AND(ISBLANK(C8869), NOT(ISBLANK(C8868)), B8868=B8870, NOT(ISBLANK(C8871)), B8871=B8870), C8868+(C8871-C8868)*2/3,
TRUE, "Check Manually"
))</f>
        <v>116.4</v>
      </c>
      <c r="F8870" t="str">
        <f>_xlfn.XLOOKUP(B8870,Bucket_Map!A:A,Bucket_Map!B:B,"ERROR - CHECK NAME")</f>
        <v>Food &amp; Beverages</v>
      </c>
    </row>
    <row r="8871" spans="1:6" x14ac:dyDescent="0.25">
      <c r="A8871" t="s">
        <v>33</v>
      </c>
      <c r="B8871" t="s">
        <v>22</v>
      </c>
      <c r="C8871">
        <v>116.6</v>
      </c>
      <c r="D8871" s="1">
        <v>43252</v>
      </c>
      <c r="E8871" cm="1">
        <f t="array" ref="E8871">IF(AND(B8871="Housing",A8871="Rural"),"",
_xlfn.IFS(
NOT(ISBLANK(C8871)), C8871,
AND(NOT(ISBLANK(C8870)), B8870=B8871, NOT(ISBLANK(C8872)), B8872=B8871), AVERAGE(C8870,C8872),
AND(NOT(ISBLANK(C8870)), B8870=B8871, ISBLANK(C8872), NOT(ISBLANK(C8873)), B8873=B8871), C8870+(C8873-C8870)/3,
AND(ISBLANK(C8870), NOT(ISBLANK(C8869)), B8869=B8871, NOT(ISBLANK(C8872)), B8872=B8871), C8869+(C8872-C8869)*2/3,
TRUE, "Check Manually"
))</f>
        <v>116.6</v>
      </c>
      <c r="F8871" t="str">
        <f>_xlfn.XLOOKUP(B8871,Bucket_Map!A:A,Bucket_Map!B:B,"ERROR - CHECK NAME")</f>
        <v>Food &amp; Beverages</v>
      </c>
    </row>
    <row r="8872" spans="1:6" x14ac:dyDescent="0.25">
      <c r="A8872" t="s">
        <v>33</v>
      </c>
      <c r="B8872" t="s">
        <v>22</v>
      </c>
      <c r="C8872">
        <v>116.7</v>
      </c>
      <c r="D8872" s="1">
        <v>43282</v>
      </c>
      <c r="E8872" cm="1">
        <f t="array" ref="E8872">IF(AND(B8872="Housing",A8872="Rural"),"",
_xlfn.IFS(
NOT(ISBLANK(C8872)), C8872,
AND(NOT(ISBLANK(C8871)), B8871=B8872, NOT(ISBLANK(C8873)), B8873=B8872), AVERAGE(C8871,C8873),
AND(NOT(ISBLANK(C8871)), B8871=B8872, ISBLANK(C8873), NOT(ISBLANK(C8874)), B8874=B8872), C8871+(C8874-C8871)/3,
AND(ISBLANK(C8871), NOT(ISBLANK(C8870)), B8870=B8872, NOT(ISBLANK(C8873)), B8873=B8872), C8870+(C8873-C8870)*2/3,
TRUE, "Check Manually"
))</f>
        <v>116.7</v>
      </c>
      <c r="F8872" t="str">
        <f>_xlfn.XLOOKUP(B8872,Bucket_Map!A:A,Bucket_Map!B:B,"ERROR - CHECK NAME")</f>
        <v>Food &amp; Beverages</v>
      </c>
    </row>
    <row r="8873" spans="1:6" x14ac:dyDescent="0.25">
      <c r="A8873" t="s">
        <v>33</v>
      </c>
      <c r="B8873" t="s">
        <v>22</v>
      </c>
      <c r="C8873">
        <v>117.4</v>
      </c>
      <c r="D8873" s="1">
        <v>43313</v>
      </c>
      <c r="E8873" cm="1">
        <f t="array" ref="E8873">IF(AND(B8873="Housing",A8873="Rural"),"",
_xlfn.IFS(
NOT(ISBLANK(C8873)), C8873,
AND(NOT(ISBLANK(C8872)), B8872=B8873, NOT(ISBLANK(C8874)), B8874=B8873), AVERAGE(C8872,C8874),
AND(NOT(ISBLANK(C8872)), B8872=B8873, ISBLANK(C8874), NOT(ISBLANK(C8875)), B8875=B8873), C8872+(C8875-C8872)/3,
AND(ISBLANK(C8872), NOT(ISBLANK(C8871)), B8871=B8873, NOT(ISBLANK(C8874)), B8874=B8873), C8871+(C8874-C8871)*2/3,
TRUE, "Check Manually"
))</f>
        <v>117.4</v>
      </c>
      <c r="F8873" t="str">
        <f>_xlfn.XLOOKUP(B8873,Bucket_Map!A:A,Bucket_Map!B:B,"ERROR - CHECK NAME")</f>
        <v>Food &amp; Beverages</v>
      </c>
    </row>
    <row r="8874" spans="1:6" x14ac:dyDescent="0.25">
      <c r="A8874" t="s">
        <v>33</v>
      </c>
      <c r="B8874" t="s">
        <v>22</v>
      </c>
      <c r="C8874">
        <v>117.8</v>
      </c>
      <c r="D8874" s="1">
        <v>43344</v>
      </c>
      <c r="E8874" cm="1">
        <f t="array" ref="E8874">IF(AND(B8874="Housing",A8874="Rural"),"",
_xlfn.IFS(
NOT(ISBLANK(C8874)), C8874,
AND(NOT(ISBLANK(C8873)), B8873=B8874, NOT(ISBLANK(C8875)), B8875=B8874), AVERAGE(C8873,C8875),
AND(NOT(ISBLANK(C8873)), B8873=B8874, ISBLANK(C8875), NOT(ISBLANK(C8876)), B8876=B8874), C8873+(C8876-C8873)/3,
AND(ISBLANK(C8873), NOT(ISBLANK(C8872)), B8872=B8874, NOT(ISBLANK(C8875)), B8875=B8874), C8872+(C8875-C8872)*2/3,
TRUE, "Check Manually"
))</f>
        <v>117.8</v>
      </c>
      <c r="F8874" t="str">
        <f>_xlfn.XLOOKUP(B8874,Bucket_Map!A:A,Bucket_Map!B:B,"ERROR - CHECK NAME")</f>
        <v>Food &amp; Beverages</v>
      </c>
    </row>
    <row r="8875" spans="1:6" x14ac:dyDescent="0.25">
      <c r="A8875" t="s">
        <v>33</v>
      </c>
      <c r="B8875" t="s">
        <v>22</v>
      </c>
      <c r="C8875">
        <v>118</v>
      </c>
      <c r="D8875" s="1">
        <v>43374</v>
      </c>
      <c r="E8875" cm="1">
        <f t="array" ref="E8875">IF(AND(B8875="Housing",A8875="Rural"),"",
_xlfn.IFS(
NOT(ISBLANK(C8875)), C8875,
AND(NOT(ISBLANK(C8874)), B8874=B8875, NOT(ISBLANK(C8876)), B8876=B8875), AVERAGE(C8874,C8876),
AND(NOT(ISBLANK(C8874)), B8874=B8875, ISBLANK(C8876), NOT(ISBLANK(C8877)), B8877=B8875), C8874+(C8877-C8874)/3,
AND(ISBLANK(C8874), NOT(ISBLANK(C8873)), B8873=B8875, NOT(ISBLANK(C8876)), B8876=B8875), C8873+(C8876-C8873)*2/3,
TRUE, "Check Manually"
))</f>
        <v>118</v>
      </c>
      <c r="F8875" t="str">
        <f>_xlfn.XLOOKUP(B8875,Bucket_Map!A:A,Bucket_Map!B:B,"ERROR - CHECK NAME")</f>
        <v>Food &amp; Beverages</v>
      </c>
    </row>
    <row r="8876" spans="1:6" x14ac:dyDescent="0.25">
      <c r="A8876" t="s">
        <v>33</v>
      </c>
      <c r="B8876" t="s">
        <v>22</v>
      </c>
      <c r="C8876">
        <v>118.1</v>
      </c>
      <c r="D8876" s="1">
        <v>43405</v>
      </c>
      <c r="E8876" cm="1">
        <f t="array" ref="E8876">IF(AND(B8876="Housing",A8876="Rural"),"",
_xlfn.IFS(
NOT(ISBLANK(C8876)), C8876,
AND(NOT(ISBLANK(C8875)), B8875=B8876, NOT(ISBLANK(C8877)), B8877=B8876), AVERAGE(C8875,C8877),
AND(NOT(ISBLANK(C8875)), B8875=B8876, ISBLANK(C8877), NOT(ISBLANK(C8878)), B8878=B8876), C8875+(C8878-C8875)/3,
AND(ISBLANK(C8875), NOT(ISBLANK(C8874)), B8874=B8876, NOT(ISBLANK(C8877)), B8877=B8876), C8874+(C8877-C8874)*2/3,
TRUE, "Check Manually"
))</f>
        <v>118.1</v>
      </c>
      <c r="F8876" t="str">
        <f>_xlfn.XLOOKUP(B8876,Bucket_Map!A:A,Bucket_Map!B:B,"ERROR - CHECK NAME")</f>
        <v>Food &amp; Beverages</v>
      </c>
    </row>
    <row r="8877" spans="1:6" x14ac:dyDescent="0.25">
      <c r="A8877" t="s">
        <v>33</v>
      </c>
      <c r="B8877" t="s">
        <v>22</v>
      </c>
      <c r="C8877">
        <v>118.1</v>
      </c>
      <c r="D8877" s="1">
        <v>43435</v>
      </c>
      <c r="E8877" cm="1">
        <f t="array" ref="E8877">IF(AND(B8877="Housing",A8877="Rural"),"",
_xlfn.IFS(
NOT(ISBLANK(C8877)), C8877,
AND(NOT(ISBLANK(C8876)), B8876=B8877, NOT(ISBLANK(C8878)), B8878=B8877), AVERAGE(C8876,C8878),
AND(NOT(ISBLANK(C8876)), B8876=B8877, ISBLANK(C8878), NOT(ISBLANK(C8879)), B8879=B8877), C8876+(C8879-C8876)/3,
AND(ISBLANK(C8876), NOT(ISBLANK(C8875)), B8875=B8877, NOT(ISBLANK(C8878)), B8878=B8877), C8875+(C8878-C8875)*2/3,
TRUE, "Check Manually"
))</f>
        <v>118.1</v>
      </c>
      <c r="F8877" t="str">
        <f>_xlfn.XLOOKUP(B8877,Bucket_Map!A:A,Bucket_Map!B:B,"ERROR - CHECK NAME")</f>
        <v>Food &amp; Beverages</v>
      </c>
    </row>
    <row r="8878" spans="1:6" x14ac:dyDescent="0.25">
      <c r="A8878" t="s">
        <v>33</v>
      </c>
      <c r="B8878" t="s">
        <v>22</v>
      </c>
      <c r="C8878">
        <v>118.1</v>
      </c>
      <c r="D8878" s="1">
        <v>43466</v>
      </c>
      <c r="E8878" cm="1">
        <f t="array" ref="E8878">IF(AND(B8878="Housing",A8878="Rural"),"",
_xlfn.IFS(
NOT(ISBLANK(C8878)), C8878,
AND(NOT(ISBLANK(C8877)), B8877=B8878, NOT(ISBLANK(C8879)), B8879=B8878), AVERAGE(C8877,C8879),
AND(NOT(ISBLANK(C8877)), B8877=B8878, ISBLANK(C8879), NOT(ISBLANK(C8880)), B8880=B8878), C8877+(C8880-C8877)/3,
AND(ISBLANK(C8877), NOT(ISBLANK(C8876)), B8876=B8878, NOT(ISBLANK(C8879)), B8879=B8878), C8876+(C8879-C8876)*2/3,
TRUE, "Check Manually"
))</f>
        <v>118.1</v>
      </c>
      <c r="F8878" t="str">
        <f>_xlfn.XLOOKUP(B8878,Bucket_Map!A:A,Bucket_Map!B:B,"ERROR - CHECK NAME")</f>
        <v>Food &amp; Beverages</v>
      </c>
    </row>
    <row r="8879" spans="1:6" x14ac:dyDescent="0.25">
      <c r="A8879" t="s">
        <v>33</v>
      </c>
      <c r="B8879" t="s">
        <v>22</v>
      </c>
      <c r="C8879">
        <v>118.4</v>
      </c>
      <c r="D8879" s="1">
        <v>43497</v>
      </c>
      <c r="E8879" cm="1">
        <f t="array" ref="E8879">IF(AND(B8879="Housing",A8879="Rural"),"",
_xlfn.IFS(
NOT(ISBLANK(C8879)), C8879,
AND(NOT(ISBLANK(C8878)), B8878=B8879, NOT(ISBLANK(C8880)), B8880=B8879), AVERAGE(C8878,C8880),
AND(NOT(ISBLANK(C8878)), B8878=B8879, ISBLANK(C8880), NOT(ISBLANK(C8881)), B8881=B8879), C8878+(C8881-C8878)/3,
AND(ISBLANK(C8878), NOT(ISBLANK(C8877)), B8877=B8879, NOT(ISBLANK(C8880)), B8880=B8879), C8877+(C8880-C8877)*2/3,
TRUE, "Check Manually"
))</f>
        <v>118.4</v>
      </c>
      <c r="F8879" t="str">
        <f>_xlfn.XLOOKUP(B8879,Bucket_Map!A:A,Bucket_Map!B:B,"ERROR - CHECK NAME")</f>
        <v>Food &amp; Beverages</v>
      </c>
    </row>
    <row r="8880" spans="1:6" x14ac:dyDescent="0.25">
      <c r="A8880" t="s">
        <v>33</v>
      </c>
      <c r="B8880" t="s">
        <v>22</v>
      </c>
      <c r="C8880">
        <v>118.4</v>
      </c>
      <c r="D8880" s="1">
        <v>43525</v>
      </c>
      <c r="E8880" cm="1">
        <f t="array" ref="E8880">IF(AND(B8880="Housing",A8880="Rural"),"",
_xlfn.IFS(
NOT(ISBLANK(C8880)), C8880,
AND(NOT(ISBLANK(C8879)), B8879=B8880, NOT(ISBLANK(C8881)), B8881=B8880), AVERAGE(C8879,C8881),
AND(NOT(ISBLANK(C8879)), B8879=B8880, ISBLANK(C8881), NOT(ISBLANK(C8882)), B8882=B8880), C8879+(C8882-C8879)/3,
AND(ISBLANK(C8879), NOT(ISBLANK(C8878)), B8878=B8880, NOT(ISBLANK(C8881)), B8881=B8880), C8878+(C8881-C8878)*2/3,
TRUE, "Check Manually"
))</f>
        <v>118.4</v>
      </c>
      <c r="F8880" t="str">
        <f>_xlfn.XLOOKUP(B8880,Bucket_Map!A:A,Bucket_Map!B:B,"ERROR - CHECK NAME")</f>
        <v>Food &amp; Beverages</v>
      </c>
    </row>
    <row r="8881" spans="1:6" x14ac:dyDescent="0.25">
      <c r="A8881" t="s">
        <v>33</v>
      </c>
      <c r="B8881" t="s">
        <v>22</v>
      </c>
      <c r="C8881">
        <v>118.6</v>
      </c>
      <c r="D8881" s="1">
        <v>43586</v>
      </c>
      <c r="E8881" cm="1">
        <f t="array" ref="E8881">IF(AND(B8881="Housing",A8881="Rural"),"",
_xlfn.IFS(
NOT(ISBLANK(C8881)), C8881,
AND(NOT(ISBLANK(C8880)), B8880=B8881, NOT(ISBLANK(C8882)), B8882=B8881), AVERAGE(C8880,C8882),
AND(NOT(ISBLANK(C8880)), B8880=B8881, ISBLANK(C8882), NOT(ISBLANK(C8883)), B8883=B8881), C8880+(C8883-C8880)/3,
AND(ISBLANK(C8880), NOT(ISBLANK(C8879)), B8879=B8881, NOT(ISBLANK(C8882)), B8882=B8881), C8879+(C8882-C8879)*2/3,
TRUE, "Check Manually"
))</f>
        <v>118.6</v>
      </c>
      <c r="F8881" t="str">
        <f>_xlfn.XLOOKUP(B8881,Bucket_Map!A:A,Bucket_Map!B:B,"ERROR - CHECK NAME")</f>
        <v>Food &amp; Beverages</v>
      </c>
    </row>
    <row r="8882" spans="1:6" x14ac:dyDescent="0.25">
      <c r="A8882" t="s">
        <v>33</v>
      </c>
      <c r="B8882" t="s">
        <v>22</v>
      </c>
      <c r="C8882">
        <v>118.6</v>
      </c>
      <c r="D8882" s="1">
        <v>43617</v>
      </c>
      <c r="E8882" cm="1">
        <f t="array" ref="E8882">IF(AND(B8882="Housing",A8882="Rural"),"",
_xlfn.IFS(
NOT(ISBLANK(C8882)), C8882,
AND(NOT(ISBLANK(C8881)), B8881=B8882, NOT(ISBLANK(C8883)), B8883=B8882), AVERAGE(C8881,C8883),
AND(NOT(ISBLANK(C8881)), B8881=B8882, ISBLANK(C8883), NOT(ISBLANK(C8884)), B8884=B8882), C8881+(C8884-C8881)/3,
AND(ISBLANK(C8881), NOT(ISBLANK(C8880)), B8880=B8882, NOT(ISBLANK(C8883)), B8883=B8882), C8880+(C8883-C8880)*2/3,
TRUE, "Check Manually"
))</f>
        <v>118.6</v>
      </c>
      <c r="F8882" t="str">
        <f>_xlfn.XLOOKUP(B8882,Bucket_Map!A:A,Bucket_Map!B:B,"ERROR - CHECK NAME")</f>
        <v>Food &amp; Beverages</v>
      </c>
    </row>
    <row r="8883" spans="1:6" x14ac:dyDescent="0.25">
      <c r="A8883" t="s">
        <v>33</v>
      </c>
      <c r="B8883" t="s">
        <v>22</v>
      </c>
      <c r="C8883">
        <v>119.3</v>
      </c>
      <c r="D8883" s="1">
        <v>43647</v>
      </c>
      <c r="E8883" cm="1">
        <f t="array" ref="E8883">IF(AND(B8883="Housing",A8883="Rural"),"",
_xlfn.IFS(
NOT(ISBLANK(C8883)), C8883,
AND(NOT(ISBLANK(C8882)), B8882=B8883, NOT(ISBLANK(C8884)), B8884=B8883), AVERAGE(C8882,C8884),
AND(NOT(ISBLANK(C8882)), B8882=B8883, ISBLANK(C8884), NOT(ISBLANK(C8885)), B8885=B8883), C8882+(C8885-C8882)/3,
AND(ISBLANK(C8882), NOT(ISBLANK(C8881)), B8881=B8883, NOT(ISBLANK(C8884)), B8884=B8883), C8881+(C8884-C8881)*2/3,
TRUE, "Check Manually"
))</f>
        <v>119.3</v>
      </c>
      <c r="F8883" t="str">
        <f>_xlfn.XLOOKUP(B8883,Bucket_Map!A:A,Bucket_Map!B:B,"ERROR - CHECK NAME")</f>
        <v>Food &amp; Beverages</v>
      </c>
    </row>
    <row r="8884" spans="1:6" x14ac:dyDescent="0.25">
      <c r="A8884" t="s">
        <v>33</v>
      </c>
      <c r="B8884" t="s">
        <v>22</v>
      </c>
      <c r="C8884">
        <v>119.9</v>
      </c>
      <c r="D8884" s="1">
        <v>43678</v>
      </c>
      <c r="E8884" cm="1">
        <f t="array" ref="E8884">IF(AND(B8884="Housing",A8884="Rural"),"",
_xlfn.IFS(
NOT(ISBLANK(C8884)), C8884,
AND(NOT(ISBLANK(C8883)), B8883=B8884, NOT(ISBLANK(C8885)), B8885=B8884), AVERAGE(C8883,C8885),
AND(NOT(ISBLANK(C8883)), B8883=B8884, ISBLANK(C8885), NOT(ISBLANK(C8886)), B8886=B8884), C8883+(C8886-C8883)/3,
AND(ISBLANK(C8883), NOT(ISBLANK(C8882)), B8882=B8884, NOT(ISBLANK(C8885)), B8885=B8884), C8882+(C8885-C8882)*2/3,
TRUE, "Check Manually"
))</f>
        <v>119.9</v>
      </c>
      <c r="F8884" t="str">
        <f>_xlfn.XLOOKUP(B8884,Bucket_Map!A:A,Bucket_Map!B:B,"ERROR - CHECK NAME")</f>
        <v>Food &amp; Beverages</v>
      </c>
    </row>
    <row r="8885" spans="1:6" x14ac:dyDescent="0.25">
      <c r="A8885" t="s">
        <v>33</v>
      </c>
      <c r="B8885" t="s">
        <v>22</v>
      </c>
      <c r="C8885">
        <v>120.8</v>
      </c>
      <c r="D8885" s="1">
        <v>43709</v>
      </c>
      <c r="E8885" cm="1">
        <f t="array" ref="E8885">IF(AND(B8885="Housing",A8885="Rural"),"",
_xlfn.IFS(
NOT(ISBLANK(C8885)), C8885,
AND(NOT(ISBLANK(C8884)), B8884=B8885, NOT(ISBLANK(C8886)), B8886=B8885), AVERAGE(C8884,C8886),
AND(NOT(ISBLANK(C8884)), B8884=B8885, ISBLANK(C8886), NOT(ISBLANK(C8887)), B8887=B8885), C8884+(C8887-C8884)/3,
AND(ISBLANK(C8884), NOT(ISBLANK(C8883)), B8883=B8885, NOT(ISBLANK(C8886)), B8886=B8885), C8883+(C8886-C8883)*2/3,
TRUE, "Check Manually"
))</f>
        <v>120.8</v>
      </c>
      <c r="F8885" t="str">
        <f>_xlfn.XLOOKUP(B8885,Bucket_Map!A:A,Bucket_Map!B:B,"ERROR - CHECK NAME")</f>
        <v>Food &amp; Beverages</v>
      </c>
    </row>
    <row r="8886" spans="1:6" x14ac:dyDescent="0.25">
      <c r="A8886" t="s">
        <v>33</v>
      </c>
      <c r="B8886" t="s">
        <v>22</v>
      </c>
      <c r="C8886">
        <v>121.1</v>
      </c>
      <c r="D8886" s="1">
        <v>43739</v>
      </c>
      <c r="E8886" cm="1">
        <f t="array" ref="E8886">IF(AND(B8886="Housing",A8886="Rural"),"",
_xlfn.IFS(
NOT(ISBLANK(C8886)), C8886,
AND(NOT(ISBLANK(C8885)), B8885=B8886, NOT(ISBLANK(C8887)), B8887=B8886), AVERAGE(C8885,C8887),
AND(NOT(ISBLANK(C8885)), B8885=B8886, ISBLANK(C8887), NOT(ISBLANK(C8888)), B8888=B8886), C8885+(C8888-C8885)/3,
AND(ISBLANK(C8885), NOT(ISBLANK(C8884)), B8884=B8886, NOT(ISBLANK(C8887)), B8887=B8886), C8884+(C8887-C8884)*2/3,
TRUE, "Check Manually"
))</f>
        <v>121.1</v>
      </c>
      <c r="F8886" t="str">
        <f>_xlfn.XLOOKUP(B8886,Bucket_Map!A:A,Bucket_Map!B:B,"ERROR - CHECK NAME")</f>
        <v>Food &amp; Beverages</v>
      </c>
    </row>
    <row r="8887" spans="1:6" x14ac:dyDescent="0.25">
      <c r="A8887" t="s">
        <v>33</v>
      </c>
      <c r="B8887" t="s">
        <v>22</v>
      </c>
      <c r="C8887">
        <v>121.5</v>
      </c>
      <c r="D8887" s="1">
        <v>43770</v>
      </c>
      <c r="E8887" cm="1">
        <f t="array" ref="E8887">IF(AND(B8887="Housing",A8887="Rural"),"",
_xlfn.IFS(
NOT(ISBLANK(C8887)), C8887,
AND(NOT(ISBLANK(C8886)), B8886=B8887, NOT(ISBLANK(C8888)), B8888=B8887), AVERAGE(C8886,C8888),
AND(NOT(ISBLANK(C8886)), B8886=B8887, ISBLANK(C8888), NOT(ISBLANK(C8889)), B8889=B8887), C8886+(C8889-C8886)/3,
AND(ISBLANK(C8886), NOT(ISBLANK(C8885)), B8885=B8887, NOT(ISBLANK(C8888)), B8888=B8887), C8885+(C8888-C8885)*2/3,
TRUE, "Check Manually"
))</f>
        <v>121.5</v>
      </c>
      <c r="F8887" t="str">
        <f>_xlfn.XLOOKUP(B8887,Bucket_Map!A:A,Bucket_Map!B:B,"ERROR - CHECK NAME")</f>
        <v>Food &amp; Beverages</v>
      </c>
    </row>
    <row r="8888" spans="1:6" x14ac:dyDescent="0.25">
      <c r="A8888" t="s">
        <v>33</v>
      </c>
      <c r="B8888" t="s">
        <v>22</v>
      </c>
      <c r="C8888">
        <v>122.7</v>
      </c>
      <c r="D8888" s="1">
        <v>43800</v>
      </c>
      <c r="E8888" cm="1">
        <f t="array" ref="E8888">IF(AND(B8888="Housing",A8888="Rural"),"",
_xlfn.IFS(
NOT(ISBLANK(C8888)), C8888,
AND(NOT(ISBLANK(C8887)), B8887=B8888, NOT(ISBLANK(C8889)), B8889=B8888), AVERAGE(C8887,C8889),
AND(NOT(ISBLANK(C8887)), B8887=B8888, ISBLANK(C8889), NOT(ISBLANK(C8890)), B8890=B8888), C8887+(C8890-C8887)/3,
AND(ISBLANK(C8887), NOT(ISBLANK(C8886)), B8886=B8888, NOT(ISBLANK(C8889)), B8889=B8888), C8886+(C8889-C8886)*2/3,
TRUE, "Check Manually"
))</f>
        <v>122.7</v>
      </c>
      <c r="F8888" t="str">
        <f>_xlfn.XLOOKUP(B8888,Bucket_Map!A:A,Bucket_Map!B:B,"ERROR - CHECK NAME")</f>
        <v>Food &amp; Beverages</v>
      </c>
    </row>
    <row r="8889" spans="1:6" x14ac:dyDescent="0.25">
      <c r="A8889" t="s">
        <v>33</v>
      </c>
      <c r="B8889" t="s">
        <v>22</v>
      </c>
      <c r="C8889">
        <v>126.3</v>
      </c>
      <c r="D8889" s="1">
        <v>43831</v>
      </c>
      <c r="E8889" cm="1">
        <f t="array" ref="E8889">IF(AND(B8889="Housing",A8889="Rural"),"",
_xlfn.IFS(
NOT(ISBLANK(C8889)), C8889,
AND(NOT(ISBLANK(C8888)), B8888=B8889, NOT(ISBLANK(C8890)), B8890=B8889), AVERAGE(C8888,C8890),
AND(NOT(ISBLANK(C8888)), B8888=B8889, ISBLANK(C8890), NOT(ISBLANK(C8891)), B8891=B8889), C8888+(C8891-C8888)/3,
AND(ISBLANK(C8888), NOT(ISBLANK(C8887)), B8887=B8889, NOT(ISBLANK(C8890)), B8890=B8889), C8887+(C8890-C8887)*2/3,
TRUE, "Check Manually"
))</f>
        <v>126.3</v>
      </c>
      <c r="F8889" t="str">
        <f>_xlfn.XLOOKUP(B8889,Bucket_Map!A:A,Bucket_Map!B:B,"ERROR - CHECK NAME")</f>
        <v>Food &amp; Beverages</v>
      </c>
    </row>
    <row r="8890" spans="1:6" x14ac:dyDescent="0.25">
      <c r="A8890" t="s">
        <v>33</v>
      </c>
      <c r="B8890" t="s">
        <v>22</v>
      </c>
      <c r="C8890">
        <v>127.4</v>
      </c>
      <c r="D8890" s="1">
        <v>43862</v>
      </c>
      <c r="E8890" cm="1">
        <f t="array" ref="E8890">IF(AND(B8890="Housing",A8890="Rural"),"",
_xlfn.IFS(
NOT(ISBLANK(C8890)), C8890,
AND(NOT(ISBLANK(C8889)), B8889=B8890, NOT(ISBLANK(C8891)), B8891=B8890), AVERAGE(C8889,C8891),
AND(NOT(ISBLANK(C8889)), B8889=B8890, ISBLANK(C8891), NOT(ISBLANK(C8892)), B8892=B8890), C8889+(C8892-C8889)/3,
AND(ISBLANK(C8889), NOT(ISBLANK(C8888)), B8888=B8890, NOT(ISBLANK(C8891)), B8891=B8890), C8888+(C8891-C8888)*2/3,
TRUE, "Check Manually"
))</f>
        <v>127.4</v>
      </c>
      <c r="F8890" t="str">
        <f>_xlfn.XLOOKUP(B8890,Bucket_Map!A:A,Bucket_Map!B:B,"ERROR - CHECK NAME")</f>
        <v>Food &amp; Beverages</v>
      </c>
    </row>
    <row r="8891" spans="1:6" x14ac:dyDescent="0.25">
      <c r="A8891" t="s">
        <v>33</v>
      </c>
      <c r="B8891" t="s">
        <v>22</v>
      </c>
      <c r="C8891">
        <v>127.5</v>
      </c>
      <c r="D8891" s="1">
        <v>43891</v>
      </c>
      <c r="E8891" cm="1">
        <f t="array" ref="E8891">IF(AND(B8891="Housing",A8891="Rural"),"",
_xlfn.IFS(
NOT(ISBLANK(C8891)), C8891,
AND(NOT(ISBLANK(C8890)), B8890=B8891, NOT(ISBLANK(C8892)), B8892=B8891), AVERAGE(C8890,C8892),
AND(NOT(ISBLANK(C8890)), B8890=B8891, ISBLANK(C8892), NOT(ISBLANK(C8893)), B8893=B8891), C8890+(C8893-C8890)/3,
AND(ISBLANK(C8890), NOT(ISBLANK(C8889)), B8889=B8891, NOT(ISBLANK(C8892)), B8892=B8891), C8889+(C8892-C8889)*2/3,
TRUE, "Check Manually"
))</f>
        <v>127.5</v>
      </c>
      <c r="F8891" t="str">
        <f>_xlfn.XLOOKUP(B8891,Bucket_Map!A:A,Bucket_Map!B:B,"ERROR - CHECK NAME")</f>
        <v>Food &amp; Beverages</v>
      </c>
    </row>
    <row r="8892" spans="1:6" x14ac:dyDescent="0.25">
      <c r="A8892" t="s">
        <v>33</v>
      </c>
      <c r="B8892" t="s">
        <v>22</v>
      </c>
      <c r="C8892">
        <v>131.6</v>
      </c>
      <c r="D8892" s="1">
        <v>43922</v>
      </c>
      <c r="E8892" cm="1">
        <f t="array" ref="E8892">IF(AND(B8892="Housing",A8892="Rural"),"",
_xlfn.IFS(
NOT(ISBLANK(C8892)), C8892,
AND(NOT(ISBLANK(C8891)), B8891=B8892, NOT(ISBLANK(C8893)), B8893=B8892), AVERAGE(C8891,C8893),
AND(NOT(ISBLANK(C8891)), B8891=B8892, ISBLANK(C8893), NOT(ISBLANK(C8894)), B8894=B8892), C8891+(C8894-C8891)/3,
AND(ISBLANK(C8891), NOT(ISBLANK(C8890)), B8890=B8892, NOT(ISBLANK(C8893)), B8893=B8892), C8890+(C8893-C8890)*2/3,
TRUE, "Check Manually"
))</f>
        <v>131.6</v>
      </c>
      <c r="F8892" t="str">
        <f>_xlfn.XLOOKUP(B8892,Bucket_Map!A:A,Bucket_Map!B:B,"ERROR - CHECK NAME")</f>
        <v>Food &amp; Beverages</v>
      </c>
    </row>
    <row r="8893" spans="1:6" x14ac:dyDescent="0.25">
      <c r="A8893" t="s">
        <v>33</v>
      </c>
      <c r="B8893" t="s">
        <v>22</v>
      </c>
      <c r="D8893" s="1">
        <v>43952</v>
      </c>
      <c r="E8893" cm="1">
        <f t="array" ref="E8893">IF(AND(B8893="Housing",A8893="Rural"),"",
_xlfn.IFS(
NOT(ISBLANK(C8893)), C8893,
AND(NOT(ISBLANK(C8892)), B8892=B8893, NOT(ISBLANK(C8894)), B8894=B8893), AVERAGE(C8892,C8894),
AND(NOT(ISBLANK(C8892)), B8892=B8893, ISBLANK(C8894), NOT(ISBLANK(C8895)), B8895=B8893), C8892+(C8895-C8892)/3,
AND(ISBLANK(C8892), NOT(ISBLANK(C8891)), B8891=B8893, NOT(ISBLANK(C8894)), B8894=B8893), C8891+(C8894-C8891)*2/3,
TRUE, "Check Manually"
))</f>
        <v>132.25</v>
      </c>
      <c r="F8893" t="str">
        <f>_xlfn.XLOOKUP(B8893,Bucket_Map!A:A,Bucket_Map!B:B,"ERROR - CHECK NAME")</f>
        <v>Food &amp; Beverages</v>
      </c>
    </row>
    <row r="8894" spans="1:6" x14ac:dyDescent="0.25">
      <c r="A8894" t="s">
        <v>33</v>
      </c>
      <c r="B8894" t="s">
        <v>22</v>
      </c>
      <c r="C8894">
        <v>132.9</v>
      </c>
      <c r="D8894" s="1">
        <v>43983</v>
      </c>
      <c r="E8894" cm="1">
        <f t="array" ref="E8894">IF(AND(B8894="Housing",A8894="Rural"),"",
_xlfn.IFS(
NOT(ISBLANK(C8894)), C8894,
AND(NOT(ISBLANK(C8893)), B8893=B8894, NOT(ISBLANK(C8895)), B8895=B8894), AVERAGE(C8893,C8895),
AND(NOT(ISBLANK(C8893)), B8893=B8894, ISBLANK(C8895), NOT(ISBLANK(C8896)), B8896=B8894), C8893+(C8896-C8893)/3,
AND(ISBLANK(C8893), NOT(ISBLANK(C8892)), B8892=B8894, NOT(ISBLANK(C8895)), B8895=B8894), C8892+(C8895-C8892)*2/3,
TRUE, "Check Manually"
))</f>
        <v>132.9</v>
      </c>
      <c r="F8894" t="str">
        <f>_xlfn.XLOOKUP(B8894,Bucket_Map!A:A,Bucket_Map!B:B,"ERROR - CHECK NAME")</f>
        <v>Food &amp; Beverages</v>
      </c>
    </row>
    <row r="8895" spans="1:6" x14ac:dyDescent="0.25">
      <c r="A8895" t="s">
        <v>33</v>
      </c>
      <c r="B8895" t="s">
        <v>22</v>
      </c>
      <c r="C8895">
        <v>132.9</v>
      </c>
      <c r="D8895" s="1">
        <v>44013</v>
      </c>
      <c r="E8895" cm="1">
        <f t="array" ref="E8895">IF(AND(B8895="Housing",A8895="Rural"),"",
_xlfn.IFS(
NOT(ISBLANK(C8895)), C8895,
AND(NOT(ISBLANK(C8894)), B8894=B8895, NOT(ISBLANK(C8896)), B8896=B8895), AVERAGE(C8894,C8896),
AND(NOT(ISBLANK(C8894)), B8894=B8895, ISBLANK(C8896), NOT(ISBLANK(C8897)), B8897=B8895), C8894+(C8897-C8894)/3,
AND(ISBLANK(C8894), NOT(ISBLANK(C8893)), B8893=B8895, NOT(ISBLANK(C8896)), B8896=B8895), C8893+(C8896-C8893)*2/3,
TRUE, "Check Manually"
))</f>
        <v>132.9</v>
      </c>
      <c r="F8895" t="str">
        <f>_xlfn.XLOOKUP(B8895,Bucket_Map!A:A,Bucket_Map!B:B,"ERROR - CHECK NAME")</f>
        <v>Food &amp; Beverages</v>
      </c>
    </row>
    <row r="8896" spans="1:6" x14ac:dyDescent="0.25">
      <c r="A8896" t="s">
        <v>33</v>
      </c>
      <c r="B8896" t="s">
        <v>22</v>
      </c>
      <c r="C8896">
        <v>133.4</v>
      </c>
      <c r="D8896" s="1">
        <v>44044</v>
      </c>
      <c r="E8896" cm="1">
        <f t="array" ref="E8896">IF(AND(B8896="Housing",A8896="Rural"),"",
_xlfn.IFS(
NOT(ISBLANK(C8896)), C8896,
AND(NOT(ISBLANK(C8895)), B8895=B8896, NOT(ISBLANK(C8897)), B8897=B8896), AVERAGE(C8895,C8897),
AND(NOT(ISBLANK(C8895)), B8895=B8896, ISBLANK(C8897), NOT(ISBLANK(C8898)), B8898=B8896), C8895+(C8898-C8895)/3,
AND(ISBLANK(C8895), NOT(ISBLANK(C8894)), B8894=B8896, NOT(ISBLANK(C8897)), B8897=B8896), C8894+(C8897-C8894)*2/3,
TRUE, "Check Manually"
))</f>
        <v>133.4</v>
      </c>
      <c r="F8896" t="str">
        <f>_xlfn.XLOOKUP(B8896,Bucket_Map!A:A,Bucket_Map!B:B,"ERROR - CHECK NAME")</f>
        <v>Food &amp; Beverages</v>
      </c>
    </row>
    <row r="8897" spans="1:6" x14ac:dyDescent="0.25">
      <c r="A8897" t="s">
        <v>33</v>
      </c>
      <c r="B8897" t="s">
        <v>22</v>
      </c>
      <c r="C8897">
        <v>134.4</v>
      </c>
      <c r="D8897" s="1">
        <v>44075</v>
      </c>
      <c r="E8897" cm="1">
        <f t="array" ref="E8897">IF(AND(B8897="Housing",A8897="Rural"),"",
_xlfn.IFS(
NOT(ISBLANK(C8897)), C8897,
AND(NOT(ISBLANK(C8896)), B8896=B8897, NOT(ISBLANK(C8898)), B8898=B8897), AVERAGE(C8896,C8898),
AND(NOT(ISBLANK(C8896)), B8896=B8897, ISBLANK(C8898), NOT(ISBLANK(C8899)), B8899=B8897), C8896+(C8899-C8896)/3,
AND(ISBLANK(C8896), NOT(ISBLANK(C8895)), B8895=B8897, NOT(ISBLANK(C8898)), B8898=B8897), C8895+(C8898-C8895)*2/3,
TRUE, "Check Manually"
))</f>
        <v>134.4</v>
      </c>
      <c r="F8897" t="str">
        <f>_xlfn.XLOOKUP(B8897,Bucket_Map!A:A,Bucket_Map!B:B,"ERROR - CHECK NAME")</f>
        <v>Food &amp; Beverages</v>
      </c>
    </row>
    <row r="8898" spans="1:6" x14ac:dyDescent="0.25">
      <c r="A8898" t="s">
        <v>33</v>
      </c>
      <c r="B8898" t="s">
        <v>22</v>
      </c>
      <c r="C8898">
        <v>135.69999999999999</v>
      </c>
      <c r="D8898" s="1">
        <v>44105</v>
      </c>
      <c r="E8898" cm="1">
        <f t="array" ref="E8898">IF(AND(B8898="Housing",A8898="Rural"),"",
_xlfn.IFS(
NOT(ISBLANK(C8898)), C8898,
AND(NOT(ISBLANK(C8897)), B8897=B8898, NOT(ISBLANK(C8899)), B8899=B8898), AVERAGE(C8897,C8899),
AND(NOT(ISBLANK(C8897)), B8897=B8898, ISBLANK(C8899), NOT(ISBLANK(C8900)), B8900=B8898), C8897+(C8900-C8897)/3,
AND(ISBLANK(C8897), NOT(ISBLANK(C8896)), B8896=B8898, NOT(ISBLANK(C8899)), B8899=B8898), C8896+(C8899-C8896)*2/3,
TRUE, "Check Manually"
))</f>
        <v>135.69999999999999</v>
      </c>
      <c r="F8898" t="str">
        <f>_xlfn.XLOOKUP(B8898,Bucket_Map!A:A,Bucket_Map!B:B,"ERROR - CHECK NAME")</f>
        <v>Food &amp; Beverages</v>
      </c>
    </row>
    <row r="8899" spans="1:6" x14ac:dyDescent="0.25">
      <c r="A8899" t="s">
        <v>33</v>
      </c>
      <c r="B8899" t="s">
        <v>22</v>
      </c>
      <c r="C8899">
        <v>138</v>
      </c>
      <c r="D8899" s="1">
        <v>44136</v>
      </c>
      <c r="E8899" cm="1">
        <f t="array" ref="E8899">IF(AND(B8899="Housing",A8899="Rural"),"",
_xlfn.IFS(
NOT(ISBLANK(C8899)), C8899,
AND(NOT(ISBLANK(C8898)), B8898=B8899, NOT(ISBLANK(C8900)), B8900=B8899), AVERAGE(C8898,C8900),
AND(NOT(ISBLANK(C8898)), B8898=B8899, ISBLANK(C8900), NOT(ISBLANK(C8901)), B8901=B8899), C8898+(C8901-C8898)/3,
AND(ISBLANK(C8898), NOT(ISBLANK(C8897)), B8897=B8899, NOT(ISBLANK(C8900)), B8900=B8899), C8897+(C8900-C8897)*2/3,
TRUE, "Check Manually"
))</f>
        <v>138</v>
      </c>
      <c r="F8899" t="str">
        <f>_xlfn.XLOOKUP(B8899,Bucket_Map!A:A,Bucket_Map!B:B,"ERROR - CHECK NAME")</f>
        <v>Food &amp; Beverages</v>
      </c>
    </row>
    <row r="8900" spans="1:6" x14ac:dyDescent="0.25">
      <c r="A8900" t="s">
        <v>33</v>
      </c>
      <c r="B8900" t="s">
        <v>22</v>
      </c>
      <c r="C8900">
        <v>140.69999999999999</v>
      </c>
      <c r="D8900" s="1">
        <v>44166</v>
      </c>
      <c r="E8900" cm="1">
        <f t="array" ref="E8900">IF(AND(B8900="Housing",A8900="Rural"),"",
_xlfn.IFS(
NOT(ISBLANK(C8900)), C8900,
AND(NOT(ISBLANK(C8899)), B8899=B8900, NOT(ISBLANK(C8901)), B8901=B8900), AVERAGE(C8899,C8901),
AND(NOT(ISBLANK(C8899)), B8899=B8900, ISBLANK(C8901), NOT(ISBLANK(C8902)), B8902=B8900), C8899+(C8902-C8899)/3,
AND(ISBLANK(C8899), NOT(ISBLANK(C8898)), B8898=B8900, NOT(ISBLANK(C8901)), B8901=B8900), C8898+(C8901-C8898)*2/3,
TRUE, "Check Manually"
))</f>
        <v>140.69999999999999</v>
      </c>
      <c r="F8900" t="str">
        <f>_xlfn.XLOOKUP(B8900,Bucket_Map!A:A,Bucket_Map!B:B,"ERROR - CHECK NAME")</f>
        <v>Food &amp; Beverages</v>
      </c>
    </row>
    <row r="8901" spans="1:6" x14ac:dyDescent="0.25">
      <c r="A8901" t="s">
        <v>33</v>
      </c>
      <c r="B8901" t="s">
        <v>22</v>
      </c>
      <c r="C8901">
        <v>144.1</v>
      </c>
      <c r="D8901" s="1">
        <v>44197</v>
      </c>
      <c r="E8901" cm="1">
        <f t="array" ref="E8901">IF(AND(B8901="Housing",A8901="Rural"),"",
_xlfn.IFS(
NOT(ISBLANK(C8901)), C8901,
AND(NOT(ISBLANK(C8900)), B8900=B8901, NOT(ISBLANK(C8902)), B8902=B8901), AVERAGE(C8900,C8902),
AND(NOT(ISBLANK(C8900)), B8900=B8901, ISBLANK(C8902), NOT(ISBLANK(C8903)), B8903=B8901), C8900+(C8903-C8900)/3,
AND(ISBLANK(C8900), NOT(ISBLANK(C8899)), B8899=B8901, NOT(ISBLANK(C8902)), B8902=B8901), C8899+(C8902-C8899)*2/3,
TRUE, "Check Manually"
))</f>
        <v>144.1</v>
      </c>
      <c r="F8901" t="str">
        <f>_xlfn.XLOOKUP(B8901,Bucket_Map!A:A,Bucket_Map!B:B,"ERROR - CHECK NAME")</f>
        <v>Food &amp; Beverages</v>
      </c>
    </row>
    <row r="8902" spans="1:6" x14ac:dyDescent="0.25">
      <c r="A8902" t="s">
        <v>33</v>
      </c>
      <c r="B8902" t="s">
        <v>22</v>
      </c>
      <c r="C8902">
        <v>151.4</v>
      </c>
      <c r="D8902" s="1">
        <v>44228</v>
      </c>
      <c r="E8902" cm="1">
        <f t="array" ref="E8902">IF(AND(B8902="Housing",A8902="Rural"),"",
_xlfn.IFS(
NOT(ISBLANK(C8902)), C8902,
AND(NOT(ISBLANK(C8901)), B8901=B8902, NOT(ISBLANK(C8903)), B8903=B8902), AVERAGE(C8901,C8903),
AND(NOT(ISBLANK(C8901)), B8901=B8902, ISBLANK(C8903), NOT(ISBLANK(C8904)), B8904=B8902), C8901+(C8904-C8901)/3,
AND(ISBLANK(C8901), NOT(ISBLANK(C8900)), B8900=B8902, NOT(ISBLANK(C8903)), B8903=B8902), C8900+(C8903-C8900)*2/3,
TRUE, "Check Manually"
))</f>
        <v>151.4</v>
      </c>
      <c r="F8902" t="str">
        <f>_xlfn.XLOOKUP(B8902,Bucket_Map!A:A,Bucket_Map!B:B,"ERROR - CHECK NAME")</f>
        <v>Food &amp; Beverages</v>
      </c>
    </row>
    <row r="8903" spans="1:6" x14ac:dyDescent="0.25">
      <c r="A8903" t="s">
        <v>33</v>
      </c>
      <c r="B8903" t="s">
        <v>22</v>
      </c>
      <c r="C8903">
        <v>156.4</v>
      </c>
      <c r="D8903" s="1">
        <v>44256</v>
      </c>
      <c r="E8903" cm="1">
        <f t="array" ref="E8903">IF(AND(B8903="Housing",A8903="Rural"),"",
_xlfn.IFS(
NOT(ISBLANK(C8903)), C8903,
AND(NOT(ISBLANK(C8902)), B8902=B8903, NOT(ISBLANK(C8904)), B8904=B8903), AVERAGE(C8902,C8904),
AND(NOT(ISBLANK(C8902)), B8902=B8903, ISBLANK(C8904), NOT(ISBLANK(C8905)), B8905=B8903), C8902+(C8905-C8902)/3,
AND(ISBLANK(C8902), NOT(ISBLANK(C8901)), B8901=B8903, NOT(ISBLANK(C8904)), B8904=B8903), C8901+(C8904-C8901)*2/3,
TRUE, "Check Manually"
))</f>
        <v>156.4</v>
      </c>
      <c r="F8903" t="str">
        <f>_xlfn.XLOOKUP(B8903,Bucket_Map!A:A,Bucket_Map!B:B,"ERROR - CHECK NAME")</f>
        <v>Food &amp; Beverages</v>
      </c>
    </row>
    <row r="8904" spans="1:6" x14ac:dyDescent="0.25">
      <c r="A8904" t="s">
        <v>33</v>
      </c>
      <c r="B8904" t="s">
        <v>22</v>
      </c>
      <c r="C8904">
        <v>161.4</v>
      </c>
      <c r="D8904" s="1">
        <v>44287</v>
      </c>
      <c r="E8904" cm="1">
        <f t="array" ref="E8904">IF(AND(B8904="Housing",A8904="Rural"),"",
_xlfn.IFS(
NOT(ISBLANK(C8904)), C8904,
AND(NOT(ISBLANK(C8903)), B8903=B8904, NOT(ISBLANK(C8905)), B8905=B8904), AVERAGE(C8903,C8905),
AND(NOT(ISBLANK(C8903)), B8903=B8904, ISBLANK(C8905), NOT(ISBLANK(C8906)), B8906=B8904), C8903+(C8906-C8903)/3,
AND(ISBLANK(C8903), NOT(ISBLANK(C8902)), B8902=B8904, NOT(ISBLANK(C8905)), B8905=B8904), C8902+(C8905-C8902)*2/3,
TRUE, "Check Manually"
))</f>
        <v>161.4</v>
      </c>
      <c r="F8904" t="str">
        <f>_xlfn.XLOOKUP(B8904,Bucket_Map!A:A,Bucket_Map!B:B,"ERROR - CHECK NAME")</f>
        <v>Food &amp; Beverages</v>
      </c>
    </row>
    <row r="8905" spans="1:6" x14ac:dyDescent="0.25">
      <c r="A8905" t="s">
        <v>33</v>
      </c>
      <c r="B8905" t="s">
        <v>22</v>
      </c>
      <c r="C8905">
        <v>168.8</v>
      </c>
      <c r="D8905" s="1">
        <v>44317</v>
      </c>
      <c r="E8905" cm="1">
        <f t="array" ref="E8905">IF(AND(B8905="Housing",A8905="Rural"),"",
_xlfn.IFS(
NOT(ISBLANK(C8905)), C8905,
AND(NOT(ISBLANK(C8904)), B8904=B8905, NOT(ISBLANK(C8906)), B8906=B8905), AVERAGE(C8904,C8906),
AND(NOT(ISBLANK(C8904)), B8904=B8905, ISBLANK(C8906), NOT(ISBLANK(C8907)), B8907=B8905), C8904+(C8907-C8904)/3,
AND(ISBLANK(C8904), NOT(ISBLANK(C8903)), B8903=B8905, NOT(ISBLANK(C8906)), B8906=B8905), C8903+(C8906-C8903)*2/3,
TRUE, "Check Manually"
))</f>
        <v>168.8</v>
      </c>
      <c r="F8905" t="str">
        <f>_xlfn.XLOOKUP(B8905,Bucket_Map!A:A,Bucket_Map!B:B,"ERROR - CHECK NAME")</f>
        <v>Food &amp; Beverages</v>
      </c>
    </row>
    <row r="8906" spans="1:6" x14ac:dyDescent="0.25">
      <c r="A8906" t="s">
        <v>33</v>
      </c>
      <c r="B8906" t="s">
        <v>22</v>
      </c>
      <c r="C8906">
        <v>172.2</v>
      </c>
      <c r="D8906" s="1">
        <v>44348</v>
      </c>
      <c r="E8906" cm="1">
        <f t="array" ref="E8906">IF(AND(B8906="Housing",A8906="Rural"),"",
_xlfn.IFS(
NOT(ISBLANK(C8906)), C8906,
AND(NOT(ISBLANK(C8905)), B8905=B8906, NOT(ISBLANK(C8907)), B8907=B8906), AVERAGE(C8905,C8907),
AND(NOT(ISBLANK(C8905)), B8905=B8906, ISBLANK(C8907), NOT(ISBLANK(C8908)), B8908=B8906), C8905+(C8908-C8905)/3,
AND(ISBLANK(C8905), NOT(ISBLANK(C8904)), B8904=B8906, NOT(ISBLANK(C8907)), B8907=B8906), C8904+(C8907-C8904)*2/3,
TRUE, "Check Manually"
))</f>
        <v>172.2</v>
      </c>
      <c r="F8906" t="str">
        <f>_xlfn.XLOOKUP(B8906,Bucket_Map!A:A,Bucket_Map!B:B,"ERROR - CHECK NAME")</f>
        <v>Food &amp; Beverages</v>
      </c>
    </row>
    <row r="8907" spans="1:6" x14ac:dyDescent="0.25">
      <c r="A8907" t="s">
        <v>33</v>
      </c>
      <c r="B8907" t="s">
        <v>22</v>
      </c>
      <c r="C8907">
        <v>170.6</v>
      </c>
      <c r="D8907" s="1">
        <v>44378</v>
      </c>
      <c r="E8907" cm="1">
        <f t="array" ref="E8907">IF(AND(B8907="Housing",A8907="Rural"),"",
_xlfn.IFS(
NOT(ISBLANK(C8907)), C8907,
AND(NOT(ISBLANK(C8906)), B8906=B8907, NOT(ISBLANK(C8908)), B8908=B8907), AVERAGE(C8906,C8908),
AND(NOT(ISBLANK(C8906)), B8906=B8907, ISBLANK(C8908), NOT(ISBLANK(C8909)), B8909=B8907), C8906+(C8909-C8906)/3,
AND(ISBLANK(C8906), NOT(ISBLANK(C8905)), B8905=B8907, NOT(ISBLANK(C8908)), B8908=B8907), C8905+(C8908-C8905)*2/3,
TRUE, "Check Manually"
))</f>
        <v>170.6</v>
      </c>
      <c r="F8907" t="str">
        <f>_xlfn.XLOOKUP(B8907,Bucket_Map!A:A,Bucket_Map!B:B,"ERROR - CHECK NAME")</f>
        <v>Food &amp; Beverages</v>
      </c>
    </row>
    <row r="8908" spans="1:6" x14ac:dyDescent="0.25">
      <c r="A8908" t="s">
        <v>33</v>
      </c>
      <c r="B8908" t="s">
        <v>22</v>
      </c>
      <c r="C8908">
        <v>175</v>
      </c>
      <c r="D8908" s="1">
        <v>44409</v>
      </c>
      <c r="E8908" cm="1">
        <f t="array" ref="E8908">IF(AND(B8908="Housing",A8908="Rural"),"",
_xlfn.IFS(
NOT(ISBLANK(C8908)), C8908,
AND(NOT(ISBLANK(C8907)), B8907=B8908, NOT(ISBLANK(C8909)), B8909=B8908), AVERAGE(C8907,C8909),
AND(NOT(ISBLANK(C8907)), B8907=B8908, ISBLANK(C8909), NOT(ISBLANK(C8910)), B8910=B8908), C8907+(C8910-C8907)/3,
AND(ISBLANK(C8907), NOT(ISBLANK(C8906)), B8906=B8908, NOT(ISBLANK(C8909)), B8909=B8908), C8906+(C8909-C8906)*2/3,
TRUE, "Check Manually"
))</f>
        <v>175</v>
      </c>
      <c r="F8908" t="str">
        <f>_xlfn.XLOOKUP(B8908,Bucket_Map!A:A,Bucket_Map!B:B,"ERROR - CHECK NAME")</f>
        <v>Food &amp; Beverages</v>
      </c>
    </row>
    <row r="8909" spans="1:6" x14ac:dyDescent="0.25">
      <c r="A8909" t="s">
        <v>33</v>
      </c>
      <c r="B8909" t="s">
        <v>22</v>
      </c>
      <c r="C8909">
        <v>175</v>
      </c>
      <c r="D8909" s="1">
        <v>44440</v>
      </c>
      <c r="E8909" cm="1">
        <f t="array" ref="E8909">IF(AND(B8909="Housing",A8909="Rural"),"",
_xlfn.IFS(
NOT(ISBLANK(C8909)), C8909,
AND(NOT(ISBLANK(C8908)), B8908=B8909, NOT(ISBLANK(C8910)), B8910=B8909), AVERAGE(C8908,C8910),
AND(NOT(ISBLANK(C8908)), B8908=B8909, ISBLANK(C8910), NOT(ISBLANK(C8911)), B8911=B8909), C8908+(C8911-C8908)/3,
AND(ISBLANK(C8908), NOT(ISBLANK(C8907)), B8907=B8909, NOT(ISBLANK(C8910)), B8910=B8909), C8907+(C8910-C8907)*2/3,
TRUE, "Check Manually"
))</f>
        <v>175</v>
      </c>
      <c r="F8909" t="str">
        <f>_xlfn.XLOOKUP(B8909,Bucket_Map!A:A,Bucket_Map!B:B,"ERROR - CHECK NAME")</f>
        <v>Food &amp; Beverages</v>
      </c>
    </row>
    <row r="8910" spans="1:6" x14ac:dyDescent="0.25">
      <c r="A8910" t="s">
        <v>33</v>
      </c>
      <c r="B8910" t="s">
        <v>22</v>
      </c>
      <c r="C8910">
        <v>176.6</v>
      </c>
      <c r="D8910" s="1">
        <v>44470</v>
      </c>
      <c r="E8910" cm="1">
        <f t="array" ref="E8910">IF(AND(B8910="Housing",A8910="Rural"),"",
_xlfn.IFS(
NOT(ISBLANK(C8910)), C8910,
AND(NOT(ISBLANK(C8909)), B8909=B8910, NOT(ISBLANK(C8911)), B8911=B8910), AVERAGE(C8909,C8911),
AND(NOT(ISBLANK(C8909)), B8909=B8910, ISBLANK(C8911), NOT(ISBLANK(C8912)), B8912=B8910), C8909+(C8912-C8909)/3,
AND(ISBLANK(C8909), NOT(ISBLANK(C8908)), B8908=B8910, NOT(ISBLANK(C8911)), B8911=B8910), C8908+(C8911-C8908)*2/3,
TRUE, "Check Manually"
))</f>
        <v>176.6</v>
      </c>
      <c r="F8910" t="str">
        <f>_xlfn.XLOOKUP(B8910,Bucket_Map!A:A,Bucket_Map!B:B,"ERROR - CHECK NAME")</f>
        <v>Food &amp; Beverages</v>
      </c>
    </row>
    <row r="8911" spans="1:6" x14ac:dyDescent="0.25">
      <c r="A8911" t="s">
        <v>33</v>
      </c>
      <c r="B8911" t="s">
        <v>22</v>
      </c>
      <c r="C8911">
        <v>175.8</v>
      </c>
      <c r="D8911" s="1">
        <v>44501</v>
      </c>
      <c r="E8911" cm="1">
        <f t="array" ref="E8911">IF(AND(B8911="Housing",A8911="Rural"),"",
_xlfn.IFS(
NOT(ISBLANK(C8911)), C8911,
AND(NOT(ISBLANK(C8910)), B8910=B8911, NOT(ISBLANK(C8912)), B8912=B8911), AVERAGE(C8910,C8912),
AND(NOT(ISBLANK(C8910)), B8910=B8911, ISBLANK(C8912), NOT(ISBLANK(C8913)), B8913=B8911), C8910+(C8913-C8910)/3,
AND(ISBLANK(C8910), NOT(ISBLANK(C8909)), B8909=B8911, NOT(ISBLANK(C8912)), B8912=B8911), C8909+(C8912-C8909)*2/3,
TRUE, "Check Manually"
))</f>
        <v>175.8</v>
      </c>
      <c r="F8911" t="str">
        <f>_xlfn.XLOOKUP(B8911,Bucket_Map!A:A,Bucket_Map!B:B,"ERROR - CHECK NAME")</f>
        <v>Food &amp; Beverages</v>
      </c>
    </row>
    <row r="8912" spans="1:6" x14ac:dyDescent="0.25">
      <c r="A8912" t="s">
        <v>33</v>
      </c>
      <c r="B8912" t="s">
        <v>22</v>
      </c>
      <c r="C8912">
        <v>173.5</v>
      </c>
      <c r="D8912" s="1">
        <v>44531</v>
      </c>
      <c r="E8912" cm="1">
        <f t="array" ref="E8912">IF(AND(B8912="Housing",A8912="Rural"),"",
_xlfn.IFS(
NOT(ISBLANK(C8912)), C8912,
AND(NOT(ISBLANK(C8911)), B8911=B8912, NOT(ISBLANK(C8913)), B8913=B8912), AVERAGE(C8911,C8913),
AND(NOT(ISBLANK(C8911)), B8911=B8912, ISBLANK(C8913), NOT(ISBLANK(C8914)), B8914=B8912), C8911+(C8914-C8911)/3,
AND(ISBLANK(C8911), NOT(ISBLANK(C8910)), B8910=B8912, NOT(ISBLANK(C8913)), B8913=B8912), C8910+(C8913-C8910)*2/3,
TRUE, "Check Manually"
))</f>
        <v>173.5</v>
      </c>
      <c r="F8912" t="str">
        <f>_xlfn.XLOOKUP(B8912,Bucket_Map!A:A,Bucket_Map!B:B,"ERROR - CHECK NAME")</f>
        <v>Food &amp; Beverages</v>
      </c>
    </row>
    <row r="8913" spans="1:6" x14ac:dyDescent="0.25">
      <c r="A8913" t="s">
        <v>33</v>
      </c>
      <c r="B8913" t="s">
        <v>22</v>
      </c>
      <c r="C8913">
        <v>171</v>
      </c>
      <c r="D8913" s="1">
        <v>44562</v>
      </c>
      <c r="E8913" cm="1">
        <f t="array" ref="E8913">IF(AND(B8913="Housing",A8913="Rural"),"",
_xlfn.IFS(
NOT(ISBLANK(C8913)), C8913,
AND(NOT(ISBLANK(C8912)), B8912=B8913, NOT(ISBLANK(C8914)), B8914=B8913), AVERAGE(C8912,C8914),
AND(NOT(ISBLANK(C8912)), B8912=B8913, ISBLANK(C8914), NOT(ISBLANK(C8915)), B8915=B8913), C8912+(C8915-C8912)/3,
AND(ISBLANK(C8912), NOT(ISBLANK(C8911)), B8911=B8913, NOT(ISBLANK(C8914)), B8914=B8913), C8911+(C8914-C8911)*2/3,
TRUE, "Check Manually"
))</f>
        <v>171</v>
      </c>
      <c r="F8913" t="str">
        <f>_xlfn.XLOOKUP(B8913,Bucket_Map!A:A,Bucket_Map!B:B,"ERROR - CHECK NAME")</f>
        <v>Food &amp; Beverages</v>
      </c>
    </row>
    <row r="8914" spans="1:6" x14ac:dyDescent="0.25">
      <c r="A8914" t="s">
        <v>33</v>
      </c>
      <c r="B8914" t="s">
        <v>22</v>
      </c>
      <c r="C8914">
        <v>171.5</v>
      </c>
      <c r="D8914" s="1">
        <v>44593</v>
      </c>
      <c r="E8914" cm="1">
        <f t="array" ref="E8914">IF(AND(B8914="Housing",A8914="Rural"),"",
_xlfn.IFS(
NOT(ISBLANK(C8914)), C8914,
AND(NOT(ISBLANK(C8913)), B8913=B8914, NOT(ISBLANK(C8915)), B8915=B8914), AVERAGE(C8913,C8915),
AND(NOT(ISBLANK(C8913)), B8913=B8914, ISBLANK(C8915), NOT(ISBLANK(C8916)), B8916=B8914), C8913+(C8916-C8913)/3,
AND(ISBLANK(C8913), NOT(ISBLANK(C8912)), B8912=B8914, NOT(ISBLANK(C8915)), B8915=B8914), C8912+(C8915-C8912)*2/3,
TRUE, "Check Manually"
))</f>
        <v>171.5</v>
      </c>
      <c r="F8914" t="str">
        <f>_xlfn.XLOOKUP(B8914,Bucket_Map!A:A,Bucket_Map!B:B,"ERROR - CHECK NAME")</f>
        <v>Food &amp; Beverages</v>
      </c>
    </row>
    <row r="8915" spans="1:6" x14ac:dyDescent="0.25">
      <c r="A8915" t="s">
        <v>33</v>
      </c>
      <c r="B8915" t="s">
        <v>22</v>
      </c>
      <c r="C8915">
        <v>180</v>
      </c>
      <c r="D8915" s="1">
        <v>44621</v>
      </c>
      <c r="E8915" cm="1">
        <f t="array" ref="E8915">IF(AND(B8915="Housing",A8915="Rural"),"",
_xlfn.IFS(
NOT(ISBLANK(C8915)), C8915,
AND(NOT(ISBLANK(C8914)), B8914=B8915, NOT(ISBLANK(C8916)), B8916=B8915), AVERAGE(C8914,C8916),
AND(NOT(ISBLANK(C8914)), B8914=B8915, ISBLANK(C8916), NOT(ISBLANK(C8917)), B8917=B8915), C8914+(C8917-C8914)/3,
AND(ISBLANK(C8914), NOT(ISBLANK(C8913)), B8913=B8915, NOT(ISBLANK(C8916)), B8916=B8915), C8913+(C8916-C8913)*2/3,
TRUE, "Check Manually"
))</f>
        <v>180</v>
      </c>
      <c r="F8915" t="str">
        <f>_xlfn.XLOOKUP(B8915,Bucket_Map!A:A,Bucket_Map!B:B,"ERROR - CHECK NAME")</f>
        <v>Food &amp; Beverages</v>
      </c>
    </row>
    <row r="8916" spans="1:6" x14ac:dyDescent="0.25">
      <c r="A8916" t="s">
        <v>33</v>
      </c>
      <c r="B8916" t="s">
        <v>22</v>
      </c>
      <c r="C8916">
        <v>186</v>
      </c>
      <c r="D8916" s="1">
        <v>44652</v>
      </c>
      <c r="E8916" cm="1">
        <f t="array" ref="E8916">IF(AND(B8916="Housing",A8916="Rural"),"",
_xlfn.IFS(
NOT(ISBLANK(C8916)), C8916,
AND(NOT(ISBLANK(C8915)), B8915=B8916, NOT(ISBLANK(C8917)), B8917=B8916), AVERAGE(C8915,C8917),
AND(NOT(ISBLANK(C8915)), B8915=B8916, ISBLANK(C8917), NOT(ISBLANK(C8918)), B8918=B8916), C8915+(C8918-C8915)/3,
AND(ISBLANK(C8915), NOT(ISBLANK(C8914)), B8914=B8916, NOT(ISBLANK(C8917)), B8917=B8916), C8914+(C8917-C8914)*2/3,
TRUE, "Check Manually"
))</f>
        <v>186</v>
      </c>
      <c r="F8916" t="str">
        <f>_xlfn.XLOOKUP(B8916,Bucket_Map!A:A,Bucket_Map!B:B,"ERROR - CHECK NAME")</f>
        <v>Food &amp; Beverages</v>
      </c>
    </row>
    <row r="8917" spans="1:6" x14ac:dyDescent="0.25">
      <c r="A8917" t="s">
        <v>33</v>
      </c>
      <c r="B8917" t="s">
        <v>22</v>
      </c>
      <c r="C8917">
        <v>189.5</v>
      </c>
      <c r="D8917" s="1">
        <v>44682</v>
      </c>
      <c r="E8917" cm="1">
        <f t="array" ref="E8917">IF(AND(B8917="Housing",A8917="Rural"),"",
_xlfn.IFS(
NOT(ISBLANK(C8917)), C8917,
AND(NOT(ISBLANK(C8916)), B8916=B8917, NOT(ISBLANK(C8918)), B8918=B8917), AVERAGE(C8916,C8918),
AND(NOT(ISBLANK(C8916)), B8916=B8917, ISBLANK(C8918), NOT(ISBLANK(C8919)), B8919=B8917), C8916+(C8919-C8916)/3,
AND(ISBLANK(C8916), NOT(ISBLANK(C8915)), B8915=B8917, NOT(ISBLANK(C8918)), B8918=B8917), C8915+(C8918-C8915)*2/3,
TRUE, "Check Manually"
))</f>
        <v>189.5</v>
      </c>
      <c r="F8917" t="str">
        <f>_xlfn.XLOOKUP(B8917,Bucket_Map!A:A,Bucket_Map!B:B,"ERROR - CHECK NAME")</f>
        <v>Food &amp; Beverages</v>
      </c>
    </row>
    <row r="8918" spans="1:6" x14ac:dyDescent="0.25">
      <c r="A8918" t="s">
        <v>33</v>
      </c>
      <c r="B8918" t="s">
        <v>22</v>
      </c>
      <c r="C8918">
        <v>188.6</v>
      </c>
      <c r="D8918" s="1">
        <v>44713</v>
      </c>
      <c r="E8918" cm="1">
        <f t="array" ref="E8918">IF(AND(B8918="Housing",A8918="Rural"),"",
_xlfn.IFS(
NOT(ISBLANK(C8918)), C8918,
AND(NOT(ISBLANK(C8917)), B8917=B8918, NOT(ISBLANK(C8919)), B8919=B8918), AVERAGE(C8917,C8919),
AND(NOT(ISBLANK(C8917)), B8917=B8918, ISBLANK(C8919), NOT(ISBLANK(C8920)), B8920=B8918), C8917+(C8920-C8917)/3,
AND(ISBLANK(C8917), NOT(ISBLANK(C8916)), B8916=B8918, NOT(ISBLANK(C8919)), B8919=B8918), C8916+(C8919-C8916)*2/3,
TRUE, "Check Manually"
))</f>
        <v>188.6</v>
      </c>
      <c r="F8918" t="str">
        <f>_xlfn.XLOOKUP(B8918,Bucket_Map!A:A,Bucket_Map!B:B,"ERROR - CHECK NAME")</f>
        <v>Food &amp; Beverages</v>
      </c>
    </row>
    <row r="8919" spans="1:6" x14ac:dyDescent="0.25">
      <c r="A8919" t="s">
        <v>33</v>
      </c>
      <c r="B8919" t="s">
        <v>22</v>
      </c>
      <c r="C8919">
        <v>184.8</v>
      </c>
      <c r="D8919" s="1">
        <v>44743</v>
      </c>
      <c r="E8919" cm="1">
        <f t="array" ref="E8919">IF(AND(B8919="Housing",A8919="Rural"),"",
_xlfn.IFS(
NOT(ISBLANK(C8919)), C8919,
AND(NOT(ISBLANK(C8918)), B8918=B8919, NOT(ISBLANK(C8920)), B8920=B8919), AVERAGE(C8918,C8920),
AND(NOT(ISBLANK(C8918)), B8918=B8919, ISBLANK(C8920), NOT(ISBLANK(C8921)), B8921=B8919), C8918+(C8921-C8918)/3,
AND(ISBLANK(C8918), NOT(ISBLANK(C8917)), B8917=B8919, NOT(ISBLANK(C8920)), B8920=B8919), C8917+(C8920-C8917)*2/3,
TRUE, "Check Manually"
))</f>
        <v>184.8</v>
      </c>
      <c r="F8919" t="str">
        <f>_xlfn.XLOOKUP(B8919,Bucket_Map!A:A,Bucket_Map!B:B,"ERROR - CHECK NAME")</f>
        <v>Food &amp; Beverages</v>
      </c>
    </row>
    <row r="8920" spans="1:6" x14ac:dyDescent="0.25">
      <c r="A8920" t="s">
        <v>33</v>
      </c>
      <c r="B8920" t="s">
        <v>22</v>
      </c>
      <c r="C8920">
        <v>182.5</v>
      </c>
      <c r="D8920" s="1">
        <v>44774</v>
      </c>
      <c r="E8920" cm="1">
        <f t="array" ref="E8920">IF(AND(B8920="Housing",A8920="Rural"),"",
_xlfn.IFS(
NOT(ISBLANK(C8920)), C8920,
AND(NOT(ISBLANK(C8919)), B8919=B8920, NOT(ISBLANK(C8921)), B8921=B8920), AVERAGE(C8919,C8921),
AND(NOT(ISBLANK(C8919)), B8919=B8920, ISBLANK(C8921), NOT(ISBLANK(C8922)), B8922=B8920), C8919+(C8922-C8919)/3,
AND(ISBLANK(C8919), NOT(ISBLANK(C8918)), B8918=B8920, NOT(ISBLANK(C8921)), B8921=B8920), C8918+(C8921-C8918)*2/3,
TRUE, "Check Manually"
))</f>
        <v>182.5</v>
      </c>
      <c r="F8920" t="str">
        <f>_xlfn.XLOOKUP(B8920,Bucket_Map!A:A,Bucket_Map!B:B,"ERROR - CHECK NAME")</f>
        <v>Food &amp; Beverages</v>
      </c>
    </row>
    <row r="8921" spans="1:6" x14ac:dyDescent="0.25">
      <c r="A8921" t="s">
        <v>33</v>
      </c>
      <c r="B8921" t="s">
        <v>22</v>
      </c>
      <c r="C8921">
        <v>179.3</v>
      </c>
      <c r="D8921" s="1">
        <v>44805</v>
      </c>
      <c r="E8921" cm="1">
        <f t="array" ref="E8921">IF(AND(B8921="Housing",A8921="Rural"),"",
_xlfn.IFS(
NOT(ISBLANK(C8921)), C8921,
AND(NOT(ISBLANK(C8920)), B8920=B8921, NOT(ISBLANK(C8922)), B8922=B8921), AVERAGE(C8920,C8922),
AND(NOT(ISBLANK(C8920)), B8920=B8921, ISBLANK(C8922), NOT(ISBLANK(C8923)), B8923=B8921), C8920+(C8923-C8920)/3,
AND(ISBLANK(C8920), NOT(ISBLANK(C8919)), B8919=B8921, NOT(ISBLANK(C8922)), B8922=B8921), C8919+(C8922-C8919)*2/3,
TRUE, "Check Manually"
))</f>
        <v>179.3</v>
      </c>
      <c r="F8921" t="str">
        <f>_xlfn.XLOOKUP(B8921,Bucket_Map!A:A,Bucket_Map!B:B,"ERROR - CHECK NAME")</f>
        <v>Food &amp; Beverages</v>
      </c>
    </row>
    <row r="8922" spans="1:6" x14ac:dyDescent="0.25">
      <c r="A8922" t="s">
        <v>33</v>
      </c>
      <c r="B8922" t="s">
        <v>22</v>
      </c>
      <c r="C8922">
        <v>177.7</v>
      </c>
      <c r="D8922" s="1">
        <v>44835</v>
      </c>
      <c r="E8922" cm="1">
        <f t="array" ref="E8922">IF(AND(B8922="Housing",A8922="Rural"),"",
_xlfn.IFS(
NOT(ISBLANK(C8922)), C8922,
AND(NOT(ISBLANK(C8921)), B8921=B8922, NOT(ISBLANK(C8923)), B8923=B8922), AVERAGE(C8921,C8923),
AND(NOT(ISBLANK(C8921)), B8921=B8922, ISBLANK(C8923), NOT(ISBLANK(C8924)), B8924=B8922), C8921+(C8924-C8921)/3,
AND(ISBLANK(C8921), NOT(ISBLANK(C8920)), B8920=B8922, NOT(ISBLANK(C8923)), B8923=B8922), C8920+(C8923-C8920)*2/3,
TRUE, "Check Manually"
))</f>
        <v>177.7</v>
      </c>
      <c r="F8922" t="str">
        <f>_xlfn.XLOOKUP(B8922,Bucket_Map!A:A,Bucket_Map!B:B,"ERROR - CHECK NAME")</f>
        <v>Food &amp; Beverages</v>
      </c>
    </row>
    <row r="8923" spans="1:6" x14ac:dyDescent="0.25">
      <c r="A8923" t="s">
        <v>33</v>
      </c>
      <c r="B8923" t="s">
        <v>22</v>
      </c>
      <c r="C8923">
        <v>180</v>
      </c>
      <c r="D8923" s="1">
        <v>44866</v>
      </c>
      <c r="E8923" cm="1">
        <f t="array" ref="E8923">IF(AND(B8923="Housing",A8923="Rural"),"",
_xlfn.IFS(
NOT(ISBLANK(C8923)), C8923,
AND(NOT(ISBLANK(C8922)), B8922=B8923, NOT(ISBLANK(C8924)), B8924=B8923), AVERAGE(C8922,C8924),
AND(NOT(ISBLANK(C8922)), B8922=B8923, ISBLANK(C8924), NOT(ISBLANK(C8925)), B8925=B8923), C8922+(C8925-C8922)/3,
AND(ISBLANK(C8922), NOT(ISBLANK(C8921)), B8921=B8923, NOT(ISBLANK(C8924)), B8924=B8923), C8921+(C8924-C8921)*2/3,
TRUE, "Check Manually"
))</f>
        <v>180</v>
      </c>
      <c r="F8923" t="str">
        <f>_xlfn.XLOOKUP(B8923,Bucket_Map!A:A,Bucket_Map!B:B,"ERROR - CHECK NAME")</f>
        <v>Food &amp; Beverages</v>
      </c>
    </row>
    <row r="8924" spans="1:6" x14ac:dyDescent="0.25">
      <c r="A8924" t="s">
        <v>33</v>
      </c>
      <c r="B8924" t="s">
        <v>22</v>
      </c>
      <c r="C8924">
        <v>179.1</v>
      </c>
      <c r="D8924" s="1">
        <v>44896</v>
      </c>
      <c r="E8924" cm="1">
        <f t="array" ref="E8924">IF(AND(B8924="Housing",A8924="Rural"),"",
_xlfn.IFS(
NOT(ISBLANK(C8924)), C8924,
AND(NOT(ISBLANK(C8923)), B8923=B8924, NOT(ISBLANK(C8925)), B8925=B8924), AVERAGE(C8923,C8925),
AND(NOT(ISBLANK(C8923)), B8923=B8924, ISBLANK(C8925), NOT(ISBLANK(C8926)), B8926=B8924), C8923+(C8926-C8923)/3,
AND(ISBLANK(C8923), NOT(ISBLANK(C8922)), B8922=B8924, NOT(ISBLANK(C8925)), B8925=B8924), C8922+(C8925-C8922)*2/3,
TRUE, "Check Manually"
))</f>
        <v>179.1</v>
      </c>
      <c r="F8924" t="str">
        <f>_xlfn.XLOOKUP(B8924,Bucket_Map!A:A,Bucket_Map!B:B,"ERROR - CHECK NAME")</f>
        <v>Food &amp; Beverages</v>
      </c>
    </row>
    <row r="8925" spans="1:6" x14ac:dyDescent="0.25">
      <c r="A8925" t="s">
        <v>33</v>
      </c>
      <c r="B8925" t="s">
        <v>22</v>
      </c>
      <c r="C8925">
        <v>178</v>
      </c>
      <c r="D8925" s="1">
        <v>44927</v>
      </c>
      <c r="E8925" cm="1">
        <f t="array" ref="E8925">IF(AND(B8925="Housing",A8925="Rural"),"",
_xlfn.IFS(
NOT(ISBLANK(C8925)), C8925,
AND(NOT(ISBLANK(C8924)), B8924=B8925, NOT(ISBLANK(C8926)), B8926=B8925), AVERAGE(C8924,C8926),
AND(NOT(ISBLANK(C8924)), B8924=B8925, ISBLANK(C8926), NOT(ISBLANK(C8927)), B8927=B8925), C8924+(C8927-C8924)/3,
AND(ISBLANK(C8924), NOT(ISBLANK(C8923)), B8923=B8925, NOT(ISBLANK(C8926)), B8926=B8925), C8923+(C8926-C8923)*2/3,
TRUE, "Check Manually"
))</f>
        <v>178</v>
      </c>
      <c r="F8925" t="str">
        <f>_xlfn.XLOOKUP(B8925,Bucket_Map!A:A,Bucket_Map!B:B,"ERROR - CHECK NAME")</f>
        <v>Food &amp; Beverages</v>
      </c>
    </row>
    <row r="8926" spans="1:6" x14ac:dyDescent="0.25">
      <c r="A8926" t="s">
        <v>33</v>
      </c>
      <c r="B8926" t="s">
        <v>22</v>
      </c>
      <c r="C8926">
        <v>172.2</v>
      </c>
      <c r="D8926" s="1">
        <v>44958</v>
      </c>
      <c r="E8926" cm="1">
        <f t="array" ref="E8926">IF(AND(B8926="Housing",A8926="Rural"),"",
_xlfn.IFS(
NOT(ISBLANK(C8926)), C8926,
AND(NOT(ISBLANK(C8925)), B8925=B8926, NOT(ISBLANK(C8927)), B8927=B8926), AVERAGE(C8925,C8927),
AND(NOT(ISBLANK(C8925)), B8925=B8926, ISBLANK(C8927), NOT(ISBLANK(C8928)), B8928=B8926), C8925+(C8928-C8925)/3,
AND(ISBLANK(C8925), NOT(ISBLANK(C8924)), B8924=B8926, NOT(ISBLANK(C8927)), B8927=B8926), C8924+(C8927-C8924)*2/3,
TRUE, "Check Manually"
))</f>
        <v>172.2</v>
      </c>
      <c r="F8926" t="str">
        <f>_xlfn.XLOOKUP(B8926,Bucket_Map!A:A,Bucket_Map!B:B,"ERROR - CHECK NAME")</f>
        <v>Food &amp; Beverages</v>
      </c>
    </row>
    <row r="8927" spans="1:6" x14ac:dyDescent="0.25">
      <c r="A8927" t="s">
        <v>33</v>
      </c>
      <c r="B8927" t="s">
        <v>22</v>
      </c>
      <c r="C8927">
        <v>172.2</v>
      </c>
      <c r="D8927" s="1">
        <v>44986</v>
      </c>
      <c r="E8927" cm="1">
        <f t="array" ref="E8927">IF(AND(B8927="Housing",A8927="Rural"),"",
_xlfn.IFS(
NOT(ISBLANK(C8927)), C8927,
AND(NOT(ISBLANK(C8926)), B8926=B8927, NOT(ISBLANK(C8928)), B8928=B8927), AVERAGE(C8926,C8928),
AND(NOT(ISBLANK(C8926)), B8926=B8927, ISBLANK(C8928), NOT(ISBLANK(C8929)), B8929=B8927), C8926+(C8929-C8926)/3,
AND(ISBLANK(C8926), NOT(ISBLANK(C8925)), B8925=B8927, NOT(ISBLANK(C8928)), B8928=B8927), C8925+(C8928-C8925)*2/3,
TRUE, "Check Manually"
))</f>
        <v>172.2</v>
      </c>
      <c r="F8927" t="str">
        <f>_xlfn.XLOOKUP(B8927,Bucket_Map!A:A,Bucket_Map!B:B,"ERROR - CHECK NAME")</f>
        <v>Food &amp; Beverages</v>
      </c>
    </row>
    <row r="8928" spans="1:6" x14ac:dyDescent="0.25">
      <c r="A8928" t="s">
        <v>33</v>
      </c>
      <c r="B8928" t="s">
        <v>22</v>
      </c>
      <c r="C8928">
        <v>168.7</v>
      </c>
      <c r="D8928" s="1">
        <v>45017</v>
      </c>
      <c r="E8928" cm="1">
        <f t="array" ref="E8928">IF(AND(B8928="Housing",A8928="Rural"),"",
_xlfn.IFS(
NOT(ISBLANK(C8928)), C8928,
AND(NOT(ISBLANK(C8927)), B8927=B8928, NOT(ISBLANK(C8929)), B8929=B8928), AVERAGE(C8927,C8929),
AND(NOT(ISBLANK(C8927)), B8927=B8928, ISBLANK(C8929), NOT(ISBLANK(C8930)), B8930=B8928), C8927+(C8930-C8927)/3,
AND(ISBLANK(C8927), NOT(ISBLANK(C8926)), B8926=B8928, NOT(ISBLANK(C8929)), B8929=B8928), C8926+(C8929-C8926)*2/3,
TRUE, "Check Manually"
))</f>
        <v>168.7</v>
      </c>
      <c r="F8928" t="str">
        <f>_xlfn.XLOOKUP(B8928,Bucket_Map!A:A,Bucket_Map!B:B,"ERROR - CHECK NAME")</f>
        <v>Food &amp; Beverages</v>
      </c>
    </row>
    <row r="8929" spans="1:6" x14ac:dyDescent="0.25">
      <c r="A8929" t="s">
        <v>33</v>
      </c>
      <c r="B8929" t="s">
        <v>22</v>
      </c>
      <c r="C8929">
        <v>164.4</v>
      </c>
      <c r="D8929" s="1">
        <v>45047</v>
      </c>
      <c r="E8929" cm="1">
        <f t="array" ref="E8929">IF(AND(B8929="Housing",A8929="Rural"),"",
_xlfn.IFS(
NOT(ISBLANK(C8929)), C8929,
AND(NOT(ISBLANK(C8928)), B8928=B8929, NOT(ISBLANK(C8930)), B8930=B8929), AVERAGE(C8928,C8930),
AND(NOT(ISBLANK(C8928)), B8928=B8929, ISBLANK(C8930), NOT(ISBLANK(C8931)), B8931=B8929), C8928+(C8931-C8928)/3,
AND(ISBLANK(C8928), NOT(ISBLANK(C8927)), B8927=B8929, NOT(ISBLANK(C8930)), B8930=B8929), C8927+(C8930-C8927)*2/3,
TRUE, "Check Manually"
))</f>
        <v>164.4</v>
      </c>
      <c r="F8929" t="str">
        <f>_xlfn.XLOOKUP(B8929,Bucket_Map!A:A,Bucket_Map!B:B,"ERROR - CHECK NAME")</f>
        <v>Food &amp; Beverages</v>
      </c>
    </row>
    <row r="8930" spans="1:6" x14ac:dyDescent="0.25">
      <c r="A8930" t="s">
        <v>33</v>
      </c>
      <c r="B8930" t="s">
        <v>23</v>
      </c>
      <c r="C8930">
        <v>105.2</v>
      </c>
      <c r="D8930" s="1">
        <v>41275</v>
      </c>
      <c r="E8930" cm="1">
        <f t="array" ref="E8930">IF(AND(B8930="Housing",A8930="Rural"),"",
_xlfn.IFS(
NOT(ISBLANK(C8930)), C8930,
AND(NOT(ISBLANK(C8929)), B8929=B8930, NOT(ISBLANK(C8931)), B8931=B8930), AVERAGE(C8929,C8931),
AND(NOT(ISBLANK(C8929)), B8929=B8930, ISBLANK(C8931), NOT(ISBLANK(C8932)), B8932=B8930), C8929+(C8932-C8929)/3,
AND(ISBLANK(C8929), NOT(ISBLANK(C8928)), B8928=B8930, NOT(ISBLANK(C8931)), B8931=B8930), C8928+(C8931-C8928)*2/3,
TRUE, "Check Manually"
))</f>
        <v>105.2</v>
      </c>
      <c r="F8930" t="str">
        <f>_xlfn.XLOOKUP(B8930,Bucket_Map!A:A,Bucket_Map!B:B,"ERROR - CHECK NAME")</f>
        <v>Pan, Tobacco &amp; Intoxicants</v>
      </c>
    </row>
    <row r="8931" spans="1:6" x14ac:dyDescent="0.25">
      <c r="A8931" t="s">
        <v>33</v>
      </c>
      <c r="B8931" t="s">
        <v>23</v>
      </c>
      <c r="C8931">
        <v>106</v>
      </c>
      <c r="D8931" s="1">
        <v>41306</v>
      </c>
      <c r="E8931" cm="1">
        <f t="array" ref="E8931">IF(AND(B8931="Housing",A8931="Rural"),"",
_xlfn.IFS(
NOT(ISBLANK(C8931)), C8931,
AND(NOT(ISBLANK(C8930)), B8930=B8931, NOT(ISBLANK(C8932)), B8932=B8931), AVERAGE(C8930,C8932),
AND(NOT(ISBLANK(C8930)), B8930=B8931, ISBLANK(C8932), NOT(ISBLANK(C8933)), B8933=B8931), C8930+(C8933-C8930)/3,
AND(ISBLANK(C8930), NOT(ISBLANK(C8929)), B8929=B8931, NOT(ISBLANK(C8932)), B8932=B8931), C8929+(C8932-C8929)*2/3,
TRUE, "Check Manually"
))</f>
        <v>106</v>
      </c>
      <c r="F8931" t="str">
        <f>_xlfn.XLOOKUP(B8931,Bucket_Map!A:A,Bucket_Map!B:B,"ERROR - CHECK NAME")</f>
        <v>Pan, Tobacco &amp; Intoxicants</v>
      </c>
    </row>
    <row r="8932" spans="1:6" x14ac:dyDescent="0.25">
      <c r="A8932" t="s">
        <v>33</v>
      </c>
      <c r="B8932" t="s">
        <v>23</v>
      </c>
      <c r="C8932">
        <v>106.8</v>
      </c>
      <c r="D8932" s="1">
        <v>41334</v>
      </c>
      <c r="E8932" cm="1">
        <f t="array" ref="E8932">IF(AND(B8932="Housing",A8932="Rural"),"",
_xlfn.IFS(
NOT(ISBLANK(C8932)), C8932,
AND(NOT(ISBLANK(C8931)), B8931=B8932, NOT(ISBLANK(C8933)), B8933=B8932), AVERAGE(C8931,C8933),
AND(NOT(ISBLANK(C8931)), B8931=B8932, ISBLANK(C8933), NOT(ISBLANK(C8934)), B8934=B8932), C8931+(C8934-C8931)/3,
AND(ISBLANK(C8931), NOT(ISBLANK(C8930)), B8930=B8932, NOT(ISBLANK(C8933)), B8933=B8932), C8930+(C8933-C8930)*2/3,
TRUE, "Check Manually"
))</f>
        <v>106.8</v>
      </c>
      <c r="F8932" t="str">
        <f>_xlfn.XLOOKUP(B8932,Bucket_Map!A:A,Bucket_Map!B:B,"ERROR - CHECK NAME")</f>
        <v>Pan, Tobacco &amp; Intoxicants</v>
      </c>
    </row>
    <row r="8933" spans="1:6" x14ac:dyDescent="0.25">
      <c r="A8933" t="s">
        <v>33</v>
      </c>
      <c r="B8933" t="s">
        <v>23</v>
      </c>
      <c r="C8933">
        <v>108.5</v>
      </c>
      <c r="D8933" s="1">
        <v>41365</v>
      </c>
      <c r="E8933" cm="1">
        <f t="array" ref="E8933">IF(AND(B8933="Housing",A8933="Rural"),"",
_xlfn.IFS(
NOT(ISBLANK(C8933)), C8933,
AND(NOT(ISBLANK(C8932)), B8932=B8933, NOT(ISBLANK(C8934)), B8934=B8933), AVERAGE(C8932,C8934),
AND(NOT(ISBLANK(C8932)), B8932=B8933, ISBLANK(C8934), NOT(ISBLANK(C8935)), B8935=B8933), C8932+(C8935-C8932)/3,
AND(ISBLANK(C8932), NOT(ISBLANK(C8931)), B8931=B8933, NOT(ISBLANK(C8934)), B8934=B8933), C8931+(C8934-C8931)*2/3,
TRUE, "Check Manually"
))</f>
        <v>108.5</v>
      </c>
      <c r="F8933" t="str">
        <f>_xlfn.XLOOKUP(B8933,Bucket_Map!A:A,Bucket_Map!B:B,"ERROR - CHECK NAME")</f>
        <v>Pan, Tobacco &amp; Intoxicants</v>
      </c>
    </row>
    <row r="8934" spans="1:6" x14ac:dyDescent="0.25">
      <c r="A8934" t="s">
        <v>33</v>
      </c>
      <c r="B8934" t="s">
        <v>23</v>
      </c>
      <c r="C8934">
        <v>109.8</v>
      </c>
      <c r="D8934" s="1">
        <v>41395</v>
      </c>
      <c r="E8934" cm="1">
        <f t="array" ref="E8934">IF(AND(B8934="Housing",A8934="Rural"),"",
_xlfn.IFS(
NOT(ISBLANK(C8934)), C8934,
AND(NOT(ISBLANK(C8933)), B8933=B8934, NOT(ISBLANK(C8935)), B8935=B8934), AVERAGE(C8933,C8935),
AND(NOT(ISBLANK(C8933)), B8933=B8934, ISBLANK(C8935), NOT(ISBLANK(C8936)), B8936=B8934), C8933+(C8936-C8933)/3,
AND(ISBLANK(C8933), NOT(ISBLANK(C8932)), B8932=B8934, NOT(ISBLANK(C8935)), B8935=B8934), C8932+(C8935-C8932)*2/3,
TRUE, "Check Manually"
))</f>
        <v>109.8</v>
      </c>
      <c r="F8934" t="str">
        <f>_xlfn.XLOOKUP(B8934,Bucket_Map!A:A,Bucket_Map!B:B,"ERROR - CHECK NAME")</f>
        <v>Pan, Tobacco &amp; Intoxicants</v>
      </c>
    </row>
    <row r="8935" spans="1:6" x14ac:dyDescent="0.25">
      <c r="A8935" t="s">
        <v>33</v>
      </c>
      <c r="B8935" t="s">
        <v>23</v>
      </c>
      <c r="C8935">
        <v>110.9</v>
      </c>
      <c r="D8935" s="1">
        <v>41426</v>
      </c>
      <c r="E8935" cm="1">
        <f t="array" ref="E8935">IF(AND(B8935="Housing",A8935="Rural"),"",
_xlfn.IFS(
NOT(ISBLANK(C8935)), C8935,
AND(NOT(ISBLANK(C8934)), B8934=B8935, NOT(ISBLANK(C8936)), B8936=B8935), AVERAGE(C8934,C8936),
AND(NOT(ISBLANK(C8934)), B8934=B8935, ISBLANK(C8936), NOT(ISBLANK(C8937)), B8937=B8935), C8934+(C8937-C8934)/3,
AND(ISBLANK(C8934), NOT(ISBLANK(C8933)), B8933=B8935, NOT(ISBLANK(C8936)), B8936=B8935), C8933+(C8936-C8933)*2/3,
TRUE, "Check Manually"
))</f>
        <v>110.9</v>
      </c>
      <c r="F8935" t="str">
        <f>_xlfn.XLOOKUP(B8935,Bucket_Map!A:A,Bucket_Map!B:B,"ERROR - CHECK NAME")</f>
        <v>Pan, Tobacco &amp; Intoxicants</v>
      </c>
    </row>
    <row r="8936" spans="1:6" x14ac:dyDescent="0.25">
      <c r="A8936" t="s">
        <v>33</v>
      </c>
      <c r="B8936" t="s">
        <v>23</v>
      </c>
      <c r="C8936">
        <v>111.7</v>
      </c>
      <c r="D8936" s="1">
        <v>41456</v>
      </c>
      <c r="E8936" cm="1">
        <f t="array" ref="E8936">IF(AND(B8936="Housing",A8936="Rural"),"",
_xlfn.IFS(
NOT(ISBLANK(C8936)), C8936,
AND(NOT(ISBLANK(C8935)), B8935=B8936, NOT(ISBLANK(C8937)), B8937=B8936), AVERAGE(C8935,C8937),
AND(NOT(ISBLANK(C8935)), B8935=B8936, ISBLANK(C8937), NOT(ISBLANK(C8938)), B8938=B8936), C8935+(C8938-C8935)/3,
AND(ISBLANK(C8935), NOT(ISBLANK(C8934)), B8934=B8936, NOT(ISBLANK(C8937)), B8937=B8936), C8934+(C8937-C8934)*2/3,
TRUE, "Check Manually"
))</f>
        <v>111.7</v>
      </c>
      <c r="F8936" t="str">
        <f>_xlfn.XLOOKUP(B8936,Bucket_Map!A:A,Bucket_Map!B:B,"ERROR - CHECK NAME")</f>
        <v>Pan, Tobacco &amp; Intoxicants</v>
      </c>
    </row>
    <row r="8937" spans="1:6" x14ac:dyDescent="0.25">
      <c r="A8937" t="s">
        <v>33</v>
      </c>
      <c r="B8937" t="s">
        <v>23</v>
      </c>
      <c r="C8937">
        <v>112.4</v>
      </c>
      <c r="D8937" s="1">
        <v>41487</v>
      </c>
      <c r="E8937" cm="1">
        <f t="array" ref="E8937">IF(AND(B8937="Housing",A8937="Rural"),"",
_xlfn.IFS(
NOT(ISBLANK(C8937)), C8937,
AND(NOT(ISBLANK(C8936)), B8936=B8937, NOT(ISBLANK(C8938)), B8938=B8937), AVERAGE(C8936,C8938),
AND(NOT(ISBLANK(C8936)), B8936=B8937, ISBLANK(C8938), NOT(ISBLANK(C8939)), B8939=B8937), C8936+(C8939-C8936)/3,
AND(ISBLANK(C8936), NOT(ISBLANK(C8935)), B8935=B8937, NOT(ISBLANK(C8938)), B8938=B8937), C8935+(C8938-C8935)*2/3,
TRUE, "Check Manually"
))</f>
        <v>112.4</v>
      </c>
      <c r="F8937" t="str">
        <f>_xlfn.XLOOKUP(B8937,Bucket_Map!A:A,Bucket_Map!B:B,"ERROR - CHECK NAME")</f>
        <v>Pan, Tobacco &amp; Intoxicants</v>
      </c>
    </row>
    <row r="8938" spans="1:6" x14ac:dyDescent="0.25">
      <c r="A8938" t="s">
        <v>33</v>
      </c>
      <c r="B8938" t="s">
        <v>23</v>
      </c>
      <c r="C8938">
        <v>112.9</v>
      </c>
      <c r="D8938" s="1">
        <v>41518</v>
      </c>
      <c r="E8938" cm="1">
        <f t="array" ref="E8938">IF(AND(B8938="Housing",A8938="Rural"),"",
_xlfn.IFS(
NOT(ISBLANK(C8938)), C8938,
AND(NOT(ISBLANK(C8937)), B8937=B8938, NOT(ISBLANK(C8939)), B8939=B8938), AVERAGE(C8937,C8939),
AND(NOT(ISBLANK(C8937)), B8937=B8938, ISBLANK(C8939), NOT(ISBLANK(C8940)), B8940=B8938), C8937+(C8940-C8937)/3,
AND(ISBLANK(C8937), NOT(ISBLANK(C8936)), B8936=B8938, NOT(ISBLANK(C8939)), B8939=B8938), C8936+(C8939-C8936)*2/3,
TRUE, "Check Manually"
))</f>
        <v>112.9</v>
      </c>
      <c r="F8938" t="str">
        <f>_xlfn.XLOOKUP(B8938,Bucket_Map!A:A,Bucket_Map!B:B,"ERROR - CHECK NAME")</f>
        <v>Pan, Tobacco &amp; Intoxicants</v>
      </c>
    </row>
    <row r="8939" spans="1:6" x14ac:dyDescent="0.25">
      <c r="A8939" t="s">
        <v>33</v>
      </c>
      <c r="B8939" t="s">
        <v>23</v>
      </c>
      <c r="C8939">
        <v>113.5</v>
      </c>
      <c r="D8939" s="1">
        <v>41548</v>
      </c>
      <c r="E8939" cm="1">
        <f t="array" ref="E8939">IF(AND(B8939="Housing",A8939="Rural"),"",
_xlfn.IFS(
NOT(ISBLANK(C8939)), C8939,
AND(NOT(ISBLANK(C8938)), B8938=B8939, NOT(ISBLANK(C8940)), B8940=B8939), AVERAGE(C8938,C8940),
AND(NOT(ISBLANK(C8938)), B8938=B8939, ISBLANK(C8940), NOT(ISBLANK(C8941)), B8941=B8939), C8938+(C8941-C8938)/3,
AND(ISBLANK(C8938), NOT(ISBLANK(C8937)), B8937=B8939, NOT(ISBLANK(C8940)), B8940=B8939), C8937+(C8940-C8937)*2/3,
TRUE, "Check Manually"
))</f>
        <v>113.5</v>
      </c>
      <c r="F8939" t="str">
        <f>_xlfn.XLOOKUP(B8939,Bucket_Map!A:A,Bucket_Map!B:B,"ERROR - CHECK NAME")</f>
        <v>Pan, Tobacco &amp; Intoxicants</v>
      </c>
    </row>
    <row r="8940" spans="1:6" x14ac:dyDescent="0.25">
      <c r="A8940" t="s">
        <v>33</v>
      </c>
      <c r="B8940" t="s">
        <v>23</v>
      </c>
      <c r="C8940">
        <v>114.1</v>
      </c>
      <c r="D8940" s="1">
        <v>41579</v>
      </c>
      <c r="E8940" cm="1">
        <f t="array" ref="E8940">IF(AND(B8940="Housing",A8940="Rural"),"",
_xlfn.IFS(
NOT(ISBLANK(C8940)), C8940,
AND(NOT(ISBLANK(C8939)), B8939=B8940, NOT(ISBLANK(C8941)), B8941=B8940), AVERAGE(C8939,C8941),
AND(NOT(ISBLANK(C8939)), B8939=B8940, ISBLANK(C8941), NOT(ISBLANK(C8942)), B8942=B8940), C8939+(C8942-C8939)/3,
AND(ISBLANK(C8939), NOT(ISBLANK(C8938)), B8938=B8940, NOT(ISBLANK(C8941)), B8941=B8940), C8938+(C8941-C8938)*2/3,
TRUE, "Check Manually"
))</f>
        <v>114.1</v>
      </c>
      <c r="F8940" t="str">
        <f>_xlfn.XLOOKUP(B8940,Bucket_Map!A:A,Bucket_Map!B:B,"ERROR - CHECK NAME")</f>
        <v>Pan, Tobacco &amp; Intoxicants</v>
      </c>
    </row>
    <row r="8941" spans="1:6" x14ac:dyDescent="0.25">
      <c r="A8941" t="s">
        <v>33</v>
      </c>
      <c r="B8941" t="s">
        <v>23</v>
      </c>
      <c r="C8941">
        <v>115</v>
      </c>
      <c r="D8941" s="1">
        <v>41609</v>
      </c>
      <c r="E8941" cm="1">
        <f t="array" ref="E8941">IF(AND(B8941="Housing",A8941="Rural"),"",
_xlfn.IFS(
NOT(ISBLANK(C8941)), C8941,
AND(NOT(ISBLANK(C8940)), B8940=B8941, NOT(ISBLANK(C8942)), B8942=B8941), AVERAGE(C8940,C8942),
AND(NOT(ISBLANK(C8940)), B8940=B8941, ISBLANK(C8942), NOT(ISBLANK(C8943)), B8943=B8941), C8940+(C8943-C8940)/3,
AND(ISBLANK(C8940), NOT(ISBLANK(C8939)), B8939=B8941, NOT(ISBLANK(C8942)), B8942=B8941), C8939+(C8942-C8939)*2/3,
TRUE, "Check Manually"
))</f>
        <v>115</v>
      </c>
      <c r="F8941" t="str">
        <f>_xlfn.XLOOKUP(B8941,Bucket_Map!A:A,Bucket_Map!B:B,"ERROR - CHECK NAME")</f>
        <v>Pan, Tobacco &amp; Intoxicants</v>
      </c>
    </row>
    <row r="8942" spans="1:6" x14ac:dyDescent="0.25">
      <c r="A8942" t="s">
        <v>33</v>
      </c>
      <c r="B8942" t="s">
        <v>23</v>
      </c>
      <c r="C8942">
        <v>115.7</v>
      </c>
      <c r="D8942" s="1">
        <v>41640</v>
      </c>
      <c r="E8942" cm="1">
        <f t="array" ref="E8942">IF(AND(B8942="Housing",A8942="Rural"),"",
_xlfn.IFS(
NOT(ISBLANK(C8942)), C8942,
AND(NOT(ISBLANK(C8941)), B8941=B8942, NOT(ISBLANK(C8943)), B8943=B8942), AVERAGE(C8941,C8943),
AND(NOT(ISBLANK(C8941)), B8941=B8942, ISBLANK(C8943), NOT(ISBLANK(C8944)), B8944=B8942), C8941+(C8944-C8941)/3,
AND(ISBLANK(C8941), NOT(ISBLANK(C8940)), B8940=B8942, NOT(ISBLANK(C8943)), B8943=B8942), C8940+(C8943-C8940)*2/3,
TRUE, "Check Manually"
))</f>
        <v>115.7</v>
      </c>
      <c r="F8942" t="str">
        <f>_xlfn.XLOOKUP(B8942,Bucket_Map!A:A,Bucket_Map!B:B,"ERROR - CHECK NAME")</f>
        <v>Pan, Tobacco &amp; Intoxicants</v>
      </c>
    </row>
    <row r="8943" spans="1:6" x14ac:dyDescent="0.25">
      <c r="A8943" t="s">
        <v>33</v>
      </c>
      <c r="B8943" t="s">
        <v>23</v>
      </c>
      <c r="C8943">
        <v>116.2</v>
      </c>
      <c r="D8943" s="1">
        <v>41671</v>
      </c>
      <c r="E8943" cm="1">
        <f t="array" ref="E8943">IF(AND(B8943="Housing",A8943="Rural"),"",
_xlfn.IFS(
NOT(ISBLANK(C8943)), C8943,
AND(NOT(ISBLANK(C8942)), B8942=B8943, NOT(ISBLANK(C8944)), B8944=B8943), AVERAGE(C8942,C8944),
AND(NOT(ISBLANK(C8942)), B8942=B8943, ISBLANK(C8944), NOT(ISBLANK(C8945)), B8945=B8943), C8942+(C8945-C8942)/3,
AND(ISBLANK(C8942), NOT(ISBLANK(C8941)), B8941=B8943, NOT(ISBLANK(C8944)), B8944=B8943), C8941+(C8944-C8941)*2/3,
TRUE, "Check Manually"
))</f>
        <v>116.2</v>
      </c>
      <c r="F8943" t="str">
        <f>_xlfn.XLOOKUP(B8943,Bucket_Map!A:A,Bucket_Map!B:B,"ERROR - CHECK NAME")</f>
        <v>Pan, Tobacco &amp; Intoxicants</v>
      </c>
    </row>
    <row r="8944" spans="1:6" x14ac:dyDescent="0.25">
      <c r="A8944" t="s">
        <v>33</v>
      </c>
      <c r="B8944" t="s">
        <v>23</v>
      </c>
      <c r="C8944">
        <v>116.7</v>
      </c>
      <c r="D8944" s="1">
        <v>41699</v>
      </c>
      <c r="E8944" cm="1">
        <f t="array" ref="E8944">IF(AND(B8944="Housing",A8944="Rural"),"",
_xlfn.IFS(
NOT(ISBLANK(C8944)), C8944,
AND(NOT(ISBLANK(C8943)), B8943=B8944, NOT(ISBLANK(C8945)), B8945=B8944), AVERAGE(C8943,C8945),
AND(NOT(ISBLANK(C8943)), B8943=B8944, ISBLANK(C8945), NOT(ISBLANK(C8946)), B8946=B8944), C8943+(C8946-C8943)/3,
AND(ISBLANK(C8943), NOT(ISBLANK(C8942)), B8942=B8944, NOT(ISBLANK(C8945)), B8945=B8944), C8942+(C8945-C8942)*2/3,
TRUE, "Check Manually"
))</f>
        <v>116.7</v>
      </c>
      <c r="F8944" t="str">
        <f>_xlfn.XLOOKUP(B8944,Bucket_Map!A:A,Bucket_Map!B:B,"ERROR - CHECK NAME")</f>
        <v>Pan, Tobacco &amp; Intoxicants</v>
      </c>
    </row>
    <row r="8945" spans="1:6" x14ac:dyDescent="0.25">
      <c r="A8945" t="s">
        <v>33</v>
      </c>
      <c r="B8945" t="s">
        <v>23</v>
      </c>
      <c r="C8945">
        <v>117.6</v>
      </c>
      <c r="D8945" s="1">
        <v>41730</v>
      </c>
      <c r="E8945" cm="1">
        <f t="array" ref="E8945">IF(AND(B8945="Housing",A8945="Rural"),"",
_xlfn.IFS(
NOT(ISBLANK(C8945)), C8945,
AND(NOT(ISBLANK(C8944)), B8944=B8945, NOT(ISBLANK(C8946)), B8946=B8945), AVERAGE(C8944,C8946),
AND(NOT(ISBLANK(C8944)), B8944=B8945, ISBLANK(C8946), NOT(ISBLANK(C8947)), B8947=B8945), C8944+(C8947-C8944)/3,
AND(ISBLANK(C8944), NOT(ISBLANK(C8943)), B8943=B8945, NOT(ISBLANK(C8946)), B8946=B8945), C8943+(C8946-C8943)*2/3,
TRUE, "Check Manually"
))</f>
        <v>117.6</v>
      </c>
      <c r="F8945" t="str">
        <f>_xlfn.XLOOKUP(B8945,Bucket_Map!A:A,Bucket_Map!B:B,"ERROR - CHECK NAME")</f>
        <v>Pan, Tobacco &amp; Intoxicants</v>
      </c>
    </row>
    <row r="8946" spans="1:6" x14ac:dyDescent="0.25">
      <c r="A8946" t="s">
        <v>33</v>
      </c>
      <c r="B8946" t="s">
        <v>23</v>
      </c>
      <c r="C8946">
        <v>118.3</v>
      </c>
      <c r="D8946" s="1">
        <v>41760</v>
      </c>
      <c r="E8946" cm="1">
        <f t="array" ref="E8946">IF(AND(B8946="Housing",A8946="Rural"),"",
_xlfn.IFS(
NOT(ISBLANK(C8946)), C8946,
AND(NOT(ISBLANK(C8945)), B8945=B8946, NOT(ISBLANK(C8947)), B8947=B8946), AVERAGE(C8945,C8947),
AND(NOT(ISBLANK(C8945)), B8945=B8946, ISBLANK(C8947), NOT(ISBLANK(C8948)), B8948=B8946), C8945+(C8948-C8945)/3,
AND(ISBLANK(C8945), NOT(ISBLANK(C8944)), B8944=B8946, NOT(ISBLANK(C8947)), B8947=B8946), C8944+(C8947-C8944)*2/3,
TRUE, "Check Manually"
))</f>
        <v>118.3</v>
      </c>
      <c r="F8946" t="str">
        <f>_xlfn.XLOOKUP(B8946,Bucket_Map!A:A,Bucket_Map!B:B,"ERROR - CHECK NAME")</f>
        <v>Pan, Tobacco &amp; Intoxicants</v>
      </c>
    </row>
    <row r="8947" spans="1:6" x14ac:dyDescent="0.25">
      <c r="A8947" t="s">
        <v>33</v>
      </c>
      <c r="B8947" t="s">
        <v>23</v>
      </c>
      <c r="C8947">
        <v>119</v>
      </c>
      <c r="D8947" s="1">
        <v>41791</v>
      </c>
      <c r="E8947" cm="1">
        <f t="array" ref="E8947">IF(AND(B8947="Housing",A8947="Rural"),"",
_xlfn.IFS(
NOT(ISBLANK(C8947)), C8947,
AND(NOT(ISBLANK(C8946)), B8946=B8947, NOT(ISBLANK(C8948)), B8948=B8947), AVERAGE(C8946,C8948),
AND(NOT(ISBLANK(C8946)), B8946=B8947, ISBLANK(C8948), NOT(ISBLANK(C8949)), B8949=B8947), C8946+(C8949-C8946)/3,
AND(ISBLANK(C8946), NOT(ISBLANK(C8945)), B8945=B8947, NOT(ISBLANK(C8948)), B8948=B8947), C8945+(C8948-C8945)*2/3,
TRUE, "Check Manually"
))</f>
        <v>119</v>
      </c>
      <c r="F8947" t="str">
        <f>_xlfn.XLOOKUP(B8947,Bucket_Map!A:A,Bucket_Map!B:B,"ERROR - CHECK NAME")</f>
        <v>Pan, Tobacco &amp; Intoxicants</v>
      </c>
    </row>
    <row r="8948" spans="1:6" x14ac:dyDescent="0.25">
      <c r="A8948" t="s">
        <v>33</v>
      </c>
      <c r="B8948" t="s">
        <v>23</v>
      </c>
      <c r="C8948">
        <v>121</v>
      </c>
      <c r="D8948" s="1">
        <v>41821</v>
      </c>
      <c r="E8948" cm="1">
        <f t="array" ref="E8948">IF(AND(B8948="Housing",A8948="Rural"),"",
_xlfn.IFS(
NOT(ISBLANK(C8948)), C8948,
AND(NOT(ISBLANK(C8947)), B8947=B8948, NOT(ISBLANK(C8949)), B8949=B8948), AVERAGE(C8947,C8949),
AND(NOT(ISBLANK(C8947)), B8947=B8948, ISBLANK(C8949), NOT(ISBLANK(C8950)), B8950=B8948), C8947+(C8950-C8947)/3,
AND(ISBLANK(C8947), NOT(ISBLANK(C8946)), B8946=B8948, NOT(ISBLANK(C8949)), B8949=B8948), C8946+(C8949-C8946)*2/3,
TRUE, "Check Manually"
))</f>
        <v>121</v>
      </c>
      <c r="F8948" t="str">
        <f>_xlfn.XLOOKUP(B8948,Bucket_Map!A:A,Bucket_Map!B:B,"ERROR - CHECK NAME")</f>
        <v>Pan, Tobacco &amp; Intoxicants</v>
      </c>
    </row>
    <row r="8949" spans="1:6" x14ac:dyDescent="0.25">
      <c r="A8949" t="s">
        <v>33</v>
      </c>
      <c r="B8949" t="s">
        <v>23</v>
      </c>
      <c r="C8949">
        <v>123</v>
      </c>
      <c r="D8949" s="1">
        <v>41852</v>
      </c>
      <c r="E8949" cm="1">
        <f t="array" ref="E8949">IF(AND(B8949="Housing",A8949="Rural"),"",
_xlfn.IFS(
NOT(ISBLANK(C8949)), C8949,
AND(NOT(ISBLANK(C8948)), B8948=B8949, NOT(ISBLANK(C8950)), B8950=B8949), AVERAGE(C8948,C8950),
AND(NOT(ISBLANK(C8948)), B8948=B8949, ISBLANK(C8950), NOT(ISBLANK(C8951)), B8951=B8949), C8948+(C8951-C8948)/3,
AND(ISBLANK(C8948), NOT(ISBLANK(C8947)), B8947=B8949, NOT(ISBLANK(C8950)), B8950=B8949), C8947+(C8950-C8947)*2/3,
TRUE, "Check Manually"
))</f>
        <v>123</v>
      </c>
      <c r="F8949" t="str">
        <f>_xlfn.XLOOKUP(B8949,Bucket_Map!A:A,Bucket_Map!B:B,"ERROR - CHECK NAME")</f>
        <v>Pan, Tobacco &amp; Intoxicants</v>
      </c>
    </row>
    <row r="8950" spans="1:6" x14ac:dyDescent="0.25">
      <c r="A8950" t="s">
        <v>33</v>
      </c>
      <c r="B8950" t="s">
        <v>23</v>
      </c>
      <c r="C8950">
        <v>124.3</v>
      </c>
      <c r="D8950" s="1">
        <v>41883</v>
      </c>
      <c r="E8950" cm="1">
        <f t="array" ref="E8950">IF(AND(B8950="Housing",A8950="Rural"),"",
_xlfn.IFS(
NOT(ISBLANK(C8950)), C8950,
AND(NOT(ISBLANK(C8949)), B8949=B8950, NOT(ISBLANK(C8951)), B8951=B8950), AVERAGE(C8949,C8951),
AND(NOT(ISBLANK(C8949)), B8949=B8950, ISBLANK(C8951), NOT(ISBLANK(C8952)), B8952=B8950), C8949+(C8952-C8949)/3,
AND(ISBLANK(C8949), NOT(ISBLANK(C8948)), B8948=B8950, NOT(ISBLANK(C8951)), B8951=B8950), C8948+(C8951-C8948)*2/3,
TRUE, "Check Manually"
))</f>
        <v>124.3</v>
      </c>
      <c r="F8950" t="str">
        <f>_xlfn.XLOOKUP(B8950,Bucket_Map!A:A,Bucket_Map!B:B,"ERROR - CHECK NAME")</f>
        <v>Pan, Tobacco &amp; Intoxicants</v>
      </c>
    </row>
    <row r="8951" spans="1:6" x14ac:dyDescent="0.25">
      <c r="A8951" t="s">
        <v>33</v>
      </c>
      <c r="B8951" t="s">
        <v>23</v>
      </c>
      <c r="C8951">
        <v>124.3</v>
      </c>
      <c r="D8951" s="1">
        <v>41913</v>
      </c>
      <c r="E8951" cm="1">
        <f t="array" ref="E8951">IF(AND(B8951="Housing",A8951="Rural"),"",
_xlfn.IFS(
NOT(ISBLANK(C8951)), C8951,
AND(NOT(ISBLANK(C8950)), B8950=B8951, NOT(ISBLANK(C8952)), B8952=B8951), AVERAGE(C8950,C8952),
AND(NOT(ISBLANK(C8950)), B8950=B8951, ISBLANK(C8952), NOT(ISBLANK(C8953)), B8953=B8951), C8950+(C8953-C8950)/3,
AND(ISBLANK(C8950), NOT(ISBLANK(C8949)), B8949=B8951, NOT(ISBLANK(C8952)), B8952=B8951), C8949+(C8952-C8949)*2/3,
TRUE, "Check Manually"
))</f>
        <v>124.3</v>
      </c>
      <c r="F8951" t="str">
        <f>_xlfn.XLOOKUP(B8951,Bucket_Map!A:A,Bucket_Map!B:B,"ERROR - CHECK NAME")</f>
        <v>Pan, Tobacco &amp; Intoxicants</v>
      </c>
    </row>
    <row r="8952" spans="1:6" x14ac:dyDescent="0.25">
      <c r="A8952" t="s">
        <v>33</v>
      </c>
      <c r="B8952" t="s">
        <v>23</v>
      </c>
      <c r="C8952">
        <v>125.8</v>
      </c>
      <c r="D8952" s="1">
        <v>41944</v>
      </c>
      <c r="E8952" cm="1">
        <f t="array" ref="E8952">IF(AND(B8952="Housing",A8952="Rural"),"",
_xlfn.IFS(
NOT(ISBLANK(C8952)), C8952,
AND(NOT(ISBLANK(C8951)), B8951=B8952, NOT(ISBLANK(C8953)), B8953=B8952), AVERAGE(C8951,C8953),
AND(NOT(ISBLANK(C8951)), B8951=B8952, ISBLANK(C8953), NOT(ISBLANK(C8954)), B8954=B8952), C8951+(C8954-C8951)/3,
AND(ISBLANK(C8951), NOT(ISBLANK(C8950)), B8950=B8952, NOT(ISBLANK(C8953)), B8953=B8952), C8950+(C8953-C8950)*2/3,
TRUE, "Check Manually"
))</f>
        <v>125.8</v>
      </c>
      <c r="F8952" t="str">
        <f>_xlfn.XLOOKUP(B8952,Bucket_Map!A:A,Bucket_Map!B:B,"ERROR - CHECK NAME")</f>
        <v>Pan, Tobacco &amp; Intoxicants</v>
      </c>
    </row>
    <row r="8953" spans="1:6" x14ac:dyDescent="0.25">
      <c r="A8953" t="s">
        <v>33</v>
      </c>
      <c r="B8953" t="s">
        <v>23</v>
      </c>
      <c r="C8953">
        <v>126.4</v>
      </c>
      <c r="D8953" s="1">
        <v>41974</v>
      </c>
      <c r="E8953" cm="1">
        <f t="array" ref="E8953">IF(AND(B8953="Housing",A8953="Rural"),"",
_xlfn.IFS(
NOT(ISBLANK(C8953)), C8953,
AND(NOT(ISBLANK(C8952)), B8952=B8953, NOT(ISBLANK(C8954)), B8954=B8953), AVERAGE(C8952,C8954),
AND(NOT(ISBLANK(C8952)), B8952=B8953, ISBLANK(C8954), NOT(ISBLANK(C8955)), B8955=B8953), C8952+(C8955-C8952)/3,
AND(ISBLANK(C8952), NOT(ISBLANK(C8951)), B8951=B8953, NOT(ISBLANK(C8954)), B8954=B8953), C8951+(C8954-C8951)*2/3,
TRUE, "Check Manually"
))</f>
        <v>126.4</v>
      </c>
      <c r="F8953" t="str">
        <f>_xlfn.XLOOKUP(B8953,Bucket_Map!A:A,Bucket_Map!B:B,"ERROR - CHECK NAME")</f>
        <v>Pan, Tobacco &amp; Intoxicants</v>
      </c>
    </row>
    <row r="8954" spans="1:6" x14ac:dyDescent="0.25">
      <c r="A8954" t="s">
        <v>33</v>
      </c>
      <c r="B8954" t="s">
        <v>23</v>
      </c>
      <c r="C8954">
        <v>127.4</v>
      </c>
      <c r="D8954" s="1">
        <v>42005</v>
      </c>
      <c r="E8954" cm="1">
        <f t="array" ref="E8954">IF(AND(B8954="Housing",A8954="Rural"),"",
_xlfn.IFS(
NOT(ISBLANK(C8954)), C8954,
AND(NOT(ISBLANK(C8953)), B8953=B8954, NOT(ISBLANK(C8955)), B8955=B8954), AVERAGE(C8953,C8955),
AND(NOT(ISBLANK(C8953)), B8953=B8954, ISBLANK(C8955), NOT(ISBLANK(C8956)), B8956=B8954), C8953+(C8956-C8953)/3,
AND(ISBLANK(C8953), NOT(ISBLANK(C8952)), B8952=B8954, NOT(ISBLANK(C8955)), B8955=B8954), C8952+(C8955-C8952)*2/3,
TRUE, "Check Manually"
))</f>
        <v>127.4</v>
      </c>
      <c r="F8954" t="str">
        <f>_xlfn.XLOOKUP(B8954,Bucket_Map!A:A,Bucket_Map!B:B,"ERROR - CHECK NAME")</f>
        <v>Pan, Tobacco &amp; Intoxicants</v>
      </c>
    </row>
    <row r="8955" spans="1:6" x14ac:dyDescent="0.25">
      <c r="A8955" t="s">
        <v>33</v>
      </c>
      <c r="B8955" t="s">
        <v>23</v>
      </c>
      <c r="C8955">
        <v>128.1</v>
      </c>
      <c r="D8955" s="1">
        <v>42036</v>
      </c>
      <c r="E8955" cm="1">
        <f t="array" ref="E8955">IF(AND(B8955="Housing",A8955="Rural"),"",
_xlfn.IFS(
NOT(ISBLANK(C8955)), C8955,
AND(NOT(ISBLANK(C8954)), B8954=B8955, NOT(ISBLANK(C8956)), B8956=B8955), AVERAGE(C8954,C8956),
AND(NOT(ISBLANK(C8954)), B8954=B8955, ISBLANK(C8956), NOT(ISBLANK(C8957)), B8957=B8955), C8954+(C8957-C8954)/3,
AND(ISBLANK(C8954), NOT(ISBLANK(C8953)), B8953=B8955, NOT(ISBLANK(C8956)), B8956=B8955), C8953+(C8956-C8953)*2/3,
TRUE, "Check Manually"
))</f>
        <v>128.1</v>
      </c>
      <c r="F8955" t="str">
        <f>_xlfn.XLOOKUP(B8955,Bucket_Map!A:A,Bucket_Map!B:B,"ERROR - CHECK NAME")</f>
        <v>Pan, Tobacco &amp; Intoxicants</v>
      </c>
    </row>
    <row r="8956" spans="1:6" x14ac:dyDescent="0.25">
      <c r="A8956" t="s">
        <v>33</v>
      </c>
      <c r="B8956" t="s">
        <v>23</v>
      </c>
      <c r="C8956">
        <v>128.80000000000001</v>
      </c>
      <c r="D8956" s="1">
        <v>42064</v>
      </c>
      <c r="E8956" cm="1">
        <f t="array" ref="E8956">IF(AND(B8956="Housing",A8956="Rural"),"",
_xlfn.IFS(
NOT(ISBLANK(C8956)), C8956,
AND(NOT(ISBLANK(C8955)), B8955=B8956, NOT(ISBLANK(C8957)), B8957=B8956), AVERAGE(C8955,C8957),
AND(NOT(ISBLANK(C8955)), B8955=B8956, ISBLANK(C8957), NOT(ISBLANK(C8958)), B8958=B8956), C8955+(C8958-C8955)/3,
AND(ISBLANK(C8955), NOT(ISBLANK(C8954)), B8954=B8956, NOT(ISBLANK(C8957)), B8957=B8956), C8954+(C8957-C8954)*2/3,
TRUE, "Check Manually"
))</f>
        <v>128.80000000000001</v>
      </c>
      <c r="F8956" t="str">
        <f>_xlfn.XLOOKUP(B8956,Bucket_Map!A:A,Bucket_Map!B:B,"ERROR - CHECK NAME")</f>
        <v>Pan, Tobacco &amp; Intoxicants</v>
      </c>
    </row>
    <row r="8957" spans="1:6" x14ac:dyDescent="0.25">
      <c r="A8957" t="s">
        <v>33</v>
      </c>
      <c r="B8957" t="s">
        <v>23</v>
      </c>
      <c r="C8957">
        <v>130.1</v>
      </c>
      <c r="D8957" s="1">
        <v>42095</v>
      </c>
      <c r="E8957" cm="1">
        <f t="array" ref="E8957">IF(AND(B8957="Housing",A8957="Rural"),"",
_xlfn.IFS(
NOT(ISBLANK(C8957)), C8957,
AND(NOT(ISBLANK(C8956)), B8956=B8957, NOT(ISBLANK(C8958)), B8958=B8957), AVERAGE(C8956,C8958),
AND(NOT(ISBLANK(C8956)), B8956=B8957, ISBLANK(C8958), NOT(ISBLANK(C8959)), B8959=B8957), C8956+(C8959-C8956)/3,
AND(ISBLANK(C8956), NOT(ISBLANK(C8955)), B8955=B8957, NOT(ISBLANK(C8958)), B8958=B8957), C8955+(C8958-C8955)*2/3,
TRUE, "Check Manually"
))</f>
        <v>130.1</v>
      </c>
      <c r="F8957" t="str">
        <f>_xlfn.XLOOKUP(B8957,Bucket_Map!A:A,Bucket_Map!B:B,"ERROR - CHECK NAME")</f>
        <v>Pan, Tobacco &amp; Intoxicants</v>
      </c>
    </row>
    <row r="8958" spans="1:6" x14ac:dyDescent="0.25">
      <c r="A8958" t="s">
        <v>33</v>
      </c>
      <c r="B8958" t="s">
        <v>23</v>
      </c>
      <c r="C8958">
        <v>131.30000000000001</v>
      </c>
      <c r="D8958" s="1">
        <v>42125</v>
      </c>
      <c r="E8958" cm="1">
        <f t="array" ref="E8958">IF(AND(B8958="Housing",A8958="Rural"),"",
_xlfn.IFS(
NOT(ISBLANK(C8958)), C8958,
AND(NOT(ISBLANK(C8957)), B8957=B8958, NOT(ISBLANK(C8959)), B8959=B8958), AVERAGE(C8957,C8959),
AND(NOT(ISBLANK(C8957)), B8957=B8958, ISBLANK(C8959), NOT(ISBLANK(C8960)), B8960=B8958), C8957+(C8960-C8957)/3,
AND(ISBLANK(C8957), NOT(ISBLANK(C8956)), B8956=B8958, NOT(ISBLANK(C8959)), B8959=B8958), C8956+(C8959-C8956)*2/3,
TRUE, "Check Manually"
))</f>
        <v>131.30000000000001</v>
      </c>
      <c r="F8958" t="str">
        <f>_xlfn.XLOOKUP(B8958,Bucket_Map!A:A,Bucket_Map!B:B,"ERROR - CHECK NAME")</f>
        <v>Pan, Tobacco &amp; Intoxicants</v>
      </c>
    </row>
    <row r="8959" spans="1:6" x14ac:dyDescent="0.25">
      <c r="A8959" t="s">
        <v>33</v>
      </c>
      <c r="B8959" t="s">
        <v>23</v>
      </c>
      <c r="C8959">
        <v>132.1</v>
      </c>
      <c r="D8959" s="1">
        <v>42156</v>
      </c>
      <c r="E8959" cm="1">
        <f t="array" ref="E8959">IF(AND(B8959="Housing",A8959="Rural"),"",
_xlfn.IFS(
NOT(ISBLANK(C8959)), C8959,
AND(NOT(ISBLANK(C8958)), B8958=B8959, NOT(ISBLANK(C8960)), B8960=B8959), AVERAGE(C8958,C8960),
AND(NOT(ISBLANK(C8958)), B8958=B8959, ISBLANK(C8960), NOT(ISBLANK(C8961)), B8961=B8959), C8958+(C8961-C8958)/3,
AND(ISBLANK(C8958), NOT(ISBLANK(C8957)), B8957=B8959, NOT(ISBLANK(C8960)), B8960=B8959), C8957+(C8960-C8957)*2/3,
TRUE, "Check Manually"
))</f>
        <v>132.1</v>
      </c>
      <c r="F8959" t="str">
        <f>_xlfn.XLOOKUP(B8959,Bucket_Map!A:A,Bucket_Map!B:B,"ERROR - CHECK NAME")</f>
        <v>Pan, Tobacco &amp; Intoxicants</v>
      </c>
    </row>
    <row r="8960" spans="1:6" x14ac:dyDescent="0.25">
      <c r="A8960" t="s">
        <v>33</v>
      </c>
      <c r="B8960" t="s">
        <v>23</v>
      </c>
      <c r="C8960">
        <v>133.1</v>
      </c>
      <c r="D8960" s="1">
        <v>42186</v>
      </c>
      <c r="E8960" cm="1">
        <f t="array" ref="E8960">IF(AND(B8960="Housing",A8960="Rural"),"",
_xlfn.IFS(
NOT(ISBLANK(C8960)), C8960,
AND(NOT(ISBLANK(C8959)), B8959=B8960, NOT(ISBLANK(C8961)), B8961=B8960), AVERAGE(C8959,C8961),
AND(NOT(ISBLANK(C8959)), B8959=B8960, ISBLANK(C8961), NOT(ISBLANK(C8962)), B8962=B8960), C8959+(C8962-C8959)/3,
AND(ISBLANK(C8959), NOT(ISBLANK(C8958)), B8958=B8960, NOT(ISBLANK(C8961)), B8961=B8960), C8958+(C8961-C8958)*2/3,
TRUE, "Check Manually"
))</f>
        <v>133.1</v>
      </c>
      <c r="F8960" t="str">
        <f>_xlfn.XLOOKUP(B8960,Bucket_Map!A:A,Bucket_Map!B:B,"ERROR - CHECK NAME")</f>
        <v>Pan, Tobacco &amp; Intoxicants</v>
      </c>
    </row>
    <row r="8961" spans="1:6" x14ac:dyDescent="0.25">
      <c r="A8961" t="s">
        <v>33</v>
      </c>
      <c r="B8961" t="s">
        <v>23</v>
      </c>
      <c r="C8961">
        <v>134.19999999999999</v>
      </c>
      <c r="D8961" s="1">
        <v>42217</v>
      </c>
      <c r="E8961" cm="1">
        <f t="array" ref="E8961">IF(AND(B8961="Housing",A8961="Rural"),"",
_xlfn.IFS(
NOT(ISBLANK(C8961)), C8961,
AND(NOT(ISBLANK(C8960)), B8960=B8961, NOT(ISBLANK(C8962)), B8962=B8961), AVERAGE(C8960,C8962),
AND(NOT(ISBLANK(C8960)), B8960=B8961, ISBLANK(C8962), NOT(ISBLANK(C8963)), B8963=B8961), C8960+(C8963-C8960)/3,
AND(ISBLANK(C8960), NOT(ISBLANK(C8959)), B8959=B8961, NOT(ISBLANK(C8962)), B8962=B8961), C8959+(C8962-C8959)*2/3,
TRUE, "Check Manually"
))</f>
        <v>134.19999999999999</v>
      </c>
      <c r="F8961" t="str">
        <f>_xlfn.XLOOKUP(B8961,Bucket_Map!A:A,Bucket_Map!B:B,"ERROR - CHECK NAME")</f>
        <v>Pan, Tobacco &amp; Intoxicants</v>
      </c>
    </row>
    <row r="8962" spans="1:6" x14ac:dyDescent="0.25">
      <c r="A8962" t="s">
        <v>33</v>
      </c>
      <c r="B8962" t="s">
        <v>23</v>
      </c>
      <c r="C8962">
        <v>134.69999999999999</v>
      </c>
      <c r="D8962" s="1">
        <v>42248</v>
      </c>
      <c r="E8962" cm="1">
        <f t="array" ref="E8962">IF(AND(B8962="Housing",A8962="Rural"),"",
_xlfn.IFS(
NOT(ISBLANK(C8962)), C8962,
AND(NOT(ISBLANK(C8961)), B8961=B8962, NOT(ISBLANK(C8963)), B8963=B8962), AVERAGE(C8961,C8963),
AND(NOT(ISBLANK(C8961)), B8961=B8962, ISBLANK(C8963), NOT(ISBLANK(C8964)), B8964=B8962), C8961+(C8964-C8961)/3,
AND(ISBLANK(C8961), NOT(ISBLANK(C8960)), B8960=B8962, NOT(ISBLANK(C8963)), B8963=B8962), C8960+(C8963-C8960)*2/3,
TRUE, "Check Manually"
))</f>
        <v>134.69999999999999</v>
      </c>
      <c r="F8962" t="str">
        <f>_xlfn.XLOOKUP(B8962,Bucket_Map!A:A,Bucket_Map!B:B,"ERROR - CHECK NAME")</f>
        <v>Pan, Tobacco &amp; Intoxicants</v>
      </c>
    </row>
    <row r="8963" spans="1:6" x14ac:dyDescent="0.25">
      <c r="A8963" t="s">
        <v>33</v>
      </c>
      <c r="B8963" t="s">
        <v>23</v>
      </c>
      <c r="C8963">
        <v>135.30000000000001</v>
      </c>
      <c r="D8963" s="1">
        <v>42278</v>
      </c>
      <c r="E8963" cm="1">
        <f t="array" ref="E8963">IF(AND(B8963="Housing",A8963="Rural"),"",
_xlfn.IFS(
NOT(ISBLANK(C8963)), C8963,
AND(NOT(ISBLANK(C8962)), B8962=B8963, NOT(ISBLANK(C8964)), B8964=B8963), AVERAGE(C8962,C8964),
AND(NOT(ISBLANK(C8962)), B8962=B8963, ISBLANK(C8964), NOT(ISBLANK(C8965)), B8965=B8963), C8962+(C8965-C8962)/3,
AND(ISBLANK(C8962), NOT(ISBLANK(C8961)), B8961=B8963, NOT(ISBLANK(C8964)), B8964=B8963), C8961+(C8964-C8961)*2/3,
TRUE, "Check Manually"
))</f>
        <v>135.30000000000001</v>
      </c>
      <c r="F8963" t="str">
        <f>_xlfn.XLOOKUP(B8963,Bucket_Map!A:A,Bucket_Map!B:B,"ERROR - CHECK NAME")</f>
        <v>Pan, Tobacco &amp; Intoxicants</v>
      </c>
    </row>
    <row r="8964" spans="1:6" x14ac:dyDescent="0.25">
      <c r="A8964" t="s">
        <v>33</v>
      </c>
      <c r="B8964" t="s">
        <v>23</v>
      </c>
      <c r="C8964">
        <v>137.6</v>
      </c>
      <c r="D8964" s="1">
        <v>42309</v>
      </c>
      <c r="E8964" cm="1">
        <f t="array" ref="E8964">IF(AND(B8964="Housing",A8964="Rural"),"",
_xlfn.IFS(
NOT(ISBLANK(C8964)), C8964,
AND(NOT(ISBLANK(C8963)), B8963=B8964, NOT(ISBLANK(C8965)), B8965=B8964), AVERAGE(C8963,C8965),
AND(NOT(ISBLANK(C8963)), B8963=B8964, ISBLANK(C8965), NOT(ISBLANK(C8966)), B8966=B8964), C8963+(C8966-C8963)/3,
AND(ISBLANK(C8963), NOT(ISBLANK(C8962)), B8962=B8964, NOT(ISBLANK(C8965)), B8965=B8964), C8962+(C8965-C8962)*2/3,
TRUE, "Check Manually"
))</f>
        <v>137.6</v>
      </c>
      <c r="F8964" t="str">
        <f>_xlfn.XLOOKUP(B8964,Bucket_Map!A:A,Bucket_Map!B:B,"ERROR - CHECK NAME")</f>
        <v>Pan, Tobacco &amp; Intoxicants</v>
      </c>
    </row>
    <row r="8965" spans="1:6" x14ac:dyDescent="0.25">
      <c r="A8965" t="s">
        <v>33</v>
      </c>
      <c r="B8965" t="s">
        <v>23</v>
      </c>
      <c r="C8965">
        <v>138.19999999999999</v>
      </c>
      <c r="D8965" s="1">
        <v>42339</v>
      </c>
      <c r="E8965" cm="1">
        <f t="array" ref="E8965">IF(AND(B8965="Housing",A8965="Rural"),"",
_xlfn.IFS(
NOT(ISBLANK(C8965)), C8965,
AND(NOT(ISBLANK(C8964)), B8964=B8965, NOT(ISBLANK(C8966)), B8966=B8965), AVERAGE(C8964,C8966),
AND(NOT(ISBLANK(C8964)), B8964=B8965, ISBLANK(C8966), NOT(ISBLANK(C8967)), B8967=B8965), C8964+(C8967-C8964)/3,
AND(ISBLANK(C8964), NOT(ISBLANK(C8963)), B8963=B8965, NOT(ISBLANK(C8966)), B8966=B8965), C8963+(C8966-C8963)*2/3,
TRUE, "Check Manually"
))</f>
        <v>138.19999999999999</v>
      </c>
      <c r="F8965" t="str">
        <f>_xlfn.XLOOKUP(B8965,Bucket_Map!A:A,Bucket_Map!B:B,"ERROR - CHECK NAME")</f>
        <v>Pan, Tobacco &amp; Intoxicants</v>
      </c>
    </row>
    <row r="8966" spans="1:6" x14ac:dyDescent="0.25">
      <c r="A8966" t="s">
        <v>33</v>
      </c>
      <c r="B8966" t="s">
        <v>23</v>
      </c>
      <c r="C8966">
        <v>139.5</v>
      </c>
      <c r="D8966" s="1">
        <v>42370</v>
      </c>
      <c r="E8966" cm="1">
        <f t="array" ref="E8966">IF(AND(B8966="Housing",A8966="Rural"),"",
_xlfn.IFS(
NOT(ISBLANK(C8966)), C8966,
AND(NOT(ISBLANK(C8965)), B8965=B8966, NOT(ISBLANK(C8967)), B8967=B8966), AVERAGE(C8965,C8967),
AND(NOT(ISBLANK(C8965)), B8965=B8966, ISBLANK(C8967), NOT(ISBLANK(C8968)), B8968=B8966), C8965+(C8968-C8965)/3,
AND(ISBLANK(C8965), NOT(ISBLANK(C8964)), B8964=B8966, NOT(ISBLANK(C8967)), B8967=B8966), C8964+(C8967-C8964)*2/3,
TRUE, "Check Manually"
))</f>
        <v>139.5</v>
      </c>
      <c r="F8966" t="str">
        <f>_xlfn.XLOOKUP(B8966,Bucket_Map!A:A,Bucket_Map!B:B,"ERROR - CHECK NAME")</f>
        <v>Pan, Tobacco &amp; Intoxicants</v>
      </c>
    </row>
    <row r="8967" spans="1:6" x14ac:dyDescent="0.25">
      <c r="A8967" t="s">
        <v>33</v>
      </c>
      <c r="B8967" t="s">
        <v>23</v>
      </c>
      <c r="C8967">
        <v>140</v>
      </c>
      <c r="D8967" s="1">
        <v>42401</v>
      </c>
      <c r="E8967" cm="1">
        <f t="array" ref="E8967">IF(AND(B8967="Housing",A8967="Rural"),"",
_xlfn.IFS(
NOT(ISBLANK(C8967)), C8967,
AND(NOT(ISBLANK(C8966)), B8966=B8967, NOT(ISBLANK(C8968)), B8968=B8967), AVERAGE(C8966,C8968),
AND(NOT(ISBLANK(C8966)), B8966=B8967, ISBLANK(C8968), NOT(ISBLANK(C8969)), B8969=B8967), C8966+(C8969-C8966)/3,
AND(ISBLANK(C8966), NOT(ISBLANK(C8965)), B8965=B8967, NOT(ISBLANK(C8968)), B8968=B8967), C8965+(C8968-C8965)*2/3,
TRUE, "Check Manually"
))</f>
        <v>140</v>
      </c>
      <c r="F8967" t="str">
        <f>_xlfn.XLOOKUP(B8967,Bucket_Map!A:A,Bucket_Map!B:B,"ERROR - CHECK NAME")</f>
        <v>Pan, Tobacco &amp; Intoxicants</v>
      </c>
    </row>
    <row r="8968" spans="1:6" x14ac:dyDescent="0.25">
      <c r="A8968" t="s">
        <v>33</v>
      </c>
      <c r="B8968" t="s">
        <v>23</v>
      </c>
      <c r="C8968">
        <v>140.6</v>
      </c>
      <c r="D8968" s="1">
        <v>42430</v>
      </c>
      <c r="E8968" cm="1">
        <f t="array" ref="E8968">IF(AND(B8968="Housing",A8968="Rural"),"",
_xlfn.IFS(
NOT(ISBLANK(C8968)), C8968,
AND(NOT(ISBLANK(C8967)), B8967=B8968, NOT(ISBLANK(C8969)), B8969=B8968), AVERAGE(C8967,C8969),
AND(NOT(ISBLANK(C8967)), B8967=B8968, ISBLANK(C8969), NOT(ISBLANK(C8970)), B8970=B8968), C8967+(C8970-C8967)/3,
AND(ISBLANK(C8967), NOT(ISBLANK(C8966)), B8966=B8968, NOT(ISBLANK(C8969)), B8969=B8968), C8966+(C8969-C8966)*2/3,
TRUE, "Check Manually"
))</f>
        <v>140.6</v>
      </c>
      <c r="F8968" t="str">
        <f>_xlfn.XLOOKUP(B8968,Bucket_Map!A:A,Bucket_Map!B:B,"ERROR - CHECK NAME")</f>
        <v>Pan, Tobacco &amp; Intoxicants</v>
      </c>
    </row>
    <row r="8969" spans="1:6" x14ac:dyDescent="0.25">
      <c r="A8969" t="s">
        <v>33</v>
      </c>
      <c r="B8969" t="s">
        <v>23</v>
      </c>
      <c r="C8969">
        <v>141.5</v>
      </c>
      <c r="D8969" s="1">
        <v>42461</v>
      </c>
      <c r="E8969" cm="1">
        <f t="array" ref="E8969">IF(AND(B8969="Housing",A8969="Rural"),"",
_xlfn.IFS(
NOT(ISBLANK(C8969)), C8969,
AND(NOT(ISBLANK(C8968)), B8968=B8969, NOT(ISBLANK(C8970)), B8970=B8969), AVERAGE(C8968,C8970),
AND(NOT(ISBLANK(C8968)), B8968=B8969, ISBLANK(C8970), NOT(ISBLANK(C8971)), B8971=B8969), C8968+(C8971-C8968)/3,
AND(ISBLANK(C8968), NOT(ISBLANK(C8967)), B8967=B8969, NOT(ISBLANK(C8970)), B8970=B8969), C8967+(C8970-C8967)*2/3,
TRUE, "Check Manually"
))</f>
        <v>141.5</v>
      </c>
      <c r="F8969" t="str">
        <f>_xlfn.XLOOKUP(B8969,Bucket_Map!A:A,Bucket_Map!B:B,"ERROR - CHECK NAME")</f>
        <v>Pan, Tobacco &amp; Intoxicants</v>
      </c>
    </row>
    <row r="8970" spans="1:6" x14ac:dyDescent="0.25">
      <c r="A8970" t="s">
        <v>33</v>
      </c>
      <c r="B8970" t="s">
        <v>23</v>
      </c>
      <c r="C8970">
        <v>142.19999999999999</v>
      </c>
      <c r="D8970" s="1">
        <v>42491</v>
      </c>
      <c r="E8970" cm="1">
        <f t="array" ref="E8970">IF(AND(B8970="Housing",A8970="Rural"),"",
_xlfn.IFS(
NOT(ISBLANK(C8970)), C8970,
AND(NOT(ISBLANK(C8969)), B8969=B8970, NOT(ISBLANK(C8971)), B8971=B8970), AVERAGE(C8969,C8971),
AND(NOT(ISBLANK(C8969)), B8969=B8970, ISBLANK(C8971), NOT(ISBLANK(C8972)), B8972=B8970), C8969+(C8972-C8969)/3,
AND(ISBLANK(C8969), NOT(ISBLANK(C8968)), B8968=B8970, NOT(ISBLANK(C8971)), B8971=B8970), C8968+(C8971-C8968)*2/3,
TRUE, "Check Manually"
))</f>
        <v>142.19999999999999</v>
      </c>
      <c r="F8970" t="str">
        <f>_xlfn.XLOOKUP(B8970,Bucket_Map!A:A,Bucket_Map!B:B,"ERROR - CHECK NAME")</f>
        <v>Pan, Tobacco &amp; Intoxicants</v>
      </c>
    </row>
    <row r="8971" spans="1:6" x14ac:dyDescent="0.25">
      <c r="A8971" t="s">
        <v>33</v>
      </c>
      <c r="B8971" t="s">
        <v>23</v>
      </c>
      <c r="C8971">
        <v>142.69999999999999</v>
      </c>
      <c r="D8971" s="1">
        <v>42522</v>
      </c>
      <c r="E8971" cm="1">
        <f t="array" ref="E8971">IF(AND(B8971="Housing",A8971="Rural"),"",
_xlfn.IFS(
NOT(ISBLANK(C8971)), C8971,
AND(NOT(ISBLANK(C8970)), B8970=B8971, NOT(ISBLANK(C8972)), B8972=B8971), AVERAGE(C8970,C8972),
AND(NOT(ISBLANK(C8970)), B8970=B8971, ISBLANK(C8972), NOT(ISBLANK(C8973)), B8973=B8971), C8970+(C8973-C8970)/3,
AND(ISBLANK(C8970), NOT(ISBLANK(C8969)), B8969=B8971, NOT(ISBLANK(C8972)), B8972=B8971), C8969+(C8972-C8969)*2/3,
TRUE, "Check Manually"
))</f>
        <v>142.69999999999999</v>
      </c>
      <c r="F8971" t="str">
        <f>_xlfn.XLOOKUP(B8971,Bucket_Map!A:A,Bucket_Map!B:B,"ERROR - CHECK NAME")</f>
        <v>Pan, Tobacco &amp; Intoxicants</v>
      </c>
    </row>
    <row r="8972" spans="1:6" x14ac:dyDescent="0.25">
      <c r="A8972" t="s">
        <v>33</v>
      </c>
      <c r="B8972" t="s">
        <v>23</v>
      </c>
      <c r="C8972">
        <v>142.9</v>
      </c>
      <c r="D8972" s="1">
        <v>42552</v>
      </c>
      <c r="E8972" cm="1">
        <f t="array" ref="E8972">IF(AND(B8972="Housing",A8972="Rural"),"",
_xlfn.IFS(
NOT(ISBLANK(C8972)), C8972,
AND(NOT(ISBLANK(C8971)), B8971=B8972, NOT(ISBLANK(C8973)), B8973=B8972), AVERAGE(C8971,C8973),
AND(NOT(ISBLANK(C8971)), B8971=B8972, ISBLANK(C8973), NOT(ISBLANK(C8974)), B8974=B8972), C8971+(C8974-C8971)/3,
AND(ISBLANK(C8971), NOT(ISBLANK(C8970)), B8970=B8972, NOT(ISBLANK(C8973)), B8973=B8972), C8970+(C8973-C8970)*2/3,
TRUE, "Check Manually"
))</f>
        <v>142.9</v>
      </c>
      <c r="F8972" t="str">
        <f>_xlfn.XLOOKUP(B8972,Bucket_Map!A:A,Bucket_Map!B:B,"ERROR - CHECK NAME")</f>
        <v>Pan, Tobacco &amp; Intoxicants</v>
      </c>
    </row>
    <row r="8973" spans="1:6" x14ac:dyDescent="0.25">
      <c r="A8973" t="s">
        <v>33</v>
      </c>
      <c r="B8973" t="s">
        <v>23</v>
      </c>
      <c r="C8973">
        <v>143.6</v>
      </c>
      <c r="D8973" s="1">
        <v>42583</v>
      </c>
      <c r="E8973" cm="1">
        <f t="array" ref="E8973">IF(AND(B8973="Housing",A8973="Rural"),"",
_xlfn.IFS(
NOT(ISBLANK(C8973)), C8973,
AND(NOT(ISBLANK(C8972)), B8972=B8973, NOT(ISBLANK(C8974)), B8974=B8973), AVERAGE(C8972,C8974),
AND(NOT(ISBLANK(C8972)), B8972=B8973, ISBLANK(C8974), NOT(ISBLANK(C8975)), B8975=B8973), C8972+(C8975-C8972)/3,
AND(ISBLANK(C8972), NOT(ISBLANK(C8971)), B8971=B8973, NOT(ISBLANK(C8974)), B8974=B8973), C8971+(C8974-C8971)*2/3,
TRUE, "Check Manually"
))</f>
        <v>143.6</v>
      </c>
      <c r="F8973" t="str">
        <f>_xlfn.XLOOKUP(B8973,Bucket_Map!A:A,Bucket_Map!B:B,"ERROR - CHECK NAME")</f>
        <v>Pan, Tobacco &amp; Intoxicants</v>
      </c>
    </row>
    <row r="8974" spans="1:6" x14ac:dyDescent="0.25">
      <c r="A8974" t="s">
        <v>33</v>
      </c>
      <c r="B8974" t="s">
        <v>23</v>
      </c>
      <c r="C8974">
        <v>143.9</v>
      </c>
      <c r="D8974" s="1">
        <v>42614</v>
      </c>
      <c r="E8974" cm="1">
        <f t="array" ref="E8974">IF(AND(B8974="Housing",A8974="Rural"),"",
_xlfn.IFS(
NOT(ISBLANK(C8974)), C8974,
AND(NOT(ISBLANK(C8973)), B8973=B8974, NOT(ISBLANK(C8975)), B8975=B8974), AVERAGE(C8973,C8975),
AND(NOT(ISBLANK(C8973)), B8973=B8974, ISBLANK(C8975), NOT(ISBLANK(C8976)), B8976=B8974), C8973+(C8976-C8973)/3,
AND(ISBLANK(C8973), NOT(ISBLANK(C8972)), B8972=B8974, NOT(ISBLANK(C8975)), B8975=B8974), C8972+(C8975-C8972)*2/3,
TRUE, "Check Manually"
))</f>
        <v>143.9</v>
      </c>
      <c r="F8974" t="str">
        <f>_xlfn.XLOOKUP(B8974,Bucket_Map!A:A,Bucket_Map!B:B,"ERROR - CHECK NAME")</f>
        <v>Pan, Tobacco &amp; Intoxicants</v>
      </c>
    </row>
    <row r="8975" spans="1:6" x14ac:dyDescent="0.25">
      <c r="A8975" t="s">
        <v>33</v>
      </c>
      <c r="B8975" t="s">
        <v>23</v>
      </c>
      <c r="C8975">
        <v>144.30000000000001</v>
      </c>
      <c r="D8975" s="1">
        <v>42644</v>
      </c>
      <c r="E8975" cm="1">
        <f t="array" ref="E8975">IF(AND(B8975="Housing",A8975="Rural"),"",
_xlfn.IFS(
NOT(ISBLANK(C8975)), C8975,
AND(NOT(ISBLANK(C8974)), B8974=B8975, NOT(ISBLANK(C8976)), B8976=B8975), AVERAGE(C8974,C8976),
AND(NOT(ISBLANK(C8974)), B8974=B8975, ISBLANK(C8976), NOT(ISBLANK(C8977)), B8977=B8975), C8974+(C8977-C8974)/3,
AND(ISBLANK(C8974), NOT(ISBLANK(C8973)), B8973=B8975, NOT(ISBLANK(C8976)), B8976=B8975), C8973+(C8976-C8973)*2/3,
TRUE, "Check Manually"
))</f>
        <v>144.30000000000001</v>
      </c>
      <c r="F8975" t="str">
        <f>_xlfn.XLOOKUP(B8975,Bucket_Map!A:A,Bucket_Map!B:B,"ERROR - CHECK NAME")</f>
        <v>Pan, Tobacco &amp; Intoxicants</v>
      </c>
    </row>
    <row r="8976" spans="1:6" x14ac:dyDescent="0.25">
      <c r="A8976" t="s">
        <v>33</v>
      </c>
      <c r="B8976" t="s">
        <v>23</v>
      </c>
      <c r="C8976">
        <v>144.30000000000001</v>
      </c>
      <c r="D8976" s="1">
        <v>42675</v>
      </c>
      <c r="E8976" cm="1">
        <f t="array" ref="E8976">IF(AND(B8976="Housing",A8976="Rural"),"",
_xlfn.IFS(
NOT(ISBLANK(C8976)), C8976,
AND(NOT(ISBLANK(C8975)), B8975=B8976, NOT(ISBLANK(C8977)), B8977=B8976), AVERAGE(C8975,C8977),
AND(NOT(ISBLANK(C8975)), B8975=B8976, ISBLANK(C8977), NOT(ISBLANK(C8978)), B8978=B8976), C8975+(C8978-C8975)/3,
AND(ISBLANK(C8975), NOT(ISBLANK(C8974)), B8974=B8976, NOT(ISBLANK(C8977)), B8977=B8976), C8974+(C8977-C8974)*2/3,
TRUE, "Check Manually"
))</f>
        <v>144.30000000000001</v>
      </c>
      <c r="F8976" t="str">
        <f>_xlfn.XLOOKUP(B8976,Bucket_Map!A:A,Bucket_Map!B:B,"ERROR - CHECK NAME")</f>
        <v>Pan, Tobacco &amp; Intoxicants</v>
      </c>
    </row>
    <row r="8977" spans="1:6" x14ac:dyDescent="0.25">
      <c r="A8977" t="s">
        <v>33</v>
      </c>
      <c r="B8977" t="s">
        <v>23</v>
      </c>
      <c r="C8977">
        <v>145</v>
      </c>
      <c r="D8977" s="1">
        <v>42705</v>
      </c>
      <c r="E8977" cm="1">
        <f t="array" ref="E8977">IF(AND(B8977="Housing",A8977="Rural"),"",
_xlfn.IFS(
NOT(ISBLANK(C8977)), C8977,
AND(NOT(ISBLANK(C8976)), B8976=B8977, NOT(ISBLANK(C8978)), B8978=B8977), AVERAGE(C8976,C8978),
AND(NOT(ISBLANK(C8976)), B8976=B8977, ISBLANK(C8978), NOT(ISBLANK(C8979)), B8979=B8977), C8976+(C8979-C8976)/3,
AND(ISBLANK(C8976), NOT(ISBLANK(C8975)), B8975=B8977, NOT(ISBLANK(C8978)), B8978=B8977), C8975+(C8978-C8975)*2/3,
TRUE, "Check Manually"
))</f>
        <v>145</v>
      </c>
      <c r="F8977" t="str">
        <f>_xlfn.XLOOKUP(B8977,Bucket_Map!A:A,Bucket_Map!B:B,"ERROR - CHECK NAME")</f>
        <v>Pan, Tobacco &amp; Intoxicants</v>
      </c>
    </row>
    <row r="8978" spans="1:6" x14ac:dyDescent="0.25">
      <c r="A8978" t="s">
        <v>33</v>
      </c>
      <c r="B8978" t="s">
        <v>23</v>
      </c>
      <c r="C8978">
        <v>145.6</v>
      </c>
      <c r="D8978" s="1">
        <v>42736</v>
      </c>
      <c r="E8978" cm="1">
        <f t="array" ref="E8978">IF(AND(B8978="Housing",A8978="Rural"),"",
_xlfn.IFS(
NOT(ISBLANK(C8978)), C8978,
AND(NOT(ISBLANK(C8977)), B8977=B8978, NOT(ISBLANK(C8979)), B8979=B8978), AVERAGE(C8977,C8979),
AND(NOT(ISBLANK(C8977)), B8977=B8978, ISBLANK(C8979), NOT(ISBLANK(C8980)), B8980=B8978), C8977+(C8980-C8977)/3,
AND(ISBLANK(C8977), NOT(ISBLANK(C8976)), B8976=B8978, NOT(ISBLANK(C8979)), B8979=B8978), C8976+(C8979-C8976)*2/3,
TRUE, "Check Manually"
))</f>
        <v>145.6</v>
      </c>
      <c r="F8978" t="str">
        <f>_xlfn.XLOOKUP(B8978,Bucket_Map!A:A,Bucket_Map!B:B,"ERROR - CHECK NAME")</f>
        <v>Pan, Tobacco &amp; Intoxicants</v>
      </c>
    </row>
    <row r="8979" spans="1:6" x14ac:dyDescent="0.25">
      <c r="A8979" t="s">
        <v>33</v>
      </c>
      <c r="B8979" t="s">
        <v>23</v>
      </c>
      <c r="C8979">
        <v>146.30000000000001</v>
      </c>
      <c r="D8979" s="1">
        <v>42767</v>
      </c>
      <c r="E8979" cm="1">
        <f t="array" ref="E8979">IF(AND(B8979="Housing",A8979="Rural"),"",
_xlfn.IFS(
NOT(ISBLANK(C8979)), C8979,
AND(NOT(ISBLANK(C8978)), B8978=B8979, NOT(ISBLANK(C8980)), B8980=B8979), AVERAGE(C8978,C8980),
AND(NOT(ISBLANK(C8978)), B8978=B8979, ISBLANK(C8980), NOT(ISBLANK(C8981)), B8981=B8979), C8978+(C8981-C8978)/3,
AND(ISBLANK(C8978), NOT(ISBLANK(C8977)), B8977=B8979, NOT(ISBLANK(C8980)), B8980=B8979), C8977+(C8980-C8977)*2/3,
TRUE, "Check Manually"
))</f>
        <v>146.30000000000001</v>
      </c>
      <c r="F8979" t="str">
        <f>_xlfn.XLOOKUP(B8979,Bucket_Map!A:A,Bucket_Map!B:B,"ERROR - CHECK NAME")</f>
        <v>Pan, Tobacco &amp; Intoxicants</v>
      </c>
    </row>
    <row r="8980" spans="1:6" x14ac:dyDescent="0.25">
      <c r="A8980" t="s">
        <v>33</v>
      </c>
      <c r="B8980" t="s">
        <v>23</v>
      </c>
      <c r="C8980">
        <v>147.5</v>
      </c>
      <c r="D8980" s="1">
        <v>42795</v>
      </c>
      <c r="E8980" cm="1">
        <f t="array" ref="E8980">IF(AND(B8980="Housing",A8980="Rural"),"",
_xlfn.IFS(
NOT(ISBLANK(C8980)), C8980,
AND(NOT(ISBLANK(C8979)), B8979=B8980, NOT(ISBLANK(C8981)), B8981=B8980), AVERAGE(C8979,C8981),
AND(NOT(ISBLANK(C8979)), B8979=B8980, ISBLANK(C8981), NOT(ISBLANK(C8982)), B8982=B8980), C8979+(C8982-C8979)/3,
AND(ISBLANK(C8979), NOT(ISBLANK(C8978)), B8978=B8980, NOT(ISBLANK(C8981)), B8981=B8980), C8978+(C8981-C8978)*2/3,
TRUE, "Check Manually"
))</f>
        <v>147.5</v>
      </c>
      <c r="F8980" t="str">
        <f>_xlfn.XLOOKUP(B8980,Bucket_Map!A:A,Bucket_Map!B:B,"ERROR - CHECK NAME")</f>
        <v>Pan, Tobacco &amp; Intoxicants</v>
      </c>
    </row>
    <row r="8981" spans="1:6" x14ac:dyDescent="0.25">
      <c r="A8981" t="s">
        <v>33</v>
      </c>
      <c r="B8981" t="s">
        <v>23</v>
      </c>
      <c r="C8981">
        <v>148</v>
      </c>
      <c r="D8981" s="1">
        <v>42826</v>
      </c>
      <c r="E8981" cm="1">
        <f t="array" ref="E8981">IF(AND(B8981="Housing",A8981="Rural"),"",
_xlfn.IFS(
NOT(ISBLANK(C8981)), C8981,
AND(NOT(ISBLANK(C8980)), B8980=B8981, NOT(ISBLANK(C8982)), B8982=B8981), AVERAGE(C8980,C8982),
AND(NOT(ISBLANK(C8980)), B8980=B8981, ISBLANK(C8982), NOT(ISBLANK(C8983)), B8983=B8981), C8980+(C8983-C8980)/3,
AND(ISBLANK(C8980), NOT(ISBLANK(C8979)), B8979=B8981, NOT(ISBLANK(C8982)), B8982=B8981), C8979+(C8982-C8979)*2/3,
TRUE, "Check Manually"
))</f>
        <v>148</v>
      </c>
      <c r="F8981" t="str">
        <f>_xlfn.XLOOKUP(B8981,Bucket_Map!A:A,Bucket_Map!B:B,"ERROR - CHECK NAME")</f>
        <v>Pan, Tobacco &amp; Intoxicants</v>
      </c>
    </row>
    <row r="8982" spans="1:6" x14ac:dyDescent="0.25">
      <c r="A8982" t="s">
        <v>33</v>
      </c>
      <c r="B8982" t="s">
        <v>23</v>
      </c>
      <c r="C8982">
        <v>148.30000000000001</v>
      </c>
      <c r="D8982" s="1">
        <v>42856</v>
      </c>
      <c r="E8982" cm="1">
        <f t="array" ref="E8982">IF(AND(B8982="Housing",A8982="Rural"),"",
_xlfn.IFS(
NOT(ISBLANK(C8982)), C8982,
AND(NOT(ISBLANK(C8981)), B8981=B8982, NOT(ISBLANK(C8983)), B8983=B8982), AVERAGE(C8981,C8983),
AND(NOT(ISBLANK(C8981)), B8981=B8982, ISBLANK(C8983), NOT(ISBLANK(C8984)), B8984=B8982), C8981+(C8984-C8981)/3,
AND(ISBLANK(C8981), NOT(ISBLANK(C8980)), B8980=B8982, NOT(ISBLANK(C8983)), B8983=B8982), C8980+(C8983-C8980)*2/3,
TRUE, "Check Manually"
))</f>
        <v>148.30000000000001</v>
      </c>
      <c r="F8982" t="str">
        <f>_xlfn.XLOOKUP(B8982,Bucket_Map!A:A,Bucket_Map!B:B,"ERROR - CHECK NAME")</f>
        <v>Pan, Tobacco &amp; Intoxicants</v>
      </c>
    </row>
    <row r="8983" spans="1:6" x14ac:dyDescent="0.25">
      <c r="A8983" t="s">
        <v>33</v>
      </c>
      <c r="B8983" t="s">
        <v>23</v>
      </c>
      <c r="C8983">
        <v>148.6</v>
      </c>
      <c r="D8983" s="1">
        <v>42887</v>
      </c>
      <c r="E8983" cm="1">
        <f t="array" ref="E8983">IF(AND(B8983="Housing",A8983="Rural"),"",
_xlfn.IFS(
NOT(ISBLANK(C8983)), C8983,
AND(NOT(ISBLANK(C8982)), B8982=B8983, NOT(ISBLANK(C8984)), B8984=B8983), AVERAGE(C8982,C8984),
AND(NOT(ISBLANK(C8982)), B8982=B8983, ISBLANK(C8984), NOT(ISBLANK(C8985)), B8985=B8983), C8982+(C8985-C8982)/3,
AND(ISBLANK(C8982), NOT(ISBLANK(C8981)), B8981=B8983, NOT(ISBLANK(C8984)), B8984=B8983), C8981+(C8984-C8981)*2/3,
TRUE, "Check Manually"
))</f>
        <v>148.6</v>
      </c>
      <c r="F8983" t="str">
        <f>_xlfn.XLOOKUP(B8983,Bucket_Map!A:A,Bucket_Map!B:B,"ERROR - CHECK NAME")</f>
        <v>Pan, Tobacco &amp; Intoxicants</v>
      </c>
    </row>
    <row r="8984" spans="1:6" x14ac:dyDescent="0.25">
      <c r="A8984" t="s">
        <v>33</v>
      </c>
      <c r="B8984" t="s">
        <v>23</v>
      </c>
      <c r="C8984">
        <v>150.5</v>
      </c>
      <c r="D8984" s="1">
        <v>42917</v>
      </c>
      <c r="E8984" cm="1">
        <f t="array" ref="E8984">IF(AND(B8984="Housing",A8984="Rural"),"",
_xlfn.IFS(
NOT(ISBLANK(C8984)), C8984,
AND(NOT(ISBLANK(C8983)), B8983=B8984, NOT(ISBLANK(C8985)), B8985=B8984), AVERAGE(C8983,C8985),
AND(NOT(ISBLANK(C8983)), B8983=B8984, ISBLANK(C8985), NOT(ISBLANK(C8986)), B8986=B8984), C8983+(C8986-C8983)/3,
AND(ISBLANK(C8983), NOT(ISBLANK(C8982)), B8982=B8984, NOT(ISBLANK(C8985)), B8985=B8984), C8982+(C8985-C8982)*2/3,
TRUE, "Check Manually"
))</f>
        <v>150.5</v>
      </c>
      <c r="F8984" t="str">
        <f>_xlfn.XLOOKUP(B8984,Bucket_Map!A:A,Bucket_Map!B:B,"ERROR - CHECK NAME")</f>
        <v>Pan, Tobacco &amp; Intoxicants</v>
      </c>
    </row>
    <row r="8985" spans="1:6" x14ac:dyDescent="0.25">
      <c r="A8985" t="s">
        <v>33</v>
      </c>
      <c r="B8985" t="s">
        <v>23</v>
      </c>
      <c r="C8985">
        <v>152.1</v>
      </c>
      <c r="D8985" s="1">
        <v>42948</v>
      </c>
      <c r="E8985" cm="1">
        <f t="array" ref="E8985">IF(AND(B8985="Housing",A8985="Rural"),"",
_xlfn.IFS(
NOT(ISBLANK(C8985)), C8985,
AND(NOT(ISBLANK(C8984)), B8984=B8985, NOT(ISBLANK(C8986)), B8986=B8985), AVERAGE(C8984,C8986),
AND(NOT(ISBLANK(C8984)), B8984=B8985, ISBLANK(C8986), NOT(ISBLANK(C8987)), B8987=B8985), C8984+(C8987-C8984)/3,
AND(ISBLANK(C8984), NOT(ISBLANK(C8983)), B8983=B8985, NOT(ISBLANK(C8986)), B8986=B8985), C8983+(C8986-C8983)*2/3,
TRUE, "Check Manually"
))</f>
        <v>152.1</v>
      </c>
      <c r="F8985" t="str">
        <f>_xlfn.XLOOKUP(B8985,Bucket_Map!A:A,Bucket_Map!B:B,"ERROR - CHECK NAME")</f>
        <v>Pan, Tobacco &amp; Intoxicants</v>
      </c>
    </row>
    <row r="8986" spans="1:6" x14ac:dyDescent="0.25">
      <c r="A8986" t="s">
        <v>33</v>
      </c>
      <c r="B8986" t="s">
        <v>23</v>
      </c>
      <c r="C8986">
        <v>153.6</v>
      </c>
      <c r="D8986" s="1">
        <v>42979</v>
      </c>
      <c r="E8986" cm="1">
        <f t="array" ref="E8986">IF(AND(B8986="Housing",A8986="Rural"),"",
_xlfn.IFS(
NOT(ISBLANK(C8986)), C8986,
AND(NOT(ISBLANK(C8985)), B8985=B8986, NOT(ISBLANK(C8987)), B8987=B8986), AVERAGE(C8985,C8987),
AND(NOT(ISBLANK(C8985)), B8985=B8986, ISBLANK(C8987), NOT(ISBLANK(C8988)), B8988=B8986), C8985+(C8988-C8985)/3,
AND(ISBLANK(C8985), NOT(ISBLANK(C8984)), B8984=B8986, NOT(ISBLANK(C8987)), B8987=B8986), C8984+(C8987-C8984)*2/3,
TRUE, "Check Manually"
))</f>
        <v>153.6</v>
      </c>
      <c r="F8986" t="str">
        <f>_xlfn.XLOOKUP(B8986,Bucket_Map!A:A,Bucket_Map!B:B,"ERROR - CHECK NAME")</f>
        <v>Pan, Tobacco &amp; Intoxicants</v>
      </c>
    </row>
    <row r="8987" spans="1:6" x14ac:dyDescent="0.25">
      <c r="A8987" t="s">
        <v>33</v>
      </c>
      <c r="B8987" t="s">
        <v>23</v>
      </c>
      <c r="C8987">
        <v>154.6</v>
      </c>
      <c r="D8987" s="1">
        <v>43009</v>
      </c>
      <c r="E8987" cm="1">
        <f t="array" ref="E8987">IF(AND(B8987="Housing",A8987="Rural"),"",
_xlfn.IFS(
NOT(ISBLANK(C8987)), C8987,
AND(NOT(ISBLANK(C8986)), B8986=B8987, NOT(ISBLANK(C8988)), B8988=B8987), AVERAGE(C8986,C8988),
AND(NOT(ISBLANK(C8986)), B8986=B8987, ISBLANK(C8988), NOT(ISBLANK(C8989)), B8989=B8987), C8986+(C8989-C8986)/3,
AND(ISBLANK(C8986), NOT(ISBLANK(C8985)), B8985=B8987, NOT(ISBLANK(C8988)), B8988=B8987), C8985+(C8988-C8985)*2/3,
TRUE, "Check Manually"
))</f>
        <v>154.6</v>
      </c>
      <c r="F8987" t="str">
        <f>_xlfn.XLOOKUP(B8987,Bucket_Map!A:A,Bucket_Map!B:B,"ERROR - CHECK NAME")</f>
        <v>Pan, Tobacco &amp; Intoxicants</v>
      </c>
    </row>
    <row r="8988" spans="1:6" x14ac:dyDescent="0.25">
      <c r="A8988" t="s">
        <v>33</v>
      </c>
      <c r="B8988" t="s">
        <v>23</v>
      </c>
      <c r="C8988">
        <v>156.19999999999999</v>
      </c>
      <c r="D8988" s="1">
        <v>43040</v>
      </c>
      <c r="E8988" cm="1">
        <f t="array" ref="E8988">IF(AND(B8988="Housing",A8988="Rural"),"",
_xlfn.IFS(
NOT(ISBLANK(C8988)), C8988,
AND(NOT(ISBLANK(C8987)), B8987=B8988, NOT(ISBLANK(C8989)), B8989=B8988), AVERAGE(C8987,C8989),
AND(NOT(ISBLANK(C8987)), B8987=B8988, ISBLANK(C8989), NOT(ISBLANK(C8990)), B8990=B8988), C8987+(C8990-C8987)/3,
AND(ISBLANK(C8987), NOT(ISBLANK(C8986)), B8986=B8988, NOT(ISBLANK(C8989)), B8989=B8988), C8986+(C8989-C8986)*2/3,
TRUE, "Check Manually"
))</f>
        <v>156.19999999999999</v>
      </c>
      <c r="F8988" t="str">
        <f>_xlfn.XLOOKUP(B8988,Bucket_Map!A:A,Bucket_Map!B:B,"ERROR - CHECK NAME")</f>
        <v>Pan, Tobacco &amp; Intoxicants</v>
      </c>
    </row>
    <row r="8989" spans="1:6" x14ac:dyDescent="0.25">
      <c r="A8989" t="s">
        <v>33</v>
      </c>
      <c r="B8989" t="s">
        <v>23</v>
      </c>
      <c r="C8989">
        <v>157</v>
      </c>
      <c r="D8989" s="1">
        <v>43070</v>
      </c>
      <c r="E8989" cm="1">
        <f t="array" ref="E8989">IF(AND(B8989="Housing",A8989="Rural"),"",
_xlfn.IFS(
NOT(ISBLANK(C8989)), C8989,
AND(NOT(ISBLANK(C8988)), B8988=B8989, NOT(ISBLANK(C8990)), B8990=B8989), AVERAGE(C8988,C8990),
AND(NOT(ISBLANK(C8988)), B8988=B8989, ISBLANK(C8990), NOT(ISBLANK(C8991)), B8991=B8989), C8988+(C8991-C8988)/3,
AND(ISBLANK(C8988), NOT(ISBLANK(C8987)), B8987=B8989, NOT(ISBLANK(C8990)), B8990=B8989), C8987+(C8990-C8987)*2/3,
TRUE, "Check Manually"
))</f>
        <v>157</v>
      </c>
      <c r="F8989" t="str">
        <f>_xlfn.XLOOKUP(B8989,Bucket_Map!A:A,Bucket_Map!B:B,"ERROR - CHECK NAME")</f>
        <v>Pan, Tobacco &amp; Intoxicants</v>
      </c>
    </row>
    <row r="8990" spans="1:6" x14ac:dyDescent="0.25">
      <c r="A8990" t="s">
        <v>33</v>
      </c>
      <c r="B8990" t="s">
        <v>23</v>
      </c>
      <c r="C8990">
        <v>157.69999999999999</v>
      </c>
      <c r="D8990" s="1">
        <v>43101</v>
      </c>
      <c r="E8990" cm="1">
        <f t="array" ref="E8990">IF(AND(B8990="Housing",A8990="Rural"),"",
_xlfn.IFS(
NOT(ISBLANK(C8990)), C8990,
AND(NOT(ISBLANK(C8989)), B8989=B8990, NOT(ISBLANK(C8991)), B8991=B8990), AVERAGE(C8989,C8991),
AND(NOT(ISBLANK(C8989)), B8989=B8990, ISBLANK(C8991), NOT(ISBLANK(C8992)), B8992=B8990), C8989+(C8992-C8989)/3,
AND(ISBLANK(C8989), NOT(ISBLANK(C8988)), B8988=B8990, NOT(ISBLANK(C8991)), B8991=B8990), C8988+(C8991-C8988)*2/3,
TRUE, "Check Manually"
))</f>
        <v>157.69999999999999</v>
      </c>
      <c r="F8990" t="str">
        <f>_xlfn.XLOOKUP(B8990,Bucket_Map!A:A,Bucket_Map!B:B,"ERROR - CHECK NAME")</f>
        <v>Pan, Tobacco &amp; Intoxicants</v>
      </c>
    </row>
    <row r="8991" spans="1:6" x14ac:dyDescent="0.25">
      <c r="A8991" t="s">
        <v>33</v>
      </c>
      <c r="B8991" t="s">
        <v>23</v>
      </c>
      <c r="C8991">
        <v>159.30000000000001</v>
      </c>
      <c r="D8991" s="1">
        <v>43132</v>
      </c>
      <c r="E8991" cm="1">
        <f t="array" ref="E8991">IF(AND(B8991="Housing",A8991="Rural"),"",
_xlfn.IFS(
NOT(ISBLANK(C8991)), C8991,
AND(NOT(ISBLANK(C8990)), B8990=B8991, NOT(ISBLANK(C8992)), B8992=B8991), AVERAGE(C8990,C8992),
AND(NOT(ISBLANK(C8990)), B8990=B8991, ISBLANK(C8992), NOT(ISBLANK(C8993)), B8993=B8991), C8990+(C8993-C8990)/3,
AND(ISBLANK(C8990), NOT(ISBLANK(C8989)), B8989=B8991, NOT(ISBLANK(C8992)), B8992=B8991), C8989+(C8992-C8989)*2/3,
TRUE, "Check Manually"
))</f>
        <v>159.30000000000001</v>
      </c>
      <c r="F8991" t="str">
        <f>_xlfn.XLOOKUP(B8991,Bucket_Map!A:A,Bucket_Map!B:B,"ERROR - CHECK NAME")</f>
        <v>Pan, Tobacco &amp; Intoxicants</v>
      </c>
    </row>
    <row r="8992" spans="1:6" x14ac:dyDescent="0.25">
      <c r="A8992" t="s">
        <v>33</v>
      </c>
      <c r="B8992" t="s">
        <v>23</v>
      </c>
      <c r="C8992">
        <v>159.69999999999999</v>
      </c>
      <c r="D8992" s="1">
        <v>43160</v>
      </c>
      <c r="E8992" cm="1">
        <f t="array" ref="E8992">IF(AND(B8992="Housing",A8992="Rural"),"",
_xlfn.IFS(
NOT(ISBLANK(C8992)), C8992,
AND(NOT(ISBLANK(C8991)), B8991=B8992, NOT(ISBLANK(C8993)), B8993=B8992), AVERAGE(C8991,C8993),
AND(NOT(ISBLANK(C8991)), B8991=B8992, ISBLANK(C8993), NOT(ISBLANK(C8994)), B8994=B8992), C8991+(C8994-C8991)/3,
AND(ISBLANK(C8991), NOT(ISBLANK(C8990)), B8990=B8992, NOT(ISBLANK(C8993)), B8993=B8992), C8990+(C8993-C8990)*2/3,
TRUE, "Check Manually"
))</f>
        <v>159.69999999999999</v>
      </c>
      <c r="F8992" t="str">
        <f>_xlfn.XLOOKUP(B8992,Bucket_Map!A:A,Bucket_Map!B:B,"ERROR - CHECK NAME")</f>
        <v>Pan, Tobacco &amp; Intoxicants</v>
      </c>
    </row>
    <row r="8993" spans="1:6" x14ac:dyDescent="0.25">
      <c r="A8993" t="s">
        <v>33</v>
      </c>
      <c r="B8993" t="s">
        <v>23</v>
      </c>
      <c r="C8993">
        <v>159.19999999999999</v>
      </c>
      <c r="D8993" s="1">
        <v>43191</v>
      </c>
      <c r="E8993" cm="1">
        <f t="array" ref="E8993">IF(AND(B8993="Housing",A8993="Rural"),"",
_xlfn.IFS(
NOT(ISBLANK(C8993)), C8993,
AND(NOT(ISBLANK(C8992)), B8992=B8993, NOT(ISBLANK(C8994)), B8994=B8993), AVERAGE(C8992,C8994),
AND(NOT(ISBLANK(C8992)), B8992=B8993, ISBLANK(C8994), NOT(ISBLANK(C8995)), B8995=B8993), C8992+(C8995-C8992)/3,
AND(ISBLANK(C8992), NOT(ISBLANK(C8991)), B8991=B8993, NOT(ISBLANK(C8994)), B8994=B8993), C8991+(C8994-C8991)*2/3,
TRUE, "Check Manually"
))</f>
        <v>159.19999999999999</v>
      </c>
      <c r="F8993" t="str">
        <f>_xlfn.XLOOKUP(B8993,Bucket_Map!A:A,Bucket_Map!B:B,"ERROR - CHECK NAME")</f>
        <v>Pan, Tobacco &amp; Intoxicants</v>
      </c>
    </row>
    <row r="8994" spans="1:6" x14ac:dyDescent="0.25">
      <c r="A8994" t="s">
        <v>33</v>
      </c>
      <c r="B8994" t="s">
        <v>23</v>
      </c>
      <c r="C8994">
        <v>160.30000000000001</v>
      </c>
      <c r="D8994" s="1">
        <v>43221</v>
      </c>
      <c r="E8994" cm="1">
        <f t="array" ref="E8994">IF(AND(B8994="Housing",A8994="Rural"),"",
_xlfn.IFS(
NOT(ISBLANK(C8994)), C8994,
AND(NOT(ISBLANK(C8993)), B8993=B8994, NOT(ISBLANK(C8995)), B8995=B8994), AVERAGE(C8993,C8995),
AND(NOT(ISBLANK(C8993)), B8993=B8994, ISBLANK(C8995), NOT(ISBLANK(C8996)), B8996=B8994), C8993+(C8996-C8993)/3,
AND(ISBLANK(C8993), NOT(ISBLANK(C8992)), B8992=B8994, NOT(ISBLANK(C8995)), B8995=B8994), C8992+(C8995-C8992)*2/3,
TRUE, "Check Manually"
))</f>
        <v>160.30000000000001</v>
      </c>
      <c r="F8994" t="str">
        <f>_xlfn.XLOOKUP(B8994,Bucket_Map!A:A,Bucket_Map!B:B,"ERROR - CHECK NAME")</f>
        <v>Pan, Tobacco &amp; Intoxicants</v>
      </c>
    </row>
    <row r="8995" spans="1:6" x14ac:dyDescent="0.25">
      <c r="A8995" t="s">
        <v>33</v>
      </c>
      <c r="B8995" t="s">
        <v>23</v>
      </c>
      <c r="C8995">
        <v>161</v>
      </c>
      <c r="D8995" s="1">
        <v>43252</v>
      </c>
      <c r="E8995" cm="1">
        <f t="array" ref="E8995">IF(AND(B8995="Housing",A8995="Rural"),"",
_xlfn.IFS(
NOT(ISBLANK(C8995)), C8995,
AND(NOT(ISBLANK(C8994)), B8994=B8995, NOT(ISBLANK(C8996)), B8996=B8995), AVERAGE(C8994,C8996),
AND(NOT(ISBLANK(C8994)), B8994=B8995, ISBLANK(C8996), NOT(ISBLANK(C8997)), B8997=B8995), C8994+(C8997-C8994)/3,
AND(ISBLANK(C8994), NOT(ISBLANK(C8993)), B8993=B8995, NOT(ISBLANK(C8996)), B8996=B8995), C8993+(C8996-C8993)*2/3,
TRUE, "Check Manually"
))</f>
        <v>161</v>
      </c>
      <c r="F8995" t="str">
        <f>_xlfn.XLOOKUP(B8995,Bucket_Map!A:A,Bucket_Map!B:B,"ERROR - CHECK NAME")</f>
        <v>Pan, Tobacco &amp; Intoxicants</v>
      </c>
    </row>
    <row r="8996" spans="1:6" x14ac:dyDescent="0.25">
      <c r="A8996" t="s">
        <v>33</v>
      </c>
      <c r="B8996" t="s">
        <v>23</v>
      </c>
      <c r="C8996">
        <v>161.4</v>
      </c>
      <c r="D8996" s="1">
        <v>43282</v>
      </c>
      <c r="E8996" cm="1">
        <f t="array" ref="E8996">IF(AND(B8996="Housing",A8996="Rural"),"",
_xlfn.IFS(
NOT(ISBLANK(C8996)), C8996,
AND(NOT(ISBLANK(C8995)), B8995=B8996, NOT(ISBLANK(C8997)), B8997=B8996), AVERAGE(C8995,C8997),
AND(NOT(ISBLANK(C8995)), B8995=B8996, ISBLANK(C8997), NOT(ISBLANK(C8998)), B8998=B8996), C8995+(C8998-C8995)/3,
AND(ISBLANK(C8995), NOT(ISBLANK(C8994)), B8994=B8996, NOT(ISBLANK(C8997)), B8997=B8996), C8994+(C8997-C8994)*2/3,
TRUE, "Check Manually"
))</f>
        <v>161.4</v>
      </c>
      <c r="F8996" t="str">
        <f>_xlfn.XLOOKUP(B8996,Bucket_Map!A:A,Bucket_Map!B:B,"ERROR - CHECK NAME")</f>
        <v>Pan, Tobacco &amp; Intoxicants</v>
      </c>
    </row>
    <row r="8997" spans="1:6" x14ac:dyDescent="0.25">
      <c r="A8997" t="s">
        <v>33</v>
      </c>
      <c r="B8997" t="s">
        <v>23</v>
      </c>
      <c r="C8997">
        <v>162.1</v>
      </c>
      <c r="D8997" s="1">
        <v>43313</v>
      </c>
      <c r="E8997" cm="1">
        <f t="array" ref="E8997">IF(AND(B8997="Housing",A8997="Rural"),"",
_xlfn.IFS(
NOT(ISBLANK(C8997)), C8997,
AND(NOT(ISBLANK(C8996)), B8996=B8997, NOT(ISBLANK(C8998)), B8998=B8997), AVERAGE(C8996,C8998),
AND(NOT(ISBLANK(C8996)), B8996=B8997, ISBLANK(C8998), NOT(ISBLANK(C8999)), B8999=B8997), C8996+(C8999-C8996)/3,
AND(ISBLANK(C8996), NOT(ISBLANK(C8995)), B8995=B8997, NOT(ISBLANK(C8998)), B8998=B8997), C8995+(C8998-C8995)*2/3,
TRUE, "Check Manually"
))</f>
        <v>162.1</v>
      </c>
      <c r="F8997" t="str">
        <f>_xlfn.XLOOKUP(B8997,Bucket_Map!A:A,Bucket_Map!B:B,"ERROR - CHECK NAME")</f>
        <v>Pan, Tobacco &amp; Intoxicants</v>
      </c>
    </row>
    <row r="8998" spans="1:6" x14ac:dyDescent="0.25">
      <c r="A8998" t="s">
        <v>33</v>
      </c>
      <c r="B8998" t="s">
        <v>23</v>
      </c>
      <c r="C8998">
        <v>163.30000000000001</v>
      </c>
      <c r="D8998" s="1">
        <v>43344</v>
      </c>
      <c r="E8998" cm="1">
        <f t="array" ref="E8998">IF(AND(B8998="Housing",A8998="Rural"),"",
_xlfn.IFS(
NOT(ISBLANK(C8998)), C8998,
AND(NOT(ISBLANK(C8997)), B8997=B8998, NOT(ISBLANK(C8999)), B8999=B8998), AVERAGE(C8997,C8999),
AND(NOT(ISBLANK(C8997)), B8997=B8998, ISBLANK(C8999), NOT(ISBLANK(C9000)), B9000=B8998), C8997+(C9000-C8997)/3,
AND(ISBLANK(C8997), NOT(ISBLANK(C8996)), B8996=B8998, NOT(ISBLANK(C8999)), B8999=B8998), C8996+(C8999-C8996)*2/3,
TRUE, "Check Manually"
))</f>
        <v>163.30000000000001</v>
      </c>
      <c r="F8998" t="str">
        <f>_xlfn.XLOOKUP(B8998,Bucket_Map!A:A,Bucket_Map!B:B,"ERROR - CHECK NAME")</f>
        <v>Pan, Tobacco &amp; Intoxicants</v>
      </c>
    </row>
    <row r="8999" spans="1:6" x14ac:dyDescent="0.25">
      <c r="A8999" t="s">
        <v>33</v>
      </c>
      <c r="B8999" t="s">
        <v>23</v>
      </c>
      <c r="C8999">
        <v>164</v>
      </c>
      <c r="D8999" s="1">
        <v>43374</v>
      </c>
      <c r="E8999" cm="1">
        <f t="array" ref="E8999">IF(AND(B8999="Housing",A8999="Rural"),"",
_xlfn.IFS(
NOT(ISBLANK(C8999)), C8999,
AND(NOT(ISBLANK(C8998)), B8998=B8999, NOT(ISBLANK(C9000)), B9000=B8999), AVERAGE(C8998,C9000),
AND(NOT(ISBLANK(C8998)), B8998=B8999, ISBLANK(C9000), NOT(ISBLANK(C9001)), B9001=B8999), C8998+(C9001-C8998)/3,
AND(ISBLANK(C8998), NOT(ISBLANK(C8997)), B8997=B8999, NOT(ISBLANK(C9000)), B9000=B8999), C8997+(C9000-C8997)*2/3,
TRUE, "Check Manually"
))</f>
        <v>164</v>
      </c>
      <c r="F8999" t="str">
        <f>_xlfn.XLOOKUP(B8999,Bucket_Map!A:A,Bucket_Map!B:B,"ERROR - CHECK NAME")</f>
        <v>Pan, Tobacco &amp; Intoxicants</v>
      </c>
    </row>
    <row r="9000" spans="1:6" x14ac:dyDescent="0.25">
      <c r="A9000" t="s">
        <v>33</v>
      </c>
      <c r="B9000" t="s">
        <v>23</v>
      </c>
      <c r="C9000">
        <v>164.4</v>
      </c>
      <c r="D9000" s="1">
        <v>43405</v>
      </c>
      <c r="E9000" cm="1">
        <f t="array" ref="E9000">IF(AND(B9000="Housing",A9000="Rural"),"",
_xlfn.IFS(
NOT(ISBLANK(C9000)), C9000,
AND(NOT(ISBLANK(C8999)), B8999=B9000, NOT(ISBLANK(C9001)), B9001=B9000), AVERAGE(C8999,C9001),
AND(NOT(ISBLANK(C8999)), B8999=B9000, ISBLANK(C9001), NOT(ISBLANK(C9002)), B9002=B9000), C8999+(C9002-C8999)/3,
AND(ISBLANK(C8999), NOT(ISBLANK(C8998)), B8998=B9000, NOT(ISBLANK(C9001)), B9001=B9000), C8998+(C9001-C8998)*2/3,
TRUE, "Check Manually"
))</f>
        <v>164.4</v>
      </c>
      <c r="F9000" t="str">
        <f>_xlfn.XLOOKUP(B9000,Bucket_Map!A:A,Bucket_Map!B:B,"ERROR - CHECK NAME")</f>
        <v>Pan, Tobacco &amp; Intoxicants</v>
      </c>
    </row>
    <row r="9001" spans="1:6" x14ac:dyDescent="0.25">
      <c r="A9001" t="s">
        <v>33</v>
      </c>
      <c r="B9001" t="s">
        <v>23</v>
      </c>
      <c r="C9001">
        <v>164.6</v>
      </c>
      <c r="D9001" s="1">
        <v>43435</v>
      </c>
      <c r="E9001" cm="1">
        <f t="array" ref="E9001">IF(AND(B9001="Housing",A9001="Rural"),"",
_xlfn.IFS(
NOT(ISBLANK(C9001)), C9001,
AND(NOT(ISBLANK(C9000)), B9000=B9001, NOT(ISBLANK(C9002)), B9002=B9001), AVERAGE(C9000,C9002),
AND(NOT(ISBLANK(C9000)), B9000=B9001, ISBLANK(C9002), NOT(ISBLANK(C9003)), B9003=B9001), C9000+(C9003-C9000)/3,
AND(ISBLANK(C9000), NOT(ISBLANK(C8999)), B8999=B9001, NOT(ISBLANK(C9002)), B9002=B9001), C8999+(C9002-C8999)*2/3,
TRUE, "Check Manually"
))</f>
        <v>164.6</v>
      </c>
      <c r="F9001" t="str">
        <f>_xlfn.XLOOKUP(B9001,Bucket_Map!A:A,Bucket_Map!B:B,"ERROR - CHECK NAME")</f>
        <v>Pan, Tobacco &amp; Intoxicants</v>
      </c>
    </row>
    <row r="9002" spans="1:6" x14ac:dyDescent="0.25">
      <c r="A9002" t="s">
        <v>33</v>
      </c>
      <c r="B9002" t="s">
        <v>23</v>
      </c>
      <c r="C9002">
        <v>164.7</v>
      </c>
      <c r="D9002" s="1">
        <v>43466</v>
      </c>
      <c r="E9002" cm="1">
        <f t="array" ref="E9002">IF(AND(B9002="Housing",A9002="Rural"),"",
_xlfn.IFS(
NOT(ISBLANK(C9002)), C9002,
AND(NOT(ISBLANK(C9001)), B9001=B9002, NOT(ISBLANK(C9003)), B9003=B9002), AVERAGE(C9001,C9003),
AND(NOT(ISBLANK(C9001)), B9001=B9002, ISBLANK(C9003), NOT(ISBLANK(C9004)), B9004=B9002), C9001+(C9004-C9001)/3,
AND(ISBLANK(C9001), NOT(ISBLANK(C9000)), B9000=B9002, NOT(ISBLANK(C9003)), B9003=B9002), C9000+(C9003-C9000)*2/3,
TRUE, "Check Manually"
))</f>
        <v>164.7</v>
      </c>
      <c r="F9002" t="str">
        <f>_xlfn.XLOOKUP(B9002,Bucket_Map!A:A,Bucket_Map!B:B,"ERROR - CHECK NAME")</f>
        <v>Pan, Tobacco &amp; Intoxicants</v>
      </c>
    </row>
    <row r="9003" spans="1:6" x14ac:dyDescent="0.25">
      <c r="A9003" t="s">
        <v>33</v>
      </c>
      <c r="B9003" t="s">
        <v>23</v>
      </c>
      <c r="C9003">
        <v>164.9</v>
      </c>
      <c r="D9003" s="1">
        <v>43497</v>
      </c>
      <c r="E9003" cm="1">
        <f t="array" ref="E9003">IF(AND(B9003="Housing",A9003="Rural"),"",
_xlfn.IFS(
NOT(ISBLANK(C9003)), C9003,
AND(NOT(ISBLANK(C9002)), B9002=B9003, NOT(ISBLANK(C9004)), B9004=B9003), AVERAGE(C9002,C9004),
AND(NOT(ISBLANK(C9002)), B9002=B9003, ISBLANK(C9004), NOT(ISBLANK(C9005)), B9005=B9003), C9002+(C9005-C9002)/3,
AND(ISBLANK(C9002), NOT(ISBLANK(C9001)), B9001=B9003, NOT(ISBLANK(C9004)), B9004=B9003), C9001+(C9004-C9001)*2/3,
TRUE, "Check Manually"
))</f>
        <v>164.9</v>
      </c>
      <c r="F9003" t="str">
        <f>_xlfn.XLOOKUP(B9003,Bucket_Map!A:A,Bucket_Map!B:B,"ERROR - CHECK NAME")</f>
        <v>Pan, Tobacco &amp; Intoxicants</v>
      </c>
    </row>
    <row r="9004" spans="1:6" x14ac:dyDescent="0.25">
      <c r="A9004" t="s">
        <v>33</v>
      </c>
      <c r="B9004" t="s">
        <v>23</v>
      </c>
      <c r="C9004">
        <v>165.3</v>
      </c>
      <c r="D9004" s="1">
        <v>43525</v>
      </c>
      <c r="E9004" cm="1">
        <f t="array" ref="E9004">IF(AND(B9004="Housing",A9004="Rural"),"",
_xlfn.IFS(
NOT(ISBLANK(C9004)), C9004,
AND(NOT(ISBLANK(C9003)), B9003=B9004, NOT(ISBLANK(C9005)), B9005=B9004), AVERAGE(C9003,C9005),
AND(NOT(ISBLANK(C9003)), B9003=B9004, ISBLANK(C9005), NOT(ISBLANK(C9006)), B9006=B9004), C9003+(C9006-C9003)/3,
AND(ISBLANK(C9003), NOT(ISBLANK(C9002)), B9002=B9004, NOT(ISBLANK(C9005)), B9005=B9004), C9002+(C9005-C9002)*2/3,
TRUE, "Check Manually"
))</f>
        <v>165.3</v>
      </c>
      <c r="F9004" t="str">
        <f>_xlfn.XLOOKUP(B9004,Bucket_Map!A:A,Bucket_Map!B:B,"ERROR - CHECK NAME")</f>
        <v>Pan, Tobacco &amp; Intoxicants</v>
      </c>
    </row>
    <row r="9005" spans="1:6" x14ac:dyDescent="0.25">
      <c r="A9005" t="s">
        <v>33</v>
      </c>
      <c r="B9005" t="s">
        <v>23</v>
      </c>
      <c r="C9005">
        <v>166.2</v>
      </c>
      <c r="D9005" s="1">
        <v>43586</v>
      </c>
      <c r="E9005" cm="1">
        <f t="array" ref="E9005">IF(AND(B9005="Housing",A9005="Rural"),"",
_xlfn.IFS(
NOT(ISBLANK(C9005)), C9005,
AND(NOT(ISBLANK(C9004)), B9004=B9005, NOT(ISBLANK(C9006)), B9006=B9005), AVERAGE(C9004,C9006),
AND(NOT(ISBLANK(C9004)), B9004=B9005, ISBLANK(C9006), NOT(ISBLANK(C9007)), B9007=B9005), C9004+(C9007-C9004)/3,
AND(ISBLANK(C9004), NOT(ISBLANK(C9003)), B9003=B9005, NOT(ISBLANK(C9006)), B9006=B9005), C9003+(C9006-C9003)*2/3,
TRUE, "Check Manually"
))</f>
        <v>166.2</v>
      </c>
      <c r="F9005" t="str">
        <f>_xlfn.XLOOKUP(B9005,Bucket_Map!A:A,Bucket_Map!B:B,"ERROR - CHECK NAME")</f>
        <v>Pan, Tobacco &amp; Intoxicants</v>
      </c>
    </row>
    <row r="9006" spans="1:6" x14ac:dyDescent="0.25">
      <c r="A9006" t="s">
        <v>33</v>
      </c>
      <c r="B9006" t="s">
        <v>23</v>
      </c>
      <c r="C9006">
        <v>166.7</v>
      </c>
      <c r="D9006" s="1">
        <v>43617</v>
      </c>
      <c r="E9006" cm="1">
        <f t="array" ref="E9006">IF(AND(B9006="Housing",A9006="Rural"),"",
_xlfn.IFS(
NOT(ISBLANK(C9006)), C9006,
AND(NOT(ISBLANK(C9005)), B9005=B9006, NOT(ISBLANK(C9007)), B9007=B9006), AVERAGE(C9005,C9007),
AND(NOT(ISBLANK(C9005)), B9005=B9006, ISBLANK(C9007), NOT(ISBLANK(C9008)), B9008=B9006), C9005+(C9008-C9005)/3,
AND(ISBLANK(C9005), NOT(ISBLANK(C9004)), B9004=B9006, NOT(ISBLANK(C9007)), B9007=B9006), C9004+(C9007-C9004)*2/3,
TRUE, "Check Manually"
))</f>
        <v>166.7</v>
      </c>
      <c r="F9006" t="str">
        <f>_xlfn.XLOOKUP(B9006,Bucket_Map!A:A,Bucket_Map!B:B,"ERROR - CHECK NAME")</f>
        <v>Pan, Tobacco &amp; Intoxicants</v>
      </c>
    </row>
    <row r="9007" spans="1:6" x14ac:dyDescent="0.25">
      <c r="A9007" t="s">
        <v>33</v>
      </c>
      <c r="B9007" t="s">
        <v>23</v>
      </c>
      <c r="C9007">
        <v>167.2</v>
      </c>
      <c r="D9007" s="1">
        <v>43647</v>
      </c>
      <c r="E9007" cm="1">
        <f t="array" ref="E9007">IF(AND(B9007="Housing",A9007="Rural"),"",
_xlfn.IFS(
NOT(ISBLANK(C9007)), C9007,
AND(NOT(ISBLANK(C9006)), B9006=B9007, NOT(ISBLANK(C9008)), B9008=B9007), AVERAGE(C9006,C9008),
AND(NOT(ISBLANK(C9006)), B9006=B9007, ISBLANK(C9008), NOT(ISBLANK(C9009)), B9009=B9007), C9006+(C9009-C9006)/3,
AND(ISBLANK(C9006), NOT(ISBLANK(C9005)), B9005=B9007, NOT(ISBLANK(C9008)), B9008=B9007), C9005+(C9008-C9005)*2/3,
TRUE, "Check Manually"
))</f>
        <v>167.2</v>
      </c>
      <c r="F9007" t="str">
        <f>_xlfn.XLOOKUP(B9007,Bucket_Map!A:A,Bucket_Map!B:B,"ERROR - CHECK NAME")</f>
        <v>Pan, Tobacco &amp; Intoxicants</v>
      </c>
    </row>
    <row r="9008" spans="1:6" x14ac:dyDescent="0.25">
      <c r="A9008" t="s">
        <v>33</v>
      </c>
      <c r="B9008" t="s">
        <v>23</v>
      </c>
      <c r="C9008">
        <v>167.9</v>
      </c>
      <c r="D9008" s="1">
        <v>43678</v>
      </c>
      <c r="E9008" cm="1">
        <f t="array" ref="E9008">IF(AND(B9008="Housing",A9008="Rural"),"",
_xlfn.IFS(
NOT(ISBLANK(C9008)), C9008,
AND(NOT(ISBLANK(C9007)), B9007=B9008, NOT(ISBLANK(C9009)), B9009=B9008), AVERAGE(C9007,C9009),
AND(NOT(ISBLANK(C9007)), B9007=B9008, ISBLANK(C9009), NOT(ISBLANK(C9010)), B9010=B9008), C9007+(C9010-C9007)/3,
AND(ISBLANK(C9007), NOT(ISBLANK(C9006)), B9006=B9008, NOT(ISBLANK(C9009)), B9009=B9008), C9006+(C9009-C9006)*2/3,
TRUE, "Check Manually"
))</f>
        <v>167.9</v>
      </c>
      <c r="F9008" t="str">
        <f>_xlfn.XLOOKUP(B9008,Bucket_Map!A:A,Bucket_Map!B:B,"ERROR - CHECK NAME")</f>
        <v>Pan, Tobacco &amp; Intoxicants</v>
      </c>
    </row>
    <row r="9009" spans="1:6" x14ac:dyDescent="0.25">
      <c r="A9009" t="s">
        <v>33</v>
      </c>
      <c r="B9009" t="s">
        <v>23</v>
      </c>
      <c r="C9009">
        <v>168.6</v>
      </c>
      <c r="D9009" s="1">
        <v>43709</v>
      </c>
      <c r="E9009" cm="1">
        <f t="array" ref="E9009">IF(AND(B9009="Housing",A9009="Rural"),"",
_xlfn.IFS(
NOT(ISBLANK(C9009)), C9009,
AND(NOT(ISBLANK(C9008)), B9008=B9009, NOT(ISBLANK(C9010)), B9010=B9009), AVERAGE(C9008,C9010),
AND(NOT(ISBLANK(C9008)), B9008=B9009, ISBLANK(C9010), NOT(ISBLANK(C9011)), B9011=B9009), C9008+(C9011-C9008)/3,
AND(ISBLANK(C9008), NOT(ISBLANK(C9007)), B9007=B9009, NOT(ISBLANK(C9010)), B9010=B9009), C9007+(C9010-C9007)*2/3,
TRUE, "Check Manually"
))</f>
        <v>168.6</v>
      </c>
      <c r="F9009" t="str">
        <f>_xlfn.XLOOKUP(B9009,Bucket_Map!A:A,Bucket_Map!B:B,"ERROR - CHECK NAME")</f>
        <v>Pan, Tobacco &amp; Intoxicants</v>
      </c>
    </row>
    <row r="9010" spans="1:6" x14ac:dyDescent="0.25">
      <c r="A9010" t="s">
        <v>33</v>
      </c>
      <c r="B9010" t="s">
        <v>23</v>
      </c>
      <c r="C9010">
        <v>169.3</v>
      </c>
      <c r="D9010" s="1">
        <v>43739</v>
      </c>
      <c r="E9010" cm="1">
        <f t="array" ref="E9010">IF(AND(B9010="Housing",A9010="Rural"),"",
_xlfn.IFS(
NOT(ISBLANK(C9010)), C9010,
AND(NOT(ISBLANK(C9009)), B9009=B9010, NOT(ISBLANK(C9011)), B9011=B9010), AVERAGE(C9009,C9011),
AND(NOT(ISBLANK(C9009)), B9009=B9010, ISBLANK(C9011), NOT(ISBLANK(C9012)), B9012=B9010), C9009+(C9012-C9009)/3,
AND(ISBLANK(C9009), NOT(ISBLANK(C9008)), B9008=B9010, NOT(ISBLANK(C9011)), B9011=B9010), C9008+(C9011-C9008)*2/3,
TRUE, "Check Manually"
))</f>
        <v>169.3</v>
      </c>
      <c r="F9010" t="str">
        <f>_xlfn.XLOOKUP(B9010,Bucket_Map!A:A,Bucket_Map!B:B,"ERROR - CHECK NAME")</f>
        <v>Pan, Tobacco &amp; Intoxicants</v>
      </c>
    </row>
    <row r="9011" spans="1:6" x14ac:dyDescent="0.25">
      <c r="A9011" t="s">
        <v>33</v>
      </c>
      <c r="B9011" t="s">
        <v>23</v>
      </c>
      <c r="C9011">
        <v>169.9</v>
      </c>
      <c r="D9011" s="1">
        <v>43770</v>
      </c>
      <c r="E9011" cm="1">
        <f t="array" ref="E9011">IF(AND(B9011="Housing",A9011="Rural"),"",
_xlfn.IFS(
NOT(ISBLANK(C9011)), C9011,
AND(NOT(ISBLANK(C9010)), B9010=B9011, NOT(ISBLANK(C9012)), B9012=B9011), AVERAGE(C9010,C9012),
AND(NOT(ISBLANK(C9010)), B9010=B9011, ISBLANK(C9012), NOT(ISBLANK(C9013)), B9013=B9011), C9010+(C9013-C9010)/3,
AND(ISBLANK(C9010), NOT(ISBLANK(C9009)), B9009=B9011, NOT(ISBLANK(C9012)), B9012=B9011), C9009+(C9012-C9009)*2/3,
TRUE, "Check Manually"
))</f>
        <v>169.9</v>
      </c>
      <c r="F9011" t="str">
        <f>_xlfn.XLOOKUP(B9011,Bucket_Map!A:A,Bucket_Map!B:B,"ERROR - CHECK NAME")</f>
        <v>Pan, Tobacco &amp; Intoxicants</v>
      </c>
    </row>
    <row r="9012" spans="1:6" x14ac:dyDescent="0.25">
      <c r="A9012" t="s">
        <v>33</v>
      </c>
      <c r="B9012" t="s">
        <v>23</v>
      </c>
      <c r="C9012">
        <v>170.4</v>
      </c>
      <c r="D9012" s="1">
        <v>43800</v>
      </c>
      <c r="E9012" cm="1">
        <f t="array" ref="E9012">IF(AND(B9012="Housing",A9012="Rural"),"",
_xlfn.IFS(
NOT(ISBLANK(C9012)), C9012,
AND(NOT(ISBLANK(C9011)), B9011=B9012, NOT(ISBLANK(C9013)), B9013=B9012), AVERAGE(C9011,C9013),
AND(NOT(ISBLANK(C9011)), B9011=B9012, ISBLANK(C9013), NOT(ISBLANK(C9014)), B9014=B9012), C9011+(C9014-C9011)/3,
AND(ISBLANK(C9011), NOT(ISBLANK(C9010)), B9010=B9012, NOT(ISBLANK(C9013)), B9013=B9012), C9010+(C9013-C9010)*2/3,
TRUE, "Check Manually"
))</f>
        <v>170.4</v>
      </c>
      <c r="F9012" t="str">
        <f>_xlfn.XLOOKUP(B9012,Bucket_Map!A:A,Bucket_Map!B:B,"ERROR - CHECK NAME")</f>
        <v>Pan, Tobacco &amp; Intoxicants</v>
      </c>
    </row>
    <row r="9013" spans="1:6" x14ac:dyDescent="0.25">
      <c r="A9013" t="s">
        <v>33</v>
      </c>
      <c r="B9013" t="s">
        <v>23</v>
      </c>
      <c r="C9013">
        <v>170.8</v>
      </c>
      <c r="D9013" s="1">
        <v>43831</v>
      </c>
      <c r="E9013" cm="1">
        <f t="array" ref="E9013">IF(AND(B9013="Housing",A9013="Rural"),"",
_xlfn.IFS(
NOT(ISBLANK(C9013)), C9013,
AND(NOT(ISBLANK(C9012)), B9012=B9013, NOT(ISBLANK(C9014)), B9014=B9013), AVERAGE(C9012,C9014),
AND(NOT(ISBLANK(C9012)), B9012=B9013, ISBLANK(C9014), NOT(ISBLANK(C9015)), B9015=B9013), C9012+(C9015-C9012)/3,
AND(ISBLANK(C9012), NOT(ISBLANK(C9011)), B9011=B9013, NOT(ISBLANK(C9014)), B9014=B9013), C9011+(C9014-C9011)*2/3,
TRUE, "Check Manually"
))</f>
        <v>170.8</v>
      </c>
      <c r="F9013" t="str">
        <f>_xlfn.XLOOKUP(B9013,Bucket_Map!A:A,Bucket_Map!B:B,"ERROR - CHECK NAME")</f>
        <v>Pan, Tobacco &amp; Intoxicants</v>
      </c>
    </row>
    <row r="9014" spans="1:6" x14ac:dyDescent="0.25">
      <c r="A9014" t="s">
        <v>33</v>
      </c>
      <c r="B9014" t="s">
        <v>23</v>
      </c>
      <c r="C9014">
        <v>172</v>
      </c>
      <c r="D9014" s="1">
        <v>43862</v>
      </c>
      <c r="E9014" cm="1">
        <f t="array" ref="E9014">IF(AND(B9014="Housing",A9014="Rural"),"",
_xlfn.IFS(
NOT(ISBLANK(C9014)), C9014,
AND(NOT(ISBLANK(C9013)), B9013=B9014, NOT(ISBLANK(C9015)), B9015=B9014), AVERAGE(C9013,C9015),
AND(NOT(ISBLANK(C9013)), B9013=B9014, ISBLANK(C9015), NOT(ISBLANK(C9016)), B9016=B9014), C9013+(C9016-C9013)/3,
AND(ISBLANK(C9013), NOT(ISBLANK(C9012)), B9012=B9014, NOT(ISBLANK(C9015)), B9015=B9014), C9012+(C9015-C9012)*2/3,
TRUE, "Check Manually"
))</f>
        <v>172</v>
      </c>
      <c r="F9014" t="str">
        <f>_xlfn.XLOOKUP(B9014,Bucket_Map!A:A,Bucket_Map!B:B,"ERROR - CHECK NAME")</f>
        <v>Pan, Tobacco &amp; Intoxicants</v>
      </c>
    </row>
    <row r="9015" spans="1:6" x14ac:dyDescent="0.25">
      <c r="A9015" t="s">
        <v>33</v>
      </c>
      <c r="B9015" t="s">
        <v>23</v>
      </c>
      <c r="C9015">
        <v>173.3</v>
      </c>
      <c r="D9015" s="1">
        <v>43891</v>
      </c>
      <c r="E9015" cm="1">
        <f t="array" ref="E9015">IF(AND(B9015="Housing",A9015="Rural"),"",
_xlfn.IFS(
NOT(ISBLANK(C9015)), C9015,
AND(NOT(ISBLANK(C9014)), B9014=B9015, NOT(ISBLANK(C9016)), B9016=B9015), AVERAGE(C9014,C9016),
AND(NOT(ISBLANK(C9014)), B9014=B9015, ISBLANK(C9016), NOT(ISBLANK(C9017)), B9017=B9015), C9014+(C9017-C9014)/3,
AND(ISBLANK(C9014), NOT(ISBLANK(C9013)), B9013=B9015, NOT(ISBLANK(C9016)), B9016=B9015), C9013+(C9016-C9013)*2/3,
TRUE, "Check Manually"
))</f>
        <v>173.3</v>
      </c>
      <c r="F9015" t="str">
        <f>_xlfn.XLOOKUP(B9015,Bucket_Map!A:A,Bucket_Map!B:B,"ERROR - CHECK NAME")</f>
        <v>Pan, Tobacco &amp; Intoxicants</v>
      </c>
    </row>
    <row r="9016" spans="1:6" x14ac:dyDescent="0.25">
      <c r="A9016" t="s">
        <v>33</v>
      </c>
      <c r="B9016" t="s">
        <v>23</v>
      </c>
      <c r="D9016" s="1">
        <v>43922</v>
      </c>
      <c r="E9016" cm="1">
        <f t="array" ref="E9016">IF(AND(B9016="Housing",A9016="Rural"),"",
_xlfn.IFS(
NOT(ISBLANK(C9016)), C9016,
AND(NOT(ISBLANK(C9015)), B9015=B9016, NOT(ISBLANK(C9017)), B9017=B9016), AVERAGE(C9015,C9017),
AND(NOT(ISBLANK(C9015)), B9015=B9016, ISBLANK(C9017), NOT(ISBLANK(C9018)), B9018=B9016), C9015+(C9018-C9015)/3,
AND(ISBLANK(C9015), NOT(ISBLANK(C9014)), B9014=B9016, NOT(ISBLANK(C9017)), B9017=B9016), C9014+(C9017-C9014)*2/3,
TRUE, "Check Manually"
))</f>
        <v>177.76666666666668</v>
      </c>
      <c r="F9016" t="str">
        <f>_xlfn.XLOOKUP(B9016,Bucket_Map!A:A,Bucket_Map!B:B,"ERROR - CHECK NAME")</f>
        <v>Pan, Tobacco &amp; Intoxicants</v>
      </c>
    </row>
    <row r="9017" spans="1:6" x14ac:dyDescent="0.25">
      <c r="A9017" t="s">
        <v>33</v>
      </c>
      <c r="B9017" t="s">
        <v>23</v>
      </c>
      <c r="D9017" s="1">
        <v>43952</v>
      </c>
      <c r="E9017" cm="1">
        <f t="array" ref="E9017">IF(AND(B9017="Housing",A9017="Rural"),"",
_xlfn.IFS(
NOT(ISBLANK(C9017)), C9017,
AND(NOT(ISBLANK(C9016)), B9016=B9017, NOT(ISBLANK(C9018)), B9018=B9017), AVERAGE(C9016,C9018),
AND(NOT(ISBLANK(C9016)), B9016=B9017, ISBLANK(C9018), NOT(ISBLANK(C9019)), B9019=B9017), C9016+(C9019-C9016)/3,
AND(ISBLANK(C9016), NOT(ISBLANK(C9015)), B9015=B9017, NOT(ISBLANK(C9018)), B9018=B9017), C9015+(C9018-C9015)*2/3,
TRUE, "Check Manually"
))</f>
        <v>182.23333333333332</v>
      </c>
      <c r="F9017" t="str">
        <f>_xlfn.XLOOKUP(B9017,Bucket_Map!A:A,Bucket_Map!B:B,"ERROR - CHECK NAME")</f>
        <v>Pan, Tobacco &amp; Intoxicants</v>
      </c>
    </row>
    <row r="9018" spans="1:6" x14ac:dyDescent="0.25">
      <c r="A9018" t="s">
        <v>33</v>
      </c>
      <c r="B9018" t="s">
        <v>23</v>
      </c>
      <c r="C9018">
        <v>186.7</v>
      </c>
      <c r="D9018" s="1">
        <v>43983</v>
      </c>
      <c r="E9018" cm="1">
        <f t="array" ref="E9018">IF(AND(B9018="Housing",A9018="Rural"),"",
_xlfn.IFS(
NOT(ISBLANK(C9018)), C9018,
AND(NOT(ISBLANK(C9017)), B9017=B9018, NOT(ISBLANK(C9019)), B9019=B9018), AVERAGE(C9017,C9019),
AND(NOT(ISBLANK(C9017)), B9017=B9018, ISBLANK(C9019), NOT(ISBLANK(C9020)), B9020=B9018), C9017+(C9020-C9017)/3,
AND(ISBLANK(C9017), NOT(ISBLANK(C9016)), B9016=B9018, NOT(ISBLANK(C9019)), B9019=B9018), C9016+(C9019-C9016)*2/3,
TRUE, "Check Manually"
))</f>
        <v>186.7</v>
      </c>
      <c r="F9018" t="str">
        <f>_xlfn.XLOOKUP(B9018,Bucket_Map!A:A,Bucket_Map!B:B,"ERROR - CHECK NAME")</f>
        <v>Pan, Tobacco &amp; Intoxicants</v>
      </c>
    </row>
    <row r="9019" spans="1:6" x14ac:dyDescent="0.25">
      <c r="A9019" t="s">
        <v>33</v>
      </c>
      <c r="B9019" t="s">
        <v>23</v>
      </c>
      <c r="C9019">
        <v>186.7</v>
      </c>
      <c r="D9019" s="1">
        <v>44013</v>
      </c>
      <c r="E9019" cm="1">
        <f t="array" ref="E9019">IF(AND(B9019="Housing",A9019="Rural"),"",
_xlfn.IFS(
NOT(ISBLANK(C9019)), C9019,
AND(NOT(ISBLANK(C9018)), B9018=B9019, NOT(ISBLANK(C9020)), B9020=B9019), AVERAGE(C9018,C9020),
AND(NOT(ISBLANK(C9018)), B9018=B9019, ISBLANK(C9020), NOT(ISBLANK(C9021)), B9021=B9019), C9018+(C9021-C9018)/3,
AND(ISBLANK(C9018), NOT(ISBLANK(C9017)), B9017=B9019, NOT(ISBLANK(C9020)), B9020=B9019), C9017+(C9020-C9017)*2/3,
TRUE, "Check Manually"
))</f>
        <v>186.7</v>
      </c>
      <c r="F9019" t="str">
        <f>_xlfn.XLOOKUP(B9019,Bucket_Map!A:A,Bucket_Map!B:B,"ERROR - CHECK NAME")</f>
        <v>Pan, Tobacco &amp; Intoxicants</v>
      </c>
    </row>
    <row r="9020" spans="1:6" x14ac:dyDescent="0.25">
      <c r="A9020" t="s">
        <v>33</v>
      </c>
      <c r="B9020" t="s">
        <v>23</v>
      </c>
      <c r="C9020">
        <v>187.2</v>
      </c>
      <c r="D9020" s="1">
        <v>44044</v>
      </c>
      <c r="E9020" cm="1">
        <f t="array" ref="E9020">IF(AND(B9020="Housing",A9020="Rural"),"",
_xlfn.IFS(
NOT(ISBLANK(C9020)), C9020,
AND(NOT(ISBLANK(C9019)), B9019=B9020, NOT(ISBLANK(C9021)), B9021=B9020), AVERAGE(C9019,C9021),
AND(NOT(ISBLANK(C9019)), B9019=B9020, ISBLANK(C9021), NOT(ISBLANK(C9022)), B9022=B9020), C9019+(C9022-C9019)/3,
AND(ISBLANK(C9019), NOT(ISBLANK(C9018)), B9018=B9020, NOT(ISBLANK(C9021)), B9021=B9020), C9018+(C9021-C9018)*2/3,
TRUE, "Check Manually"
))</f>
        <v>187.2</v>
      </c>
      <c r="F9020" t="str">
        <f>_xlfn.XLOOKUP(B9020,Bucket_Map!A:A,Bucket_Map!B:B,"ERROR - CHECK NAME")</f>
        <v>Pan, Tobacco &amp; Intoxicants</v>
      </c>
    </row>
    <row r="9021" spans="1:6" x14ac:dyDescent="0.25">
      <c r="A9021" t="s">
        <v>33</v>
      </c>
      <c r="B9021" t="s">
        <v>23</v>
      </c>
      <c r="C9021">
        <v>188.7</v>
      </c>
      <c r="D9021" s="1">
        <v>44075</v>
      </c>
      <c r="E9021" cm="1">
        <f t="array" ref="E9021">IF(AND(B9021="Housing",A9021="Rural"),"",
_xlfn.IFS(
NOT(ISBLANK(C9021)), C9021,
AND(NOT(ISBLANK(C9020)), B9020=B9021, NOT(ISBLANK(C9022)), B9022=B9021), AVERAGE(C9020,C9022),
AND(NOT(ISBLANK(C9020)), B9020=B9021, ISBLANK(C9022), NOT(ISBLANK(C9023)), B9023=B9021), C9020+(C9023-C9020)/3,
AND(ISBLANK(C9020), NOT(ISBLANK(C9019)), B9019=B9021, NOT(ISBLANK(C9022)), B9022=B9021), C9019+(C9022-C9019)*2/3,
TRUE, "Check Manually"
))</f>
        <v>188.7</v>
      </c>
      <c r="F9021" t="str">
        <f>_xlfn.XLOOKUP(B9021,Bucket_Map!A:A,Bucket_Map!B:B,"ERROR - CHECK NAME")</f>
        <v>Pan, Tobacco &amp; Intoxicants</v>
      </c>
    </row>
    <row r="9022" spans="1:6" x14ac:dyDescent="0.25">
      <c r="A9022" t="s">
        <v>33</v>
      </c>
      <c r="B9022" t="s">
        <v>23</v>
      </c>
      <c r="C9022">
        <v>188.7</v>
      </c>
      <c r="D9022" s="1">
        <v>44105</v>
      </c>
      <c r="E9022" cm="1">
        <f t="array" ref="E9022">IF(AND(B9022="Housing",A9022="Rural"),"",
_xlfn.IFS(
NOT(ISBLANK(C9022)), C9022,
AND(NOT(ISBLANK(C9021)), B9021=B9022, NOT(ISBLANK(C9023)), B9023=B9022), AVERAGE(C9021,C9023),
AND(NOT(ISBLANK(C9021)), B9021=B9022, ISBLANK(C9023), NOT(ISBLANK(C9024)), B9024=B9022), C9021+(C9024-C9021)/3,
AND(ISBLANK(C9021), NOT(ISBLANK(C9020)), B9020=B9022, NOT(ISBLANK(C9023)), B9023=B9022), C9020+(C9023-C9020)*2/3,
TRUE, "Check Manually"
))</f>
        <v>188.7</v>
      </c>
      <c r="F9022" t="str">
        <f>_xlfn.XLOOKUP(B9022,Bucket_Map!A:A,Bucket_Map!B:B,"ERROR - CHECK NAME")</f>
        <v>Pan, Tobacco &amp; Intoxicants</v>
      </c>
    </row>
    <row r="9023" spans="1:6" x14ac:dyDescent="0.25">
      <c r="A9023" t="s">
        <v>33</v>
      </c>
      <c r="B9023" t="s">
        <v>23</v>
      </c>
      <c r="C9023">
        <v>188.8</v>
      </c>
      <c r="D9023" s="1">
        <v>44136</v>
      </c>
      <c r="E9023" cm="1">
        <f t="array" ref="E9023">IF(AND(B9023="Housing",A9023="Rural"),"",
_xlfn.IFS(
NOT(ISBLANK(C9023)), C9023,
AND(NOT(ISBLANK(C9022)), B9022=B9023, NOT(ISBLANK(C9024)), B9024=B9023), AVERAGE(C9022,C9024),
AND(NOT(ISBLANK(C9022)), B9022=B9023, ISBLANK(C9024), NOT(ISBLANK(C9025)), B9025=B9023), C9022+(C9025-C9022)/3,
AND(ISBLANK(C9022), NOT(ISBLANK(C9021)), B9021=B9023, NOT(ISBLANK(C9024)), B9024=B9023), C9021+(C9024-C9021)*2/3,
TRUE, "Check Manually"
))</f>
        <v>188.8</v>
      </c>
      <c r="F9023" t="str">
        <f>_xlfn.XLOOKUP(B9023,Bucket_Map!A:A,Bucket_Map!B:B,"ERROR - CHECK NAME")</f>
        <v>Pan, Tobacco &amp; Intoxicants</v>
      </c>
    </row>
    <row r="9024" spans="1:6" x14ac:dyDescent="0.25">
      <c r="A9024" t="s">
        <v>33</v>
      </c>
      <c r="B9024" t="s">
        <v>23</v>
      </c>
      <c r="C9024">
        <v>190.2</v>
      </c>
      <c r="D9024" s="1">
        <v>44166</v>
      </c>
      <c r="E9024" cm="1">
        <f t="array" ref="E9024">IF(AND(B9024="Housing",A9024="Rural"),"",
_xlfn.IFS(
NOT(ISBLANK(C9024)), C9024,
AND(NOT(ISBLANK(C9023)), B9023=B9024, NOT(ISBLANK(C9025)), B9025=B9024), AVERAGE(C9023,C9025),
AND(NOT(ISBLANK(C9023)), B9023=B9024, ISBLANK(C9025), NOT(ISBLANK(C9026)), B9026=B9024), C9023+(C9026-C9023)/3,
AND(ISBLANK(C9023), NOT(ISBLANK(C9022)), B9022=B9024, NOT(ISBLANK(C9025)), B9025=B9024), C9022+(C9025-C9022)*2/3,
TRUE, "Check Manually"
))</f>
        <v>190.2</v>
      </c>
      <c r="F9024" t="str">
        <f>_xlfn.XLOOKUP(B9024,Bucket_Map!A:A,Bucket_Map!B:B,"ERROR - CHECK NAME")</f>
        <v>Pan, Tobacco &amp; Intoxicants</v>
      </c>
    </row>
    <row r="9025" spans="1:6" x14ac:dyDescent="0.25">
      <c r="A9025" t="s">
        <v>33</v>
      </c>
      <c r="B9025" t="s">
        <v>23</v>
      </c>
      <c r="C9025">
        <v>191.8</v>
      </c>
      <c r="D9025" s="1">
        <v>44197</v>
      </c>
      <c r="E9025" cm="1">
        <f t="array" ref="E9025">IF(AND(B9025="Housing",A9025="Rural"),"",
_xlfn.IFS(
NOT(ISBLANK(C9025)), C9025,
AND(NOT(ISBLANK(C9024)), B9024=B9025, NOT(ISBLANK(C9026)), B9026=B9025), AVERAGE(C9024,C9026),
AND(NOT(ISBLANK(C9024)), B9024=B9025, ISBLANK(C9026), NOT(ISBLANK(C9027)), B9027=B9025), C9024+(C9027-C9024)/3,
AND(ISBLANK(C9024), NOT(ISBLANK(C9023)), B9023=B9025, NOT(ISBLANK(C9026)), B9026=B9025), C9023+(C9026-C9023)*2/3,
TRUE, "Check Manually"
))</f>
        <v>191.8</v>
      </c>
      <c r="F9025" t="str">
        <f>_xlfn.XLOOKUP(B9025,Bucket_Map!A:A,Bucket_Map!B:B,"ERROR - CHECK NAME")</f>
        <v>Pan, Tobacco &amp; Intoxicants</v>
      </c>
    </row>
    <row r="9026" spans="1:6" x14ac:dyDescent="0.25">
      <c r="A9026" t="s">
        <v>33</v>
      </c>
      <c r="B9026" t="s">
        <v>23</v>
      </c>
      <c r="C9026">
        <v>193.3</v>
      </c>
      <c r="D9026" s="1">
        <v>44228</v>
      </c>
      <c r="E9026" cm="1">
        <f t="array" ref="E9026">IF(AND(B9026="Housing",A9026="Rural"),"",
_xlfn.IFS(
NOT(ISBLANK(C9026)), C9026,
AND(NOT(ISBLANK(C9025)), B9025=B9026, NOT(ISBLANK(C9027)), B9027=B9026), AVERAGE(C9025,C9027),
AND(NOT(ISBLANK(C9025)), B9025=B9026, ISBLANK(C9027), NOT(ISBLANK(C9028)), B9028=B9026), C9025+(C9028-C9025)/3,
AND(ISBLANK(C9025), NOT(ISBLANK(C9024)), B9024=B9026, NOT(ISBLANK(C9027)), B9027=B9026), C9024+(C9027-C9024)*2/3,
TRUE, "Check Manually"
))</f>
        <v>193.3</v>
      </c>
      <c r="F9026" t="str">
        <f>_xlfn.XLOOKUP(B9026,Bucket_Map!A:A,Bucket_Map!B:B,"ERROR - CHECK NAME")</f>
        <v>Pan, Tobacco &amp; Intoxicants</v>
      </c>
    </row>
    <row r="9027" spans="1:6" x14ac:dyDescent="0.25">
      <c r="A9027" t="s">
        <v>33</v>
      </c>
      <c r="B9027" t="s">
        <v>23</v>
      </c>
      <c r="C9027">
        <v>193.5</v>
      </c>
      <c r="D9027" s="1">
        <v>44256</v>
      </c>
      <c r="E9027" cm="1">
        <f t="array" ref="E9027">IF(AND(B9027="Housing",A9027="Rural"),"",
_xlfn.IFS(
NOT(ISBLANK(C9027)), C9027,
AND(NOT(ISBLANK(C9026)), B9026=B9027, NOT(ISBLANK(C9028)), B9028=B9027), AVERAGE(C9026,C9028),
AND(NOT(ISBLANK(C9026)), B9026=B9027, ISBLANK(C9028), NOT(ISBLANK(C9029)), B9029=B9027), C9026+(C9029-C9026)/3,
AND(ISBLANK(C9026), NOT(ISBLANK(C9025)), B9025=B9027, NOT(ISBLANK(C9028)), B9028=B9027), C9025+(C9028-C9025)*2/3,
TRUE, "Check Manually"
))</f>
        <v>193.5</v>
      </c>
      <c r="F9027" t="str">
        <f>_xlfn.XLOOKUP(B9027,Bucket_Map!A:A,Bucket_Map!B:B,"ERROR - CHECK NAME")</f>
        <v>Pan, Tobacco &amp; Intoxicants</v>
      </c>
    </row>
    <row r="9028" spans="1:6" x14ac:dyDescent="0.25">
      <c r="A9028" t="s">
        <v>33</v>
      </c>
      <c r="B9028" t="s">
        <v>23</v>
      </c>
      <c r="C9028">
        <v>194.4</v>
      </c>
      <c r="D9028" s="1">
        <v>44287</v>
      </c>
      <c r="E9028" cm="1">
        <f t="array" ref="E9028">IF(AND(B9028="Housing",A9028="Rural"),"",
_xlfn.IFS(
NOT(ISBLANK(C9028)), C9028,
AND(NOT(ISBLANK(C9027)), B9027=B9028, NOT(ISBLANK(C9029)), B9029=B9028), AVERAGE(C9027,C9029),
AND(NOT(ISBLANK(C9027)), B9027=B9028, ISBLANK(C9029), NOT(ISBLANK(C9030)), B9030=B9028), C9027+(C9030-C9027)/3,
AND(ISBLANK(C9027), NOT(ISBLANK(C9026)), B9026=B9028, NOT(ISBLANK(C9029)), B9029=B9028), C9026+(C9029-C9026)*2/3,
TRUE, "Check Manually"
))</f>
        <v>194.4</v>
      </c>
      <c r="F9028" t="str">
        <f>_xlfn.XLOOKUP(B9028,Bucket_Map!A:A,Bucket_Map!B:B,"ERROR - CHECK NAME")</f>
        <v>Pan, Tobacco &amp; Intoxicants</v>
      </c>
    </row>
    <row r="9029" spans="1:6" x14ac:dyDescent="0.25">
      <c r="A9029" t="s">
        <v>33</v>
      </c>
      <c r="B9029" t="s">
        <v>23</v>
      </c>
      <c r="C9029">
        <v>198.2</v>
      </c>
      <c r="D9029" s="1">
        <v>44317</v>
      </c>
      <c r="E9029" cm="1">
        <f t="array" ref="E9029">IF(AND(B9029="Housing",A9029="Rural"),"",
_xlfn.IFS(
NOT(ISBLANK(C9029)), C9029,
AND(NOT(ISBLANK(C9028)), B9028=B9029, NOT(ISBLANK(C9030)), B9030=B9029), AVERAGE(C9028,C9030),
AND(NOT(ISBLANK(C9028)), B9028=B9029, ISBLANK(C9030), NOT(ISBLANK(C9031)), B9031=B9029), C9028+(C9031-C9028)/3,
AND(ISBLANK(C9028), NOT(ISBLANK(C9027)), B9027=B9029, NOT(ISBLANK(C9030)), B9030=B9029), C9027+(C9030-C9027)*2/3,
TRUE, "Check Manually"
))</f>
        <v>198.2</v>
      </c>
      <c r="F9029" t="str">
        <f>_xlfn.XLOOKUP(B9029,Bucket_Map!A:A,Bucket_Map!B:B,"ERROR - CHECK NAME")</f>
        <v>Pan, Tobacco &amp; Intoxicants</v>
      </c>
    </row>
    <row r="9030" spans="1:6" x14ac:dyDescent="0.25">
      <c r="A9030" t="s">
        <v>33</v>
      </c>
      <c r="B9030" t="s">
        <v>23</v>
      </c>
      <c r="C9030">
        <v>195.6</v>
      </c>
      <c r="D9030" s="1">
        <v>44348</v>
      </c>
      <c r="E9030" cm="1">
        <f t="array" ref="E9030">IF(AND(B9030="Housing",A9030="Rural"),"",
_xlfn.IFS(
NOT(ISBLANK(C9030)), C9030,
AND(NOT(ISBLANK(C9029)), B9029=B9030, NOT(ISBLANK(C9031)), B9031=B9030), AVERAGE(C9029,C9031),
AND(NOT(ISBLANK(C9029)), B9029=B9030, ISBLANK(C9031), NOT(ISBLANK(C9032)), B9032=B9030), C9029+(C9032-C9029)/3,
AND(ISBLANK(C9029), NOT(ISBLANK(C9028)), B9028=B9030, NOT(ISBLANK(C9031)), B9031=B9030), C9028+(C9031-C9028)*2/3,
TRUE, "Check Manually"
))</f>
        <v>195.6</v>
      </c>
      <c r="F9030" t="str">
        <f>_xlfn.XLOOKUP(B9030,Bucket_Map!A:A,Bucket_Map!B:B,"ERROR - CHECK NAME")</f>
        <v>Pan, Tobacco &amp; Intoxicants</v>
      </c>
    </row>
    <row r="9031" spans="1:6" x14ac:dyDescent="0.25">
      <c r="A9031" t="s">
        <v>33</v>
      </c>
      <c r="B9031" t="s">
        <v>23</v>
      </c>
      <c r="C9031">
        <v>195.5</v>
      </c>
      <c r="D9031" s="1">
        <v>44378</v>
      </c>
      <c r="E9031" cm="1">
        <f t="array" ref="E9031">IF(AND(B9031="Housing",A9031="Rural"),"",
_xlfn.IFS(
NOT(ISBLANK(C9031)), C9031,
AND(NOT(ISBLANK(C9030)), B9030=B9031, NOT(ISBLANK(C9032)), B9032=B9031), AVERAGE(C9030,C9032),
AND(NOT(ISBLANK(C9030)), B9030=B9031, ISBLANK(C9032), NOT(ISBLANK(C9033)), B9033=B9031), C9030+(C9033-C9030)/3,
AND(ISBLANK(C9030), NOT(ISBLANK(C9029)), B9029=B9031, NOT(ISBLANK(C9032)), B9032=B9031), C9029+(C9032-C9029)*2/3,
TRUE, "Check Manually"
))</f>
        <v>195.5</v>
      </c>
      <c r="F9031" t="str">
        <f>_xlfn.XLOOKUP(B9031,Bucket_Map!A:A,Bucket_Map!B:B,"ERROR - CHECK NAME")</f>
        <v>Pan, Tobacco &amp; Intoxicants</v>
      </c>
    </row>
    <row r="9032" spans="1:6" x14ac:dyDescent="0.25">
      <c r="A9032" t="s">
        <v>33</v>
      </c>
      <c r="B9032" t="s">
        <v>23</v>
      </c>
      <c r="C9032">
        <v>196.5</v>
      </c>
      <c r="D9032" s="1">
        <v>44409</v>
      </c>
      <c r="E9032" cm="1">
        <f t="array" ref="E9032">IF(AND(B9032="Housing",A9032="Rural"),"",
_xlfn.IFS(
NOT(ISBLANK(C9032)), C9032,
AND(NOT(ISBLANK(C9031)), B9031=B9032, NOT(ISBLANK(C9033)), B9033=B9032), AVERAGE(C9031,C9033),
AND(NOT(ISBLANK(C9031)), B9031=B9032, ISBLANK(C9033), NOT(ISBLANK(C9034)), B9034=B9032), C9031+(C9034-C9031)/3,
AND(ISBLANK(C9031), NOT(ISBLANK(C9030)), B9030=B9032, NOT(ISBLANK(C9033)), B9033=B9032), C9030+(C9033-C9030)*2/3,
TRUE, "Check Manually"
))</f>
        <v>196.5</v>
      </c>
      <c r="F9032" t="str">
        <f>_xlfn.XLOOKUP(B9032,Bucket_Map!A:A,Bucket_Map!B:B,"ERROR - CHECK NAME")</f>
        <v>Pan, Tobacco &amp; Intoxicants</v>
      </c>
    </row>
    <row r="9033" spans="1:6" x14ac:dyDescent="0.25">
      <c r="A9033" t="s">
        <v>33</v>
      </c>
      <c r="B9033" t="s">
        <v>23</v>
      </c>
      <c r="C9033">
        <v>196.5</v>
      </c>
      <c r="D9033" s="1">
        <v>44440</v>
      </c>
      <c r="E9033" cm="1">
        <f t="array" ref="E9033">IF(AND(B9033="Housing",A9033="Rural"),"",
_xlfn.IFS(
NOT(ISBLANK(C9033)), C9033,
AND(NOT(ISBLANK(C9032)), B9032=B9033, NOT(ISBLANK(C9034)), B9034=B9033), AVERAGE(C9032,C9034),
AND(NOT(ISBLANK(C9032)), B9032=B9033, ISBLANK(C9034), NOT(ISBLANK(C9035)), B9035=B9033), C9032+(C9035-C9032)/3,
AND(ISBLANK(C9032), NOT(ISBLANK(C9031)), B9031=B9033, NOT(ISBLANK(C9034)), B9034=B9033), C9031+(C9034-C9031)*2/3,
TRUE, "Check Manually"
))</f>
        <v>196.5</v>
      </c>
      <c r="F9033" t="str">
        <f>_xlfn.XLOOKUP(B9033,Bucket_Map!A:A,Bucket_Map!B:B,"ERROR - CHECK NAME")</f>
        <v>Pan, Tobacco &amp; Intoxicants</v>
      </c>
    </row>
    <row r="9034" spans="1:6" x14ac:dyDescent="0.25">
      <c r="A9034" t="s">
        <v>33</v>
      </c>
      <c r="B9034" t="s">
        <v>23</v>
      </c>
      <c r="C9034">
        <v>197</v>
      </c>
      <c r="D9034" s="1">
        <v>44470</v>
      </c>
      <c r="E9034" cm="1">
        <f t="array" ref="E9034">IF(AND(B9034="Housing",A9034="Rural"),"",
_xlfn.IFS(
NOT(ISBLANK(C9034)), C9034,
AND(NOT(ISBLANK(C9033)), B9033=B9034, NOT(ISBLANK(C9035)), B9035=B9034), AVERAGE(C9033,C9035),
AND(NOT(ISBLANK(C9033)), B9033=B9034, ISBLANK(C9035), NOT(ISBLANK(C9036)), B9036=B9034), C9033+(C9036-C9033)/3,
AND(ISBLANK(C9033), NOT(ISBLANK(C9032)), B9032=B9034, NOT(ISBLANK(C9035)), B9035=B9034), C9032+(C9035-C9032)*2/3,
TRUE, "Check Manually"
))</f>
        <v>197</v>
      </c>
      <c r="F9034" t="str">
        <f>_xlfn.XLOOKUP(B9034,Bucket_Map!A:A,Bucket_Map!B:B,"ERROR - CHECK NAME")</f>
        <v>Pan, Tobacco &amp; Intoxicants</v>
      </c>
    </row>
    <row r="9035" spans="1:6" x14ac:dyDescent="0.25">
      <c r="A9035" t="s">
        <v>33</v>
      </c>
      <c r="B9035" t="s">
        <v>23</v>
      </c>
      <c r="C9035">
        <v>197</v>
      </c>
      <c r="D9035" s="1">
        <v>44501</v>
      </c>
      <c r="E9035" cm="1">
        <f t="array" ref="E9035">IF(AND(B9035="Housing",A9035="Rural"),"",
_xlfn.IFS(
NOT(ISBLANK(C9035)), C9035,
AND(NOT(ISBLANK(C9034)), B9034=B9035, NOT(ISBLANK(C9036)), B9036=B9035), AVERAGE(C9034,C9036),
AND(NOT(ISBLANK(C9034)), B9034=B9035, ISBLANK(C9036), NOT(ISBLANK(C9037)), B9037=B9035), C9034+(C9037-C9034)/3,
AND(ISBLANK(C9034), NOT(ISBLANK(C9033)), B9033=B9035, NOT(ISBLANK(C9036)), B9036=B9035), C9033+(C9036-C9033)*2/3,
TRUE, "Check Manually"
))</f>
        <v>197</v>
      </c>
      <c r="F9035" t="str">
        <f>_xlfn.XLOOKUP(B9035,Bucket_Map!A:A,Bucket_Map!B:B,"ERROR - CHECK NAME")</f>
        <v>Pan, Tobacco &amp; Intoxicants</v>
      </c>
    </row>
    <row r="9036" spans="1:6" x14ac:dyDescent="0.25">
      <c r="A9036" t="s">
        <v>33</v>
      </c>
      <c r="B9036" t="s">
        <v>23</v>
      </c>
      <c r="C9036">
        <v>196.8</v>
      </c>
      <c r="D9036" s="1">
        <v>44531</v>
      </c>
      <c r="E9036" cm="1">
        <f t="array" ref="E9036">IF(AND(B9036="Housing",A9036="Rural"),"",
_xlfn.IFS(
NOT(ISBLANK(C9036)), C9036,
AND(NOT(ISBLANK(C9035)), B9035=B9036, NOT(ISBLANK(C9037)), B9037=B9036), AVERAGE(C9035,C9037),
AND(NOT(ISBLANK(C9035)), B9035=B9036, ISBLANK(C9037), NOT(ISBLANK(C9038)), B9038=B9036), C9035+(C9038-C9035)/3,
AND(ISBLANK(C9035), NOT(ISBLANK(C9034)), B9034=B9036, NOT(ISBLANK(C9037)), B9037=B9036), C9034+(C9037-C9034)*2/3,
TRUE, "Check Manually"
))</f>
        <v>196.8</v>
      </c>
      <c r="F9036" t="str">
        <f>_xlfn.XLOOKUP(B9036,Bucket_Map!A:A,Bucket_Map!B:B,"ERROR - CHECK NAME")</f>
        <v>Pan, Tobacco &amp; Intoxicants</v>
      </c>
    </row>
    <row r="9037" spans="1:6" x14ac:dyDescent="0.25">
      <c r="A9037" t="s">
        <v>33</v>
      </c>
      <c r="B9037" t="s">
        <v>23</v>
      </c>
      <c r="C9037">
        <v>196.4</v>
      </c>
      <c r="D9037" s="1">
        <v>44562</v>
      </c>
      <c r="E9037" cm="1">
        <f t="array" ref="E9037">IF(AND(B9037="Housing",A9037="Rural"),"",
_xlfn.IFS(
NOT(ISBLANK(C9037)), C9037,
AND(NOT(ISBLANK(C9036)), B9036=B9037, NOT(ISBLANK(C9038)), B9038=B9037), AVERAGE(C9036,C9038),
AND(NOT(ISBLANK(C9036)), B9036=B9037, ISBLANK(C9038), NOT(ISBLANK(C9039)), B9039=B9037), C9036+(C9039-C9036)/3,
AND(ISBLANK(C9036), NOT(ISBLANK(C9035)), B9035=B9037, NOT(ISBLANK(C9038)), B9038=B9037), C9035+(C9038-C9035)*2/3,
TRUE, "Check Manually"
))</f>
        <v>196.4</v>
      </c>
      <c r="F9037" t="str">
        <f>_xlfn.XLOOKUP(B9037,Bucket_Map!A:A,Bucket_Map!B:B,"ERROR - CHECK NAME")</f>
        <v>Pan, Tobacco &amp; Intoxicants</v>
      </c>
    </row>
    <row r="9038" spans="1:6" x14ac:dyDescent="0.25">
      <c r="A9038" t="s">
        <v>33</v>
      </c>
      <c r="B9038" t="s">
        <v>23</v>
      </c>
      <c r="C9038">
        <v>196.5</v>
      </c>
      <c r="D9038" s="1">
        <v>44593</v>
      </c>
      <c r="E9038" cm="1">
        <f t="array" ref="E9038">IF(AND(B9038="Housing",A9038="Rural"),"",
_xlfn.IFS(
NOT(ISBLANK(C9038)), C9038,
AND(NOT(ISBLANK(C9037)), B9037=B9038, NOT(ISBLANK(C9039)), B9039=B9038), AVERAGE(C9037,C9039),
AND(NOT(ISBLANK(C9037)), B9037=B9038, ISBLANK(C9039), NOT(ISBLANK(C9040)), B9040=B9038), C9037+(C9040-C9037)/3,
AND(ISBLANK(C9037), NOT(ISBLANK(C9036)), B9036=B9038, NOT(ISBLANK(C9039)), B9039=B9038), C9036+(C9039-C9036)*2/3,
TRUE, "Check Manually"
))</f>
        <v>196.5</v>
      </c>
      <c r="F9038" t="str">
        <f>_xlfn.XLOOKUP(B9038,Bucket_Map!A:A,Bucket_Map!B:B,"ERROR - CHECK NAME")</f>
        <v>Pan, Tobacco &amp; Intoxicants</v>
      </c>
    </row>
    <row r="9039" spans="1:6" x14ac:dyDescent="0.25">
      <c r="A9039" t="s">
        <v>33</v>
      </c>
      <c r="B9039" t="s">
        <v>23</v>
      </c>
      <c r="C9039">
        <v>197.5</v>
      </c>
      <c r="D9039" s="1">
        <v>44621</v>
      </c>
      <c r="E9039" cm="1">
        <f t="array" ref="E9039">IF(AND(B9039="Housing",A9039="Rural"),"",
_xlfn.IFS(
NOT(ISBLANK(C9039)), C9039,
AND(NOT(ISBLANK(C9038)), B9038=B9039, NOT(ISBLANK(C9040)), B9040=B9039), AVERAGE(C9038,C9040),
AND(NOT(ISBLANK(C9038)), B9038=B9039, ISBLANK(C9040), NOT(ISBLANK(C9041)), B9041=B9039), C9038+(C9041-C9038)/3,
AND(ISBLANK(C9038), NOT(ISBLANK(C9037)), B9037=B9039, NOT(ISBLANK(C9040)), B9040=B9039), C9037+(C9040-C9037)*2/3,
TRUE, "Check Manually"
))</f>
        <v>197.5</v>
      </c>
      <c r="F9039" t="str">
        <f>_xlfn.XLOOKUP(B9039,Bucket_Map!A:A,Bucket_Map!B:B,"ERROR - CHECK NAME")</f>
        <v>Pan, Tobacco &amp; Intoxicants</v>
      </c>
    </row>
    <row r="9040" spans="1:6" x14ac:dyDescent="0.25">
      <c r="A9040" t="s">
        <v>33</v>
      </c>
      <c r="B9040" t="s">
        <v>23</v>
      </c>
      <c r="C9040">
        <v>197.1</v>
      </c>
      <c r="D9040" s="1">
        <v>44652</v>
      </c>
      <c r="E9040" cm="1">
        <f t="array" ref="E9040">IF(AND(B9040="Housing",A9040="Rural"),"",
_xlfn.IFS(
NOT(ISBLANK(C9040)), C9040,
AND(NOT(ISBLANK(C9039)), B9039=B9040, NOT(ISBLANK(C9041)), B9041=B9040), AVERAGE(C9039,C9041),
AND(NOT(ISBLANK(C9039)), B9039=B9040, ISBLANK(C9041), NOT(ISBLANK(C9042)), B9042=B9040), C9039+(C9042-C9039)/3,
AND(ISBLANK(C9039), NOT(ISBLANK(C9038)), B9038=B9040, NOT(ISBLANK(C9041)), B9041=B9040), C9038+(C9041-C9038)*2/3,
TRUE, "Check Manually"
))</f>
        <v>197.1</v>
      </c>
      <c r="F9040" t="str">
        <f>_xlfn.XLOOKUP(B9040,Bucket_Map!A:A,Bucket_Map!B:B,"ERROR - CHECK NAME")</f>
        <v>Pan, Tobacco &amp; Intoxicants</v>
      </c>
    </row>
    <row r="9041" spans="1:6" x14ac:dyDescent="0.25">
      <c r="A9041" t="s">
        <v>33</v>
      </c>
      <c r="B9041" t="s">
        <v>23</v>
      </c>
      <c r="C9041">
        <v>197.5</v>
      </c>
      <c r="D9041" s="1">
        <v>44682</v>
      </c>
      <c r="E9041" cm="1">
        <f t="array" ref="E9041">IF(AND(B9041="Housing",A9041="Rural"),"",
_xlfn.IFS(
NOT(ISBLANK(C9041)), C9041,
AND(NOT(ISBLANK(C9040)), B9040=B9041, NOT(ISBLANK(C9042)), B9042=B9041), AVERAGE(C9040,C9042),
AND(NOT(ISBLANK(C9040)), B9040=B9041, ISBLANK(C9042), NOT(ISBLANK(C9043)), B9043=B9041), C9040+(C9043-C9040)/3,
AND(ISBLANK(C9040), NOT(ISBLANK(C9039)), B9039=B9041, NOT(ISBLANK(C9042)), B9042=B9041), C9039+(C9042-C9039)*2/3,
TRUE, "Check Manually"
))</f>
        <v>197.5</v>
      </c>
      <c r="F9041" t="str">
        <f>_xlfn.XLOOKUP(B9041,Bucket_Map!A:A,Bucket_Map!B:B,"ERROR - CHECK NAME")</f>
        <v>Pan, Tobacco &amp; Intoxicants</v>
      </c>
    </row>
    <row r="9042" spans="1:6" x14ac:dyDescent="0.25">
      <c r="A9042" t="s">
        <v>33</v>
      </c>
      <c r="B9042" t="s">
        <v>23</v>
      </c>
      <c r="C9042">
        <v>198.3</v>
      </c>
      <c r="D9042" s="1">
        <v>44713</v>
      </c>
      <c r="E9042" cm="1">
        <f t="array" ref="E9042">IF(AND(B9042="Housing",A9042="Rural"),"",
_xlfn.IFS(
NOT(ISBLANK(C9042)), C9042,
AND(NOT(ISBLANK(C9041)), B9041=B9042, NOT(ISBLANK(C9043)), B9043=B9042), AVERAGE(C9041,C9043),
AND(NOT(ISBLANK(C9041)), B9041=B9042, ISBLANK(C9043), NOT(ISBLANK(C9044)), B9044=B9042), C9041+(C9044-C9041)/3,
AND(ISBLANK(C9041), NOT(ISBLANK(C9040)), B9040=B9042, NOT(ISBLANK(C9043)), B9043=B9042), C9040+(C9043-C9040)*2/3,
TRUE, "Check Manually"
))</f>
        <v>198.3</v>
      </c>
      <c r="F9042" t="str">
        <f>_xlfn.XLOOKUP(B9042,Bucket_Map!A:A,Bucket_Map!B:B,"ERROR - CHECK NAME")</f>
        <v>Pan, Tobacco &amp; Intoxicants</v>
      </c>
    </row>
    <row r="9043" spans="1:6" x14ac:dyDescent="0.25">
      <c r="A9043" t="s">
        <v>33</v>
      </c>
      <c r="B9043" t="s">
        <v>23</v>
      </c>
      <c r="C9043">
        <v>198.6</v>
      </c>
      <c r="D9043" s="1">
        <v>44743</v>
      </c>
      <c r="E9043" cm="1">
        <f t="array" ref="E9043">IF(AND(B9043="Housing",A9043="Rural"),"",
_xlfn.IFS(
NOT(ISBLANK(C9043)), C9043,
AND(NOT(ISBLANK(C9042)), B9042=B9043, NOT(ISBLANK(C9044)), B9044=B9043), AVERAGE(C9042,C9044),
AND(NOT(ISBLANK(C9042)), B9042=B9043, ISBLANK(C9044), NOT(ISBLANK(C9045)), B9045=B9043), C9042+(C9045-C9042)/3,
AND(ISBLANK(C9042), NOT(ISBLANK(C9041)), B9041=B9043, NOT(ISBLANK(C9044)), B9044=B9043), C9041+(C9044-C9041)*2/3,
TRUE, "Check Manually"
))</f>
        <v>198.6</v>
      </c>
      <c r="F9043" t="str">
        <f>_xlfn.XLOOKUP(B9043,Bucket_Map!A:A,Bucket_Map!B:B,"ERROR - CHECK NAME")</f>
        <v>Pan, Tobacco &amp; Intoxicants</v>
      </c>
    </row>
    <row r="9044" spans="1:6" x14ac:dyDescent="0.25">
      <c r="A9044" t="s">
        <v>33</v>
      </c>
      <c r="B9044" t="s">
        <v>23</v>
      </c>
      <c r="C9044">
        <v>198.7</v>
      </c>
      <c r="D9044" s="1">
        <v>44774</v>
      </c>
      <c r="E9044" cm="1">
        <f t="array" ref="E9044">IF(AND(B9044="Housing",A9044="Rural"),"",
_xlfn.IFS(
NOT(ISBLANK(C9044)), C9044,
AND(NOT(ISBLANK(C9043)), B9043=B9044, NOT(ISBLANK(C9045)), B9045=B9044), AVERAGE(C9043,C9045),
AND(NOT(ISBLANK(C9043)), B9043=B9044, ISBLANK(C9045), NOT(ISBLANK(C9046)), B9046=B9044), C9043+(C9046-C9043)/3,
AND(ISBLANK(C9043), NOT(ISBLANK(C9042)), B9042=B9044, NOT(ISBLANK(C9045)), B9045=B9044), C9042+(C9045-C9042)*2/3,
TRUE, "Check Manually"
))</f>
        <v>198.7</v>
      </c>
      <c r="F9044" t="str">
        <f>_xlfn.XLOOKUP(B9044,Bucket_Map!A:A,Bucket_Map!B:B,"ERROR - CHECK NAME")</f>
        <v>Pan, Tobacco &amp; Intoxicants</v>
      </c>
    </row>
    <row r="9045" spans="1:6" x14ac:dyDescent="0.25">
      <c r="A9045" t="s">
        <v>33</v>
      </c>
      <c r="B9045" t="s">
        <v>23</v>
      </c>
      <c r="C9045">
        <v>199.7</v>
      </c>
      <c r="D9045" s="1">
        <v>44805</v>
      </c>
      <c r="E9045" cm="1">
        <f t="array" ref="E9045">IF(AND(B9045="Housing",A9045="Rural"),"",
_xlfn.IFS(
NOT(ISBLANK(C9045)), C9045,
AND(NOT(ISBLANK(C9044)), B9044=B9045, NOT(ISBLANK(C9046)), B9046=B9045), AVERAGE(C9044,C9046),
AND(NOT(ISBLANK(C9044)), B9044=B9045, ISBLANK(C9046), NOT(ISBLANK(C9047)), B9047=B9045), C9044+(C9047-C9044)/3,
AND(ISBLANK(C9044), NOT(ISBLANK(C9043)), B9043=B9045, NOT(ISBLANK(C9046)), B9046=B9045), C9043+(C9046-C9043)*2/3,
TRUE, "Check Manually"
))</f>
        <v>199.7</v>
      </c>
      <c r="F9045" t="str">
        <f>_xlfn.XLOOKUP(B9045,Bucket_Map!A:A,Bucket_Map!B:B,"ERROR - CHECK NAME")</f>
        <v>Pan, Tobacco &amp; Intoxicants</v>
      </c>
    </row>
    <row r="9046" spans="1:6" x14ac:dyDescent="0.25">
      <c r="A9046" t="s">
        <v>33</v>
      </c>
      <c r="B9046" t="s">
        <v>23</v>
      </c>
      <c r="C9046">
        <v>200.1</v>
      </c>
      <c r="D9046" s="1">
        <v>44835</v>
      </c>
      <c r="E9046" cm="1">
        <f t="array" ref="E9046">IF(AND(B9046="Housing",A9046="Rural"),"",
_xlfn.IFS(
NOT(ISBLANK(C9046)), C9046,
AND(NOT(ISBLANK(C9045)), B9045=B9046, NOT(ISBLANK(C9047)), B9047=B9046), AVERAGE(C9045,C9047),
AND(NOT(ISBLANK(C9045)), B9045=B9046, ISBLANK(C9047), NOT(ISBLANK(C9048)), B9048=B9046), C9045+(C9048-C9045)/3,
AND(ISBLANK(C9045), NOT(ISBLANK(C9044)), B9044=B9046, NOT(ISBLANK(C9047)), B9047=B9046), C9044+(C9047-C9044)*2/3,
TRUE, "Check Manually"
))</f>
        <v>200.1</v>
      </c>
      <c r="F9046" t="str">
        <f>_xlfn.XLOOKUP(B9046,Bucket_Map!A:A,Bucket_Map!B:B,"ERROR - CHECK NAME")</f>
        <v>Pan, Tobacco &amp; Intoxicants</v>
      </c>
    </row>
    <row r="9047" spans="1:6" x14ac:dyDescent="0.25">
      <c r="A9047" t="s">
        <v>33</v>
      </c>
      <c r="B9047" t="s">
        <v>23</v>
      </c>
      <c r="C9047">
        <v>200.6</v>
      </c>
      <c r="D9047" s="1">
        <v>44866</v>
      </c>
      <c r="E9047" cm="1">
        <f t="array" ref="E9047">IF(AND(B9047="Housing",A9047="Rural"),"",
_xlfn.IFS(
NOT(ISBLANK(C9047)), C9047,
AND(NOT(ISBLANK(C9046)), B9046=B9047, NOT(ISBLANK(C9048)), B9048=B9047), AVERAGE(C9046,C9048),
AND(NOT(ISBLANK(C9046)), B9046=B9047, ISBLANK(C9048), NOT(ISBLANK(C9049)), B9049=B9047), C9046+(C9049-C9046)/3,
AND(ISBLANK(C9046), NOT(ISBLANK(C9045)), B9045=B9047, NOT(ISBLANK(C9048)), B9048=B9047), C9045+(C9048-C9045)*2/3,
TRUE, "Check Manually"
))</f>
        <v>200.6</v>
      </c>
      <c r="F9047" t="str">
        <f>_xlfn.XLOOKUP(B9047,Bucket_Map!A:A,Bucket_Map!B:B,"ERROR - CHECK NAME")</f>
        <v>Pan, Tobacco &amp; Intoxicants</v>
      </c>
    </row>
    <row r="9048" spans="1:6" x14ac:dyDescent="0.25">
      <c r="A9048" t="s">
        <v>33</v>
      </c>
      <c r="B9048" t="s">
        <v>23</v>
      </c>
      <c r="C9048">
        <v>201.1</v>
      </c>
      <c r="D9048" s="1">
        <v>44896</v>
      </c>
      <c r="E9048" cm="1">
        <f t="array" ref="E9048">IF(AND(B9048="Housing",A9048="Rural"),"",
_xlfn.IFS(
NOT(ISBLANK(C9048)), C9048,
AND(NOT(ISBLANK(C9047)), B9047=B9048, NOT(ISBLANK(C9049)), B9049=B9048), AVERAGE(C9047,C9049),
AND(NOT(ISBLANK(C9047)), B9047=B9048, ISBLANK(C9049), NOT(ISBLANK(C9050)), B9050=B9048), C9047+(C9050-C9047)/3,
AND(ISBLANK(C9047), NOT(ISBLANK(C9046)), B9046=B9048, NOT(ISBLANK(C9049)), B9049=B9048), C9046+(C9049-C9046)*2/3,
TRUE, "Check Manually"
))</f>
        <v>201.1</v>
      </c>
      <c r="F9048" t="str">
        <f>_xlfn.XLOOKUP(B9048,Bucket_Map!A:A,Bucket_Map!B:B,"ERROR - CHECK NAME")</f>
        <v>Pan, Tobacco &amp; Intoxicants</v>
      </c>
    </row>
    <row r="9049" spans="1:6" x14ac:dyDescent="0.25">
      <c r="A9049" t="s">
        <v>33</v>
      </c>
      <c r="B9049" t="s">
        <v>23</v>
      </c>
      <c r="C9049">
        <v>201.6</v>
      </c>
      <c r="D9049" s="1">
        <v>44927</v>
      </c>
      <c r="E9049" cm="1">
        <f t="array" ref="E9049">IF(AND(B9049="Housing",A9049="Rural"),"",
_xlfn.IFS(
NOT(ISBLANK(C9049)), C9049,
AND(NOT(ISBLANK(C9048)), B9048=B9049, NOT(ISBLANK(C9050)), B9050=B9049), AVERAGE(C9048,C9050),
AND(NOT(ISBLANK(C9048)), B9048=B9049, ISBLANK(C9050), NOT(ISBLANK(C9051)), B9051=B9049), C9048+(C9051-C9048)/3,
AND(ISBLANK(C9048), NOT(ISBLANK(C9047)), B9047=B9049, NOT(ISBLANK(C9050)), B9050=B9049), C9047+(C9050-C9047)*2/3,
TRUE, "Check Manually"
))</f>
        <v>201.6</v>
      </c>
      <c r="F9049" t="str">
        <f>_xlfn.XLOOKUP(B9049,Bucket_Map!A:A,Bucket_Map!B:B,"ERROR - CHECK NAME")</f>
        <v>Pan, Tobacco &amp; Intoxicants</v>
      </c>
    </row>
    <row r="9050" spans="1:6" x14ac:dyDescent="0.25">
      <c r="A9050" t="s">
        <v>33</v>
      </c>
      <c r="B9050" t="s">
        <v>23</v>
      </c>
      <c r="C9050">
        <v>202.7</v>
      </c>
      <c r="D9050" s="1">
        <v>44958</v>
      </c>
      <c r="E9050" cm="1">
        <f t="array" ref="E9050">IF(AND(B9050="Housing",A9050="Rural"),"",
_xlfn.IFS(
NOT(ISBLANK(C9050)), C9050,
AND(NOT(ISBLANK(C9049)), B9049=B9050, NOT(ISBLANK(C9051)), B9051=B9050), AVERAGE(C9049,C9051),
AND(NOT(ISBLANK(C9049)), B9049=B9050, ISBLANK(C9051), NOT(ISBLANK(C9052)), B9052=B9050), C9049+(C9052-C9049)/3,
AND(ISBLANK(C9049), NOT(ISBLANK(C9048)), B9048=B9050, NOT(ISBLANK(C9051)), B9051=B9050), C9048+(C9051-C9048)*2/3,
TRUE, "Check Manually"
))</f>
        <v>202.7</v>
      </c>
      <c r="F9050" t="str">
        <f>_xlfn.XLOOKUP(B9050,Bucket_Map!A:A,Bucket_Map!B:B,"ERROR - CHECK NAME")</f>
        <v>Pan, Tobacco &amp; Intoxicants</v>
      </c>
    </row>
    <row r="9051" spans="1:6" x14ac:dyDescent="0.25">
      <c r="A9051" t="s">
        <v>33</v>
      </c>
      <c r="B9051" t="s">
        <v>23</v>
      </c>
      <c r="C9051">
        <v>202.7</v>
      </c>
      <c r="D9051" s="1">
        <v>44986</v>
      </c>
      <c r="E9051" cm="1">
        <f t="array" ref="E9051">IF(AND(B9051="Housing",A9051="Rural"),"",
_xlfn.IFS(
NOT(ISBLANK(C9051)), C9051,
AND(NOT(ISBLANK(C9050)), B9050=B9051, NOT(ISBLANK(C9052)), B9052=B9051), AVERAGE(C9050,C9052),
AND(NOT(ISBLANK(C9050)), B9050=B9051, ISBLANK(C9052), NOT(ISBLANK(C9053)), B9053=B9051), C9050+(C9053-C9050)/3,
AND(ISBLANK(C9050), NOT(ISBLANK(C9049)), B9049=B9051, NOT(ISBLANK(C9052)), B9052=B9051), C9049+(C9052-C9049)*2/3,
TRUE, "Check Manually"
))</f>
        <v>202.7</v>
      </c>
      <c r="F9051" t="str">
        <f>_xlfn.XLOOKUP(B9051,Bucket_Map!A:A,Bucket_Map!B:B,"ERROR - CHECK NAME")</f>
        <v>Pan, Tobacco &amp; Intoxicants</v>
      </c>
    </row>
    <row r="9052" spans="1:6" x14ac:dyDescent="0.25">
      <c r="A9052" t="s">
        <v>33</v>
      </c>
      <c r="B9052" t="s">
        <v>23</v>
      </c>
      <c r="C9052">
        <v>203.5</v>
      </c>
      <c r="D9052" s="1">
        <v>45017</v>
      </c>
      <c r="E9052" cm="1">
        <f t="array" ref="E9052">IF(AND(B9052="Housing",A9052="Rural"),"",
_xlfn.IFS(
NOT(ISBLANK(C9052)), C9052,
AND(NOT(ISBLANK(C9051)), B9051=B9052, NOT(ISBLANK(C9053)), B9053=B9052), AVERAGE(C9051,C9053),
AND(NOT(ISBLANK(C9051)), B9051=B9052, ISBLANK(C9053), NOT(ISBLANK(C9054)), B9054=B9052), C9051+(C9054-C9051)/3,
AND(ISBLANK(C9051), NOT(ISBLANK(C9050)), B9050=B9052, NOT(ISBLANK(C9053)), B9053=B9052), C9050+(C9053-C9050)*2/3,
TRUE, "Check Manually"
))</f>
        <v>203.5</v>
      </c>
      <c r="F9052" t="str">
        <f>_xlfn.XLOOKUP(B9052,Bucket_Map!A:A,Bucket_Map!B:B,"ERROR - CHECK NAME")</f>
        <v>Pan, Tobacco &amp; Intoxicants</v>
      </c>
    </row>
    <row r="9053" spans="1:6" x14ac:dyDescent="0.25">
      <c r="A9053" t="s">
        <v>33</v>
      </c>
      <c r="B9053" t="s">
        <v>23</v>
      </c>
      <c r="C9053">
        <v>204.2</v>
      </c>
      <c r="D9053" s="1">
        <v>45047</v>
      </c>
      <c r="E9053" cm="1">
        <f t="array" ref="E9053">IF(AND(B9053="Housing",A9053="Rural"),"",
_xlfn.IFS(
NOT(ISBLANK(C9053)), C9053,
AND(NOT(ISBLANK(C9052)), B9052=B9053, NOT(ISBLANK(C9054)), B9054=B9053), AVERAGE(C9052,C9054),
AND(NOT(ISBLANK(C9052)), B9052=B9053, ISBLANK(C9054), NOT(ISBLANK(C9055)), B9055=B9053), C9052+(C9055-C9052)/3,
AND(ISBLANK(C9052), NOT(ISBLANK(C9051)), B9051=B9053, NOT(ISBLANK(C9054)), B9054=B9053), C9051+(C9054-C9051)*2/3,
TRUE, "Check Manually"
))</f>
        <v>204.2</v>
      </c>
      <c r="F9053" t="str">
        <f>_xlfn.XLOOKUP(B9053,Bucket_Map!A:A,Bucket_Map!B:B,"ERROR - CHECK NAME")</f>
        <v>Pan, Tobacco &amp; Intoxicants</v>
      </c>
    </row>
    <row r="9054" spans="1:6" x14ac:dyDescent="0.25">
      <c r="A9054" t="s">
        <v>33</v>
      </c>
      <c r="B9054" t="s">
        <v>24</v>
      </c>
      <c r="C9054">
        <v>104.3</v>
      </c>
      <c r="D9054" s="1">
        <v>41275</v>
      </c>
      <c r="E9054" cm="1">
        <f t="array" ref="E9054">IF(AND(B9054="Housing",A9054="Rural"),"",
_xlfn.IFS(
NOT(ISBLANK(C9054)), C9054,
AND(NOT(ISBLANK(C9053)), B9053=B9054, NOT(ISBLANK(C9055)), B9055=B9054), AVERAGE(C9053,C9055),
AND(NOT(ISBLANK(C9053)), B9053=B9054, ISBLANK(C9055), NOT(ISBLANK(C9056)), B9056=B9054), C9053+(C9056-C9053)/3,
AND(ISBLANK(C9053), NOT(ISBLANK(C9052)), B9052=B9054, NOT(ISBLANK(C9055)), B9055=B9054), C9052+(C9055-C9052)*2/3,
TRUE, "Check Manually"
))</f>
        <v>104.3</v>
      </c>
      <c r="F9054" t="str">
        <f>_xlfn.XLOOKUP(B9054,Bucket_Map!A:A,Bucket_Map!B:B,"ERROR - CHECK NAME")</f>
        <v>Personal Care &amp; Effects</v>
      </c>
    </row>
    <row r="9055" spans="1:6" x14ac:dyDescent="0.25">
      <c r="A9055" t="s">
        <v>33</v>
      </c>
      <c r="B9055" t="s">
        <v>24</v>
      </c>
      <c r="C9055">
        <v>104.3</v>
      </c>
      <c r="D9055" s="1">
        <v>41306</v>
      </c>
      <c r="E9055" cm="1">
        <f t="array" ref="E9055">IF(AND(B9055="Housing",A9055="Rural"),"",
_xlfn.IFS(
NOT(ISBLANK(C9055)), C9055,
AND(NOT(ISBLANK(C9054)), B9054=B9055, NOT(ISBLANK(C9056)), B9056=B9055), AVERAGE(C9054,C9056),
AND(NOT(ISBLANK(C9054)), B9054=B9055, ISBLANK(C9056), NOT(ISBLANK(C9057)), B9057=B9055), C9054+(C9057-C9054)/3,
AND(ISBLANK(C9054), NOT(ISBLANK(C9053)), B9053=B9055, NOT(ISBLANK(C9056)), B9056=B9055), C9053+(C9056-C9053)*2/3,
TRUE, "Check Manually"
))</f>
        <v>104.3</v>
      </c>
      <c r="F9055" t="str">
        <f>_xlfn.XLOOKUP(B9055,Bucket_Map!A:A,Bucket_Map!B:B,"ERROR - CHECK NAME")</f>
        <v>Personal Care &amp; Effects</v>
      </c>
    </row>
    <row r="9056" spans="1:6" x14ac:dyDescent="0.25">
      <c r="A9056" t="s">
        <v>33</v>
      </c>
      <c r="B9056" t="s">
        <v>24</v>
      </c>
      <c r="C9056">
        <v>104.2</v>
      </c>
      <c r="D9056" s="1">
        <v>41334</v>
      </c>
      <c r="E9056" cm="1">
        <f t="array" ref="E9056">IF(AND(B9056="Housing",A9056="Rural"),"",
_xlfn.IFS(
NOT(ISBLANK(C9056)), C9056,
AND(NOT(ISBLANK(C9055)), B9055=B9056, NOT(ISBLANK(C9057)), B9057=B9056), AVERAGE(C9055,C9057),
AND(NOT(ISBLANK(C9055)), B9055=B9056, ISBLANK(C9057), NOT(ISBLANK(C9058)), B9058=B9056), C9055+(C9058-C9055)/3,
AND(ISBLANK(C9055), NOT(ISBLANK(C9054)), B9054=B9056, NOT(ISBLANK(C9057)), B9057=B9056), C9054+(C9057-C9054)*2/3,
TRUE, "Check Manually"
))</f>
        <v>104.2</v>
      </c>
      <c r="F9056" t="str">
        <f>_xlfn.XLOOKUP(B9056,Bucket_Map!A:A,Bucket_Map!B:B,"ERROR - CHECK NAME")</f>
        <v>Personal Care &amp; Effects</v>
      </c>
    </row>
    <row r="9057" spans="1:6" x14ac:dyDescent="0.25">
      <c r="A9057" t="s">
        <v>33</v>
      </c>
      <c r="B9057" t="s">
        <v>24</v>
      </c>
      <c r="C9057">
        <v>103.2</v>
      </c>
      <c r="D9057" s="1">
        <v>41365</v>
      </c>
      <c r="E9057" cm="1">
        <f t="array" ref="E9057">IF(AND(B9057="Housing",A9057="Rural"),"",
_xlfn.IFS(
NOT(ISBLANK(C9057)), C9057,
AND(NOT(ISBLANK(C9056)), B9056=B9057, NOT(ISBLANK(C9058)), B9058=B9057), AVERAGE(C9056,C9058),
AND(NOT(ISBLANK(C9056)), B9056=B9057, ISBLANK(C9058), NOT(ISBLANK(C9059)), B9059=B9057), C9056+(C9059-C9056)/3,
AND(ISBLANK(C9056), NOT(ISBLANK(C9055)), B9055=B9057, NOT(ISBLANK(C9058)), B9058=B9057), C9055+(C9058-C9055)*2/3,
TRUE, "Check Manually"
))</f>
        <v>103.2</v>
      </c>
      <c r="F9057" t="str">
        <f>_xlfn.XLOOKUP(B9057,Bucket_Map!A:A,Bucket_Map!B:B,"ERROR - CHECK NAME")</f>
        <v>Personal Care &amp; Effects</v>
      </c>
    </row>
    <row r="9058" spans="1:6" x14ac:dyDescent="0.25">
      <c r="A9058" t="s">
        <v>33</v>
      </c>
      <c r="B9058" t="s">
        <v>24</v>
      </c>
      <c r="C9058">
        <v>102.6</v>
      </c>
      <c r="D9058" s="1">
        <v>41395</v>
      </c>
      <c r="E9058" cm="1">
        <f t="array" ref="E9058">IF(AND(B9058="Housing",A9058="Rural"),"",
_xlfn.IFS(
NOT(ISBLANK(C9058)), C9058,
AND(NOT(ISBLANK(C9057)), B9057=B9058, NOT(ISBLANK(C9059)), B9059=B9058), AVERAGE(C9057,C9059),
AND(NOT(ISBLANK(C9057)), B9057=B9058, ISBLANK(C9059), NOT(ISBLANK(C9060)), B9060=B9058), C9057+(C9060-C9057)/3,
AND(ISBLANK(C9057), NOT(ISBLANK(C9056)), B9056=B9058, NOT(ISBLANK(C9059)), B9059=B9058), C9056+(C9059-C9056)*2/3,
TRUE, "Check Manually"
))</f>
        <v>102.6</v>
      </c>
      <c r="F9058" t="str">
        <f>_xlfn.XLOOKUP(B9058,Bucket_Map!A:A,Bucket_Map!B:B,"ERROR - CHECK NAME")</f>
        <v>Personal Care &amp; Effects</v>
      </c>
    </row>
    <row r="9059" spans="1:6" x14ac:dyDescent="0.25">
      <c r="A9059" t="s">
        <v>33</v>
      </c>
      <c r="B9059" t="s">
        <v>24</v>
      </c>
      <c r="C9059">
        <v>103.3</v>
      </c>
      <c r="D9059" s="1">
        <v>41426</v>
      </c>
      <c r="E9059" cm="1">
        <f t="array" ref="E9059">IF(AND(B9059="Housing",A9059="Rural"),"",
_xlfn.IFS(
NOT(ISBLANK(C9059)), C9059,
AND(NOT(ISBLANK(C9058)), B9058=B9059, NOT(ISBLANK(C9060)), B9060=B9059), AVERAGE(C9058,C9060),
AND(NOT(ISBLANK(C9058)), B9058=B9059, ISBLANK(C9060), NOT(ISBLANK(C9061)), B9061=B9059), C9058+(C9061-C9058)/3,
AND(ISBLANK(C9058), NOT(ISBLANK(C9057)), B9057=B9059, NOT(ISBLANK(C9060)), B9060=B9059), C9057+(C9060-C9057)*2/3,
TRUE, "Check Manually"
))</f>
        <v>103.3</v>
      </c>
      <c r="F9059" t="str">
        <f>_xlfn.XLOOKUP(B9059,Bucket_Map!A:A,Bucket_Map!B:B,"ERROR - CHECK NAME")</f>
        <v>Personal Care &amp; Effects</v>
      </c>
    </row>
    <row r="9060" spans="1:6" x14ac:dyDescent="0.25">
      <c r="A9060" t="s">
        <v>33</v>
      </c>
      <c r="B9060" t="s">
        <v>24</v>
      </c>
      <c r="C9060">
        <v>103.2</v>
      </c>
      <c r="D9060" s="1">
        <v>41456</v>
      </c>
      <c r="E9060" cm="1">
        <f t="array" ref="E9060">IF(AND(B9060="Housing",A9060="Rural"),"",
_xlfn.IFS(
NOT(ISBLANK(C9060)), C9060,
AND(NOT(ISBLANK(C9059)), B9059=B9060, NOT(ISBLANK(C9061)), B9061=B9060), AVERAGE(C9059,C9061),
AND(NOT(ISBLANK(C9059)), B9059=B9060, ISBLANK(C9061), NOT(ISBLANK(C9062)), B9062=B9060), C9059+(C9062-C9059)/3,
AND(ISBLANK(C9059), NOT(ISBLANK(C9058)), B9058=B9060, NOT(ISBLANK(C9061)), B9061=B9060), C9058+(C9061-C9058)*2/3,
TRUE, "Check Manually"
))</f>
        <v>103.2</v>
      </c>
      <c r="F9060" t="str">
        <f>_xlfn.XLOOKUP(B9060,Bucket_Map!A:A,Bucket_Map!B:B,"ERROR - CHECK NAME")</f>
        <v>Personal Care &amp; Effects</v>
      </c>
    </row>
    <row r="9061" spans="1:6" x14ac:dyDescent="0.25">
      <c r="A9061" t="s">
        <v>33</v>
      </c>
      <c r="B9061" t="s">
        <v>24</v>
      </c>
      <c r="C9061">
        <v>106</v>
      </c>
      <c r="D9061" s="1">
        <v>41487</v>
      </c>
      <c r="E9061" cm="1">
        <f t="array" ref="E9061">IF(AND(B9061="Housing",A9061="Rural"),"",
_xlfn.IFS(
NOT(ISBLANK(C9061)), C9061,
AND(NOT(ISBLANK(C9060)), B9060=B9061, NOT(ISBLANK(C9062)), B9062=B9061), AVERAGE(C9060,C9062),
AND(NOT(ISBLANK(C9060)), B9060=B9061, ISBLANK(C9062), NOT(ISBLANK(C9063)), B9063=B9061), C9060+(C9063-C9060)/3,
AND(ISBLANK(C9060), NOT(ISBLANK(C9059)), B9059=B9061, NOT(ISBLANK(C9062)), B9062=B9061), C9059+(C9062-C9059)*2/3,
TRUE, "Check Manually"
))</f>
        <v>106</v>
      </c>
      <c r="F9061" t="str">
        <f>_xlfn.XLOOKUP(B9061,Bucket_Map!A:A,Bucket_Map!B:B,"ERROR - CHECK NAME")</f>
        <v>Personal Care &amp; Effects</v>
      </c>
    </row>
    <row r="9062" spans="1:6" x14ac:dyDescent="0.25">
      <c r="A9062" t="s">
        <v>33</v>
      </c>
      <c r="B9062" t="s">
        <v>24</v>
      </c>
      <c r="C9062">
        <v>106.9</v>
      </c>
      <c r="D9062" s="1">
        <v>41518</v>
      </c>
      <c r="E9062" cm="1">
        <f t="array" ref="E9062">IF(AND(B9062="Housing",A9062="Rural"),"",
_xlfn.IFS(
NOT(ISBLANK(C9062)), C9062,
AND(NOT(ISBLANK(C9061)), B9061=B9062, NOT(ISBLANK(C9063)), B9063=B9062), AVERAGE(C9061,C9063),
AND(NOT(ISBLANK(C9061)), B9061=B9062, ISBLANK(C9063), NOT(ISBLANK(C9064)), B9064=B9062), C9061+(C9064-C9061)/3,
AND(ISBLANK(C9061), NOT(ISBLANK(C9060)), B9060=B9062, NOT(ISBLANK(C9063)), B9063=B9062), C9060+(C9063-C9060)*2/3,
TRUE, "Check Manually"
))</f>
        <v>106.9</v>
      </c>
      <c r="F9062" t="str">
        <f>_xlfn.XLOOKUP(B9062,Bucket_Map!A:A,Bucket_Map!B:B,"ERROR - CHECK NAME")</f>
        <v>Personal Care &amp; Effects</v>
      </c>
    </row>
    <row r="9063" spans="1:6" x14ac:dyDescent="0.25">
      <c r="A9063" t="s">
        <v>33</v>
      </c>
      <c r="B9063" t="s">
        <v>24</v>
      </c>
      <c r="C9063">
        <v>107.3</v>
      </c>
      <c r="D9063" s="1">
        <v>41548</v>
      </c>
      <c r="E9063" cm="1">
        <f t="array" ref="E9063">IF(AND(B9063="Housing",A9063="Rural"),"",
_xlfn.IFS(
NOT(ISBLANK(C9063)), C9063,
AND(NOT(ISBLANK(C9062)), B9062=B9063, NOT(ISBLANK(C9064)), B9064=B9063), AVERAGE(C9062,C9064),
AND(NOT(ISBLANK(C9062)), B9062=B9063, ISBLANK(C9064), NOT(ISBLANK(C9065)), B9065=B9063), C9062+(C9065-C9062)/3,
AND(ISBLANK(C9062), NOT(ISBLANK(C9061)), B9061=B9063, NOT(ISBLANK(C9064)), B9064=B9063), C9061+(C9064-C9061)*2/3,
TRUE, "Check Manually"
))</f>
        <v>107.3</v>
      </c>
      <c r="F9063" t="str">
        <f>_xlfn.XLOOKUP(B9063,Bucket_Map!A:A,Bucket_Map!B:B,"ERROR - CHECK NAME")</f>
        <v>Personal Care &amp; Effects</v>
      </c>
    </row>
    <row r="9064" spans="1:6" x14ac:dyDescent="0.25">
      <c r="A9064" t="s">
        <v>33</v>
      </c>
      <c r="B9064" t="s">
        <v>24</v>
      </c>
      <c r="C9064">
        <v>107.9</v>
      </c>
      <c r="D9064" s="1">
        <v>41579</v>
      </c>
      <c r="E9064" cm="1">
        <f t="array" ref="E9064">IF(AND(B9064="Housing",A9064="Rural"),"",
_xlfn.IFS(
NOT(ISBLANK(C9064)), C9064,
AND(NOT(ISBLANK(C9063)), B9063=B9064, NOT(ISBLANK(C9065)), B9065=B9064), AVERAGE(C9063,C9065),
AND(NOT(ISBLANK(C9063)), B9063=B9064, ISBLANK(C9065), NOT(ISBLANK(C9066)), B9066=B9064), C9063+(C9066-C9063)/3,
AND(ISBLANK(C9063), NOT(ISBLANK(C9062)), B9062=B9064, NOT(ISBLANK(C9065)), B9065=B9064), C9062+(C9065-C9062)*2/3,
TRUE, "Check Manually"
))</f>
        <v>107.9</v>
      </c>
      <c r="F9064" t="str">
        <f>_xlfn.XLOOKUP(B9064,Bucket_Map!A:A,Bucket_Map!B:B,"ERROR - CHECK NAME")</f>
        <v>Personal Care &amp; Effects</v>
      </c>
    </row>
    <row r="9065" spans="1:6" x14ac:dyDescent="0.25">
      <c r="A9065" t="s">
        <v>33</v>
      </c>
      <c r="B9065" t="s">
        <v>24</v>
      </c>
      <c r="C9065">
        <v>107.7</v>
      </c>
      <c r="D9065" s="1">
        <v>41609</v>
      </c>
      <c r="E9065" cm="1">
        <f t="array" ref="E9065">IF(AND(B9065="Housing",A9065="Rural"),"",
_xlfn.IFS(
NOT(ISBLANK(C9065)), C9065,
AND(NOT(ISBLANK(C9064)), B9064=B9065, NOT(ISBLANK(C9066)), B9066=B9065), AVERAGE(C9064,C9066),
AND(NOT(ISBLANK(C9064)), B9064=B9065, ISBLANK(C9066), NOT(ISBLANK(C9067)), B9067=B9065), C9064+(C9067-C9064)/3,
AND(ISBLANK(C9064), NOT(ISBLANK(C9063)), B9063=B9065, NOT(ISBLANK(C9066)), B9066=B9065), C9063+(C9066-C9063)*2/3,
TRUE, "Check Manually"
))</f>
        <v>107.7</v>
      </c>
      <c r="F9065" t="str">
        <f>_xlfn.XLOOKUP(B9065,Bucket_Map!A:A,Bucket_Map!B:B,"ERROR - CHECK NAME")</f>
        <v>Personal Care &amp; Effects</v>
      </c>
    </row>
    <row r="9066" spans="1:6" x14ac:dyDescent="0.25">
      <c r="A9066" t="s">
        <v>33</v>
      </c>
      <c r="B9066" t="s">
        <v>24</v>
      </c>
      <c r="C9066">
        <v>108</v>
      </c>
      <c r="D9066" s="1">
        <v>41640</v>
      </c>
      <c r="E9066" cm="1">
        <f t="array" ref="E9066">IF(AND(B9066="Housing",A9066="Rural"),"",
_xlfn.IFS(
NOT(ISBLANK(C9066)), C9066,
AND(NOT(ISBLANK(C9065)), B9065=B9066, NOT(ISBLANK(C9067)), B9067=B9066), AVERAGE(C9065,C9067),
AND(NOT(ISBLANK(C9065)), B9065=B9066, ISBLANK(C9067), NOT(ISBLANK(C9068)), B9068=B9066), C9065+(C9068-C9065)/3,
AND(ISBLANK(C9065), NOT(ISBLANK(C9064)), B9064=B9066, NOT(ISBLANK(C9067)), B9067=B9066), C9064+(C9067-C9064)*2/3,
TRUE, "Check Manually"
))</f>
        <v>108</v>
      </c>
      <c r="F9066" t="str">
        <f>_xlfn.XLOOKUP(B9066,Bucket_Map!A:A,Bucket_Map!B:B,"ERROR - CHECK NAME")</f>
        <v>Personal Care &amp; Effects</v>
      </c>
    </row>
    <row r="9067" spans="1:6" x14ac:dyDescent="0.25">
      <c r="A9067" t="s">
        <v>33</v>
      </c>
      <c r="B9067" t="s">
        <v>24</v>
      </c>
      <c r="C9067">
        <v>108.7</v>
      </c>
      <c r="D9067" s="1">
        <v>41671</v>
      </c>
      <c r="E9067" cm="1">
        <f t="array" ref="E9067">IF(AND(B9067="Housing",A9067="Rural"),"",
_xlfn.IFS(
NOT(ISBLANK(C9067)), C9067,
AND(NOT(ISBLANK(C9066)), B9066=B9067, NOT(ISBLANK(C9068)), B9068=B9067), AVERAGE(C9066,C9068),
AND(NOT(ISBLANK(C9066)), B9066=B9067, ISBLANK(C9068), NOT(ISBLANK(C9069)), B9069=B9067), C9066+(C9069-C9066)/3,
AND(ISBLANK(C9066), NOT(ISBLANK(C9065)), B9065=B9067, NOT(ISBLANK(C9068)), B9068=B9067), C9065+(C9068-C9065)*2/3,
TRUE, "Check Manually"
))</f>
        <v>108.7</v>
      </c>
      <c r="F9067" t="str">
        <f>_xlfn.XLOOKUP(B9067,Bucket_Map!A:A,Bucket_Map!B:B,"ERROR - CHECK NAME")</f>
        <v>Personal Care &amp; Effects</v>
      </c>
    </row>
    <row r="9068" spans="1:6" x14ac:dyDescent="0.25">
      <c r="A9068" t="s">
        <v>33</v>
      </c>
      <c r="B9068" t="s">
        <v>24</v>
      </c>
      <c r="C9068">
        <v>109.2</v>
      </c>
      <c r="D9068" s="1">
        <v>41699</v>
      </c>
      <c r="E9068" cm="1">
        <f t="array" ref="E9068">IF(AND(B9068="Housing",A9068="Rural"),"",
_xlfn.IFS(
NOT(ISBLANK(C9068)), C9068,
AND(NOT(ISBLANK(C9067)), B9067=B9068, NOT(ISBLANK(C9069)), B9069=B9068), AVERAGE(C9067,C9069),
AND(NOT(ISBLANK(C9067)), B9067=B9068, ISBLANK(C9069), NOT(ISBLANK(C9070)), B9070=B9068), C9067+(C9070-C9067)/3,
AND(ISBLANK(C9067), NOT(ISBLANK(C9066)), B9066=B9068, NOT(ISBLANK(C9069)), B9069=B9068), C9066+(C9069-C9066)*2/3,
TRUE, "Check Manually"
))</f>
        <v>109.2</v>
      </c>
      <c r="F9068" t="str">
        <f>_xlfn.XLOOKUP(B9068,Bucket_Map!A:A,Bucket_Map!B:B,"ERROR - CHECK NAME")</f>
        <v>Personal Care &amp; Effects</v>
      </c>
    </row>
    <row r="9069" spans="1:6" x14ac:dyDescent="0.25">
      <c r="A9069" t="s">
        <v>33</v>
      </c>
      <c r="B9069" t="s">
        <v>24</v>
      </c>
      <c r="C9069">
        <v>109.1</v>
      </c>
      <c r="D9069" s="1">
        <v>41730</v>
      </c>
      <c r="E9069" cm="1">
        <f t="array" ref="E9069">IF(AND(B9069="Housing",A9069="Rural"),"",
_xlfn.IFS(
NOT(ISBLANK(C9069)), C9069,
AND(NOT(ISBLANK(C9068)), B9068=B9069, NOT(ISBLANK(C9070)), B9070=B9069), AVERAGE(C9068,C9070),
AND(NOT(ISBLANK(C9068)), B9068=B9069, ISBLANK(C9070), NOT(ISBLANK(C9071)), B9071=B9069), C9068+(C9071-C9068)/3,
AND(ISBLANK(C9068), NOT(ISBLANK(C9067)), B9067=B9069, NOT(ISBLANK(C9070)), B9070=B9069), C9067+(C9070-C9067)*2/3,
TRUE, "Check Manually"
))</f>
        <v>109.1</v>
      </c>
      <c r="F9069" t="str">
        <f>_xlfn.XLOOKUP(B9069,Bucket_Map!A:A,Bucket_Map!B:B,"ERROR - CHECK NAME")</f>
        <v>Personal Care &amp; Effects</v>
      </c>
    </row>
    <row r="9070" spans="1:6" x14ac:dyDescent="0.25">
      <c r="A9070" t="s">
        <v>33</v>
      </c>
      <c r="B9070" t="s">
        <v>24</v>
      </c>
      <c r="C9070">
        <v>109.3</v>
      </c>
      <c r="D9070" s="1">
        <v>41760</v>
      </c>
      <c r="E9070" cm="1">
        <f t="array" ref="E9070">IF(AND(B9070="Housing",A9070="Rural"),"",
_xlfn.IFS(
NOT(ISBLANK(C9070)), C9070,
AND(NOT(ISBLANK(C9069)), B9069=B9070, NOT(ISBLANK(C9071)), B9071=B9070), AVERAGE(C9069,C9071),
AND(NOT(ISBLANK(C9069)), B9069=B9070, ISBLANK(C9071), NOT(ISBLANK(C9072)), B9072=B9070), C9069+(C9072-C9069)/3,
AND(ISBLANK(C9069), NOT(ISBLANK(C9068)), B9068=B9070, NOT(ISBLANK(C9071)), B9071=B9070), C9068+(C9071-C9068)*2/3,
TRUE, "Check Manually"
))</f>
        <v>109.3</v>
      </c>
      <c r="F9070" t="str">
        <f>_xlfn.XLOOKUP(B9070,Bucket_Map!A:A,Bucket_Map!B:B,"ERROR - CHECK NAME")</f>
        <v>Personal Care &amp; Effects</v>
      </c>
    </row>
    <row r="9071" spans="1:6" x14ac:dyDescent="0.25">
      <c r="A9071" t="s">
        <v>33</v>
      </c>
      <c r="B9071" t="s">
        <v>24</v>
      </c>
      <c r="C9071">
        <v>108.7</v>
      </c>
      <c r="D9071" s="1">
        <v>41791</v>
      </c>
      <c r="E9071" cm="1">
        <f t="array" ref="E9071">IF(AND(B9071="Housing",A9071="Rural"),"",
_xlfn.IFS(
NOT(ISBLANK(C9071)), C9071,
AND(NOT(ISBLANK(C9070)), B9070=B9071, NOT(ISBLANK(C9072)), B9072=B9071), AVERAGE(C9070,C9072),
AND(NOT(ISBLANK(C9070)), B9070=B9071, ISBLANK(C9072), NOT(ISBLANK(C9073)), B9073=B9071), C9070+(C9073-C9070)/3,
AND(ISBLANK(C9070), NOT(ISBLANK(C9069)), B9069=B9071, NOT(ISBLANK(C9072)), B9072=B9071), C9069+(C9072-C9069)*2/3,
TRUE, "Check Manually"
))</f>
        <v>108.7</v>
      </c>
      <c r="F9071" t="str">
        <f>_xlfn.XLOOKUP(B9071,Bucket_Map!A:A,Bucket_Map!B:B,"ERROR - CHECK NAME")</f>
        <v>Personal Care &amp; Effects</v>
      </c>
    </row>
    <row r="9072" spans="1:6" x14ac:dyDescent="0.25">
      <c r="A9072" t="s">
        <v>33</v>
      </c>
      <c r="B9072" t="s">
        <v>24</v>
      </c>
      <c r="C9072">
        <v>109.7</v>
      </c>
      <c r="D9072" s="1">
        <v>41821</v>
      </c>
      <c r="E9072" cm="1">
        <f t="array" ref="E9072">IF(AND(B9072="Housing",A9072="Rural"),"",
_xlfn.IFS(
NOT(ISBLANK(C9072)), C9072,
AND(NOT(ISBLANK(C9071)), B9071=B9072, NOT(ISBLANK(C9073)), B9073=B9072), AVERAGE(C9071,C9073),
AND(NOT(ISBLANK(C9071)), B9071=B9072, ISBLANK(C9073), NOT(ISBLANK(C9074)), B9074=B9072), C9071+(C9074-C9071)/3,
AND(ISBLANK(C9071), NOT(ISBLANK(C9070)), B9070=B9072, NOT(ISBLANK(C9073)), B9073=B9072), C9070+(C9073-C9070)*2/3,
TRUE, "Check Manually"
))</f>
        <v>109.7</v>
      </c>
      <c r="F9072" t="str">
        <f>_xlfn.XLOOKUP(B9072,Bucket_Map!A:A,Bucket_Map!B:B,"ERROR - CHECK NAME")</f>
        <v>Personal Care &amp; Effects</v>
      </c>
    </row>
    <row r="9073" spans="1:6" x14ac:dyDescent="0.25">
      <c r="A9073" t="s">
        <v>33</v>
      </c>
      <c r="B9073" t="s">
        <v>24</v>
      </c>
      <c r="C9073">
        <v>110.5</v>
      </c>
      <c r="D9073" s="1">
        <v>41852</v>
      </c>
      <c r="E9073" cm="1">
        <f t="array" ref="E9073">IF(AND(B9073="Housing",A9073="Rural"),"",
_xlfn.IFS(
NOT(ISBLANK(C9073)), C9073,
AND(NOT(ISBLANK(C9072)), B9072=B9073, NOT(ISBLANK(C9074)), B9074=B9073), AVERAGE(C9072,C9074),
AND(NOT(ISBLANK(C9072)), B9072=B9073, ISBLANK(C9074), NOT(ISBLANK(C9075)), B9075=B9073), C9072+(C9075-C9072)/3,
AND(ISBLANK(C9072), NOT(ISBLANK(C9071)), B9071=B9073, NOT(ISBLANK(C9074)), B9074=B9073), C9071+(C9074-C9071)*2/3,
TRUE, "Check Manually"
))</f>
        <v>110.5</v>
      </c>
      <c r="F9073" t="str">
        <f>_xlfn.XLOOKUP(B9073,Bucket_Map!A:A,Bucket_Map!B:B,"ERROR - CHECK NAME")</f>
        <v>Personal Care &amp; Effects</v>
      </c>
    </row>
    <row r="9074" spans="1:6" x14ac:dyDescent="0.25">
      <c r="A9074" t="s">
        <v>33</v>
      </c>
      <c r="B9074" t="s">
        <v>24</v>
      </c>
      <c r="C9074">
        <v>110</v>
      </c>
      <c r="D9074" s="1">
        <v>41883</v>
      </c>
      <c r="E9074" cm="1">
        <f t="array" ref="E9074">IF(AND(B9074="Housing",A9074="Rural"),"",
_xlfn.IFS(
NOT(ISBLANK(C9074)), C9074,
AND(NOT(ISBLANK(C9073)), B9073=B9074, NOT(ISBLANK(C9075)), B9075=B9074), AVERAGE(C9073,C9075),
AND(NOT(ISBLANK(C9073)), B9073=B9074, ISBLANK(C9075), NOT(ISBLANK(C9076)), B9076=B9074), C9073+(C9076-C9073)/3,
AND(ISBLANK(C9073), NOT(ISBLANK(C9072)), B9072=B9074, NOT(ISBLANK(C9075)), B9075=B9074), C9072+(C9075-C9072)*2/3,
TRUE, "Check Manually"
))</f>
        <v>110</v>
      </c>
      <c r="F9074" t="str">
        <f>_xlfn.XLOOKUP(B9074,Bucket_Map!A:A,Bucket_Map!B:B,"ERROR - CHECK NAME")</f>
        <v>Personal Care &amp; Effects</v>
      </c>
    </row>
    <row r="9075" spans="1:6" x14ac:dyDescent="0.25">
      <c r="A9075" t="s">
        <v>33</v>
      </c>
      <c r="B9075" t="s">
        <v>24</v>
      </c>
      <c r="C9075">
        <v>110.1</v>
      </c>
      <c r="D9075" s="1">
        <v>41913</v>
      </c>
      <c r="E9075" cm="1">
        <f t="array" ref="E9075">IF(AND(B9075="Housing",A9075="Rural"),"",
_xlfn.IFS(
NOT(ISBLANK(C9075)), C9075,
AND(NOT(ISBLANK(C9074)), B9074=B9075, NOT(ISBLANK(C9076)), B9076=B9075), AVERAGE(C9074,C9076),
AND(NOT(ISBLANK(C9074)), B9074=B9075, ISBLANK(C9076), NOT(ISBLANK(C9077)), B9077=B9075), C9074+(C9077-C9074)/3,
AND(ISBLANK(C9074), NOT(ISBLANK(C9073)), B9073=B9075, NOT(ISBLANK(C9076)), B9076=B9075), C9073+(C9076-C9073)*2/3,
TRUE, "Check Manually"
))</f>
        <v>110.1</v>
      </c>
      <c r="F9075" t="str">
        <f>_xlfn.XLOOKUP(B9075,Bucket_Map!A:A,Bucket_Map!B:B,"ERROR - CHECK NAME")</f>
        <v>Personal Care &amp; Effects</v>
      </c>
    </row>
    <row r="9076" spans="1:6" x14ac:dyDescent="0.25">
      <c r="A9076" t="s">
        <v>33</v>
      </c>
      <c r="B9076" t="s">
        <v>24</v>
      </c>
      <c r="C9076">
        <v>109.6</v>
      </c>
      <c r="D9076" s="1">
        <v>41944</v>
      </c>
      <c r="E9076" cm="1">
        <f t="array" ref="E9076">IF(AND(B9076="Housing",A9076="Rural"),"",
_xlfn.IFS(
NOT(ISBLANK(C9076)), C9076,
AND(NOT(ISBLANK(C9075)), B9075=B9076, NOT(ISBLANK(C9077)), B9077=B9076), AVERAGE(C9075,C9077),
AND(NOT(ISBLANK(C9075)), B9075=B9076, ISBLANK(C9077), NOT(ISBLANK(C9078)), B9078=B9076), C9075+(C9078-C9075)/3,
AND(ISBLANK(C9075), NOT(ISBLANK(C9074)), B9074=B9076, NOT(ISBLANK(C9077)), B9077=B9076), C9074+(C9077-C9074)*2/3,
TRUE, "Check Manually"
))</f>
        <v>109.6</v>
      </c>
      <c r="F9076" t="str">
        <f>_xlfn.XLOOKUP(B9076,Bucket_Map!A:A,Bucket_Map!B:B,"ERROR - CHECK NAME")</f>
        <v>Personal Care &amp; Effects</v>
      </c>
    </row>
    <row r="9077" spans="1:6" x14ac:dyDescent="0.25">
      <c r="A9077" t="s">
        <v>33</v>
      </c>
      <c r="B9077" t="s">
        <v>24</v>
      </c>
      <c r="C9077">
        <v>110.4</v>
      </c>
      <c r="D9077" s="1">
        <v>41974</v>
      </c>
      <c r="E9077" cm="1">
        <f t="array" ref="E9077">IF(AND(B9077="Housing",A9077="Rural"),"",
_xlfn.IFS(
NOT(ISBLANK(C9077)), C9077,
AND(NOT(ISBLANK(C9076)), B9076=B9077, NOT(ISBLANK(C9078)), B9078=B9077), AVERAGE(C9076,C9078),
AND(NOT(ISBLANK(C9076)), B9076=B9077, ISBLANK(C9078), NOT(ISBLANK(C9079)), B9079=B9077), C9076+(C9079-C9076)/3,
AND(ISBLANK(C9076), NOT(ISBLANK(C9075)), B9075=B9077, NOT(ISBLANK(C9078)), B9078=B9077), C9075+(C9078-C9075)*2/3,
TRUE, "Check Manually"
))</f>
        <v>110.4</v>
      </c>
      <c r="F9077" t="str">
        <f>_xlfn.XLOOKUP(B9077,Bucket_Map!A:A,Bucket_Map!B:B,"ERROR - CHECK NAME")</f>
        <v>Personal Care &amp; Effects</v>
      </c>
    </row>
    <row r="9078" spans="1:6" x14ac:dyDescent="0.25">
      <c r="A9078" t="s">
        <v>33</v>
      </c>
      <c r="B9078" t="s">
        <v>24</v>
      </c>
      <c r="C9078">
        <v>111.4</v>
      </c>
      <c r="D9078" s="1">
        <v>42005</v>
      </c>
      <c r="E9078" cm="1">
        <f t="array" ref="E9078">IF(AND(B9078="Housing",A9078="Rural"),"",
_xlfn.IFS(
NOT(ISBLANK(C9078)), C9078,
AND(NOT(ISBLANK(C9077)), B9077=B9078, NOT(ISBLANK(C9079)), B9079=B9078), AVERAGE(C9077,C9079),
AND(NOT(ISBLANK(C9077)), B9077=B9078, ISBLANK(C9079), NOT(ISBLANK(C9080)), B9080=B9078), C9077+(C9080-C9077)/3,
AND(ISBLANK(C9077), NOT(ISBLANK(C9076)), B9076=B9078, NOT(ISBLANK(C9079)), B9079=B9078), C9076+(C9079-C9076)*2/3,
TRUE, "Check Manually"
))</f>
        <v>111.4</v>
      </c>
      <c r="F9078" t="str">
        <f>_xlfn.XLOOKUP(B9078,Bucket_Map!A:A,Bucket_Map!B:B,"ERROR - CHECK NAME")</f>
        <v>Personal Care &amp; Effects</v>
      </c>
    </row>
    <row r="9079" spans="1:6" x14ac:dyDescent="0.25">
      <c r="A9079" t="s">
        <v>33</v>
      </c>
      <c r="B9079" t="s">
        <v>24</v>
      </c>
      <c r="C9079">
        <v>111.7</v>
      </c>
      <c r="D9079" s="1">
        <v>42036</v>
      </c>
      <c r="E9079" cm="1">
        <f t="array" ref="E9079">IF(AND(B9079="Housing",A9079="Rural"),"",
_xlfn.IFS(
NOT(ISBLANK(C9079)), C9079,
AND(NOT(ISBLANK(C9078)), B9078=B9079, NOT(ISBLANK(C9080)), B9080=B9079), AVERAGE(C9078,C9080),
AND(NOT(ISBLANK(C9078)), B9078=B9079, ISBLANK(C9080), NOT(ISBLANK(C9081)), B9081=B9079), C9078+(C9081-C9078)/3,
AND(ISBLANK(C9078), NOT(ISBLANK(C9077)), B9077=B9079, NOT(ISBLANK(C9080)), B9080=B9079), C9077+(C9080-C9077)*2/3,
TRUE, "Check Manually"
))</f>
        <v>111.7</v>
      </c>
      <c r="F9079" t="str">
        <f>_xlfn.XLOOKUP(B9079,Bucket_Map!A:A,Bucket_Map!B:B,"ERROR - CHECK NAME")</f>
        <v>Personal Care &amp; Effects</v>
      </c>
    </row>
    <row r="9080" spans="1:6" x14ac:dyDescent="0.25">
      <c r="A9080" t="s">
        <v>33</v>
      </c>
      <c r="B9080" t="s">
        <v>24</v>
      </c>
      <c r="C9080">
        <v>111.3</v>
      </c>
      <c r="D9080" s="1">
        <v>42064</v>
      </c>
      <c r="E9080" cm="1">
        <f t="array" ref="E9080">IF(AND(B9080="Housing",A9080="Rural"),"",
_xlfn.IFS(
NOT(ISBLANK(C9080)), C9080,
AND(NOT(ISBLANK(C9079)), B9079=B9080, NOT(ISBLANK(C9081)), B9081=B9080), AVERAGE(C9079,C9081),
AND(NOT(ISBLANK(C9079)), B9079=B9080, ISBLANK(C9081), NOT(ISBLANK(C9082)), B9082=B9080), C9079+(C9082-C9079)/3,
AND(ISBLANK(C9079), NOT(ISBLANK(C9078)), B9078=B9080, NOT(ISBLANK(C9081)), B9081=B9080), C9078+(C9081-C9078)*2/3,
TRUE, "Check Manually"
))</f>
        <v>111.3</v>
      </c>
      <c r="F9080" t="str">
        <f>_xlfn.XLOOKUP(B9080,Bucket_Map!A:A,Bucket_Map!B:B,"ERROR - CHECK NAME")</f>
        <v>Personal Care &amp; Effects</v>
      </c>
    </row>
    <row r="9081" spans="1:6" x14ac:dyDescent="0.25">
      <c r="A9081" t="s">
        <v>33</v>
      </c>
      <c r="B9081" t="s">
        <v>24</v>
      </c>
      <c r="C9081">
        <v>111.8</v>
      </c>
      <c r="D9081" s="1">
        <v>42095</v>
      </c>
      <c r="E9081" cm="1">
        <f t="array" ref="E9081">IF(AND(B9081="Housing",A9081="Rural"),"",
_xlfn.IFS(
NOT(ISBLANK(C9081)), C9081,
AND(NOT(ISBLANK(C9080)), B9080=B9081, NOT(ISBLANK(C9082)), B9082=B9081), AVERAGE(C9080,C9082),
AND(NOT(ISBLANK(C9080)), B9080=B9081, ISBLANK(C9082), NOT(ISBLANK(C9083)), B9083=B9081), C9080+(C9083-C9080)/3,
AND(ISBLANK(C9080), NOT(ISBLANK(C9079)), B9079=B9081, NOT(ISBLANK(C9082)), B9082=B9081), C9079+(C9082-C9079)*2/3,
TRUE, "Check Manually"
))</f>
        <v>111.8</v>
      </c>
      <c r="F9081" t="str">
        <f>_xlfn.XLOOKUP(B9081,Bucket_Map!A:A,Bucket_Map!B:B,"ERROR - CHECK NAME")</f>
        <v>Personal Care &amp; Effects</v>
      </c>
    </row>
    <row r="9082" spans="1:6" x14ac:dyDescent="0.25">
      <c r="A9082" t="s">
        <v>33</v>
      </c>
      <c r="B9082" t="s">
        <v>24</v>
      </c>
      <c r="C9082">
        <v>112.4</v>
      </c>
      <c r="D9082" s="1">
        <v>42125</v>
      </c>
      <c r="E9082" cm="1">
        <f t="array" ref="E9082">IF(AND(B9082="Housing",A9082="Rural"),"",
_xlfn.IFS(
NOT(ISBLANK(C9082)), C9082,
AND(NOT(ISBLANK(C9081)), B9081=B9082, NOT(ISBLANK(C9083)), B9083=B9082), AVERAGE(C9081,C9083),
AND(NOT(ISBLANK(C9081)), B9081=B9082, ISBLANK(C9083), NOT(ISBLANK(C9084)), B9084=B9082), C9081+(C9084-C9081)/3,
AND(ISBLANK(C9081), NOT(ISBLANK(C9080)), B9080=B9082, NOT(ISBLANK(C9083)), B9083=B9082), C9080+(C9083-C9080)*2/3,
TRUE, "Check Manually"
))</f>
        <v>112.4</v>
      </c>
      <c r="F9082" t="str">
        <f>_xlfn.XLOOKUP(B9082,Bucket_Map!A:A,Bucket_Map!B:B,"ERROR - CHECK NAME")</f>
        <v>Personal Care &amp; Effects</v>
      </c>
    </row>
    <row r="9083" spans="1:6" x14ac:dyDescent="0.25">
      <c r="A9083" t="s">
        <v>33</v>
      </c>
      <c r="B9083" t="s">
        <v>24</v>
      </c>
      <c r="C9083">
        <v>112.5</v>
      </c>
      <c r="D9083" s="1">
        <v>42156</v>
      </c>
      <c r="E9083" cm="1">
        <f t="array" ref="E9083">IF(AND(B9083="Housing",A9083="Rural"),"",
_xlfn.IFS(
NOT(ISBLANK(C9083)), C9083,
AND(NOT(ISBLANK(C9082)), B9082=B9083, NOT(ISBLANK(C9084)), B9084=B9083), AVERAGE(C9082,C9084),
AND(NOT(ISBLANK(C9082)), B9082=B9083, ISBLANK(C9084), NOT(ISBLANK(C9085)), B9085=B9083), C9082+(C9085-C9082)/3,
AND(ISBLANK(C9082), NOT(ISBLANK(C9081)), B9081=B9083, NOT(ISBLANK(C9084)), B9084=B9083), C9081+(C9084-C9081)*2/3,
TRUE, "Check Manually"
))</f>
        <v>112.5</v>
      </c>
      <c r="F9083" t="str">
        <f>_xlfn.XLOOKUP(B9083,Bucket_Map!A:A,Bucket_Map!B:B,"ERROR - CHECK NAME")</f>
        <v>Personal Care &amp; Effects</v>
      </c>
    </row>
    <row r="9084" spans="1:6" x14ac:dyDescent="0.25">
      <c r="A9084" t="s">
        <v>33</v>
      </c>
      <c r="B9084" t="s">
        <v>24</v>
      </c>
      <c r="C9084">
        <v>111.7</v>
      </c>
      <c r="D9084" s="1">
        <v>42186</v>
      </c>
      <c r="E9084" cm="1">
        <f t="array" ref="E9084">IF(AND(B9084="Housing",A9084="Rural"),"",
_xlfn.IFS(
NOT(ISBLANK(C9084)), C9084,
AND(NOT(ISBLANK(C9083)), B9083=B9084, NOT(ISBLANK(C9085)), B9085=B9084), AVERAGE(C9083,C9085),
AND(NOT(ISBLANK(C9083)), B9083=B9084, ISBLANK(C9085), NOT(ISBLANK(C9086)), B9086=B9084), C9083+(C9086-C9083)/3,
AND(ISBLANK(C9083), NOT(ISBLANK(C9082)), B9082=B9084, NOT(ISBLANK(C9085)), B9085=B9084), C9082+(C9085-C9082)*2/3,
TRUE, "Check Manually"
))</f>
        <v>111.7</v>
      </c>
      <c r="F9084" t="str">
        <f>_xlfn.XLOOKUP(B9084,Bucket_Map!A:A,Bucket_Map!B:B,"ERROR - CHECK NAME")</f>
        <v>Personal Care &amp; Effects</v>
      </c>
    </row>
    <row r="9085" spans="1:6" x14ac:dyDescent="0.25">
      <c r="A9085" t="s">
        <v>33</v>
      </c>
      <c r="B9085" t="s">
        <v>24</v>
      </c>
      <c r="C9085">
        <v>112</v>
      </c>
      <c r="D9085" s="1">
        <v>42217</v>
      </c>
      <c r="E9085" cm="1">
        <f t="array" ref="E9085">IF(AND(B9085="Housing",A9085="Rural"),"",
_xlfn.IFS(
NOT(ISBLANK(C9085)), C9085,
AND(NOT(ISBLANK(C9084)), B9084=B9085, NOT(ISBLANK(C9086)), B9086=B9085), AVERAGE(C9084,C9086),
AND(NOT(ISBLANK(C9084)), B9084=B9085, ISBLANK(C9086), NOT(ISBLANK(C9087)), B9087=B9085), C9084+(C9087-C9084)/3,
AND(ISBLANK(C9084), NOT(ISBLANK(C9083)), B9083=B9085, NOT(ISBLANK(C9086)), B9086=B9085), C9083+(C9086-C9083)*2/3,
TRUE, "Check Manually"
))</f>
        <v>112</v>
      </c>
      <c r="F9085" t="str">
        <f>_xlfn.XLOOKUP(B9085,Bucket_Map!A:A,Bucket_Map!B:B,"ERROR - CHECK NAME")</f>
        <v>Personal Care &amp; Effects</v>
      </c>
    </row>
    <row r="9086" spans="1:6" x14ac:dyDescent="0.25">
      <c r="A9086" t="s">
        <v>33</v>
      </c>
      <c r="B9086" t="s">
        <v>24</v>
      </c>
      <c r="C9086">
        <v>112.9</v>
      </c>
      <c r="D9086" s="1">
        <v>42248</v>
      </c>
      <c r="E9086" cm="1">
        <f t="array" ref="E9086">IF(AND(B9086="Housing",A9086="Rural"),"",
_xlfn.IFS(
NOT(ISBLANK(C9086)), C9086,
AND(NOT(ISBLANK(C9085)), B9085=B9086, NOT(ISBLANK(C9087)), B9087=B9086), AVERAGE(C9085,C9087),
AND(NOT(ISBLANK(C9085)), B9085=B9086, ISBLANK(C9087), NOT(ISBLANK(C9088)), B9088=B9086), C9085+(C9088-C9085)/3,
AND(ISBLANK(C9085), NOT(ISBLANK(C9084)), B9084=B9086, NOT(ISBLANK(C9087)), B9087=B9086), C9084+(C9087-C9084)*2/3,
TRUE, "Check Manually"
))</f>
        <v>112.9</v>
      </c>
      <c r="F9086" t="str">
        <f>_xlfn.XLOOKUP(B9086,Bucket_Map!A:A,Bucket_Map!B:B,"ERROR - CHECK NAME")</f>
        <v>Personal Care &amp; Effects</v>
      </c>
    </row>
    <row r="9087" spans="1:6" x14ac:dyDescent="0.25">
      <c r="A9087" t="s">
        <v>33</v>
      </c>
      <c r="B9087" t="s">
        <v>24</v>
      </c>
      <c r="C9087">
        <v>113.5</v>
      </c>
      <c r="D9087" s="1">
        <v>42278</v>
      </c>
      <c r="E9087" cm="1">
        <f t="array" ref="E9087">IF(AND(B9087="Housing",A9087="Rural"),"",
_xlfn.IFS(
NOT(ISBLANK(C9087)), C9087,
AND(NOT(ISBLANK(C9086)), B9086=B9087, NOT(ISBLANK(C9088)), B9088=B9087), AVERAGE(C9086,C9088),
AND(NOT(ISBLANK(C9086)), B9086=B9087, ISBLANK(C9088), NOT(ISBLANK(C9089)), B9089=B9087), C9086+(C9089-C9086)/3,
AND(ISBLANK(C9086), NOT(ISBLANK(C9085)), B9085=B9087, NOT(ISBLANK(C9088)), B9088=B9087), C9085+(C9088-C9085)*2/3,
TRUE, "Check Manually"
))</f>
        <v>113.5</v>
      </c>
      <c r="F9087" t="str">
        <f>_xlfn.XLOOKUP(B9087,Bucket_Map!A:A,Bucket_Map!B:B,"ERROR - CHECK NAME")</f>
        <v>Personal Care &amp; Effects</v>
      </c>
    </row>
    <row r="9088" spans="1:6" x14ac:dyDescent="0.25">
      <c r="A9088" t="s">
        <v>33</v>
      </c>
      <c r="B9088" t="s">
        <v>24</v>
      </c>
      <c r="C9088">
        <v>113.3</v>
      </c>
      <c r="D9088" s="1">
        <v>42309</v>
      </c>
      <c r="E9088" cm="1">
        <f t="array" ref="E9088">IF(AND(B9088="Housing",A9088="Rural"),"",
_xlfn.IFS(
NOT(ISBLANK(C9088)), C9088,
AND(NOT(ISBLANK(C9087)), B9087=B9088, NOT(ISBLANK(C9089)), B9089=B9088), AVERAGE(C9087,C9089),
AND(NOT(ISBLANK(C9087)), B9087=B9088, ISBLANK(C9089), NOT(ISBLANK(C9090)), B9090=B9088), C9087+(C9090-C9087)/3,
AND(ISBLANK(C9087), NOT(ISBLANK(C9086)), B9086=B9088, NOT(ISBLANK(C9089)), B9089=B9088), C9086+(C9089-C9086)*2/3,
TRUE, "Check Manually"
))</f>
        <v>113.3</v>
      </c>
      <c r="F9088" t="str">
        <f>_xlfn.XLOOKUP(B9088,Bucket_Map!A:A,Bucket_Map!B:B,"ERROR - CHECK NAME")</f>
        <v>Personal Care &amp; Effects</v>
      </c>
    </row>
    <row r="9089" spans="1:6" x14ac:dyDescent="0.25">
      <c r="A9089" t="s">
        <v>33</v>
      </c>
      <c r="B9089" t="s">
        <v>24</v>
      </c>
      <c r="C9089">
        <v>113.2</v>
      </c>
      <c r="D9089" s="1">
        <v>42339</v>
      </c>
      <c r="E9089" cm="1">
        <f t="array" ref="E9089">IF(AND(B9089="Housing",A9089="Rural"),"",
_xlfn.IFS(
NOT(ISBLANK(C9089)), C9089,
AND(NOT(ISBLANK(C9088)), B9088=B9089, NOT(ISBLANK(C9090)), B9090=B9089), AVERAGE(C9088,C9090),
AND(NOT(ISBLANK(C9088)), B9088=B9089, ISBLANK(C9090), NOT(ISBLANK(C9091)), B9091=B9089), C9088+(C9091-C9088)/3,
AND(ISBLANK(C9088), NOT(ISBLANK(C9087)), B9087=B9089, NOT(ISBLANK(C9090)), B9090=B9089), C9087+(C9090-C9087)*2/3,
TRUE, "Check Manually"
))</f>
        <v>113.2</v>
      </c>
      <c r="F9089" t="str">
        <f>_xlfn.XLOOKUP(B9089,Bucket_Map!A:A,Bucket_Map!B:B,"ERROR - CHECK NAME")</f>
        <v>Personal Care &amp; Effects</v>
      </c>
    </row>
    <row r="9090" spans="1:6" x14ac:dyDescent="0.25">
      <c r="A9090" t="s">
        <v>33</v>
      </c>
      <c r="B9090" t="s">
        <v>24</v>
      </c>
      <c r="C9090">
        <v>114</v>
      </c>
      <c r="D9090" s="1">
        <v>42370</v>
      </c>
      <c r="E9090" cm="1">
        <f t="array" ref="E9090">IF(AND(B9090="Housing",A9090="Rural"),"",
_xlfn.IFS(
NOT(ISBLANK(C9090)), C9090,
AND(NOT(ISBLANK(C9089)), B9089=B9090, NOT(ISBLANK(C9091)), B9091=B9090), AVERAGE(C9089,C9091),
AND(NOT(ISBLANK(C9089)), B9089=B9090, ISBLANK(C9091), NOT(ISBLANK(C9092)), B9092=B9090), C9089+(C9092-C9089)/3,
AND(ISBLANK(C9089), NOT(ISBLANK(C9088)), B9088=B9090, NOT(ISBLANK(C9091)), B9091=B9090), C9088+(C9091-C9088)*2/3,
TRUE, "Check Manually"
))</f>
        <v>114</v>
      </c>
      <c r="F9090" t="str">
        <f>_xlfn.XLOOKUP(B9090,Bucket_Map!A:A,Bucket_Map!B:B,"ERROR - CHECK NAME")</f>
        <v>Personal Care &amp; Effects</v>
      </c>
    </row>
    <row r="9091" spans="1:6" x14ac:dyDescent="0.25">
      <c r="A9091" t="s">
        <v>33</v>
      </c>
      <c r="B9091" t="s">
        <v>24</v>
      </c>
      <c r="C9091">
        <v>116.2</v>
      </c>
      <c r="D9091" s="1">
        <v>42401</v>
      </c>
      <c r="E9091" cm="1">
        <f t="array" ref="E9091">IF(AND(B9091="Housing",A9091="Rural"),"",
_xlfn.IFS(
NOT(ISBLANK(C9091)), C9091,
AND(NOT(ISBLANK(C9090)), B9090=B9091, NOT(ISBLANK(C9092)), B9092=B9091), AVERAGE(C9090,C9092),
AND(NOT(ISBLANK(C9090)), B9090=B9091, ISBLANK(C9092), NOT(ISBLANK(C9093)), B9093=B9091), C9090+(C9093-C9090)/3,
AND(ISBLANK(C9090), NOT(ISBLANK(C9089)), B9089=B9091, NOT(ISBLANK(C9092)), B9092=B9091), C9089+(C9092-C9089)*2/3,
TRUE, "Check Manually"
))</f>
        <v>116.2</v>
      </c>
      <c r="F9091" t="str">
        <f>_xlfn.XLOOKUP(B9091,Bucket_Map!A:A,Bucket_Map!B:B,"ERROR - CHECK NAME")</f>
        <v>Personal Care &amp; Effects</v>
      </c>
    </row>
    <row r="9092" spans="1:6" x14ac:dyDescent="0.25">
      <c r="A9092" t="s">
        <v>33</v>
      </c>
      <c r="B9092" t="s">
        <v>24</v>
      </c>
      <c r="C9092">
        <v>117.1</v>
      </c>
      <c r="D9092" s="1">
        <v>42430</v>
      </c>
      <c r="E9092" cm="1">
        <f t="array" ref="E9092">IF(AND(B9092="Housing",A9092="Rural"),"",
_xlfn.IFS(
NOT(ISBLANK(C9092)), C9092,
AND(NOT(ISBLANK(C9091)), B9091=B9092, NOT(ISBLANK(C9093)), B9093=B9092), AVERAGE(C9091,C9093),
AND(NOT(ISBLANK(C9091)), B9091=B9092, ISBLANK(C9093), NOT(ISBLANK(C9094)), B9094=B9092), C9091+(C9094-C9091)/3,
AND(ISBLANK(C9091), NOT(ISBLANK(C9090)), B9090=B9092, NOT(ISBLANK(C9093)), B9093=B9092), C9090+(C9093-C9090)*2/3,
TRUE, "Check Manually"
))</f>
        <v>117.1</v>
      </c>
      <c r="F9092" t="str">
        <f>_xlfn.XLOOKUP(B9092,Bucket_Map!A:A,Bucket_Map!B:B,"ERROR - CHECK NAME")</f>
        <v>Personal Care &amp; Effects</v>
      </c>
    </row>
    <row r="9093" spans="1:6" x14ac:dyDescent="0.25">
      <c r="A9093" t="s">
        <v>33</v>
      </c>
      <c r="B9093" t="s">
        <v>24</v>
      </c>
      <c r="C9093">
        <v>117.6</v>
      </c>
      <c r="D9093" s="1">
        <v>42461</v>
      </c>
      <c r="E9093" cm="1">
        <f t="array" ref="E9093">IF(AND(B9093="Housing",A9093="Rural"),"",
_xlfn.IFS(
NOT(ISBLANK(C9093)), C9093,
AND(NOT(ISBLANK(C9092)), B9092=B9093, NOT(ISBLANK(C9094)), B9094=B9093), AVERAGE(C9092,C9094),
AND(NOT(ISBLANK(C9092)), B9092=B9093, ISBLANK(C9094), NOT(ISBLANK(C9095)), B9095=B9093), C9092+(C9095-C9092)/3,
AND(ISBLANK(C9092), NOT(ISBLANK(C9091)), B9091=B9093, NOT(ISBLANK(C9094)), B9094=B9093), C9091+(C9094-C9091)*2/3,
TRUE, "Check Manually"
))</f>
        <v>117.6</v>
      </c>
      <c r="F9093" t="str">
        <f>_xlfn.XLOOKUP(B9093,Bucket_Map!A:A,Bucket_Map!B:B,"ERROR - CHECK NAME")</f>
        <v>Personal Care &amp; Effects</v>
      </c>
    </row>
    <row r="9094" spans="1:6" x14ac:dyDescent="0.25">
      <c r="A9094" t="s">
        <v>33</v>
      </c>
      <c r="B9094" t="s">
        <v>24</v>
      </c>
      <c r="C9094">
        <v>118.5</v>
      </c>
      <c r="D9094" s="1">
        <v>42491</v>
      </c>
      <c r="E9094" cm="1">
        <f t="array" ref="E9094">IF(AND(B9094="Housing",A9094="Rural"),"",
_xlfn.IFS(
NOT(ISBLANK(C9094)), C9094,
AND(NOT(ISBLANK(C9093)), B9093=B9094, NOT(ISBLANK(C9095)), B9095=B9094), AVERAGE(C9093,C9095),
AND(NOT(ISBLANK(C9093)), B9093=B9094, ISBLANK(C9095), NOT(ISBLANK(C9096)), B9096=B9094), C9093+(C9096-C9093)/3,
AND(ISBLANK(C9093), NOT(ISBLANK(C9092)), B9092=B9094, NOT(ISBLANK(C9095)), B9095=B9094), C9092+(C9095-C9092)*2/3,
TRUE, "Check Manually"
))</f>
        <v>118.5</v>
      </c>
      <c r="F9094" t="str">
        <f>_xlfn.XLOOKUP(B9094,Bucket_Map!A:A,Bucket_Map!B:B,"ERROR - CHECK NAME")</f>
        <v>Personal Care &amp; Effects</v>
      </c>
    </row>
    <row r="9095" spans="1:6" x14ac:dyDescent="0.25">
      <c r="A9095" t="s">
        <v>33</v>
      </c>
      <c r="B9095" t="s">
        <v>24</v>
      </c>
      <c r="C9095">
        <v>118.8</v>
      </c>
      <c r="D9095" s="1">
        <v>42522</v>
      </c>
      <c r="E9095" cm="1">
        <f t="array" ref="E9095">IF(AND(B9095="Housing",A9095="Rural"),"",
_xlfn.IFS(
NOT(ISBLANK(C9095)), C9095,
AND(NOT(ISBLANK(C9094)), B9094=B9095, NOT(ISBLANK(C9096)), B9096=B9095), AVERAGE(C9094,C9096),
AND(NOT(ISBLANK(C9094)), B9094=B9095, ISBLANK(C9096), NOT(ISBLANK(C9097)), B9097=B9095), C9094+(C9097-C9094)/3,
AND(ISBLANK(C9094), NOT(ISBLANK(C9093)), B9093=B9095, NOT(ISBLANK(C9096)), B9096=B9095), C9093+(C9096-C9093)*2/3,
TRUE, "Check Manually"
))</f>
        <v>118.8</v>
      </c>
      <c r="F9095" t="str">
        <f>_xlfn.XLOOKUP(B9095,Bucket_Map!A:A,Bucket_Map!B:B,"ERROR - CHECK NAME")</f>
        <v>Personal Care &amp; Effects</v>
      </c>
    </row>
    <row r="9096" spans="1:6" x14ac:dyDescent="0.25">
      <c r="A9096" t="s">
        <v>33</v>
      </c>
      <c r="B9096" t="s">
        <v>24</v>
      </c>
      <c r="C9096">
        <v>120</v>
      </c>
      <c r="D9096" s="1">
        <v>42552</v>
      </c>
      <c r="E9096" cm="1">
        <f t="array" ref="E9096">IF(AND(B9096="Housing",A9096="Rural"),"",
_xlfn.IFS(
NOT(ISBLANK(C9096)), C9096,
AND(NOT(ISBLANK(C9095)), B9095=B9096, NOT(ISBLANK(C9097)), B9097=B9096), AVERAGE(C9095,C9097),
AND(NOT(ISBLANK(C9095)), B9095=B9096, ISBLANK(C9097), NOT(ISBLANK(C9098)), B9098=B9096), C9095+(C9098-C9095)/3,
AND(ISBLANK(C9095), NOT(ISBLANK(C9094)), B9094=B9096, NOT(ISBLANK(C9097)), B9097=B9096), C9094+(C9097-C9094)*2/3,
TRUE, "Check Manually"
))</f>
        <v>120</v>
      </c>
      <c r="F9096" t="str">
        <f>_xlfn.XLOOKUP(B9096,Bucket_Map!A:A,Bucket_Map!B:B,"ERROR - CHECK NAME")</f>
        <v>Personal Care &amp; Effects</v>
      </c>
    </row>
    <row r="9097" spans="1:6" x14ac:dyDescent="0.25">
      <c r="A9097" t="s">
        <v>33</v>
      </c>
      <c r="B9097" t="s">
        <v>24</v>
      </c>
      <c r="C9097">
        <v>120.9</v>
      </c>
      <c r="D9097" s="1">
        <v>42583</v>
      </c>
      <c r="E9097" cm="1">
        <f t="array" ref="E9097">IF(AND(B9097="Housing",A9097="Rural"),"",
_xlfn.IFS(
NOT(ISBLANK(C9097)), C9097,
AND(NOT(ISBLANK(C9096)), B9096=B9097, NOT(ISBLANK(C9098)), B9098=B9097), AVERAGE(C9096,C9098),
AND(NOT(ISBLANK(C9096)), B9096=B9097, ISBLANK(C9098), NOT(ISBLANK(C9099)), B9099=B9097), C9096+(C9099-C9096)/3,
AND(ISBLANK(C9096), NOT(ISBLANK(C9095)), B9095=B9097, NOT(ISBLANK(C9098)), B9098=B9097), C9095+(C9098-C9095)*2/3,
TRUE, "Check Manually"
))</f>
        <v>120.9</v>
      </c>
      <c r="F9097" t="str">
        <f>_xlfn.XLOOKUP(B9097,Bucket_Map!A:A,Bucket_Map!B:B,"ERROR - CHECK NAME")</f>
        <v>Personal Care &amp; Effects</v>
      </c>
    </row>
    <row r="9098" spans="1:6" x14ac:dyDescent="0.25">
      <c r="A9098" t="s">
        <v>33</v>
      </c>
      <c r="B9098" t="s">
        <v>24</v>
      </c>
      <c r="C9098">
        <v>121.2</v>
      </c>
      <c r="D9098" s="1">
        <v>42614</v>
      </c>
      <c r="E9098" cm="1">
        <f t="array" ref="E9098">IF(AND(B9098="Housing",A9098="Rural"),"",
_xlfn.IFS(
NOT(ISBLANK(C9098)), C9098,
AND(NOT(ISBLANK(C9097)), B9097=B9098, NOT(ISBLANK(C9099)), B9099=B9098), AVERAGE(C9097,C9099),
AND(NOT(ISBLANK(C9097)), B9097=B9098, ISBLANK(C9099), NOT(ISBLANK(C9100)), B9100=B9098), C9097+(C9100-C9097)/3,
AND(ISBLANK(C9097), NOT(ISBLANK(C9096)), B9096=B9098, NOT(ISBLANK(C9099)), B9099=B9098), C9096+(C9099-C9096)*2/3,
TRUE, "Check Manually"
))</f>
        <v>121.2</v>
      </c>
      <c r="F9098" t="str">
        <f>_xlfn.XLOOKUP(B9098,Bucket_Map!A:A,Bucket_Map!B:B,"ERROR - CHECK NAME")</f>
        <v>Personal Care &amp; Effects</v>
      </c>
    </row>
    <row r="9099" spans="1:6" x14ac:dyDescent="0.25">
      <c r="A9099" t="s">
        <v>33</v>
      </c>
      <c r="B9099" t="s">
        <v>24</v>
      </c>
      <c r="C9099">
        <v>120.8</v>
      </c>
      <c r="D9099" s="1">
        <v>42644</v>
      </c>
      <c r="E9099" cm="1">
        <f t="array" ref="E9099">IF(AND(B9099="Housing",A9099="Rural"),"",
_xlfn.IFS(
NOT(ISBLANK(C9099)), C9099,
AND(NOT(ISBLANK(C9098)), B9098=B9099, NOT(ISBLANK(C9100)), B9100=B9099), AVERAGE(C9098,C9100),
AND(NOT(ISBLANK(C9098)), B9098=B9099, ISBLANK(C9100), NOT(ISBLANK(C9101)), B9101=B9099), C9098+(C9101-C9098)/3,
AND(ISBLANK(C9098), NOT(ISBLANK(C9097)), B9097=B9099, NOT(ISBLANK(C9100)), B9100=B9099), C9097+(C9100-C9097)*2/3,
TRUE, "Check Manually"
))</f>
        <v>120.8</v>
      </c>
      <c r="F9099" t="str">
        <f>_xlfn.XLOOKUP(B9099,Bucket_Map!A:A,Bucket_Map!B:B,"ERROR - CHECK NAME")</f>
        <v>Personal Care &amp; Effects</v>
      </c>
    </row>
    <row r="9100" spans="1:6" x14ac:dyDescent="0.25">
      <c r="A9100" t="s">
        <v>33</v>
      </c>
      <c r="B9100" t="s">
        <v>24</v>
      </c>
      <c r="C9100">
        <v>121.3</v>
      </c>
      <c r="D9100" s="1">
        <v>42675</v>
      </c>
      <c r="E9100" cm="1">
        <f t="array" ref="E9100">IF(AND(B9100="Housing",A9100="Rural"),"",
_xlfn.IFS(
NOT(ISBLANK(C9100)), C9100,
AND(NOT(ISBLANK(C9099)), B9099=B9100, NOT(ISBLANK(C9101)), B9101=B9100), AVERAGE(C9099,C9101),
AND(NOT(ISBLANK(C9099)), B9099=B9100, ISBLANK(C9101), NOT(ISBLANK(C9102)), B9102=B9100), C9099+(C9102-C9099)/3,
AND(ISBLANK(C9099), NOT(ISBLANK(C9098)), B9098=B9100, NOT(ISBLANK(C9101)), B9101=B9100), C9098+(C9101-C9098)*2/3,
TRUE, "Check Manually"
))</f>
        <v>121.3</v>
      </c>
      <c r="F9100" t="str">
        <f>_xlfn.XLOOKUP(B9100,Bucket_Map!A:A,Bucket_Map!B:B,"ERROR - CHECK NAME")</f>
        <v>Personal Care &amp; Effects</v>
      </c>
    </row>
    <row r="9101" spans="1:6" x14ac:dyDescent="0.25">
      <c r="A9101" t="s">
        <v>33</v>
      </c>
      <c r="B9101" t="s">
        <v>24</v>
      </c>
      <c r="C9101">
        <v>119.9</v>
      </c>
      <c r="D9101" s="1">
        <v>42705</v>
      </c>
      <c r="E9101" cm="1">
        <f t="array" ref="E9101">IF(AND(B9101="Housing",A9101="Rural"),"",
_xlfn.IFS(
NOT(ISBLANK(C9101)), C9101,
AND(NOT(ISBLANK(C9100)), B9100=B9101, NOT(ISBLANK(C9102)), B9102=B9101), AVERAGE(C9100,C9102),
AND(NOT(ISBLANK(C9100)), B9100=B9101, ISBLANK(C9102), NOT(ISBLANK(C9103)), B9103=B9101), C9100+(C9103-C9100)/3,
AND(ISBLANK(C9100), NOT(ISBLANK(C9099)), B9099=B9101, NOT(ISBLANK(C9102)), B9102=B9101), C9099+(C9102-C9099)*2/3,
TRUE, "Check Manually"
))</f>
        <v>119.9</v>
      </c>
      <c r="F9101" t="str">
        <f>_xlfn.XLOOKUP(B9101,Bucket_Map!A:A,Bucket_Map!B:B,"ERROR - CHECK NAME")</f>
        <v>Personal Care &amp; Effects</v>
      </c>
    </row>
    <row r="9102" spans="1:6" x14ac:dyDescent="0.25">
      <c r="A9102" t="s">
        <v>33</v>
      </c>
      <c r="B9102" t="s">
        <v>24</v>
      </c>
      <c r="C9102">
        <v>120.9</v>
      </c>
      <c r="D9102" s="1">
        <v>42736</v>
      </c>
      <c r="E9102" cm="1">
        <f t="array" ref="E9102">IF(AND(B9102="Housing",A9102="Rural"),"",
_xlfn.IFS(
NOT(ISBLANK(C9102)), C9102,
AND(NOT(ISBLANK(C9101)), B9101=B9102, NOT(ISBLANK(C9103)), B9103=B9102), AVERAGE(C9101,C9103),
AND(NOT(ISBLANK(C9101)), B9101=B9102, ISBLANK(C9103), NOT(ISBLANK(C9104)), B9104=B9102), C9101+(C9104-C9101)/3,
AND(ISBLANK(C9101), NOT(ISBLANK(C9100)), B9100=B9102, NOT(ISBLANK(C9103)), B9103=B9102), C9100+(C9103-C9100)*2/3,
TRUE, "Check Manually"
))</f>
        <v>120.9</v>
      </c>
      <c r="F9102" t="str">
        <f>_xlfn.XLOOKUP(B9102,Bucket_Map!A:A,Bucket_Map!B:B,"ERROR - CHECK NAME")</f>
        <v>Personal Care &amp; Effects</v>
      </c>
    </row>
    <row r="9103" spans="1:6" x14ac:dyDescent="0.25">
      <c r="A9103" t="s">
        <v>33</v>
      </c>
      <c r="B9103" t="s">
        <v>24</v>
      </c>
      <c r="C9103">
        <v>121.7</v>
      </c>
      <c r="D9103" s="1">
        <v>42767</v>
      </c>
      <c r="E9103" cm="1">
        <f t="array" ref="E9103">IF(AND(B9103="Housing",A9103="Rural"),"",
_xlfn.IFS(
NOT(ISBLANK(C9103)), C9103,
AND(NOT(ISBLANK(C9102)), B9102=B9103, NOT(ISBLANK(C9104)), B9104=B9103), AVERAGE(C9102,C9104),
AND(NOT(ISBLANK(C9102)), B9102=B9103, ISBLANK(C9104), NOT(ISBLANK(C9105)), B9105=B9103), C9102+(C9105-C9102)/3,
AND(ISBLANK(C9102), NOT(ISBLANK(C9101)), B9101=B9103, NOT(ISBLANK(C9104)), B9104=B9103), C9101+(C9104-C9101)*2/3,
TRUE, "Check Manually"
))</f>
        <v>121.7</v>
      </c>
      <c r="F9103" t="str">
        <f>_xlfn.XLOOKUP(B9103,Bucket_Map!A:A,Bucket_Map!B:B,"ERROR - CHECK NAME")</f>
        <v>Personal Care &amp; Effects</v>
      </c>
    </row>
    <row r="9104" spans="1:6" x14ac:dyDescent="0.25">
      <c r="A9104" t="s">
        <v>33</v>
      </c>
      <c r="B9104" t="s">
        <v>24</v>
      </c>
      <c r="C9104">
        <v>121.7</v>
      </c>
      <c r="D9104" s="1">
        <v>42795</v>
      </c>
      <c r="E9104" cm="1">
        <f t="array" ref="E9104">IF(AND(B9104="Housing",A9104="Rural"),"",
_xlfn.IFS(
NOT(ISBLANK(C9104)), C9104,
AND(NOT(ISBLANK(C9103)), B9103=B9104, NOT(ISBLANK(C9105)), B9105=B9104), AVERAGE(C9103,C9105),
AND(NOT(ISBLANK(C9103)), B9103=B9104, ISBLANK(C9105), NOT(ISBLANK(C9106)), B9106=B9104), C9103+(C9106-C9103)/3,
AND(ISBLANK(C9103), NOT(ISBLANK(C9102)), B9102=B9104, NOT(ISBLANK(C9105)), B9105=B9104), C9102+(C9105-C9102)*2/3,
TRUE, "Check Manually"
))</f>
        <v>121.7</v>
      </c>
      <c r="F9104" t="str">
        <f>_xlfn.XLOOKUP(B9104,Bucket_Map!A:A,Bucket_Map!B:B,"ERROR - CHECK NAME")</f>
        <v>Personal Care &amp; Effects</v>
      </c>
    </row>
    <row r="9105" spans="1:6" x14ac:dyDescent="0.25">
      <c r="A9105" t="s">
        <v>33</v>
      </c>
      <c r="B9105" t="s">
        <v>24</v>
      </c>
      <c r="C9105">
        <v>122.2</v>
      </c>
      <c r="D9105" s="1">
        <v>42826</v>
      </c>
      <c r="E9105" cm="1">
        <f t="array" ref="E9105">IF(AND(B9105="Housing",A9105="Rural"),"",
_xlfn.IFS(
NOT(ISBLANK(C9105)), C9105,
AND(NOT(ISBLANK(C9104)), B9104=B9105, NOT(ISBLANK(C9106)), B9106=B9105), AVERAGE(C9104,C9106),
AND(NOT(ISBLANK(C9104)), B9104=B9105, ISBLANK(C9106), NOT(ISBLANK(C9107)), B9107=B9105), C9104+(C9107-C9104)/3,
AND(ISBLANK(C9104), NOT(ISBLANK(C9103)), B9103=B9105, NOT(ISBLANK(C9106)), B9106=B9105), C9103+(C9106-C9103)*2/3,
TRUE, "Check Manually"
))</f>
        <v>122.2</v>
      </c>
      <c r="F9105" t="str">
        <f>_xlfn.XLOOKUP(B9105,Bucket_Map!A:A,Bucket_Map!B:B,"ERROR - CHECK NAME")</f>
        <v>Personal Care &amp; Effects</v>
      </c>
    </row>
    <row r="9106" spans="1:6" x14ac:dyDescent="0.25">
      <c r="A9106" t="s">
        <v>33</v>
      </c>
      <c r="B9106" t="s">
        <v>24</v>
      </c>
      <c r="C9106">
        <v>122</v>
      </c>
      <c r="D9106" s="1">
        <v>42856</v>
      </c>
      <c r="E9106" cm="1">
        <f t="array" ref="E9106">IF(AND(B9106="Housing",A9106="Rural"),"",
_xlfn.IFS(
NOT(ISBLANK(C9106)), C9106,
AND(NOT(ISBLANK(C9105)), B9105=B9106, NOT(ISBLANK(C9107)), B9107=B9106), AVERAGE(C9105,C9107),
AND(NOT(ISBLANK(C9105)), B9105=B9106, ISBLANK(C9107), NOT(ISBLANK(C9108)), B9108=B9106), C9105+(C9108-C9105)/3,
AND(ISBLANK(C9105), NOT(ISBLANK(C9104)), B9104=B9106, NOT(ISBLANK(C9107)), B9107=B9106), C9104+(C9107-C9104)*2/3,
TRUE, "Check Manually"
))</f>
        <v>122</v>
      </c>
      <c r="F9106" t="str">
        <f>_xlfn.XLOOKUP(B9106,Bucket_Map!A:A,Bucket_Map!B:B,"ERROR - CHECK NAME")</f>
        <v>Personal Care &amp; Effects</v>
      </c>
    </row>
    <row r="9107" spans="1:6" x14ac:dyDescent="0.25">
      <c r="A9107" t="s">
        <v>33</v>
      </c>
      <c r="B9107" t="s">
        <v>24</v>
      </c>
      <c r="C9107">
        <v>122.5</v>
      </c>
      <c r="D9107" s="1">
        <v>42887</v>
      </c>
      <c r="E9107" cm="1">
        <f t="array" ref="E9107">IF(AND(B9107="Housing",A9107="Rural"),"",
_xlfn.IFS(
NOT(ISBLANK(C9107)), C9107,
AND(NOT(ISBLANK(C9106)), B9106=B9107, NOT(ISBLANK(C9108)), B9108=B9107), AVERAGE(C9106,C9108),
AND(NOT(ISBLANK(C9106)), B9106=B9107, ISBLANK(C9108), NOT(ISBLANK(C9109)), B9109=B9107), C9106+(C9109-C9106)/3,
AND(ISBLANK(C9106), NOT(ISBLANK(C9105)), B9105=B9107, NOT(ISBLANK(C9108)), B9108=B9107), C9105+(C9108-C9105)*2/3,
TRUE, "Check Manually"
))</f>
        <v>122.5</v>
      </c>
      <c r="F9107" t="str">
        <f>_xlfn.XLOOKUP(B9107,Bucket_Map!A:A,Bucket_Map!B:B,"ERROR - CHECK NAME")</f>
        <v>Personal Care &amp; Effects</v>
      </c>
    </row>
    <row r="9108" spans="1:6" x14ac:dyDescent="0.25">
      <c r="A9108" t="s">
        <v>33</v>
      </c>
      <c r="B9108" t="s">
        <v>24</v>
      </c>
      <c r="C9108">
        <v>122.4</v>
      </c>
      <c r="D9108" s="1">
        <v>42917</v>
      </c>
      <c r="E9108" cm="1">
        <f t="array" ref="E9108">IF(AND(B9108="Housing",A9108="Rural"),"",
_xlfn.IFS(
NOT(ISBLANK(C9108)), C9108,
AND(NOT(ISBLANK(C9107)), B9107=B9108, NOT(ISBLANK(C9109)), B9109=B9108), AVERAGE(C9107,C9109),
AND(NOT(ISBLANK(C9107)), B9107=B9108, ISBLANK(C9109), NOT(ISBLANK(C9110)), B9110=B9108), C9107+(C9110-C9107)/3,
AND(ISBLANK(C9107), NOT(ISBLANK(C9106)), B9106=B9108, NOT(ISBLANK(C9109)), B9109=B9108), C9106+(C9109-C9106)*2/3,
TRUE, "Check Manually"
))</f>
        <v>122.4</v>
      </c>
      <c r="F9108" t="str">
        <f>_xlfn.XLOOKUP(B9108,Bucket_Map!A:A,Bucket_Map!B:B,"ERROR - CHECK NAME")</f>
        <v>Personal Care &amp; Effects</v>
      </c>
    </row>
    <row r="9109" spans="1:6" x14ac:dyDescent="0.25">
      <c r="A9109" t="s">
        <v>33</v>
      </c>
      <c r="B9109" t="s">
        <v>24</v>
      </c>
      <c r="C9109">
        <v>123.3</v>
      </c>
      <c r="D9109" s="1">
        <v>42948</v>
      </c>
      <c r="E9109" cm="1">
        <f t="array" ref="E9109">IF(AND(B9109="Housing",A9109="Rural"),"",
_xlfn.IFS(
NOT(ISBLANK(C9109)), C9109,
AND(NOT(ISBLANK(C9108)), B9108=B9109, NOT(ISBLANK(C9110)), B9110=B9109), AVERAGE(C9108,C9110),
AND(NOT(ISBLANK(C9108)), B9108=B9109, ISBLANK(C9110), NOT(ISBLANK(C9111)), B9111=B9109), C9108+(C9111-C9108)/3,
AND(ISBLANK(C9108), NOT(ISBLANK(C9107)), B9107=B9109, NOT(ISBLANK(C9110)), B9110=B9109), C9107+(C9110-C9107)*2/3,
TRUE, "Check Manually"
))</f>
        <v>123.3</v>
      </c>
      <c r="F9109" t="str">
        <f>_xlfn.XLOOKUP(B9109,Bucket_Map!A:A,Bucket_Map!B:B,"ERROR - CHECK NAME")</f>
        <v>Personal Care &amp; Effects</v>
      </c>
    </row>
    <row r="9110" spans="1:6" x14ac:dyDescent="0.25">
      <c r="A9110" t="s">
        <v>33</v>
      </c>
      <c r="B9110" t="s">
        <v>24</v>
      </c>
      <c r="C9110">
        <v>124.4</v>
      </c>
      <c r="D9110" s="1">
        <v>42979</v>
      </c>
      <c r="E9110" cm="1">
        <f t="array" ref="E9110">IF(AND(B9110="Housing",A9110="Rural"),"",
_xlfn.IFS(
NOT(ISBLANK(C9110)), C9110,
AND(NOT(ISBLANK(C9109)), B9109=B9110, NOT(ISBLANK(C9111)), B9111=B9110), AVERAGE(C9109,C9111),
AND(NOT(ISBLANK(C9109)), B9109=B9110, ISBLANK(C9111), NOT(ISBLANK(C9112)), B9112=B9110), C9109+(C9112-C9109)/3,
AND(ISBLANK(C9109), NOT(ISBLANK(C9108)), B9108=B9110, NOT(ISBLANK(C9111)), B9111=B9110), C9108+(C9111-C9108)*2/3,
TRUE, "Check Manually"
))</f>
        <v>124.4</v>
      </c>
      <c r="F9110" t="str">
        <f>_xlfn.XLOOKUP(B9110,Bucket_Map!A:A,Bucket_Map!B:B,"ERROR - CHECK NAME")</f>
        <v>Personal Care &amp; Effects</v>
      </c>
    </row>
    <row r="9111" spans="1:6" x14ac:dyDescent="0.25">
      <c r="A9111" t="s">
        <v>33</v>
      </c>
      <c r="B9111" t="s">
        <v>24</v>
      </c>
      <c r="C9111">
        <v>124.6</v>
      </c>
      <c r="D9111" s="1">
        <v>43009</v>
      </c>
      <c r="E9111" cm="1">
        <f t="array" ref="E9111">IF(AND(B9111="Housing",A9111="Rural"),"",
_xlfn.IFS(
NOT(ISBLANK(C9111)), C9111,
AND(NOT(ISBLANK(C9110)), B9110=B9111, NOT(ISBLANK(C9112)), B9112=B9111), AVERAGE(C9110,C9112),
AND(NOT(ISBLANK(C9110)), B9110=B9111, ISBLANK(C9112), NOT(ISBLANK(C9113)), B9113=B9111), C9110+(C9113-C9110)/3,
AND(ISBLANK(C9110), NOT(ISBLANK(C9109)), B9109=B9111, NOT(ISBLANK(C9112)), B9112=B9111), C9109+(C9112-C9109)*2/3,
TRUE, "Check Manually"
))</f>
        <v>124.6</v>
      </c>
      <c r="F9111" t="str">
        <f>_xlfn.XLOOKUP(B9111,Bucket_Map!A:A,Bucket_Map!B:B,"ERROR - CHECK NAME")</f>
        <v>Personal Care &amp; Effects</v>
      </c>
    </row>
    <row r="9112" spans="1:6" x14ac:dyDescent="0.25">
      <c r="A9112" t="s">
        <v>33</v>
      </c>
      <c r="B9112" t="s">
        <v>24</v>
      </c>
      <c r="C9112">
        <v>124.9</v>
      </c>
      <c r="D9112" s="1">
        <v>43040</v>
      </c>
      <c r="E9112" cm="1">
        <f t="array" ref="E9112">IF(AND(B9112="Housing",A9112="Rural"),"",
_xlfn.IFS(
NOT(ISBLANK(C9112)), C9112,
AND(NOT(ISBLANK(C9111)), B9111=B9112, NOT(ISBLANK(C9113)), B9113=B9112), AVERAGE(C9111,C9113),
AND(NOT(ISBLANK(C9111)), B9111=B9112, ISBLANK(C9113), NOT(ISBLANK(C9114)), B9114=B9112), C9111+(C9114-C9111)/3,
AND(ISBLANK(C9111), NOT(ISBLANK(C9110)), B9110=B9112, NOT(ISBLANK(C9113)), B9113=B9112), C9110+(C9113-C9110)*2/3,
TRUE, "Check Manually"
))</f>
        <v>124.9</v>
      </c>
      <c r="F9112" t="str">
        <f>_xlfn.XLOOKUP(B9112,Bucket_Map!A:A,Bucket_Map!B:B,"ERROR - CHECK NAME")</f>
        <v>Personal Care &amp; Effects</v>
      </c>
    </row>
    <row r="9113" spans="1:6" x14ac:dyDescent="0.25">
      <c r="A9113" t="s">
        <v>33</v>
      </c>
      <c r="B9113" t="s">
        <v>24</v>
      </c>
      <c r="C9113">
        <v>124.6</v>
      </c>
      <c r="D9113" s="1">
        <v>43070</v>
      </c>
      <c r="E9113" cm="1">
        <f t="array" ref="E9113">IF(AND(B9113="Housing",A9113="Rural"),"",
_xlfn.IFS(
NOT(ISBLANK(C9113)), C9113,
AND(NOT(ISBLANK(C9112)), B9112=B9113, NOT(ISBLANK(C9114)), B9114=B9113), AVERAGE(C9112,C9114),
AND(NOT(ISBLANK(C9112)), B9112=B9113, ISBLANK(C9114), NOT(ISBLANK(C9115)), B9115=B9113), C9112+(C9115-C9112)/3,
AND(ISBLANK(C9112), NOT(ISBLANK(C9111)), B9111=B9113, NOT(ISBLANK(C9114)), B9114=B9113), C9111+(C9114-C9111)*2/3,
TRUE, "Check Manually"
))</f>
        <v>124.6</v>
      </c>
      <c r="F9113" t="str">
        <f>_xlfn.XLOOKUP(B9113,Bucket_Map!A:A,Bucket_Map!B:B,"ERROR - CHECK NAME")</f>
        <v>Personal Care &amp; Effects</v>
      </c>
    </row>
    <row r="9114" spans="1:6" x14ac:dyDescent="0.25">
      <c r="A9114" t="s">
        <v>33</v>
      </c>
      <c r="B9114" t="s">
        <v>24</v>
      </c>
      <c r="C9114">
        <v>125.5</v>
      </c>
      <c r="D9114" s="1">
        <v>43101</v>
      </c>
      <c r="E9114" cm="1">
        <f t="array" ref="E9114">IF(AND(B9114="Housing",A9114="Rural"),"",
_xlfn.IFS(
NOT(ISBLANK(C9114)), C9114,
AND(NOT(ISBLANK(C9113)), B9113=B9114, NOT(ISBLANK(C9115)), B9115=B9114), AVERAGE(C9113,C9115),
AND(NOT(ISBLANK(C9113)), B9113=B9114, ISBLANK(C9115), NOT(ISBLANK(C9116)), B9116=B9114), C9113+(C9116-C9113)/3,
AND(ISBLANK(C9113), NOT(ISBLANK(C9112)), B9112=B9114, NOT(ISBLANK(C9115)), B9115=B9114), C9112+(C9115-C9112)*2/3,
TRUE, "Check Manually"
))</f>
        <v>125.5</v>
      </c>
      <c r="F9114" t="str">
        <f>_xlfn.XLOOKUP(B9114,Bucket_Map!A:A,Bucket_Map!B:B,"ERROR - CHECK NAME")</f>
        <v>Personal Care &amp; Effects</v>
      </c>
    </row>
    <row r="9115" spans="1:6" x14ac:dyDescent="0.25">
      <c r="A9115" t="s">
        <v>33</v>
      </c>
      <c r="B9115" t="s">
        <v>24</v>
      </c>
      <c r="C9115">
        <v>126.2</v>
      </c>
      <c r="D9115" s="1">
        <v>43132</v>
      </c>
      <c r="E9115" cm="1">
        <f t="array" ref="E9115">IF(AND(B9115="Housing",A9115="Rural"),"",
_xlfn.IFS(
NOT(ISBLANK(C9115)), C9115,
AND(NOT(ISBLANK(C9114)), B9114=B9115, NOT(ISBLANK(C9116)), B9116=B9115), AVERAGE(C9114,C9116),
AND(NOT(ISBLANK(C9114)), B9114=B9115, ISBLANK(C9116), NOT(ISBLANK(C9117)), B9117=B9115), C9114+(C9117-C9114)/3,
AND(ISBLANK(C9114), NOT(ISBLANK(C9113)), B9113=B9115, NOT(ISBLANK(C9116)), B9116=B9115), C9113+(C9116-C9113)*2/3,
TRUE, "Check Manually"
))</f>
        <v>126.2</v>
      </c>
      <c r="F9115" t="str">
        <f>_xlfn.XLOOKUP(B9115,Bucket_Map!A:A,Bucket_Map!B:B,"ERROR - CHECK NAME")</f>
        <v>Personal Care &amp; Effects</v>
      </c>
    </row>
    <row r="9116" spans="1:6" x14ac:dyDescent="0.25">
      <c r="A9116" t="s">
        <v>33</v>
      </c>
      <c r="B9116" t="s">
        <v>24</v>
      </c>
      <c r="C9116">
        <v>126.7</v>
      </c>
      <c r="D9116" s="1">
        <v>43160</v>
      </c>
      <c r="E9116" cm="1">
        <f t="array" ref="E9116">IF(AND(B9116="Housing",A9116="Rural"),"",
_xlfn.IFS(
NOT(ISBLANK(C9116)), C9116,
AND(NOT(ISBLANK(C9115)), B9115=B9116, NOT(ISBLANK(C9117)), B9117=B9116), AVERAGE(C9115,C9117),
AND(NOT(ISBLANK(C9115)), B9115=B9116, ISBLANK(C9117), NOT(ISBLANK(C9118)), B9118=B9116), C9115+(C9118-C9115)/3,
AND(ISBLANK(C9115), NOT(ISBLANK(C9114)), B9114=B9116, NOT(ISBLANK(C9117)), B9117=B9116), C9114+(C9117-C9114)*2/3,
TRUE, "Check Manually"
))</f>
        <v>126.7</v>
      </c>
      <c r="F9116" t="str">
        <f>_xlfn.XLOOKUP(B9116,Bucket_Map!A:A,Bucket_Map!B:B,"ERROR - CHECK NAME")</f>
        <v>Personal Care &amp; Effects</v>
      </c>
    </row>
    <row r="9117" spans="1:6" x14ac:dyDescent="0.25">
      <c r="A9117" t="s">
        <v>33</v>
      </c>
      <c r="B9117" t="s">
        <v>24</v>
      </c>
      <c r="C9117">
        <v>127.6</v>
      </c>
      <c r="D9117" s="1">
        <v>43191</v>
      </c>
      <c r="E9117" cm="1">
        <f t="array" ref="E9117">IF(AND(B9117="Housing",A9117="Rural"),"",
_xlfn.IFS(
NOT(ISBLANK(C9117)), C9117,
AND(NOT(ISBLANK(C9116)), B9116=B9117, NOT(ISBLANK(C9118)), B9118=B9117), AVERAGE(C9116,C9118),
AND(NOT(ISBLANK(C9116)), B9116=B9117, ISBLANK(C9118), NOT(ISBLANK(C9119)), B9119=B9117), C9116+(C9119-C9116)/3,
AND(ISBLANK(C9116), NOT(ISBLANK(C9115)), B9115=B9117, NOT(ISBLANK(C9118)), B9118=B9117), C9115+(C9118-C9115)*2/3,
TRUE, "Check Manually"
))</f>
        <v>127.6</v>
      </c>
      <c r="F9117" t="str">
        <f>_xlfn.XLOOKUP(B9117,Bucket_Map!A:A,Bucket_Map!B:B,"ERROR - CHECK NAME")</f>
        <v>Personal Care &amp; Effects</v>
      </c>
    </row>
    <row r="9118" spans="1:6" x14ac:dyDescent="0.25">
      <c r="A9118" t="s">
        <v>33</v>
      </c>
      <c r="B9118" t="s">
        <v>24</v>
      </c>
      <c r="C9118">
        <v>128.1</v>
      </c>
      <c r="D9118" s="1">
        <v>43221</v>
      </c>
      <c r="E9118" cm="1">
        <f t="array" ref="E9118">IF(AND(B9118="Housing",A9118="Rural"),"",
_xlfn.IFS(
NOT(ISBLANK(C9118)), C9118,
AND(NOT(ISBLANK(C9117)), B9117=B9118, NOT(ISBLANK(C9119)), B9119=B9118), AVERAGE(C9117,C9119),
AND(NOT(ISBLANK(C9117)), B9117=B9118, ISBLANK(C9119), NOT(ISBLANK(C9120)), B9120=B9118), C9117+(C9120-C9117)/3,
AND(ISBLANK(C9117), NOT(ISBLANK(C9116)), B9116=B9118, NOT(ISBLANK(C9119)), B9119=B9118), C9116+(C9119-C9116)*2/3,
TRUE, "Check Manually"
))</f>
        <v>128.1</v>
      </c>
      <c r="F9118" t="str">
        <f>_xlfn.XLOOKUP(B9118,Bucket_Map!A:A,Bucket_Map!B:B,"ERROR - CHECK NAME")</f>
        <v>Personal Care &amp; Effects</v>
      </c>
    </row>
    <row r="9119" spans="1:6" x14ac:dyDescent="0.25">
      <c r="A9119" t="s">
        <v>33</v>
      </c>
      <c r="B9119" t="s">
        <v>24</v>
      </c>
      <c r="C9119">
        <v>128.19999999999999</v>
      </c>
      <c r="D9119" s="1">
        <v>43252</v>
      </c>
      <c r="E9119" cm="1">
        <f t="array" ref="E9119">IF(AND(B9119="Housing",A9119="Rural"),"",
_xlfn.IFS(
NOT(ISBLANK(C9119)), C9119,
AND(NOT(ISBLANK(C9118)), B9118=B9119, NOT(ISBLANK(C9120)), B9120=B9119), AVERAGE(C9118,C9120),
AND(NOT(ISBLANK(C9118)), B9118=B9119, ISBLANK(C9120), NOT(ISBLANK(C9121)), B9121=B9119), C9118+(C9121-C9118)/3,
AND(ISBLANK(C9118), NOT(ISBLANK(C9117)), B9117=B9119, NOT(ISBLANK(C9120)), B9120=B9119), C9117+(C9120-C9117)*2/3,
TRUE, "Check Manually"
))</f>
        <v>128.19999999999999</v>
      </c>
      <c r="F9119" t="str">
        <f>_xlfn.XLOOKUP(B9119,Bucket_Map!A:A,Bucket_Map!B:B,"ERROR - CHECK NAME")</f>
        <v>Personal Care &amp; Effects</v>
      </c>
    </row>
    <row r="9120" spans="1:6" x14ac:dyDescent="0.25">
      <c r="A9120" t="s">
        <v>33</v>
      </c>
      <c r="B9120" t="s">
        <v>24</v>
      </c>
      <c r="C9120">
        <v>128.19999999999999</v>
      </c>
      <c r="D9120" s="1">
        <v>43282</v>
      </c>
      <c r="E9120" cm="1">
        <f t="array" ref="E9120">IF(AND(B9120="Housing",A9120="Rural"),"",
_xlfn.IFS(
NOT(ISBLANK(C9120)), C9120,
AND(NOT(ISBLANK(C9119)), B9119=B9120, NOT(ISBLANK(C9121)), B9121=B9120), AVERAGE(C9119,C9121),
AND(NOT(ISBLANK(C9119)), B9119=B9120, ISBLANK(C9121), NOT(ISBLANK(C9122)), B9122=B9120), C9119+(C9122-C9119)/3,
AND(ISBLANK(C9119), NOT(ISBLANK(C9118)), B9118=B9120, NOT(ISBLANK(C9121)), B9121=B9120), C9118+(C9121-C9118)*2/3,
TRUE, "Check Manually"
))</f>
        <v>128.19999999999999</v>
      </c>
      <c r="F9120" t="str">
        <f>_xlfn.XLOOKUP(B9120,Bucket_Map!A:A,Bucket_Map!B:B,"ERROR - CHECK NAME")</f>
        <v>Personal Care &amp; Effects</v>
      </c>
    </row>
    <row r="9121" spans="1:6" x14ac:dyDescent="0.25">
      <c r="A9121" t="s">
        <v>33</v>
      </c>
      <c r="B9121" t="s">
        <v>24</v>
      </c>
      <c r="C9121">
        <v>128.30000000000001</v>
      </c>
      <c r="D9121" s="1">
        <v>43313</v>
      </c>
      <c r="E9121" cm="1">
        <f t="array" ref="E9121">IF(AND(B9121="Housing",A9121="Rural"),"",
_xlfn.IFS(
NOT(ISBLANK(C9121)), C9121,
AND(NOT(ISBLANK(C9120)), B9120=B9121, NOT(ISBLANK(C9122)), B9122=B9121), AVERAGE(C9120,C9122),
AND(NOT(ISBLANK(C9120)), B9120=B9121, ISBLANK(C9122), NOT(ISBLANK(C9123)), B9123=B9121), C9120+(C9123-C9120)/3,
AND(ISBLANK(C9120), NOT(ISBLANK(C9119)), B9119=B9121, NOT(ISBLANK(C9122)), B9122=B9121), C9119+(C9122-C9119)*2/3,
TRUE, "Check Manually"
))</f>
        <v>128.30000000000001</v>
      </c>
      <c r="F9121" t="str">
        <f>_xlfn.XLOOKUP(B9121,Bucket_Map!A:A,Bucket_Map!B:B,"ERROR - CHECK NAME")</f>
        <v>Personal Care &amp; Effects</v>
      </c>
    </row>
    <row r="9122" spans="1:6" x14ac:dyDescent="0.25">
      <c r="A9122" t="s">
        <v>33</v>
      </c>
      <c r="B9122" t="s">
        <v>24</v>
      </c>
      <c r="C9122">
        <v>129.30000000000001</v>
      </c>
      <c r="D9122" s="1">
        <v>43344</v>
      </c>
      <c r="E9122" cm="1">
        <f t="array" ref="E9122">IF(AND(B9122="Housing",A9122="Rural"),"",
_xlfn.IFS(
NOT(ISBLANK(C9122)), C9122,
AND(NOT(ISBLANK(C9121)), B9121=B9122, NOT(ISBLANK(C9123)), B9123=B9122), AVERAGE(C9121,C9123),
AND(NOT(ISBLANK(C9121)), B9121=B9122, ISBLANK(C9123), NOT(ISBLANK(C9124)), B9124=B9122), C9121+(C9124-C9121)/3,
AND(ISBLANK(C9121), NOT(ISBLANK(C9120)), B9120=B9122, NOT(ISBLANK(C9123)), B9123=B9122), C9120+(C9123-C9120)*2/3,
TRUE, "Check Manually"
))</f>
        <v>129.30000000000001</v>
      </c>
      <c r="F9122" t="str">
        <f>_xlfn.XLOOKUP(B9122,Bucket_Map!A:A,Bucket_Map!B:B,"ERROR - CHECK NAME")</f>
        <v>Personal Care &amp; Effects</v>
      </c>
    </row>
    <row r="9123" spans="1:6" x14ac:dyDescent="0.25">
      <c r="A9123" t="s">
        <v>33</v>
      </c>
      <c r="B9123" t="s">
        <v>24</v>
      </c>
      <c r="C9123">
        <v>130.4</v>
      </c>
      <c r="D9123" s="1">
        <v>43374</v>
      </c>
      <c r="E9123" cm="1">
        <f t="array" ref="E9123">IF(AND(B9123="Housing",A9123="Rural"),"",
_xlfn.IFS(
NOT(ISBLANK(C9123)), C9123,
AND(NOT(ISBLANK(C9122)), B9122=B9123, NOT(ISBLANK(C9124)), B9124=B9123), AVERAGE(C9122,C9124),
AND(NOT(ISBLANK(C9122)), B9122=B9123, ISBLANK(C9124), NOT(ISBLANK(C9125)), B9125=B9123), C9122+(C9125-C9122)/3,
AND(ISBLANK(C9122), NOT(ISBLANK(C9121)), B9121=B9123, NOT(ISBLANK(C9124)), B9124=B9123), C9121+(C9124-C9121)*2/3,
TRUE, "Check Manually"
))</f>
        <v>130.4</v>
      </c>
      <c r="F9123" t="str">
        <f>_xlfn.XLOOKUP(B9123,Bucket_Map!A:A,Bucket_Map!B:B,"ERROR - CHECK NAME")</f>
        <v>Personal Care &amp; Effects</v>
      </c>
    </row>
    <row r="9124" spans="1:6" x14ac:dyDescent="0.25">
      <c r="A9124" t="s">
        <v>33</v>
      </c>
      <c r="B9124" t="s">
        <v>24</v>
      </c>
      <c r="C9124">
        <v>130.5</v>
      </c>
      <c r="D9124" s="1">
        <v>43405</v>
      </c>
      <c r="E9124" cm="1">
        <f t="array" ref="E9124">IF(AND(B9124="Housing",A9124="Rural"),"",
_xlfn.IFS(
NOT(ISBLANK(C9124)), C9124,
AND(NOT(ISBLANK(C9123)), B9123=B9124, NOT(ISBLANK(C9125)), B9125=B9124), AVERAGE(C9123,C9125),
AND(NOT(ISBLANK(C9123)), B9123=B9124, ISBLANK(C9125), NOT(ISBLANK(C9126)), B9126=B9124), C9123+(C9126-C9123)/3,
AND(ISBLANK(C9123), NOT(ISBLANK(C9122)), B9122=B9124, NOT(ISBLANK(C9125)), B9125=B9124), C9122+(C9125-C9122)*2/3,
TRUE, "Check Manually"
))</f>
        <v>130.5</v>
      </c>
      <c r="F9124" t="str">
        <f>_xlfn.XLOOKUP(B9124,Bucket_Map!A:A,Bucket_Map!B:B,"ERROR - CHECK NAME")</f>
        <v>Personal Care &amp; Effects</v>
      </c>
    </row>
    <row r="9125" spans="1:6" x14ac:dyDescent="0.25">
      <c r="A9125" t="s">
        <v>33</v>
      </c>
      <c r="B9125" t="s">
        <v>24</v>
      </c>
      <c r="C9125">
        <v>130.80000000000001</v>
      </c>
      <c r="D9125" s="1">
        <v>43435</v>
      </c>
      <c r="E9125" cm="1">
        <f t="array" ref="E9125">IF(AND(B9125="Housing",A9125="Rural"),"",
_xlfn.IFS(
NOT(ISBLANK(C9125)), C9125,
AND(NOT(ISBLANK(C9124)), B9124=B9125, NOT(ISBLANK(C9126)), B9126=B9125), AVERAGE(C9124,C9126),
AND(NOT(ISBLANK(C9124)), B9124=B9125, ISBLANK(C9126), NOT(ISBLANK(C9127)), B9127=B9125), C9124+(C9127-C9124)/3,
AND(ISBLANK(C9124), NOT(ISBLANK(C9123)), B9123=B9125, NOT(ISBLANK(C9126)), B9126=B9125), C9123+(C9126-C9123)*2/3,
TRUE, "Check Manually"
))</f>
        <v>130.80000000000001</v>
      </c>
      <c r="F9125" t="str">
        <f>_xlfn.XLOOKUP(B9125,Bucket_Map!A:A,Bucket_Map!B:B,"ERROR - CHECK NAME")</f>
        <v>Personal Care &amp; Effects</v>
      </c>
    </row>
    <row r="9126" spans="1:6" x14ac:dyDescent="0.25">
      <c r="A9126" t="s">
        <v>33</v>
      </c>
      <c r="B9126" t="s">
        <v>24</v>
      </c>
      <c r="C9126">
        <v>131.69999999999999</v>
      </c>
      <c r="D9126" s="1">
        <v>43466</v>
      </c>
      <c r="E9126" cm="1">
        <f t="array" ref="E9126">IF(AND(B9126="Housing",A9126="Rural"),"",
_xlfn.IFS(
NOT(ISBLANK(C9126)), C9126,
AND(NOT(ISBLANK(C9125)), B9125=B9126, NOT(ISBLANK(C9127)), B9127=B9126), AVERAGE(C9125,C9127),
AND(NOT(ISBLANK(C9125)), B9125=B9126, ISBLANK(C9127), NOT(ISBLANK(C9128)), B9128=B9126), C9125+(C9128-C9125)/3,
AND(ISBLANK(C9125), NOT(ISBLANK(C9124)), B9124=B9126, NOT(ISBLANK(C9127)), B9127=B9126), C9124+(C9127-C9124)*2/3,
TRUE, "Check Manually"
))</f>
        <v>131.69999999999999</v>
      </c>
      <c r="F9126" t="str">
        <f>_xlfn.XLOOKUP(B9126,Bucket_Map!A:A,Bucket_Map!B:B,"ERROR - CHECK NAME")</f>
        <v>Personal Care &amp; Effects</v>
      </c>
    </row>
    <row r="9127" spans="1:6" x14ac:dyDescent="0.25">
      <c r="A9127" t="s">
        <v>33</v>
      </c>
      <c r="B9127" t="s">
        <v>24</v>
      </c>
      <c r="C9127">
        <v>133</v>
      </c>
      <c r="D9127" s="1">
        <v>43497</v>
      </c>
      <c r="E9127" cm="1">
        <f t="array" ref="E9127">IF(AND(B9127="Housing",A9127="Rural"),"",
_xlfn.IFS(
NOT(ISBLANK(C9127)), C9127,
AND(NOT(ISBLANK(C9126)), B9126=B9127, NOT(ISBLANK(C9128)), B9128=B9127), AVERAGE(C9126,C9128),
AND(NOT(ISBLANK(C9126)), B9126=B9127, ISBLANK(C9128), NOT(ISBLANK(C9129)), B9129=B9127), C9126+(C9129-C9126)/3,
AND(ISBLANK(C9126), NOT(ISBLANK(C9125)), B9125=B9127, NOT(ISBLANK(C9128)), B9128=B9127), C9125+(C9128-C9125)*2/3,
TRUE, "Check Manually"
))</f>
        <v>133</v>
      </c>
      <c r="F9127" t="str">
        <f>_xlfn.XLOOKUP(B9127,Bucket_Map!A:A,Bucket_Map!B:B,"ERROR - CHECK NAME")</f>
        <v>Personal Care &amp; Effects</v>
      </c>
    </row>
    <row r="9128" spans="1:6" x14ac:dyDescent="0.25">
      <c r="A9128" t="s">
        <v>33</v>
      </c>
      <c r="B9128" t="s">
        <v>24</v>
      </c>
      <c r="C9128">
        <v>132.5</v>
      </c>
      <c r="D9128" s="1">
        <v>43525</v>
      </c>
      <c r="E9128" cm="1">
        <f t="array" ref="E9128">IF(AND(B9128="Housing",A9128="Rural"),"",
_xlfn.IFS(
NOT(ISBLANK(C9128)), C9128,
AND(NOT(ISBLANK(C9127)), B9127=B9128, NOT(ISBLANK(C9129)), B9129=B9128), AVERAGE(C9127,C9129),
AND(NOT(ISBLANK(C9127)), B9127=B9128, ISBLANK(C9129), NOT(ISBLANK(C9130)), B9130=B9128), C9127+(C9130-C9127)/3,
AND(ISBLANK(C9127), NOT(ISBLANK(C9126)), B9126=B9128, NOT(ISBLANK(C9129)), B9129=B9128), C9126+(C9129-C9126)*2/3,
TRUE, "Check Manually"
))</f>
        <v>132.5</v>
      </c>
      <c r="F9128" t="str">
        <f>_xlfn.XLOOKUP(B9128,Bucket_Map!A:A,Bucket_Map!B:B,"ERROR - CHECK NAME")</f>
        <v>Personal Care &amp; Effects</v>
      </c>
    </row>
    <row r="9129" spans="1:6" x14ac:dyDescent="0.25">
      <c r="A9129" t="s">
        <v>33</v>
      </c>
      <c r="B9129" t="s">
        <v>24</v>
      </c>
      <c r="C9129">
        <v>132.6</v>
      </c>
      <c r="D9129" s="1">
        <v>43586</v>
      </c>
      <c r="E9129" cm="1">
        <f t="array" ref="E9129">IF(AND(B9129="Housing",A9129="Rural"),"",
_xlfn.IFS(
NOT(ISBLANK(C9129)), C9129,
AND(NOT(ISBLANK(C9128)), B9128=B9129, NOT(ISBLANK(C9130)), B9130=B9129), AVERAGE(C9128,C9130),
AND(NOT(ISBLANK(C9128)), B9128=B9129, ISBLANK(C9130), NOT(ISBLANK(C9131)), B9131=B9129), C9128+(C9131-C9128)/3,
AND(ISBLANK(C9128), NOT(ISBLANK(C9127)), B9127=B9129, NOT(ISBLANK(C9130)), B9130=B9129), C9127+(C9130-C9127)*2/3,
TRUE, "Check Manually"
))</f>
        <v>132.6</v>
      </c>
      <c r="F9129" t="str">
        <f>_xlfn.XLOOKUP(B9129,Bucket_Map!A:A,Bucket_Map!B:B,"ERROR - CHECK NAME")</f>
        <v>Personal Care &amp; Effects</v>
      </c>
    </row>
    <row r="9130" spans="1:6" x14ac:dyDescent="0.25">
      <c r="A9130" t="s">
        <v>33</v>
      </c>
      <c r="B9130" t="s">
        <v>24</v>
      </c>
      <c r="C9130">
        <v>133.69999999999999</v>
      </c>
      <c r="D9130" s="1">
        <v>43617</v>
      </c>
      <c r="E9130" cm="1">
        <f t="array" ref="E9130">IF(AND(B9130="Housing",A9130="Rural"),"",
_xlfn.IFS(
NOT(ISBLANK(C9130)), C9130,
AND(NOT(ISBLANK(C9129)), B9129=B9130, NOT(ISBLANK(C9131)), B9131=B9130), AVERAGE(C9129,C9131),
AND(NOT(ISBLANK(C9129)), B9129=B9130, ISBLANK(C9131), NOT(ISBLANK(C9132)), B9132=B9130), C9129+(C9132-C9129)/3,
AND(ISBLANK(C9129), NOT(ISBLANK(C9128)), B9128=B9130, NOT(ISBLANK(C9131)), B9131=B9130), C9128+(C9131-C9128)*2/3,
TRUE, "Check Manually"
))</f>
        <v>133.69999999999999</v>
      </c>
      <c r="F9130" t="str">
        <f>_xlfn.XLOOKUP(B9130,Bucket_Map!A:A,Bucket_Map!B:B,"ERROR - CHECK NAME")</f>
        <v>Personal Care &amp; Effects</v>
      </c>
    </row>
    <row r="9131" spans="1:6" x14ac:dyDescent="0.25">
      <c r="A9131" t="s">
        <v>33</v>
      </c>
      <c r="B9131" t="s">
        <v>24</v>
      </c>
      <c r="C9131">
        <v>135.1</v>
      </c>
      <c r="D9131" s="1">
        <v>43647</v>
      </c>
      <c r="E9131" cm="1">
        <f t="array" ref="E9131">IF(AND(B9131="Housing",A9131="Rural"),"",
_xlfn.IFS(
NOT(ISBLANK(C9131)), C9131,
AND(NOT(ISBLANK(C9130)), B9130=B9131, NOT(ISBLANK(C9132)), B9132=B9131), AVERAGE(C9130,C9132),
AND(NOT(ISBLANK(C9130)), B9130=B9131, ISBLANK(C9132), NOT(ISBLANK(C9133)), B9133=B9131), C9130+(C9133-C9130)/3,
AND(ISBLANK(C9130), NOT(ISBLANK(C9129)), B9129=B9131, NOT(ISBLANK(C9132)), B9132=B9131), C9129+(C9132-C9129)*2/3,
TRUE, "Check Manually"
))</f>
        <v>135.1</v>
      </c>
      <c r="F9131" t="str">
        <f>_xlfn.XLOOKUP(B9131,Bucket_Map!A:A,Bucket_Map!B:B,"ERROR - CHECK NAME")</f>
        <v>Personal Care &amp; Effects</v>
      </c>
    </row>
    <row r="9132" spans="1:6" x14ac:dyDescent="0.25">
      <c r="A9132" t="s">
        <v>33</v>
      </c>
      <c r="B9132" t="s">
        <v>24</v>
      </c>
      <c r="C9132">
        <v>137.80000000000001</v>
      </c>
      <c r="D9132" s="1">
        <v>43678</v>
      </c>
      <c r="E9132" cm="1">
        <f t="array" ref="E9132">IF(AND(B9132="Housing",A9132="Rural"),"",
_xlfn.IFS(
NOT(ISBLANK(C9132)), C9132,
AND(NOT(ISBLANK(C9131)), B9131=B9132, NOT(ISBLANK(C9133)), B9133=B9132), AVERAGE(C9131,C9133),
AND(NOT(ISBLANK(C9131)), B9131=B9132, ISBLANK(C9133), NOT(ISBLANK(C9134)), B9134=B9132), C9131+(C9134-C9131)/3,
AND(ISBLANK(C9131), NOT(ISBLANK(C9130)), B9130=B9132, NOT(ISBLANK(C9133)), B9133=B9132), C9130+(C9133-C9130)*2/3,
TRUE, "Check Manually"
))</f>
        <v>137.80000000000001</v>
      </c>
      <c r="F9132" t="str">
        <f>_xlfn.XLOOKUP(B9132,Bucket_Map!A:A,Bucket_Map!B:B,"ERROR - CHECK NAME")</f>
        <v>Personal Care &amp; Effects</v>
      </c>
    </row>
    <row r="9133" spans="1:6" x14ac:dyDescent="0.25">
      <c r="A9133" t="s">
        <v>33</v>
      </c>
      <c r="B9133" t="s">
        <v>24</v>
      </c>
      <c r="C9133">
        <v>139</v>
      </c>
      <c r="D9133" s="1">
        <v>43709</v>
      </c>
      <c r="E9133" cm="1">
        <f t="array" ref="E9133">IF(AND(B9133="Housing",A9133="Rural"),"",
_xlfn.IFS(
NOT(ISBLANK(C9133)), C9133,
AND(NOT(ISBLANK(C9132)), B9132=B9133, NOT(ISBLANK(C9134)), B9134=B9133), AVERAGE(C9132,C9134),
AND(NOT(ISBLANK(C9132)), B9132=B9133, ISBLANK(C9134), NOT(ISBLANK(C9135)), B9135=B9133), C9132+(C9135-C9132)/3,
AND(ISBLANK(C9132), NOT(ISBLANK(C9131)), B9131=B9133, NOT(ISBLANK(C9134)), B9134=B9133), C9131+(C9134-C9131)*2/3,
TRUE, "Check Manually"
))</f>
        <v>139</v>
      </c>
      <c r="F9133" t="str">
        <f>_xlfn.XLOOKUP(B9133,Bucket_Map!A:A,Bucket_Map!B:B,"ERROR - CHECK NAME")</f>
        <v>Personal Care &amp; Effects</v>
      </c>
    </row>
    <row r="9134" spans="1:6" x14ac:dyDescent="0.25">
      <c r="A9134" t="s">
        <v>33</v>
      </c>
      <c r="B9134" t="s">
        <v>24</v>
      </c>
      <c r="C9134">
        <v>139.5</v>
      </c>
      <c r="D9134" s="1">
        <v>43739</v>
      </c>
      <c r="E9134" cm="1">
        <f t="array" ref="E9134">IF(AND(B9134="Housing",A9134="Rural"),"",
_xlfn.IFS(
NOT(ISBLANK(C9134)), C9134,
AND(NOT(ISBLANK(C9133)), B9133=B9134, NOT(ISBLANK(C9135)), B9135=B9134), AVERAGE(C9133,C9135),
AND(NOT(ISBLANK(C9133)), B9133=B9134, ISBLANK(C9135), NOT(ISBLANK(C9136)), B9136=B9134), C9133+(C9136-C9133)/3,
AND(ISBLANK(C9133), NOT(ISBLANK(C9132)), B9132=B9134, NOT(ISBLANK(C9135)), B9135=B9134), C9132+(C9135-C9132)*2/3,
TRUE, "Check Manually"
))</f>
        <v>139.5</v>
      </c>
      <c r="F9134" t="str">
        <f>_xlfn.XLOOKUP(B9134,Bucket_Map!A:A,Bucket_Map!B:B,"ERROR - CHECK NAME")</f>
        <v>Personal Care &amp; Effects</v>
      </c>
    </row>
    <row r="9135" spans="1:6" x14ac:dyDescent="0.25">
      <c r="A9135" t="s">
        <v>33</v>
      </c>
      <c r="B9135" t="s">
        <v>24</v>
      </c>
      <c r="C9135">
        <v>139.80000000000001</v>
      </c>
      <c r="D9135" s="1">
        <v>43770</v>
      </c>
      <c r="E9135" cm="1">
        <f t="array" ref="E9135">IF(AND(B9135="Housing",A9135="Rural"),"",
_xlfn.IFS(
NOT(ISBLANK(C9135)), C9135,
AND(NOT(ISBLANK(C9134)), B9134=B9135, NOT(ISBLANK(C9136)), B9136=B9135), AVERAGE(C9134,C9136),
AND(NOT(ISBLANK(C9134)), B9134=B9135, ISBLANK(C9136), NOT(ISBLANK(C9137)), B9137=B9135), C9134+(C9137-C9134)/3,
AND(ISBLANK(C9134), NOT(ISBLANK(C9133)), B9133=B9135, NOT(ISBLANK(C9136)), B9136=B9135), C9133+(C9136-C9133)*2/3,
TRUE, "Check Manually"
))</f>
        <v>139.80000000000001</v>
      </c>
      <c r="F9135" t="str">
        <f>_xlfn.XLOOKUP(B9135,Bucket_Map!A:A,Bucket_Map!B:B,"ERROR - CHECK NAME")</f>
        <v>Personal Care &amp; Effects</v>
      </c>
    </row>
    <row r="9136" spans="1:6" x14ac:dyDescent="0.25">
      <c r="A9136" t="s">
        <v>33</v>
      </c>
      <c r="B9136" t="s">
        <v>24</v>
      </c>
      <c r="C9136">
        <v>140.19999999999999</v>
      </c>
      <c r="D9136" s="1">
        <v>43800</v>
      </c>
      <c r="E9136" cm="1">
        <f t="array" ref="E9136">IF(AND(B9136="Housing",A9136="Rural"),"",
_xlfn.IFS(
NOT(ISBLANK(C9136)), C9136,
AND(NOT(ISBLANK(C9135)), B9135=B9136, NOT(ISBLANK(C9137)), B9137=B9136), AVERAGE(C9135,C9137),
AND(NOT(ISBLANK(C9135)), B9135=B9136, ISBLANK(C9137), NOT(ISBLANK(C9138)), B9138=B9136), C9135+(C9138-C9135)/3,
AND(ISBLANK(C9135), NOT(ISBLANK(C9134)), B9134=B9136, NOT(ISBLANK(C9137)), B9137=B9136), C9134+(C9137-C9134)*2/3,
TRUE, "Check Manually"
))</f>
        <v>140.19999999999999</v>
      </c>
      <c r="F9136" t="str">
        <f>_xlfn.XLOOKUP(B9136,Bucket_Map!A:A,Bucket_Map!B:B,"ERROR - CHECK NAME")</f>
        <v>Personal Care &amp; Effects</v>
      </c>
    </row>
    <row r="9137" spans="1:6" x14ac:dyDescent="0.25">
      <c r="A9137" t="s">
        <v>33</v>
      </c>
      <c r="B9137" t="s">
        <v>24</v>
      </c>
      <c r="C9137">
        <v>142.1</v>
      </c>
      <c r="D9137" s="1">
        <v>43831</v>
      </c>
      <c r="E9137" cm="1">
        <f t="array" ref="E9137">IF(AND(B9137="Housing",A9137="Rural"),"",
_xlfn.IFS(
NOT(ISBLANK(C9137)), C9137,
AND(NOT(ISBLANK(C9136)), B9136=B9137, NOT(ISBLANK(C9138)), B9138=B9137), AVERAGE(C9136,C9138),
AND(NOT(ISBLANK(C9136)), B9136=B9137, ISBLANK(C9138), NOT(ISBLANK(C9139)), B9139=B9137), C9136+(C9139-C9136)/3,
AND(ISBLANK(C9136), NOT(ISBLANK(C9135)), B9135=B9137, NOT(ISBLANK(C9138)), B9138=B9137), C9135+(C9138-C9135)*2/3,
TRUE, "Check Manually"
))</f>
        <v>142.1</v>
      </c>
      <c r="F9137" t="str">
        <f>_xlfn.XLOOKUP(B9137,Bucket_Map!A:A,Bucket_Map!B:B,"ERROR - CHECK NAME")</f>
        <v>Personal Care &amp; Effects</v>
      </c>
    </row>
    <row r="9138" spans="1:6" x14ac:dyDescent="0.25">
      <c r="A9138" t="s">
        <v>33</v>
      </c>
      <c r="B9138" t="s">
        <v>24</v>
      </c>
      <c r="C9138">
        <v>143.5</v>
      </c>
      <c r="D9138" s="1">
        <v>43862</v>
      </c>
      <c r="E9138" cm="1">
        <f t="array" ref="E9138">IF(AND(B9138="Housing",A9138="Rural"),"",
_xlfn.IFS(
NOT(ISBLANK(C9138)), C9138,
AND(NOT(ISBLANK(C9137)), B9137=B9138, NOT(ISBLANK(C9139)), B9139=B9138), AVERAGE(C9137,C9139),
AND(NOT(ISBLANK(C9137)), B9137=B9138, ISBLANK(C9139), NOT(ISBLANK(C9140)), B9140=B9138), C9137+(C9140-C9137)/3,
AND(ISBLANK(C9137), NOT(ISBLANK(C9136)), B9136=B9138, NOT(ISBLANK(C9139)), B9139=B9138), C9136+(C9139-C9136)*2/3,
TRUE, "Check Manually"
))</f>
        <v>143.5</v>
      </c>
      <c r="F9138" t="str">
        <f>_xlfn.XLOOKUP(B9138,Bucket_Map!A:A,Bucket_Map!B:B,"ERROR - CHECK NAME")</f>
        <v>Personal Care &amp; Effects</v>
      </c>
    </row>
    <row r="9139" spans="1:6" x14ac:dyDescent="0.25">
      <c r="A9139" t="s">
        <v>33</v>
      </c>
      <c r="B9139" t="s">
        <v>24</v>
      </c>
      <c r="C9139">
        <v>145.30000000000001</v>
      </c>
      <c r="D9139" s="1">
        <v>43891</v>
      </c>
      <c r="E9139" cm="1">
        <f t="array" ref="E9139">IF(AND(B9139="Housing",A9139="Rural"),"",
_xlfn.IFS(
NOT(ISBLANK(C9139)), C9139,
AND(NOT(ISBLANK(C9138)), B9138=B9139, NOT(ISBLANK(C9140)), B9140=B9139), AVERAGE(C9138,C9140),
AND(NOT(ISBLANK(C9138)), B9138=B9139, ISBLANK(C9140), NOT(ISBLANK(C9141)), B9141=B9139), C9138+(C9141-C9138)/3,
AND(ISBLANK(C9138), NOT(ISBLANK(C9137)), B9137=B9139, NOT(ISBLANK(C9140)), B9140=B9139), C9137+(C9140-C9137)*2/3,
TRUE, "Check Manually"
))</f>
        <v>145.30000000000001</v>
      </c>
      <c r="F9139" t="str">
        <f>_xlfn.XLOOKUP(B9139,Bucket_Map!A:A,Bucket_Map!B:B,"ERROR - CHECK NAME")</f>
        <v>Personal Care &amp; Effects</v>
      </c>
    </row>
    <row r="9140" spans="1:6" x14ac:dyDescent="0.25">
      <c r="A9140" t="s">
        <v>33</v>
      </c>
      <c r="B9140" t="s">
        <v>24</v>
      </c>
      <c r="D9140" s="1">
        <v>43922</v>
      </c>
      <c r="E9140" cm="1">
        <f t="array" ref="E9140">IF(AND(B9140="Housing",A9140="Rural"),"",
_xlfn.IFS(
NOT(ISBLANK(C9140)), C9140,
AND(NOT(ISBLANK(C9139)), B9139=B9140, NOT(ISBLANK(C9141)), B9141=B9140), AVERAGE(C9139,C9141),
AND(NOT(ISBLANK(C9139)), B9139=B9140, ISBLANK(C9141), NOT(ISBLANK(C9142)), B9142=B9140), C9139+(C9142-C9139)/3,
AND(ISBLANK(C9139), NOT(ISBLANK(C9138)), B9138=B9140, NOT(ISBLANK(C9141)), B9141=B9140), C9138+(C9141-C9138)*2/3,
TRUE, "Check Manually"
))</f>
        <v>147.6</v>
      </c>
      <c r="F9140" t="str">
        <f>_xlfn.XLOOKUP(B9140,Bucket_Map!A:A,Bucket_Map!B:B,"ERROR - CHECK NAME")</f>
        <v>Personal Care &amp; Effects</v>
      </c>
    </row>
    <row r="9141" spans="1:6" x14ac:dyDescent="0.25">
      <c r="A9141" t="s">
        <v>33</v>
      </c>
      <c r="B9141" t="s">
        <v>24</v>
      </c>
      <c r="D9141" s="1">
        <v>43952</v>
      </c>
      <c r="E9141" cm="1">
        <f t="array" ref="E9141">IF(AND(B9141="Housing",A9141="Rural"),"",
_xlfn.IFS(
NOT(ISBLANK(C9141)), C9141,
AND(NOT(ISBLANK(C9140)), B9140=B9141, NOT(ISBLANK(C9142)), B9142=B9141), AVERAGE(C9140,C9142),
AND(NOT(ISBLANK(C9140)), B9140=B9141, ISBLANK(C9142), NOT(ISBLANK(C9143)), B9143=B9141), C9140+(C9143-C9140)/3,
AND(ISBLANK(C9140), NOT(ISBLANK(C9139)), B9139=B9141, NOT(ISBLANK(C9142)), B9142=B9141), C9139+(C9142-C9139)*2/3,
TRUE, "Check Manually"
))</f>
        <v>149.9</v>
      </c>
      <c r="F9141" t="str">
        <f>_xlfn.XLOOKUP(B9141,Bucket_Map!A:A,Bucket_Map!B:B,"ERROR - CHECK NAME")</f>
        <v>Personal Care &amp; Effects</v>
      </c>
    </row>
    <row r="9142" spans="1:6" x14ac:dyDescent="0.25">
      <c r="A9142" t="s">
        <v>33</v>
      </c>
      <c r="B9142" t="s">
        <v>24</v>
      </c>
      <c r="C9142">
        <v>152.19999999999999</v>
      </c>
      <c r="D9142" s="1">
        <v>43983</v>
      </c>
      <c r="E9142" cm="1">
        <f t="array" ref="E9142">IF(AND(B9142="Housing",A9142="Rural"),"",
_xlfn.IFS(
NOT(ISBLANK(C9142)), C9142,
AND(NOT(ISBLANK(C9141)), B9141=B9142, NOT(ISBLANK(C9143)), B9143=B9142), AVERAGE(C9141,C9143),
AND(NOT(ISBLANK(C9141)), B9141=B9142, ISBLANK(C9143), NOT(ISBLANK(C9144)), B9144=B9142), C9141+(C9144-C9141)/3,
AND(ISBLANK(C9141), NOT(ISBLANK(C9140)), B9140=B9142, NOT(ISBLANK(C9143)), B9143=B9142), C9140+(C9143-C9140)*2/3,
TRUE, "Check Manually"
))</f>
        <v>152.19999999999999</v>
      </c>
      <c r="F9142" t="str">
        <f>_xlfn.XLOOKUP(B9142,Bucket_Map!A:A,Bucket_Map!B:B,"ERROR - CHECK NAME")</f>
        <v>Personal Care &amp; Effects</v>
      </c>
    </row>
    <row r="9143" spans="1:6" x14ac:dyDescent="0.25">
      <c r="A9143" t="s">
        <v>33</v>
      </c>
      <c r="B9143" t="s">
        <v>24</v>
      </c>
      <c r="C9143">
        <v>152.19999999999999</v>
      </c>
      <c r="D9143" s="1">
        <v>44013</v>
      </c>
      <c r="E9143" cm="1">
        <f t="array" ref="E9143">IF(AND(B9143="Housing",A9143="Rural"),"",
_xlfn.IFS(
NOT(ISBLANK(C9143)), C9143,
AND(NOT(ISBLANK(C9142)), B9142=B9143, NOT(ISBLANK(C9144)), B9144=B9143), AVERAGE(C9142,C9144),
AND(NOT(ISBLANK(C9142)), B9142=B9143, ISBLANK(C9144), NOT(ISBLANK(C9145)), B9145=B9143), C9142+(C9145-C9142)/3,
AND(ISBLANK(C9142), NOT(ISBLANK(C9141)), B9141=B9143, NOT(ISBLANK(C9144)), B9144=B9143), C9141+(C9144-C9141)*2/3,
TRUE, "Check Manually"
))</f>
        <v>152.19999999999999</v>
      </c>
      <c r="F9143" t="str">
        <f>_xlfn.XLOOKUP(B9143,Bucket_Map!A:A,Bucket_Map!B:B,"ERROR - CHECK NAME")</f>
        <v>Personal Care &amp; Effects</v>
      </c>
    </row>
    <row r="9144" spans="1:6" x14ac:dyDescent="0.25">
      <c r="A9144" t="s">
        <v>33</v>
      </c>
      <c r="B9144" t="s">
        <v>24</v>
      </c>
      <c r="C9144">
        <v>155.19999999999999</v>
      </c>
      <c r="D9144" s="1">
        <v>44044</v>
      </c>
      <c r="E9144" cm="1">
        <f t="array" ref="E9144">IF(AND(B9144="Housing",A9144="Rural"),"",
_xlfn.IFS(
NOT(ISBLANK(C9144)), C9144,
AND(NOT(ISBLANK(C9143)), B9143=B9144, NOT(ISBLANK(C9145)), B9145=B9144), AVERAGE(C9143,C9145),
AND(NOT(ISBLANK(C9143)), B9143=B9144, ISBLANK(C9145), NOT(ISBLANK(C9146)), B9146=B9144), C9143+(C9146-C9143)/3,
AND(ISBLANK(C9143), NOT(ISBLANK(C9142)), B9142=B9144, NOT(ISBLANK(C9145)), B9145=B9144), C9142+(C9145-C9142)*2/3,
TRUE, "Check Manually"
))</f>
        <v>155.19999999999999</v>
      </c>
      <c r="F9144" t="str">
        <f>_xlfn.XLOOKUP(B9144,Bucket_Map!A:A,Bucket_Map!B:B,"ERROR - CHECK NAME")</f>
        <v>Personal Care &amp; Effects</v>
      </c>
    </row>
    <row r="9145" spans="1:6" x14ac:dyDescent="0.25">
      <c r="A9145" t="s">
        <v>33</v>
      </c>
      <c r="B9145" t="s">
        <v>24</v>
      </c>
      <c r="C9145">
        <v>159.80000000000001</v>
      </c>
      <c r="D9145" s="1">
        <v>44075</v>
      </c>
      <c r="E9145" cm="1">
        <f t="array" ref="E9145">IF(AND(B9145="Housing",A9145="Rural"),"",
_xlfn.IFS(
NOT(ISBLANK(C9145)), C9145,
AND(NOT(ISBLANK(C9144)), B9144=B9145, NOT(ISBLANK(C9146)), B9146=B9145), AVERAGE(C9144,C9146),
AND(NOT(ISBLANK(C9144)), B9144=B9145, ISBLANK(C9146), NOT(ISBLANK(C9147)), B9147=B9145), C9144+(C9147-C9144)/3,
AND(ISBLANK(C9144), NOT(ISBLANK(C9143)), B9143=B9145, NOT(ISBLANK(C9146)), B9146=B9145), C9143+(C9146-C9143)*2/3,
TRUE, "Check Manually"
))</f>
        <v>159.80000000000001</v>
      </c>
      <c r="F9145" t="str">
        <f>_xlfn.XLOOKUP(B9145,Bucket_Map!A:A,Bucket_Map!B:B,"ERROR - CHECK NAME")</f>
        <v>Personal Care &amp; Effects</v>
      </c>
    </row>
    <row r="9146" spans="1:6" x14ac:dyDescent="0.25">
      <c r="A9146" t="s">
        <v>33</v>
      </c>
      <c r="B9146" t="s">
        <v>24</v>
      </c>
      <c r="C9146">
        <v>158.1</v>
      </c>
      <c r="D9146" s="1">
        <v>44105</v>
      </c>
      <c r="E9146" cm="1">
        <f t="array" ref="E9146">IF(AND(B9146="Housing",A9146="Rural"),"",
_xlfn.IFS(
NOT(ISBLANK(C9146)), C9146,
AND(NOT(ISBLANK(C9145)), B9145=B9146, NOT(ISBLANK(C9147)), B9147=B9146), AVERAGE(C9145,C9147),
AND(NOT(ISBLANK(C9145)), B9145=B9146, ISBLANK(C9147), NOT(ISBLANK(C9148)), B9148=B9146), C9145+(C9148-C9145)/3,
AND(ISBLANK(C9145), NOT(ISBLANK(C9144)), B9144=B9146, NOT(ISBLANK(C9147)), B9147=B9146), C9144+(C9147-C9144)*2/3,
TRUE, "Check Manually"
))</f>
        <v>158.1</v>
      </c>
      <c r="F9146" t="str">
        <f>_xlfn.XLOOKUP(B9146,Bucket_Map!A:A,Bucket_Map!B:B,"ERROR - CHECK NAME")</f>
        <v>Personal Care &amp; Effects</v>
      </c>
    </row>
    <row r="9147" spans="1:6" x14ac:dyDescent="0.25">
      <c r="A9147" t="s">
        <v>33</v>
      </c>
      <c r="B9147" t="s">
        <v>24</v>
      </c>
      <c r="C9147">
        <v>157.9</v>
      </c>
      <c r="D9147" s="1">
        <v>44136</v>
      </c>
      <c r="E9147" cm="1">
        <f t="array" ref="E9147">IF(AND(B9147="Housing",A9147="Rural"),"",
_xlfn.IFS(
NOT(ISBLANK(C9147)), C9147,
AND(NOT(ISBLANK(C9146)), B9146=B9147, NOT(ISBLANK(C9148)), B9148=B9147), AVERAGE(C9146,C9148),
AND(NOT(ISBLANK(C9146)), B9146=B9147, ISBLANK(C9148), NOT(ISBLANK(C9149)), B9149=B9147), C9146+(C9149-C9146)/3,
AND(ISBLANK(C9146), NOT(ISBLANK(C9145)), B9145=B9147, NOT(ISBLANK(C9148)), B9148=B9147), C9145+(C9148-C9145)*2/3,
TRUE, "Check Manually"
))</f>
        <v>157.9</v>
      </c>
      <c r="F9147" t="str">
        <f>_xlfn.XLOOKUP(B9147,Bucket_Map!A:A,Bucket_Map!B:B,"ERROR - CHECK NAME")</f>
        <v>Personal Care &amp; Effects</v>
      </c>
    </row>
    <row r="9148" spans="1:6" x14ac:dyDescent="0.25">
      <c r="A9148" t="s">
        <v>33</v>
      </c>
      <c r="B9148" t="s">
        <v>24</v>
      </c>
      <c r="C9148">
        <v>157.9</v>
      </c>
      <c r="D9148" s="1">
        <v>44166</v>
      </c>
      <c r="E9148" cm="1">
        <f t="array" ref="E9148">IF(AND(B9148="Housing",A9148="Rural"),"",
_xlfn.IFS(
NOT(ISBLANK(C9148)), C9148,
AND(NOT(ISBLANK(C9147)), B9147=B9148, NOT(ISBLANK(C9149)), B9149=B9148), AVERAGE(C9147,C9149),
AND(NOT(ISBLANK(C9147)), B9147=B9148, ISBLANK(C9149), NOT(ISBLANK(C9150)), B9150=B9148), C9147+(C9150-C9147)/3,
AND(ISBLANK(C9147), NOT(ISBLANK(C9146)), B9146=B9148, NOT(ISBLANK(C9149)), B9149=B9148), C9146+(C9149-C9146)*2/3,
TRUE, "Check Manually"
))</f>
        <v>157.9</v>
      </c>
      <c r="F9148" t="str">
        <f>_xlfn.XLOOKUP(B9148,Bucket_Map!A:A,Bucket_Map!B:B,"ERROR - CHECK NAME")</f>
        <v>Personal Care &amp; Effects</v>
      </c>
    </row>
    <row r="9149" spans="1:6" x14ac:dyDescent="0.25">
      <c r="A9149" t="s">
        <v>33</v>
      </c>
      <c r="B9149" t="s">
        <v>24</v>
      </c>
      <c r="C9149">
        <v>157.69999999999999</v>
      </c>
      <c r="D9149" s="1">
        <v>44197</v>
      </c>
      <c r="E9149" cm="1">
        <f t="array" ref="E9149">IF(AND(B9149="Housing",A9149="Rural"),"",
_xlfn.IFS(
NOT(ISBLANK(C9149)), C9149,
AND(NOT(ISBLANK(C9148)), B9148=B9149, NOT(ISBLANK(C9150)), B9150=B9149), AVERAGE(C9148,C9150),
AND(NOT(ISBLANK(C9148)), B9148=B9149, ISBLANK(C9150), NOT(ISBLANK(C9151)), B9151=B9149), C9148+(C9151-C9148)/3,
AND(ISBLANK(C9148), NOT(ISBLANK(C9147)), B9147=B9149, NOT(ISBLANK(C9150)), B9150=B9149), C9147+(C9150-C9147)*2/3,
TRUE, "Check Manually"
))</f>
        <v>157.69999999999999</v>
      </c>
      <c r="F9149" t="str">
        <f>_xlfn.XLOOKUP(B9149,Bucket_Map!A:A,Bucket_Map!B:B,"ERROR - CHECK NAME")</f>
        <v>Personal Care &amp; Effects</v>
      </c>
    </row>
    <row r="9150" spans="1:6" x14ac:dyDescent="0.25">
      <c r="A9150" t="s">
        <v>33</v>
      </c>
      <c r="B9150" t="s">
        <v>24</v>
      </c>
      <c r="C9150">
        <v>156.69999999999999</v>
      </c>
      <c r="D9150" s="1">
        <v>44228</v>
      </c>
      <c r="E9150" cm="1">
        <f t="array" ref="E9150">IF(AND(B9150="Housing",A9150="Rural"),"",
_xlfn.IFS(
NOT(ISBLANK(C9150)), C9150,
AND(NOT(ISBLANK(C9149)), B9149=B9150, NOT(ISBLANK(C9151)), B9151=B9150), AVERAGE(C9149,C9151),
AND(NOT(ISBLANK(C9149)), B9149=B9150, ISBLANK(C9151), NOT(ISBLANK(C9152)), B9152=B9150), C9149+(C9152-C9149)/3,
AND(ISBLANK(C9149), NOT(ISBLANK(C9148)), B9148=B9150, NOT(ISBLANK(C9151)), B9151=B9150), C9148+(C9151-C9148)*2/3,
TRUE, "Check Manually"
))</f>
        <v>156.69999999999999</v>
      </c>
      <c r="F9150" t="str">
        <f>_xlfn.XLOOKUP(B9150,Bucket_Map!A:A,Bucket_Map!B:B,"ERROR - CHECK NAME")</f>
        <v>Personal Care &amp; Effects</v>
      </c>
    </row>
    <row r="9151" spans="1:6" x14ac:dyDescent="0.25">
      <c r="A9151" t="s">
        <v>33</v>
      </c>
      <c r="B9151" t="s">
        <v>24</v>
      </c>
      <c r="C9151">
        <v>154.9</v>
      </c>
      <c r="D9151" s="1">
        <v>44256</v>
      </c>
      <c r="E9151" cm="1">
        <f t="array" ref="E9151">IF(AND(B9151="Housing",A9151="Rural"),"",
_xlfn.IFS(
NOT(ISBLANK(C9151)), C9151,
AND(NOT(ISBLANK(C9150)), B9150=B9151, NOT(ISBLANK(C9152)), B9152=B9151), AVERAGE(C9150,C9152),
AND(NOT(ISBLANK(C9150)), B9150=B9151, ISBLANK(C9152), NOT(ISBLANK(C9153)), B9153=B9151), C9150+(C9153-C9150)/3,
AND(ISBLANK(C9150), NOT(ISBLANK(C9149)), B9149=B9151, NOT(ISBLANK(C9152)), B9152=B9151), C9149+(C9152-C9149)*2/3,
TRUE, "Check Manually"
))</f>
        <v>154.9</v>
      </c>
      <c r="F9151" t="str">
        <f>_xlfn.XLOOKUP(B9151,Bucket_Map!A:A,Bucket_Map!B:B,"ERROR - CHECK NAME")</f>
        <v>Personal Care &amp; Effects</v>
      </c>
    </row>
    <row r="9152" spans="1:6" x14ac:dyDescent="0.25">
      <c r="A9152" t="s">
        <v>33</v>
      </c>
      <c r="B9152" t="s">
        <v>24</v>
      </c>
      <c r="C9152">
        <v>156.6</v>
      </c>
      <c r="D9152" s="1">
        <v>44287</v>
      </c>
      <c r="E9152" cm="1">
        <f t="array" ref="E9152">IF(AND(B9152="Housing",A9152="Rural"),"",
_xlfn.IFS(
NOT(ISBLANK(C9152)), C9152,
AND(NOT(ISBLANK(C9151)), B9151=B9152, NOT(ISBLANK(C9153)), B9153=B9152), AVERAGE(C9151,C9153),
AND(NOT(ISBLANK(C9151)), B9151=B9152, ISBLANK(C9153), NOT(ISBLANK(C9154)), B9154=B9152), C9151+(C9154-C9151)/3,
AND(ISBLANK(C9151), NOT(ISBLANK(C9150)), B9150=B9152, NOT(ISBLANK(C9153)), B9153=B9152), C9150+(C9153-C9150)*2/3,
TRUE, "Check Manually"
))</f>
        <v>156.6</v>
      </c>
      <c r="F9152" t="str">
        <f>_xlfn.XLOOKUP(B9152,Bucket_Map!A:A,Bucket_Map!B:B,"ERROR - CHECK NAME")</f>
        <v>Personal Care &amp; Effects</v>
      </c>
    </row>
    <row r="9153" spans="1:6" x14ac:dyDescent="0.25">
      <c r="A9153" t="s">
        <v>33</v>
      </c>
      <c r="B9153" t="s">
        <v>24</v>
      </c>
      <c r="C9153">
        <v>157.5</v>
      </c>
      <c r="D9153" s="1">
        <v>44317</v>
      </c>
      <c r="E9153" cm="1">
        <f t="array" ref="E9153">IF(AND(B9153="Housing",A9153="Rural"),"",
_xlfn.IFS(
NOT(ISBLANK(C9153)), C9153,
AND(NOT(ISBLANK(C9152)), B9152=B9153, NOT(ISBLANK(C9154)), B9154=B9153), AVERAGE(C9152,C9154),
AND(NOT(ISBLANK(C9152)), B9152=B9153, ISBLANK(C9154), NOT(ISBLANK(C9155)), B9155=B9153), C9152+(C9155-C9152)/3,
AND(ISBLANK(C9152), NOT(ISBLANK(C9151)), B9151=B9153, NOT(ISBLANK(C9154)), B9154=B9153), C9151+(C9154-C9151)*2/3,
TRUE, "Check Manually"
))</f>
        <v>157.5</v>
      </c>
      <c r="F9153" t="str">
        <f>_xlfn.XLOOKUP(B9153,Bucket_Map!A:A,Bucket_Map!B:B,"ERROR - CHECK NAME")</f>
        <v>Personal Care &amp; Effects</v>
      </c>
    </row>
    <row r="9154" spans="1:6" x14ac:dyDescent="0.25">
      <c r="A9154" t="s">
        <v>33</v>
      </c>
      <c r="B9154" t="s">
        <v>24</v>
      </c>
      <c r="C9154">
        <v>158</v>
      </c>
      <c r="D9154" s="1">
        <v>44348</v>
      </c>
      <c r="E9154" cm="1">
        <f t="array" ref="E9154">IF(AND(B9154="Housing",A9154="Rural"),"",
_xlfn.IFS(
NOT(ISBLANK(C9154)), C9154,
AND(NOT(ISBLANK(C9153)), B9153=B9154, NOT(ISBLANK(C9155)), B9155=B9154), AVERAGE(C9153,C9155),
AND(NOT(ISBLANK(C9153)), B9153=B9154, ISBLANK(C9155), NOT(ISBLANK(C9156)), B9156=B9154), C9153+(C9156-C9153)/3,
AND(ISBLANK(C9153), NOT(ISBLANK(C9152)), B9152=B9154, NOT(ISBLANK(C9155)), B9155=B9154), C9152+(C9155-C9152)*2/3,
TRUE, "Check Manually"
))</f>
        <v>158</v>
      </c>
      <c r="F9154" t="str">
        <f>_xlfn.XLOOKUP(B9154,Bucket_Map!A:A,Bucket_Map!B:B,"ERROR - CHECK NAME")</f>
        <v>Personal Care &amp; Effects</v>
      </c>
    </row>
    <row r="9155" spans="1:6" x14ac:dyDescent="0.25">
      <c r="A9155" t="s">
        <v>33</v>
      </c>
      <c r="B9155" t="s">
        <v>24</v>
      </c>
      <c r="C9155">
        <v>159.6</v>
      </c>
      <c r="D9155" s="1">
        <v>44378</v>
      </c>
      <c r="E9155" cm="1">
        <f t="array" ref="E9155">IF(AND(B9155="Housing",A9155="Rural"),"",
_xlfn.IFS(
NOT(ISBLANK(C9155)), C9155,
AND(NOT(ISBLANK(C9154)), B9154=B9155, NOT(ISBLANK(C9156)), B9156=B9155), AVERAGE(C9154,C9156),
AND(NOT(ISBLANK(C9154)), B9154=B9155, ISBLANK(C9156), NOT(ISBLANK(C9157)), B9157=B9155), C9154+(C9157-C9154)/3,
AND(ISBLANK(C9154), NOT(ISBLANK(C9153)), B9153=B9155, NOT(ISBLANK(C9156)), B9156=B9155), C9153+(C9156-C9153)*2/3,
TRUE, "Check Manually"
))</f>
        <v>159.6</v>
      </c>
      <c r="F9155" t="str">
        <f>_xlfn.XLOOKUP(B9155,Bucket_Map!A:A,Bucket_Map!B:B,"ERROR - CHECK NAME")</f>
        <v>Personal Care &amp; Effects</v>
      </c>
    </row>
    <row r="9156" spans="1:6" x14ac:dyDescent="0.25">
      <c r="A9156" t="s">
        <v>33</v>
      </c>
      <c r="B9156" t="s">
        <v>24</v>
      </c>
      <c r="C9156">
        <v>159.6</v>
      </c>
      <c r="D9156" s="1">
        <v>44409</v>
      </c>
      <c r="E9156" cm="1">
        <f t="array" ref="E9156">IF(AND(B9156="Housing",A9156="Rural"),"",
_xlfn.IFS(
NOT(ISBLANK(C9156)), C9156,
AND(NOT(ISBLANK(C9155)), B9155=B9156, NOT(ISBLANK(C9157)), B9157=B9156), AVERAGE(C9155,C9157),
AND(NOT(ISBLANK(C9155)), B9155=B9156, ISBLANK(C9157), NOT(ISBLANK(C9158)), B9158=B9156), C9155+(C9158-C9155)/3,
AND(ISBLANK(C9155), NOT(ISBLANK(C9154)), B9154=B9156, NOT(ISBLANK(C9157)), B9157=B9156), C9154+(C9157-C9154)*2/3,
TRUE, "Check Manually"
))</f>
        <v>159.6</v>
      </c>
      <c r="F9156" t="str">
        <f>_xlfn.XLOOKUP(B9156,Bucket_Map!A:A,Bucket_Map!B:B,"ERROR - CHECK NAME")</f>
        <v>Personal Care &amp; Effects</v>
      </c>
    </row>
    <row r="9157" spans="1:6" x14ac:dyDescent="0.25">
      <c r="A9157" t="s">
        <v>33</v>
      </c>
      <c r="B9157" t="s">
        <v>24</v>
      </c>
      <c r="C9157">
        <v>159.6</v>
      </c>
      <c r="D9157" s="1">
        <v>44440</v>
      </c>
      <c r="E9157" cm="1">
        <f t="array" ref="E9157">IF(AND(B9157="Housing",A9157="Rural"),"",
_xlfn.IFS(
NOT(ISBLANK(C9157)), C9157,
AND(NOT(ISBLANK(C9156)), B9156=B9157, NOT(ISBLANK(C9158)), B9158=B9157), AVERAGE(C9156,C9158),
AND(NOT(ISBLANK(C9156)), B9156=B9157, ISBLANK(C9158), NOT(ISBLANK(C9159)), B9159=B9157), C9156+(C9159-C9156)/3,
AND(ISBLANK(C9156), NOT(ISBLANK(C9155)), B9155=B9157, NOT(ISBLANK(C9158)), B9158=B9157), C9155+(C9158-C9155)*2/3,
TRUE, "Check Manually"
))</f>
        <v>159.6</v>
      </c>
      <c r="F9157" t="str">
        <f>_xlfn.XLOOKUP(B9157,Bucket_Map!A:A,Bucket_Map!B:B,"ERROR - CHECK NAME")</f>
        <v>Personal Care &amp; Effects</v>
      </c>
    </row>
    <row r="9158" spans="1:6" x14ac:dyDescent="0.25">
      <c r="A9158" t="s">
        <v>33</v>
      </c>
      <c r="B9158" t="s">
        <v>24</v>
      </c>
      <c r="C9158">
        <v>160.30000000000001</v>
      </c>
      <c r="D9158" s="1">
        <v>44470</v>
      </c>
      <c r="E9158" cm="1">
        <f t="array" ref="E9158">IF(AND(B9158="Housing",A9158="Rural"),"",
_xlfn.IFS(
NOT(ISBLANK(C9158)), C9158,
AND(NOT(ISBLANK(C9157)), B9157=B9158, NOT(ISBLANK(C9159)), B9159=B9158), AVERAGE(C9157,C9159),
AND(NOT(ISBLANK(C9157)), B9157=B9158, ISBLANK(C9159), NOT(ISBLANK(C9160)), B9160=B9158), C9157+(C9160-C9157)/3,
AND(ISBLANK(C9157), NOT(ISBLANK(C9156)), B9156=B9158, NOT(ISBLANK(C9159)), B9159=B9158), C9156+(C9159-C9156)*2/3,
TRUE, "Check Manually"
))</f>
        <v>160.30000000000001</v>
      </c>
      <c r="F9158" t="str">
        <f>_xlfn.XLOOKUP(B9158,Bucket_Map!A:A,Bucket_Map!B:B,"ERROR - CHECK NAME")</f>
        <v>Personal Care &amp; Effects</v>
      </c>
    </row>
    <row r="9159" spans="1:6" x14ac:dyDescent="0.25">
      <c r="A9159" t="s">
        <v>33</v>
      </c>
      <c r="B9159" t="s">
        <v>24</v>
      </c>
      <c r="C9159">
        <v>161.80000000000001</v>
      </c>
      <c r="D9159" s="1">
        <v>44501</v>
      </c>
      <c r="E9159" cm="1">
        <f t="array" ref="E9159">IF(AND(B9159="Housing",A9159="Rural"),"",
_xlfn.IFS(
NOT(ISBLANK(C9159)), C9159,
AND(NOT(ISBLANK(C9158)), B9158=B9159, NOT(ISBLANK(C9160)), B9160=B9159), AVERAGE(C9158,C9160),
AND(NOT(ISBLANK(C9158)), B9158=B9159, ISBLANK(C9160), NOT(ISBLANK(C9161)), B9161=B9159), C9158+(C9161-C9158)/3,
AND(ISBLANK(C9158), NOT(ISBLANK(C9157)), B9157=B9159, NOT(ISBLANK(C9160)), B9160=B9159), C9157+(C9160-C9157)*2/3,
TRUE, "Check Manually"
))</f>
        <v>161.80000000000001</v>
      </c>
      <c r="F9159" t="str">
        <f>_xlfn.XLOOKUP(B9159,Bucket_Map!A:A,Bucket_Map!B:B,"ERROR - CHECK NAME")</f>
        <v>Personal Care &amp; Effects</v>
      </c>
    </row>
    <row r="9160" spans="1:6" x14ac:dyDescent="0.25">
      <c r="A9160" t="s">
        <v>33</v>
      </c>
      <c r="B9160" t="s">
        <v>24</v>
      </c>
      <c r="C9160">
        <v>162.4</v>
      </c>
      <c r="D9160" s="1">
        <v>44531</v>
      </c>
      <c r="E9160" cm="1">
        <f t="array" ref="E9160">IF(AND(B9160="Housing",A9160="Rural"),"",
_xlfn.IFS(
NOT(ISBLANK(C9160)), C9160,
AND(NOT(ISBLANK(C9159)), B9159=B9160, NOT(ISBLANK(C9161)), B9161=B9160), AVERAGE(C9159,C9161),
AND(NOT(ISBLANK(C9159)), B9159=B9160, ISBLANK(C9161), NOT(ISBLANK(C9162)), B9162=B9160), C9159+(C9162-C9159)/3,
AND(ISBLANK(C9159), NOT(ISBLANK(C9158)), B9158=B9160, NOT(ISBLANK(C9161)), B9161=B9160), C9158+(C9161-C9158)*2/3,
TRUE, "Check Manually"
))</f>
        <v>162.4</v>
      </c>
      <c r="F9160" t="str">
        <f>_xlfn.XLOOKUP(B9160,Bucket_Map!A:A,Bucket_Map!B:B,"ERROR - CHECK NAME")</f>
        <v>Personal Care &amp; Effects</v>
      </c>
    </row>
    <row r="9161" spans="1:6" x14ac:dyDescent="0.25">
      <c r="A9161" t="s">
        <v>33</v>
      </c>
      <c r="B9161" t="s">
        <v>24</v>
      </c>
      <c r="C9161">
        <v>162.80000000000001</v>
      </c>
      <c r="D9161" s="1">
        <v>44562</v>
      </c>
      <c r="E9161" cm="1">
        <f t="array" ref="E9161">IF(AND(B9161="Housing",A9161="Rural"),"",
_xlfn.IFS(
NOT(ISBLANK(C9161)), C9161,
AND(NOT(ISBLANK(C9160)), B9160=B9161, NOT(ISBLANK(C9162)), B9162=B9161), AVERAGE(C9160,C9162),
AND(NOT(ISBLANK(C9160)), B9160=B9161, ISBLANK(C9162), NOT(ISBLANK(C9163)), B9163=B9161), C9160+(C9163-C9160)/3,
AND(ISBLANK(C9160), NOT(ISBLANK(C9159)), B9159=B9161, NOT(ISBLANK(C9162)), B9162=B9161), C9159+(C9162-C9159)*2/3,
TRUE, "Check Manually"
))</f>
        <v>162.80000000000001</v>
      </c>
      <c r="F9161" t="str">
        <f>_xlfn.XLOOKUP(B9161,Bucket_Map!A:A,Bucket_Map!B:B,"ERROR - CHECK NAME")</f>
        <v>Personal Care &amp; Effects</v>
      </c>
    </row>
    <row r="9162" spans="1:6" x14ac:dyDescent="0.25">
      <c r="A9162" t="s">
        <v>33</v>
      </c>
      <c r="B9162" t="s">
        <v>24</v>
      </c>
      <c r="C9162">
        <v>164.2</v>
      </c>
      <c r="D9162" s="1">
        <v>44593</v>
      </c>
      <c r="E9162" cm="1">
        <f t="array" ref="E9162">IF(AND(B9162="Housing",A9162="Rural"),"",
_xlfn.IFS(
NOT(ISBLANK(C9162)), C9162,
AND(NOT(ISBLANK(C9161)), B9161=B9162, NOT(ISBLANK(C9163)), B9163=B9162), AVERAGE(C9161,C9163),
AND(NOT(ISBLANK(C9161)), B9161=B9162, ISBLANK(C9163), NOT(ISBLANK(C9164)), B9164=B9162), C9161+(C9164-C9161)/3,
AND(ISBLANK(C9161), NOT(ISBLANK(C9160)), B9160=B9162, NOT(ISBLANK(C9163)), B9163=B9162), C9160+(C9163-C9160)*2/3,
TRUE, "Check Manually"
))</f>
        <v>164.2</v>
      </c>
      <c r="F9162" t="str">
        <f>_xlfn.XLOOKUP(B9162,Bucket_Map!A:A,Bucket_Map!B:B,"ERROR - CHECK NAME")</f>
        <v>Personal Care &amp; Effects</v>
      </c>
    </row>
    <row r="9163" spans="1:6" x14ac:dyDescent="0.25">
      <c r="A9163" t="s">
        <v>33</v>
      </c>
      <c r="B9163" t="s">
        <v>24</v>
      </c>
      <c r="C9163">
        <v>166.8</v>
      </c>
      <c r="D9163" s="1">
        <v>44621</v>
      </c>
      <c r="E9163" cm="1">
        <f t="array" ref="E9163">IF(AND(B9163="Housing",A9163="Rural"),"",
_xlfn.IFS(
NOT(ISBLANK(C9163)), C9163,
AND(NOT(ISBLANK(C9162)), B9162=B9163, NOT(ISBLANK(C9164)), B9164=B9163), AVERAGE(C9162,C9164),
AND(NOT(ISBLANK(C9162)), B9162=B9163, ISBLANK(C9164), NOT(ISBLANK(C9165)), B9165=B9163), C9162+(C9165-C9162)/3,
AND(ISBLANK(C9162), NOT(ISBLANK(C9161)), B9161=B9163, NOT(ISBLANK(C9164)), B9164=B9163), C9161+(C9164-C9161)*2/3,
TRUE, "Check Manually"
))</f>
        <v>166.8</v>
      </c>
      <c r="F9163" t="str">
        <f>_xlfn.XLOOKUP(B9163,Bucket_Map!A:A,Bucket_Map!B:B,"ERROR - CHECK NAME")</f>
        <v>Personal Care &amp; Effects</v>
      </c>
    </row>
    <row r="9164" spans="1:6" x14ac:dyDescent="0.25">
      <c r="A9164" t="s">
        <v>33</v>
      </c>
      <c r="B9164" t="s">
        <v>24</v>
      </c>
      <c r="C9164">
        <v>168.4</v>
      </c>
      <c r="D9164" s="1">
        <v>44652</v>
      </c>
      <c r="E9164" cm="1">
        <f t="array" ref="E9164">IF(AND(B9164="Housing",A9164="Rural"),"",
_xlfn.IFS(
NOT(ISBLANK(C9164)), C9164,
AND(NOT(ISBLANK(C9163)), B9163=B9164, NOT(ISBLANK(C9165)), B9165=B9164), AVERAGE(C9163,C9165),
AND(NOT(ISBLANK(C9163)), B9163=B9164, ISBLANK(C9165), NOT(ISBLANK(C9166)), B9166=B9164), C9163+(C9166-C9163)/3,
AND(ISBLANK(C9163), NOT(ISBLANK(C9162)), B9162=B9164, NOT(ISBLANK(C9165)), B9165=B9164), C9162+(C9165-C9162)*2/3,
TRUE, "Check Manually"
))</f>
        <v>168.4</v>
      </c>
      <c r="F9164" t="str">
        <f>_xlfn.XLOOKUP(B9164,Bucket_Map!A:A,Bucket_Map!B:B,"ERROR - CHECK NAME")</f>
        <v>Personal Care &amp; Effects</v>
      </c>
    </row>
    <row r="9165" spans="1:6" x14ac:dyDescent="0.25">
      <c r="A9165" t="s">
        <v>33</v>
      </c>
      <c r="B9165" t="s">
        <v>24</v>
      </c>
      <c r="C9165">
        <v>168.2</v>
      </c>
      <c r="D9165" s="1">
        <v>44682</v>
      </c>
      <c r="E9165" cm="1">
        <f t="array" ref="E9165">IF(AND(B9165="Housing",A9165="Rural"),"",
_xlfn.IFS(
NOT(ISBLANK(C9165)), C9165,
AND(NOT(ISBLANK(C9164)), B9164=B9165, NOT(ISBLANK(C9166)), B9166=B9165), AVERAGE(C9164,C9166),
AND(NOT(ISBLANK(C9164)), B9164=B9165, ISBLANK(C9166), NOT(ISBLANK(C9167)), B9167=B9165), C9164+(C9167-C9164)/3,
AND(ISBLANK(C9164), NOT(ISBLANK(C9163)), B9163=B9165, NOT(ISBLANK(C9166)), B9166=B9165), C9163+(C9166-C9163)*2/3,
TRUE, "Check Manually"
))</f>
        <v>168.2</v>
      </c>
      <c r="F9165" t="str">
        <f>_xlfn.XLOOKUP(B9165,Bucket_Map!A:A,Bucket_Map!B:B,"ERROR - CHECK NAME")</f>
        <v>Personal Care &amp; Effects</v>
      </c>
    </row>
    <row r="9166" spans="1:6" x14ac:dyDescent="0.25">
      <c r="A9166" t="s">
        <v>33</v>
      </c>
      <c r="B9166" t="s">
        <v>24</v>
      </c>
      <c r="C9166">
        <v>169.2</v>
      </c>
      <c r="D9166" s="1">
        <v>44713</v>
      </c>
      <c r="E9166" cm="1">
        <f t="array" ref="E9166">IF(AND(B9166="Housing",A9166="Rural"),"",
_xlfn.IFS(
NOT(ISBLANK(C9166)), C9166,
AND(NOT(ISBLANK(C9165)), B9165=B9166, NOT(ISBLANK(C9167)), B9167=B9166), AVERAGE(C9165,C9167),
AND(NOT(ISBLANK(C9165)), B9165=B9166, ISBLANK(C9167), NOT(ISBLANK(C9168)), B9168=B9166), C9165+(C9168-C9165)/3,
AND(ISBLANK(C9165), NOT(ISBLANK(C9164)), B9164=B9166, NOT(ISBLANK(C9167)), B9167=B9166), C9164+(C9167-C9164)*2/3,
TRUE, "Check Manually"
))</f>
        <v>169.2</v>
      </c>
      <c r="F9166" t="str">
        <f>_xlfn.XLOOKUP(B9166,Bucket_Map!A:A,Bucket_Map!B:B,"ERROR - CHECK NAME")</f>
        <v>Personal Care &amp; Effects</v>
      </c>
    </row>
    <row r="9167" spans="1:6" x14ac:dyDescent="0.25">
      <c r="A9167" t="s">
        <v>33</v>
      </c>
      <c r="B9167" t="s">
        <v>24</v>
      </c>
      <c r="C9167">
        <v>169.8</v>
      </c>
      <c r="D9167" s="1">
        <v>44743</v>
      </c>
      <c r="E9167" cm="1">
        <f t="array" ref="E9167">IF(AND(B9167="Housing",A9167="Rural"),"",
_xlfn.IFS(
NOT(ISBLANK(C9167)), C9167,
AND(NOT(ISBLANK(C9166)), B9166=B9167, NOT(ISBLANK(C9168)), B9168=B9167), AVERAGE(C9166,C9168),
AND(NOT(ISBLANK(C9166)), B9166=B9167, ISBLANK(C9168), NOT(ISBLANK(C9169)), B9169=B9167), C9166+(C9169-C9166)/3,
AND(ISBLANK(C9166), NOT(ISBLANK(C9165)), B9165=B9167, NOT(ISBLANK(C9168)), B9168=B9167), C9165+(C9168-C9165)*2/3,
TRUE, "Check Manually"
))</f>
        <v>169.8</v>
      </c>
      <c r="F9167" t="str">
        <f>_xlfn.XLOOKUP(B9167,Bucket_Map!A:A,Bucket_Map!B:B,"ERROR - CHECK NAME")</f>
        <v>Personal Care &amp; Effects</v>
      </c>
    </row>
    <row r="9168" spans="1:6" x14ac:dyDescent="0.25">
      <c r="A9168" t="s">
        <v>33</v>
      </c>
      <c r="B9168" t="s">
        <v>24</v>
      </c>
      <c r="C9168">
        <v>171.4</v>
      </c>
      <c r="D9168" s="1">
        <v>44774</v>
      </c>
      <c r="E9168" cm="1">
        <f t="array" ref="E9168">IF(AND(B9168="Housing",A9168="Rural"),"",
_xlfn.IFS(
NOT(ISBLANK(C9168)), C9168,
AND(NOT(ISBLANK(C9167)), B9167=B9168, NOT(ISBLANK(C9169)), B9169=B9168), AVERAGE(C9167,C9169),
AND(NOT(ISBLANK(C9167)), B9167=B9168, ISBLANK(C9169), NOT(ISBLANK(C9170)), B9170=B9168), C9167+(C9170-C9167)/3,
AND(ISBLANK(C9167), NOT(ISBLANK(C9166)), B9166=B9168, NOT(ISBLANK(C9169)), B9169=B9168), C9166+(C9169-C9166)*2/3,
TRUE, "Check Manually"
))</f>
        <v>171.4</v>
      </c>
      <c r="F9168" t="str">
        <f>_xlfn.XLOOKUP(B9168,Bucket_Map!A:A,Bucket_Map!B:B,"ERROR - CHECK NAME")</f>
        <v>Personal Care &amp; Effects</v>
      </c>
    </row>
    <row r="9169" spans="1:6" x14ac:dyDescent="0.25">
      <c r="A9169" t="s">
        <v>33</v>
      </c>
      <c r="B9169" t="s">
        <v>24</v>
      </c>
      <c r="C9169">
        <v>171.1</v>
      </c>
      <c r="D9169" s="1">
        <v>44805</v>
      </c>
      <c r="E9169" cm="1">
        <f t="array" ref="E9169">IF(AND(B9169="Housing",A9169="Rural"),"",
_xlfn.IFS(
NOT(ISBLANK(C9169)), C9169,
AND(NOT(ISBLANK(C9168)), B9168=B9169, NOT(ISBLANK(C9170)), B9170=B9169), AVERAGE(C9168,C9170),
AND(NOT(ISBLANK(C9168)), B9168=B9169, ISBLANK(C9170), NOT(ISBLANK(C9171)), B9171=B9169), C9168+(C9171-C9168)/3,
AND(ISBLANK(C9168), NOT(ISBLANK(C9167)), B9167=B9169, NOT(ISBLANK(C9170)), B9170=B9169), C9167+(C9170-C9167)*2/3,
TRUE, "Check Manually"
))</f>
        <v>171.1</v>
      </c>
      <c r="F9169" t="str">
        <f>_xlfn.XLOOKUP(B9169,Bucket_Map!A:A,Bucket_Map!B:B,"ERROR - CHECK NAME")</f>
        <v>Personal Care &amp; Effects</v>
      </c>
    </row>
    <row r="9170" spans="1:6" x14ac:dyDescent="0.25">
      <c r="A9170" t="s">
        <v>33</v>
      </c>
      <c r="B9170" t="s">
        <v>24</v>
      </c>
      <c r="C9170">
        <v>172.3</v>
      </c>
      <c r="D9170" s="1">
        <v>44835</v>
      </c>
      <c r="E9170" cm="1">
        <f t="array" ref="E9170">IF(AND(B9170="Housing",A9170="Rural"),"",
_xlfn.IFS(
NOT(ISBLANK(C9170)), C9170,
AND(NOT(ISBLANK(C9169)), B9169=B9170, NOT(ISBLANK(C9171)), B9171=B9170), AVERAGE(C9169,C9171),
AND(NOT(ISBLANK(C9169)), B9169=B9170, ISBLANK(C9171), NOT(ISBLANK(C9172)), B9172=B9170), C9169+(C9172-C9169)/3,
AND(ISBLANK(C9169), NOT(ISBLANK(C9168)), B9168=B9170, NOT(ISBLANK(C9171)), B9171=B9170), C9168+(C9171-C9168)*2/3,
TRUE, "Check Manually"
))</f>
        <v>172.3</v>
      </c>
      <c r="F9170" t="str">
        <f>_xlfn.XLOOKUP(B9170,Bucket_Map!A:A,Bucket_Map!B:B,"ERROR - CHECK NAME")</f>
        <v>Personal Care &amp; Effects</v>
      </c>
    </row>
    <row r="9171" spans="1:6" x14ac:dyDescent="0.25">
      <c r="A9171" t="s">
        <v>33</v>
      </c>
      <c r="B9171" t="s">
        <v>24</v>
      </c>
      <c r="C9171">
        <v>173.8</v>
      </c>
      <c r="D9171" s="1">
        <v>44866</v>
      </c>
      <c r="E9171" cm="1">
        <f t="array" ref="E9171">IF(AND(B9171="Housing",A9171="Rural"),"",
_xlfn.IFS(
NOT(ISBLANK(C9171)), C9171,
AND(NOT(ISBLANK(C9170)), B9170=B9171, NOT(ISBLANK(C9172)), B9172=B9171), AVERAGE(C9170,C9172),
AND(NOT(ISBLANK(C9170)), B9170=B9171, ISBLANK(C9172), NOT(ISBLANK(C9173)), B9173=B9171), C9170+(C9173-C9170)/3,
AND(ISBLANK(C9170), NOT(ISBLANK(C9169)), B9169=B9171, NOT(ISBLANK(C9172)), B9172=B9171), C9169+(C9172-C9169)*2/3,
TRUE, "Check Manually"
))</f>
        <v>173.8</v>
      </c>
      <c r="F9171" t="str">
        <f>_xlfn.XLOOKUP(B9171,Bucket_Map!A:A,Bucket_Map!B:B,"ERROR - CHECK NAME")</f>
        <v>Personal Care &amp; Effects</v>
      </c>
    </row>
    <row r="9172" spans="1:6" x14ac:dyDescent="0.25">
      <c r="A9172" t="s">
        <v>33</v>
      </c>
      <c r="B9172" t="s">
        <v>24</v>
      </c>
      <c r="C9172">
        <v>176</v>
      </c>
      <c r="D9172" s="1">
        <v>44896</v>
      </c>
      <c r="E9172" cm="1">
        <f t="array" ref="E9172">IF(AND(B9172="Housing",A9172="Rural"),"",
_xlfn.IFS(
NOT(ISBLANK(C9172)), C9172,
AND(NOT(ISBLANK(C9171)), B9171=B9172, NOT(ISBLANK(C9173)), B9173=B9172), AVERAGE(C9171,C9173),
AND(NOT(ISBLANK(C9171)), B9171=B9172, ISBLANK(C9173), NOT(ISBLANK(C9174)), B9174=B9172), C9171+(C9174-C9171)/3,
AND(ISBLANK(C9171), NOT(ISBLANK(C9170)), B9170=B9172, NOT(ISBLANK(C9173)), B9173=B9172), C9170+(C9173-C9170)*2/3,
TRUE, "Check Manually"
))</f>
        <v>176</v>
      </c>
      <c r="F9172" t="str">
        <f>_xlfn.XLOOKUP(B9172,Bucket_Map!A:A,Bucket_Map!B:B,"ERROR - CHECK NAME")</f>
        <v>Personal Care &amp; Effects</v>
      </c>
    </row>
    <row r="9173" spans="1:6" x14ac:dyDescent="0.25">
      <c r="A9173" t="s">
        <v>33</v>
      </c>
      <c r="B9173" t="s">
        <v>24</v>
      </c>
      <c r="C9173">
        <v>178.8</v>
      </c>
      <c r="D9173" s="1">
        <v>44927</v>
      </c>
      <c r="E9173" cm="1">
        <f t="array" ref="E9173">IF(AND(B9173="Housing",A9173="Rural"),"",
_xlfn.IFS(
NOT(ISBLANK(C9173)), C9173,
AND(NOT(ISBLANK(C9172)), B9172=B9173, NOT(ISBLANK(C9174)), B9174=B9173), AVERAGE(C9172,C9174),
AND(NOT(ISBLANK(C9172)), B9172=B9173, ISBLANK(C9174), NOT(ISBLANK(C9175)), B9175=B9173), C9172+(C9175-C9172)/3,
AND(ISBLANK(C9172), NOT(ISBLANK(C9171)), B9171=B9173, NOT(ISBLANK(C9174)), B9174=B9173), C9171+(C9174-C9171)*2/3,
TRUE, "Check Manually"
))</f>
        <v>178.8</v>
      </c>
      <c r="F9173" t="str">
        <f>_xlfn.XLOOKUP(B9173,Bucket_Map!A:A,Bucket_Map!B:B,"ERROR - CHECK NAME")</f>
        <v>Personal Care &amp; Effects</v>
      </c>
    </row>
    <row r="9174" spans="1:6" x14ac:dyDescent="0.25">
      <c r="A9174" t="s">
        <v>33</v>
      </c>
      <c r="B9174" t="s">
        <v>24</v>
      </c>
      <c r="C9174">
        <v>181.4</v>
      </c>
      <c r="D9174" s="1">
        <v>44958</v>
      </c>
      <c r="E9174" cm="1">
        <f t="array" ref="E9174">IF(AND(B9174="Housing",A9174="Rural"),"",
_xlfn.IFS(
NOT(ISBLANK(C9174)), C9174,
AND(NOT(ISBLANK(C9173)), B9173=B9174, NOT(ISBLANK(C9175)), B9175=B9174), AVERAGE(C9173,C9175),
AND(NOT(ISBLANK(C9173)), B9173=B9174, ISBLANK(C9175), NOT(ISBLANK(C9176)), B9176=B9174), C9173+(C9176-C9173)/3,
AND(ISBLANK(C9173), NOT(ISBLANK(C9172)), B9172=B9174, NOT(ISBLANK(C9175)), B9175=B9174), C9172+(C9175-C9172)*2/3,
TRUE, "Check Manually"
))</f>
        <v>181.4</v>
      </c>
      <c r="F9174" t="str">
        <f>_xlfn.XLOOKUP(B9174,Bucket_Map!A:A,Bucket_Map!B:B,"ERROR - CHECK NAME")</f>
        <v>Personal Care &amp; Effects</v>
      </c>
    </row>
    <row r="9175" spans="1:6" x14ac:dyDescent="0.25">
      <c r="A9175" t="s">
        <v>33</v>
      </c>
      <c r="B9175" t="s">
        <v>24</v>
      </c>
      <c r="C9175">
        <v>181.5</v>
      </c>
      <c r="D9175" s="1">
        <v>44986</v>
      </c>
      <c r="E9175" cm="1">
        <f t="array" ref="E9175">IF(AND(B9175="Housing",A9175="Rural"),"",
_xlfn.IFS(
NOT(ISBLANK(C9175)), C9175,
AND(NOT(ISBLANK(C9174)), B9174=B9175, NOT(ISBLANK(C9176)), B9176=B9175), AVERAGE(C9174,C9176),
AND(NOT(ISBLANK(C9174)), B9174=B9175, ISBLANK(C9176), NOT(ISBLANK(C9177)), B9177=B9175), C9174+(C9177-C9174)/3,
AND(ISBLANK(C9174), NOT(ISBLANK(C9173)), B9173=B9175, NOT(ISBLANK(C9176)), B9176=B9175), C9173+(C9176-C9173)*2/3,
TRUE, "Check Manually"
))</f>
        <v>181.5</v>
      </c>
      <c r="F9175" t="str">
        <f>_xlfn.XLOOKUP(B9175,Bucket_Map!A:A,Bucket_Map!B:B,"ERROR - CHECK NAME")</f>
        <v>Personal Care &amp; Effects</v>
      </c>
    </row>
    <row r="9176" spans="1:6" x14ac:dyDescent="0.25">
      <c r="A9176" t="s">
        <v>33</v>
      </c>
      <c r="B9176" t="s">
        <v>24</v>
      </c>
      <c r="C9176">
        <v>184.4</v>
      </c>
      <c r="D9176" s="1">
        <v>45017</v>
      </c>
      <c r="E9176" cm="1">
        <f t="array" ref="E9176">IF(AND(B9176="Housing",A9176="Rural"),"",
_xlfn.IFS(
NOT(ISBLANK(C9176)), C9176,
AND(NOT(ISBLANK(C9175)), B9175=B9176, NOT(ISBLANK(C9177)), B9177=B9176), AVERAGE(C9175,C9177),
AND(NOT(ISBLANK(C9175)), B9175=B9176, ISBLANK(C9177), NOT(ISBLANK(C9178)), B9178=B9176), C9175+(C9178-C9175)/3,
AND(ISBLANK(C9175), NOT(ISBLANK(C9174)), B9174=B9176, NOT(ISBLANK(C9177)), B9177=B9176), C9174+(C9177-C9174)*2/3,
TRUE, "Check Manually"
))</f>
        <v>184.4</v>
      </c>
      <c r="F9176" t="str">
        <f>_xlfn.XLOOKUP(B9176,Bucket_Map!A:A,Bucket_Map!B:B,"ERROR - CHECK NAME")</f>
        <v>Personal Care &amp; Effects</v>
      </c>
    </row>
    <row r="9177" spans="1:6" x14ac:dyDescent="0.25">
      <c r="A9177" t="s">
        <v>33</v>
      </c>
      <c r="B9177" t="s">
        <v>24</v>
      </c>
      <c r="C9177">
        <v>185.6</v>
      </c>
      <c r="D9177" s="1">
        <v>45047</v>
      </c>
      <c r="E9177" cm="1">
        <f t="array" ref="E9177">IF(AND(B9177="Housing",A9177="Rural"),"",
_xlfn.IFS(
NOT(ISBLANK(C9177)), C9177,
AND(NOT(ISBLANK(C9176)), B9176=B9177, NOT(ISBLANK(C9178)), B9178=B9177), AVERAGE(C9176,C9178),
AND(NOT(ISBLANK(C9176)), B9176=B9177, ISBLANK(C9178), NOT(ISBLANK(C9179)), B9179=B9177), C9176+(C9179-C9176)/3,
AND(ISBLANK(C9176), NOT(ISBLANK(C9175)), B9175=B9177, NOT(ISBLANK(C9178)), B9178=B9177), C9175+(C9178-C9175)*2/3,
TRUE, "Check Manually"
))</f>
        <v>185.6</v>
      </c>
      <c r="F9177" t="str">
        <f>_xlfn.XLOOKUP(B9177,Bucket_Map!A:A,Bucket_Map!B:B,"ERROR - CHECK NAME")</f>
        <v>Personal Care &amp; Effects</v>
      </c>
    </row>
    <row r="9178" spans="1:6" x14ac:dyDescent="0.25">
      <c r="A9178" t="s">
        <v>33</v>
      </c>
      <c r="B9178" t="s">
        <v>25</v>
      </c>
      <c r="C9178">
        <v>107.9</v>
      </c>
      <c r="D9178" s="1">
        <v>41275</v>
      </c>
      <c r="E9178" cm="1">
        <f t="array" ref="E9178">IF(AND(B9178="Housing",A9178="Rural"),"",
_xlfn.IFS(
NOT(ISBLANK(C9178)), C9178,
AND(NOT(ISBLANK(C9177)), B9177=B9178, NOT(ISBLANK(C9179)), B9179=B9178), AVERAGE(C9177,C9179),
AND(NOT(ISBLANK(C9177)), B9177=B9178, ISBLANK(C9179), NOT(ISBLANK(C9180)), B9180=B9178), C9177+(C9180-C9177)/3,
AND(ISBLANK(C9177), NOT(ISBLANK(C9176)), B9176=B9178, NOT(ISBLANK(C9179)), B9179=B9178), C9176+(C9179-C9176)*2/3,
TRUE, "Check Manually"
))</f>
        <v>107.9</v>
      </c>
      <c r="F9178" t="str">
        <f>_xlfn.XLOOKUP(B9178,Bucket_Map!A:A,Bucket_Map!B:B,"ERROR - CHECK NAME")</f>
        <v>Food &amp; Beverages</v>
      </c>
    </row>
    <row r="9179" spans="1:6" x14ac:dyDescent="0.25">
      <c r="A9179" t="s">
        <v>33</v>
      </c>
      <c r="B9179" t="s">
        <v>25</v>
      </c>
      <c r="C9179">
        <v>109</v>
      </c>
      <c r="D9179" s="1">
        <v>41306</v>
      </c>
      <c r="E9179" cm="1">
        <f t="array" ref="E9179">IF(AND(B9179="Housing",A9179="Rural"),"",
_xlfn.IFS(
NOT(ISBLANK(C9179)), C9179,
AND(NOT(ISBLANK(C9178)), B9178=B9179, NOT(ISBLANK(C9180)), B9180=B9179), AVERAGE(C9178,C9180),
AND(NOT(ISBLANK(C9178)), B9178=B9179, ISBLANK(C9180), NOT(ISBLANK(C9181)), B9181=B9179), C9178+(C9181-C9178)/3,
AND(ISBLANK(C9178), NOT(ISBLANK(C9177)), B9177=B9179, NOT(ISBLANK(C9180)), B9180=B9179), C9177+(C9180-C9177)*2/3,
TRUE, "Check Manually"
))</f>
        <v>109</v>
      </c>
      <c r="F9179" t="str">
        <f>_xlfn.XLOOKUP(B9179,Bucket_Map!A:A,Bucket_Map!B:B,"ERROR - CHECK NAME")</f>
        <v>Food &amp; Beverages</v>
      </c>
    </row>
    <row r="9180" spans="1:6" x14ac:dyDescent="0.25">
      <c r="A9180" t="s">
        <v>33</v>
      </c>
      <c r="B9180" t="s">
        <v>25</v>
      </c>
      <c r="C9180">
        <v>109.8</v>
      </c>
      <c r="D9180" s="1">
        <v>41334</v>
      </c>
      <c r="E9180" cm="1">
        <f t="array" ref="E9180">IF(AND(B9180="Housing",A9180="Rural"),"",
_xlfn.IFS(
NOT(ISBLANK(C9180)), C9180,
AND(NOT(ISBLANK(C9179)), B9179=B9180, NOT(ISBLANK(C9181)), B9181=B9180), AVERAGE(C9179,C9181),
AND(NOT(ISBLANK(C9179)), B9179=B9180, ISBLANK(C9181), NOT(ISBLANK(C9182)), B9182=B9180), C9179+(C9182-C9179)/3,
AND(ISBLANK(C9179), NOT(ISBLANK(C9178)), B9178=B9180, NOT(ISBLANK(C9181)), B9181=B9180), C9178+(C9181-C9178)*2/3,
TRUE, "Check Manually"
))</f>
        <v>109.8</v>
      </c>
      <c r="F9180" t="str">
        <f>_xlfn.XLOOKUP(B9180,Bucket_Map!A:A,Bucket_Map!B:B,"ERROR - CHECK NAME")</f>
        <v>Food &amp; Beverages</v>
      </c>
    </row>
    <row r="9181" spans="1:6" x14ac:dyDescent="0.25">
      <c r="A9181" t="s">
        <v>33</v>
      </c>
      <c r="B9181" t="s">
        <v>25</v>
      </c>
      <c r="C9181">
        <v>110.6</v>
      </c>
      <c r="D9181" s="1">
        <v>41365</v>
      </c>
      <c r="E9181" cm="1">
        <f t="array" ref="E9181">IF(AND(B9181="Housing",A9181="Rural"),"",
_xlfn.IFS(
NOT(ISBLANK(C9181)), C9181,
AND(NOT(ISBLANK(C9180)), B9180=B9181, NOT(ISBLANK(C9182)), B9182=B9181), AVERAGE(C9180,C9182),
AND(NOT(ISBLANK(C9180)), B9180=B9181, ISBLANK(C9182), NOT(ISBLANK(C9183)), B9183=B9181), C9180+(C9183-C9180)/3,
AND(ISBLANK(C9180), NOT(ISBLANK(C9179)), B9179=B9181, NOT(ISBLANK(C9182)), B9182=B9181), C9179+(C9182-C9179)*2/3,
TRUE, "Check Manually"
))</f>
        <v>110.6</v>
      </c>
      <c r="F9181" t="str">
        <f>_xlfn.XLOOKUP(B9181,Bucket_Map!A:A,Bucket_Map!B:B,"ERROR - CHECK NAME")</f>
        <v>Food &amp; Beverages</v>
      </c>
    </row>
    <row r="9182" spans="1:6" x14ac:dyDescent="0.25">
      <c r="A9182" t="s">
        <v>33</v>
      </c>
      <c r="B9182" t="s">
        <v>25</v>
      </c>
      <c r="C9182">
        <v>111.3</v>
      </c>
      <c r="D9182" s="1">
        <v>41395</v>
      </c>
      <c r="E9182" cm="1">
        <f t="array" ref="E9182">IF(AND(B9182="Housing",A9182="Rural"),"",
_xlfn.IFS(
NOT(ISBLANK(C9182)), C9182,
AND(NOT(ISBLANK(C9181)), B9181=B9182, NOT(ISBLANK(C9183)), B9183=B9182), AVERAGE(C9181,C9183),
AND(NOT(ISBLANK(C9181)), B9181=B9182, ISBLANK(C9183), NOT(ISBLANK(C9184)), B9184=B9182), C9181+(C9184-C9181)/3,
AND(ISBLANK(C9181), NOT(ISBLANK(C9180)), B9180=B9182, NOT(ISBLANK(C9183)), B9183=B9182), C9180+(C9183-C9180)*2/3,
TRUE, "Check Manually"
))</f>
        <v>111.3</v>
      </c>
      <c r="F9182" t="str">
        <f>_xlfn.XLOOKUP(B9182,Bucket_Map!A:A,Bucket_Map!B:B,"ERROR - CHECK NAME")</f>
        <v>Food &amp; Beverages</v>
      </c>
    </row>
    <row r="9183" spans="1:6" x14ac:dyDescent="0.25">
      <c r="A9183" t="s">
        <v>33</v>
      </c>
      <c r="B9183" t="s">
        <v>25</v>
      </c>
      <c r="C9183">
        <v>112.2</v>
      </c>
      <c r="D9183" s="1">
        <v>41426</v>
      </c>
      <c r="E9183" cm="1">
        <f t="array" ref="E9183">IF(AND(B9183="Housing",A9183="Rural"),"",
_xlfn.IFS(
NOT(ISBLANK(C9183)), C9183,
AND(NOT(ISBLANK(C9182)), B9182=B9183, NOT(ISBLANK(C9184)), B9184=B9183), AVERAGE(C9182,C9184),
AND(NOT(ISBLANK(C9182)), B9182=B9183, ISBLANK(C9184), NOT(ISBLANK(C9185)), B9185=B9183), C9182+(C9185-C9182)/3,
AND(ISBLANK(C9182), NOT(ISBLANK(C9181)), B9181=B9183, NOT(ISBLANK(C9184)), B9184=B9183), C9181+(C9184-C9181)*2/3,
TRUE, "Check Manually"
))</f>
        <v>112.2</v>
      </c>
      <c r="F9183" t="str">
        <f>_xlfn.XLOOKUP(B9183,Bucket_Map!A:A,Bucket_Map!B:B,"ERROR - CHECK NAME")</f>
        <v>Food &amp; Beverages</v>
      </c>
    </row>
    <row r="9184" spans="1:6" x14ac:dyDescent="0.25">
      <c r="A9184" t="s">
        <v>33</v>
      </c>
      <c r="B9184" t="s">
        <v>25</v>
      </c>
      <c r="C9184">
        <v>113.1</v>
      </c>
      <c r="D9184" s="1">
        <v>41456</v>
      </c>
      <c r="E9184" cm="1">
        <f t="array" ref="E9184">IF(AND(B9184="Housing",A9184="Rural"),"",
_xlfn.IFS(
NOT(ISBLANK(C9184)), C9184,
AND(NOT(ISBLANK(C9183)), B9183=B9184, NOT(ISBLANK(C9185)), B9185=B9184), AVERAGE(C9183,C9185),
AND(NOT(ISBLANK(C9183)), B9183=B9184, ISBLANK(C9185), NOT(ISBLANK(C9186)), B9186=B9184), C9183+(C9186-C9183)/3,
AND(ISBLANK(C9183), NOT(ISBLANK(C9182)), B9182=B9184, NOT(ISBLANK(C9185)), B9185=B9184), C9182+(C9185-C9182)*2/3,
TRUE, "Check Manually"
))</f>
        <v>113.1</v>
      </c>
      <c r="F9184" t="str">
        <f>_xlfn.XLOOKUP(B9184,Bucket_Map!A:A,Bucket_Map!B:B,"ERROR - CHECK NAME")</f>
        <v>Food &amp; Beverages</v>
      </c>
    </row>
    <row r="9185" spans="1:6" x14ac:dyDescent="0.25">
      <c r="A9185" t="s">
        <v>33</v>
      </c>
      <c r="B9185" t="s">
        <v>25</v>
      </c>
      <c r="C9185">
        <v>114.3</v>
      </c>
      <c r="D9185" s="1">
        <v>41487</v>
      </c>
      <c r="E9185" cm="1">
        <f t="array" ref="E9185">IF(AND(B9185="Housing",A9185="Rural"),"",
_xlfn.IFS(
NOT(ISBLANK(C9185)), C9185,
AND(NOT(ISBLANK(C9184)), B9184=B9185, NOT(ISBLANK(C9186)), B9186=B9185), AVERAGE(C9184,C9186),
AND(NOT(ISBLANK(C9184)), B9184=B9185, ISBLANK(C9186), NOT(ISBLANK(C9187)), B9187=B9185), C9184+(C9187-C9184)/3,
AND(ISBLANK(C9184), NOT(ISBLANK(C9183)), B9183=B9185, NOT(ISBLANK(C9186)), B9186=B9185), C9183+(C9186-C9183)*2/3,
TRUE, "Check Manually"
))</f>
        <v>114.3</v>
      </c>
      <c r="F9185" t="str">
        <f>_xlfn.XLOOKUP(B9185,Bucket_Map!A:A,Bucket_Map!B:B,"ERROR - CHECK NAME")</f>
        <v>Food &amp; Beverages</v>
      </c>
    </row>
    <row r="9186" spans="1:6" x14ac:dyDescent="0.25">
      <c r="A9186" t="s">
        <v>33</v>
      </c>
      <c r="B9186" t="s">
        <v>25</v>
      </c>
      <c r="C9186">
        <v>115.4</v>
      </c>
      <c r="D9186" s="1">
        <v>41518</v>
      </c>
      <c r="E9186" cm="1">
        <f t="array" ref="E9186">IF(AND(B9186="Housing",A9186="Rural"),"",
_xlfn.IFS(
NOT(ISBLANK(C9186)), C9186,
AND(NOT(ISBLANK(C9185)), B9185=B9186, NOT(ISBLANK(C9187)), B9187=B9186), AVERAGE(C9185,C9187),
AND(NOT(ISBLANK(C9185)), B9185=B9186, ISBLANK(C9187), NOT(ISBLANK(C9188)), B9188=B9186), C9185+(C9188-C9185)/3,
AND(ISBLANK(C9185), NOT(ISBLANK(C9184)), B9184=B9186, NOT(ISBLANK(C9187)), B9187=B9186), C9184+(C9187-C9184)*2/3,
TRUE, "Check Manually"
))</f>
        <v>115.4</v>
      </c>
      <c r="F9186" t="str">
        <f>_xlfn.XLOOKUP(B9186,Bucket_Map!A:A,Bucket_Map!B:B,"ERROR - CHECK NAME")</f>
        <v>Food &amp; Beverages</v>
      </c>
    </row>
    <row r="9187" spans="1:6" x14ac:dyDescent="0.25">
      <c r="A9187" t="s">
        <v>33</v>
      </c>
      <c r="B9187" t="s">
        <v>25</v>
      </c>
      <c r="C9187">
        <v>116</v>
      </c>
      <c r="D9187" s="1">
        <v>41548</v>
      </c>
      <c r="E9187" cm="1">
        <f t="array" ref="E9187">IF(AND(B9187="Housing",A9187="Rural"),"",
_xlfn.IFS(
NOT(ISBLANK(C9187)), C9187,
AND(NOT(ISBLANK(C9186)), B9186=B9187, NOT(ISBLANK(C9188)), B9188=B9187), AVERAGE(C9186,C9188),
AND(NOT(ISBLANK(C9186)), B9186=B9187, ISBLANK(C9188), NOT(ISBLANK(C9189)), B9189=B9187), C9186+(C9189-C9186)/3,
AND(ISBLANK(C9186), NOT(ISBLANK(C9185)), B9185=B9187, NOT(ISBLANK(C9188)), B9188=B9187), C9185+(C9188-C9185)*2/3,
TRUE, "Check Manually"
))</f>
        <v>116</v>
      </c>
      <c r="F9187" t="str">
        <f>_xlfn.XLOOKUP(B9187,Bucket_Map!A:A,Bucket_Map!B:B,"ERROR - CHECK NAME")</f>
        <v>Food &amp; Beverages</v>
      </c>
    </row>
    <row r="9188" spans="1:6" x14ac:dyDescent="0.25">
      <c r="A9188" t="s">
        <v>33</v>
      </c>
      <c r="B9188" t="s">
        <v>25</v>
      </c>
      <c r="C9188">
        <v>117.1</v>
      </c>
      <c r="D9188" s="1">
        <v>41579</v>
      </c>
      <c r="E9188" cm="1">
        <f t="array" ref="E9188">IF(AND(B9188="Housing",A9188="Rural"),"",
_xlfn.IFS(
NOT(ISBLANK(C9188)), C9188,
AND(NOT(ISBLANK(C9187)), B9187=B9188, NOT(ISBLANK(C9189)), B9189=B9188), AVERAGE(C9187,C9189),
AND(NOT(ISBLANK(C9187)), B9187=B9188, ISBLANK(C9189), NOT(ISBLANK(C9190)), B9190=B9188), C9187+(C9190-C9187)/3,
AND(ISBLANK(C9187), NOT(ISBLANK(C9186)), B9186=B9188, NOT(ISBLANK(C9189)), B9189=B9188), C9186+(C9189-C9186)*2/3,
TRUE, "Check Manually"
))</f>
        <v>117.1</v>
      </c>
      <c r="F9188" t="str">
        <f>_xlfn.XLOOKUP(B9188,Bucket_Map!A:A,Bucket_Map!B:B,"ERROR - CHECK NAME")</f>
        <v>Food &amp; Beverages</v>
      </c>
    </row>
    <row r="9189" spans="1:6" x14ac:dyDescent="0.25">
      <c r="A9189" t="s">
        <v>33</v>
      </c>
      <c r="B9189" t="s">
        <v>25</v>
      </c>
      <c r="C9189">
        <v>118.1</v>
      </c>
      <c r="D9189" s="1">
        <v>41609</v>
      </c>
      <c r="E9189" cm="1">
        <f t="array" ref="E9189">IF(AND(B9189="Housing",A9189="Rural"),"",
_xlfn.IFS(
NOT(ISBLANK(C9189)), C9189,
AND(NOT(ISBLANK(C9188)), B9188=B9189, NOT(ISBLANK(C9190)), B9190=B9189), AVERAGE(C9188,C9190),
AND(NOT(ISBLANK(C9188)), B9188=B9189, ISBLANK(C9190), NOT(ISBLANK(C9191)), B9191=B9189), C9188+(C9191-C9188)/3,
AND(ISBLANK(C9188), NOT(ISBLANK(C9187)), B9187=B9189, NOT(ISBLANK(C9190)), B9190=B9189), C9187+(C9190-C9187)*2/3,
TRUE, "Check Manually"
))</f>
        <v>118.1</v>
      </c>
      <c r="F9189" t="str">
        <f>_xlfn.XLOOKUP(B9189,Bucket_Map!A:A,Bucket_Map!B:B,"ERROR - CHECK NAME")</f>
        <v>Food &amp; Beverages</v>
      </c>
    </row>
    <row r="9190" spans="1:6" x14ac:dyDescent="0.25">
      <c r="A9190" t="s">
        <v>33</v>
      </c>
      <c r="B9190" t="s">
        <v>25</v>
      </c>
      <c r="C9190">
        <v>119</v>
      </c>
      <c r="D9190" s="1">
        <v>41640</v>
      </c>
      <c r="E9190" cm="1">
        <f t="array" ref="E9190">IF(AND(B9190="Housing",A9190="Rural"),"",
_xlfn.IFS(
NOT(ISBLANK(C9190)), C9190,
AND(NOT(ISBLANK(C9189)), B9189=B9190, NOT(ISBLANK(C9191)), B9191=B9190), AVERAGE(C9189,C9191),
AND(NOT(ISBLANK(C9189)), B9189=B9190, ISBLANK(C9191), NOT(ISBLANK(C9192)), B9192=B9190), C9189+(C9192-C9189)/3,
AND(ISBLANK(C9189), NOT(ISBLANK(C9188)), B9188=B9190, NOT(ISBLANK(C9191)), B9191=B9190), C9188+(C9191-C9188)*2/3,
TRUE, "Check Manually"
))</f>
        <v>119</v>
      </c>
      <c r="F9190" t="str">
        <f>_xlfn.XLOOKUP(B9190,Bucket_Map!A:A,Bucket_Map!B:B,"ERROR - CHECK NAME")</f>
        <v>Food &amp; Beverages</v>
      </c>
    </row>
    <row r="9191" spans="1:6" x14ac:dyDescent="0.25">
      <c r="A9191" t="s">
        <v>33</v>
      </c>
      <c r="B9191" t="s">
        <v>25</v>
      </c>
      <c r="C9191">
        <v>119.9</v>
      </c>
      <c r="D9191" s="1">
        <v>41671</v>
      </c>
      <c r="E9191" cm="1">
        <f t="array" ref="E9191">IF(AND(B9191="Housing",A9191="Rural"),"",
_xlfn.IFS(
NOT(ISBLANK(C9191)), C9191,
AND(NOT(ISBLANK(C9190)), B9190=B9191, NOT(ISBLANK(C9192)), B9192=B9191), AVERAGE(C9190,C9192),
AND(NOT(ISBLANK(C9190)), B9190=B9191, ISBLANK(C9192), NOT(ISBLANK(C9193)), B9193=B9191), C9190+(C9193-C9190)/3,
AND(ISBLANK(C9190), NOT(ISBLANK(C9189)), B9189=B9191, NOT(ISBLANK(C9192)), B9192=B9191), C9189+(C9192-C9189)*2/3,
TRUE, "Check Manually"
))</f>
        <v>119.9</v>
      </c>
      <c r="F9191" t="str">
        <f>_xlfn.XLOOKUP(B9191,Bucket_Map!A:A,Bucket_Map!B:B,"ERROR - CHECK NAME")</f>
        <v>Food &amp; Beverages</v>
      </c>
    </row>
    <row r="9192" spans="1:6" x14ac:dyDescent="0.25">
      <c r="A9192" t="s">
        <v>33</v>
      </c>
      <c r="B9192" t="s">
        <v>25</v>
      </c>
      <c r="C9192">
        <v>120.5</v>
      </c>
      <c r="D9192" s="1">
        <v>41699</v>
      </c>
      <c r="E9192" cm="1">
        <f t="array" ref="E9192">IF(AND(B9192="Housing",A9192="Rural"),"",
_xlfn.IFS(
NOT(ISBLANK(C9192)), C9192,
AND(NOT(ISBLANK(C9191)), B9191=B9192, NOT(ISBLANK(C9193)), B9193=B9192), AVERAGE(C9191,C9193),
AND(NOT(ISBLANK(C9191)), B9191=B9192, ISBLANK(C9193), NOT(ISBLANK(C9194)), B9194=B9192), C9191+(C9194-C9191)/3,
AND(ISBLANK(C9191), NOT(ISBLANK(C9190)), B9190=B9192, NOT(ISBLANK(C9193)), B9193=B9192), C9190+(C9193-C9190)*2/3,
TRUE, "Check Manually"
))</f>
        <v>120.5</v>
      </c>
      <c r="F9192" t="str">
        <f>_xlfn.XLOOKUP(B9192,Bucket_Map!A:A,Bucket_Map!B:B,"ERROR - CHECK NAME")</f>
        <v>Food &amp; Beverages</v>
      </c>
    </row>
    <row r="9193" spans="1:6" x14ac:dyDescent="0.25">
      <c r="A9193" t="s">
        <v>33</v>
      </c>
      <c r="B9193" t="s">
        <v>25</v>
      </c>
      <c r="C9193">
        <v>121</v>
      </c>
      <c r="D9193" s="1">
        <v>41730</v>
      </c>
      <c r="E9193" cm="1">
        <f t="array" ref="E9193">IF(AND(B9193="Housing",A9193="Rural"),"",
_xlfn.IFS(
NOT(ISBLANK(C9193)), C9193,
AND(NOT(ISBLANK(C9192)), B9192=B9193, NOT(ISBLANK(C9194)), B9194=B9193), AVERAGE(C9192,C9194),
AND(NOT(ISBLANK(C9192)), B9192=B9193, ISBLANK(C9194), NOT(ISBLANK(C9195)), B9195=B9193), C9192+(C9195-C9192)/3,
AND(ISBLANK(C9192), NOT(ISBLANK(C9191)), B9191=B9193, NOT(ISBLANK(C9194)), B9194=B9193), C9191+(C9194-C9191)*2/3,
TRUE, "Check Manually"
))</f>
        <v>121</v>
      </c>
      <c r="F9193" t="str">
        <f>_xlfn.XLOOKUP(B9193,Bucket_Map!A:A,Bucket_Map!B:B,"ERROR - CHECK NAME")</f>
        <v>Food &amp; Beverages</v>
      </c>
    </row>
    <row r="9194" spans="1:6" x14ac:dyDescent="0.25">
      <c r="A9194" t="s">
        <v>33</v>
      </c>
      <c r="B9194" t="s">
        <v>25</v>
      </c>
      <c r="C9194">
        <v>121.7</v>
      </c>
      <c r="D9194" s="1">
        <v>41760</v>
      </c>
      <c r="E9194" cm="1">
        <f t="array" ref="E9194">IF(AND(B9194="Housing",A9194="Rural"),"",
_xlfn.IFS(
NOT(ISBLANK(C9194)), C9194,
AND(NOT(ISBLANK(C9193)), B9193=B9194, NOT(ISBLANK(C9195)), B9195=B9194), AVERAGE(C9193,C9195),
AND(NOT(ISBLANK(C9193)), B9193=B9194, ISBLANK(C9195), NOT(ISBLANK(C9196)), B9196=B9194), C9193+(C9196-C9193)/3,
AND(ISBLANK(C9193), NOT(ISBLANK(C9192)), B9192=B9194, NOT(ISBLANK(C9195)), B9195=B9194), C9192+(C9195-C9192)*2/3,
TRUE, "Check Manually"
))</f>
        <v>121.7</v>
      </c>
      <c r="F9194" t="str">
        <f>_xlfn.XLOOKUP(B9194,Bucket_Map!A:A,Bucket_Map!B:B,"ERROR - CHECK NAME")</f>
        <v>Food &amp; Beverages</v>
      </c>
    </row>
    <row r="9195" spans="1:6" x14ac:dyDescent="0.25">
      <c r="A9195" t="s">
        <v>33</v>
      </c>
      <c r="B9195" t="s">
        <v>25</v>
      </c>
      <c r="C9195">
        <v>122.4</v>
      </c>
      <c r="D9195" s="1">
        <v>41791</v>
      </c>
      <c r="E9195" cm="1">
        <f t="array" ref="E9195">IF(AND(B9195="Housing",A9195="Rural"),"",
_xlfn.IFS(
NOT(ISBLANK(C9195)), C9195,
AND(NOT(ISBLANK(C9194)), B9194=B9195, NOT(ISBLANK(C9196)), B9196=B9195), AVERAGE(C9194,C9196),
AND(NOT(ISBLANK(C9194)), B9194=B9195, ISBLANK(C9196), NOT(ISBLANK(C9197)), B9197=B9195), C9194+(C9197-C9194)/3,
AND(ISBLANK(C9194), NOT(ISBLANK(C9193)), B9193=B9195, NOT(ISBLANK(C9196)), B9196=B9195), C9193+(C9196-C9193)*2/3,
TRUE, "Check Manually"
))</f>
        <v>122.4</v>
      </c>
      <c r="F9195" t="str">
        <f>_xlfn.XLOOKUP(B9195,Bucket_Map!A:A,Bucket_Map!B:B,"ERROR - CHECK NAME")</f>
        <v>Food &amp; Beverages</v>
      </c>
    </row>
    <row r="9196" spans="1:6" x14ac:dyDescent="0.25">
      <c r="A9196" t="s">
        <v>33</v>
      </c>
      <c r="B9196" t="s">
        <v>25</v>
      </c>
      <c r="C9196">
        <v>123.4</v>
      </c>
      <c r="D9196" s="1">
        <v>41821</v>
      </c>
      <c r="E9196" cm="1">
        <f t="array" ref="E9196">IF(AND(B9196="Housing",A9196="Rural"),"",
_xlfn.IFS(
NOT(ISBLANK(C9196)), C9196,
AND(NOT(ISBLANK(C9195)), B9195=B9196, NOT(ISBLANK(C9197)), B9197=B9196), AVERAGE(C9195,C9197),
AND(NOT(ISBLANK(C9195)), B9195=B9196, ISBLANK(C9197), NOT(ISBLANK(C9198)), B9198=B9196), C9195+(C9198-C9195)/3,
AND(ISBLANK(C9195), NOT(ISBLANK(C9194)), B9194=B9196, NOT(ISBLANK(C9197)), B9197=B9196), C9194+(C9197-C9194)*2/3,
TRUE, "Check Manually"
))</f>
        <v>123.4</v>
      </c>
      <c r="F9196" t="str">
        <f>_xlfn.XLOOKUP(B9196,Bucket_Map!A:A,Bucket_Map!B:B,"ERROR - CHECK NAME")</f>
        <v>Food &amp; Beverages</v>
      </c>
    </row>
    <row r="9197" spans="1:6" x14ac:dyDescent="0.25">
      <c r="A9197" t="s">
        <v>33</v>
      </c>
      <c r="B9197" t="s">
        <v>25</v>
      </c>
      <c r="C9197">
        <v>124.7</v>
      </c>
      <c r="D9197" s="1">
        <v>41852</v>
      </c>
      <c r="E9197" cm="1">
        <f t="array" ref="E9197">IF(AND(B9197="Housing",A9197="Rural"),"",
_xlfn.IFS(
NOT(ISBLANK(C9197)), C9197,
AND(NOT(ISBLANK(C9196)), B9196=B9197, NOT(ISBLANK(C9198)), B9198=B9197), AVERAGE(C9196,C9198),
AND(NOT(ISBLANK(C9196)), B9196=B9197, ISBLANK(C9198), NOT(ISBLANK(C9199)), B9199=B9197), C9196+(C9199-C9196)/3,
AND(ISBLANK(C9196), NOT(ISBLANK(C9195)), B9195=B9197, NOT(ISBLANK(C9198)), B9198=B9197), C9195+(C9198-C9195)*2/3,
TRUE, "Check Manually"
))</f>
        <v>124.7</v>
      </c>
      <c r="F9197" t="str">
        <f>_xlfn.XLOOKUP(B9197,Bucket_Map!A:A,Bucket_Map!B:B,"ERROR - CHECK NAME")</f>
        <v>Food &amp; Beverages</v>
      </c>
    </row>
    <row r="9198" spans="1:6" x14ac:dyDescent="0.25">
      <c r="A9198" t="s">
        <v>33</v>
      </c>
      <c r="B9198" t="s">
        <v>25</v>
      </c>
      <c r="C9198">
        <v>125.2</v>
      </c>
      <c r="D9198" s="1">
        <v>41883</v>
      </c>
      <c r="E9198" cm="1">
        <f t="array" ref="E9198">IF(AND(B9198="Housing",A9198="Rural"),"",
_xlfn.IFS(
NOT(ISBLANK(C9198)), C9198,
AND(NOT(ISBLANK(C9197)), B9197=B9198, NOT(ISBLANK(C9199)), B9199=B9198), AVERAGE(C9197,C9199),
AND(NOT(ISBLANK(C9197)), B9197=B9198, ISBLANK(C9199), NOT(ISBLANK(C9200)), B9200=B9198), C9197+(C9200-C9197)/3,
AND(ISBLANK(C9197), NOT(ISBLANK(C9196)), B9196=B9198, NOT(ISBLANK(C9199)), B9199=B9198), C9196+(C9199-C9196)*2/3,
TRUE, "Check Manually"
))</f>
        <v>125.2</v>
      </c>
      <c r="F9198" t="str">
        <f>_xlfn.XLOOKUP(B9198,Bucket_Map!A:A,Bucket_Map!B:B,"ERROR - CHECK NAME")</f>
        <v>Food &amp; Beverages</v>
      </c>
    </row>
    <row r="9199" spans="1:6" x14ac:dyDescent="0.25">
      <c r="A9199" t="s">
        <v>33</v>
      </c>
      <c r="B9199" t="s">
        <v>25</v>
      </c>
      <c r="C9199">
        <v>125.9</v>
      </c>
      <c r="D9199" s="1">
        <v>41913</v>
      </c>
      <c r="E9199" cm="1">
        <f t="array" ref="E9199">IF(AND(B9199="Housing",A9199="Rural"),"",
_xlfn.IFS(
NOT(ISBLANK(C9199)), C9199,
AND(NOT(ISBLANK(C9198)), B9198=B9199, NOT(ISBLANK(C9200)), B9200=B9199), AVERAGE(C9198,C9200),
AND(NOT(ISBLANK(C9198)), B9198=B9199, ISBLANK(C9200), NOT(ISBLANK(C9201)), B9201=B9199), C9198+(C9201-C9198)/3,
AND(ISBLANK(C9198), NOT(ISBLANK(C9197)), B9197=B9199, NOT(ISBLANK(C9200)), B9200=B9199), C9197+(C9200-C9197)*2/3,
TRUE, "Check Manually"
))</f>
        <v>125.9</v>
      </c>
      <c r="F9199" t="str">
        <f>_xlfn.XLOOKUP(B9199,Bucket_Map!A:A,Bucket_Map!B:B,"ERROR - CHECK NAME")</f>
        <v>Food &amp; Beverages</v>
      </c>
    </row>
    <row r="9200" spans="1:6" x14ac:dyDescent="0.25">
      <c r="A9200" t="s">
        <v>33</v>
      </c>
      <c r="B9200" t="s">
        <v>25</v>
      </c>
      <c r="C9200">
        <v>126.9</v>
      </c>
      <c r="D9200" s="1">
        <v>41944</v>
      </c>
      <c r="E9200" cm="1">
        <f t="array" ref="E9200">IF(AND(B9200="Housing",A9200="Rural"),"",
_xlfn.IFS(
NOT(ISBLANK(C9200)), C9200,
AND(NOT(ISBLANK(C9199)), B9199=B9200, NOT(ISBLANK(C9201)), B9201=B9200), AVERAGE(C9199,C9201),
AND(NOT(ISBLANK(C9199)), B9199=B9200, ISBLANK(C9201), NOT(ISBLANK(C9202)), B9202=B9200), C9199+(C9202-C9199)/3,
AND(ISBLANK(C9199), NOT(ISBLANK(C9198)), B9198=B9200, NOT(ISBLANK(C9201)), B9201=B9200), C9198+(C9201-C9198)*2/3,
TRUE, "Check Manually"
))</f>
        <v>126.9</v>
      </c>
      <c r="F9200" t="str">
        <f>_xlfn.XLOOKUP(B9200,Bucket_Map!A:A,Bucket_Map!B:B,"ERROR - CHECK NAME")</f>
        <v>Food &amp; Beverages</v>
      </c>
    </row>
    <row r="9201" spans="1:6" x14ac:dyDescent="0.25">
      <c r="A9201" t="s">
        <v>33</v>
      </c>
      <c r="B9201" t="s">
        <v>25</v>
      </c>
      <c r="C9201">
        <v>127.6</v>
      </c>
      <c r="D9201" s="1">
        <v>41974</v>
      </c>
      <c r="E9201" cm="1">
        <f t="array" ref="E9201">IF(AND(B9201="Housing",A9201="Rural"),"",
_xlfn.IFS(
NOT(ISBLANK(C9201)), C9201,
AND(NOT(ISBLANK(C9200)), B9200=B9201, NOT(ISBLANK(C9202)), B9202=B9201), AVERAGE(C9200,C9202),
AND(NOT(ISBLANK(C9200)), B9200=B9201, ISBLANK(C9202), NOT(ISBLANK(C9203)), B9203=B9201), C9200+(C9203-C9200)/3,
AND(ISBLANK(C9200), NOT(ISBLANK(C9199)), B9199=B9201, NOT(ISBLANK(C9202)), B9202=B9201), C9199+(C9202-C9199)*2/3,
TRUE, "Check Manually"
))</f>
        <v>127.6</v>
      </c>
      <c r="F9201" t="str">
        <f>_xlfn.XLOOKUP(B9201,Bucket_Map!A:A,Bucket_Map!B:B,"ERROR - CHECK NAME")</f>
        <v>Food &amp; Beverages</v>
      </c>
    </row>
    <row r="9202" spans="1:6" x14ac:dyDescent="0.25">
      <c r="A9202" t="s">
        <v>33</v>
      </c>
      <c r="B9202" t="s">
        <v>25</v>
      </c>
      <c r="C9202">
        <v>128</v>
      </c>
      <c r="D9202" s="1">
        <v>42005</v>
      </c>
      <c r="E9202" cm="1">
        <f t="array" ref="E9202">IF(AND(B9202="Housing",A9202="Rural"),"",
_xlfn.IFS(
NOT(ISBLANK(C9202)), C9202,
AND(NOT(ISBLANK(C9201)), B9201=B9202, NOT(ISBLANK(C9203)), B9203=B9202), AVERAGE(C9201,C9203),
AND(NOT(ISBLANK(C9201)), B9201=B9202, ISBLANK(C9203), NOT(ISBLANK(C9204)), B9204=B9202), C9201+(C9204-C9201)/3,
AND(ISBLANK(C9201), NOT(ISBLANK(C9200)), B9200=B9202, NOT(ISBLANK(C9203)), B9203=B9202), C9200+(C9203-C9200)*2/3,
TRUE, "Check Manually"
))</f>
        <v>128</v>
      </c>
      <c r="F9202" t="str">
        <f>_xlfn.XLOOKUP(B9202,Bucket_Map!A:A,Bucket_Map!B:B,"ERROR - CHECK NAME")</f>
        <v>Food &amp; Beverages</v>
      </c>
    </row>
    <row r="9203" spans="1:6" x14ac:dyDescent="0.25">
      <c r="A9203" t="s">
        <v>33</v>
      </c>
      <c r="B9203" t="s">
        <v>25</v>
      </c>
      <c r="C9203">
        <v>128.6</v>
      </c>
      <c r="D9203" s="1">
        <v>42036</v>
      </c>
      <c r="E9203" cm="1">
        <f t="array" ref="E9203">IF(AND(B9203="Housing",A9203="Rural"),"",
_xlfn.IFS(
NOT(ISBLANK(C9203)), C9203,
AND(NOT(ISBLANK(C9202)), B9202=B9203, NOT(ISBLANK(C9204)), B9204=B9203), AVERAGE(C9202,C9204),
AND(NOT(ISBLANK(C9202)), B9202=B9203, ISBLANK(C9204), NOT(ISBLANK(C9205)), B9205=B9203), C9202+(C9205-C9202)/3,
AND(ISBLANK(C9202), NOT(ISBLANK(C9201)), B9201=B9203, NOT(ISBLANK(C9204)), B9204=B9203), C9201+(C9204-C9201)*2/3,
TRUE, "Check Manually"
))</f>
        <v>128.6</v>
      </c>
      <c r="F9203" t="str">
        <f>_xlfn.XLOOKUP(B9203,Bucket_Map!A:A,Bucket_Map!B:B,"ERROR - CHECK NAME")</f>
        <v>Food &amp; Beverages</v>
      </c>
    </row>
    <row r="9204" spans="1:6" x14ac:dyDescent="0.25">
      <c r="A9204" t="s">
        <v>33</v>
      </c>
      <c r="B9204" t="s">
        <v>25</v>
      </c>
      <c r="C9204">
        <v>129.19999999999999</v>
      </c>
      <c r="D9204" s="1">
        <v>42064</v>
      </c>
      <c r="E9204" cm="1">
        <f t="array" ref="E9204">IF(AND(B9204="Housing",A9204="Rural"),"",
_xlfn.IFS(
NOT(ISBLANK(C9204)), C9204,
AND(NOT(ISBLANK(C9203)), B9203=B9204, NOT(ISBLANK(C9205)), B9205=B9204), AVERAGE(C9203,C9205),
AND(NOT(ISBLANK(C9203)), B9203=B9204, ISBLANK(C9205), NOT(ISBLANK(C9206)), B9206=B9204), C9203+(C9206-C9203)/3,
AND(ISBLANK(C9203), NOT(ISBLANK(C9202)), B9202=B9204, NOT(ISBLANK(C9205)), B9205=B9204), C9202+(C9205-C9202)*2/3,
TRUE, "Check Manually"
))</f>
        <v>129.19999999999999</v>
      </c>
      <c r="F9204" t="str">
        <f>_xlfn.XLOOKUP(B9204,Bucket_Map!A:A,Bucket_Map!B:B,"ERROR - CHECK NAME")</f>
        <v>Food &amp; Beverages</v>
      </c>
    </row>
    <row r="9205" spans="1:6" x14ac:dyDescent="0.25">
      <c r="A9205" t="s">
        <v>33</v>
      </c>
      <c r="B9205" t="s">
        <v>25</v>
      </c>
      <c r="C9205">
        <v>129.5</v>
      </c>
      <c r="D9205" s="1">
        <v>42095</v>
      </c>
      <c r="E9205" cm="1">
        <f t="array" ref="E9205">IF(AND(B9205="Housing",A9205="Rural"),"",
_xlfn.IFS(
NOT(ISBLANK(C9205)), C9205,
AND(NOT(ISBLANK(C9204)), B9204=B9205, NOT(ISBLANK(C9206)), B9206=B9205), AVERAGE(C9204,C9206),
AND(NOT(ISBLANK(C9204)), B9204=B9205, ISBLANK(C9206), NOT(ISBLANK(C9207)), B9207=B9205), C9204+(C9207-C9204)/3,
AND(ISBLANK(C9204), NOT(ISBLANK(C9203)), B9203=B9205, NOT(ISBLANK(C9206)), B9206=B9205), C9203+(C9206-C9203)*2/3,
TRUE, "Check Manually"
))</f>
        <v>129.5</v>
      </c>
      <c r="F9205" t="str">
        <f>_xlfn.XLOOKUP(B9205,Bucket_Map!A:A,Bucket_Map!B:B,"ERROR - CHECK NAME")</f>
        <v>Food &amp; Beverages</v>
      </c>
    </row>
    <row r="9206" spans="1:6" x14ac:dyDescent="0.25">
      <c r="A9206" t="s">
        <v>33</v>
      </c>
      <c r="B9206" t="s">
        <v>25</v>
      </c>
      <c r="C9206">
        <v>129.9</v>
      </c>
      <c r="D9206" s="1">
        <v>42125</v>
      </c>
      <c r="E9206" cm="1">
        <f t="array" ref="E9206">IF(AND(B9206="Housing",A9206="Rural"),"",
_xlfn.IFS(
NOT(ISBLANK(C9206)), C9206,
AND(NOT(ISBLANK(C9205)), B9205=B9206, NOT(ISBLANK(C9207)), B9207=B9206), AVERAGE(C9205,C9207),
AND(NOT(ISBLANK(C9205)), B9205=B9206, ISBLANK(C9207), NOT(ISBLANK(C9208)), B9208=B9206), C9205+(C9208-C9205)/3,
AND(ISBLANK(C9205), NOT(ISBLANK(C9204)), B9204=B9206, NOT(ISBLANK(C9207)), B9207=B9206), C9204+(C9207-C9204)*2/3,
TRUE, "Check Manually"
))</f>
        <v>129.9</v>
      </c>
      <c r="F9206" t="str">
        <f>_xlfn.XLOOKUP(B9206,Bucket_Map!A:A,Bucket_Map!B:B,"ERROR - CHECK NAME")</f>
        <v>Food &amp; Beverages</v>
      </c>
    </row>
    <row r="9207" spans="1:6" x14ac:dyDescent="0.25">
      <c r="A9207" t="s">
        <v>33</v>
      </c>
      <c r="B9207" t="s">
        <v>25</v>
      </c>
      <c r="C9207">
        <v>130.5</v>
      </c>
      <c r="D9207" s="1">
        <v>42156</v>
      </c>
      <c r="E9207" cm="1">
        <f t="array" ref="E9207">IF(AND(B9207="Housing",A9207="Rural"),"",
_xlfn.IFS(
NOT(ISBLANK(C9207)), C9207,
AND(NOT(ISBLANK(C9206)), B9206=B9207, NOT(ISBLANK(C9208)), B9208=B9207), AVERAGE(C9206,C9208),
AND(NOT(ISBLANK(C9206)), B9206=B9207, ISBLANK(C9208), NOT(ISBLANK(C9209)), B9209=B9207), C9206+(C9209-C9206)/3,
AND(ISBLANK(C9206), NOT(ISBLANK(C9205)), B9205=B9207, NOT(ISBLANK(C9208)), B9208=B9207), C9205+(C9208-C9205)*2/3,
TRUE, "Check Manually"
))</f>
        <v>130.5</v>
      </c>
      <c r="F9207" t="str">
        <f>_xlfn.XLOOKUP(B9207,Bucket_Map!A:A,Bucket_Map!B:B,"ERROR - CHECK NAME")</f>
        <v>Food &amp; Beverages</v>
      </c>
    </row>
    <row r="9208" spans="1:6" x14ac:dyDescent="0.25">
      <c r="A9208" t="s">
        <v>33</v>
      </c>
      <c r="B9208" t="s">
        <v>25</v>
      </c>
      <c r="C9208">
        <v>131.1</v>
      </c>
      <c r="D9208" s="1">
        <v>42186</v>
      </c>
      <c r="E9208" cm="1">
        <f t="array" ref="E9208">IF(AND(B9208="Housing",A9208="Rural"),"",
_xlfn.IFS(
NOT(ISBLANK(C9208)), C9208,
AND(NOT(ISBLANK(C9207)), B9207=B9208, NOT(ISBLANK(C9209)), B9209=B9208), AVERAGE(C9207,C9209),
AND(NOT(ISBLANK(C9207)), B9207=B9208, ISBLANK(C9209), NOT(ISBLANK(C9210)), B9210=B9208), C9207+(C9210-C9207)/3,
AND(ISBLANK(C9207), NOT(ISBLANK(C9206)), B9206=B9208, NOT(ISBLANK(C9209)), B9209=B9208), C9206+(C9209-C9206)*2/3,
TRUE, "Check Manually"
))</f>
        <v>131.1</v>
      </c>
      <c r="F9208" t="str">
        <f>_xlfn.XLOOKUP(B9208,Bucket_Map!A:A,Bucket_Map!B:B,"ERROR - CHECK NAME")</f>
        <v>Food &amp; Beverages</v>
      </c>
    </row>
    <row r="9209" spans="1:6" x14ac:dyDescent="0.25">
      <c r="A9209" t="s">
        <v>33</v>
      </c>
      <c r="B9209" t="s">
        <v>25</v>
      </c>
      <c r="C9209">
        <v>131.69999999999999</v>
      </c>
      <c r="D9209" s="1">
        <v>42217</v>
      </c>
      <c r="E9209" cm="1">
        <f t="array" ref="E9209">IF(AND(B9209="Housing",A9209="Rural"),"",
_xlfn.IFS(
NOT(ISBLANK(C9209)), C9209,
AND(NOT(ISBLANK(C9208)), B9208=B9209, NOT(ISBLANK(C9210)), B9210=B9209), AVERAGE(C9208,C9210),
AND(NOT(ISBLANK(C9208)), B9208=B9209, ISBLANK(C9210), NOT(ISBLANK(C9211)), B9211=B9209), C9208+(C9211-C9208)/3,
AND(ISBLANK(C9208), NOT(ISBLANK(C9207)), B9207=B9209, NOT(ISBLANK(C9210)), B9210=B9209), C9207+(C9210-C9207)*2/3,
TRUE, "Check Manually"
))</f>
        <v>131.69999999999999</v>
      </c>
      <c r="F9209" t="str">
        <f>_xlfn.XLOOKUP(B9209,Bucket_Map!A:A,Bucket_Map!B:B,"ERROR - CHECK NAME")</f>
        <v>Food &amp; Beverages</v>
      </c>
    </row>
    <row r="9210" spans="1:6" x14ac:dyDescent="0.25">
      <c r="A9210" t="s">
        <v>33</v>
      </c>
      <c r="B9210" t="s">
        <v>25</v>
      </c>
      <c r="C9210">
        <v>132.30000000000001</v>
      </c>
      <c r="D9210" s="1">
        <v>42248</v>
      </c>
      <c r="E9210" cm="1">
        <f t="array" ref="E9210">IF(AND(B9210="Housing",A9210="Rural"),"",
_xlfn.IFS(
NOT(ISBLANK(C9210)), C9210,
AND(NOT(ISBLANK(C9209)), B9209=B9210, NOT(ISBLANK(C9211)), B9211=B9210), AVERAGE(C9209,C9211),
AND(NOT(ISBLANK(C9209)), B9209=B9210, ISBLANK(C9211), NOT(ISBLANK(C9212)), B9212=B9210), C9209+(C9212-C9209)/3,
AND(ISBLANK(C9209), NOT(ISBLANK(C9208)), B9208=B9210, NOT(ISBLANK(C9211)), B9211=B9210), C9208+(C9211-C9208)*2/3,
TRUE, "Check Manually"
))</f>
        <v>132.30000000000001</v>
      </c>
      <c r="F9210" t="str">
        <f>_xlfn.XLOOKUP(B9210,Bucket_Map!A:A,Bucket_Map!B:B,"ERROR - CHECK NAME")</f>
        <v>Food &amp; Beverages</v>
      </c>
    </row>
    <row r="9211" spans="1:6" x14ac:dyDescent="0.25">
      <c r="A9211" t="s">
        <v>33</v>
      </c>
      <c r="B9211" t="s">
        <v>25</v>
      </c>
      <c r="C9211">
        <v>132.9</v>
      </c>
      <c r="D9211" s="1">
        <v>42278</v>
      </c>
      <c r="E9211" cm="1">
        <f t="array" ref="E9211">IF(AND(B9211="Housing",A9211="Rural"),"",
_xlfn.IFS(
NOT(ISBLANK(C9211)), C9211,
AND(NOT(ISBLANK(C9210)), B9210=B9211, NOT(ISBLANK(C9212)), B9212=B9211), AVERAGE(C9210,C9212),
AND(NOT(ISBLANK(C9210)), B9210=B9211, ISBLANK(C9212), NOT(ISBLANK(C9213)), B9213=B9211), C9210+(C9213-C9210)/3,
AND(ISBLANK(C9210), NOT(ISBLANK(C9209)), B9209=B9211, NOT(ISBLANK(C9212)), B9212=B9211), C9209+(C9212-C9209)*2/3,
TRUE, "Check Manually"
))</f>
        <v>132.9</v>
      </c>
      <c r="F9211" t="str">
        <f>_xlfn.XLOOKUP(B9211,Bucket_Map!A:A,Bucket_Map!B:B,"ERROR - CHECK NAME")</f>
        <v>Food &amp; Beverages</v>
      </c>
    </row>
    <row r="9212" spans="1:6" x14ac:dyDescent="0.25">
      <c r="A9212" t="s">
        <v>33</v>
      </c>
      <c r="B9212" t="s">
        <v>25</v>
      </c>
      <c r="C9212">
        <v>133.69999999999999</v>
      </c>
      <c r="D9212" s="1">
        <v>42309</v>
      </c>
      <c r="E9212" cm="1">
        <f t="array" ref="E9212">IF(AND(B9212="Housing",A9212="Rural"),"",
_xlfn.IFS(
NOT(ISBLANK(C9212)), C9212,
AND(NOT(ISBLANK(C9211)), B9211=B9212, NOT(ISBLANK(C9213)), B9213=B9212), AVERAGE(C9211,C9213),
AND(NOT(ISBLANK(C9211)), B9211=B9212, ISBLANK(C9213), NOT(ISBLANK(C9214)), B9214=B9212), C9211+(C9214-C9211)/3,
AND(ISBLANK(C9211), NOT(ISBLANK(C9210)), B9210=B9212, NOT(ISBLANK(C9213)), B9213=B9212), C9210+(C9213-C9210)*2/3,
TRUE, "Check Manually"
))</f>
        <v>133.69999999999999</v>
      </c>
      <c r="F9212" t="str">
        <f>_xlfn.XLOOKUP(B9212,Bucket_Map!A:A,Bucket_Map!B:B,"ERROR - CHECK NAME")</f>
        <v>Food &amp; Beverages</v>
      </c>
    </row>
    <row r="9213" spans="1:6" x14ac:dyDescent="0.25">
      <c r="A9213" t="s">
        <v>33</v>
      </c>
      <c r="B9213" t="s">
        <v>25</v>
      </c>
      <c r="C9213">
        <v>134.19999999999999</v>
      </c>
      <c r="D9213" s="1">
        <v>42339</v>
      </c>
      <c r="E9213" cm="1">
        <f t="array" ref="E9213">IF(AND(B9213="Housing",A9213="Rural"),"",
_xlfn.IFS(
NOT(ISBLANK(C9213)), C9213,
AND(NOT(ISBLANK(C9212)), B9212=B9213, NOT(ISBLANK(C9214)), B9214=B9213), AVERAGE(C9212,C9214),
AND(NOT(ISBLANK(C9212)), B9212=B9213, ISBLANK(C9214), NOT(ISBLANK(C9215)), B9215=B9213), C9212+(C9215-C9212)/3,
AND(ISBLANK(C9212), NOT(ISBLANK(C9211)), B9211=B9213, NOT(ISBLANK(C9214)), B9214=B9213), C9211+(C9214-C9211)*2/3,
TRUE, "Check Manually"
))</f>
        <v>134.19999999999999</v>
      </c>
      <c r="F9213" t="str">
        <f>_xlfn.XLOOKUP(B9213,Bucket_Map!A:A,Bucket_Map!B:B,"ERROR - CHECK NAME")</f>
        <v>Food &amp; Beverages</v>
      </c>
    </row>
    <row r="9214" spans="1:6" x14ac:dyDescent="0.25">
      <c r="A9214" t="s">
        <v>33</v>
      </c>
      <c r="B9214" t="s">
        <v>25</v>
      </c>
      <c r="C9214">
        <v>134.69999999999999</v>
      </c>
      <c r="D9214" s="1">
        <v>42370</v>
      </c>
      <c r="E9214" cm="1">
        <f t="array" ref="E9214">IF(AND(B9214="Housing",A9214="Rural"),"",
_xlfn.IFS(
NOT(ISBLANK(C9214)), C9214,
AND(NOT(ISBLANK(C9213)), B9213=B9214, NOT(ISBLANK(C9215)), B9215=B9214), AVERAGE(C9213,C9215),
AND(NOT(ISBLANK(C9213)), B9213=B9214, ISBLANK(C9215), NOT(ISBLANK(C9216)), B9216=B9214), C9213+(C9216-C9213)/3,
AND(ISBLANK(C9213), NOT(ISBLANK(C9212)), B9212=B9214, NOT(ISBLANK(C9215)), B9215=B9214), C9212+(C9215-C9212)*2/3,
TRUE, "Check Manually"
))</f>
        <v>134.69999999999999</v>
      </c>
      <c r="F9214" t="str">
        <f>_xlfn.XLOOKUP(B9214,Bucket_Map!A:A,Bucket_Map!B:B,"ERROR - CHECK NAME")</f>
        <v>Food &amp; Beverages</v>
      </c>
    </row>
    <row r="9215" spans="1:6" x14ac:dyDescent="0.25">
      <c r="A9215" t="s">
        <v>33</v>
      </c>
      <c r="B9215" t="s">
        <v>25</v>
      </c>
      <c r="C9215">
        <v>135.19999999999999</v>
      </c>
      <c r="D9215" s="1">
        <v>42401</v>
      </c>
      <c r="E9215" cm="1">
        <f t="array" ref="E9215">IF(AND(B9215="Housing",A9215="Rural"),"",
_xlfn.IFS(
NOT(ISBLANK(C9215)), C9215,
AND(NOT(ISBLANK(C9214)), B9214=B9215, NOT(ISBLANK(C9216)), B9216=B9215), AVERAGE(C9214,C9216),
AND(NOT(ISBLANK(C9214)), B9214=B9215, ISBLANK(C9216), NOT(ISBLANK(C9217)), B9217=B9215), C9214+(C9217-C9214)/3,
AND(ISBLANK(C9214), NOT(ISBLANK(C9213)), B9213=B9215, NOT(ISBLANK(C9216)), B9216=B9215), C9213+(C9216-C9213)*2/3,
TRUE, "Check Manually"
))</f>
        <v>135.19999999999999</v>
      </c>
      <c r="F9215" t="str">
        <f>_xlfn.XLOOKUP(B9215,Bucket_Map!A:A,Bucket_Map!B:B,"ERROR - CHECK NAME")</f>
        <v>Food &amp; Beverages</v>
      </c>
    </row>
    <row r="9216" spans="1:6" x14ac:dyDescent="0.25">
      <c r="A9216" t="s">
        <v>33</v>
      </c>
      <c r="B9216" t="s">
        <v>25</v>
      </c>
      <c r="C9216">
        <v>135.4</v>
      </c>
      <c r="D9216" s="1">
        <v>42430</v>
      </c>
      <c r="E9216" cm="1">
        <f t="array" ref="E9216">IF(AND(B9216="Housing",A9216="Rural"),"",
_xlfn.IFS(
NOT(ISBLANK(C9216)), C9216,
AND(NOT(ISBLANK(C9215)), B9215=B9216, NOT(ISBLANK(C9217)), B9217=B9216), AVERAGE(C9215,C9217),
AND(NOT(ISBLANK(C9215)), B9215=B9216, ISBLANK(C9217), NOT(ISBLANK(C9218)), B9218=B9216), C9215+(C9218-C9215)/3,
AND(ISBLANK(C9215), NOT(ISBLANK(C9214)), B9214=B9216, NOT(ISBLANK(C9217)), B9217=B9216), C9214+(C9217-C9214)*2/3,
TRUE, "Check Manually"
))</f>
        <v>135.4</v>
      </c>
      <c r="F9216" t="str">
        <f>_xlfn.XLOOKUP(B9216,Bucket_Map!A:A,Bucket_Map!B:B,"ERROR - CHECK NAME")</f>
        <v>Food &amp; Beverages</v>
      </c>
    </row>
    <row r="9217" spans="1:6" x14ac:dyDescent="0.25">
      <c r="A9217" t="s">
        <v>33</v>
      </c>
      <c r="B9217" t="s">
        <v>25</v>
      </c>
      <c r="C9217">
        <v>135.9</v>
      </c>
      <c r="D9217" s="1">
        <v>42461</v>
      </c>
      <c r="E9217" cm="1">
        <f t="array" ref="E9217">IF(AND(B9217="Housing",A9217="Rural"),"",
_xlfn.IFS(
NOT(ISBLANK(C9217)), C9217,
AND(NOT(ISBLANK(C9216)), B9216=B9217, NOT(ISBLANK(C9218)), B9218=B9217), AVERAGE(C9216,C9218),
AND(NOT(ISBLANK(C9216)), B9216=B9217, ISBLANK(C9218), NOT(ISBLANK(C9219)), B9219=B9217), C9216+(C9219-C9216)/3,
AND(ISBLANK(C9216), NOT(ISBLANK(C9215)), B9215=B9217, NOT(ISBLANK(C9218)), B9218=B9217), C9215+(C9218-C9215)*2/3,
TRUE, "Check Manually"
))</f>
        <v>135.9</v>
      </c>
      <c r="F9217" t="str">
        <f>_xlfn.XLOOKUP(B9217,Bucket_Map!A:A,Bucket_Map!B:B,"ERROR - CHECK NAME")</f>
        <v>Food &amp; Beverages</v>
      </c>
    </row>
    <row r="9218" spans="1:6" x14ac:dyDescent="0.25">
      <c r="A9218" t="s">
        <v>33</v>
      </c>
      <c r="B9218" t="s">
        <v>25</v>
      </c>
      <c r="C9218">
        <v>136.30000000000001</v>
      </c>
      <c r="D9218" s="1">
        <v>42491</v>
      </c>
      <c r="E9218" cm="1">
        <f t="array" ref="E9218">IF(AND(B9218="Housing",A9218="Rural"),"",
_xlfn.IFS(
NOT(ISBLANK(C9218)), C9218,
AND(NOT(ISBLANK(C9217)), B9217=B9218, NOT(ISBLANK(C9219)), B9219=B9218), AVERAGE(C9217,C9219),
AND(NOT(ISBLANK(C9217)), B9217=B9218, ISBLANK(C9219), NOT(ISBLANK(C9220)), B9220=B9218), C9217+(C9220-C9217)/3,
AND(ISBLANK(C9217), NOT(ISBLANK(C9216)), B9216=B9218, NOT(ISBLANK(C9219)), B9219=B9218), C9216+(C9219-C9216)*2/3,
TRUE, "Check Manually"
))</f>
        <v>136.30000000000001</v>
      </c>
      <c r="F9218" t="str">
        <f>_xlfn.XLOOKUP(B9218,Bucket_Map!A:A,Bucket_Map!B:B,"ERROR - CHECK NAME")</f>
        <v>Food &amp; Beverages</v>
      </c>
    </row>
    <row r="9219" spans="1:6" x14ac:dyDescent="0.25">
      <c r="A9219" t="s">
        <v>33</v>
      </c>
      <c r="B9219" t="s">
        <v>25</v>
      </c>
      <c r="C9219">
        <v>136.9</v>
      </c>
      <c r="D9219" s="1">
        <v>42522</v>
      </c>
      <c r="E9219" cm="1">
        <f t="array" ref="E9219">IF(AND(B9219="Housing",A9219="Rural"),"",
_xlfn.IFS(
NOT(ISBLANK(C9219)), C9219,
AND(NOT(ISBLANK(C9218)), B9218=B9219, NOT(ISBLANK(C9220)), B9220=B9219), AVERAGE(C9218,C9220),
AND(NOT(ISBLANK(C9218)), B9218=B9219, ISBLANK(C9220), NOT(ISBLANK(C9221)), B9221=B9219), C9218+(C9221-C9218)/3,
AND(ISBLANK(C9218), NOT(ISBLANK(C9217)), B9217=B9219, NOT(ISBLANK(C9220)), B9220=B9219), C9217+(C9220-C9217)*2/3,
TRUE, "Check Manually"
))</f>
        <v>136.9</v>
      </c>
      <c r="F9219" t="str">
        <f>_xlfn.XLOOKUP(B9219,Bucket_Map!A:A,Bucket_Map!B:B,"ERROR - CHECK NAME")</f>
        <v>Food &amp; Beverages</v>
      </c>
    </row>
    <row r="9220" spans="1:6" x14ac:dyDescent="0.25">
      <c r="A9220" t="s">
        <v>33</v>
      </c>
      <c r="B9220" t="s">
        <v>25</v>
      </c>
      <c r="C9220">
        <v>137.5</v>
      </c>
      <c r="D9220" s="1">
        <v>42552</v>
      </c>
      <c r="E9220" cm="1">
        <f t="array" ref="E9220">IF(AND(B9220="Housing",A9220="Rural"),"",
_xlfn.IFS(
NOT(ISBLANK(C9220)), C9220,
AND(NOT(ISBLANK(C9219)), B9219=B9220, NOT(ISBLANK(C9221)), B9221=B9220), AVERAGE(C9219,C9221),
AND(NOT(ISBLANK(C9219)), B9219=B9220, ISBLANK(C9221), NOT(ISBLANK(C9222)), B9222=B9220), C9219+(C9222-C9219)/3,
AND(ISBLANK(C9219), NOT(ISBLANK(C9218)), B9218=B9220, NOT(ISBLANK(C9221)), B9221=B9220), C9218+(C9221-C9218)*2/3,
TRUE, "Check Manually"
))</f>
        <v>137.5</v>
      </c>
      <c r="F9220" t="str">
        <f>_xlfn.XLOOKUP(B9220,Bucket_Map!A:A,Bucket_Map!B:B,"ERROR - CHECK NAME")</f>
        <v>Food &amp; Beverages</v>
      </c>
    </row>
    <row r="9221" spans="1:6" x14ac:dyDescent="0.25">
      <c r="A9221" t="s">
        <v>33</v>
      </c>
      <c r="B9221" t="s">
        <v>25</v>
      </c>
      <c r="C9221">
        <v>138.1</v>
      </c>
      <c r="D9221" s="1">
        <v>42583</v>
      </c>
      <c r="E9221" cm="1">
        <f t="array" ref="E9221">IF(AND(B9221="Housing",A9221="Rural"),"",
_xlfn.IFS(
NOT(ISBLANK(C9221)), C9221,
AND(NOT(ISBLANK(C9220)), B9220=B9221, NOT(ISBLANK(C9222)), B9222=B9221), AVERAGE(C9220,C9222),
AND(NOT(ISBLANK(C9220)), B9220=B9221, ISBLANK(C9222), NOT(ISBLANK(C9223)), B9223=B9221), C9220+(C9223-C9220)/3,
AND(ISBLANK(C9220), NOT(ISBLANK(C9219)), B9219=B9221, NOT(ISBLANK(C9222)), B9222=B9221), C9219+(C9222-C9219)*2/3,
TRUE, "Check Manually"
))</f>
        <v>138.1</v>
      </c>
      <c r="F9221" t="str">
        <f>_xlfn.XLOOKUP(B9221,Bucket_Map!A:A,Bucket_Map!B:B,"ERROR - CHECK NAME")</f>
        <v>Food &amp; Beverages</v>
      </c>
    </row>
    <row r="9222" spans="1:6" x14ac:dyDescent="0.25">
      <c r="A9222" t="s">
        <v>33</v>
      </c>
      <c r="B9222" t="s">
        <v>25</v>
      </c>
      <c r="C9222">
        <v>138.80000000000001</v>
      </c>
      <c r="D9222" s="1">
        <v>42614</v>
      </c>
      <c r="E9222" cm="1">
        <f t="array" ref="E9222">IF(AND(B9222="Housing",A9222="Rural"),"",
_xlfn.IFS(
NOT(ISBLANK(C9222)), C9222,
AND(NOT(ISBLANK(C9221)), B9221=B9222, NOT(ISBLANK(C9223)), B9223=B9222), AVERAGE(C9221,C9223),
AND(NOT(ISBLANK(C9221)), B9221=B9222, ISBLANK(C9223), NOT(ISBLANK(C9224)), B9224=B9222), C9221+(C9224-C9221)/3,
AND(ISBLANK(C9221), NOT(ISBLANK(C9220)), B9220=B9222, NOT(ISBLANK(C9223)), B9223=B9222), C9220+(C9223-C9220)*2/3,
TRUE, "Check Manually"
))</f>
        <v>138.80000000000001</v>
      </c>
      <c r="F9222" t="str">
        <f>_xlfn.XLOOKUP(B9222,Bucket_Map!A:A,Bucket_Map!B:B,"ERROR - CHECK NAME")</f>
        <v>Food &amp; Beverages</v>
      </c>
    </row>
    <row r="9223" spans="1:6" x14ac:dyDescent="0.25">
      <c r="A9223" t="s">
        <v>33</v>
      </c>
      <c r="B9223" t="s">
        <v>25</v>
      </c>
      <c r="C9223">
        <v>139.6</v>
      </c>
      <c r="D9223" s="1">
        <v>42644</v>
      </c>
      <c r="E9223" cm="1">
        <f t="array" ref="E9223">IF(AND(B9223="Housing",A9223="Rural"),"",
_xlfn.IFS(
NOT(ISBLANK(C9223)), C9223,
AND(NOT(ISBLANK(C9222)), B9222=B9223, NOT(ISBLANK(C9224)), B9224=B9223), AVERAGE(C9222,C9224),
AND(NOT(ISBLANK(C9222)), B9222=B9223, ISBLANK(C9224), NOT(ISBLANK(C9225)), B9225=B9223), C9222+(C9225-C9222)/3,
AND(ISBLANK(C9222), NOT(ISBLANK(C9221)), B9221=B9223, NOT(ISBLANK(C9224)), B9224=B9223), C9221+(C9224-C9221)*2/3,
TRUE, "Check Manually"
))</f>
        <v>139.6</v>
      </c>
      <c r="F9223" t="str">
        <f>_xlfn.XLOOKUP(B9223,Bucket_Map!A:A,Bucket_Map!B:B,"ERROR - CHECK NAME")</f>
        <v>Food &amp; Beverages</v>
      </c>
    </row>
    <row r="9224" spans="1:6" x14ac:dyDescent="0.25">
      <c r="A9224" t="s">
        <v>33</v>
      </c>
      <c r="B9224" t="s">
        <v>25</v>
      </c>
      <c r="C9224">
        <v>140.30000000000001</v>
      </c>
      <c r="D9224" s="1">
        <v>42675</v>
      </c>
      <c r="E9224" cm="1">
        <f t="array" ref="E9224">IF(AND(B9224="Housing",A9224="Rural"),"",
_xlfn.IFS(
NOT(ISBLANK(C9224)), C9224,
AND(NOT(ISBLANK(C9223)), B9223=B9224, NOT(ISBLANK(C9225)), B9225=B9224), AVERAGE(C9223,C9225),
AND(NOT(ISBLANK(C9223)), B9223=B9224, ISBLANK(C9225), NOT(ISBLANK(C9226)), B9226=B9224), C9223+(C9226-C9223)/3,
AND(ISBLANK(C9223), NOT(ISBLANK(C9222)), B9222=B9224, NOT(ISBLANK(C9225)), B9225=B9224), C9222+(C9225-C9222)*2/3,
TRUE, "Check Manually"
))</f>
        <v>140.30000000000001</v>
      </c>
      <c r="F9224" t="str">
        <f>_xlfn.XLOOKUP(B9224,Bucket_Map!A:A,Bucket_Map!B:B,"ERROR - CHECK NAME")</f>
        <v>Food &amp; Beverages</v>
      </c>
    </row>
    <row r="9225" spans="1:6" x14ac:dyDescent="0.25">
      <c r="A9225" t="s">
        <v>33</v>
      </c>
      <c r="B9225" t="s">
        <v>25</v>
      </c>
      <c r="C9225">
        <v>140.9</v>
      </c>
      <c r="D9225" s="1">
        <v>42705</v>
      </c>
      <c r="E9225" cm="1">
        <f t="array" ref="E9225">IF(AND(B9225="Housing",A9225="Rural"),"",
_xlfn.IFS(
NOT(ISBLANK(C9225)), C9225,
AND(NOT(ISBLANK(C9224)), B9224=B9225, NOT(ISBLANK(C9226)), B9226=B9225), AVERAGE(C9224,C9226),
AND(NOT(ISBLANK(C9224)), B9224=B9225, ISBLANK(C9226), NOT(ISBLANK(C9227)), B9227=B9225), C9224+(C9227-C9224)/3,
AND(ISBLANK(C9224), NOT(ISBLANK(C9223)), B9223=B9225, NOT(ISBLANK(C9226)), B9226=B9225), C9223+(C9226-C9223)*2/3,
TRUE, "Check Manually"
))</f>
        <v>140.9</v>
      </c>
      <c r="F9225" t="str">
        <f>_xlfn.XLOOKUP(B9225,Bucket_Map!A:A,Bucket_Map!B:B,"ERROR - CHECK NAME")</f>
        <v>Food &amp; Beverages</v>
      </c>
    </row>
    <row r="9226" spans="1:6" x14ac:dyDescent="0.25">
      <c r="A9226" t="s">
        <v>33</v>
      </c>
      <c r="B9226" t="s">
        <v>25</v>
      </c>
      <c r="C9226">
        <v>141.6</v>
      </c>
      <c r="D9226" s="1">
        <v>42736</v>
      </c>
      <c r="E9226" cm="1">
        <f t="array" ref="E9226">IF(AND(B9226="Housing",A9226="Rural"),"",
_xlfn.IFS(
NOT(ISBLANK(C9226)), C9226,
AND(NOT(ISBLANK(C9225)), B9225=B9226, NOT(ISBLANK(C9227)), B9227=B9226), AVERAGE(C9225,C9227),
AND(NOT(ISBLANK(C9225)), B9225=B9226, ISBLANK(C9227), NOT(ISBLANK(C9228)), B9228=B9226), C9225+(C9228-C9225)/3,
AND(ISBLANK(C9225), NOT(ISBLANK(C9224)), B9224=B9226, NOT(ISBLANK(C9227)), B9227=B9226), C9224+(C9227-C9224)*2/3,
TRUE, "Check Manually"
))</f>
        <v>141.6</v>
      </c>
      <c r="F9226" t="str">
        <f>_xlfn.XLOOKUP(B9226,Bucket_Map!A:A,Bucket_Map!B:B,"ERROR - CHECK NAME")</f>
        <v>Food &amp; Beverages</v>
      </c>
    </row>
    <row r="9227" spans="1:6" x14ac:dyDescent="0.25">
      <c r="A9227" t="s">
        <v>33</v>
      </c>
      <c r="B9227" t="s">
        <v>25</v>
      </c>
      <c r="C9227">
        <v>141.9</v>
      </c>
      <c r="D9227" s="1">
        <v>42767</v>
      </c>
      <c r="E9227" cm="1">
        <f t="array" ref="E9227">IF(AND(B9227="Housing",A9227="Rural"),"",
_xlfn.IFS(
NOT(ISBLANK(C9227)), C9227,
AND(NOT(ISBLANK(C9226)), B9226=B9227, NOT(ISBLANK(C9228)), B9228=B9227), AVERAGE(C9226,C9228),
AND(NOT(ISBLANK(C9226)), B9226=B9227, ISBLANK(C9228), NOT(ISBLANK(C9229)), B9229=B9227), C9226+(C9229-C9226)/3,
AND(ISBLANK(C9226), NOT(ISBLANK(C9225)), B9225=B9227, NOT(ISBLANK(C9228)), B9228=B9227), C9225+(C9228-C9225)*2/3,
TRUE, "Check Manually"
))</f>
        <v>141.9</v>
      </c>
      <c r="F9227" t="str">
        <f>_xlfn.XLOOKUP(B9227,Bucket_Map!A:A,Bucket_Map!B:B,"ERROR - CHECK NAME")</f>
        <v>Food &amp; Beverages</v>
      </c>
    </row>
    <row r="9228" spans="1:6" x14ac:dyDescent="0.25">
      <c r="A9228" t="s">
        <v>33</v>
      </c>
      <c r="B9228" t="s">
        <v>25</v>
      </c>
      <c r="C9228">
        <v>142.4</v>
      </c>
      <c r="D9228" s="1">
        <v>42795</v>
      </c>
      <c r="E9228" cm="1">
        <f t="array" ref="E9228">IF(AND(B9228="Housing",A9228="Rural"),"",
_xlfn.IFS(
NOT(ISBLANK(C9228)), C9228,
AND(NOT(ISBLANK(C9227)), B9227=B9228, NOT(ISBLANK(C9229)), B9229=B9228), AVERAGE(C9227,C9229),
AND(NOT(ISBLANK(C9227)), B9227=B9228, ISBLANK(C9229), NOT(ISBLANK(C9230)), B9230=B9228), C9227+(C9230-C9227)/3,
AND(ISBLANK(C9227), NOT(ISBLANK(C9226)), B9226=B9228, NOT(ISBLANK(C9229)), B9229=B9228), C9226+(C9229-C9226)*2/3,
TRUE, "Check Manually"
))</f>
        <v>142.4</v>
      </c>
      <c r="F9228" t="str">
        <f>_xlfn.XLOOKUP(B9228,Bucket_Map!A:A,Bucket_Map!B:B,"ERROR - CHECK NAME")</f>
        <v>Food &amp; Beverages</v>
      </c>
    </row>
    <row r="9229" spans="1:6" x14ac:dyDescent="0.25">
      <c r="A9229" t="s">
        <v>33</v>
      </c>
      <c r="B9229" t="s">
        <v>25</v>
      </c>
      <c r="C9229">
        <v>142.6</v>
      </c>
      <c r="D9229" s="1">
        <v>42826</v>
      </c>
      <c r="E9229" cm="1">
        <f t="array" ref="E9229">IF(AND(B9229="Housing",A9229="Rural"),"",
_xlfn.IFS(
NOT(ISBLANK(C9229)), C9229,
AND(NOT(ISBLANK(C9228)), B9228=B9229, NOT(ISBLANK(C9230)), B9230=B9229), AVERAGE(C9228,C9230),
AND(NOT(ISBLANK(C9228)), B9228=B9229, ISBLANK(C9230), NOT(ISBLANK(C9231)), B9231=B9229), C9228+(C9231-C9228)/3,
AND(ISBLANK(C9228), NOT(ISBLANK(C9227)), B9227=B9229, NOT(ISBLANK(C9230)), B9230=B9229), C9227+(C9230-C9227)*2/3,
TRUE, "Check Manually"
))</f>
        <v>142.6</v>
      </c>
      <c r="F9229" t="str">
        <f>_xlfn.XLOOKUP(B9229,Bucket_Map!A:A,Bucket_Map!B:B,"ERROR - CHECK NAME")</f>
        <v>Food &amp; Beverages</v>
      </c>
    </row>
    <row r="9230" spans="1:6" x14ac:dyDescent="0.25">
      <c r="A9230" t="s">
        <v>33</v>
      </c>
      <c r="B9230" t="s">
        <v>25</v>
      </c>
      <c r="C9230">
        <v>142.9</v>
      </c>
      <c r="D9230" s="1">
        <v>42856</v>
      </c>
      <c r="E9230" cm="1">
        <f t="array" ref="E9230">IF(AND(B9230="Housing",A9230="Rural"),"",
_xlfn.IFS(
NOT(ISBLANK(C9230)), C9230,
AND(NOT(ISBLANK(C9229)), B9229=B9230, NOT(ISBLANK(C9231)), B9231=B9230), AVERAGE(C9229,C9231),
AND(NOT(ISBLANK(C9229)), B9229=B9230, ISBLANK(C9231), NOT(ISBLANK(C9232)), B9232=B9230), C9229+(C9232-C9229)/3,
AND(ISBLANK(C9229), NOT(ISBLANK(C9228)), B9228=B9230, NOT(ISBLANK(C9231)), B9231=B9230), C9228+(C9231-C9228)*2/3,
TRUE, "Check Manually"
))</f>
        <v>142.9</v>
      </c>
      <c r="F9230" t="str">
        <f>_xlfn.XLOOKUP(B9230,Bucket_Map!A:A,Bucket_Map!B:B,"ERROR - CHECK NAME")</f>
        <v>Food &amp; Beverages</v>
      </c>
    </row>
    <row r="9231" spans="1:6" x14ac:dyDescent="0.25">
      <c r="A9231" t="s">
        <v>33</v>
      </c>
      <c r="B9231" t="s">
        <v>25</v>
      </c>
      <c r="C9231">
        <v>143.1</v>
      </c>
      <c r="D9231" s="1">
        <v>42887</v>
      </c>
      <c r="E9231" cm="1">
        <f t="array" ref="E9231">IF(AND(B9231="Housing",A9231="Rural"),"",
_xlfn.IFS(
NOT(ISBLANK(C9231)), C9231,
AND(NOT(ISBLANK(C9230)), B9230=B9231, NOT(ISBLANK(C9232)), B9232=B9231), AVERAGE(C9230,C9232),
AND(NOT(ISBLANK(C9230)), B9230=B9231, ISBLANK(C9232), NOT(ISBLANK(C9233)), B9233=B9231), C9230+(C9233-C9230)/3,
AND(ISBLANK(C9230), NOT(ISBLANK(C9229)), B9229=B9231, NOT(ISBLANK(C9232)), B9232=B9231), C9229+(C9232-C9229)*2/3,
TRUE, "Check Manually"
))</f>
        <v>143.1</v>
      </c>
      <c r="F9231" t="str">
        <f>_xlfn.XLOOKUP(B9231,Bucket_Map!A:A,Bucket_Map!B:B,"ERROR - CHECK NAME")</f>
        <v>Food &amp; Beverages</v>
      </c>
    </row>
    <row r="9232" spans="1:6" x14ac:dyDescent="0.25">
      <c r="A9232" t="s">
        <v>33</v>
      </c>
      <c r="B9232" t="s">
        <v>25</v>
      </c>
      <c r="C9232">
        <v>143.69999999999999</v>
      </c>
      <c r="D9232" s="1">
        <v>42917</v>
      </c>
      <c r="E9232" cm="1">
        <f t="array" ref="E9232">IF(AND(B9232="Housing",A9232="Rural"),"",
_xlfn.IFS(
NOT(ISBLANK(C9232)), C9232,
AND(NOT(ISBLANK(C9231)), B9231=B9232, NOT(ISBLANK(C9233)), B9233=B9232), AVERAGE(C9231,C9233),
AND(NOT(ISBLANK(C9231)), B9231=B9232, ISBLANK(C9233), NOT(ISBLANK(C9234)), B9234=B9232), C9231+(C9234-C9231)/3,
AND(ISBLANK(C9231), NOT(ISBLANK(C9230)), B9230=B9232, NOT(ISBLANK(C9233)), B9233=B9232), C9230+(C9233-C9230)*2/3,
TRUE, "Check Manually"
))</f>
        <v>143.69999999999999</v>
      </c>
      <c r="F9232" t="str">
        <f>_xlfn.XLOOKUP(B9232,Bucket_Map!A:A,Bucket_Map!B:B,"ERROR - CHECK NAME")</f>
        <v>Food &amp; Beverages</v>
      </c>
    </row>
    <row r="9233" spans="1:6" x14ac:dyDescent="0.25">
      <c r="A9233" t="s">
        <v>33</v>
      </c>
      <c r="B9233" t="s">
        <v>25</v>
      </c>
      <c r="C9233">
        <v>144.5</v>
      </c>
      <c r="D9233" s="1">
        <v>42948</v>
      </c>
      <c r="E9233" cm="1">
        <f t="array" ref="E9233">IF(AND(B9233="Housing",A9233="Rural"),"",
_xlfn.IFS(
NOT(ISBLANK(C9233)), C9233,
AND(NOT(ISBLANK(C9232)), B9232=B9233, NOT(ISBLANK(C9234)), B9234=B9233), AVERAGE(C9232,C9234),
AND(NOT(ISBLANK(C9232)), B9232=B9233, ISBLANK(C9234), NOT(ISBLANK(C9235)), B9235=B9233), C9232+(C9235-C9232)/3,
AND(ISBLANK(C9232), NOT(ISBLANK(C9231)), B9231=B9233, NOT(ISBLANK(C9234)), B9234=B9233), C9231+(C9234-C9231)*2/3,
TRUE, "Check Manually"
))</f>
        <v>144.5</v>
      </c>
      <c r="F9233" t="str">
        <f>_xlfn.XLOOKUP(B9233,Bucket_Map!A:A,Bucket_Map!B:B,"ERROR - CHECK NAME")</f>
        <v>Food &amp; Beverages</v>
      </c>
    </row>
    <row r="9234" spans="1:6" x14ac:dyDescent="0.25">
      <c r="A9234" t="s">
        <v>33</v>
      </c>
      <c r="B9234" t="s">
        <v>25</v>
      </c>
      <c r="C9234">
        <v>145</v>
      </c>
      <c r="D9234" s="1">
        <v>42979</v>
      </c>
      <c r="E9234" cm="1">
        <f t="array" ref="E9234">IF(AND(B9234="Housing",A9234="Rural"),"",
_xlfn.IFS(
NOT(ISBLANK(C9234)), C9234,
AND(NOT(ISBLANK(C9233)), B9233=B9234, NOT(ISBLANK(C9235)), B9235=B9234), AVERAGE(C9233,C9235),
AND(NOT(ISBLANK(C9233)), B9233=B9234, ISBLANK(C9235), NOT(ISBLANK(C9236)), B9236=B9234), C9233+(C9236-C9233)/3,
AND(ISBLANK(C9233), NOT(ISBLANK(C9232)), B9232=B9234, NOT(ISBLANK(C9235)), B9235=B9234), C9232+(C9235-C9232)*2/3,
TRUE, "Check Manually"
))</f>
        <v>145</v>
      </c>
      <c r="F9234" t="str">
        <f>_xlfn.XLOOKUP(B9234,Bucket_Map!A:A,Bucket_Map!B:B,"ERROR - CHECK NAME")</f>
        <v>Food &amp; Beverages</v>
      </c>
    </row>
    <row r="9235" spans="1:6" x14ac:dyDescent="0.25">
      <c r="A9235" t="s">
        <v>33</v>
      </c>
      <c r="B9235" t="s">
        <v>25</v>
      </c>
      <c r="C9235">
        <v>145.5</v>
      </c>
      <c r="D9235" s="1">
        <v>43009</v>
      </c>
      <c r="E9235" cm="1">
        <f t="array" ref="E9235">IF(AND(B9235="Housing",A9235="Rural"),"",
_xlfn.IFS(
NOT(ISBLANK(C9235)), C9235,
AND(NOT(ISBLANK(C9234)), B9234=B9235, NOT(ISBLANK(C9236)), B9236=B9235), AVERAGE(C9234,C9236),
AND(NOT(ISBLANK(C9234)), B9234=B9235, ISBLANK(C9236), NOT(ISBLANK(C9237)), B9237=B9235), C9234+(C9237-C9234)/3,
AND(ISBLANK(C9234), NOT(ISBLANK(C9233)), B9233=B9235, NOT(ISBLANK(C9236)), B9236=B9235), C9233+(C9236-C9233)*2/3,
TRUE, "Check Manually"
))</f>
        <v>145.5</v>
      </c>
      <c r="F9235" t="str">
        <f>_xlfn.XLOOKUP(B9235,Bucket_Map!A:A,Bucket_Map!B:B,"ERROR - CHECK NAME")</f>
        <v>Food &amp; Beverages</v>
      </c>
    </row>
    <row r="9236" spans="1:6" x14ac:dyDescent="0.25">
      <c r="A9236" t="s">
        <v>33</v>
      </c>
      <c r="B9236" t="s">
        <v>25</v>
      </c>
      <c r="C9236">
        <v>146</v>
      </c>
      <c r="D9236" s="1">
        <v>43040</v>
      </c>
      <c r="E9236" cm="1">
        <f t="array" ref="E9236">IF(AND(B9236="Housing",A9236="Rural"),"",
_xlfn.IFS(
NOT(ISBLANK(C9236)), C9236,
AND(NOT(ISBLANK(C9235)), B9235=B9236, NOT(ISBLANK(C9237)), B9237=B9236), AVERAGE(C9235,C9237),
AND(NOT(ISBLANK(C9235)), B9235=B9236, ISBLANK(C9237), NOT(ISBLANK(C9238)), B9238=B9236), C9235+(C9238-C9235)/3,
AND(ISBLANK(C9235), NOT(ISBLANK(C9234)), B9234=B9236, NOT(ISBLANK(C9237)), B9237=B9236), C9234+(C9237-C9234)*2/3,
TRUE, "Check Manually"
))</f>
        <v>146</v>
      </c>
      <c r="F9236" t="str">
        <f>_xlfn.XLOOKUP(B9236,Bucket_Map!A:A,Bucket_Map!B:B,"ERROR - CHECK NAME")</f>
        <v>Food &amp; Beverages</v>
      </c>
    </row>
    <row r="9237" spans="1:6" x14ac:dyDescent="0.25">
      <c r="A9237" t="s">
        <v>33</v>
      </c>
      <c r="B9237" t="s">
        <v>25</v>
      </c>
      <c r="C9237">
        <v>146.30000000000001</v>
      </c>
      <c r="D9237" s="1">
        <v>43070</v>
      </c>
      <c r="E9237" cm="1">
        <f t="array" ref="E9237">IF(AND(B9237="Housing",A9237="Rural"),"",
_xlfn.IFS(
NOT(ISBLANK(C9237)), C9237,
AND(NOT(ISBLANK(C9236)), B9236=B9237, NOT(ISBLANK(C9238)), B9238=B9237), AVERAGE(C9236,C9238),
AND(NOT(ISBLANK(C9236)), B9236=B9237, ISBLANK(C9238), NOT(ISBLANK(C9239)), B9239=B9237), C9236+(C9239-C9236)/3,
AND(ISBLANK(C9236), NOT(ISBLANK(C9235)), B9235=B9237, NOT(ISBLANK(C9238)), B9238=B9237), C9235+(C9238-C9235)*2/3,
TRUE, "Check Manually"
))</f>
        <v>146.30000000000001</v>
      </c>
      <c r="F9237" t="str">
        <f>_xlfn.XLOOKUP(B9237,Bucket_Map!A:A,Bucket_Map!B:B,"ERROR - CHECK NAME")</f>
        <v>Food &amp; Beverages</v>
      </c>
    </row>
    <row r="9238" spans="1:6" x14ac:dyDescent="0.25">
      <c r="A9238" t="s">
        <v>33</v>
      </c>
      <c r="B9238" t="s">
        <v>25</v>
      </c>
      <c r="C9238">
        <v>146.80000000000001</v>
      </c>
      <c r="D9238" s="1">
        <v>43101</v>
      </c>
      <c r="E9238" cm="1">
        <f t="array" ref="E9238">IF(AND(B9238="Housing",A9238="Rural"),"",
_xlfn.IFS(
NOT(ISBLANK(C9238)), C9238,
AND(NOT(ISBLANK(C9237)), B9237=B9238, NOT(ISBLANK(C9239)), B9239=B9238), AVERAGE(C9237,C9239),
AND(NOT(ISBLANK(C9237)), B9237=B9238, ISBLANK(C9239), NOT(ISBLANK(C9240)), B9240=B9238), C9237+(C9240-C9237)/3,
AND(ISBLANK(C9237), NOT(ISBLANK(C9236)), B9236=B9238, NOT(ISBLANK(C9239)), B9239=B9238), C9236+(C9239-C9236)*2/3,
TRUE, "Check Manually"
))</f>
        <v>146.80000000000001</v>
      </c>
      <c r="F9238" t="str">
        <f>_xlfn.XLOOKUP(B9238,Bucket_Map!A:A,Bucket_Map!B:B,"ERROR - CHECK NAME")</f>
        <v>Food &amp; Beverages</v>
      </c>
    </row>
    <row r="9239" spans="1:6" x14ac:dyDescent="0.25">
      <c r="A9239" t="s">
        <v>33</v>
      </c>
      <c r="B9239" t="s">
        <v>25</v>
      </c>
      <c r="C9239">
        <v>147.1</v>
      </c>
      <c r="D9239" s="1">
        <v>43132</v>
      </c>
      <c r="E9239" cm="1">
        <f t="array" ref="E9239">IF(AND(B9239="Housing",A9239="Rural"),"",
_xlfn.IFS(
NOT(ISBLANK(C9239)), C9239,
AND(NOT(ISBLANK(C9238)), B9238=B9239, NOT(ISBLANK(C9240)), B9240=B9239), AVERAGE(C9238,C9240),
AND(NOT(ISBLANK(C9238)), B9238=B9239, ISBLANK(C9240), NOT(ISBLANK(C9241)), B9241=B9239), C9238+(C9241-C9238)/3,
AND(ISBLANK(C9238), NOT(ISBLANK(C9237)), B9237=B9239, NOT(ISBLANK(C9240)), B9240=B9239), C9237+(C9240-C9237)*2/3,
TRUE, "Check Manually"
))</f>
        <v>147.1</v>
      </c>
      <c r="F9239" t="str">
        <f>_xlfn.XLOOKUP(B9239,Bucket_Map!A:A,Bucket_Map!B:B,"ERROR - CHECK NAME")</f>
        <v>Food &amp; Beverages</v>
      </c>
    </row>
    <row r="9240" spans="1:6" x14ac:dyDescent="0.25">
      <c r="A9240" t="s">
        <v>33</v>
      </c>
      <c r="B9240" t="s">
        <v>25</v>
      </c>
      <c r="C9240">
        <v>147.6</v>
      </c>
      <c r="D9240" s="1">
        <v>43160</v>
      </c>
      <c r="E9240" cm="1">
        <f t="array" ref="E9240">IF(AND(B9240="Housing",A9240="Rural"),"",
_xlfn.IFS(
NOT(ISBLANK(C9240)), C9240,
AND(NOT(ISBLANK(C9239)), B9239=B9240, NOT(ISBLANK(C9241)), B9241=B9240), AVERAGE(C9239,C9241),
AND(NOT(ISBLANK(C9239)), B9239=B9240, ISBLANK(C9241), NOT(ISBLANK(C9242)), B9242=B9240), C9239+(C9242-C9239)/3,
AND(ISBLANK(C9239), NOT(ISBLANK(C9238)), B9238=B9240, NOT(ISBLANK(C9241)), B9241=B9240), C9238+(C9241-C9238)*2/3,
TRUE, "Check Manually"
))</f>
        <v>147.6</v>
      </c>
      <c r="F9240" t="str">
        <f>_xlfn.XLOOKUP(B9240,Bucket_Map!A:A,Bucket_Map!B:B,"ERROR - CHECK NAME")</f>
        <v>Food &amp; Beverages</v>
      </c>
    </row>
    <row r="9241" spans="1:6" x14ac:dyDescent="0.25">
      <c r="A9241" t="s">
        <v>33</v>
      </c>
      <c r="B9241" t="s">
        <v>25</v>
      </c>
      <c r="C9241">
        <v>148.30000000000001</v>
      </c>
      <c r="D9241" s="1">
        <v>43191</v>
      </c>
      <c r="E9241" cm="1">
        <f t="array" ref="E9241">IF(AND(B9241="Housing",A9241="Rural"),"",
_xlfn.IFS(
NOT(ISBLANK(C9241)), C9241,
AND(NOT(ISBLANK(C9240)), B9240=B9241, NOT(ISBLANK(C9242)), B9242=B9241), AVERAGE(C9240,C9242),
AND(NOT(ISBLANK(C9240)), B9240=B9241, ISBLANK(C9242), NOT(ISBLANK(C9243)), B9243=B9241), C9240+(C9243-C9240)/3,
AND(ISBLANK(C9240), NOT(ISBLANK(C9239)), B9239=B9241, NOT(ISBLANK(C9242)), B9242=B9241), C9239+(C9242-C9239)*2/3,
TRUE, "Check Manually"
))</f>
        <v>148.30000000000001</v>
      </c>
      <c r="F9241" t="str">
        <f>_xlfn.XLOOKUP(B9241,Bucket_Map!A:A,Bucket_Map!B:B,"ERROR - CHECK NAME")</f>
        <v>Food &amp; Beverages</v>
      </c>
    </row>
    <row r="9242" spans="1:6" x14ac:dyDescent="0.25">
      <c r="A9242" t="s">
        <v>33</v>
      </c>
      <c r="B9242" t="s">
        <v>25</v>
      </c>
      <c r="C9242">
        <v>148.69999999999999</v>
      </c>
      <c r="D9242" s="1">
        <v>43221</v>
      </c>
      <c r="E9242" cm="1">
        <f t="array" ref="E9242">IF(AND(B9242="Housing",A9242="Rural"),"",
_xlfn.IFS(
NOT(ISBLANK(C9242)), C9242,
AND(NOT(ISBLANK(C9241)), B9241=B9242, NOT(ISBLANK(C9243)), B9243=B9242), AVERAGE(C9241,C9243),
AND(NOT(ISBLANK(C9241)), B9241=B9242, ISBLANK(C9243), NOT(ISBLANK(C9244)), B9244=B9242), C9241+(C9244-C9241)/3,
AND(ISBLANK(C9241), NOT(ISBLANK(C9240)), B9240=B9242, NOT(ISBLANK(C9243)), B9243=B9242), C9240+(C9243-C9240)*2/3,
TRUE, "Check Manually"
))</f>
        <v>148.69999999999999</v>
      </c>
      <c r="F9242" t="str">
        <f>_xlfn.XLOOKUP(B9242,Bucket_Map!A:A,Bucket_Map!B:B,"ERROR - CHECK NAME")</f>
        <v>Food &amp; Beverages</v>
      </c>
    </row>
    <row r="9243" spans="1:6" x14ac:dyDescent="0.25">
      <c r="A9243" t="s">
        <v>33</v>
      </c>
      <c r="B9243" t="s">
        <v>25</v>
      </c>
      <c r="C9243">
        <v>149</v>
      </c>
      <c r="D9243" s="1">
        <v>43252</v>
      </c>
      <c r="E9243" cm="1">
        <f t="array" ref="E9243">IF(AND(B9243="Housing",A9243="Rural"),"",
_xlfn.IFS(
NOT(ISBLANK(C9243)), C9243,
AND(NOT(ISBLANK(C9242)), B9242=B9243, NOT(ISBLANK(C9244)), B9244=B9243), AVERAGE(C9242,C9244),
AND(NOT(ISBLANK(C9242)), B9242=B9243, ISBLANK(C9244), NOT(ISBLANK(C9245)), B9245=B9243), C9242+(C9245-C9242)/3,
AND(ISBLANK(C9242), NOT(ISBLANK(C9241)), B9241=B9243, NOT(ISBLANK(C9244)), B9244=B9243), C9241+(C9244-C9241)*2/3,
TRUE, "Check Manually"
))</f>
        <v>149</v>
      </c>
      <c r="F9243" t="str">
        <f>_xlfn.XLOOKUP(B9243,Bucket_Map!A:A,Bucket_Map!B:B,"ERROR - CHECK NAME")</f>
        <v>Food &amp; Beverages</v>
      </c>
    </row>
    <row r="9244" spans="1:6" x14ac:dyDescent="0.25">
      <c r="A9244" t="s">
        <v>33</v>
      </c>
      <c r="B9244" t="s">
        <v>25</v>
      </c>
      <c r="C9244">
        <v>149.4</v>
      </c>
      <c r="D9244" s="1">
        <v>43282</v>
      </c>
      <c r="E9244" cm="1">
        <f t="array" ref="E9244">IF(AND(B9244="Housing",A9244="Rural"),"",
_xlfn.IFS(
NOT(ISBLANK(C9244)), C9244,
AND(NOT(ISBLANK(C9243)), B9243=B9244, NOT(ISBLANK(C9245)), B9245=B9244), AVERAGE(C9243,C9245),
AND(NOT(ISBLANK(C9243)), B9243=B9244, ISBLANK(C9245), NOT(ISBLANK(C9246)), B9246=B9244), C9243+(C9246-C9243)/3,
AND(ISBLANK(C9243), NOT(ISBLANK(C9242)), B9242=B9244, NOT(ISBLANK(C9245)), B9245=B9244), C9242+(C9245-C9242)*2/3,
TRUE, "Check Manually"
))</f>
        <v>149.4</v>
      </c>
      <c r="F9244" t="str">
        <f>_xlfn.XLOOKUP(B9244,Bucket_Map!A:A,Bucket_Map!B:B,"ERROR - CHECK NAME")</f>
        <v>Food &amp; Beverages</v>
      </c>
    </row>
    <row r="9245" spans="1:6" x14ac:dyDescent="0.25">
      <c r="A9245" t="s">
        <v>33</v>
      </c>
      <c r="B9245" t="s">
        <v>25</v>
      </c>
      <c r="C9245">
        <v>150.4</v>
      </c>
      <c r="D9245" s="1">
        <v>43313</v>
      </c>
      <c r="E9245" cm="1">
        <f t="array" ref="E9245">IF(AND(B9245="Housing",A9245="Rural"),"",
_xlfn.IFS(
NOT(ISBLANK(C9245)), C9245,
AND(NOT(ISBLANK(C9244)), B9244=B9245, NOT(ISBLANK(C9246)), B9246=B9245), AVERAGE(C9244,C9246),
AND(NOT(ISBLANK(C9244)), B9244=B9245, ISBLANK(C9246), NOT(ISBLANK(C9247)), B9247=B9245), C9244+(C9247-C9244)/3,
AND(ISBLANK(C9244), NOT(ISBLANK(C9243)), B9243=B9245, NOT(ISBLANK(C9246)), B9246=B9245), C9243+(C9246-C9243)*2/3,
TRUE, "Check Manually"
))</f>
        <v>150.4</v>
      </c>
      <c r="F9245" t="str">
        <f>_xlfn.XLOOKUP(B9245,Bucket_Map!A:A,Bucket_Map!B:B,"ERROR - CHECK NAME")</f>
        <v>Food &amp; Beverages</v>
      </c>
    </row>
    <row r="9246" spans="1:6" x14ac:dyDescent="0.25">
      <c r="A9246" t="s">
        <v>33</v>
      </c>
      <c r="B9246" t="s">
        <v>25</v>
      </c>
      <c r="C9246">
        <v>151.30000000000001</v>
      </c>
      <c r="D9246" s="1">
        <v>43344</v>
      </c>
      <c r="E9246" cm="1">
        <f t="array" ref="E9246">IF(AND(B9246="Housing",A9246="Rural"),"",
_xlfn.IFS(
NOT(ISBLANK(C9246)), C9246,
AND(NOT(ISBLANK(C9245)), B9245=B9246, NOT(ISBLANK(C9247)), B9247=B9246), AVERAGE(C9245,C9247),
AND(NOT(ISBLANK(C9245)), B9245=B9246, ISBLANK(C9247), NOT(ISBLANK(C9248)), B9248=B9246), C9245+(C9248-C9245)/3,
AND(ISBLANK(C9245), NOT(ISBLANK(C9244)), B9244=B9246, NOT(ISBLANK(C9247)), B9247=B9246), C9244+(C9247-C9244)*2/3,
TRUE, "Check Manually"
))</f>
        <v>151.30000000000001</v>
      </c>
      <c r="F9246" t="str">
        <f>_xlfn.XLOOKUP(B9246,Bucket_Map!A:A,Bucket_Map!B:B,"ERROR - CHECK NAME")</f>
        <v>Food &amp; Beverages</v>
      </c>
    </row>
    <row r="9247" spans="1:6" x14ac:dyDescent="0.25">
      <c r="A9247" t="s">
        <v>33</v>
      </c>
      <c r="B9247" t="s">
        <v>25</v>
      </c>
      <c r="C9247">
        <v>152</v>
      </c>
      <c r="D9247" s="1">
        <v>43374</v>
      </c>
      <c r="E9247" cm="1">
        <f t="array" ref="E9247">IF(AND(B9247="Housing",A9247="Rural"),"",
_xlfn.IFS(
NOT(ISBLANK(C9247)), C9247,
AND(NOT(ISBLANK(C9246)), B9246=B9247, NOT(ISBLANK(C9248)), B9248=B9247), AVERAGE(C9246,C9248),
AND(NOT(ISBLANK(C9246)), B9246=B9247, ISBLANK(C9248), NOT(ISBLANK(C9249)), B9249=B9247), C9246+(C9249-C9246)/3,
AND(ISBLANK(C9246), NOT(ISBLANK(C9245)), B9245=B9247, NOT(ISBLANK(C9248)), B9248=B9247), C9245+(C9248-C9245)*2/3,
TRUE, "Check Manually"
))</f>
        <v>152</v>
      </c>
      <c r="F9247" t="str">
        <f>_xlfn.XLOOKUP(B9247,Bucket_Map!A:A,Bucket_Map!B:B,"ERROR - CHECK NAME")</f>
        <v>Food &amp; Beverages</v>
      </c>
    </row>
    <row r="9248" spans="1:6" x14ac:dyDescent="0.25">
      <c r="A9248" t="s">
        <v>33</v>
      </c>
      <c r="B9248" t="s">
        <v>25</v>
      </c>
      <c r="C9248">
        <v>152.6</v>
      </c>
      <c r="D9248" s="1">
        <v>43405</v>
      </c>
      <c r="E9248" cm="1">
        <f t="array" ref="E9248">IF(AND(B9248="Housing",A9248="Rural"),"",
_xlfn.IFS(
NOT(ISBLANK(C9248)), C9248,
AND(NOT(ISBLANK(C9247)), B9247=B9248, NOT(ISBLANK(C9249)), B9249=B9248), AVERAGE(C9247,C9249),
AND(NOT(ISBLANK(C9247)), B9247=B9248, ISBLANK(C9249), NOT(ISBLANK(C9250)), B9250=B9248), C9247+(C9250-C9247)/3,
AND(ISBLANK(C9247), NOT(ISBLANK(C9246)), B9246=B9248, NOT(ISBLANK(C9249)), B9249=B9248), C9246+(C9249-C9246)*2/3,
TRUE, "Check Manually"
))</f>
        <v>152.6</v>
      </c>
      <c r="F9248" t="str">
        <f>_xlfn.XLOOKUP(B9248,Bucket_Map!A:A,Bucket_Map!B:B,"ERROR - CHECK NAME")</f>
        <v>Food &amp; Beverages</v>
      </c>
    </row>
    <row r="9249" spans="1:6" x14ac:dyDescent="0.25">
      <c r="A9249" t="s">
        <v>33</v>
      </c>
      <c r="B9249" t="s">
        <v>25</v>
      </c>
      <c r="C9249">
        <v>152.9</v>
      </c>
      <c r="D9249" s="1">
        <v>43435</v>
      </c>
      <c r="E9249" cm="1">
        <f t="array" ref="E9249">IF(AND(B9249="Housing",A9249="Rural"),"",
_xlfn.IFS(
NOT(ISBLANK(C9249)), C9249,
AND(NOT(ISBLANK(C9248)), B9248=B9249, NOT(ISBLANK(C9250)), B9250=B9249), AVERAGE(C9248,C9250),
AND(NOT(ISBLANK(C9248)), B9248=B9249, ISBLANK(C9250), NOT(ISBLANK(C9251)), B9251=B9249), C9248+(C9251-C9248)/3,
AND(ISBLANK(C9248), NOT(ISBLANK(C9247)), B9247=B9249, NOT(ISBLANK(C9250)), B9250=B9249), C9247+(C9250-C9247)*2/3,
TRUE, "Check Manually"
))</f>
        <v>152.9</v>
      </c>
      <c r="F9249" t="str">
        <f>_xlfn.XLOOKUP(B9249,Bucket_Map!A:A,Bucket_Map!B:B,"ERROR - CHECK NAME")</f>
        <v>Food &amp; Beverages</v>
      </c>
    </row>
    <row r="9250" spans="1:6" x14ac:dyDescent="0.25">
      <c r="A9250" t="s">
        <v>33</v>
      </c>
      <c r="B9250" t="s">
        <v>25</v>
      </c>
      <c r="C9250">
        <v>153.19999999999999</v>
      </c>
      <c r="D9250" s="1">
        <v>43466</v>
      </c>
      <c r="E9250" cm="1">
        <f t="array" ref="E9250">IF(AND(B9250="Housing",A9250="Rural"),"",
_xlfn.IFS(
NOT(ISBLANK(C9250)), C9250,
AND(NOT(ISBLANK(C9249)), B9249=B9250, NOT(ISBLANK(C9251)), B9251=B9250), AVERAGE(C9249,C9251),
AND(NOT(ISBLANK(C9249)), B9249=B9250, ISBLANK(C9251), NOT(ISBLANK(C9252)), B9252=B9250), C9249+(C9252-C9249)/3,
AND(ISBLANK(C9249), NOT(ISBLANK(C9248)), B9248=B9250, NOT(ISBLANK(C9251)), B9251=B9250), C9248+(C9251-C9248)*2/3,
TRUE, "Check Manually"
))</f>
        <v>153.19999999999999</v>
      </c>
      <c r="F9250" t="str">
        <f>_xlfn.XLOOKUP(B9250,Bucket_Map!A:A,Bucket_Map!B:B,"ERROR - CHECK NAME")</f>
        <v>Food &amp; Beverages</v>
      </c>
    </row>
    <row r="9251" spans="1:6" x14ac:dyDescent="0.25">
      <c r="A9251" t="s">
        <v>33</v>
      </c>
      <c r="B9251" t="s">
        <v>25</v>
      </c>
      <c r="C9251">
        <v>153.5</v>
      </c>
      <c r="D9251" s="1">
        <v>43497</v>
      </c>
      <c r="E9251" cm="1">
        <f t="array" ref="E9251">IF(AND(B9251="Housing",A9251="Rural"),"",
_xlfn.IFS(
NOT(ISBLANK(C9251)), C9251,
AND(NOT(ISBLANK(C9250)), B9250=B9251, NOT(ISBLANK(C9252)), B9252=B9251), AVERAGE(C9250,C9252),
AND(NOT(ISBLANK(C9250)), B9250=B9251, ISBLANK(C9252), NOT(ISBLANK(C9253)), B9253=B9251), C9250+(C9253-C9250)/3,
AND(ISBLANK(C9250), NOT(ISBLANK(C9249)), B9249=B9251, NOT(ISBLANK(C9252)), B9252=B9251), C9249+(C9252-C9249)*2/3,
TRUE, "Check Manually"
))</f>
        <v>153.5</v>
      </c>
      <c r="F9251" t="str">
        <f>_xlfn.XLOOKUP(B9251,Bucket_Map!A:A,Bucket_Map!B:B,"ERROR - CHECK NAME")</f>
        <v>Food &amp; Beverages</v>
      </c>
    </row>
    <row r="9252" spans="1:6" x14ac:dyDescent="0.25">
      <c r="A9252" t="s">
        <v>33</v>
      </c>
      <c r="B9252" t="s">
        <v>25</v>
      </c>
      <c r="C9252">
        <v>153.9</v>
      </c>
      <c r="D9252" s="1">
        <v>43525</v>
      </c>
      <c r="E9252" cm="1">
        <f t="array" ref="E9252">IF(AND(B9252="Housing",A9252="Rural"),"",
_xlfn.IFS(
NOT(ISBLANK(C9252)), C9252,
AND(NOT(ISBLANK(C9251)), B9251=B9252, NOT(ISBLANK(C9253)), B9253=B9252), AVERAGE(C9251,C9253),
AND(NOT(ISBLANK(C9251)), B9251=B9252, ISBLANK(C9253), NOT(ISBLANK(C9254)), B9254=B9252), C9251+(C9254-C9251)/3,
AND(ISBLANK(C9251), NOT(ISBLANK(C9250)), B9250=B9252, NOT(ISBLANK(C9253)), B9253=B9252), C9250+(C9253-C9250)*2/3,
TRUE, "Check Manually"
))</f>
        <v>153.9</v>
      </c>
      <c r="F9252" t="str">
        <f>_xlfn.XLOOKUP(B9252,Bucket_Map!A:A,Bucket_Map!B:B,"ERROR - CHECK NAME")</f>
        <v>Food &amp; Beverages</v>
      </c>
    </row>
    <row r="9253" spans="1:6" x14ac:dyDescent="0.25">
      <c r="A9253" t="s">
        <v>33</v>
      </c>
      <c r="B9253" t="s">
        <v>25</v>
      </c>
      <c r="C9253">
        <v>154.5</v>
      </c>
      <c r="D9253" s="1">
        <v>43586</v>
      </c>
      <c r="E9253" cm="1">
        <f t="array" ref="E9253">IF(AND(B9253="Housing",A9253="Rural"),"",
_xlfn.IFS(
NOT(ISBLANK(C9253)), C9253,
AND(NOT(ISBLANK(C9252)), B9252=B9253, NOT(ISBLANK(C9254)), B9254=B9253), AVERAGE(C9252,C9254),
AND(NOT(ISBLANK(C9252)), B9252=B9253, ISBLANK(C9254), NOT(ISBLANK(C9255)), B9255=B9253), C9252+(C9255-C9252)/3,
AND(ISBLANK(C9252), NOT(ISBLANK(C9251)), B9251=B9253, NOT(ISBLANK(C9254)), B9254=B9253), C9251+(C9254-C9251)*2/3,
TRUE, "Check Manually"
))</f>
        <v>154.5</v>
      </c>
      <c r="F9253" t="str">
        <f>_xlfn.XLOOKUP(B9253,Bucket_Map!A:A,Bucket_Map!B:B,"ERROR - CHECK NAME")</f>
        <v>Food &amp; Beverages</v>
      </c>
    </row>
    <row r="9254" spans="1:6" x14ac:dyDescent="0.25">
      <c r="A9254" t="s">
        <v>33</v>
      </c>
      <c r="B9254" t="s">
        <v>25</v>
      </c>
      <c r="C9254">
        <v>155.1</v>
      </c>
      <c r="D9254" s="1">
        <v>43617</v>
      </c>
      <c r="E9254" cm="1">
        <f t="array" ref="E9254">IF(AND(B9254="Housing",A9254="Rural"),"",
_xlfn.IFS(
NOT(ISBLANK(C9254)), C9254,
AND(NOT(ISBLANK(C9253)), B9253=B9254, NOT(ISBLANK(C9255)), B9255=B9254), AVERAGE(C9253,C9255),
AND(NOT(ISBLANK(C9253)), B9253=B9254, ISBLANK(C9255), NOT(ISBLANK(C9256)), B9256=B9254), C9253+(C9256-C9253)/3,
AND(ISBLANK(C9253), NOT(ISBLANK(C9252)), B9252=B9254, NOT(ISBLANK(C9255)), B9255=B9254), C9252+(C9255-C9252)*2/3,
TRUE, "Check Manually"
))</f>
        <v>155.1</v>
      </c>
      <c r="F9254" t="str">
        <f>_xlfn.XLOOKUP(B9254,Bucket_Map!A:A,Bucket_Map!B:B,"ERROR - CHECK NAME")</f>
        <v>Food &amp; Beverages</v>
      </c>
    </row>
    <row r="9255" spans="1:6" x14ac:dyDescent="0.25">
      <c r="A9255" t="s">
        <v>33</v>
      </c>
      <c r="B9255" t="s">
        <v>25</v>
      </c>
      <c r="C9255">
        <v>155.6</v>
      </c>
      <c r="D9255" s="1">
        <v>43647</v>
      </c>
      <c r="E9255" cm="1">
        <f t="array" ref="E9255">IF(AND(B9255="Housing",A9255="Rural"),"",
_xlfn.IFS(
NOT(ISBLANK(C9255)), C9255,
AND(NOT(ISBLANK(C9254)), B9254=B9255, NOT(ISBLANK(C9256)), B9256=B9255), AVERAGE(C9254,C9256),
AND(NOT(ISBLANK(C9254)), B9254=B9255, ISBLANK(C9256), NOT(ISBLANK(C9257)), B9257=B9255), C9254+(C9257-C9254)/3,
AND(ISBLANK(C9254), NOT(ISBLANK(C9253)), B9253=B9255, NOT(ISBLANK(C9256)), B9256=B9255), C9253+(C9256-C9253)*2/3,
TRUE, "Check Manually"
))</f>
        <v>155.6</v>
      </c>
      <c r="F9255" t="str">
        <f>_xlfn.XLOOKUP(B9255,Bucket_Map!A:A,Bucket_Map!B:B,"ERROR - CHECK NAME")</f>
        <v>Food &amp; Beverages</v>
      </c>
    </row>
    <row r="9256" spans="1:6" x14ac:dyDescent="0.25">
      <c r="A9256" t="s">
        <v>33</v>
      </c>
      <c r="B9256" t="s">
        <v>25</v>
      </c>
      <c r="C9256">
        <v>156.19999999999999</v>
      </c>
      <c r="D9256" s="1">
        <v>43678</v>
      </c>
      <c r="E9256" cm="1">
        <f t="array" ref="E9256">IF(AND(B9256="Housing",A9256="Rural"),"",
_xlfn.IFS(
NOT(ISBLANK(C9256)), C9256,
AND(NOT(ISBLANK(C9255)), B9255=B9256, NOT(ISBLANK(C9257)), B9257=B9256), AVERAGE(C9255,C9257),
AND(NOT(ISBLANK(C9255)), B9255=B9256, ISBLANK(C9257), NOT(ISBLANK(C9258)), B9258=B9256), C9255+(C9258-C9255)/3,
AND(ISBLANK(C9255), NOT(ISBLANK(C9254)), B9254=B9256, NOT(ISBLANK(C9257)), B9257=B9256), C9254+(C9257-C9254)*2/3,
TRUE, "Check Manually"
))</f>
        <v>156.19999999999999</v>
      </c>
      <c r="F9256" t="str">
        <f>_xlfn.XLOOKUP(B9256,Bucket_Map!A:A,Bucket_Map!B:B,"ERROR - CHECK NAME")</f>
        <v>Food &amp; Beverages</v>
      </c>
    </row>
    <row r="9257" spans="1:6" x14ac:dyDescent="0.25">
      <c r="A9257" t="s">
        <v>33</v>
      </c>
      <c r="B9257" t="s">
        <v>25</v>
      </c>
      <c r="C9257">
        <v>156.4</v>
      </c>
      <c r="D9257" s="1">
        <v>43709</v>
      </c>
      <c r="E9257" cm="1">
        <f t="array" ref="E9257">IF(AND(B9257="Housing",A9257="Rural"),"",
_xlfn.IFS(
NOT(ISBLANK(C9257)), C9257,
AND(NOT(ISBLANK(C9256)), B9256=B9257, NOT(ISBLANK(C9258)), B9258=B9257), AVERAGE(C9256,C9258),
AND(NOT(ISBLANK(C9256)), B9256=B9257, ISBLANK(C9258), NOT(ISBLANK(C9259)), B9259=B9257), C9256+(C9259-C9256)/3,
AND(ISBLANK(C9256), NOT(ISBLANK(C9255)), B9255=B9257, NOT(ISBLANK(C9258)), B9258=B9257), C9255+(C9258-C9255)*2/3,
TRUE, "Check Manually"
))</f>
        <v>156.4</v>
      </c>
      <c r="F9257" t="str">
        <f>_xlfn.XLOOKUP(B9257,Bucket_Map!A:A,Bucket_Map!B:B,"ERROR - CHECK NAME")</f>
        <v>Food &amp; Beverages</v>
      </c>
    </row>
    <row r="9258" spans="1:6" x14ac:dyDescent="0.25">
      <c r="A9258" t="s">
        <v>33</v>
      </c>
      <c r="B9258" t="s">
        <v>25</v>
      </c>
      <c r="C9258">
        <v>156.80000000000001</v>
      </c>
      <c r="D9258" s="1">
        <v>43739</v>
      </c>
      <c r="E9258" cm="1">
        <f t="array" ref="E9258">IF(AND(B9258="Housing",A9258="Rural"),"",
_xlfn.IFS(
NOT(ISBLANK(C9258)), C9258,
AND(NOT(ISBLANK(C9257)), B9257=B9258, NOT(ISBLANK(C9259)), B9259=B9258), AVERAGE(C9257,C9259),
AND(NOT(ISBLANK(C9257)), B9257=B9258, ISBLANK(C9259), NOT(ISBLANK(C9260)), B9260=B9258), C9257+(C9260-C9257)/3,
AND(ISBLANK(C9257), NOT(ISBLANK(C9256)), B9256=B9258, NOT(ISBLANK(C9259)), B9259=B9258), C9256+(C9259-C9256)*2/3,
TRUE, "Check Manually"
))</f>
        <v>156.80000000000001</v>
      </c>
      <c r="F9258" t="str">
        <f>_xlfn.XLOOKUP(B9258,Bucket_Map!A:A,Bucket_Map!B:B,"ERROR - CHECK NAME")</f>
        <v>Food &amp; Beverages</v>
      </c>
    </row>
    <row r="9259" spans="1:6" x14ac:dyDescent="0.25">
      <c r="A9259" t="s">
        <v>33</v>
      </c>
      <c r="B9259" t="s">
        <v>25</v>
      </c>
      <c r="C9259">
        <v>157.19999999999999</v>
      </c>
      <c r="D9259" s="1">
        <v>43770</v>
      </c>
      <c r="E9259" cm="1">
        <f t="array" ref="E9259">IF(AND(B9259="Housing",A9259="Rural"),"",
_xlfn.IFS(
NOT(ISBLANK(C9259)), C9259,
AND(NOT(ISBLANK(C9258)), B9258=B9259, NOT(ISBLANK(C9260)), B9260=B9259), AVERAGE(C9258,C9260),
AND(NOT(ISBLANK(C9258)), B9258=B9259, ISBLANK(C9260), NOT(ISBLANK(C9261)), B9261=B9259), C9258+(C9261-C9258)/3,
AND(ISBLANK(C9258), NOT(ISBLANK(C9257)), B9257=B9259, NOT(ISBLANK(C9260)), B9260=B9259), C9257+(C9260-C9257)*2/3,
TRUE, "Check Manually"
))</f>
        <v>157.19999999999999</v>
      </c>
      <c r="F9259" t="str">
        <f>_xlfn.XLOOKUP(B9259,Bucket_Map!A:A,Bucket_Map!B:B,"ERROR - CHECK NAME")</f>
        <v>Food &amp; Beverages</v>
      </c>
    </row>
    <row r="9260" spans="1:6" x14ac:dyDescent="0.25">
      <c r="A9260" t="s">
        <v>33</v>
      </c>
      <c r="B9260" t="s">
        <v>25</v>
      </c>
      <c r="C9260">
        <v>157.69999999999999</v>
      </c>
      <c r="D9260" s="1">
        <v>43800</v>
      </c>
      <c r="E9260" cm="1">
        <f t="array" ref="E9260">IF(AND(B9260="Housing",A9260="Rural"),"",
_xlfn.IFS(
NOT(ISBLANK(C9260)), C9260,
AND(NOT(ISBLANK(C9259)), B9259=B9260, NOT(ISBLANK(C9261)), B9261=B9260), AVERAGE(C9259,C9261),
AND(NOT(ISBLANK(C9259)), B9259=B9260, ISBLANK(C9261), NOT(ISBLANK(C9262)), B9262=B9260), C9259+(C9262-C9259)/3,
AND(ISBLANK(C9259), NOT(ISBLANK(C9258)), B9258=B9260, NOT(ISBLANK(C9261)), B9261=B9260), C9258+(C9261-C9258)*2/3,
TRUE, "Check Manually"
))</f>
        <v>157.69999999999999</v>
      </c>
      <c r="F9260" t="str">
        <f>_xlfn.XLOOKUP(B9260,Bucket_Map!A:A,Bucket_Map!B:B,"ERROR - CHECK NAME")</f>
        <v>Food &amp; Beverages</v>
      </c>
    </row>
    <row r="9261" spans="1:6" x14ac:dyDescent="0.25">
      <c r="A9261" t="s">
        <v>33</v>
      </c>
      <c r="B9261" t="s">
        <v>25</v>
      </c>
      <c r="C9261">
        <v>158.5</v>
      </c>
      <c r="D9261" s="1">
        <v>43831</v>
      </c>
      <c r="E9261" cm="1">
        <f t="array" ref="E9261">IF(AND(B9261="Housing",A9261="Rural"),"",
_xlfn.IFS(
NOT(ISBLANK(C9261)), C9261,
AND(NOT(ISBLANK(C9260)), B9260=B9261, NOT(ISBLANK(C9262)), B9262=B9261), AVERAGE(C9260,C9262),
AND(NOT(ISBLANK(C9260)), B9260=B9261, ISBLANK(C9262), NOT(ISBLANK(C9263)), B9263=B9261), C9260+(C9263-C9260)/3,
AND(ISBLANK(C9260), NOT(ISBLANK(C9259)), B9259=B9261, NOT(ISBLANK(C9262)), B9262=B9261), C9259+(C9262-C9259)*2/3,
TRUE, "Check Manually"
))</f>
        <v>158.5</v>
      </c>
      <c r="F9261" t="str">
        <f>_xlfn.XLOOKUP(B9261,Bucket_Map!A:A,Bucket_Map!B:B,"ERROR - CHECK NAME")</f>
        <v>Food &amp; Beverages</v>
      </c>
    </row>
    <row r="9262" spans="1:6" x14ac:dyDescent="0.25">
      <c r="A9262" t="s">
        <v>33</v>
      </c>
      <c r="B9262" t="s">
        <v>25</v>
      </c>
      <c r="C9262">
        <v>159</v>
      </c>
      <c r="D9262" s="1">
        <v>43862</v>
      </c>
      <c r="E9262" cm="1">
        <f t="array" ref="E9262">IF(AND(B9262="Housing",A9262="Rural"),"",
_xlfn.IFS(
NOT(ISBLANK(C9262)), C9262,
AND(NOT(ISBLANK(C9261)), B9261=B9262, NOT(ISBLANK(C9263)), B9263=B9262), AVERAGE(C9261,C9263),
AND(NOT(ISBLANK(C9261)), B9261=B9262, ISBLANK(C9263), NOT(ISBLANK(C9264)), B9264=B9262), C9261+(C9264-C9261)/3,
AND(ISBLANK(C9261), NOT(ISBLANK(C9260)), B9260=B9262, NOT(ISBLANK(C9263)), B9263=B9262), C9260+(C9263-C9260)*2/3,
TRUE, "Check Manually"
))</f>
        <v>159</v>
      </c>
      <c r="F9262" t="str">
        <f>_xlfn.XLOOKUP(B9262,Bucket_Map!A:A,Bucket_Map!B:B,"ERROR - CHECK NAME")</f>
        <v>Food &amp; Beverages</v>
      </c>
    </row>
    <row r="9263" spans="1:6" x14ac:dyDescent="0.25">
      <c r="A9263" t="s">
        <v>33</v>
      </c>
      <c r="B9263" t="s">
        <v>25</v>
      </c>
      <c r="C9263">
        <v>159.1</v>
      </c>
      <c r="D9263" s="1">
        <v>43891</v>
      </c>
      <c r="E9263" cm="1">
        <f t="array" ref="E9263">IF(AND(B9263="Housing",A9263="Rural"),"",
_xlfn.IFS(
NOT(ISBLANK(C9263)), C9263,
AND(NOT(ISBLANK(C9262)), B9262=B9263, NOT(ISBLANK(C9264)), B9264=B9263), AVERAGE(C9262,C9264),
AND(NOT(ISBLANK(C9262)), B9262=B9263, ISBLANK(C9264), NOT(ISBLANK(C9265)), B9265=B9263), C9262+(C9265-C9262)/3,
AND(ISBLANK(C9262), NOT(ISBLANK(C9261)), B9261=B9263, NOT(ISBLANK(C9264)), B9264=B9263), C9261+(C9264-C9261)*2/3,
TRUE, "Check Manually"
))</f>
        <v>159.1</v>
      </c>
      <c r="F9263" t="str">
        <f>_xlfn.XLOOKUP(B9263,Bucket_Map!A:A,Bucket_Map!B:B,"ERROR - CHECK NAME")</f>
        <v>Food &amp; Beverages</v>
      </c>
    </row>
    <row r="9264" spans="1:6" x14ac:dyDescent="0.25">
      <c r="A9264" t="s">
        <v>33</v>
      </c>
      <c r="B9264" t="s">
        <v>25</v>
      </c>
      <c r="D9264" s="1">
        <v>43922</v>
      </c>
      <c r="E9264" cm="1">
        <f t="array" ref="E9264">IF(AND(B9264="Housing",A9264="Rural"),"",
_xlfn.IFS(
NOT(ISBLANK(C9264)), C9264,
AND(NOT(ISBLANK(C9263)), B9263=B9264, NOT(ISBLANK(C9265)), B9265=B9264), AVERAGE(C9263,C9265),
AND(NOT(ISBLANK(C9263)), B9263=B9264, ISBLANK(C9265), NOT(ISBLANK(C9266)), B9266=B9264), C9263+(C9266-C9263)/3,
AND(ISBLANK(C9263), NOT(ISBLANK(C9262)), B9262=B9264, NOT(ISBLANK(C9265)), B9265=B9264), C9262+(C9265-C9262)*2/3,
TRUE, "Check Manually"
))</f>
        <v>159.96666666666667</v>
      </c>
      <c r="F9264" t="str">
        <f>_xlfn.XLOOKUP(B9264,Bucket_Map!A:A,Bucket_Map!B:B,"ERROR - CHECK NAME")</f>
        <v>Food &amp; Beverages</v>
      </c>
    </row>
    <row r="9265" spans="1:6" x14ac:dyDescent="0.25">
      <c r="A9265" t="s">
        <v>33</v>
      </c>
      <c r="B9265" t="s">
        <v>25</v>
      </c>
      <c r="D9265" s="1">
        <v>43952</v>
      </c>
      <c r="E9265" cm="1">
        <f t="array" ref="E9265">IF(AND(B9265="Housing",A9265="Rural"),"",
_xlfn.IFS(
NOT(ISBLANK(C9265)), C9265,
AND(NOT(ISBLANK(C9264)), B9264=B9265, NOT(ISBLANK(C9266)), B9266=B9265), AVERAGE(C9264,C9266),
AND(NOT(ISBLANK(C9264)), B9264=B9265, ISBLANK(C9266), NOT(ISBLANK(C9267)), B9267=B9265), C9264+(C9267-C9264)/3,
AND(ISBLANK(C9264), NOT(ISBLANK(C9263)), B9263=B9265, NOT(ISBLANK(C9266)), B9266=B9265), C9263+(C9266-C9263)*2/3,
TRUE, "Check Manually"
))</f>
        <v>160.83333333333331</v>
      </c>
      <c r="F9265" t="str">
        <f>_xlfn.XLOOKUP(B9265,Bucket_Map!A:A,Bucket_Map!B:B,"ERROR - CHECK NAME")</f>
        <v>Food &amp; Beverages</v>
      </c>
    </row>
    <row r="9266" spans="1:6" x14ac:dyDescent="0.25">
      <c r="A9266" t="s">
        <v>33</v>
      </c>
      <c r="B9266" t="s">
        <v>25</v>
      </c>
      <c r="C9266">
        <v>161.69999999999999</v>
      </c>
      <c r="D9266" s="1">
        <v>43983</v>
      </c>
      <c r="E9266" cm="1">
        <f t="array" ref="E9266">IF(AND(B9266="Housing",A9266="Rural"),"",
_xlfn.IFS(
NOT(ISBLANK(C9266)), C9266,
AND(NOT(ISBLANK(C9265)), B9265=B9266, NOT(ISBLANK(C9267)), B9267=B9266), AVERAGE(C9265,C9267),
AND(NOT(ISBLANK(C9265)), B9265=B9266, ISBLANK(C9267), NOT(ISBLANK(C9268)), B9268=B9266), C9265+(C9268-C9265)/3,
AND(ISBLANK(C9265), NOT(ISBLANK(C9264)), B9264=B9266, NOT(ISBLANK(C9267)), B9267=B9266), C9264+(C9267-C9264)*2/3,
TRUE, "Check Manually"
))</f>
        <v>161.69999999999999</v>
      </c>
      <c r="F9266" t="str">
        <f>_xlfn.XLOOKUP(B9266,Bucket_Map!A:A,Bucket_Map!B:B,"ERROR - CHECK NAME")</f>
        <v>Food &amp; Beverages</v>
      </c>
    </row>
    <row r="9267" spans="1:6" x14ac:dyDescent="0.25">
      <c r="A9267" t="s">
        <v>33</v>
      </c>
      <c r="B9267" t="s">
        <v>25</v>
      </c>
      <c r="C9267">
        <v>161.69999999999999</v>
      </c>
      <c r="D9267" s="1">
        <v>44013</v>
      </c>
      <c r="E9267" cm="1">
        <f t="array" ref="E9267">IF(AND(B9267="Housing",A9267="Rural"),"",
_xlfn.IFS(
NOT(ISBLANK(C9267)), C9267,
AND(NOT(ISBLANK(C9266)), B9266=B9267, NOT(ISBLANK(C9268)), B9268=B9267), AVERAGE(C9266,C9268),
AND(NOT(ISBLANK(C9266)), B9266=B9267, ISBLANK(C9268), NOT(ISBLANK(C9269)), B9269=B9267), C9266+(C9269-C9266)/3,
AND(ISBLANK(C9266), NOT(ISBLANK(C9265)), B9265=B9267, NOT(ISBLANK(C9268)), B9268=B9267), C9265+(C9268-C9265)*2/3,
TRUE, "Check Manually"
))</f>
        <v>161.69999999999999</v>
      </c>
      <c r="F9267" t="str">
        <f>_xlfn.XLOOKUP(B9267,Bucket_Map!A:A,Bucket_Map!B:B,"ERROR - CHECK NAME")</f>
        <v>Food &amp; Beverages</v>
      </c>
    </row>
    <row r="9268" spans="1:6" x14ac:dyDescent="0.25">
      <c r="A9268" t="s">
        <v>33</v>
      </c>
      <c r="B9268" t="s">
        <v>25</v>
      </c>
      <c r="C9268">
        <v>163.30000000000001</v>
      </c>
      <c r="D9268" s="1">
        <v>44044</v>
      </c>
      <c r="E9268" cm="1">
        <f t="array" ref="E9268">IF(AND(B9268="Housing",A9268="Rural"),"",
_xlfn.IFS(
NOT(ISBLANK(C9268)), C9268,
AND(NOT(ISBLANK(C9267)), B9267=B9268, NOT(ISBLANK(C9269)), B9269=B9268), AVERAGE(C9267,C9269),
AND(NOT(ISBLANK(C9267)), B9267=B9268, ISBLANK(C9269), NOT(ISBLANK(C9270)), B9270=B9268), C9267+(C9270-C9267)/3,
AND(ISBLANK(C9267), NOT(ISBLANK(C9266)), B9266=B9268, NOT(ISBLANK(C9269)), B9269=B9268), C9266+(C9269-C9266)*2/3,
TRUE, "Check Manually"
))</f>
        <v>163.30000000000001</v>
      </c>
      <c r="F9268" t="str">
        <f>_xlfn.XLOOKUP(B9268,Bucket_Map!A:A,Bucket_Map!B:B,"ERROR - CHECK NAME")</f>
        <v>Food &amp; Beverages</v>
      </c>
    </row>
    <row r="9269" spans="1:6" x14ac:dyDescent="0.25">
      <c r="A9269" t="s">
        <v>33</v>
      </c>
      <c r="B9269" t="s">
        <v>25</v>
      </c>
      <c r="C9269">
        <v>164.4</v>
      </c>
      <c r="D9269" s="1">
        <v>44075</v>
      </c>
      <c r="E9269" cm="1">
        <f t="array" ref="E9269">IF(AND(B9269="Housing",A9269="Rural"),"",
_xlfn.IFS(
NOT(ISBLANK(C9269)), C9269,
AND(NOT(ISBLANK(C9268)), B9268=B9269, NOT(ISBLANK(C9270)), B9270=B9269), AVERAGE(C9268,C9270),
AND(NOT(ISBLANK(C9268)), B9268=B9269, ISBLANK(C9270), NOT(ISBLANK(C9271)), B9271=B9269), C9268+(C9271-C9268)/3,
AND(ISBLANK(C9268), NOT(ISBLANK(C9267)), B9267=B9269, NOT(ISBLANK(C9270)), B9270=B9269), C9267+(C9270-C9267)*2/3,
TRUE, "Check Manually"
))</f>
        <v>164.4</v>
      </c>
      <c r="F9269" t="str">
        <f>_xlfn.XLOOKUP(B9269,Bucket_Map!A:A,Bucket_Map!B:B,"ERROR - CHECK NAME")</f>
        <v>Food &amp; Beverages</v>
      </c>
    </row>
    <row r="9270" spans="1:6" x14ac:dyDescent="0.25">
      <c r="A9270" t="s">
        <v>33</v>
      </c>
      <c r="B9270" t="s">
        <v>25</v>
      </c>
      <c r="C9270">
        <v>164.8</v>
      </c>
      <c r="D9270" s="1">
        <v>44105</v>
      </c>
      <c r="E9270" cm="1">
        <f t="array" ref="E9270">IF(AND(B9270="Housing",A9270="Rural"),"",
_xlfn.IFS(
NOT(ISBLANK(C9270)), C9270,
AND(NOT(ISBLANK(C9269)), B9269=B9270, NOT(ISBLANK(C9271)), B9271=B9270), AVERAGE(C9269,C9271),
AND(NOT(ISBLANK(C9269)), B9269=B9270, ISBLANK(C9271), NOT(ISBLANK(C9272)), B9272=B9270), C9269+(C9272-C9269)/3,
AND(ISBLANK(C9269), NOT(ISBLANK(C9268)), B9268=B9270, NOT(ISBLANK(C9271)), B9271=B9270), C9268+(C9271-C9268)*2/3,
TRUE, "Check Manually"
))</f>
        <v>164.8</v>
      </c>
      <c r="F9270" t="str">
        <f>_xlfn.XLOOKUP(B9270,Bucket_Map!A:A,Bucket_Map!B:B,"ERROR - CHECK NAME")</f>
        <v>Food &amp; Beverages</v>
      </c>
    </row>
    <row r="9271" spans="1:6" x14ac:dyDescent="0.25">
      <c r="A9271" t="s">
        <v>33</v>
      </c>
      <c r="B9271" t="s">
        <v>25</v>
      </c>
      <c r="C9271">
        <v>165.1</v>
      </c>
      <c r="D9271" s="1">
        <v>44136</v>
      </c>
      <c r="E9271" cm="1">
        <f t="array" ref="E9271">IF(AND(B9271="Housing",A9271="Rural"),"",
_xlfn.IFS(
NOT(ISBLANK(C9271)), C9271,
AND(NOT(ISBLANK(C9270)), B9270=B9271, NOT(ISBLANK(C9272)), B9272=B9271), AVERAGE(C9270,C9272),
AND(NOT(ISBLANK(C9270)), B9270=B9271, ISBLANK(C9272), NOT(ISBLANK(C9273)), B9273=B9271), C9270+(C9273-C9270)/3,
AND(ISBLANK(C9270), NOT(ISBLANK(C9269)), B9269=B9271, NOT(ISBLANK(C9272)), B9272=B9271), C9269+(C9272-C9269)*2/3,
TRUE, "Check Manually"
))</f>
        <v>165.1</v>
      </c>
      <c r="F9271" t="str">
        <f>_xlfn.XLOOKUP(B9271,Bucket_Map!A:A,Bucket_Map!B:B,"ERROR - CHECK NAME")</f>
        <v>Food &amp; Beverages</v>
      </c>
    </row>
    <row r="9272" spans="1:6" x14ac:dyDescent="0.25">
      <c r="A9272" t="s">
        <v>33</v>
      </c>
      <c r="B9272" t="s">
        <v>25</v>
      </c>
      <c r="C9272">
        <v>166.1</v>
      </c>
      <c r="D9272" s="1">
        <v>44166</v>
      </c>
      <c r="E9272" cm="1">
        <f t="array" ref="E9272">IF(AND(B9272="Housing",A9272="Rural"),"",
_xlfn.IFS(
NOT(ISBLANK(C9272)), C9272,
AND(NOT(ISBLANK(C9271)), B9271=B9272, NOT(ISBLANK(C9273)), B9273=B9272), AVERAGE(C9271,C9273),
AND(NOT(ISBLANK(C9271)), B9271=B9272, ISBLANK(C9273), NOT(ISBLANK(C9274)), B9274=B9272), C9271+(C9274-C9271)/3,
AND(ISBLANK(C9271), NOT(ISBLANK(C9270)), B9270=B9272, NOT(ISBLANK(C9273)), B9273=B9272), C9270+(C9273-C9270)*2/3,
TRUE, "Check Manually"
))</f>
        <v>166.1</v>
      </c>
      <c r="F9272" t="str">
        <f>_xlfn.XLOOKUP(B9272,Bucket_Map!A:A,Bucket_Map!B:B,"ERROR - CHECK NAME")</f>
        <v>Food &amp; Beverages</v>
      </c>
    </row>
    <row r="9273" spans="1:6" x14ac:dyDescent="0.25">
      <c r="A9273" t="s">
        <v>33</v>
      </c>
      <c r="B9273" t="s">
        <v>25</v>
      </c>
      <c r="C9273">
        <v>167.2</v>
      </c>
      <c r="D9273" s="1">
        <v>44197</v>
      </c>
      <c r="E9273" cm="1">
        <f t="array" ref="E9273">IF(AND(B9273="Housing",A9273="Rural"),"",
_xlfn.IFS(
NOT(ISBLANK(C9273)), C9273,
AND(NOT(ISBLANK(C9272)), B9272=B9273, NOT(ISBLANK(C9274)), B9274=B9273), AVERAGE(C9272,C9274),
AND(NOT(ISBLANK(C9272)), B9272=B9273, ISBLANK(C9274), NOT(ISBLANK(C9275)), B9275=B9273), C9272+(C9275-C9272)/3,
AND(ISBLANK(C9272), NOT(ISBLANK(C9271)), B9271=B9273, NOT(ISBLANK(C9274)), B9274=B9273), C9271+(C9274-C9271)*2/3,
TRUE, "Check Manually"
))</f>
        <v>167.2</v>
      </c>
      <c r="F9273" t="str">
        <f>_xlfn.XLOOKUP(B9273,Bucket_Map!A:A,Bucket_Map!B:B,"ERROR - CHECK NAME")</f>
        <v>Food &amp; Beverages</v>
      </c>
    </row>
    <row r="9274" spans="1:6" x14ac:dyDescent="0.25">
      <c r="A9274" t="s">
        <v>33</v>
      </c>
      <c r="B9274" t="s">
        <v>25</v>
      </c>
      <c r="C9274">
        <v>169.4</v>
      </c>
      <c r="D9274" s="1">
        <v>44228</v>
      </c>
      <c r="E9274" cm="1">
        <f t="array" ref="E9274">IF(AND(B9274="Housing",A9274="Rural"),"",
_xlfn.IFS(
NOT(ISBLANK(C9274)), C9274,
AND(NOT(ISBLANK(C9273)), B9273=B9274, NOT(ISBLANK(C9275)), B9275=B9274), AVERAGE(C9273,C9275),
AND(NOT(ISBLANK(C9273)), B9273=B9274, ISBLANK(C9275), NOT(ISBLANK(C9276)), B9276=B9274), C9273+(C9276-C9273)/3,
AND(ISBLANK(C9273), NOT(ISBLANK(C9272)), B9272=B9274, NOT(ISBLANK(C9275)), B9275=B9274), C9272+(C9275-C9272)*2/3,
TRUE, "Check Manually"
))</f>
        <v>169.4</v>
      </c>
      <c r="F9274" t="str">
        <f>_xlfn.XLOOKUP(B9274,Bucket_Map!A:A,Bucket_Map!B:B,"ERROR - CHECK NAME")</f>
        <v>Food &amp; Beverages</v>
      </c>
    </row>
    <row r="9275" spans="1:6" x14ac:dyDescent="0.25">
      <c r="A9275" t="s">
        <v>33</v>
      </c>
      <c r="B9275" t="s">
        <v>25</v>
      </c>
      <c r="C9275">
        <v>170.3</v>
      </c>
      <c r="D9275" s="1">
        <v>44256</v>
      </c>
      <c r="E9275" cm="1">
        <f t="array" ref="E9275">IF(AND(B9275="Housing",A9275="Rural"),"",
_xlfn.IFS(
NOT(ISBLANK(C9275)), C9275,
AND(NOT(ISBLANK(C9274)), B9274=B9275, NOT(ISBLANK(C9276)), B9276=B9275), AVERAGE(C9274,C9276),
AND(NOT(ISBLANK(C9274)), B9274=B9275, ISBLANK(C9276), NOT(ISBLANK(C9277)), B9277=B9275), C9274+(C9277-C9274)/3,
AND(ISBLANK(C9274), NOT(ISBLANK(C9273)), B9273=B9275, NOT(ISBLANK(C9276)), B9276=B9275), C9273+(C9276-C9273)*2/3,
TRUE, "Check Manually"
))</f>
        <v>170.3</v>
      </c>
      <c r="F9275" t="str">
        <f>_xlfn.XLOOKUP(B9275,Bucket_Map!A:A,Bucket_Map!B:B,"ERROR - CHECK NAME")</f>
        <v>Food &amp; Beverages</v>
      </c>
    </row>
    <row r="9276" spans="1:6" x14ac:dyDescent="0.25">
      <c r="A9276" t="s">
        <v>33</v>
      </c>
      <c r="B9276" t="s">
        <v>25</v>
      </c>
      <c r="C9276">
        <v>171.4</v>
      </c>
      <c r="D9276" s="1">
        <v>44287</v>
      </c>
      <c r="E9276" cm="1">
        <f t="array" ref="E9276">IF(AND(B9276="Housing",A9276="Rural"),"",
_xlfn.IFS(
NOT(ISBLANK(C9276)), C9276,
AND(NOT(ISBLANK(C9275)), B9275=B9276, NOT(ISBLANK(C9277)), B9277=B9276), AVERAGE(C9275,C9277),
AND(NOT(ISBLANK(C9275)), B9275=B9276, ISBLANK(C9277), NOT(ISBLANK(C9278)), B9278=B9276), C9275+(C9278-C9275)/3,
AND(ISBLANK(C9275), NOT(ISBLANK(C9274)), B9274=B9276, NOT(ISBLANK(C9277)), B9277=B9276), C9274+(C9277-C9274)*2/3,
TRUE, "Check Manually"
))</f>
        <v>171.4</v>
      </c>
      <c r="F9276" t="str">
        <f>_xlfn.XLOOKUP(B9276,Bucket_Map!A:A,Bucket_Map!B:B,"ERROR - CHECK NAME")</f>
        <v>Food &amp; Beverages</v>
      </c>
    </row>
    <row r="9277" spans="1:6" x14ac:dyDescent="0.25">
      <c r="A9277" t="s">
        <v>33</v>
      </c>
      <c r="B9277" t="s">
        <v>25</v>
      </c>
      <c r="C9277">
        <v>171.1</v>
      </c>
      <c r="D9277" s="1">
        <v>44317</v>
      </c>
      <c r="E9277" cm="1">
        <f t="array" ref="E9277">IF(AND(B9277="Housing",A9277="Rural"),"",
_xlfn.IFS(
NOT(ISBLANK(C9277)), C9277,
AND(NOT(ISBLANK(C9276)), B9276=B9277, NOT(ISBLANK(C9278)), B9278=B9277), AVERAGE(C9276,C9278),
AND(NOT(ISBLANK(C9276)), B9276=B9277, ISBLANK(C9278), NOT(ISBLANK(C9279)), B9279=B9277), C9276+(C9279-C9276)/3,
AND(ISBLANK(C9276), NOT(ISBLANK(C9275)), B9275=B9277, NOT(ISBLANK(C9278)), B9278=B9277), C9275+(C9278-C9275)*2/3,
TRUE, "Check Manually"
))</f>
        <v>171.1</v>
      </c>
      <c r="F9277" t="str">
        <f>_xlfn.XLOOKUP(B9277,Bucket_Map!A:A,Bucket_Map!B:B,"ERROR - CHECK NAME")</f>
        <v>Food &amp; Beverages</v>
      </c>
    </row>
    <row r="9278" spans="1:6" x14ac:dyDescent="0.25">
      <c r="A9278" t="s">
        <v>33</v>
      </c>
      <c r="B9278" t="s">
        <v>25</v>
      </c>
      <c r="C9278">
        <v>173.3</v>
      </c>
      <c r="D9278" s="1">
        <v>44348</v>
      </c>
      <c r="E9278" cm="1">
        <f t="array" ref="E9278">IF(AND(B9278="Housing",A9278="Rural"),"",
_xlfn.IFS(
NOT(ISBLANK(C9278)), C9278,
AND(NOT(ISBLANK(C9277)), B9277=B9278, NOT(ISBLANK(C9279)), B9279=B9278), AVERAGE(C9277,C9279),
AND(NOT(ISBLANK(C9277)), B9277=B9278, ISBLANK(C9279), NOT(ISBLANK(C9280)), B9280=B9278), C9277+(C9280-C9277)/3,
AND(ISBLANK(C9277), NOT(ISBLANK(C9276)), B9276=B9278, NOT(ISBLANK(C9279)), B9279=B9278), C9276+(C9279-C9276)*2/3,
TRUE, "Check Manually"
))</f>
        <v>173.3</v>
      </c>
      <c r="F9278" t="str">
        <f>_xlfn.XLOOKUP(B9278,Bucket_Map!A:A,Bucket_Map!B:B,"ERROR - CHECK NAME")</f>
        <v>Food &amp; Beverages</v>
      </c>
    </row>
    <row r="9279" spans="1:6" x14ac:dyDescent="0.25">
      <c r="A9279" t="s">
        <v>33</v>
      </c>
      <c r="B9279" t="s">
        <v>25</v>
      </c>
      <c r="C9279">
        <v>173.5</v>
      </c>
      <c r="D9279" s="1">
        <v>44378</v>
      </c>
      <c r="E9279" cm="1">
        <f t="array" ref="E9279">IF(AND(B9279="Housing",A9279="Rural"),"",
_xlfn.IFS(
NOT(ISBLANK(C9279)), C9279,
AND(NOT(ISBLANK(C9278)), B9278=B9279, NOT(ISBLANK(C9280)), B9280=B9279), AVERAGE(C9278,C9280),
AND(NOT(ISBLANK(C9278)), B9278=B9279, ISBLANK(C9280), NOT(ISBLANK(C9281)), B9281=B9279), C9278+(C9281-C9278)/3,
AND(ISBLANK(C9278), NOT(ISBLANK(C9277)), B9277=B9279, NOT(ISBLANK(C9280)), B9280=B9279), C9277+(C9280-C9277)*2/3,
TRUE, "Check Manually"
))</f>
        <v>173.5</v>
      </c>
      <c r="F9279" t="str">
        <f>_xlfn.XLOOKUP(B9279,Bucket_Map!A:A,Bucket_Map!B:B,"ERROR - CHECK NAME")</f>
        <v>Food &amp; Beverages</v>
      </c>
    </row>
    <row r="9280" spans="1:6" x14ac:dyDescent="0.25">
      <c r="A9280" t="s">
        <v>33</v>
      </c>
      <c r="B9280" t="s">
        <v>25</v>
      </c>
      <c r="C9280">
        <v>175.1</v>
      </c>
      <c r="D9280" s="1">
        <v>44409</v>
      </c>
      <c r="E9280" cm="1">
        <f t="array" ref="E9280">IF(AND(B9280="Housing",A9280="Rural"),"",
_xlfn.IFS(
NOT(ISBLANK(C9280)), C9280,
AND(NOT(ISBLANK(C9279)), B9279=B9280, NOT(ISBLANK(C9281)), B9281=B9280), AVERAGE(C9279,C9281),
AND(NOT(ISBLANK(C9279)), B9279=B9280, ISBLANK(C9281), NOT(ISBLANK(C9282)), B9282=B9280), C9279+(C9282-C9279)/3,
AND(ISBLANK(C9279), NOT(ISBLANK(C9278)), B9278=B9280, NOT(ISBLANK(C9281)), B9281=B9280), C9278+(C9281-C9278)*2/3,
TRUE, "Check Manually"
))</f>
        <v>175.1</v>
      </c>
      <c r="F9280" t="str">
        <f>_xlfn.XLOOKUP(B9280,Bucket_Map!A:A,Bucket_Map!B:B,"ERROR - CHECK NAME")</f>
        <v>Food &amp; Beverages</v>
      </c>
    </row>
    <row r="9281" spans="1:6" x14ac:dyDescent="0.25">
      <c r="A9281" t="s">
        <v>33</v>
      </c>
      <c r="B9281" t="s">
        <v>25</v>
      </c>
      <c r="C9281">
        <v>175.1</v>
      </c>
      <c r="D9281" s="1">
        <v>44440</v>
      </c>
      <c r="E9281" cm="1">
        <f t="array" ref="E9281">IF(AND(B9281="Housing",A9281="Rural"),"",
_xlfn.IFS(
NOT(ISBLANK(C9281)), C9281,
AND(NOT(ISBLANK(C9280)), B9280=B9281, NOT(ISBLANK(C9282)), B9282=B9281), AVERAGE(C9280,C9282),
AND(NOT(ISBLANK(C9280)), B9280=B9281, ISBLANK(C9282), NOT(ISBLANK(C9283)), B9283=B9281), C9280+(C9283-C9280)/3,
AND(ISBLANK(C9280), NOT(ISBLANK(C9279)), B9279=B9281, NOT(ISBLANK(C9282)), B9282=B9281), C9279+(C9282-C9279)*2/3,
TRUE, "Check Manually"
))</f>
        <v>175.1</v>
      </c>
      <c r="F9281" t="str">
        <f>_xlfn.XLOOKUP(B9281,Bucket_Map!A:A,Bucket_Map!B:B,"ERROR - CHECK NAME")</f>
        <v>Food &amp; Beverages</v>
      </c>
    </row>
    <row r="9282" spans="1:6" x14ac:dyDescent="0.25">
      <c r="A9282" t="s">
        <v>33</v>
      </c>
      <c r="B9282" t="s">
        <v>25</v>
      </c>
      <c r="C9282">
        <v>175.9</v>
      </c>
      <c r="D9282" s="1">
        <v>44470</v>
      </c>
      <c r="E9282" cm="1">
        <f t="array" ref="E9282">IF(AND(B9282="Housing",A9282="Rural"),"",
_xlfn.IFS(
NOT(ISBLANK(C9282)), C9282,
AND(NOT(ISBLANK(C9281)), B9281=B9282, NOT(ISBLANK(C9283)), B9283=B9282), AVERAGE(C9281,C9283),
AND(NOT(ISBLANK(C9281)), B9281=B9282, ISBLANK(C9283), NOT(ISBLANK(C9284)), B9284=B9282), C9281+(C9284-C9281)/3,
AND(ISBLANK(C9281), NOT(ISBLANK(C9280)), B9280=B9282, NOT(ISBLANK(C9283)), B9283=B9282), C9280+(C9283-C9280)*2/3,
TRUE, "Check Manually"
))</f>
        <v>175.9</v>
      </c>
      <c r="F9282" t="str">
        <f>_xlfn.XLOOKUP(B9282,Bucket_Map!A:A,Bucket_Map!B:B,"ERROR - CHECK NAME")</f>
        <v>Food &amp; Beverages</v>
      </c>
    </row>
    <row r="9283" spans="1:6" x14ac:dyDescent="0.25">
      <c r="A9283" t="s">
        <v>33</v>
      </c>
      <c r="B9283" t="s">
        <v>25</v>
      </c>
      <c r="C9283">
        <v>176.8</v>
      </c>
      <c r="D9283" s="1">
        <v>44501</v>
      </c>
      <c r="E9283" cm="1">
        <f t="array" ref="E9283">IF(AND(B9283="Housing",A9283="Rural"),"",
_xlfn.IFS(
NOT(ISBLANK(C9283)), C9283,
AND(NOT(ISBLANK(C9282)), B9282=B9283, NOT(ISBLANK(C9284)), B9284=B9283), AVERAGE(C9282,C9284),
AND(NOT(ISBLANK(C9282)), B9282=B9283, ISBLANK(C9284), NOT(ISBLANK(C9285)), B9285=B9283), C9282+(C9285-C9282)/3,
AND(ISBLANK(C9282), NOT(ISBLANK(C9281)), B9281=B9283, NOT(ISBLANK(C9284)), B9284=B9283), C9281+(C9284-C9281)*2/3,
TRUE, "Check Manually"
))</f>
        <v>176.8</v>
      </c>
      <c r="F9283" t="str">
        <f>_xlfn.XLOOKUP(B9283,Bucket_Map!A:A,Bucket_Map!B:B,"ERROR - CHECK NAME")</f>
        <v>Food &amp; Beverages</v>
      </c>
    </row>
    <row r="9284" spans="1:6" x14ac:dyDescent="0.25">
      <c r="A9284" t="s">
        <v>33</v>
      </c>
      <c r="B9284" t="s">
        <v>25</v>
      </c>
      <c r="C9284">
        <v>178.2</v>
      </c>
      <c r="D9284" s="1">
        <v>44531</v>
      </c>
      <c r="E9284" cm="1">
        <f t="array" ref="E9284">IF(AND(B9284="Housing",A9284="Rural"),"",
_xlfn.IFS(
NOT(ISBLANK(C9284)), C9284,
AND(NOT(ISBLANK(C9283)), B9283=B9284, NOT(ISBLANK(C9285)), B9285=B9284), AVERAGE(C9283,C9285),
AND(NOT(ISBLANK(C9283)), B9283=B9284, ISBLANK(C9285), NOT(ISBLANK(C9286)), B9286=B9284), C9283+(C9286-C9283)/3,
AND(ISBLANK(C9283), NOT(ISBLANK(C9282)), B9282=B9284, NOT(ISBLANK(C9285)), B9285=B9284), C9282+(C9285-C9282)*2/3,
TRUE, "Check Manually"
))</f>
        <v>178.2</v>
      </c>
      <c r="F9284" t="str">
        <f>_xlfn.XLOOKUP(B9284,Bucket_Map!A:A,Bucket_Map!B:B,"ERROR - CHECK NAME")</f>
        <v>Food &amp; Beverages</v>
      </c>
    </row>
    <row r="9285" spans="1:6" x14ac:dyDescent="0.25">
      <c r="A9285" t="s">
        <v>33</v>
      </c>
      <c r="B9285" t="s">
        <v>25</v>
      </c>
      <c r="C9285">
        <v>179</v>
      </c>
      <c r="D9285" s="1">
        <v>44562</v>
      </c>
      <c r="E9285" cm="1">
        <f t="array" ref="E9285">IF(AND(B9285="Housing",A9285="Rural"),"",
_xlfn.IFS(
NOT(ISBLANK(C9285)), C9285,
AND(NOT(ISBLANK(C9284)), B9284=B9285, NOT(ISBLANK(C9286)), B9286=B9285), AVERAGE(C9284,C9286),
AND(NOT(ISBLANK(C9284)), B9284=B9285, ISBLANK(C9286), NOT(ISBLANK(C9287)), B9287=B9285), C9284+(C9287-C9284)/3,
AND(ISBLANK(C9284), NOT(ISBLANK(C9283)), B9283=B9285, NOT(ISBLANK(C9286)), B9286=B9285), C9283+(C9286-C9283)*2/3,
TRUE, "Check Manually"
))</f>
        <v>179</v>
      </c>
      <c r="F9285" t="str">
        <f>_xlfn.XLOOKUP(B9285,Bucket_Map!A:A,Bucket_Map!B:B,"ERROR - CHECK NAME")</f>
        <v>Food &amp; Beverages</v>
      </c>
    </row>
    <row r="9286" spans="1:6" x14ac:dyDescent="0.25">
      <c r="A9286" t="s">
        <v>33</v>
      </c>
      <c r="B9286" t="s">
        <v>25</v>
      </c>
      <c r="C9286">
        <v>180</v>
      </c>
      <c r="D9286" s="1">
        <v>44593</v>
      </c>
      <c r="E9286" cm="1">
        <f t="array" ref="E9286">IF(AND(B9286="Housing",A9286="Rural"),"",
_xlfn.IFS(
NOT(ISBLANK(C9286)), C9286,
AND(NOT(ISBLANK(C9285)), B9285=B9286, NOT(ISBLANK(C9287)), B9287=B9286), AVERAGE(C9285,C9287),
AND(NOT(ISBLANK(C9285)), B9285=B9286, ISBLANK(C9287), NOT(ISBLANK(C9288)), B9288=B9286), C9285+(C9288-C9285)/3,
AND(ISBLANK(C9285), NOT(ISBLANK(C9284)), B9284=B9286, NOT(ISBLANK(C9287)), B9287=B9286), C9284+(C9287-C9284)*2/3,
TRUE, "Check Manually"
))</f>
        <v>180</v>
      </c>
      <c r="F9286" t="str">
        <f>_xlfn.XLOOKUP(B9286,Bucket_Map!A:A,Bucket_Map!B:B,"ERROR - CHECK NAME")</f>
        <v>Food &amp; Beverages</v>
      </c>
    </row>
    <row r="9287" spans="1:6" x14ac:dyDescent="0.25">
      <c r="A9287" t="s">
        <v>33</v>
      </c>
      <c r="B9287" t="s">
        <v>25</v>
      </c>
      <c r="C9287">
        <v>181.5</v>
      </c>
      <c r="D9287" s="1">
        <v>44621</v>
      </c>
      <c r="E9287" cm="1">
        <f t="array" ref="E9287">IF(AND(B9287="Housing",A9287="Rural"),"",
_xlfn.IFS(
NOT(ISBLANK(C9287)), C9287,
AND(NOT(ISBLANK(C9286)), B9286=B9287, NOT(ISBLANK(C9288)), B9288=B9287), AVERAGE(C9286,C9288),
AND(NOT(ISBLANK(C9286)), B9286=B9287, ISBLANK(C9288), NOT(ISBLANK(C9289)), B9289=B9287), C9286+(C9289-C9286)/3,
AND(ISBLANK(C9286), NOT(ISBLANK(C9285)), B9285=B9287, NOT(ISBLANK(C9288)), B9288=B9287), C9285+(C9288-C9285)*2/3,
TRUE, "Check Manually"
))</f>
        <v>181.5</v>
      </c>
      <c r="F9287" t="str">
        <f>_xlfn.XLOOKUP(B9287,Bucket_Map!A:A,Bucket_Map!B:B,"ERROR - CHECK NAME")</f>
        <v>Food &amp; Beverages</v>
      </c>
    </row>
    <row r="9288" spans="1:6" x14ac:dyDescent="0.25">
      <c r="A9288" t="s">
        <v>33</v>
      </c>
      <c r="B9288" t="s">
        <v>25</v>
      </c>
      <c r="C9288">
        <v>183.3</v>
      </c>
      <c r="D9288" s="1">
        <v>44652</v>
      </c>
      <c r="E9288" cm="1">
        <f t="array" ref="E9288">IF(AND(B9288="Housing",A9288="Rural"),"",
_xlfn.IFS(
NOT(ISBLANK(C9288)), C9288,
AND(NOT(ISBLANK(C9287)), B9287=B9288, NOT(ISBLANK(C9289)), B9289=B9288), AVERAGE(C9287,C9289),
AND(NOT(ISBLANK(C9287)), B9287=B9288, ISBLANK(C9289), NOT(ISBLANK(C9290)), B9290=B9288), C9287+(C9290-C9287)/3,
AND(ISBLANK(C9287), NOT(ISBLANK(C9286)), B9286=B9288, NOT(ISBLANK(C9289)), B9289=B9288), C9286+(C9289-C9286)*2/3,
TRUE, "Check Manually"
))</f>
        <v>183.3</v>
      </c>
      <c r="F9288" t="str">
        <f>_xlfn.XLOOKUP(B9288,Bucket_Map!A:A,Bucket_Map!B:B,"ERROR - CHECK NAME")</f>
        <v>Food &amp; Beverages</v>
      </c>
    </row>
    <row r="9289" spans="1:6" x14ac:dyDescent="0.25">
      <c r="A9289" t="s">
        <v>33</v>
      </c>
      <c r="B9289" t="s">
        <v>25</v>
      </c>
      <c r="C9289">
        <v>184.9</v>
      </c>
      <c r="D9289" s="1">
        <v>44682</v>
      </c>
      <c r="E9289" cm="1">
        <f t="array" ref="E9289">IF(AND(B9289="Housing",A9289="Rural"),"",
_xlfn.IFS(
NOT(ISBLANK(C9289)), C9289,
AND(NOT(ISBLANK(C9288)), B9288=B9289, NOT(ISBLANK(C9290)), B9290=B9289), AVERAGE(C9288,C9290),
AND(NOT(ISBLANK(C9288)), B9288=B9289, ISBLANK(C9290), NOT(ISBLANK(C9291)), B9291=B9289), C9288+(C9291-C9288)/3,
AND(ISBLANK(C9288), NOT(ISBLANK(C9287)), B9287=B9289, NOT(ISBLANK(C9290)), B9290=B9289), C9287+(C9290-C9287)*2/3,
TRUE, "Check Manually"
))</f>
        <v>184.9</v>
      </c>
      <c r="F9289" t="str">
        <f>_xlfn.XLOOKUP(B9289,Bucket_Map!A:A,Bucket_Map!B:B,"ERROR - CHECK NAME")</f>
        <v>Food &amp; Beverages</v>
      </c>
    </row>
    <row r="9290" spans="1:6" x14ac:dyDescent="0.25">
      <c r="A9290" t="s">
        <v>33</v>
      </c>
      <c r="B9290" t="s">
        <v>25</v>
      </c>
      <c r="C9290">
        <v>186.3</v>
      </c>
      <c r="D9290" s="1">
        <v>44713</v>
      </c>
      <c r="E9290" cm="1">
        <f t="array" ref="E9290">IF(AND(B9290="Housing",A9290="Rural"),"",
_xlfn.IFS(
NOT(ISBLANK(C9290)), C9290,
AND(NOT(ISBLANK(C9289)), B9289=B9290, NOT(ISBLANK(C9291)), B9291=B9290), AVERAGE(C9289,C9291),
AND(NOT(ISBLANK(C9289)), B9289=B9290, ISBLANK(C9291), NOT(ISBLANK(C9292)), B9292=B9290), C9289+(C9292-C9289)/3,
AND(ISBLANK(C9289), NOT(ISBLANK(C9288)), B9288=B9290, NOT(ISBLANK(C9291)), B9291=B9290), C9288+(C9291-C9288)*2/3,
TRUE, "Check Manually"
))</f>
        <v>186.3</v>
      </c>
      <c r="F9290" t="str">
        <f>_xlfn.XLOOKUP(B9290,Bucket_Map!A:A,Bucket_Map!B:B,"ERROR - CHECK NAME")</f>
        <v>Food &amp; Beverages</v>
      </c>
    </row>
    <row r="9291" spans="1:6" x14ac:dyDescent="0.25">
      <c r="A9291" t="s">
        <v>33</v>
      </c>
      <c r="B9291" t="s">
        <v>25</v>
      </c>
      <c r="C9291">
        <v>187.7</v>
      </c>
      <c r="D9291" s="1">
        <v>44743</v>
      </c>
      <c r="E9291" cm="1">
        <f t="array" ref="E9291">IF(AND(B9291="Housing",A9291="Rural"),"",
_xlfn.IFS(
NOT(ISBLANK(C9291)), C9291,
AND(NOT(ISBLANK(C9290)), B9290=B9291, NOT(ISBLANK(C9292)), B9292=B9291), AVERAGE(C9290,C9292),
AND(NOT(ISBLANK(C9290)), B9290=B9291, ISBLANK(C9292), NOT(ISBLANK(C9293)), B9293=B9291), C9290+(C9293-C9290)/3,
AND(ISBLANK(C9290), NOT(ISBLANK(C9289)), B9289=B9291, NOT(ISBLANK(C9292)), B9292=B9291), C9289+(C9292-C9289)*2/3,
TRUE, "Check Manually"
))</f>
        <v>187.7</v>
      </c>
      <c r="F9291" t="str">
        <f>_xlfn.XLOOKUP(B9291,Bucket_Map!A:A,Bucket_Map!B:B,"ERROR - CHECK NAME")</f>
        <v>Food &amp; Beverages</v>
      </c>
    </row>
    <row r="9292" spans="1:6" x14ac:dyDescent="0.25">
      <c r="A9292" t="s">
        <v>33</v>
      </c>
      <c r="B9292" t="s">
        <v>25</v>
      </c>
      <c r="C9292">
        <v>188.9</v>
      </c>
      <c r="D9292" s="1">
        <v>44774</v>
      </c>
      <c r="E9292" cm="1">
        <f t="array" ref="E9292">IF(AND(B9292="Housing",A9292="Rural"),"",
_xlfn.IFS(
NOT(ISBLANK(C9292)), C9292,
AND(NOT(ISBLANK(C9291)), B9291=B9292, NOT(ISBLANK(C9293)), B9293=B9292), AVERAGE(C9291,C9293),
AND(NOT(ISBLANK(C9291)), B9291=B9292, ISBLANK(C9293), NOT(ISBLANK(C9294)), B9294=B9292), C9291+(C9294-C9291)/3,
AND(ISBLANK(C9291), NOT(ISBLANK(C9290)), B9290=B9292, NOT(ISBLANK(C9293)), B9293=B9292), C9290+(C9293-C9290)*2/3,
TRUE, "Check Manually"
))</f>
        <v>188.9</v>
      </c>
      <c r="F9292" t="str">
        <f>_xlfn.XLOOKUP(B9292,Bucket_Map!A:A,Bucket_Map!B:B,"ERROR - CHECK NAME")</f>
        <v>Food &amp; Beverages</v>
      </c>
    </row>
    <row r="9293" spans="1:6" x14ac:dyDescent="0.25">
      <c r="A9293" t="s">
        <v>33</v>
      </c>
      <c r="B9293" t="s">
        <v>25</v>
      </c>
      <c r="C9293">
        <v>190.4</v>
      </c>
      <c r="D9293" s="1">
        <v>44805</v>
      </c>
      <c r="E9293" cm="1">
        <f t="array" ref="E9293">IF(AND(B9293="Housing",A9293="Rural"),"",
_xlfn.IFS(
NOT(ISBLANK(C9293)), C9293,
AND(NOT(ISBLANK(C9292)), B9292=B9293, NOT(ISBLANK(C9294)), B9294=B9293), AVERAGE(C9292,C9294),
AND(NOT(ISBLANK(C9292)), B9292=B9293, ISBLANK(C9294), NOT(ISBLANK(C9295)), B9295=B9293), C9292+(C9295-C9292)/3,
AND(ISBLANK(C9292), NOT(ISBLANK(C9291)), B9291=B9293, NOT(ISBLANK(C9294)), B9294=B9293), C9291+(C9294-C9291)*2/3,
TRUE, "Check Manually"
))</f>
        <v>190.4</v>
      </c>
      <c r="F9293" t="str">
        <f>_xlfn.XLOOKUP(B9293,Bucket_Map!A:A,Bucket_Map!B:B,"ERROR - CHECK NAME")</f>
        <v>Food &amp; Beverages</v>
      </c>
    </row>
    <row r="9294" spans="1:6" x14ac:dyDescent="0.25">
      <c r="A9294" t="s">
        <v>33</v>
      </c>
      <c r="B9294" t="s">
        <v>25</v>
      </c>
      <c r="C9294">
        <v>191.5</v>
      </c>
      <c r="D9294" s="1">
        <v>44835</v>
      </c>
      <c r="E9294" cm="1">
        <f t="array" ref="E9294">IF(AND(B9294="Housing",A9294="Rural"),"",
_xlfn.IFS(
NOT(ISBLANK(C9294)), C9294,
AND(NOT(ISBLANK(C9293)), B9293=B9294, NOT(ISBLANK(C9295)), B9295=B9294), AVERAGE(C9293,C9295),
AND(NOT(ISBLANK(C9293)), B9293=B9294, ISBLANK(C9295), NOT(ISBLANK(C9296)), B9296=B9294), C9293+(C9296-C9293)/3,
AND(ISBLANK(C9293), NOT(ISBLANK(C9292)), B9292=B9294, NOT(ISBLANK(C9295)), B9295=B9294), C9292+(C9295-C9292)*2/3,
TRUE, "Check Manually"
))</f>
        <v>191.5</v>
      </c>
      <c r="F9294" t="str">
        <f>_xlfn.XLOOKUP(B9294,Bucket_Map!A:A,Bucket_Map!B:B,"ERROR - CHECK NAME")</f>
        <v>Food &amp; Beverages</v>
      </c>
    </row>
    <row r="9295" spans="1:6" x14ac:dyDescent="0.25">
      <c r="A9295" t="s">
        <v>33</v>
      </c>
      <c r="B9295" t="s">
        <v>25</v>
      </c>
      <c r="C9295">
        <v>192.4</v>
      </c>
      <c r="D9295" s="1">
        <v>44866</v>
      </c>
      <c r="E9295" cm="1">
        <f t="array" ref="E9295">IF(AND(B9295="Housing",A9295="Rural"),"",
_xlfn.IFS(
NOT(ISBLANK(C9295)), C9295,
AND(NOT(ISBLANK(C9294)), B9294=B9295, NOT(ISBLANK(C9296)), B9296=B9295), AVERAGE(C9294,C9296),
AND(NOT(ISBLANK(C9294)), B9294=B9295, ISBLANK(C9296), NOT(ISBLANK(C9297)), B9297=B9295), C9294+(C9297-C9294)/3,
AND(ISBLANK(C9294), NOT(ISBLANK(C9293)), B9293=B9295, NOT(ISBLANK(C9296)), B9296=B9295), C9293+(C9296-C9293)*2/3,
TRUE, "Check Manually"
))</f>
        <v>192.4</v>
      </c>
      <c r="F9295" t="str">
        <f>_xlfn.XLOOKUP(B9295,Bucket_Map!A:A,Bucket_Map!B:B,"ERROR - CHECK NAME")</f>
        <v>Food &amp; Beverages</v>
      </c>
    </row>
    <row r="9296" spans="1:6" x14ac:dyDescent="0.25">
      <c r="A9296" t="s">
        <v>33</v>
      </c>
      <c r="B9296" t="s">
        <v>25</v>
      </c>
      <c r="C9296">
        <v>193.3</v>
      </c>
      <c r="D9296" s="1">
        <v>44896</v>
      </c>
      <c r="E9296" cm="1">
        <f t="array" ref="E9296">IF(AND(B9296="Housing",A9296="Rural"),"",
_xlfn.IFS(
NOT(ISBLANK(C9296)), C9296,
AND(NOT(ISBLANK(C9295)), B9295=B9296, NOT(ISBLANK(C9297)), B9297=B9296), AVERAGE(C9295,C9297),
AND(NOT(ISBLANK(C9295)), B9295=B9296, ISBLANK(C9297), NOT(ISBLANK(C9298)), B9298=B9296), C9295+(C9298-C9295)/3,
AND(ISBLANK(C9295), NOT(ISBLANK(C9294)), B9294=B9296, NOT(ISBLANK(C9297)), B9297=B9296), C9294+(C9297-C9294)*2/3,
TRUE, "Check Manually"
))</f>
        <v>193.3</v>
      </c>
      <c r="F9296" t="str">
        <f>_xlfn.XLOOKUP(B9296,Bucket_Map!A:A,Bucket_Map!B:B,"ERROR - CHECK NAME")</f>
        <v>Food &amp; Beverages</v>
      </c>
    </row>
    <row r="9297" spans="1:6" x14ac:dyDescent="0.25">
      <c r="A9297" t="s">
        <v>33</v>
      </c>
      <c r="B9297" t="s">
        <v>25</v>
      </c>
      <c r="C9297">
        <v>194.3</v>
      </c>
      <c r="D9297" s="1">
        <v>44927</v>
      </c>
      <c r="E9297" cm="1">
        <f t="array" ref="E9297">IF(AND(B9297="Housing",A9297="Rural"),"",
_xlfn.IFS(
NOT(ISBLANK(C9297)), C9297,
AND(NOT(ISBLANK(C9296)), B9296=B9297, NOT(ISBLANK(C9298)), B9298=B9297), AVERAGE(C9296,C9298),
AND(NOT(ISBLANK(C9296)), B9296=B9297, ISBLANK(C9298), NOT(ISBLANK(C9299)), B9299=B9297), C9296+(C9299-C9296)/3,
AND(ISBLANK(C9296), NOT(ISBLANK(C9295)), B9295=B9297, NOT(ISBLANK(C9298)), B9298=B9297), C9295+(C9298-C9295)*2/3,
TRUE, "Check Manually"
))</f>
        <v>194.3</v>
      </c>
      <c r="F9297" t="str">
        <f>_xlfn.XLOOKUP(B9297,Bucket_Map!A:A,Bucket_Map!B:B,"ERROR - CHECK NAME")</f>
        <v>Food &amp; Beverages</v>
      </c>
    </row>
    <row r="9298" spans="1:6" x14ac:dyDescent="0.25">
      <c r="A9298" t="s">
        <v>33</v>
      </c>
      <c r="B9298" t="s">
        <v>25</v>
      </c>
      <c r="C9298">
        <v>196.6</v>
      </c>
      <c r="D9298" s="1">
        <v>44958</v>
      </c>
      <c r="E9298" cm="1">
        <f t="array" ref="E9298">IF(AND(B9298="Housing",A9298="Rural"),"",
_xlfn.IFS(
NOT(ISBLANK(C9298)), C9298,
AND(NOT(ISBLANK(C9297)), B9297=B9298, NOT(ISBLANK(C9299)), B9299=B9298), AVERAGE(C9297,C9299),
AND(NOT(ISBLANK(C9297)), B9297=B9298, ISBLANK(C9299), NOT(ISBLANK(C9300)), B9300=B9298), C9297+(C9300-C9297)/3,
AND(ISBLANK(C9297), NOT(ISBLANK(C9296)), B9296=B9298, NOT(ISBLANK(C9299)), B9299=B9298), C9296+(C9299-C9296)*2/3,
TRUE, "Check Manually"
))</f>
        <v>196.6</v>
      </c>
      <c r="F9298" t="str">
        <f>_xlfn.XLOOKUP(B9298,Bucket_Map!A:A,Bucket_Map!B:B,"ERROR - CHECK NAME")</f>
        <v>Food &amp; Beverages</v>
      </c>
    </row>
    <row r="9299" spans="1:6" x14ac:dyDescent="0.25">
      <c r="A9299" t="s">
        <v>33</v>
      </c>
      <c r="B9299" t="s">
        <v>25</v>
      </c>
      <c r="C9299">
        <v>196.6</v>
      </c>
      <c r="D9299" s="1">
        <v>44986</v>
      </c>
      <c r="E9299" cm="1">
        <f t="array" ref="E9299">IF(AND(B9299="Housing",A9299="Rural"),"",
_xlfn.IFS(
NOT(ISBLANK(C9299)), C9299,
AND(NOT(ISBLANK(C9298)), B9298=B9299, NOT(ISBLANK(C9300)), B9300=B9299), AVERAGE(C9298,C9300),
AND(NOT(ISBLANK(C9298)), B9298=B9299, ISBLANK(C9300), NOT(ISBLANK(C9301)), B9301=B9299), C9298+(C9301-C9298)/3,
AND(ISBLANK(C9298), NOT(ISBLANK(C9297)), B9297=B9299, NOT(ISBLANK(C9300)), B9300=B9299), C9297+(C9300-C9297)*2/3,
TRUE, "Check Manually"
))</f>
        <v>196.6</v>
      </c>
      <c r="F9299" t="str">
        <f>_xlfn.XLOOKUP(B9299,Bucket_Map!A:A,Bucket_Map!B:B,"ERROR - CHECK NAME")</f>
        <v>Food &amp; Beverages</v>
      </c>
    </row>
    <row r="9300" spans="1:6" x14ac:dyDescent="0.25">
      <c r="A9300" t="s">
        <v>33</v>
      </c>
      <c r="B9300" t="s">
        <v>25</v>
      </c>
      <c r="C9300">
        <v>197</v>
      </c>
      <c r="D9300" s="1">
        <v>45017</v>
      </c>
      <c r="E9300" cm="1">
        <f t="array" ref="E9300">IF(AND(B9300="Housing",A9300="Rural"),"",
_xlfn.IFS(
NOT(ISBLANK(C9300)), C9300,
AND(NOT(ISBLANK(C9299)), B9299=B9300, NOT(ISBLANK(C9301)), B9301=B9300), AVERAGE(C9299,C9301),
AND(NOT(ISBLANK(C9299)), B9299=B9300, ISBLANK(C9301), NOT(ISBLANK(C9302)), B9302=B9300), C9299+(C9302-C9299)/3,
AND(ISBLANK(C9299), NOT(ISBLANK(C9298)), B9298=B9300, NOT(ISBLANK(C9301)), B9301=B9300), C9298+(C9301-C9298)*2/3,
TRUE, "Check Manually"
))</f>
        <v>197</v>
      </c>
      <c r="F9300" t="str">
        <f>_xlfn.XLOOKUP(B9300,Bucket_Map!A:A,Bucket_Map!B:B,"ERROR - CHECK NAME")</f>
        <v>Food &amp; Beverages</v>
      </c>
    </row>
    <row r="9301" spans="1:6" x14ac:dyDescent="0.25">
      <c r="A9301" t="s">
        <v>33</v>
      </c>
      <c r="B9301" t="s">
        <v>25</v>
      </c>
      <c r="C9301">
        <v>197.7</v>
      </c>
      <c r="D9301" s="1">
        <v>45047</v>
      </c>
      <c r="E9301" cm="1">
        <f t="array" ref="E9301">IF(AND(B9301="Housing",A9301="Rural"),"",
_xlfn.IFS(
NOT(ISBLANK(C9301)), C9301,
AND(NOT(ISBLANK(C9300)), B9300=B9301, NOT(ISBLANK(C9302)), B9302=B9301), AVERAGE(C9300,C9302),
AND(NOT(ISBLANK(C9300)), B9300=B9301, ISBLANK(C9302), NOT(ISBLANK(C9303)), B9303=B9301), C9300+(C9303-C9300)/3,
AND(ISBLANK(C9300), NOT(ISBLANK(C9299)), B9299=B9301, NOT(ISBLANK(C9302)), B9302=B9301), C9299+(C9302-C9299)*2/3,
TRUE, "Check Manually"
))</f>
        <v>197.7</v>
      </c>
      <c r="F9301" t="str">
        <f>_xlfn.XLOOKUP(B9301,Bucket_Map!A:A,Bucket_Map!B:B,"ERROR - CHECK NAME")</f>
        <v>Food &amp; Beverages</v>
      </c>
    </row>
    <row r="9302" spans="1:6" x14ac:dyDescent="0.25">
      <c r="A9302" t="s">
        <v>33</v>
      </c>
      <c r="B9302" t="s">
        <v>26</v>
      </c>
      <c r="C9302">
        <v>105.8</v>
      </c>
      <c r="D9302" s="1">
        <v>41275</v>
      </c>
      <c r="E9302" cm="1">
        <f t="array" ref="E9302">IF(AND(B9302="Housing",A9302="Rural"),"",
_xlfn.IFS(
NOT(ISBLANK(C9302)), C9302,
AND(NOT(ISBLANK(C9301)), B9301=B9302, NOT(ISBLANK(C9303)), B9303=B9302), AVERAGE(C9301,C9303),
AND(NOT(ISBLANK(C9301)), B9301=B9302, ISBLANK(C9303), NOT(ISBLANK(C9304)), B9304=B9302), C9301+(C9304-C9301)/3,
AND(ISBLANK(C9301), NOT(ISBLANK(C9300)), B9300=B9302, NOT(ISBLANK(C9303)), B9303=B9302), C9300+(C9303-C9300)*2/3,
TRUE, "Check Manually"
))</f>
        <v>105.8</v>
      </c>
      <c r="F9302" t="str">
        <f>_xlfn.XLOOKUP(B9302,Bucket_Map!A:A,Bucket_Map!B:B,"ERROR - CHECK NAME")</f>
        <v>Food &amp; Beverages</v>
      </c>
    </row>
    <row r="9303" spans="1:6" x14ac:dyDescent="0.25">
      <c r="A9303" t="s">
        <v>33</v>
      </c>
      <c r="B9303" t="s">
        <v>26</v>
      </c>
      <c r="C9303">
        <v>104.1</v>
      </c>
      <c r="D9303" s="1">
        <v>41306</v>
      </c>
      <c r="E9303" cm="1">
        <f t="array" ref="E9303">IF(AND(B9303="Housing",A9303="Rural"),"",
_xlfn.IFS(
NOT(ISBLANK(C9303)), C9303,
AND(NOT(ISBLANK(C9302)), B9302=B9303, NOT(ISBLANK(C9304)), B9304=B9303), AVERAGE(C9302,C9304),
AND(NOT(ISBLANK(C9302)), B9302=B9303, ISBLANK(C9304), NOT(ISBLANK(C9305)), B9305=B9303), C9302+(C9305-C9302)/3,
AND(ISBLANK(C9302), NOT(ISBLANK(C9301)), B9301=B9303, NOT(ISBLANK(C9304)), B9304=B9303), C9301+(C9304-C9301)*2/3,
TRUE, "Check Manually"
))</f>
        <v>104.1</v>
      </c>
      <c r="F9303" t="str">
        <f>_xlfn.XLOOKUP(B9303,Bucket_Map!A:A,Bucket_Map!B:B,"ERROR - CHECK NAME")</f>
        <v>Food &amp; Beverages</v>
      </c>
    </row>
    <row r="9304" spans="1:6" x14ac:dyDescent="0.25">
      <c r="A9304" t="s">
        <v>33</v>
      </c>
      <c r="B9304" t="s">
        <v>26</v>
      </c>
      <c r="C9304">
        <v>103.5</v>
      </c>
      <c r="D9304" s="1">
        <v>41334</v>
      </c>
      <c r="E9304" cm="1">
        <f t="array" ref="E9304">IF(AND(B9304="Housing",A9304="Rural"),"",
_xlfn.IFS(
NOT(ISBLANK(C9304)), C9304,
AND(NOT(ISBLANK(C9303)), B9303=B9304, NOT(ISBLANK(C9305)), B9305=B9304), AVERAGE(C9303,C9305),
AND(NOT(ISBLANK(C9303)), B9303=B9304, ISBLANK(C9305), NOT(ISBLANK(C9306)), B9306=B9304), C9303+(C9306-C9303)/3,
AND(ISBLANK(C9303), NOT(ISBLANK(C9302)), B9302=B9304, NOT(ISBLANK(C9305)), B9305=B9304), C9302+(C9305-C9302)*2/3,
TRUE, "Check Manually"
))</f>
        <v>103.5</v>
      </c>
      <c r="F9304" t="str">
        <f>_xlfn.XLOOKUP(B9304,Bucket_Map!A:A,Bucket_Map!B:B,"ERROR - CHECK NAME")</f>
        <v>Food &amp; Beverages</v>
      </c>
    </row>
    <row r="9305" spans="1:6" x14ac:dyDescent="0.25">
      <c r="A9305" t="s">
        <v>33</v>
      </c>
      <c r="B9305" t="s">
        <v>26</v>
      </c>
      <c r="C9305">
        <v>104.6</v>
      </c>
      <c r="D9305" s="1">
        <v>41365</v>
      </c>
      <c r="E9305" cm="1">
        <f t="array" ref="E9305">IF(AND(B9305="Housing",A9305="Rural"),"",
_xlfn.IFS(
NOT(ISBLANK(C9305)), C9305,
AND(NOT(ISBLANK(C9304)), B9304=B9305, NOT(ISBLANK(C9306)), B9306=B9305), AVERAGE(C9304,C9306),
AND(NOT(ISBLANK(C9304)), B9304=B9305, ISBLANK(C9306), NOT(ISBLANK(C9307)), B9307=B9305), C9304+(C9307-C9304)/3,
AND(ISBLANK(C9304), NOT(ISBLANK(C9303)), B9303=B9305, NOT(ISBLANK(C9306)), B9306=B9305), C9303+(C9306-C9303)*2/3,
TRUE, "Check Manually"
))</f>
        <v>104.6</v>
      </c>
      <c r="F9305" t="str">
        <f>_xlfn.XLOOKUP(B9305,Bucket_Map!A:A,Bucket_Map!B:B,"ERROR - CHECK NAME")</f>
        <v>Food &amp; Beverages</v>
      </c>
    </row>
    <row r="9306" spans="1:6" x14ac:dyDescent="0.25">
      <c r="A9306" t="s">
        <v>33</v>
      </c>
      <c r="B9306" t="s">
        <v>26</v>
      </c>
      <c r="C9306">
        <v>105.2</v>
      </c>
      <c r="D9306" s="1">
        <v>41395</v>
      </c>
      <c r="E9306" cm="1">
        <f t="array" ref="E9306">IF(AND(B9306="Housing",A9306="Rural"),"",
_xlfn.IFS(
NOT(ISBLANK(C9306)), C9306,
AND(NOT(ISBLANK(C9305)), B9305=B9306, NOT(ISBLANK(C9307)), B9307=B9306), AVERAGE(C9305,C9307),
AND(NOT(ISBLANK(C9305)), B9305=B9306, ISBLANK(C9307), NOT(ISBLANK(C9308)), B9308=B9306), C9305+(C9308-C9305)/3,
AND(ISBLANK(C9305), NOT(ISBLANK(C9304)), B9304=B9306, NOT(ISBLANK(C9307)), B9307=B9306), C9304+(C9307-C9304)*2/3,
TRUE, "Check Manually"
))</f>
        <v>105.2</v>
      </c>
      <c r="F9306" t="str">
        <f>_xlfn.XLOOKUP(B9306,Bucket_Map!A:A,Bucket_Map!B:B,"ERROR - CHECK NAME")</f>
        <v>Food &amp; Beverages</v>
      </c>
    </row>
    <row r="9307" spans="1:6" x14ac:dyDescent="0.25">
      <c r="A9307" t="s">
        <v>33</v>
      </c>
      <c r="B9307" t="s">
        <v>26</v>
      </c>
      <c r="C9307">
        <v>105.4</v>
      </c>
      <c r="D9307" s="1">
        <v>41426</v>
      </c>
      <c r="E9307" cm="1">
        <f t="array" ref="E9307">IF(AND(B9307="Housing",A9307="Rural"),"",
_xlfn.IFS(
NOT(ISBLANK(C9307)), C9307,
AND(NOT(ISBLANK(C9306)), B9306=B9307, NOT(ISBLANK(C9308)), B9308=B9307), AVERAGE(C9306,C9308),
AND(NOT(ISBLANK(C9306)), B9306=B9307, ISBLANK(C9308), NOT(ISBLANK(C9309)), B9309=B9307), C9306+(C9309-C9306)/3,
AND(ISBLANK(C9306), NOT(ISBLANK(C9305)), B9305=B9307, NOT(ISBLANK(C9308)), B9308=B9307), C9305+(C9308-C9305)*2/3,
TRUE, "Check Manually"
))</f>
        <v>105.4</v>
      </c>
      <c r="F9307" t="str">
        <f>_xlfn.XLOOKUP(B9307,Bucket_Map!A:A,Bucket_Map!B:B,"ERROR - CHECK NAME")</f>
        <v>Food &amp; Beverages</v>
      </c>
    </row>
    <row r="9308" spans="1:6" x14ac:dyDescent="0.25">
      <c r="A9308" t="s">
        <v>33</v>
      </c>
      <c r="B9308" t="s">
        <v>26</v>
      </c>
      <c r="C9308">
        <v>105.1</v>
      </c>
      <c r="D9308" s="1">
        <v>41456</v>
      </c>
      <c r="E9308" cm="1">
        <f t="array" ref="E9308">IF(AND(B9308="Housing",A9308="Rural"),"",
_xlfn.IFS(
NOT(ISBLANK(C9308)), C9308,
AND(NOT(ISBLANK(C9307)), B9307=B9308, NOT(ISBLANK(C9309)), B9309=B9308), AVERAGE(C9307,C9309),
AND(NOT(ISBLANK(C9307)), B9307=B9308, ISBLANK(C9309), NOT(ISBLANK(C9310)), B9310=B9308), C9307+(C9310-C9307)/3,
AND(ISBLANK(C9307), NOT(ISBLANK(C9306)), B9306=B9308, NOT(ISBLANK(C9309)), B9309=B9308), C9306+(C9309-C9306)*2/3,
TRUE, "Check Manually"
))</f>
        <v>105.1</v>
      </c>
      <c r="F9308" t="str">
        <f>_xlfn.XLOOKUP(B9308,Bucket_Map!A:A,Bucket_Map!B:B,"ERROR - CHECK NAME")</f>
        <v>Food &amp; Beverages</v>
      </c>
    </row>
    <row r="9309" spans="1:6" x14ac:dyDescent="0.25">
      <c r="A9309" t="s">
        <v>33</v>
      </c>
      <c r="B9309" t="s">
        <v>26</v>
      </c>
      <c r="C9309">
        <v>104.7</v>
      </c>
      <c r="D9309" s="1">
        <v>41487</v>
      </c>
      <c r="E9309" cm="1">
        <f t="array" ref="E9309">IF(AND(B9309="Housing",A9309="Rural"),"",
_xlfn.IFS(
NOT(ISBLANK(C9309)), C9309,
AND(NOT(ISBLANK(C9308)), B9308=B9309, NOT(ISBLANK(C9310)), B9310=B9309), AVERAGE(C9308,C9310),
AND(NOT(ISBLANK(C9308)), B9308=B9309, ISBLANK(C9310), NOT(ISBLANK(C9311)), B9311=B9309), C9308+(C9311-C9308)/3,
AND(ISBLANK(C9308), NOT(ISBLANK(C9307)), B9307=B9309, NOT(ISBLANK(C9310)), B9310=B9309), C9307+(C9310-C9307)*2/3,
TRUE, "Check Manually"
))</f>
        <v>104.7</v>
      </c>
      <c r="F9309" t="str">
        <f>_xlfn.XLOOKUP(B9309,Bucket_Map!A:A,Bucket_Map!B:B,"ERROR - CHECK NAME")</f>
        <v>Food &amp; Beverages</v>
      </c>
    </row>
    <row r="9310" spans="1:6" x14ac:dyDescent="0.25">
      <c r="A9310" t="s">
        <v>33</v>
      </c>
      <c r="B9310" t="s">
        <v>26</v>
      </c>
      <c r="C9310">
        <v>105.1</v>
      </c>
      <c r="D9310" s="1">
        <v>41518</v>
      </c>
      <c r="E9310" cm="1">
        <f t="array" ref="E9310">IF(AND(B9310="Housing",A9310="Rural"),"",
_xlfn.IFS(
NOT(ISBLANK(C9310)), C9310,
AND(NOT(ISBLANK(C9309)), B9309=B9310, NOT(ISBLANK(C9311)), B9311=B9310), AVERAGE(C9309,C9311),
AND(NOT(ISBLANK(C9309)), B9309=B9310, ISBLANK(C9311), NOT(ISBLANK(C9312)), B9312=B9310), C9309+(C9312-C9309)/3,
AND(ISBLANK(C9309), NOT(ISBLANK(C9308)), B9308=B9310, NOT(ISBLANK(C9311)), B9311=B9310), C9308+(C9311-C9308)*2/3,
TRUE, "Check Manually"
))</f>
        <v>105.1</v>
      </c>
      <c r="F9310" t="str">
        <f>_xlfn.XLOOKUP(B9310,Bucket_Map!A:A,Bucket_Map!B:B,"ERROR - CHECK NAME")</f>
        <v>Food &amp; Beverages</v>
      </c>
    </row>
    <row r="9311" spans="1:6" x14ac:dyDescent="0.25">
      <c r="A9311" t="s">
        <v>33</v>
      </c>
      <c r="B9311" t="s">
        <v>26</v>
      </c>
      <c r="C9311">
        <v>105.3</v>
      </c>
      <c r="D9311" s="1">
        <v>41548</v>
      </c>
      <c r="E9311" cm="1">
        <f t="array" ref="E9311">IF(AND(B9311="Housing",A9311="Rural"),"",
_xlfn.IFS(
NOT(ISBLANK(C9311)), C9311,
AND(NOT(ISBLANK(C9310)), B9310=B9311, NOT(ISBLANK(C9312)), B9312=B9311), AVERAGE(C9310,C9312),
AND(NOT(ISBLANK(C9310)), B9310=B9311, ISBLANK(C9312), NOT(ISBLANK(C9313)), B9313=B9311), C9310+(C9313-C9310)/3,
AND(ISBLANK(C9310), NOT(ISBLANK(C9309)), B9309=B9311, NOT(ISBLANK(C9312)), B9312=B9311), C9309+(C9312-C9309)*2/3,
TRUE, "Check Manually"
))</f>
        <v>105.3</v>
      </c>
      <c r="F9311" t="str">
        <f>_xlfn.XLOOKUP(B9311,Bucket_Map!A:A,Bucket_Map!B:B,"ERROR - CHECK NAME")</f>
        <v>Food &amp; Beverages</v>
      </c>
    </row>
    <row r="9312" spans="1:6" x14ac:dyDescent="0.25">
      <c r="A9312" t="s">
        <v>33</v>
      </c>
      <c r="B9312" t="s">
        <v>26</v>
      </c>
      <c r="C9312">
        <v>106.3</v>
      </c>
      <c r="D9312" s="1">
        <v>41579</v>
      </c>
      <c r="E9312" cm="1">
        <f t="array" ref="E9312">IF(AND(B9312="Housing",A9312="Rural"),"",
_xlfn.IFS(
NOT(ISBLANK(C9312)), C9312,
AND(NOT(ISBLANK(C9311)), B9311=B9312, NOT(ISBLANK(C9313)), B9313=B9312), AVERAGE(C9311,C9313),
AND(NOT(ISBLANK(C9311)), B9311=B9312, ISBLANK(C9313), NOT(ISBLANK(C9314)), B9314=B9312), C9311+(C9314-C9311)/3,
AND(ISBLANK(C9311), NOT(ISBLANK(C9310)), B9310=B9312, NOT(ISBLANK(C9313)), B9313=B9312), C9310+(C9313-C9310)*2/3,
TRUE, "Check Manually"
))</f>
        <v>106.3</v>
      </c>
      <c r="F9312" t="str">
        <f>_xlfn.XLOOKUP(B9312,Bucket_Map!A:A,Bucket_Map!B:B,"ERROR - CHECK NAME")</f>
        <v>Food &amp; Beverages</v>
      </c>
    </row>
    <row r="9313" spans="1:6" x14ac:dyDescent="0.25">
      <c r="A9313" t="s">
        <v>33</v>
      </c>
      <c r="B9313" t="s">
        <v>26</v>
      </c>
      <c r="C9313">
        <v>107.1</v>
      </c>
      <c r="D9313" s="1">
        <v>41609</v>
      </c>
      <c r="E9313" cm="1">
        <f t="array" ref="E9313">IF(AND(B9313="Housing",A9313="Rural"),"",
_xlfn.IFS(
NOT(ISBLANK(C9313)), C9313,
AND(NOT(ISBLANK(C9312)), B9312=B9313, NOT(ISBLANK(C9314)), B9314=B9313), AVERAGE(C9312,C9314),
AND(NOT(ISBLANK(C9312)), B9312=B9313, ISBLANK(C9314), NOT(ISBLANK(C9315)), B9315=B9313), C9312+(C9315-C9312)/3,
AND(ISBLANK(C9312), NOT(ISBLANK(C9311)), B9311=B9313, NOT(ISBLANK(C9314)), B9314=B9313), C9311+(C9314-C9311)*2/3,
TRUE, "Check Manually"
))</f>
        <v>107.1</v>
      </c>
      <c r="F9313" t="str">
        <f>_xlfn.XLOOKUP(B9313,Bucket_Map!A:A,Bucket_Map!B:B,"ERROR - CHECK NAME")</f>
        <v>Food &amp; Beverages</v>
      </c>
    </row>
    <row r="9314" spans="1:6" x14ac:dyDescent="0.25">
      <c r="A9314" t="s">
        <v>33</v>
      </c>
      <c r="B9314" t="s">
        <v>26</v>
      </c>
      <c r="C9314">
        <v>107.5</v>
      </c>
      <c r="D9314" s="1">
        <v>41640</v>
      </c>
      <c r="E9314" cm="1">
        <f t="array" ref="E9314">IF(AND(B9314="Housing",A9314="Rural"),"",
_xlfn.IFS(
NOT(ISBLANK(C9314)), C9314,
AND(NOT(ISBLANK(C9313)), B9313=B9314, NOT(ISBLANK(C9315)), B9315=B9314), AVERAGE(C9313,C9315),
AND(NOT(ISBLANK(C9313)), B9313=B9314, ISBLANK(C9315), NOT(ISBLANK(C9316)), B9316=B9314), C9313+(C9316-C9313)/3,
AND(ISBLANK(C9313), NOT(ISBLANK(C9312)), B9312=B9314, NOT(ISBLANK(C9315)), B9315=B9314), C9312+(C9315-C9312)*2/3,
TRUE, "Check Manually"
))</f>
        <v>107.5</v>
      </c>
      <c r="F9314" t="str">
        <f>_xlfn.XLOOKUP(B9314,Bucket_Map!A:A,Bucket_Map!B:B,"ERROR - CHECK NAME")</f>
        <v>Food &amp; Beverages</v>
      </c>
    </row>
    <row r="9315" spans="1:6" x14ac:dyDescent="0.25">
      <c r="A9315" t="s">
        <v>33</v>
      </c>
      <c r="B9315" t="s">
        <v>26</v>
      </c>
      <c r="C9315">
        <v>108.2</v>
      </c>
      <c r="D9315" s="1">
        <v>41671</v>
      </c>
      <c r="E9315" cm="1">
        <f t="array" ref="E9315">IF(AND(B9315="Housing",A9315="Rural"),"",
_xlfn.IFS(
NOT(ISBLANK(C9315)), C9315,
AND(NOT(ISBLANK(C9314)), B9314=B9315, NOT(ISBLANK(C9316)), B9316=B9315), AVERAGE(C9314,C9316),
AND(NOT(ISBLANK(C9314)), B9314=B9315, ISBLANK(C9316), NOT(ISBLANK(C9317)), B9317=B9315), C9314+(C9317-C9314)/3,
AND(ISBLANK(C9314), NOT(ISBLANK(C9313)), B9313=B9315, NOT(ISBLANK(C9316)), B9316=B9315), C9313+(C9316-C9313)*2/3,
TRUE, "Check Manually"
))</f>
        <v>108.2</v>
      </c>
      <c r="F9315" t="str">
        <f>_xlfn.XLOOKUP(B9315,Bucket_Map!A:A,Bucket_Map!B:B,"ERROR - CHECK NAME")</f>
        <v>Food &amp; Beverages</v>
      </c>
    </row>
    <row r="9316" spans="1:6" x14ac:dyDescent="0.25">
      <c r="A9316" t="s">
        <v>33</v>
      </c>
      <c r="B9316" t="s">
        <v>26</v>
      </c>
      <c r="C9316">
        <v>108.9</v>
      </c>
      <c r="D9316" s="1">
        <v>41699</v>
      </c>
      <c r="E9316" cm="1">
        <f t="array" ref="E9316">IF(AND(B9316="Housing",A9316="Rural"),"",
_xlfn.IFS(
NOT(ISBLANK(C9316)), C9316,
AND(NOT(ISBLANK(C9315)), B9315=B9316, NOT(ISBLANK(C9317)), B9317=B9316), AVERAGE(C9315,C9317),
AND(NOT(ISBLANK(C9315)), B9315=B9316, ISBLANK(C9317), NOT(ISBLANK(C9318)), B9318=B9316), C9315+(C9318-C9315)/3,
AND(ISBLANK(C9315), NOT(ISBLANK(C9314)), B9314=B9316, NOT(ISBLANK(C9317)), B9317=B9316), C9314+(C9317-C9314)*2/3,
TRUE, "Check Manually"
))</f>
        <v>108.9</v>
      </c>
      <c r="F9316" t="str">
        <f>_xlfn.XLOOKUP(B9316,Bucket_Map!A:A,Bucket_Map!B:B,"ERROR - CHECK NAME")</f>
        <v>Food &amp; Beverages</v>
      </c>
    </row>
    <row r="9317" spans="1:6" x14ac:dyDescent="0.25">
      <c r="A9317" t="s">
        <v>33</v>
      </c>
      <c r="B9317" t="s">
        <v>26</v>
      </c>
      <c r="C9317">
        <v>111</v>
      </c>
      <c r="D9317" s="1">
        <v>41730</v>
      </c>
      <c r="E9317" cm="1">
        <f t="array" ref="E9317">IF(AND(B9317="Housing",A9317="Rural"),"",
_xlfn.IFS(
NOT(ISBLANK(C9317)), C9317,
AND(NOT(ISBLANK(C9316)), B9316=B9317, NOT(ISBLANK(C9318)), B9318=B9317), AVERAGE(C9316,C9318),
AND(NOT(ISBLANK(C9316)), B9316=B9317, ISBLANK(C9318), NOT(ISBLANK(C9319)), B9319=B9317), C9316+(C9319-C9316)/3,
AND(ISBLANK(C9316), NOT(ISBLANK(C9315)), B9315=B9317, NOT(ISBLANK(C9318)), B9318=B9317), C9315+(C9318-C9315)*2/3,
TRUE, "Check Manually"
))</f>
        <v>111</v>
      </c>
      <c r="F9317" t="str">
        <f>_xlfn.XLOOKUP(B9317,Bucket_Map!A:A,Bucket_Map!B:B,"ERROR - CHECK NAME")</f>
        <v>Food &amp; Beverages</v>
      </c>
    </row>
    <row r="9318" spans="1:6" x14ac:dyDescent="0.25">
      <c r="A9318" t="s">
        <v>33</v>
      </c>
      <c r="B9318" t="s">
        <v>26</v>
      </c>
      <c r="C9318">
        <v>112.6</v>
      </c>
      <c r="D9318" s="1">
        <v>41760</v>
      </c>
      <c r="E9318" cm="1">
        <f t="array" ref="E9318">IF(AND(B9318="Housing",A9318="Rural"),"",
_xlfn.IFS(
NOT(ISBLANK(C9318)), C9318,
AND(NOT(ISBLANK(C9317)), B9317=B9318, NOT(ISBLANK(C9319)), B9319=B9318), AVERAGE(C9317,C9319),
AND(NOT(ISBLANK(C9317)), B9317=B9318, ISBLANK(C9319), NOT(ISBLANK(C9320)), B9320=B9318), C9317+(C9320-C9317)/3,
AND(ISBLANK(C9317), NOT(ISBLANK(C9316)), B9316=B9318, NOT(ISBLANK(C9319)), B9319=B9318), C9316+(C9319-C9316)*2/3,
TRUE, "Check Manually"
))</f>
        <v>112.6</v>
      </c>
      <c r="F9318" t="str">
        <f>_xlfn.XLOOKUP(B9318,Bucket_Map!A:A,Bucket_Map!B:B,"ERROR - CHECK NAME")</f>
        <v>Food &amp; Beverages</v>
      </c>
    </row>
    <row r="9319" spans="1:6" x14ac:dyDescent="0.25">
      <c r="A9319" t="s">
        <v>33</v>
      </c>
      <c r="B9319" t="s">
        <v>26</v>
      </c>
      <c r="C9319">
        <v>112.8</v>
      </c>
      <c r="D9319" s="1">
        <v>41791</v>
      </c>
      <c r="E9319" cm="1">
        <f t="array" ref="E9319">IF(AND(B9319="Housing",A9319="Rural"),"",
_xlfn.IFS(
NOT(ISBLANK(C9319)), C9319,
AND(NOT(ISBLANK(C9318)), B9318=B9319, NOT(ISBLANK(C9320)), B9320=B9319), AVERAGE(C9318,C9320),
AND(NOT(ISBLANK(C9318)), B9318=B9319, ISBLANK(C9320), NOT(ISBLANK(C9321)), B9321=B9319), C9318+(C9321-C9318)/3,
AND(ISBLANK(C9318), NOT(ISBLANK(C9317)), B9317=B9319, NOT(ISBLANK(C9320)), B9320=B9319), C9317+(C9320-C9317)*2/3,
TRUE, "Check Manually"
))</f>
        <v>112.8</v>
      </c>
      <c r="F9319" t="str">
        <f>_xlfn.XLOOKUP(B9319,Bucket_Map!A:A,Bucket_Map!B:B,"ERROR - CHECK NAME")</f>
        <v>Food &amp; Beverages</v>
      </c>
    </row>
    <row r="9320" spans="1:6" x14ac:dyDescent="0.25">
      <c r="A9320" t="s">
        <v>33</v>
      </c>
      <c r="B9320" t="s">
        <v>26</v>
      </c>
      <c r="C9320">
        <v>113.1</v>
      </c>
      <c r="D9320" s="1">
        <v>41821</v>
      </c>
      <c r="E9320" cm="1">
        <f t="array" ref="E9320">IF(AND(B9320="Housing",A9320="Rural"),"",
_xlfn.IFS(
NOT(ISBLANK(C9320)), C9320,
AND(NOT(ISBLANK(C9319)), B9319=B9320, NOT(ISBLANK(C9321)), B9321=B9320), AVERAGE(C9319,C9321),
AND(NOT(ISBLANK(C9319)), B9319=B9320, ISBLANK(C9321), NOT(ISBLANK(C9322)), B9322=B9320), C9319+(C9322-C9319)/3,
AND(ISBLANK(C9319), NOT(ISBLANK(C9318)), B9318=B9320, NOT(ISBLANK(C9321)), B9321=B9320), C9318+(C9321-C9318)*2/3,
TRUE, "Check Manually"
))</f>
        <v>113.1</v>
      </c>
      <c r="F9320" t="str">
        <f>_xlfn.XLOOKUP(B9320,Bucket_Map!A:A,Bucket_Map!B:B,"ERROR - CHECK NAME")</f>
        <v>Food &amp; Beverages</v>
      </c>
    </row>
    <row r="9321" spans="1:6" x14ac:dyDescent="0.25">
      <c r="A9321" t="s">
        <v>33</v>
      </c>
      <c r="B9321" t="s">
        <v>26</v>
      </c>
      <c r="C9321">
        <v>115.2</v>
      </c>
      <c r="D9321" s="1">
        <v>41852</v>
      </c>
      <c r="E9321" cm="1">
        <f t="array" ref="E9321">IF(AND(B9321="Housing",A9321="Rural"),"",
_xlfn.IFS(
NOT(ISBLANK(C9321)), C9321,
AND(NOT(ISBLANK(C9320)), B9320=B9321, NOT(ISBLANK(C9322)), B9322=B9321), AVERAGE(C9320,C9322),
AND(NOT(ISBLANK(C9320)), B9320=B9321, ISBLANK(C9322), NOT(ISBLANK(C9323)), B9323=B9321), C9320+(C9323-C9320)/3,
AND(ISBLANK(C9320), NOT(ISBLANK(C9319)), B9319=B9321, NOT(ISBLANK(C9322)), B9322=B9321), C9319+(C9322-C9319)*2/3,
TRUE, "Check Manually"
))</f>
        <v>115.2</v>
      </c>
      <c r="F9321" t="str">
        <f>_xlfn.XLOOKUP(B9321,Bucket_Map!A:A,Bucket_Map!B:B,"ERROR - CHECK NAME")</f>
        <v>Food &amp; Beverages</v>
      </c>
    </row>
    <row r="9322" spans="1:6" x14ac:dyDescent="0.25">
      <c r="A9322" t="s">
        <v>33</v>
      </c>
      <c r="B9322" t="s">
        <v>26</v>
      </c>
      <c r="C9322">
        <v>116.9</v>
      </c>
      <c r="D9322" s="1">
        <v>41883</v>
      </c>
      <c r="E9322" cm="1">
        <f t="array" ref="E9322">IF(AND(B9322="Housing",A9322="Rural"),"",
_xlfn.IFS(
NOT(ISBLANK(C9322)), C9322,
AND(NOT(ISBLANK(C9321)), B9321=B9322, NOT(ISBLANK(C9323)), B9323=B9322), AVERAGE(C9321,C9323),
AND(NOT(ISBLANK(C9321)), B9321=B9322, ISBLANK(C9323), NOT(ISBLANK(C9324)), B9324=B9322), C9321+(C9324-C9321)/3,
AND(ISBLANK(C9321), NOT(ISBLANK(C9320)), B9320=B9322, NOT(ISBLANK(C9323)), B9323=B9322), C9320+(C9323-C9320)*2/3,
TRUE, "Check Manually"
))</f>
        <v>116.9</v>
      </c>
      <c r="F9322" t="str">
        <f>_xlfn.XLOOKUP(B9322,Bucket_Map!A:A,Bucket_Map!B:B,"ERROR - CHECK NAME")</f>
        <v>Food &amp; Beverages</v>
      </c>
    </row>
    <row r="9323" spans="1:6" x14ac:dyDescent="0.25">
      <c r="A9323" t="s">
        <v>33</v>
      </c>
      <c r="B9323" t="s">
        <v>26</v>
      </c>
      <c r="C9323">
        <v>117.4</v>
      </c>
      <c r="D9323" s="1">
        <v>41913</v>
      </c>
      <c r="E9323" cm="1">
        <f t="array" ref="E9323">IF(AND(B9323="Housing",A9323="Rural"),"",
_xlfn.IFS(
NOT(ISBLANK(C9323)), C9323,
AND(NOT(ISBLANK(C9322)), B9322=B9323, NOT(ISBLANK(C9324)), B9324=B9323), AVERAGE(C9322,C9324),
AND(NOT(ISBLANK(C9322)), B9322=B9323, ISBLANK(C9324), NOT(ISBLANK(C9325)), B9325=B9323), C9322+(C9325-C9322)/3,
AND(ISBLANK(C9322), NOT(ISBLANK(C9321)), B9321=B9323, NOT(ISBLANK(C9324)), B9324=B9323), C9321+(C9324-C9321)*2/3,
TRUE, "Check Manually"
))</f>
        <v>117.4</v>
      </c>
      <c r="F9323" t="str">
        <f>_xlfn.XLOOKUP(B9323,Bucket_Map!A:A,Bucket_Map!B:B,"ERROR - CHECK NAME")</f>
        <v>Food &amp; Beverages</v>
      </c>
    </row>
    <row r="9324" spans="1:6" x14ac:dyDescent="0.25">
      <c r="A9324" t="s">
        <v>33</v>
      </c>
      <c r="B9324" t="s">
        <v>26</v>
      </c>
      <c r="C9324">
        <v>119.3</v>
      </c>
      <c r="D9324" s="1">
        <v>41944</v>
      </c>
      <c r="E9324" cm="1">
        <f t="array" ref="E9324">IF(AND(B9324="Housing",A9324="Rural"),"",
_xlfn.IFS(
NOT(ISBLANK(C9324)), C9324,
AND(NOT(ISBLANK(C9323)), B9323=B9324, NOT(ISBLANK(C9325)), B9325=B9324), AVERAGE(C9323,C9325),
AND(NOT(ISBLANK(C9323)), B9323=B9324, ISBLANK(C9325), NOT(ISBLANK(C9326)), B9326=B9324), C9323+(C9326-C9323)/3,
AND(ISBLANK(C9323), NOT(ISBLANK(C9322)), B9322=B9324, NOT(ISBLANK(C9325)), B9325=B9324), C9322+(C9325-C9322)*2/3,
TRUE, "Check Manually"
))</f>
        <v>119.3</v>
      </c>
      <c r="F9324" t="str">
        <f>_xlfn.XLOOKUP(B9324,Bucket_Map!A:A,Bucket_Map!B:B,"ERROR - CHECK NAME")</f>
        <v>Food &amp; Beverages</v>
      </c>
    </row>
    <row r="9325" spans="1:6" x14ac:dyDescent="0.25">
      <c r="A9325" t="s">
        <v>33</v>
      </c>
      <c r="B9325" t="s">
        <v>26</v>
      </c>
      <c r="C9325">
        <v>120.1</v>
      </c>
      <c r="D9325" s="1">
        <v>41974</v>
      </c>
      <c r="E9325" cm="1">
        <f t="array" ref="E9325">IF(AND(B9325="Housing",A9325="Rural"),"",
_xlfn.IFS(
NOT(ISBLANK(C9325)), C9325,
AND(NOT(ISBLANK(C9324)), B9324=B9325, NOT(ISBLANK(C9326)), B9326=B9325), AVERAGE(C9324,C9326),
AND(NOT(ISBLANK(C9324)), B9324=B9325, ISBLANK(C9326), NOT(ISBLANK(C9327)), B9327=B9325), C9324+(C9327-C9324)/3,
AND(ISBLANK(C9324), NOT(ISBLANK(C9323)), B9323=B9325, NOT(ISBLANK(C9326)), B9326=B9325), C9323+(C9326-C9323)*2/3,
TRUE, "Check Manually"
))</f>
        <v>120.1</v>
      </c>
      <c r="F9325" t="str">
        <f>_xlfn.XLOOKUP(B9325,Bucket_Map!A:A,Bucket_Map!B:B,"ERROR - CHECK NAME")</f>
        <v>Food &amp; Beverages</v>
      </c>
    </row>
    <row r="9326" spans="1:6" x14ac:dyDescent="0.25">
      <c r="A9326" t="s">
        <v>33</v>
      </c>
      <c r="B9326" t="s">
        <v>26</v>
      </c>
      <c r="C9326">
        <v>122.9</v>
      </c>
      <c r="D9326" s="1">
        <v>42005</v>
      </c>
      <c r="E9326" cm="1">
        <f t="array" ref="E9326">IF(AND(B9326="Housing",A9326="Rural"),"",
_xlfn.IFS(
NOT(ISBLANK(C9326)), C9326,
AND(NOT(ISBLANK(C9325)), B9325=B9326, NOT(ISBLANK(C9327)), B9327=B9326), AVERAGE(C9325,C9327),
AND(NOT(ISBLANK(C9325)), B9325=B9326, ISBLANK(C9327), NOT(ISBLANK(C9328)), B9328=B9326), C9325+(C9328-C9325)/3,
AND(ISBLANK(C9325), NOT(ISBLANK(C9324)), B9324=B9326, NOT(ISBLANK(C9327)), B9327=B9326), C9324+(C9327-C9324)*2/3,
TRUE, "Check Manually"
))</f>
        <v>122.9</v>
      </c>
      <c r="F9326" t="str">
        <f>_xlfn.XLOOKUP(B9326,Bucket_Map!A:A,Bucket_Map!B:B,"ERROR - CHECK NAME")</f>
        <v>Food &amp; Beverages</v>
      </c>
    </row>
    <row r="9327" spans="1:6" x14ac:dyDescent="0.25">
      <c r="A9327" t="s">
        <v>33</v>
      </c>
      <c r="B9327" t="s">
        <v>26</v>
      </c>
      <c r="C9327">
        <v>125.1</v>
      </c>
      <c r="D9327" s="1">
        <v>42036</v>
      </c>
      <c r="E9327" cm="1">
        <f t="array" ref="E9327">IF(AND(B9327="Housing",A9327="Rural"),"",
_xlfn.IFS(
NOT(ISBLANK(C9327)), C9327,
AND(NOT(ISBLANK(C9326)), B9326=B9327, NOT(ISBLANK(C9328)), B9328=B9327), AVERAGE(C9326,C9328),
AND(NOT(ISBLANK(C9326)), B9326=B9327, ISBLANK(C9328), NOT(ISBLANK(C9329)), B9329=B9327), C9326+(C9329-C9326)/3,
AND(ISBLANK(C9326), NOT(ISBLANK(C9325)), B9325=B9327, NOT(ISBLANK(C9328)), B9328=B9327), C9325+(C9328-C9325)*2/3,
TRUE, "Check Manually"
))</f>
        <v>125.1</v>
      </c>
      <c r="F9327" t="str">
        <f>_xlfn.XLOOKUP(B9327,Bucket_Map!A:A,Bucket_Map!B:B,"ERROR - CHECK NAME")</f>
        <v>Food &amp; Beverages</v>
      </c>
    </row>
    <row r="9328" spans="1:6" x14ac:dyDescent="0.25">
      <c r="A9328" t="s">
        <v>33</v>
      </c>
      <c r="B9328" t="s">
        <v>26</v>
      </c>
      <c r="C9328">
        <v>127.2</v>
      </c>
      <c r="D9328" s="1">
        <v>42064</v>
      </c>
      <c r="E9328" cm="1">
        <f t="array" ref="E9328">IF(AND(B9328="Housing",A9328="Rural"),"",
_xlfn.IFS(
NOT(ISBLANK(C9328)), C9328,
AND(NOT(ISBLANK(C9327)), B9327=B9328, NOT(ISBLANK(C9329)), B9329=B9328), AVERAGE(C9327,C9329),
AND(NOT(ISBLANK(C9327)), B9327=B9328, ISBLANK(C9329), NOT(ISBLANK(C9330)), B9330=B9328), C9327+(C9330-C9327)/3,
AND(ISBLANK(C9327), NOT(ISBLANK(C9326)), B9326=B9328, NOT(ISBLANK(C9329)), B9329=B9328), C9326+(C9329-C9326)*2/3,
TRUE, "Check Manually"
))</f>
        <v>127.2</v>
      </c>
      <c r="F9328" t="str">
        <f>_xlfn.XLOOKUP(B9328,Bucket_Map!A:A,Bucket_Map!B:B,"ERROR - CHECK NAME")</f>
        <v>Food &amp; Beverages</v>
      </c>
    </row>
    <row r="9329" spans="1:6" x14ac:dyDescent="0.25">
      <c r="A9329" t="s">
        <v>33</v>
      </c>
      <c r="B9329" t="s">
        <v>26</v>
      </c>
      <c r="C9329">
        <v>131.30000000000001</v>
      </c>
      <c r="D9329" s="1">
        <v>42095</v>
      </c>
      <c r="E9329" cm="1">
        <f t="array" ref="E9329">IF(AND(B9329="Housing",A9329="Rural"),"",
_xlfn.IFS(
NOT(ISBLANK(C9329)), C9329,
AND(NOT(ISBLANK(C9328)), B9328=B9329, NOT(ISBLANK(C9330)), B9330=B9329), AVERAGE(C9328,C9330),
AND(NOT(ISBLANK(C9328)), B9328=B9329, ISBLANK(C9330), NOT(ISBLANK(C9331)), B9331=B9329), C9328+(C9331-C9328)/3,
AND(ISBLANK(C9328), NOT(ISBLANK(C9327)), B9327=B9329, NOT(ISBLANK(C9330)), B9330=B9329), C9327+(C9330-C9327)*2/3,
TRUE, "Check Manually"
))</f>
        <v>131.30000000000001</v>
      </c>
      <c r="F9329" t="str">
        <f>_xlfn.XLOOKUP(B9329,Bucket_Map!A:A,Bucket_Map!B:B,"ERROR - CHECK NAME")</f>
        <v>Food &amp; Beverages</v>
      </c>
    </row>
    <row r="9330" spans="1:6" x14ac:dyDescent="0.25">
      <c r="A9330" t="s">
        <v>33</v>
      </c>
      <c r="B9330" t="s">
        <v>26</v>
      </c>
      <c r="C9330">
        <v>142.6</v>
      </c>
      <c r="D9330" s="1">
        <v>42125</v>
      </c>
      <c r="E9330" cm="1">
        <f t="array" ref="E9330">IF(AND(B9330="Housing",A9330="Rural"),"",
_xlfn.IFS(
NOT(ISBLANK(C9330)), C9330,
AND(NOT(ISBLANK(C9329)), B9329=B9330, NOT(ISBLANK(C9331)), B9331=B9330), AVERAGE(C9329,C9331),
AND(NOT(ISBLANK(C9329)), B9329=B9330, ISBLANK(C9331), NOT(ISBLANK(C9332)), B9332=B9330), C9329+(C9332-C9329)/3,
AND(ISBLANK(C9329), NOT(ISBLANK(C9328)), B9328=B9330, NOT(ISBLANK(C9331)), B9331=B9330), C9328+(C9331-C9328)*2/3,
TRUE, "Check Manually"
))</f>
        <v>142.6</v>
      </c>
      <c r="F9330" t="str">
        <f>_xlfn.XLOOKUP(B9330,Bucket_Map!A:A,Bucket_Map!B:B,"ERROR - CHECK NAME")</f>
        <v>Food &amp; Beverages</v>
      </c>
    </row>
    <row r="9331" spans="1:6" x14ac:dyDescent="0.25">
      <c r="A9331" t="s">
        <v>33</v>
      </c>
      <c r="B9331" t="s">
        <v>26</v>
      </c>
      <c r="C9331">
        <v>148.1</v>
      </c>
      <c r="D9331" s="1">
        <v>42156</v>
      </c>
      <c r="E9331" cm="1">
        <f t="array" ref="E9331">IF(AND(B9331="Housing",A9331="Rural"),"",
_xlfn.IFS(
NOT(ISBLANK(C9331)), C9331,
AND(NOT(ISBLANK(C9330)), B9330=B9331, NOT(ISBLANK(C9332)), B9332=B9331), AVERAGE(C9330,C9332),
AND(NOT(ISBLANK(C9330)), B9330=B9331, ISBLANK(C9332), NOT(ISBLANK(C9333)), B9333=B9331), C9330+(C9333-C9330)/3,
AND(ISBLANK(C9330), NOT(ISBLANK(C9329)), B9329=B9331, NOT(ISBLANK(C9332)), B9332=B9331), C9329+(C9332-C9329)*2/3,
TRUE, "Check Manually"
))</f>
        <v>148.1</v>
      </c>
      <c r="F9331" t="str">
        <f>_xlfn.XLOOKUP(B9331,Bucket_Map!A:A,Bucket_Map!B:B,"ERROR - CHECK NAME")</f>
        <v>Food &amp; Beverages</v>
      </c>
    </row>
    <row r="9332" spans="1:6" x14ac:dyDescent="0.25">
      <c r="A9332" t="s">
        <v>33</v>
      </c>
      <c r="B9332" t="s">
        <v>26</v>
      </c>
      <c r="C9332">
        <v>149.5</v>
      </c>
      <c r="D9332" s="1">
        <v>42186</v>
      </c>
      <c r="E9332" cm="1">
        <f t="array" ref="E9332">IF(AND(B9332="Housing",A9332="Rural"),"",
_xlfn.IFS(
NOT(ISBLANK(C9332)), C9332,
AND(NOT(ISBLANK(C9331)), B9331=B9332, NOT(ISBLANK(C9333)), B9333=B9332), AVERAGE(C9331,C9333),
AND(NOT(ISBLANK(C9331)), B9331=B9332, ISBLANK(C9333), NOT(ISBLANK(C9334)), B9334=B9332), C9331+(C9334-C9331)/3,
AND(ISBLANK(C9331), NOT(ISBLANK(C9330)), B9330=B9332, NOT(ISBLANK(C9333)), B9333=B9332), C9330+(C9333-C9330)*2/3,
TRUE, "Check Manually"
))</f>
        <v>149.5</v>
      </c>
      <c r="F9332" t="str">
        <f>_xlfn.XLOOKUP(B9332,Bucket_Map!A:A,Bucket_Map!B:B,"ERROR - CHECK NAME")</f>
        <v>Food &amp; Beverages</v>
      </c>
    </row>
    <row r="9333" spans="1:6" x14ac:dyDescent="0.25">
      <c r="A9333" t="s">
        <v>33</v>
      </c>
      <c r="B9333" t="s">
        <v>26</v>
      </c>
      <c r="C9333">
        <v>156</v>
      </c>
      <c r="D9333" s="1">
        <v>42217</v>
      </c>
      <c r="E9333" cm="1">
        <f t="array" ref="E9333">IF(AND(B9333="Housing",A9333="Rural"),"",
_xlfn.IFS(
NOT(ISBLANK(C9333)), C9333,
AND(NOT(ISBLANK(C9332)), B9332=B9333, NOT(ISBLANK(C9334)), B9334=B9333), AVERAGE(C9332,C9334),
AND(NOT(ISBLANK(C9332)), B9332=B9333, ISBLANK(C9334), NOT(ISBLANK(C9335)), B9335=B9333), C9332+(C9335-C9332)/3,
AND(ISBLANK(C9332), NOT(ISBLANK(C9331)), B9331=B9333, NOT(ISBLANK(C9334)), B9334=B9333), C9331+(C9334-C9331)*2/3,
TRUE, "Check Manually"
))</f>
        <v>156</v>
      </c>
      <c r="F9333" t="str">
        <f>_xlfn.XLOOKUP(B9333,Bucket_Map!A:A,Bucket_Map!B:B,"ERROR - CHECK NAME")</f>
        <v>Food &amp; Beverages</v>
      </c>
    </row>
    <row r="9334" spans="1:6" x14ac:dyDescent="0.25">
      <c r="A9334" t="s">
        <v>33</v>
      </c>
      <c r="B9334" t="s">
        <v>26</v>
      </c>
      <c r="C9334">
        <v>165.4</v>
      </c>
      <c r="D9334" s="1">
        <v>42248</v>
      </c>
      <c r="E9334" cm="1">
        <f t="array" ref="E9334">IF(AND(B9334="Housing",A9334="Rural"),"",
_xlfn.IFS(
NOT(ISBLANK(C9334)), C9334,
AND(NOT(ISBLANK(C9333)), B9333=B9334, NOT(ISBLANK(C9335)), B9335=B9334), AVERAGE(C9333,C9335),
AND(NOT(ISBLANK(C9333)), B9333=B9334, ISBLANK(C9335), NOT(ISBLANK(C9336)), B9336=B9334), C9333+(C9336-C9333)/3,
AND(ISBLANK(C9333), NOT(ISBLANK(C9332)), B9332=B9334, NOT(ISBLANK(C9335)), B9335=B9334), C9332+(C9335-C9332)*2/3,
TRUE, "Check Manually"
))</f>
        <v>165.4</v>
      </c>
      <c r="F9334" t="str">
        <f>_xlfn.XLOOKUP(B9334,Bucket_Map!A:A,Bucket_Map!B:B,"ERROR - CHECK NAME")</f>
        <v>Food &amp; Beverages</v>
      </c>
    </row>
    <row r="9335" spans="1:6" x14ac:dyDescent="0.25">
      <c r="A9335" t="s">
        <v>33</v>
      </c>
      <c r="B9335" t="s">
        <v>26</v>
      </c>
      <c r="C9335">
        <v>187.2</v>
      </c>
      <c r="D9335" s="1">
        <v>42278</v>
      </c>
      <c r="E9335" cm="1">
        <f t="array" ref="E9335">IF(AND(B9335="Housing",A9335="Rural"),"",
_xlfn.IFS(
NOT(ISBLANK(C9335)), C9335,
AND(NOT(ISBLANK(C9334)), B9334=B9335, NOT(ISBLANK(C9336)), B9336=B9335), AVERAGE(C9334,C9336),
AND(NOT(ISBLANK(C9334)), B9334=B9335, ISBLANK(C9336), NOT(ISBLANK(C9337)), B9337=B9335), C9334+(C9337-C9334)/3,
AND(ISBLANK(C9334), NOT(ISBLANK(C9333)), B9333=B9335, NOT(ISBLANK(C9336)), B9336=B9335), C9333+(C9336-C9333)*2/3,
TRUE, "Check Manually"
))</f>
        <v>187.2</v>
      </c>
      <c r="F9335" t="str">
        <f>_xlfn.XLOOKUP(B9335,Bucket_Map!A:A,Bucket_Map!B:B,"ERROR - CHECK NAME")</f>
        <v>Food &amp; Beverages</v>
      </c>
    </row>
    <row r="9336" spans="1:6" x14ac:dyDescent="0.25">
      <c r="A9336" t="s">
        <v>33</v>
      </c>
      <c r="B9336" t="s">
        <v>26</v>
      </c>
      <c r="C9336">
        <v>191.6</v>
      </c>
      <c r="D9336" s="1">
        <v>42309</v>
      </c>
      <c r="E9336" cm="1">
        <f t="array" ref="E9336">IF(AND(B9336="Housing",A9336="Rural"),"",
_xlfn.IFS(
NOT(ISBLANK(C9336)), C9336,
AND(NOT(ISBLANK(C9335)), B9335=B9336, NOT(ISBLANK(C9337)), B9337=B9336), AVERAGE(C9335,C9337),
AND(NOT(ISBLANK(C9335)), B9335=B9336, ISBLANK(C9337), NOT(ISBLANK(C9338)), B9338=B9336), C9335+(C9338-C9335)/3,
AND(ISBLANK(C9335), NOT(ISBLANK(C9334)), B9334=B9336, NOT(ISBLANK(C9337)), B9337=B9336), C9334+(C9337-C9334)*2/3,
TRUE, "Check Manually"
))</f>
        <v>191.6</v>
      </c>
      <c r="F9336" t="str">
        <f>_xlfn.XLOOKUP(B9336,Bucket_Map!A:A,Bucket_Map!B:B,"ERROR - CHECK NAME")</f>
        <v>Food &amp; Beverages</v>
      </c>
    </row>
    <row r="9337" spans="1:6" x14ac:dyDescent="0.25">
      <c r="A9337" t="s">
        <v>33</v>
      </c>
      <c r="B9337" t="s">
        <v>26</v>
      </c>
      <c r="C9337">
        <v>190.1</v>
      </c>
      <c r="D9337" s="1">
        <v>42339</v>
      </c>
      <c r="E9337" cm="1">
        <f t="array" ref="E9337">IF(AND(B9337="Housing",A9337="Rural"),"",
_xlfn.IFS(
NOT(ISBLANK(C9337)), C9337,
AND(NOT(ISBLANK(C9336)), B9336=B9337, NOT(ISBLANK(C9338)), B9338=B9337), AVERAGE(C9336,C9338),
AND(NOT(ISBLANK(C9336)), B9336=B9337, ISBLANK(C9338), NOT(ISBLANK(C9339)), B9339=B9337), C9336+(C9339-C9336)/3,
AND(ISBLANK(C9336), NOT(ISBLANK(C9335)), B9335=B9337, NOT(ISBLANK(C9338)), B9338=B9337), C9335+(C9338-C9335)*2/3,
TRUE, "Check Manually"
))</f>
        <v>190.1</v>
      </c>
      <c r="F9337" t="str">
        <f>_xlfn.XLOOKUP(B9337,Bucket_Map!A:A,Bucket_Map!B:B,"ERROR - CHECK NAME")</f>
        <v>Food &amp; Beverages</v>
      </c>
    </row>
    <row r="9338" spans="1:6" x14ac:dyDescent="0.25">
      <c r="A9338" t="s">
        <v>33</v>
      </c>
      <c r="B9338" t="s">
        <v>26</v>
      </c>
      <c r="C9338">
        <v>184.2</v>
      </c>
      <c r="D9338" s="1">
        <v>42370</v>
      </c>
      <c r="E9338" cm="1">
        <f t="array" ref="E9338">IF(AND(B9338="Housing",A9338="Rural"),"",
_xlfn.IFS(
NOT(ISBLANK(C9338)), C9338,
AND(NOT(ISBLANK(C9337)), B9337=B9338, NOT(ISBLANK(C9339)), B9339=B9338), AVERAGE(C9337,C9339),
AND(NOT(ISBLANK(C9337)), B9337=B9338, ISBLANK(C9339), NOT(ISBLANK(C9340)), B9340=B9338), C9337+(C9340-C9337)/3,
AND(ISBLANK(C9337), NOT(ISBLANK(C9336)), B9336=B9338, NOT(ISBLANK(C9339)), B9339=B9338), C9336+(C9339-C9336)*2/3,
TRUE, "Check Manually"
))</f>
        <v>184.2</v>
      </c>
      <c r="F9338" t="str">
        <f>_xlfn.XLOOKUP(B9338,Bucket_Map!A:A,Bucket_Map!B:B,"ERROR - CHECK NAME")</f>
        <v>Food &amp; Beverages</v>
      </c>
    </row>
    <row r="9339" spans="1:6" x14ac:dyDescent="0.25">
      <c r="A9339" t="s">
        <v>33</v>
      </c>
      <c r="B9339" t="s">
        <v>26</v>
      </c>
      <c r="C9339">
        <v>176.4</v>
      </c>
      <c r="D9339" s="1">
        <v>42401</v>
      </c>
      <c r="E9339" cm="1">
        <f t="array" ref="E9339">IF(AND(B9339="Housing",A9339="Rural"),"",
_xlfn.IFS(
NOT(ISBLANK(C9339)), C9339,
AND(NOT(ISBLANK(C9338)), B9338=B9339, NOT(ISBLANK(C9340)), B9340=B9339), AVERAGE(C9338,C9340),
AND(NOT(ISBLANK(C9338)), B9338=B9339, ISBLANK(C9340), NOT(ISBLANK(C9341)), B9341=B9339), C9338+(C9341-C9338)/3,
AND(ISBLANK(C9338), NOT(ISBLANK(C9337)), B9337=B9339, NOT(ISBLANK(C9340)), B9340=B9339), C9337+(C9340-C9337)*2/3,
TRUE, "Check Manually"
))</f>
        <v>176.4</v>
      </c>
      <c r="F9339" t="str">
        <f>_xlfn.XLOOKUP(B9339,Bucket_Map!A:A,Bucket_Map!B:B,"ERROR - CHECK NAME")</f>
        <v>Food &amp; Beverages</v>
      </c>
    </row>
    <row r="9340" spans="1:6" x14ac:dyDescent="0.25">
      <c r="A9340" t="s">
        <v>33</v>
      </c>
      <c r="B9340" t="s">
        <v>26</v>
      </c>
      <c r="C9340">
        <v>170.3</v>
      </c>
      <c r="D9340" s="1">
        <v>42430</v>
      </c>
      <c r="E9340" cm="1">
        <f t="array" ref="E9340">IF(AND(B9340="Housing",A9340="Rural"),"",
_xlfn.IFS(
NOT(ISBLANK(C9340)), C9340,
AND(NOT(ISBLANK(C9339)), B9339=B9340, NOT(ISBLANK(C9341)), B9341=B9340), AVERAGE(C9339,C9341),
AND(NOT(ISBLANK(C9339)), B9339=B9340, ISBLANK(C9341), NOT(ISBLANK(C9342)), B9342=B9340), C9339+(C9342-C9339)/3,
AND(ISBLANK(C9339), NOT(ISBLANK(C9338)), B9338=B9340, NOT(ISBLANK(C9341)), B9341=B9340), C9338+(C9341-C9338)*2/3,
TRUE, "Check Manually"
))</f>
        <v>170.3</v>
      </c>
      <c r="F9340" t="str">
        <f>_xlfn.XLOOKUP(B9340,Bucket_Map!A:A,Bucket_Map!B:B,"ERROR - CHECK NAME")</f>
        <v>Food &amp; Beverages</v>
      </c>
    </row>
    <row r="9341" spans="1:6" x14ac:dyDescent="0.25">
      <c r="A9341" t="s">
        <v>33</v>
      </c>
      <c r="B9341" t="s">
        <v>26</v>
      </c>
      <c r="C9341">
        <v>176.9</v>
      </c>
      <c r="D9341" s="1">
        <v>42461</v>
      </c>
      <c r="E9341" cm="1">
        <f t="array" ref="E9341">IF(AND(B9341="Housing",A9341="Rural"),"",
_xlfn.IFS(
NOT(ISBLANK(C9341)), C9341,
AND(NOT(ISBLANK(C9340)), B9340=B9341, NOT(ISBLANK(C9342)), B9342=B9341), AVERAGE(C9340,C9342),
AND(NOT(ISBLANK(C9340)), B9340=B9341, ISBLANK(C9342), NOT(ISBLANK(C9343)), B9343=B9341), C9340+(C9343-C9340)/3,
AND(ISBLANK(C9340), NOT(ISBLANK(C9339)), B9339=B9341, NOT(ISBLANK(C9342)), B9342=B9341), C9339+(C9342-C9339)*2/3,
TRUE, "Check Manually"
))</f>
        <v>176.9</v>
      </c>
      <c r="F9341" t="str">
        <f>_xlfn.XLOOKUP(B9341,Bucket_Map!A:A,Bucket_Map!B:B,"ERROR - CHECK NAME")</f>
        <v>Food &amp; Beverages</v>
      </c>
    </row>
    <row r="9342" spans="1:6" x14ac:dyDescent="0.25">
      <c r="A9342" t="s">
        <v>33</v>
      </c>
      <c r="B9342" t="s">
        <v>26</v>
      </c>
      <c r="C9342">
        <v>182.8</v>
      </c>
      <c r="D9342" s="1">
        <v>42491</v>
      </c>
      <c r="E9342" cm="1">
        <f t="array" ref="E9342">IF(AND(B9342="Housing",A9342="Rural"),"",
_xlfn.IFS(
NOT(ISBLANK(C9342)), C9342,
AND(NOT(ISBLANK(C9341)), B9341=B9342, NOT(ISBLANK(C9343)), B9343=B9342), AVERAGE(C9341,C9343),
AND(NOT(ISBLANK(C9341)), B9341=B9342, ISBLANK(C9343), NOT(ISBLANK(C9344)), B9344=B9342), C9341+(C9344-C9341)/3,
AND(ISBLANK(C9341), NOT(ISBLANK(C9340)), B9340=B9342, NOT(ISBLANK(C9343)), B9343=B9342), C9340+(C9343-C9340)*2/3,
TRUE, "Check Manually"
))</f>
        <v>182.8</v>
      </c>
      <c r="F9342" t="str">
        <f>_xlfn.XLOOKUP(B9342,Bucket_Map!A:A,Bucket_Map!B:B,"ERROR - CHECK NAME")</f>
        <v>Food &amp; Beverages</v>
      </c>
    </row>
    <row r="9343" spans="1:6" x14ac:dyDescent="0.25">
      <c r="A9343" t="s">
        <v>33</v>
      </c>
      <c r="B9343" t="s">
        <v>26</v>
      </c>
      <c r="C9343">
        <v>184.4</v>
      </c>
      <c r="D9343" s="1">
        <v>42522</v>
      </c>
      <c r="E9343" cm="1">
        <f t="array" ref="E9343">IF(AND(B9343="Housing",A9343="Rural"),"",
_xlfn.IFS(
NOT(ISBLANK(C9343)), C9343,
AND(NOT(ISBLANK(C9342)), B9342=B9343, NOT(ISBLANK(C9344)), B9344=B9343), AVERAGE(C9342,C9344),
AND(NOT(ISBLANK(C9342)), B9342=B9343, ISBLANK(C9344), NOT(ISBLANK(C9345)), B9345=B9343), C9342+(C9345-C9342)/3,
AND(ISBLANK(C9342), NOT(ISBLANK(C9341)), B9341=B9343, NOT(ISBLANK(C9344)), B9344=B9343), C9341+(C9344-C9341)*2/3,
TRUE, "Check Manually"
))</f>
        <v>184.4</v>
      </c>
      <c r="F9343" t="str">
        <f>_xlfn.XLOOKUP(B9343,Bucket_Map!A:A,Bucket_Map!B:B,"ERROR - CHECK NAME")</f>
        <v>Food &amp; Beverages</v>
      </c>
    </row>
    <row r="9344" spans="1:6" x14ac:dyDescent="0.25">
      <c r="A9344" t="s">
        <v>33</v>
      </c>
      <c r="B9344" t="s">
        <v>26</v>
      </c>
      <c r="C9344">
        <v>188.4</v>
      </c>
      <c r="D9344" s="1">
        <v>42552</v>
      </c>
      <c r="E9344" cm="1">
        <f t="array" ref="E9344">IF(AND(B9344="Housing",A9344="Rural"),"",
_xlfn.IFS(
NOT(ISBLANK(C9344)), C9344,
AND(NOT(ISBLANK(C9343)), B9343=B9344, NOT(ISBLANK(C9345)), B9345=B9344), AVERAGE(C9343,C9345),
AND(NOT(ISBLANK(C9343)), B9343=B9344, ISBLANK(C9345), NOT(ISBLANK(C9346)), B9346=B9344), C9343+(C9346-C9343)/3,
AND(ISBLANK(C9343), NOT(ISBLANK(C9342)), B9342=B9344, NOT(ISBLANK(C9345)), B9345=B9344), C9342+(C9345-C9342)*2/3,
TRUE, "Check Manually"
))</f>
        <v>188.4</v>
      </c>
      <c r="F9344" t="str">
        <f>_xlfn.XLOOKUP(B9344,Bucket_Map!A:A,Bucket_Map!B:B,"ERROR - CHECK NAME")</f>
        <v>Food &amp; Beverages</v>
      </c>
    </row>
    <row r="9345" spans="1:6" x14ac:dyDescent="0.25">
      <c r="A9345" t="s">
        <v>33</v>
      </c>
      <c r="B9345" t="s">
        <v>26</v>
      </c>
      <c r="C9345">
        <v>182.3</v>
      </c>
      <c r="D9345" s="1">
        <v>42583</v>
      </c>
      <c r="E9345" cm="1">
        <f t="array" ref="E9345">IF(AND(B9345="Housing",A9345="Rural"),"",
_xlfn.IFS(
NOT(ISBLANK(C9345)), C9345,
AND(NOT(ISBLANK(C9344)), B9344=B9345, NOT(ISBLANK(C9346)), B9346=B9345), AVERAGE(C9344,C9346),
AND(NOT(ISBLANK(C9344)), B9344=B9345, ISBLANK(C9346), NOT(ISBLANK(C9347)), B9347=B9345), C9344+(C9347-C9344)/3,
AND(ISBLANK(C9344), NOT(ISBLANK(C9343)), B9343=B9345, NOT(ISBLANK(C9346)), B9346=B9345), C9343+(C9346-C9343)*2/3,
TRUE, "Check Manually"
))</f>
        <v>182.3</v>
      </c>
      <c r="F9345" t="str">
        <f>_xlfn.XLOOKUP(B9345,Bucket_Map!A:A,Bucket_Map!B:B,"ERROR - CHECK NAME")</f>
        <v>Food &amp; Beverages</v>
      </c>
    </row>
    <row r="9346" spans="1:6" x14ac:dyDescent="0.25">
      <c r="A9346" t="s">
        <v>33</v>
      </c>
      <c r="B9346" t="s">
        <v>26</v>
      </c>
      <c r="C9346">
        <v>173.6</v>
      </c>
      <c r="D9346" s="1">
        <v>42614</v>
      </c>
      <c r="E9346" cm="1">
        <f t="array" ref="E9346">IF(AND(B9346="Housing",A9346="Rural"),"",
_xlfn.IFS(
NOT(ISBLANK(C9346)), C9346,
AND(NOT(ISBLANK(C9345)), B9345=B9346, NOT(ISBLANK(C9347)), B9347=B9346), AVERAGE(C9345,C9347),
AND(NOT(ISBLANK(C9345)), B9345=B9346, ISBLANK(C9347), NOT(ISBLANK(C9348)), B9348=B9346), C9345+(C9348-C9345)/3,
AND(ISBLANK(C9345), NOT(ISBLANK(C9344)), B9344=B9346, NOT(ISBLANK(C9347)), B9347=B9346), C9344+(C9347-C9344)*2/3,
TRUE, "Check Manually"
))</f>
        <v>173.6</v>
      </c>
      <c r="F9346" t="str">
        <f>_xlfn.XLOOKUP(B9346,Bucket_Map!A:A,Bucket_Map!B:B,"ERROR - CHECK NAME")</f>
        <v>Food &amp; Beverages</v>
      </c>
    </row>
    <row r="9347" spans="1:6" x14ac:dyDescent="0.25">
      <c r="A9347" t="s">
        <v>33</v>
      </c>
      <c r="B9347" t="s">
        <v>26</v>
      </c>
      <c r="C9347">
        <v>175.7</v>
      </c>
      <c r="D9347" s="1">
        <v>42644</v>
      </c>
      <c r="E9347" cm="1">
        <f t="array" ref="E9347">IF(AND(B9347="Housing",A9347="Rural"),"",
_xlfn.IFS(
NOT(ISBLANK(C9347)), C9347,
AND(NOT(ISBLANK(C9346)), B9346=B9347, NOT(ISBLANK(C9348)), B9348=B9347), AVERAGE(C9346,C9348),
AND(NOT(ISBLANK(C9346)), B9346=B9347, ISBLANK(C9348), NOT(ISBLANK(C9349)), B9349=B9347), C9346+(C9349-C9346)/3,
AND(ISBLANK(C9346), NOT(ISBLANK(C9345)), B9345=B9347, NOT(ISBLANK(C9348)), B9348=B9347), C9345+(C9348-C9345)*2/3,
TRUE, "Check Manually"
))</f>
        <v>175.7</v>
      </c>
      <c r="F9347" t="str">
        <f>_xlfn.XLOOKUP(B9347,Bucket_Map!A:A,Bucket_Map!B:B,"ERROR - CHECK NAME")</f>
        <v>Food &amp; Beverages</v>
      </c>
    </row>
    <row r="9348" spans="1:6" x14ac:dyDescent="0.25">
      <c r="A9348" t="s">
        <v>33</v>
      </c>
      <c r="B9348" t="s">
        <v>26</v>
      </c>
      <c r="C9348">
        <v>174.9</v>
      </c>
      <c r="D9348" s="1">
        <v>42675</v>
      </c>
      <c r="E9348" cm="1">
        <f t="array" ref="E9348">IF(AND(B9348="Housing",A9348="Rural"),"",
_xlfn.IFS(
NOT(ISBLANK(C9348)), C9348,
AND(NOT(ISBLANK(C9347)), B9347=B9348, NOT(ISBLANK(C9349)), B9349=B9348), AVERAGE(C9347,C9349),
AND(NOT(ISBLANK(C9347)), B9347=B9348, ISBLANK(C9349), NOT(ISBLANK(C9350)), B9350=B9348), C9347+(C9350-C9347)/3,
AND(ISBLANK(C9347), NOT(ISBLANK(C9346)), B9346=B9348, NOT(ISBLANK(C9349)), B9349=B9348), C9346+(C9349-C9346)*2/3,
TRUE, "Check Manually"
))</f>
        <v>174.9</v>
      </c>
      <c r="F9348" t="str">
        <f>_xlfn.XLOOKUP(B9348,Bucket_Map!A:A,Bucket_Map!B:B,"ERROR - CHECK NAME")</f>
        <v>Food &amp; Beverages</v>
      </c>
    </row>
    <row r="9349" spans="1:6" x14ac:dyDescent="0.25">
      <c r="A9349" t="s">
        <v>33</v>
      </c>
      <c r="B9349" t="s">
        <v>26</v>
      </c>
      <c r="C9349">
        <v>170.3</v>
      </c>
      <c r="D9349" s="1">
        <v>42705</v>
      </c>
      <c r="E9349" cm="1">
        <f t="array" ref="E9349">IF(AND(B9349="Housing",A9349="Rural"),"",
_xlfn.IFS(
NOT(ISBLANK(C9349)), C9349,
AND(NOT(ISBLANK(C9348)), B9348=B9349, NOT(ISBLANK(C9350)), B9350=B9349), AVERAGE(C9348,C9350),
AND(NOT(ISBLANK(C9348)), B9348=B9349, ISBLANK(C9350), NOT(ISBLANK(C9351)), B9351=B9349), C9348+(C9351-C9348)/3,
AND(ISBLANK(C9348), NOT(ISBLANK(C9347)), B9347=B9349, NOT(ISBLANK(C9350)), B9350=B9349), C9347+(C9350-C9347)*2/3,
TRUE, "Check Manually"
))</f>
        <v>170.3</v>
      </c>
      <c r="F9349" t="str">
        <f>_xlfn.XLOOKUP(B9349,Bucket_Map!A:A,Bucket_Map!B:B,"ERROR - CHECK NAME")</f>
        <v>Food &amp; Beverages</v>
      </c>
    </row>
    <row r="9350" spans="1:6" x14ac:dyDescent="0.25">
      <c r="A9350" t="s">
        <v>33</v>
      </c>
      <c r="B9350" t="s">
        <v>26</v>
      </c>
      <c r="C9350">
        <v>155.1</v>
      </c>
      <c r="D9350" s="1">
        <v>42736</v>
      </c>
      <c r="E9350" cm="1">
        <f t="array" ref="E9350">IF(AND(B9350="Housing",A9350="Rural"),"",
_xlfn.IFS(
NOT(ISBLANK(C9350)), C9350,
AND(NOT(ISBLANK(C9349)), B9349=B9350, NOT(ISBLANK(C9351)), B9351=B9350), AVERAGE(C9349,C9351),
AND(NOT(ISBLANK(C9349)), B9349=B9350, ISBLANK(C9351), NOT(ISBLANK(C9352)), B9352=B9350), C9349+(C9352-C9349)/3,
AND(ISBLANK(C9349), NOT(ISBLANK(C9348)), B9348=B9350, NOT(ISBLANK(C9351)), B9351=B9350), C9348+(C9351-C9348)*2/3,
TRUE, "Check Manually"
))</f>
        <v>155.1</v>
      </c>
      <c r="F9350" t="str">
        <f>_xlfn.XLOOKUP(B9350,Bucket_Map!A:A,Bucket_Map!B:B,"ERROR - CHECK NAME")</f>
        <v>Food &amp; Beverages</v>
      </c>
    </row>
    <row r="9351" spans="1:6" x14ac:dyDescent="0.25">
      <c r="A9351" t="s">
        <v>33</v>
      </c>
      <c r="B9351" t="s">
        <v>26</v>
      </c>
      <c r="C9351">
        <v>143.1</v>
      </c>
      <c r="D9351" s="1">
        <v>42767</v>
      </c>
      <c r="E9351" cm="1">
        <f t="array" ref="E9351">IF(AND(B9351="Housing",A9351="Rural"),"",
_xlfn.IFS(
NOT(ISBLANK(C9351)), C9351,
AND(NOT(ISBLANK(C9350)), B9350=B9351, NOT(ISBLANK(C9352)), B9352=B9351), AVERAGE(C9350,C9352),
AND(NOT(ISBLANK(C9350)), B9350=B9351, ISBLANK(C9352), NOT(ISBLANK(C9353)), B9353=B9351), C9350+(C9353-C9350)/3,
AND(ISBLANK(C9350), NOT(ISBLANK(C9349)), B9349=B9351, NOT(ISBLANK(C9352)), B9352=B9351), C9349+(C9352-C9349)*2/3,
TRUE, "Check Manually"
))</f>
        <v>143.1</v>
      </c>
      <c r="F9351" t="str">
        <f>_xlfn.XLOOKUP(B9351,Bucket_Map!A:A,Bucket_Map!B:B,"ERROR - CHECK NAME")</f>
        <v>Food &amp; Beverages</v>
      </c>
    </row>
    <row r="9352" spans="1:6" x14ac:dyDescent="0.25">
      <c r="A9352" t="s">
        <v>33</v>
      </c>
      <c r="B9352" t="s">
        <v>26</v>
      </c>
      <c r="C9352">
        <v>135.80000000000001</v>
      </c>
      <c r="D9352" s="1">
        <v>42795</v>
      </c>
      <c r="E9352" cm="1">
        <f t="array" ref="E9352">IF(AND(B9352="Housing",A9352="Rural"),"",
_xlfn.IFS(
NOT(ISBLANK(C9352)), C9352,
AND(NOT(ISBLANK(C9351)), B9351=B9352, NOT(ISBLANK(C9353)), B9353=B9352), AVERAGE(C9351,C9353),
AND(NOT(ISBLANK(C9351)), B9351=B9352, ISBLANK(C9353), NOT(ISBLANK(C9354)), B9354=B9352), C9351+(C9354-C9351)/3,
AND(ISBLANK(C9351), NOT(ISBLANK(C9350)), B9350=B9352, NOT(ISBLANK(C9353)), B9353=B9352), C9350+(C9353-C9350)*2/3,
TRUE, "Check Manually"
))</f>
        <v>135.80000000000001</v>
      </c>
      <c r="F9352" t="str">
        <f>_xlfn.XLOOKUP(B9352,Bucket_Map!A:A,Bucket_Map!B:B,"ERROR - CHECK NAME")</f>
        <v>Food &amp; Beverages</v>
      </c>
    </row>
    <row r="9353" spans="1:6" x14ac:dyDescent="0.25">
      <c r="A9353" t="s">
        <v>33</v>
      </c>
      <c r="B9353" t="s">
        <v>26</v>
      </c>
      <c r="C9353">
        <v>133.80000000000001</v>
      </c>
      <c r="D9353" s="1">
        <v>42826</v>
      </c>
      <c r="E9353" cm="1">
        <f t="array" ref="E9353">IF(AND(B9353="Housing",A9353="Rural"),"",
_xlfn.IFS(
NOT(ISBLANK(C9353)), C9353,
AND(NOT(ISBLANK(C9352)), B9352=B9353, NOT(ISBLANK(C9354)), B9354=B9353), AVERAGE(C9352,C9354),
AND(NOT(ISBLANK(C9352)), B9352=B9353, ISBLANK(C9354), NOT(ISBLANK(C9355)), B9355=B9353), C9352+(C9355-C9352)/3,
AND(ISBLANK(C9352), NOT(ISBLANK(C9351)), B9351=B9353, NOT(ISBLANK(C9354)), B9354=B9353), C9351+(C9354-C9351)*2/3,
TRUE, "Check Manually"
))</f>
        <v>133.80000000000001</v>
      </c>
      <c r="F9353" t="str">
        <f>_xlfn.XLOOKUP(B9353,Bucket_Map!A:A,Bucket_Map!B:B,"ERROR - CHECK NAME")</f>
        <v>Food &amp; Beverages</v>
      </c>
    </row>
    <row r="9354" spans="1:6" x14ac:dyDescent="0.25">
      <c r="A9354" t="s">
        <v>33</v>
      </c>
      <c r="B9354" t="s">
        <v>26</v>
      </c>
      <c r="C9354">
        <v>131.5</v>
      </c>
      <c r="D9354" s="1">
        <v>42856</v>
      </c>
      <c r="E9354" cm="1">
        <f t="array" ref="E9354">IF(AND(B9354="Housing",A9354="Rural"),"",
_xlfn.IFS(
NOT(ISBLANK(C9354)), C9354,
AND(NOT(ISBLANK(C9353)), B9353=B9354, NOT(ISBLANK(C9355)), B9355=B9354), AVERAGE(C9353,C9355),
AND(NOT(ISBLANK(C9353)), B9353=B9354, ISBLANK(C9355), NOT(ISBLANK(C9356)), B9356=B9354), C9353+(C9356-C9353)/3,
AND(ISBLANK(C9353), NOT(ISBLANK(C9352)), B9352=B9354, NOT(ISBLANK(C9355)), B9355=B9354), C9352+(C9355-C9352)*2/3,
TRUE, "Check Manually"
))</f>
        <v>131.5</v>
      </c>
      <c r="F9354" t="str">
        <f>_xlfn.XLOOKUP(B9354,Bucket_Map!A:A,Bucket_Map!B:B,"ERROR - CHECK NAME")</f>
        <v>Food &amp; Beverages</v>
      </c>
    </row>
    <row r="9355" spans="1:6" x14ac:dyDescent="0.25">
      <c r="A9355" t="s">
        <v>33</v>
      </c>
      <c r="B9355" t="s">
        <v>26</v>
      </c>
      <c r="C9355">
        <v>128.19999999999999</v>
      </c>
      <c r="D9355" s="1">
        <v>42887</v>
      </c>
      <c r="E9355" cm="1">
        <f t="array" ref="E9355">IF(AND(B9355="Housing",A9355="Rural"),"",
_xlfn.IFS(
NOT(ISBLANK(C9355)), C9355,
AND(NOT(ISBLANK(C9354)), B9354=B9355, NOT(ISBLANK(C9356)), B9356=B9355), AVERAGE(C9354,C9356),
AND(NOT(ISBLANK(C9354)), B9354=B9355, ISBLANK(C9356), NOT(ISBLANK(C9357)), B9357=B9355), C9354+(C9357-C9354)/3,
AND(ISBLANK(C9354), NOT(ISBLANK(C9353)), B9353=B9355, NOT(ISBLANK(C9356)), B9356=B9355), C9353+(C9356-C9353)*2/3,
TRUE, "Check Manually"
))</f>
        <v>128.19999999999999</v>
      </c>
      <c r="F9355" t="str">
        <f>_xlfn.XLOOKUP(B9355,Bucket_Map!A:A,Bucket_Map!B:B,"ERROR - CHECK NAME")</f>
        <v>Food &amp; Beverages</v>
      </c>
    </row>
    <row r="9356" spans="1:6" x14ac:dyDescent="0.25">
      <c r="A9356" t="s">
        <v>33</v>
      </c>
      <c r="B9356" t="s">
        <v>26</v>
      </c>
      <c r="C9356">
        <v>124.7</v>
      </c>
      <c r="D9356" s="1">
        <v>42917</v>
      </c>
      <c r="E9356" cm="1">
        <f t="array" ref="E9356">IF(AND(B9356="Housing",A9356="Rural"),"",
_xlfn.IFS(
NOT(ISBLANK(C9356)), C9356,
AND(NOT(ISBLANK(C9355)), B9355=B9356, NOT(ISBLANK(C9357)), B9357=B9356), AVERAGE(C9355,C9357),
AND(NOT(ISBLANK(C9355)), B9355=B9356, ISBLANK(C9357), NOT(ISBLANK(C9358)), B9358=B9356), C9355+(C9358-C9355)/3,
AND(ISBLANK(C9355), NOT(ISBLANK(C9354)), B9354=B9356, NOT(ISBLANK(C9357)), B9357=B9356), C9354+(C9357-C9354)*2/3,
TRUE, "Check Manually"
))</f>
        <v>124.7</v>
      </c>
      <c r="F9356" t="str">
        <f>_xlfn.XLOOKUP(B9356,Bucket_Map!A:A,Bucket_Map!B:B,"ERROR - CHECK NAME")</f>
        <v>Food &amp; Beverages</v>
      </c>
    </row>
    <row r="9357" spans="1:6" x14ac:dyDescent="0.25">
      <c r="A9357" t="s">
        <v>33</v>
      </c>
      <c r="B9357" t="s">
        <v>26</v>
      </c>
      <c r="C9357">
        <v>123.5</v>
      </c>
      <c r="D9357" s="1">
        <v>42948</v>
      </c>
      <c r="E9357" cm="1">
        <f t="array" ref="E9357">IF(AND(B9357="Housing",A9357="Rural"),"",
_xlfn.IFS(
NOT(ISBLANK(C9357)), C9357,
AND(NOT(ISBLANK(C9356)), B9356=B9357, NOT(ISBLANK(C9358)), B9358=B9357), AVERAGE(C9356,C9358),
AND(NOT(ISBLANK(C9356)), B9356=B9357, ISBLANK(C9358), NOT(ISBLANK(C9359)), B9359=B9357), C9356+(C9359-C9356)/3,
AND(ISBLANK(C9356), NOT(ISBLANK(C9355)), B9355=B9357, NOT(ISBLANK(C9358)), B9358=B9357), C9355+(C9358-C9355)*2/3,
TRUE, "Check Manually"
))</f>
        <v>123.5</v>
      </c>
      <c r="F9357" t="str">
        <f>_xlfn.XLOOKUP(B9357,Bucket_Map!A:A,Bucket_Map!B:B,"ERROR - CHECK NAME")</f>
        <v>Food &amp; Beverages</v>
      </c>
    </row>
    <row r="9358" spans="1:6" x14ac:dyDescent="0.25">
      <c r="A9358" t="s">
        <v>33</v>
      </c>
      <c r="B9358" t="s">
        <v>26</v>
      </c>
      <c r="C9358">
        <v>124.5</v>
      </c>
      <c r="D9358" s="1">
        <v>42979</v>
      </c>
      <c r="E9358" cm="1">
        <f t="array" ref="E9358">IF(AND(B9358="Housing",A9358="Rural"),"",
_xlfn.IFS(
NOT(ISBLANK(C9358)), C9358,
AND(NOT(ISBLANK(C9357)), B9357=B9358, NOT(ISBLANK(C9359)), B9359=B9358), AVERAGE(C9357,C9359),
AND(NOT(ISBLANK(C9357)), B9357=B9358, ISBLANK(C9359), NOT(ISBLANK(C9360)), B9360=B9358), C9357+(C9360-C9357)/3,
AND(ISBLANK(C9357), NOT(ISBLANK(C9356)), B9356=B9358, NOT(ISBLANK(C9359)), B9359=B9358), C9356+(C9359-C9356)*2/3,
TRUE, "Check Manually"
))</f>
        <v>124.5</v>
      </c>
      <c r="F9358" t="str">
        <f>_xlfn.XLOOKUP(B9358,Bucket_Map!A:A,Bucket_Map!B:B,"ERROR - CHECK NAME")</f>
        <v>Food &amp; Beverages</v>
      </c>
    </row>
    <row r="9359" spans="1:6" x14ac:dyDescent="0.25">
      <c r="A9359" t="s">
        <v>33</v>
      </c>
      <c r="B9359" t="s">
        <v>26</v>
      </c>
      <c r="C9359">
        <v>124.1</v>
      </c>
      <c r="D9359" s="1">
        <v>43009</v>
      </c>
      <c r="E9359" cm="1">
        <f t="array" ref="E9359">IF(AND(B9359="Housing",A9359="Rural"),"",
_xlfn.IFS(
NOT(ISBLANK(C9359)), C9359,
AND(NOT(ISBLANK(C9358)), B9358=B9359, NOT(ISBLANK(C9360)), B9360=B9359), AVERAGE(C9358,C9360),
AND(NOT(ISBLANK(C9358)), B9358=B9359, ISBLANK(C9360), NOT(ISBLANK(C9361)), B9361=B9359), C9358+(C9361-C9358)/3,
AND(ISBLANK(C9358), NOT(ISBLANK(C9357)), B9357=B9359, NOT(ISBLANK(C9360)), B9360=B9359), C9357+(C9360-C9357)*2/3,
TRUE, "Check Manually"
))</f>
        <v>124.1</v>
      </c>
      <c r="F9359" t="str">
        <f>_xlfn.XLOOKUP(B9359,Bucket_Map!A:A,Bucket_Map!B:B,"ERROR - CHECK NAME")</f>
        <v>Food &amp; Beverages</v>
      </c>
    </row>
    <row r="9360" spans="1:6" x14ac:dyDescent="0.25">
      <c r="A9360" t="s">
        <v>33</v>
      </c>
      <c r="B9360" t="s">
        <v>26</v>
      </c>
      <c r="C9360">
        <v>122.2</v>
      </c>
      <c r="D9360" s="1">
        <v>43040</v>
      </c>
      <c r="E9360" cm="1">
        <f t="array" ref="E9360">IF(AND(B9360="Housing",A9360="Rural"),"",
_xlfn.IFS(
NOT(ISBLANK(C9360)), C9360,
AND(NOT(ISBLANK(C9359)), B9359=B9360, NOT(ISBLANK(C9361)), B9361=B9360), AVERAGE(C9359,C9361),
AND(NOT(ISBLANK(C9359)), B9359=B9360, ISBLANK(C9361), NOT(ISBLANK(C9362)), B9362=B9360), C9359+(C9362-C9359)/3,
AND(ISBLANK(C9359), NOT(ISBLANK(C9358)), B9358=B9360, NOT(ISBLANK(C9361)), B9361=B9360), C9358+(C9361-C9358)*2/3,
TRUE, "Check Manually"
))</f>
        <v>122.2</v>
      </c>
      <c r="F9360" t="str">
        <f>_xlfn.XLOOKUP(B9360,Bucket_Map!A:A,Bucket_Map!B:B,"ERROR - CHECK NAME")</f>
        <v>Food &amp; Beverages</v>
      </c>
    </row>
    <row r="9361" spans="1:6" x14ac:dyDescent="0.25">
      <c r="A9361" t="s">
        <v>33</v>
      </c>
      <c r="B9361" t="s">
        <v>26</v>
      </c>
      <c r="C9361">
        <v>119.8</v>
      </c>
      <c r="D9361" s="1">
        <v>43070</v>
      </c>
      <c r="E9361" cm="1">
        <f t="array" ref="E9361">IF(AND(B9361="Housing",A9361="Rural"),"",
_xlfn.IFS(
NOT(ISBLANK(C9361)), C9361,
AND(NOT(ISBLANK(C9360)), B9360=B9361, NOT(ISBLANK(C9362)), B9362=B9361), AVERAGE(C9360,C9362),
AND(NOT(ISBLANK(C9360)), B9360=B9361, ISBLANK(C9362), NOT(ISBLANK(C9363)), B9363=B9361), C9360+(C9363-C9360)/3,
AND(ISBLANK(C9360), NOT(ISBLANK(C9359)), B9359=B9361, NOT(ISBLANK(C9362)), B9362=B9361), C9359+(C9362-C9359)*2/3,
TRUE, "Check Manually"
))</f>
        <v>119.8</v>
      </c>
      <c r="F9361" t="str">
        <f>_xlfn.XLOOKUP(B9361,Bucket_Map!A:A,Bucket_Map!B:B,"ERROR - CHECK NAME")</f>
        <v>Food &amp; Beverages</v>
      </c>
    </row>
    <row r="9362" spans="1:6" x14ac:dyDescent="0.25">
      <c r="A9362" t="s">
        <v>33</v>
      </c>
      <c r="B9362" t="s">
        <v>26</v>
      </c>
      <c r="C9362">
        <v>118.4</v>
      </c>
      <c r="D9362" s="1">
        <v>43101</v>
      </c>
      <c r="E9362" cm="1">
        <f t="array" ref="E9362">IF(AND(B9362="Housing",A9362="Rural"),"",
_xlfn.IFS(
NOT(ISBLANK(C9362)), C9362,
AND(NOT(ISBLANK(C9361)), B9361=B9362, NOT(ISBLANK(C9363)), B9363=B9362), AVERAGE(C9361,C9363),
AND(NOT(ISBLANK(C9361)), B9361=B9362, ISBLANK(C9363), NOT(ISBLANK(C9364)), B9364=B9362), C9361+(C9364-C9361)/3,
AND(ISBLANK(C9361), NOT(ISBLANK(C9360)), B9360=B9362, NOT(ISBLANK(C9363)), B9363=B9362), C9360+(C9363-C9360)*2/3,
TRUE, "Check Manually"
))</f>
        <v>118.4</v>
      </c>
      <c r="F9362" t="str">
        <f>_xlfn.XLOOKUP(B9362,Bucket_Map!A:A,Bucket_Map!B:B,"ERROR - CHECK NAME")</f>
        <v>Food &amp; Beverages</v>
      </c>
    </row>
    <row r="9363" spans="1:6" x14ac:dyDescent="0.25">
      <c r="A9363" t="s">
        <v>33</v>
      </c>
      <c r="B9363" t="s">
        <v>26</v>
      </c>
      <c r="C9363">
        <v>117</v>
      </c>
      <c r="D9363" s="1">
        <v>43132</v>
      </c>
      <c r="E9363" cm="1">
        <f t="array" ref="E9363">IF(AND(B9363="Housing",A9363="Rural"),"",
_xlfn.IFS(
NOT(ISBLANK(C9363)), C9363,
AND(NOT(ISBLANK(C9362)), B9362=B9363, NOT(ISBLANK(C9364)), B9364=B9363), AVERAGE(C9362,C9364),
AND(NOT(ISBLANK(C9362)), B9362=B9363, ISBLANK(C9364), NOT(ISBLANK(C9365)), B9365=B9363), C9362+(C9365-C9362)/3,
AND(ISBLANK(C9362), NOT(ISBLANK(C9361)), B9361=B9363, NOT(ISBLANK(C9364)), B9364=B9363), C9361+(C9364-C9361)*2/3,
TRUE, "Check Manually"
))</f>
        <v>117</v>
      </c>
      <c r="F9363" t="str">
        <f>_xlfn.XLOOKUP(B9363,Bucket_Map!A:A,Bucket_Map!B:B,"ERROR - CHECK NAME")</f>
        <v>Food &amp; Beverages</v>
      </c>
    </row>
    <row r="9364" spans="1:6" x14ac:dyDescent="0.25">
      <c r="A9364" t="s">
        <v>33</v>
      </c>
      <c r="B9364" t="s">
        <v>26</v>
      </c>
      <c r="C9364">
        <v>115.5</v>
      </c>
      <c r="D9364" s="1">
        <v>43160</v>
      </c>
      <c r="E9364" cm="1">
        <f t="array" ref="E9364">IF(AND(B9364="Housing",A9364="Rural"),"",
_xlfn.IFS(
NOT(ISBLANK(C9364)), C9364,
AND(NOT(ISBLANK(C9363)), B9363=B9364, NOT(ISBLANK(C9365)), B9365=B9364), AVERAGE(C9363,C9365),
AND(NOT(ISBLANK(C9363)), B9363=B9364, ISBLANK(C9365), NOT(ISBLANK(C9366)), B9366=B9364), C9363+(C9366-C9363)/3,
AND(ISBLANK(C9363), NOT(ISBLANK(C9362)), B9362=B9364, NOT(ISBLANK(C9365)), B9365=B9364), C9362+(C9365-C9362)*2/3,
TRUE, "Check Manually"
))</f>
        <v>115.5</v>
      </c>
      <c r="F9364" t="str">
        <f>_xlfn.XLOOKUP(B9364,Bucket_Map!A:A,Bucket_Map!B:B,"ERROR - CHECK NAME")</f>
        <v>Food &amp; Beverages</v>
      </c>
    </row>
    <row r="9365" spans="1:6" x14ac:dyDescent="0.25">
      <c r="A9365" t="s">
        <v>33</v>
      </c>
      <c r="B9365" t="s">
        <v>26</v>
      </c>
      <c r="C9365">
        <v>114</v>
      </c>
      <c r="D9365" s="1">
        <v>43191</v>
      </c>
      <c r="E9365" cm="1">
        <f t="array" ref="E9365">IF(AND(B9365="Housing",A9365="Rural"),"",
_xlfn.IFS(
NOT(ISBLANK(C9365)), C9365,
AND(NOT(ISBLANK(C9364)), B9364=B9365, NOT(ISBLANK(C9366)), B9366=B9365), AVERAGE(C9364,C9366),
AND(NOT(ISBLANK(C9364)), B9364=B9365, ISBLANK(C9366), NOT(ISBLANK(C9367)), B9367=B9365), C9364+(C9367-C9364)/3,
AND(ISBLANK(C9364), NOT(ISBLANK(C9363)), B9363=B9365, NOT(ISBLANK(C9366)), B9366=B9365), C9363+(C9366-C9363)*2/3,
TRUE, "Check Manually"
))</f>
        <v>114</v>
      </c>
      <c r="F9365" t="str">
        <f>_xlfn.XLOOKUP(B9365,Bucket_Map!A:A,Bucket_Map!B:B,"ERROR - CHECK NAME")</f>
        <v>Food &amp; Beverages</v>
      </c>
    </row>
    <row r="9366" spans="1:6" x14ac:dyDescent="0.25">
      <c r="A9366" t="s">
        <v>33</v>
      </c>
      <c r="B9366" t="s">
        <v>26</v>
      </c>
      <c r="C9366">
        <v>112.8</v>
      </c>
      <c r="D9366" s="1">
        <v>43221</v>
      </c>
      <c r="E9366" cm="1">
        <f t="array" ref="E9366">IF(AND(B9366="Housing",A9366="Rural"),"",
_xlfn.IFS(
NOT(ISBLANK(C9366)), C9366,
AND(NOT(ISBLANK(C9365)), B9365=B9366, NOT(ISBLANK(C9367)), B9367=B9366), AVERAGE(C9365,C9367),
AND(NOT(ISBLANK(C9365)), B9365=B9366, ISBLANK(C9367), NOT(ISBLANK(C9368)), B9368=B9366), C9365+(C9368-C9365)/3,
AND(ISBLANK(C9365), NOT(ISBLANK(C9364)), B9364=B9366, NOT(ISBLANK(C9367)), B9367=B9366), C9364+(C9367-C9364)*2/3,
TRUE, "Check Manually"
))</f>
        <v>112.8</v>
      </c>
      <c r="F9366" t="str">
        <f>_xlfn.XLOOKUP(B9366,Bucket_Map!A:A,Bucket_Map!B:B,"ERROR - CHECK NAME")</f>
        <v>Food &amp; Beverages</v>
      </c>
    </row>
    <row r="9367" spans="1:6" x14ac:dyDescent="0.25">
      <c r="A9367" t="s">
        <v>33</v>
      </c>
      <c r="B9367" t="s">
        <v>26</v>
      </c>
      <c r="C9367">
        <v>112.3</v>
      </c>
      <c r="D9367" s="1">
        <v>43252</v>
      </c>
      <c r="E9367" cm="1">
        <f t="array" ref="E9367">IF(AND(B9367="Housing",A9367="Rural"),"",
_xlfn.IFS(
NOT(ISBLANK(C9367)), C9367,
AND(NOT(ISBLANK(C9366)), B9366=B9367, NOT(ISBLANK(C9368)), B9368=B9367), AVERAGE(C9366,C9368),
AND(NOT(ISBLANK(C9366)), B9366=B9367, ISBLANK(C9368), NOT(ISBLANK(C9369)), B9369=B9367), C9366+(C9369-C9366)/3,
AND(ISBLANK(C9366), NOT(ISBLANK(C9365)), B9365=B9367, NOT(ISBLANK(C9368)), B9368=B9367), C9365+(C9368-C9365)*2/3,
TRUE, "Check Manually"
))</f>
        <v>112.3</v>
      </c>
      <c r="F9367" t="str">
        <f>_xlfn.XLOOKUP(B9367,Bucket_Map!A:A,Bucket_Map!B:B,"ERROR - CHECK NAME")</f>
        <v>Food &amp; Beverages</v>
      </c>
    </row>
    <row r="9368" spans="1:6" x14ac:dyDescent="0.25">
      <c r="A9368" t="s">
        <v>33</v>
      </c>
      <c r="B9368" t="s">
        <v>26</v>
      </c>
      <c r="C9368">
        <v>112.6</v>
      </c>
      <c r="D9368" s="1">
        <v>43282</v>
      </c>
      <c r="E9368" cm="1">
        <f t="array" ref="E9368">IF(AND(B9368="Housing",A9368="Rural"),"",
_xlfn.IFS(
NOT(ISBLANK(C9368)), C9368,
AND(NOT(ISBLANK(C9367)), B9367=B9368, NOT(ISBLANK(C9369)), B9369=B9368), AVERAGE(C9367,C9369),
AND(NOT(ISBLANK(C9367)), B9367=B9368, ISBLANK(C9369), NOT(ISBLANK(C9370)), B9370=B9368), C9367+(C9370-C9367)/3,
AND(ISBLANK(C9367), NOT(ISBLANK(C9366)), B9366=B9368, NOT(ISBLANK(C9369)), B9369=B9368), C9366+(C9369-C9366)*2/3,
TRUE, "Check Manually"
))</f>
        <v>112.6</v>
      </c>
      <c r="F9368" t="str">
        <f>_xlfn.XLOOKUP(B9368,Bucket_Map!A:A,Bucket_Map!B:B,"ERROR - CHECK NAME")</f>
        <v>Food &amp; Beverages</v>
      </c>
    </row>
    <row r="9369" spans="1:6" x14ac:dyDescent="0.25">
      <c r="A9369" t="s">
        <v>33</v>
      </c>
      <c r="B9369" t="s">
        <v>26</v>
      </c>
      <c r="C9369">
        <v>113.6</v>
      </c>
      <c r="D9369" s="1">
        <v>43313</v>
      </c>
      <c r="E9369" cm="1">
        <f t="array" ref="E9369">IF(AND(B9369="Housing",A9369="Rural"),"",
_xlfn.IFS(
NOT(ISBLANK(C9369)), C9369,
AND(NOT(ISBLANK(C9368)), B9368=B9369, NOT(ISBLANK(C9370)), B9370=B9369), AVERAGE(C9368,C9370),
AND(NOT(ISBLANK(C9368)), B9368=B9369, ISBLANK(C9370), NOT(ISBLANK(C9371)), B9371=B9369), C9368+(C9371-C9368)/3,
AND(ISBLANK(C9368), NOT(ISBLANK(C9367)), B9367=B9369, NOT(ISBLANK(C9370)), B9370=B9369), C9367+(C9370-C9367)*2/3,
TRUE, "Check Manually"
))</f>
        <v>113.6</v>
      </c>
      <c r="F9369" t="str">
        <f>_xlfn.XLOOKUP(B9369,Bucket_Map!A:A,Bucket_Map!B:B,"ERROR - CHECK NAME")</f>
        <v>Food &amp; Beverages</v>
      </c>
    </row>
    <row r="9370" spans="1:6" x14ac:dyDescent="0.25">
      <c r="A9370" t="s">
        <v>33</v>
      </c>
      <c r="B9370" t="s">
        <v>26</v>
      </c>
      <c r="C9370">
        <v>113.5</v>
      </c>
      <c r="D9370" s="1">
        <v>43344</v>
      </c>
      <c r="E9370" cm="1">
        <f t="array" ref="E9370">IF(AND(B9370="Housing",A9370="Rural"),"",
_xlfn.IFS(
NOT(ISBLANK(C9370)), C9370,
AND(NOT(ISBLANK(C9369)), B9369=B9370, NOT(ISBLANK(C9371)), B9371=B9370), AVERAGE(C9369,C9371),
AND(NOT(ISBLANK(C9369)), B9369=B9370, ISBLANK(C9371), NOT(ISBLANK(C9372)), B9372=B9370), C9369+(C9372-C9369)/3,
AND(ISBLANK(C9369), NOT(ISBLANK(C9368)), B9368=B9370, NOT(ISBLANK(C9371)), B9371=B9370), C9368+(C9371-C9368)*2/3,
TRUE, "Check Manually"
))</f>
        <v>113.5</v>
      </c>
      <c r="F9370" t="str">
        <f>_xlfn.XLOOKUP(B9370,Bucket_Map!A:A,Bucket_Map!B:B,"ERROR - CHECK NAME")</f>
        <v>Food &amp; Beverages</v>
      </c>
    </row>
    <row r="9371" spans="1:6" x14ac:dyDescent="0.25">
      <c r="A9371" t="s">
        <v>33</v>
      </c>
      <c r="B9371" t="s">
        <v>26</v>
      </c>
      <c r="C9371">
        <v>113.2</v>
      </c>
      <c r="D9371" s="1">
        <v>43374</v>
      </c>
      <c r="E9371" cm="1">
        <f t="array" ref="E9371">IF(AND(B9371="Housing",A9371="Rural"),"",
_xlfn.IFS(
NOT(ISBLANK(C9371)), C9371,
AND(NOT(ISBLANK(C9370)), B9370=B9371, NOT(ISBLANK(C9372)), B9372=B9371), AVERAGE(C9370,C9372),
AND(NOT(ISBLANK(C9370)), B9370=B9371, ISBLANK(C9372), NOT(ISBLANK(C9373)), B9373=B9371), C9370+(C9373-C9370)/3,
AND(ISBLANK(C9370), NOT(ISBLANK(C9369)), B9369=B9371, NOT(ISBLANK(C9372)), B9372=B9371), C9369+(C9372-C9369)*2/3,
TRUE, "Check Manually"
))</f>
        <v>113.2</v>
      </c>
      <c r="F9371" t="str">
        <f>_xlfn.XLOOKUP(B9371,Bucket_Map!A:A,Bucket_Map!B:B,"ERROR - CHECK NAME")</f>
        <v>Food &amp; Beverages</v>
      </c>
    </row>
    <row r="9372" spans="1:6" x14ac:dyDescent="0.25">
      <c r="A9372" t="s">
        <v>33</v>
      </c>
      <c r="B9372" t="s">
        <v>26</v>
      </c>
      <c r="C9372">
        <v>115.3</v>
      </c>
      <c r="D9372" s="1">
        <v>43405</v>
      </c>
      <c r="E9372" cm="1">
        <f t="array" ref="E9372">IF(AND(B9372="Housing",A9372="Rural"),"",
_xlfn.IFS(
NOT(ISBLANK(C9372)), C9372,
AND(NOT(ISBLANK(C9371)), B9371=B9372, NOT(ISBLANK(C9373)), B9373=B9372), AVERAGE(C9371,C9373),
AND(NOT(ISBLANK(C9371)), B9371=B9372, ISBLANK(C9373), NOT(ISBLANK(C9374)), B9374=B9372), C9371+(C9374-C9371)/3,
AND(ISBLANK(C9371), NOT(ISBLANK(C9370)), B9370=B9372, NOT(ISBLANK(C9373)), B9373=B9372), C9370+(C9373-C9370)*2/3,
TRUE, "Check Manually"
))</f>
        <v>115.3</v>
      </c>
      <c r="F9372" t="str">
        <f>_xlfn.XLOOKUP(B9372,Bucket_Map!A:A,Bucket_Map!B:B,"ERROR - CHECK NAME")</f>
        <v>Food &amp; Beverages</v>
      </c>
    </row>
    <row r="9373" spans="1:6" x14ac:dyDescent="0.25">
      <c r="A9373" t="s">
        <v>33</v>
      </c>
      <c r="B9373" t="s">
        <v>26</v>
      </c>
      <c r="C9373">
        <v>117.5</v>
      </c>
      <c r="D9373" s="1">
        <v>43435</v>
      </c>
      <c r="E9373" cm="1">
        <f t="array" ref="E9373">IF(AND(B9373="Housing",A9373="Rural"),"",
_xlfn.IFS(
NOT(ISBLANK(C9373)), C9373,
AND(NOT(ISBLANK(C9372)), B9372=B9373, NOT(ISBLANK(C9374)), B9374=B9373), AVERAGE(C9372,C9374),
AND(NOT(ISBLANK(C9372)), B9372=B9373, ISBLANK(C9374), NOT(ISBLANK(C9375)), B9375=B9373), C9372+(C9375-C9372)/3,
AND(ISBLANK(C9372), NOT(ISBLANK(C9371)), B9371=B9373, NOT(ISBLANK(C9374)), B9374=B9373), C9371+(C9374-C9371)*2/3,
TRUE, "Check Manually"
))</f>
        <v>117.5</v>
      </c>
      <c r="F9373" t="str">
        <f>_xlfn.XLOOKUP(B9373,Bucket_Map!A:A,Bucket_Map!B:B,"ERROR - CHECK NAME")</f>
        <v>Food &amp; Beverages</v>
      </c>
    </row>
    <row r="9374" spans="1:6" x14ac:dyDescent="0.25">
      <c r="A9374" t="s">
        <v>33</v>
      </c>
      <c r="B9374" t="s">
        <v>26</v>
      </c>
      <c r="C9374">
        <v>118.2</v>
      </c>
      <c r="D9374" s="1">
        <v>43466</v>
      </c>
      <c r="E9374" cm="1">
        <f t="array" ref="E9374">IF(AND(B9374="Housing",A9374="Rural"),"",
_xlfn.IFS(
NOT(ISBLANK(C9374)), C9374,
AND(NOT(ISBLANK(C9373)), B9373=B9374, NOT(ISBLANK(C9375)), B9375=B9374), AVERAGE(C9373,C9375),
AND(NOT(ISBLANK(C9373)), B9373=B9374, ISBLANK(C9375), NOT(ISBLANK(C9376)), B9376=B9374), C9373+(C9376-C9373)/3,
AND(ISBLANK(C9373), NOT(ISBLANK(C9372)), B9372=B9374, NOT(ISBLANK(C9375)), B9375=B9374), C9372+(C9375-C9372)*2/3,
TRUE, "Check Manually"
))</f>
        <v>118.2</v>
      </c>
      <c r="F9374" t="str">
        <f>_xlfn.XLOOKUP(B9374,Bucket_Map!A:A,Bucket_Map!B:B,"ERROR - CHECK NAME")</f>
        <v>Food &amp; Beverages</v>
      </c>
    </row>
    <row r="9375" spans="1:6" x14ac:dyDescent="0.25">
      <c r="A9375" t="s">
        <v>33</v>
      </c>
      <c r="B9375" t="s">
        <v>26</v>
      </c>
      <c r="C9375">
        <v>119.9</v>
      </c>
      <c r="D9375" s="1">
        <v>43497</v>
      </c>
      <c r="E9375" cm="1">
        <f t="array" ref="E9375">IF(AND(B9375="Housing",A9375="Rural"),"",
_xlfn.IFS(
NOT(ISBLANK(C9375)), C9375,
AND(NOT(ISBLANK(C9374)), B9374=B9375, NOT(ISBLANK(C9376)), B9376=B9375), AVERAGE(C9374,C9376),
AND(NOT(ISBLANK(C9374)), B9374=B9375, ISBLANK(C9376), NOT(ISBLANK(C9377)), B9377=B9375), C9374+(C9377-C9374)/3,
AND(ISBLANK(C9374), NOT(ISBLANK(C9373)), B9373=B9375, NOT(ISBLANK(C9376)), B9376=B9375), C9373+(C9376-C9373)*2/3,
TRUE, "Check Manually"
))</f>
        <v>119.9</v>
      </c>
      <c r="F9375" t="str">
        <f>_xlfn.XLOOKUP(B9375,Bucket_Map!A:A,Bucket_Map!B:B,"ERROR - CHECK NAME")</f>
        <v>Food &amp; Beverages</v>
      </c>
    </row>
    <row r="9376" spans="1:6" x14ac:dyDescent="0.25">
      <c r="A9376" t="s">
        <v>33</v>
      </c>
      <c r="B9376" t="s">
        <v>26</v>
      </c>
      <c r="C9376">
        <v>120.7</v>
      </c>
      <c r="D9376" s="1">
        <v>43525</v>
      </c>
      <c r="E9376" cm="1">
        <f t="array" ref="E9376">IF(AND(B9376="Housing",A9376="Rural"),"",
_xlfn.IFS(
NOT(ISBLANK(C9376)), C9376,
AND(NOT(ISBLANK(C9375)), B9375=B9376, NOT(ISBLANK(C9377)), B9377=B9376), AVERAGE(C9375,C9377),
AND(NOT(ISBLANK(C9375)), B9375=B9376, ISBLANK(C9377), NOT(ISBLANK(C9378)), B9378=B9376), C9375+(C9378-C9375)/3,
AND(ISBLANK(C9375), NOT(ISBLANK(C9374)), B9374=B9376, NOT(ISBLANK(C9377)), B9377=B9376), C9374+(C9377-C9374)*2/3,
TRUE, "Check Manually"
))</f>
        <v>120.7</v>
      </c>
      <c r="F9376" t="str">
        <f>_xlfn.XLOOKUP(B9376,Bucket_Map!A:A,Bucket_Map!B:B,"ERROR - CHECK NAME")</f>
        <v>Food &amp; Beverages</v>
      </c>
    </row>
    <row r="9377" spans="1:6" x14ac:dyDescent="0.25">
      <c r="A9377" t="s">
        <v>33</v>
      </c>
      <c r="B9377" t="s">
        <v>26</v>
      </c>
      <c r="C9377">
        <v>124.4</v>
      </c>
      <c r="D9377" s="1">
        <v>43586</v>
      </c>
      <c r="E9377" cm="1">
        <f t="array" ref="E9377">IF(AND(B9377="Housing",A9377="Rural"),"",
_xlfn.IFS(
NOT(ISBLANK(C9377)), C9377,
AND(NOT(ISBLANK(C9376)), B9376=B9377, NOT(ISBLANK(C9378)), B9378=B9377), AVERAGE(C9376,C9378),
AND(NOT(ISBLANK(C9376)), B9376=B9377, ISBLANK(C9378), NOT(ISBLANK(C9379)), B9379=B9377), C9376+(C9379-C9376)/3,
AND(ISBLANK(C9376), NOT(ISBLANK(C9375)), B9375=B9377, NOT(ISBLANK(C9378)), B9378=B9377), C9375+(C9378-C9375)*2/3,
TRUE, "Check Manually"
))</f>
        <v>124.4</v>
      </c>
      <c r="F9377" t="str">
        <f>_xlfn.XLOOKUP(B9377,Bucket_Map!A:A,Bucket_Map!B:B,"ERROR - CHECK NAME")</f>
        <v>Food &amp; Beverages</v>
      </c>
    </row>
    <row r="9378" spans="1:6" x14ac:dyDescent="0.25">
      <c r="A9378" t="s">
        <v>33</v>
      </c>
      <c r="B9378" t="s">
        <v>26</v>
      </c>
      <c r="C9378">
        <v>127.4</v>
      </c>
      <c r="D9378" s="1">
        <v>43617</v>
      </c>
      <c r="E9378" cm="1">
        <f t="array" ref="E9378">IF(AND(B9378="Housing",A9378="Rural"),"",
_xlfn.IFS(
NOT(ISBLANK(C9378)), C9378,
AND(NOT(ISBLANK(C9377)), B9377=B9378, NOT(ISBLANK(C9379)), B9379=B9378), AVERAGE(C9377,C9379),
AND(NOT(ISBLANK(C9377)), B9377=B9378, ISBLANK(C9379), NOT(ISBLANK(C9380)), B9380=B9378), C9377+(C9380-C9377)/3,
AND(ISBLANK(C9377), NOT(ISBLANK(C9376)), B9376=B9378, NOT(ISBLANK(C9379)), B9379=B9378), C9376+(C9379-C9376)*2/3,
TRUE, "Check Manually"
))</f>
        <v>127.4</v>
      </c>
      <c r="F9378" t="str">
        <f>_xlfn.XLOOKUP(B9378,Bucket_Map!A:A,Bucket_Map!B:B,"ERROR - CHECK NAME")</f>
        <v>Food &amp; Beverages</v>
      </c>
    </row>
    <row r="9379" spans="1:6" x14ac:dyDescent="0.25">
      <c r="A9379" t="s">
        <v>33</v>
      </c>
      <c r="B9379" t="s">
        <v>26</v>
      </c>
      <c r="C9379">
        <v>128.9</v>
      </c>
      <c r="D9379" s="1">
        <v>43647</v>
      </c>
      <c r="E9379" cm="1">
        <f t="array" ref="E9379">IF(AND(B9379="Housing",A9379="Rural"),"",
_xlfn.IFS(
NOT(ISBLANK(C9379)), C9379,
AND(NOT(ISBLANK(C9378)), B9378=B9379, NOT(ISBLANK(C9380)), B9380=B9379), AVERAGE(C9378,C9380),
AND(NOT(ISBLANK(C9378)), B9378=B9379, ISBLANK(C9380), NOT(ISBLANK(C9381)), B9381=B9379), C9378+(C9381-C9378)/3,
AND(ISBLANK(C9378), NOT(ISBLANK(C9377)), B9377=B9379, NOT(ISBLANK(C9380)), B9380=B9379), C9377+(C9380-C9377)*2/3,
TRUE, "Check Manually"
))</f>
        <v>128.9</v>
      </c>
      <c r="F9379" t="str">
        <f>_xlfn.XLOOKUP(B9379,Bucket_Map!A:A,Bucket_Map!B:B,"ERROR - CHECK NAME")</f>
        <v>Food &amp; Beverages</v>
      </c>
    </row>
    <row r="9380" spans="1:6" x14ac:dyDescent="0.25">
      <c r="A9380" t="s">
        <v>33</v>
      </c>
      <c r="B9380" t="s">
        <v>26</v>
      </c>
      <c r="C9380">
        <v>129.80000000000001</v>
      </c>
      <c r="D9380" s="1">
        <v>43678</v>
      </c>
      <c r="E9380" cm="1">
        <f t="array" ref="E9380">IF(AND(B9380="Housing",A9380="Rural"),"",
_xlfn.IFS(
NOT(ISBLANK(C9380)), C9380,
AND(NOT(ISBLANK(C9379)), B9379=B9380, NOT(ISBLANK(C9381)), B9381=B9380), AVERAGE(C9379,C9381),
AND(NOT(ISBLANK(C9379)), B9379=B9380, ISBLANK(C9381), NOT(ISBLANK(C9382)), B9382=B9380), C9379+(C9382-C9379)/3,
AND(ISBLANK(C9379), NOT(ISBLANK(C9378)), B9378=B9380, NOT(ISBLANK(C9381)), B9381=B9380), C9378+(C9381-C9378)*2/3,
TRUE, "Check Manually"
))</f>
        <v>129.80000000000001</v>
      </c>
      <c r="F9380" t="str">
        <f>_xlfn.XLOOKUP(B9380,Bucket_Map!A:A,Bucket_Map!B:B,"ERROR - CHECK NAME")</f>
        <v>Food &amp; Beverages</v>
      </c>
    </row>
    <row r="9381" spans="1:6" x14ac:dyDescent="0.25">
      <c r="A9381" t="s">
        <v>33</v>
      </c>
      <c r="B9381" t="s">
        <v>26</v>
      </c>
      <c r="C9381">
        <v>130.30000000000001</v>
      </c>
      <c r="D9381" s="1">
        <v>43709</v>
      </c>
      <c r="E9381" cm="1">
        <f t="array" ref="E9381">IF(AND(B9381="Housing",A9381="Rural"),"",
_xlfn.IFS(
NOT(ISBLANK(C9381)), C9381,
AND(NOT(ISBLANK(C9380)), B9380=B9381, NOT(ISBLANK(C9382)), B9382=B9381), AVERAGE(C9380,C9382),
AND(NOT(ISBLANK(C9380)), B9380=B9381, ISBLANK(C9382), NOT(ISBLANK(C9383)), B9383=B9381), C9380+(C9383-C9380)/3,
AND(ISBLANK(C9380), NOT(ISBLANK(C9379)), B9379=B9381, NOT(ISBLANK(C9382)), B9382=B9381), C9379+(C9382-C9379)*2/3,
TRUE, "Check Manually"
))</f>
        <v>130.30000000000001</v>
      </c>
      <c r="F9381" t="str">
        <f>_xlfn.XLOOKUP(B9381,Bucket_Map!A:A,Bucket_Map!B:B,"ERROR - CHECK NAME")</f>
        <v>Food &amp; Beverages</v>
      </c>
    </row>
    <row r="9382" spans="1:6" x14ac:dyDescent="0.25">
      <c r="A9382" t="s">
        <v>33</v>
      </c>
      <c r="B9382" t="s">
        <v>26</v>
      </c>
      <c r="C9382">
        <v>131.19999999999999</v>
      </c>
      <c r="D9382" s="1">
        <v>43739</v>
      </c>
      <c r="E9382" cm="1">
        <f t="array" ref="E9382">IF(AND(B9382="Housing",A9382="Rural"),"",
_xlfn.IFS(
NOT(ISBLANK(C9382)), C9382,
AND(NOT(ISBLANK(C9381)), B9381=B9382, NOT(ISBLANK(C9383)), B9383=B9382), AVERAGE(C9381,C9383),
AND(NOT(ISBLANK(C9381)), B9381=B9382, ISBLANK(C9383), NOT(ISBLANK(C9384)), B9384=B9382), C9381+(C9384-C9381)/3,
AND(ISBLANK(C9381), NOT(ISBLANK(C9380)), B9380=B9382, NOT(ISBLANK(C9383)), B9383=B9382), C9380+(C9383-C9380)*2/3,
TRUE, "Check Manually"
))</f>
        <v>131.19999999999999</v>
      </c>
      <c r="F9382" t="str">
        <f>_xlfn.XLOOKUP(B9382,Bucket_Map!A:A,Bucket_Map!B:B,"ERROR - CHECK NAME")</f>
        <v>Food &amp; Beverages</v>
      </c>
    </row>
    <row r="9383" spans="1:6" x14ac:dyDescent="0.25">
      <c r="A9383" t="s">
        <v>33</v>
      </c>
      <c r="B9383" t="s">
        <v>26</v>
      </c>
      <c r="C9383">
        <v>134.6</v>
      </c>
      <c r="D9383" s="1">
        <v>43770</v>
      </c>
      <c r="E9383" cm="1">
        <f t="array" ref="E9383">IF(AND(B9383="Housing",A9383="Rural"),"",
_xlfn.IFS(
NOT(ISBLANK(C9383)), C9383,
AND(NOT(ISBLANK(C9382)), B9382=B9383, NOT(ISBLANK(C9384)), B9384=B9383), AVERAGE(C9382,C9384),
AND(NOT(ISBLANK(C9382)), B9382=B9383, ISBLANK(C9384), NOT(ISBLANK(C9385)), B9385=B9383), C9382+(C9385-C9382)/3,
AND(ISBLANK(C9382), NOT(ISBLANK(C9381)), B9381=B9383, NOT(ISBLANK(C9384)), B9384=B9383), C9381+(C9384-C9381)*2/3,
TRUE, "Check Manually"
))</f>
        <v>134.6</v>
      </c>
      <c r="F9383" t="str">
        <f>_xlfn.XLOOKUP(B9383,Bucket_Map!A:A,Bucket_Map!B:B,"ERROR - CHECK NAME")</f>
        <v>Food &amp; Beverages</v>
      </c>
    </row>
    <row r="9384" spans="1:6" x14ac:dyDescent="0.25">
      <c r="A9384" t="s">
        <v>33</v>
      </c>
      <c r="B9384" t="s">
        <v>26</v>
      </c>
      <c r="C9384">
        <v>137.19999999999999</v>
      </c>
      <c r="D9384" s="1">
        <v>43800</v>
      </c>
      <c r="E9384" cm="1">
        <f t="array" ref="E9384">IF(AND(B9384="Housing",A9384="Rural"),"",
_xlfn.IFS(
NOT(ISBLANK(C9384)), C9384,
AND(NOT(ISBLANK(C9383)), B9383=B9384, NOT(ISBLANK(C9385)), B9385=B9384), AVERAGE(C9383,C9385),
AND(NOT(ISBLANK(C9383)), B9383=B9384, ISBLANK(C9385), NOT(ISBLANK(C9386)), B9386=B9384), C9383+(C9386-C9383)/3,
AND(ISBLANK(C9383), NOT(ISBLANK(C9382)), B9382=B9384, NOT(ISBLANK(C9385)), B9385=B9384), C9382+(C9385-C9382)*2/3,
TRUE, "Check Manually"
))</f>
        <v>137.19999999999999</v>
      </c>
      <c r="F9384" t="str">
        <f>_xlfn.XLOOKUP(B9384,Bucket_Map!A:A,Bucket_Map!B:B,"ERROR - CHECK NAME")</f>
        <v>Food &amp; Beverages</v>
      </c>
    </row>
    <row r="9385" spans="1:6" x14ac:dyDescent="0.25">
      <c r="A9385" t="s">
        <v>33</v>
      </c>
      <c r="B9385" t="s">
        <v>26</v>
      </c>
      <c r="C9385">
        <v>139.1</v>
      </c>
      <c r="D9385" s="1">
        <v>43831</v>
      </c>
      <c r="E9385" cm="1">
        <f t="array" ref="E9385">IF(AND(B9385="Housing",A9385="Rural"),"",
_xlfn.IFS(
NOT(ISBLANK(C9385)), C9385,
AND(NOT(ISBLANK(C9384)), B9384=B9385, NOT(ISBLANK(C9386)), B9386=B9385), AVERAGE(C9384,C9386),
AND(NOT(ISBLANK(C9384)), B9384=B9385, ISBLANK(C9386), NOT(ISBLANK(C9387)), B9387=B9385), C9384+(C9387-C9384)/3,
AND(ISBLANK(C9384), NOT(ISBLANK(C9383)), B9383=B9385, NOT(ISBLANK(C9386)), B9386=B9385), C9383+(C9386-C9383)*2/3,
TRUE, "Check Manually"
))</f>
        <v>139.1</v>
      </c>
      <c r="F9385" t="str">
        <f>_xlfn.XLOOKUP(B9385,Bucket_Map!A:A,Bucket_Map!B:B,"ERROR - CHECK NAME")</f>
        <v>Food &amp; Beverages</v>
      </c>
    </row>
    <row r="9386" spans="1:6" x14ac:dyDescent="0.25">
      <c r="A9386" t="s">
        <v>33</v>
      </c>
      <c r="B9386" t="s">
        <v>26</v>
      </c>
      <c r="C9386">
        <v>139.6</v>
      </c>
      <c r="D9386" s="1">
        <v>43862</v>
      </c>
      <c r="E9386" cm="1">
        <f t="array" ref="E9386">IF(AND(B9386="Housing",A9386="Rural"),"",
_xlfn.IFS(
NOT(ISBLANK(C9386)), C9386,
AND(NOT(ISBLANK(C9385)), B9385=B9386, NOT(ISBLANK(C9387)), B9387=B9386), AVERAGE(C9385,C9387),
AND(NOT(ISBLANK(C9385)), B9385=B9386, ISBLANK(C9387), NOT(ISBLANK(C9388)), B9388=B9386), C9385+(C9388-C9385)/3,
AND(ISBLANK(C9385), NOT(ISBLANK(C9384)), B9384=B9386, NOT(ISBLANK(C9387)), B9387=B9386), C9384+(C9387-C9384)*2/3,
TRUE, "Check Manually"
))</f>
        <v>139.6</v>
      </c>
      <c r="F9386" t="str">
        <f>_xlfn.XLOOKUP(B9386,Bucket_Map!A:A,Bucket_Map!B:B,"ERROR - CHECK NAME")</f>
        <v>Food &amp; Beverages</v>
      </c>
    </row>
    <row r="9387" spans="1:6" x14ac:dyDescent="0.25">
      <c r="A9387" t="s">
        <v>33</v>
      </c>
      <c r="B9387" t="s">
        <v>26</v>
      </c>
      <c r="C9387">
        <v>139.69999999999999</v>
      </c>
      <c r="D9387" s="1">
        <v>43891</v>
      </c>
      <c r="E9387" cm="1">
        <f t="array" ref="E9387">IF(AND(B9387="Housing",A9387="Rural"),"",
_xlfn.IFS(
NOT(ISBLANK(C9387)), C9387,
AND(NOT(ISBLANK(C9386)), B9386=B9387, NOT(ISBLANK(C9388)), B9388=B9387), AVERAGE(C9386,C9388),
AND(NOT(ISBLANK(C9386)), B9386=B9387, ISBLANK(C9388), NOT(ISBLANK(C9389)), B9389=B9387), C9386+(C9389-C9386)/3,
AND(ISBLANK(C9386), NOT(ISBLANK(C9385)), B9385=B9387, NOT(ISBLANK(C9388)), B9388=B9387), C9385+(C9388-C9385)*2/3,
TRUE, "Check Manually"
))</f>
        <v>139.69999999999999</v>
      </c>
      <c r="F9387" t="str">
        <f>_xlfn.XLOOKUP(B9387,Bucket_Map!A:A,Bucket_Map!B:B,"ERROR - CHECK NAME")</f>
        <v>Food &amp; Beverages</v>
      </c>
    </row>
    <row r="9388" spans="1:6" x14ac:dyDescent="0.25">
      <c r="A9388" t="s">
        <v>33</v>
      </c>
      <c r="B9388" t="s">
        <v>26</v>
      </c>
      <c r="C9388">
        <v>150.80000000000001</v>
      </c>
      <c r="D9388" s="1">
        <v>43922</v>
      </c>
      <c r="E9388" cm="1">
        <f t="array" ref="E9388">IF(AND(B9388="Housing",A9388="Rural"),"",
_xlfn.IFS(
NOT(ISBLANK(C9388)), C9388,
AND(NOT(ISBLANK(C9387)), B9387=B9388, NOT(ISBLANK(C9389)), B9389=B9388), AVERAGE(C9387,C9389),
AND(NOT(ISBLANK(C9387)), B9387=B9388, ISBLANK(C9389), NOT(ISBLANK(C9390)), B9390=B9388), C9387+(C9390-C9387)/3,
AND(ISBLANK(C9387), NOT(ISBLANK(C9386)), B9386=B9388, NOT(ISBLANK(C9389)), B9389=B9388), C9386+(C9389-C9386)*2/3,
TRUE, "Check Manually"
))</f>
        <v>150.80000000000001</v>
      </c>
      <c r="F9388" t="str">
        <f>_xlfn.XLOOKUP(B9388,Bucket_Map!A:A,Bucket_Map!B:B,"ERROR - CHECK NAME")</f>
        <v>Food &amp; Beverages</v>
      </c>
    </row>
    <row r="9389" spans="1:6" x14ac:dyDescent="0.25">
      <c r="A9389" t="s">
        <v>33</v>
      </c>
      <c r="B9389" t="s">
        <v>26</v>
      </c>
      <c r="D9389" s="1">
        <v>43952</v>
      </c>
      <c r="E9389" cm="1">
        <f t="array" ref="E9389">IF(AND(B9389="Housing",A9389="Rural"),"",
_xlfn.IFS(
NOT(ISBLANK(C9389)), C9389,
AND(NOT(ISBLANK(C9388)), B9388=B9389, NOT(ISBLANK(C9390)), B9390=B9389), AVERAGE(C9388,C9390),
AND(NOT(ISBLANK(C9388)), B9388=B9389, ISBLANK(C9390), NOT(ISBLANK(C9391)), B9391=B9389), C9388+(C9391-C9388)/3,
AND(ISBLANK(C9388), NOT(ISBLANK(C9387)), B9387=B9389, NOT(ISBLANK(C9390)), B9390=B9389), C9387+(C9390-C9387)*2/3,
TRUE, "Check Manually"
))</f>
        <v>151.4</v>
      </c>
      <c r="F9389" t="str">
        <f>_xlfn.XLOOKUP(B9389,Bucket_Map!A:A,Bucket_Map!B:B,"ERROR - CHECK NAME")</f>
        <v>Food &amp; Beverages</v>
      </c>
    </row>
    <row r="9390" spans="1:6" x14ac:dyDescent="0.25">
      <c r="A9390" t="s">
        <v>33</v>
      </c>
      <c r="B9390" t="s">
        <v>26</v>
      </c>
      <c r="C9390">
        <v>152</v>
      </c>
      <c r="D9390" s="1">
        <v>43983</v>
      </c>
      <c r="E9390" cm="1">
        <f t="array" ref="E9390">IF(AND(B9390="Housing",A9390="Rural"),"",
_xlfn.IFS(
NOT(ISBLANK(C9390)), C9390,
AND(NOT(ISBLANK(C9389)), B9389=B9390, NOT(ISBLANK(C9391)), B9391=B9390), AVERAGE(C9389,C9391),
AND(NOT(ISBLANK(C9389)), B9389=B9390, ISBLANK(C9391), NOT(ISBLANK(C9392)), B9392=B9390), C9389+(C9392-C9389)/3,
AND(ISBLANK(C9389), NOT(ISBLANK(C9388)), B9388=B9390, NOT(ISBLANK(C9391)), B9391=B9390), C9388+(C9391-C9388)*2/3,
TRUE, "Check Manually"
))</f>
        <v>152</v>
      </c>
      <c r="F9390" t="str">
        <f>_xlfn.XLOOKUP(B9390,Bucket_Map!A:A,Bucket_Map!B:B,"ERROR - CHECK NAME")</f>
        <v>Food &amp; Beverages</v>
      </c>
    </row>
    <row r="9391" spans="1:6" x14ac:dyDescent="0.25">
      <c r="A9391" t="s">
        <v>33</v>
      </c>
      <c r="B9391" t="s">
        <v>26</v>
      </c>
      <c r="C9391">
        <v>152</v>
      </c>
      <c r="D9391" s="1">
        <v>44013</v>
      </c>
      <c r="E9391" cm="1">
        <f t="array" ref="E9391">IF(AND(B9391="Housing",A9391="Rural"),"",
_xlfn.IFS(
NOT(ISBLANK(C9391)), C9391,
AND(NOT(ISBLANK(C9390)), B9390=B9391, NOT(ISBLANK(C9392)), B9392=B9391), AVERAGE(C9390,C9392),
AND(NOT(ISBLANK(C9390)), B9390=B9391, ISBLANK(C9392), NOT(ISBLANK(C9393)), B9393=B9391), C9390+(C9393-C9390)/3,
AND(ISBLANK(C9390), NOT(ISBLANK(C9389)), B9389=B9391, NOT(ISBLANK(C9392)), B9392=B9391), C9389+(C9392-C9389)*2/3,
TRUE, "Check Manually"
))</f>
        <v>152</v>
      </c>
      <c r="F9391" t="str">
        <f>_xlfn.XLOOKUP(B9391,Bucket_Map!A:A,Bucket_Map!B:B,"ERROR - CHECK NAME")</f>
        <v>Food &amp; Beverages</v>
      </c>
    </row>
    <row r="9392" spans="1:6" x14ac:dyDescent="0.25">
      <c r="A9392" t="s">
        <v>33</v>
      </c>
      <c r="B9392" t="s">
        <v>26</v>
      </c>
      <c r="C9392">
        <v>151.30000000000001</v>
      </c>
      <c r="D9392" s="1">
        <v>44044</v>
      </c>
      <c r="E9392" cm="1">
        <f t="array" ref="E9392">IF(AND(B9392="Housing",A9392="Rural"),"",
_xlfn.IFS(
NOT(ISBLANK(C9392)), C9392,
AND(NOT(ISBLANK(C9391)), B9391=B9392, NOT(ISBLANK(C9393)), B9393=B9392), AVERAGE(C9391,C9393),
AND(NOT(ISBLANK(C9391)), B9391=B9392, ISBLANK(C9393), NOT(ISBLANK(C9394)), B9394=B9392), C9391+(C9394-C9391)/3,
AND(ISBLANK(C9391), NOT(ISBLANK(C9390)), B9390=B9392, NOT(ISBLANK(C9393)), B9393=B9392), C9390+(C9393-C9390)*2/3,
TRUE, "Check Manually"
))</f>
        <v>151.30000000000001</v>
      </c>
      <c r="F9392" t="str">
        <f>_xlfn.XLOOKUP(B9392,Bucket_Map!A:A,Bucket_Map!B:B,"ERROR - CHECK NAME")</f>
        <v>Food &amp; Beverages</v>
      </c>
    </row>
    <row r="9393" spans="1:6" x14ac:dyDescent="0.25">
      <c r="A9393" t="s">
        <v>33</v>
      </c>
      <c r="B9393" t="s">
        <v>26</v>
      </c>
      <c r="C9393">
        <v>150.80000000000001</v>
      </c>
      <c r="D9393" s="1">
        <v>44075</v>
      </c>
      <c r="E9393" cm="1">
        <f t="array" ref="E9393">IF(AND(B9393="Housing",A9393="Rural"),"",
_xlfn.IFS(
NOT(ISBLANK(C9393)), C9393,
AND(NOT(ISBLANK(C9392)), B9392=B9393, NOT(ISBLANK(C9394)), B9394=B9393), AVERAGE(C9392,C9394),
AND(NOT(ISBLANK(C9392)), B9392=B9393, ISBLANK(C9394), NOT(ISBLANK(C9395)), B9395=B9393), C9392+(C9395-C9392)/3,
AND(ISBLANK(C9392), NOT(ISBLANK(C9391)), B9391=B9393, NOT(ISBLANK(C9394)), B9394=B9393), C9391+(C9394-C9391)*2/3,
TRUE, "Check Manually"
))</f>
        <v>150.80000000000001</v>
      </c>
      <c r="F9393" t="str">
        <f>_xlfn.XLOOKUP(B9393,Bucket_Map!A:A,Bucket_Map!B:B,"ERROR - CHECK NAME")</f>
        <v>Food &amp; Beverages</v>
      </c>
    </row>
    <row r="9394" spans="1:6" x14ac:dyDescent="0.25">
      <c r="A9394" t="s">
        <v>33</v>
      </c>
      <c r="B9394" t="s">
        <v>26</v>
      </c>
      <c r="C9394">
        <v>152.19999999999999</v>
      </c>
      <c r="D9394" s="1">
        <v>44105</v>
      </c>
      <c r="E9394" cm="1">
        <f t="array" ref="E9394">IF(AND(B9394="Housing",A9394="Rural"),"",
_xlfn.IFS(
NOT(ISBLANK(C9394)), C9394,
AND(NOT(ISBLANK(C9393)), B9393=B9394, NOT(ISBLANK(C9395)), B9395=B9394), AVERAGE(C9393,C9395),
AND(NOT(ISBLANK(C9393)), B9393=B9394, ISBLANK(C9395), NOT(ISBLANK(C9396)), B9396=B9394), C9393+(C9396-C9393)/3,
AND(ISBLANK(C9393), NOT(ISBLANK(C9392)), B9392=B9394, NOT(ISBLANK(C9395)), B9395=B9394), C9392+(C9395-C9392)*2/3,
TRUE, "Check Manually"
))</f>
        <v>152.19999999999999</v>
      </c>
      <c r="F9394" t="str">
        <f>_xlfn.XLOOKUP(B9394,Bucket_Map!A:A,Bucket_Map!B:B,"ERROR - CHECK NAME")</f>
        <v>Food &amp; Beverages</v>
      </c>
    </row>
    <row r="9395" spans="1:6" x14ac:dyDescent="0.25">
      <c r="A9395" t="s">
        <v>33</v>
      </c>
      <c r="B9395" t="s">
        <v>26</v>
      </c>
      <c r="C9395">
        <v>158.69999999999999</v>
      </c>
      <c r="D9395" s="1">
        <v>44136</v>
      </c>
      <c r="E9395" cm="1">
        <f t="array" ref="E9395">IF(AND(B9395="Housing",A9395="Rural"),"",
_xlfn.IFS(
NOT(ISBLANK(C9395)), C9395,
AND(NOT(ISBLANK(C9394)), B9394=B9395, NOT(ISBLANK(C9396)), B9396=B9395), AVERAGE(C9394,C9396),
AND(NOT(ISBLANK(C9394)), B9394=B9395, ISBLANK(C9396), NOT(ISBLANK(C9397)), B9397=B9395), C9394+(C9397-C9394)/3,
AND(ISBLANK(C9394), NOT(ISBLANK(C9393)), B9393=B9395, NOT(ISBLANK(C9396)), B9396=B9395), C9393+(C9396-C9393)*2/3,
TRUE, "Check Manually"
))</f>
        <v>158.69999999999999</v>
      </c>
      <c r="F9395" t="str">
        <f>_xlfn.XLOOKUP(B9395,Bucket_Map!A:A,Bucket_Map!B:B,"ERROR - CHECK NAME")</f>
        <v>Food &amp; Beverages</v>
      </c>
    </row>
    <row r="9396" spans="1:6" x14ac:dyDescent="0.25">
      <c r="A9396" t="s">
        <v>33</v>
      </c>
      <c r="B9396" t="s">
        <v>26</v>
      </c>
      <c r="C9396">
        <v>161.5</v>
      </c>
      <c r="D9396" s="1">
        <v>44166</v>
      </c>
      <c r="E9396" cm="1">
        <f t="array" ref="E9396">IF(AND(B9396="Housing",A9396="Rural"),"",
_xlfn.IFS(
NOT(ISBLANK(C9396)), C9396,
AND(NOT(ISBLANK(C9395)), B9395=B9396, NOT(ISBLANK(C9397)), B9397=B9396), AVERAGE(C9395,C9397),
AND(NOT(ISBLANK(C9395)), B9395=B9396, ISBLANK(C9397), NOT(ISBLANK(C9398)), B9398=B9396), C9395+(C9398-C9395)/3,
AND(ISBLANK(C9395), NOT(ISBLANK(C9394)), B9394=B9396, NOT(ISBLANK(C9397)), B9397=B9396), C9394+(C9397-C9394)*2/3,
TRUE, "Check Manually"
))</f>
        <v>161.5</v>
      </c>
      <c r="F9396" t="str">
        <f>_xlfn.XLOOKUP(B9396,Bucket_Map!A:A,Bucket_Map!B:B,"ERROR - CHECK NAME")</f>
        <v>Food &amp; Beverages</v>
      </c>
    </row>
    <row r="9397" spans="1:6" x14ac:dyDescent="0.25">
      <c r="A9397" t="s">
        <v>33</v>
      </c>
      <c r="B9397" t="s">
        <v>26</v>
      </c>
      <c r="C9397">
        <v>162.1</v>
      </c>
      <c r="D9397" s="1">
        <v>44197</v>
      </c>
      <c r="E9397" cm="1">
        <f t="array" ref="E9397">IF(AND(B9397="Housing",A9397="Rural"),"",
_xlfn.IFS(
NOT(ISBLANK(C9397)), C9397,
AND(NOT(ISBLANK(C9396)), B9396=B9397, NOT(ISBLANK(C9398)), B9398=B9397), AVERAGE(C9396,C9398),
AND(NOT(ISBLANK(C9396)), B9396=B9397, ISBLANK(C9398), NOT(ISBLANK(C9399)), B9399=B9397), C9396+(C9399-C9396)/3,
AND(ISBLANK(C9396), NOT(ISBLANK(C9395)), B9395=B9397, NOT(ISBLANK(C9398)), B9398=B9397), C9395+(C9398-C9395)*2/3,
TRUE, "Check Manually"
))</f>
        <v>162.1</v>
      </c>
      <c r="F9397" t="str">
        <f>_xlfn.XLOOKUP(B9397,Bucket_Map!A:A,Bucket_Map!B:B,"ERROR - CHECK NAME")</f>
        <v>Food &amp; Beverages</v>
      </c>
    </row>
    <row r="9398" spans="1:6" x14ac:dyDescent="0.25">
      <c r="A9398" t="s">
        <v>33</v>
      </c>
      <c r="B9398" t="s">
        <v>26</v>
      </c>
      <c r="C9398">
        <v>159.80000000000001</v>
      </c>
      <c r="D9398" s="1">
        <v>44228</v>
      </c>
      <c r="E9398" cm="1">
        <f t="array" ref="E9398">IF(AND(B9398="Housing",A9398="Rural"),"",
_xlfn.IFS(
NOT(ISBLANK(C9398)), C9398,
AND(NOT(ISBLANK(C9397)), B9397=B9398, NOT(ISBLANK(C9399)), B9399=B9398), AVERAGE(C9397,C9399),
AND(NOT(ISBLANK(C9397)), B9397=B9398, ISBLANK(C9399), NOT(ISBLANK(C9400)), B9400=B9398), C9397+(C9400-C9397)/3,
AND(ISBLANK(C9397), NOT(ISBLANK(C9396)), B9396=B9398, NOT(ISBLANK(C9399)), B9399=B9398), C9396+(C9399-C9396)*2/3,
TRUE, "Check Manually"
))</f>
        <v>159.80000000000001</v>
      </c>
      <c r="F9398" t="str">
        <f>_xlfn.XLOOKUP(B9398,Bucket_Map!A:A,Bucket_Map!B:B,"ERROR - CHECK NAME")</f>
        <v>Food &amp; Beverages</v>
      </c>
    </row>
    <row r="9399" spans="1:6" x14ac:dyDescent="0.25">
      <c r="A9399" t="s">
        <v>33</v>
      </c>
      <c r="B9399" t="s">
        <v>26</v>
      </c>
      <c r="C9399">
        <v>161.1</v>
      </c>
      <c r="D9399" s="1">
        <v>44256</v>
      </c>
      <c r="E9399" cm="1">
        <f t="array" ref="E9399">IF(AND(B9399="Housing",A9399="Rural"),"",
_xlfn.IFS(
NOT(ISBLANK(C9399)), C9399,
AND(NOT(ISBLANK(C9398)), B9398=B9399, NOT(ISBLANK(C9400)), B9400=B9399), AVERAGE(C9398,C9400),
AND(NOT(ISBLANK(C9398)), B9398=B9399, ISBLANK(C9400), NOT(ISBLANK(C9401)), B9401=B9399), C9398+(C9401-C9398)/3,
AND(ISBLANK(C9398), NOT(ISBLANK(C9397)), B9397=B9399, NOT(ISBLANK(C9400)), B9400=B9399), C9397+(C9400-C9397)*2/3,
TRUE, "Check Manually"
))</f>
        <v>161.1</v>
      </c>
      <c r="F9399" t="str">
        <f>_xlfn.XLOOKUP(B9399,Bucket_Map!A:A,Bucket_Map!B:B,"ERROR - CHECK NAME")</f>
        <v>Food &amp; Beverages</v>
      </c>
    </row>
    <row r="9400" spans="1:6" x14ac:dyDescent="0.25">
      <c r="A9400" t="s">
        <v>33</v>
      </c>
      <c r="B9400" t="s">
        <v>26</v>
      </c>
      <c r="C9400">
        <v>162.80000000000001</v>
      </c>
      <c r="D9400" s="1">
        <v>44287</v>
      </c>
      <c r="E9400" cm="1">
        <f t="array" ref="E9400">IF(AND(B9400="Housing",A9400="Rural"),"",
_xlfn.IFS(
NOT(ISBLANK(C9400)), C9400,
AND(NOT(ISBLANK(C9399)), B9399=B9400, NOT(ISBLANK(C9401)), B9401=B9400), AVERAGE(C9399,C9401),
AND(NOT(ISBLANK(C9399)), B9399=B9400, ISBLANK(C9401), NOT(ISBLANK(C9402)), B9402=B9400), C9399+(C9402-C9399)/3,
AND(ISBLANK(C9399), NOT(ISBLANK(C9398)), B9398=B9400, NOT(ISBLANK(C9401)), B9401=B9400), C9398+(C9401-C9398)*2/3,
TRUE, "Check Manually"
))</f>
        <v>162.80000000000001</v>
      </c>
      <c r="F9400" t="str">
        <f>_xlfn.XLOOKUP(B9400,Bucket_Map!A:A,Bucket_Map!B:B,"ERROR - CHECK NAME")</f>
        <v>Food &amp; Beverages</v>
      </c>
    </row>
    <row r="9401" spans="1:6" x14ac:dyDescent="0.25">
      <c r="A9401" t="s">
        <v>33</v>
      </c>
      <c r="B9401" t="s">
        <v>26</v>
      </c>
      <c r="C9401">
        <v>165.9</v>
      </c>
      <c r="D9401" s="1">
        <v>44317</v>
      </c>
      <c r="E9401" cm="1">
        <f t="array" ref="E9401">IF(AND(B9401="Housing",A9401="Rural"),"",
_xlfn.IFS(
NOT(ISBLANK(C9401)), C9401,
AND(NOT(ISBLANK(C9400)), B9400=B9401, NOT(ISBLANK(C9402)), B9402=B9401), AVERAGE(C9400,C9402),
AND(NOT(ISBLANK(C9400)), B9400=B9401, ISBLANK(C9402), NOT(ISBLANK(C9403)), B9403=B9401), C9400+(C9403-C9400)/3,
AND(ISBLANK(C9400), NOT(ISBLANK(C9399)), B9399=B9401, NOT(ISBLANK(C9402)), B9402=B9401), C9399+(C9402-C9399)*2/3,
TRUE, "Check Manually"
))</f>
        <v>165.9</v>
      </c>
      <c r="F9401" t="str">
        <f>_xlfn.XLOOKUP(B9401,Bucket_Map!A:A,Bucket_Map!B:B,"ERROR - CHECK NAME")</f>
        <v>Food &amp; Beverages</v>
      </c>
    </row>
    <row r="9402" spans="1:6" x14ac:dyDescent="0.25">
      <c r="A9402" t="s">
        <v>33</v>
      </c>
      <c r="B9402" t="s">
        <v>26</v>
      </c>
      <c r="C9402">
        <v>166.9</v>
      </c>
      <c r="D9402" s="1">
        <v>44348</v>
      </c>
      <c r="E9402" cm="1">
        <f t="array" ref="E9402">IF(AND(B9402="Housing",A9402="Rural"),"",
_xlfn.IFS(
NOT(ISBLANK(C9402)), C9402,
AND(NOT(ISBLANK(C9401)), B9401=B9402, NOT(ISBLANK(C9403)), B9403=B9402), AVERAGE(C9401,C9403),
AND(NOT(ISBLANK(C9401)), B9401=B9402, ISBLANK(C9403), NOT(ISBLANK(C9404)), B9404=B9402), C9401+(C9404-C9401)/3,
AND(ISBLANK(C9401), NOT(ISBLANK(C9400)), B9400=B9402, NOT(ISBLANK(C9403)), B9403=B9402), C9400+(C9403-C9400)*2/3,
TRUE, "Check Manually"
))</f>
        <v>166.9</v>
      </c>
      <c r="F9402" t="str">
        <f>_xlfn.XLOOKUP(B9402,Bucket_Map!A:A,Bucket_Map!B:B,"ERROR - CHECK NAME")</f>
        <v>Food &amp; Beverages</v>
      </c>
    </row>
    <row r="9403" spans="1:6" x14ac:dyDescent="0.25">
      <c r="A9403" t="s">
        <v>33</v>
      </c>
      <c r="B9403" t="s">
        <v>26</v>
      </c>
      <c r="C9403">
        <v>164.7</v>
      </c>
      <c r="D9403" s="1">
        <v>44378</v>
      </c>
      <c r="E9403" cm="1">
        <f t="array" ref="E9403">IF(AND(B9403="Housing",A9403="Rural"),"",
_xlfn.IFS(
NOT(ISBLANK(C9403)), C9403,
AND(NOT(ISBLANK(C9402)), B9402=B9403, NOT(ISBLANK(C9404)), B9404=B9403), AVERAGE(C9402,C9404),
AND(NOT(ISBLANK(C9402)), B9402=B9403, ISBLANK(C9404), NOT(ISBLANK(C9405)), B9405=B9403), C9402+(C9405-C9402)/3,
AND(ISBLANK(C9402), NOT(ISBLANK(C9401)), B9401=B9403, NOT(ISBLANK(C9404)), B9404=B9403), C9401+(C9404-C9401)*2/3,
TRUE, "Check Manually"
))</f>
        <v>164.7</v>
      </c>
      <c r="F9403" t="str">
        <f>_xlfn.XLOOKUP(B9403,Bucket_Map!A:A,Bucket_Map!B:B,"ERROR - CHECK NAME")</f>
        <v>Food &amp; Beverages</v>
      </c>
    </row>
    <row r="9404" spans="1:6" x14ac:dyDescent="0.25">
      <c r="A9404" t="s">
        <v>33</v>
      </c>
      <c r="B9404" t="s">
        <v>26</v>
      </c>
      <c r="C9404">
        <v>164.5</v>
      </c>
      <c r="D9404" s="1">
        <v>44409</v>
      </c>
      <c r="E9404" cm="1">
        <f t="array" ref="E9404">IF(AND(B9404="Housing",A9404="Rural"),"",
_xlfn.IFS(
NOT(ISBLANK(C9404)), C9404,
AND(NOT(ISBLANK(C9403)), B9403=B9404, NOT(ISBLANK(C9405)), B9405=B9404), AVERAGE(C9403,C9405),
AND(NOT(ISBLANK(C9403)), B9403=B9404, ISBLANK(C9405), NOT(ISBLANK(C9406)), B9406=B9404), C9403+(C9406-C9403)/3,
AND(ISBLANK(C9403), NOT(ISBLANK(C9402)), B9402=B9404, NOT(ISBLANK(C9405)), B9405=B9404), C9402+(C9405-C9402)*2/3,
TRUE, "Check Manually"
))</f>
        <v>164.5</v>
      </c>
      <c r="F9404" t="str">
        <f>_xlfn.XLOOKUP(B9404,Bucket_Map!A:A,Bucket_Map!B:B,"ERROR - CHECK NAME")</f>
        <v>Food &amp; Beverages</v>
      </c>
    </row>
    <row r="9405" spans="1:6" x14ac:dyDescent="0.25">
      <c r="A9405" t="s">
        <v>33</v>
      </c>
      <c r="B9405" t="s">
        <v>26</v>
      </c>
      <c r="C9405">
        <v>164.5</v>
      </c>
      <c r="D9405" s="1">
        <v>44440</v>
      </c>
      <c r="E9405" cm="1">
        <f t="array" ref="E9405">IF(AND(B9405="Housing",A9405="Rural"),"",
_xlfn.IFS(
NOT(ISBLANK(C9405)), C9405,
AND(NOT(ISBLANK(C9404)), B9404=B9405, NOT(ISBLANK(C9406)), B9406=B9405), AVERAGE(C9404,C9406),
AND(NOT(ISBLANK(C9404)), B9404=B9405, ISBLANK(C9406), NOT(ISBLANK(C9407)), B9407=B9405), C9404+(C9407-C9404)/3,
AND(ISBLANK(C9404), NOT(ISBLANK(C9403)), B9403=B9405, NOT(ISBLANK(C9406)), B9406=B9405), C9403+(C9406-C9403)*2/3,
TRUE, "Check Manually"
))</f>
        <v>164.5</v>
      </c>
      <c r="F9405" t="str">
        <f>_xlfn.XLOOKUP(B9405,Bucket_Map!A:A,Bucket_Map!B:B,"ERROR - CHECK NAME")</f>
        <v>Food &amp; Beverages</v>
      </c>
    </row>
    <row r="9406" spans="1:6" x14ac:dyDescent="0.25">
      <c r="A9406" t="s">
        <v>33</v>
      </c>
      <c r="B9406" t="s">
        <v>26</v>
      </c>
      <c r="C9406">
        <v>165.3</v>
      </c>
      <c r="D9406" s="1">
        <v>44470</v>
      </c>
      <c r="E9406" cm="1">
        <f t="array" ref="E9406">IF(AND(B9406="Housing",A9406="Rural"),"",
_xlfn.IFS(
NOT(ISBLANK(C9406)), C9406,
AND(NOT(ISBLANK(C9405)), B9405=B9406, NOT(ISBLANK(C9407)), B9407=B9406), AVERAGE(C9405,C9407),
AND(NOT(ISBLANK(C9405)), B9405=B9406, ISBLANK(C9407), NOT(ISBLANK(C9408)), B9408=B9406), C9405+(C9408-C9405)/3,
AND(ISBLANK(C9405), NOT(ISBLANK(C9404)), B9404=B9406, NOT(ISBLANK(C9407)), B9407=B9406), C9404+(C9407-C9404)*2/3,
TRUE, "Check Manually"
))</f>
        <v>165.3</v>
      </c>
      <c r="F9406" t="str">
        <f>_xlfn.XLOOKUP(B9406,Bucket_Map!A:A,Bucket_Map!B:B,"ERROR - CHECK NAME")</f>
        <v>Food &amp; Beverages</v>
      </c>
    </row>
    <row r="9407" spans="1:6" x14ac:dyDescent="0.25">
      <c r="A9407" t="s">
        <v>33</v>
      </c>
      <c r="B9407" t="s">
        <v>26</v>
      </c>
      <c r="C9407">
        <v>165.1</v>
      </c>
      <c r="D9407" s="1">
        <v>44501</v>
      </c>
      <c r="E9407" cm="1">
        <f t="array" ref="E9407">IF(AND(B9407="Housing",A9407="Rural"),"",
_xlfn.IFS(
NOT(ISBLANK(C9407)), C9407,
AND(NOT(ISBLANK(C9406)), B9406=B9407, NOT(ISBLANK(C9408)), B9408=B9407), AVERAGE(C9406,C9408),
AND(NOT(ISBLANK(C9406)), B9406=B9407, ISBLANK(C9408), NOT(ISBLANK(C9409)), B9409=B9407), C9406+(C9409-C9406)/3,
AND(ISBLANK(C9406), NOT(ISBLANK(C9405)), B9405=B9407, NOT(ISBLANK(C9408)), B9408=B9407), C9405+(C9408-C9405)*2/3,
TRUE, "Check Manually"
))</f>
        <v>165.1</v>
      </c>
      <c r="F9407" t="str">
        <f>_xlfn.XLOOKUP(B9407,Bucket_Map!A:A,Bucket_Map!B:B,"ERROR - CHECK NAME")</f>
        <v>Food &amp; Beverages</v>
      </c>
    </row>
    <row r="9408" spans="1:6" x14ac:dyDescent="0.25">
      <c r="A9408" t="s">
        <v>33</v>
      </c>
      <c r="B9408" t="s">
        <v>26</v>
      </c>
      <c r="C9408">
        <v>164.2</v>
      </c>
      <c r="D9408" s="1">
        <v>44531</v>
      </c>
      <c r="E9408" cm="1">
        <f t="array" ref="E9408">IF(AND(B9408="Housing",A9408="Rural"),"",
_xlfn.IFS(
NOT(ISBLANK(C9408)), C9408,
AND(NOT(ISBLANK(C9407)), B9407=B9408, NOT(ISBLANK(C9409)), B9409=B9408), AVERAGE(C9407,C9409),
AND(NOT(ISBLANK(C9407)), B9407=B9408, ISBLANK(C9409), NOT(ISBLANK(C9410)), B9410=B9408), C9407+(C9410-C9407)/3,
AND(ISBLANK(C9407), NOT(ISBLANK(C9406)), B9406=B9408, NOT(ISBLANK(C9409)), B9409=B9408), C9406+(C9409-C9406)*2/3,
TRUE, "Check Manually"
))</f>
        <v>164.2</v>
      </c>
      <c r="F9408" t="str">
        <f>_xlfn.XLOOKUP(B9408,Bucket_Map!A:A,Bucket_Map!B:B,"ERROR - CHECK NAME")</f>
        <v>Food &amp; Beverages</v>
      </c>
    </row>
    <row r="9409" spans="1:6" x14ac:dyDescent="0.25">
      <c r="A9409" t="s">
        <v>33</v>
      </c>
      <c r="B9409" t="s">
        <v>26</v>
      </c>
      <c r="C9409">
        <v>163.80000000000001</v>
      </c>
      <c r="D9409" s="1">
        <v>44562</v>
      </c>
      <c r="E9409" cm="1">
        <f t="array" ref="E9409">IF(AND(B9409="Housing",A9409="Rural"),"",
_xlfn.IFS(
NOT(ISBLANK(C9409)), C9409,
AND(NOT(ISBLANK(C9408)), B9408=B9409, NOT(ISBLANK(C9410)), B9410=B9409), AVERAGE(C9408,C9410),
AND(NOT(ISBLANK(C9408)), B9408=B9409, ISBLANK(C9410), NOT(ISBLANK(C9411)), B9411=B9409), C9408+(C9411-C9408)/3,
AND(ISBLANK(C9408), NOT(ISBLANK(C9407)), B9407=B9409, NOT(ISBLANK(C9410)), B9410=B9409), C9407+(C9410-C9407)*2/3,
TRUE, "Check Manually"
))</f>
        <v>163.80000000000001</v>
      </c>
      <c r="F9409" t="str">
        <f>_xlfn.XLOOKUP(B9409,Bucket_Map!A:A,Bucket_Map!B:B,"ERROR - CHECK NAME")</f>
        <v>Food &amp; Beverages</v>
      </c>
    </row>
    <row r="9410" spans="1:6" x14ac:dyDescent="0.25">
      <c r="A9410" t="s">
        <v>33</v>
      </c>
      <c r="B9410" t="s">
        <v>26</v>
      </c>
      <c r="C9410">
        <v>163.19999999999999</v>
      </c>
      <c r="D9410" s="1">
        <v>44593</v>
      </c>
      <c r="E9410" cm="1">
        <f t="array" ref="E9410">IF(AND(B9410="Housing",A9410="Rural"),"",
_xlfn.IFS(
NOT(ISBLANK(C9410)), C9410,
AND(NOT(ISBLANK(C9409)), B9409=B9410, NOT(ISBLANK(C9411)), B9411=B9410), AVERAGE(C9409,C9411),
AND(NOT(ISBLANK(C9409)), B9409=B9410, ISBLANK(C9411), NOT(ISBLANK(C9412)), B9412=B9410), C9409+(C9412-C9409)/3,
AND(ISBLANK(C9409), NOT(ISBLANK(C9408)), B9408=B9410, NOT(ISBLANK(C9411)), B9411=B9410), C9408+(C9411-C9408)*2/3,
TRUE, "Check Manually"
))</f>
        <v>163.19999999999999</v>
      </c>
      <c r="F9410" t="str">
        <f>_xlfn.XLOOKUP(B9410,Bucket_Map!A:A,Bucket_Map!B:B,"ERROR - CHECK NAME")</f>
        <v>Food &amp; Beverages</v>
      </c>
    </row>
    <row r="9411" spans="1:6" x14ac:dyDescent="0.25">
      <c r="A9411" t="s">
        <v>33</v>
      </c>
      <c r="B9411" t="s">
        <v>26</v>
      </c>
      <c r="C9411">
        <v>163.4</v>
      </c>
      <c r="D9411" s="1">
        <v>44621</v>
      </c>
      <c r="E9411" cm="1">
        <f t="array" ref="E9411">IF(AND(B9411="Housing",A9411="Rural"),"",
_xlfn.IFS(
NOT(ISBLANK(C9411)), C9411,
AND(NOT(ISBLANK(C9410)), B9410=B9411, NOT(ISBLANK(C9412)), B9412=B9411), AVERAGE(C9410,C9412),
AND(NOT(ISBLANK(C9410)), B9410=B9411, ISBLANK(C9412), NOT(ISBLANK(C9413)), B9413=B9411), C9410+(C9413-C9410)/3,
AND(ISBLANK(C9410), NOT(ISBLANK(C9409)), B9409=B9411, NOT(ISBLANK(C9412)), B9412=B9411), C9409+(C9412-C9409)*2/3,
TRUE, "Check Manually"
))</f>
        <v>163.4</v>
      </c>
      <c r="F9411" t="str">
        <f>_xlfn.XLOOKUP(B9411,Bucket_Map!A:A,Bucket_Map!B:B,"ERROR - CHECK NAME")</f>
        <v>Food &amp; Beverages</v>
      </c>
    </row>
    <row r="9412" spans="1:6" x14ac:dyDescent="0.25">
      <c r="A9412" t="s">
        <v>33</v>
      </c>
      <c r="B9412" t="s">
        <v>26</v>
      </c>
      <c r="C9412">
        <v>164</v>
      </c>
      <c r="D9412" s="1">
        <v>44652</v>
      </c>
      <c r="E9412" cm="1">
        <f t="array" ref="E9412">IF(AND(B9412="Housing",A9412="Rural"),"",
_xlfn.IFS(
NOT(ISBLANK(C9412)), C9412,
AND(NOT(ISBLANK(C9411)), B9411=B9412, NOT(ISBLANK(C9413)), B9413=B9412), AVERAGE(C9411,C9413),
AND(NOT(ISBLANK(C9411)), B9411=B9412, ISBLANK(C9413), NOT(ISBLANK(C9414)), B9414=B9412), C9411+(C9414-C9411)/3,
AND(ISBLANK(C9411), NOT(ISBLANK(C9410)), B9410=B9412, NOT(ISBLANK(C9413)), B9413=B9412), C9410+(C9413-C9410)*2/3,
TRUE, "Check Manually"
))</f>
        <v>164</v>
      </c>
      <c r="F9412" t="str">
        <f>_xlfn.XLOOKUP(B9412,Bucket_Map!A:A,Bucket_Map!B:B,"ERROR - CHECK NAME")</f>
        <v>Food &amp; Beverages</v>
      </c>
    </row>
    <row r="9413" spans="1:6" x14ac:dyDescent="0.25">
      <c r="A9413" t="s">
        <v>33</v>
      </c>
      <c r="B9413" t="s">
        <v>26</v>
      </c>
      <c r="C9413">
        <v>164.1</v>
      </c>
      <c r="D9413" s="1">
        <v>44682</v>
      </c>
      <c r="E9413" cm="1">
        <f t="array" ref="E9413">IF(AND(B9413="Housing",A9413="Rural"),"",
_xlfn.IFS(
NOT(ISBLANK(C9413)), C9413,
AND(NOT(ISBLANK(C9412)), B9412=B9413, NOT(ISBLANK(C9414)), B9414=B9413), AVERAGE(C9412,C9414),
AND(NOT(ISBLANK(C9412)), B9412=B9413, ISBLANK(C9414), NOT(ISBLANK(C9415)), B9415=B9413), C9412+(C9415-C9412)/3,
AND(ISBLANK(C9412), NOT(ISBLANK(C9411)), B9411=B9413, NOT(ISBLANK(C9414)), B9414=B9413), C9411+(C9414-C9411)*2/3,
TRUE, "Check Manually"
))</f>
        <v>164.1</v>
      </c>
      <c r="F9413" t="str">
        <f>_xlfn.XLOOKUP(B9413,Bucket_Map!A:A,Bucket_Map!B:B,"ERROR - CHECK NAME")</f>
        <v>Food &amp; Beverages</v>
      </c>
    </row>
    <row r="9414" spans="1:6" x14ac:dyDescent="0.25">
      <c r="A9414" t="s">
        <v>33</v>
      </c>
      <c r="B9414" t="s">
        <v>26</v>
      </c>
      <c r="C9414">
        <v>163.6</v>
      </c>
      <c r="D9414" s="1">
        <v>44713</v>
      </c>
      <c r="E9414" cm="1">
        <f t="array" ref="E9414">IF(AND(B9414="Housing",A9414="Rural"),"",
_xlfn.IFS(
NOT(ISBLANK(C9414)), C9414,
AND(NOT(ISBLANK(C9413)), B9413=B9414, NOT(ISBLANK(C9415)), B9415=B9414), AVERAGE(C9413,C9415),
AND(NOT(ISBLANK(C9413)), B9413=B9414, ISBLANK(C9415), NOT(ISBLANK(C9416)), B9416=B9414), C9413+(C9416-C9413)/3,
AND(ISBLANK(C9413), NOT(ISBLANK(C9412)), B9412=B9414, NOT(ISBLANK(C9415)), B9415=B9414), C9412+(C9415-C9412)*2/3,
TRUE, "Check Manually"
))</f>
        <v>163.6</v>
      </c>
      <c r="F9414" t="str">
        <f>_xlfn.XLOOKUP(B9414,Bucket_Map!A:A,Bucket_Map!B:B,"ERROR - CHECK NAME")</f>
        <v>Food &amp; Beverages</v>
      </c>
    </row>
    <row r="9415" spans="1:6" x14ac:dyDescent="0.25">
      <c r="A9415" t="s">
        <v>33</v>
      </c>
      <c r="B9415" t="s">
        <v>26</v>
      </c>
      <c r="C9415">
        <v>164</v>
      </c>
      <c r="D9415" s="1">
        <v>44743</v>
      </c>
      <c r="E9415" cm="1">
        <f t="array" ref="E9415">IF(AND(B9415="Housing",A9415="Rural"),"",
_xlfn.IFS(
NOT(ISBLANK(C9415)), C9415,
AND(NOT(ISBLANK(C9414)), B9414=B9415, NOT(ISBLANK(C9416)), B9416=B9415), AVERAGE(C9414,C9416),
AND(NOT(ISBLANK(C9414)), B9414=B9415, ISBLANK(C9416), NOT(ISBLANK(C9417)), B9417=B9415), C9414+(C9417-C9414)/3,
AND(ISBLANK(C9414), NOT(ISBLANK(C9413)), B9413=B9415, NOT(ISBLANK(C9416)), B9416=B9415), C9413+(C9416-C9413)*2/3,
TRUE, "Check Manually"
))</f>
        <v>164</v>
      </c>
      <c r="F9415" t="str">
        <f>_xlfn.XLOOKUP(B9415,Bucket_Map!A:A,Bucket_Map!B:B,"ERROR - CHECK NAME")</f>
        <v>Food &amp; Beverages</v>
      </c>
    </row>
    <row r="9416" spans="1:6" x14ac:dyDescent="0.25">
      <c r="A9416" t="s">
        <v>33</v>
      </c>
      <c r="B9416" t="s">
        <v>26</v>
      </c>
      <c r="C9416">
        <v>167.3</v>
      </c>
      <c r="D9416" s="1">
        <v>44774</v>
      </c>
      <c r="E9416" cm="1">
        <f t="array" ref="E9416">IF(AND(B9416="Housing",A9416="Rural"),"",
_xlfn.IFS(
NOT(ISBLANK(C9416)), C9416,
AND(NOT(ISBLANK(C9415)), B9415=B9416, NOT(ISBLANK(C9417)), B9417=B9416), AVERAGE(C9415,C9417),
AND(NOT(ISBLANK(C9415)), B9415=B9416, ISBLANK(C9417), NOT(ISBLANK(C9418)), B9418=B9416), C9415+(C9418-C9415)/3,
AND(ISBLANK(C9415), NOT(ISBLANK(C9414)), B9414=B9416, NOT(ISBLANK(C9417)), B9417=B9416), C9414+(C9417-C9414)*2/3,
TRUE, "Check Manually"
))</f>
        <v>167.3</v>
      </c>
      <c r="F9416" t="str">
        <f>_xlfn.XLOOKUP(B9416,Bucket_Map!A:A,Bucket_Map!B:B,"ERROR - CHECK NAME")</f>
        <v>Food &amp; Beverages</v>
      </c>
    </row>
    <row r="9417" spans="1:6" x14ac:dyDescent="0.25">
      <c r="A9417" t="s">
        <v>33</v>
      </c>
      <c r="B9417" t="s">
        <v>26</v>
      </c>
      <c r="C9417">
        <v>169.2</v>
      </c>
      <c r="D9417" s="1">
        <v>44805</v>
      </c>
      <c r="E9417" cm="1">
        <f t="array" ref="E9417">IF(AND(B9417="Housing",A9417="Rural"),"",
_xlfn.IFS(
NOT(ISBLANK(C9417)), C9417,
AND(NOT(ISBLANK(C9416)), B9416=B9417, NOT(ISBLANK(C9418)), B9418=B9417), AVERAGE(C9416,C9418),
AND(NOT(ISBLANK(C9416)), B9416=B9417, ISBLANK(C9418), NOT(ISBLANK(C9419)), B9419=B9417), C9416+(C9419-C9416)/3,
AND(ISBLANK(C9416), NOT(ISBLANK(C9415)), B9415=B9417, NOT(ISBLANK(C9418)), B9418=B9417), C9415+(C9418-C9415)*2/3,
TRUE, "Check Manually"
))</f>
        <v>169.2</v>
      </c>
      <c r="F9417" t="str">
        <f>_xlfn.XLOOKUP(B9417,Bucket_Map!A:A,Bucket_Map!B:B,"ERROR - CHECK NAME")</f>
        <v>Food &amp; Beverages</v>
      </c>
    </row>
    <row r="9418" spans="1:6" x14ac:dyDescent="0.25">
      <c r="A9418" t="s">
        <v>33</v>
      </c>
      <c r="B9418" t="s">
        <v>26</v>
      </c>
      <c r="C9418">
        <v>169.9</v>
      </c>
      <c r="D9418" s="1">
        <v>44835</v>
      </c>
      <c r="E9418" cm="1">
        <f t="array" ref="E9418">IF(AND(B9418="Housing",A9418="Rural"),"",
_xlfn.IFS(
NOT(ISBLANK(C9418)), C9418,
AND(NOT(ISBLANK(C9417)), B9417=B9418, NOT(ISBLANK(C9419)), B9419=B9418), AVERAGE(C9417,C9419),
AND(NOT(ISBLANK(C9417)), B9417=B9418, ISBLANK(C9419), NOT(ISBLANK(C9420)), B9420=B9418), C9417+(C9420-C9417)/3,
AND(ISBLANK(C9417), NOT(ISBLANK(C9416)), B9416=B9418, NOT(ISBLANK(C9419)), B9419=B9418), C9416+(C9419-C9416)*2/3,
TRUE, "Check Manually"
))</f>
        <v>169.9</v>
      </c>
      <c r="F9418" t="str">
        <f>_xlfn.XLOOKUP(B9418,Bucket_Map!A:A,Bucket_Map!B:B,"ERROR - CHECK NAME")</f>
        <v>Food &amp; Beverages</v>
      </c>
    </row>
    <row r="9419" spans="1:6" x14ac:dyDescent="0.25">
      <c r="A9419" t="s">
        <v>33</v>
      </c>
      <c r="B9419" t="s">
        <v>26</v>
      </c>
      <c r="C9419">
        <v>171</v>
      </c>
      <c r="D9419" s="1">
        <v>44866</v>
      </c>
      <c r="E9419" cm="1">
        <f t="array" ref="E9419">IF(AND(B9419="Housing",A9419="Rural"),"",
_xlfn.IFS(
NOT(ISBLANK(C9419)), C9419,
AND(NOT(ISBLANK(C9418)), B9418=B9419, NOT(ISBLANK(C9420)), B9420=B9419), AVERAGE(C9418,C9420),
AND(NOT(ISBLANK(C9418)), B9418=B9419, ISBLANK(C9420), NOT(ISBLANK(C9421)), B9421=B9419), C9418+(C9421-C9418)/3,
AND(ISBLANK(C9418), NOT(ISBLANK(C9417)), B9417=B9419, NOT(ISBLANK(C9420)), B9420=B9419), C9417+(C9420-C9417)*2/3,
TRUE, "Check Manually"
))</f>
        <v>171</v>
      </c>
      <c r="F9419" t="str">
        <f>_xlfn.XLOOKUP(B9419,Bucket_Map!A:A,Bucket_Map!B:B,"ERROR - CHECK NAME")</f>
        <v>Food &amp; Beverages</v>
      </c>
    </row>
    <row r="9420" spans="1:6" x14ac:dyDescent="0.25">
      <c r="A9420" t="s">
        <v>33</v>
      </c>
      <c r="B9420" t="s">
        <v>26</v>
      </c>
      <c r="C9420">
        <v>171.3</v>
      </c>
      <c r="D9420" s="1">
        <v>44896</v>
      </c>
      <c r="E9420" cm="1">
        <f t="array" ref="E9420">IF(AND(B9420="Housing",A9420="Rural"),"",
_xlfn.IFS(
NOT(ISBLANK(C9420)), C9420,
AND(NOT(ISBLANK(C9419)), B9419=B9420, NOT(ISBLANK(C9421)), B9421=B9420), AVERAGE(C9419,C9421),
AND(NOT(ISBLANK(C9419)), B9419=B9420, ISBLANK(C9421), NOT(ISBLANK(C9422)), B9422=B9420), C9419+(C9422-C9419)/3,
AND(ISBLANK(C9419), NOT(ISBLANK(C9418)), B9418=B9420, NOT(ISBLANK(C9421)), B9421=B9420), C9418+(C9421-C9418)*2/3,
TRUE, "Check Manually"
))</f>
        <v>171.3</v>
      </c>
      <c r="F9420" t="str">
        <f>_xlfn.XLOOKUP(B9420,Bucket_Map!A:A,Bucket_Map!B:B,"ERROR - CHECK NAME")</f>
        <v>Food &amp; Beverages</v>
      </c>
    </row>
    <row r="9421" spans="1:6" x14ac:dyDescent="0.25">
      <c r="A9421" t="s">
        <v>33</v>
      </c>
      <c r="B9421" t="s">
        <v>26</v>
      </c>
      <c r="C9421">
        <v>171.2</v>
      </c>
      <c r="D9421" s="1">
        <v>44927</v>
      </c>
      <c r="E9421" cm="1">
        <f t="array" ref="E9421">IF(AND(B9421="Housing",A9421="Rural"),"",
_xlfn.IFS(
NOT(ISBLANK(C9421)), C9421,
AND(NOT(ISBLANK(C9420)), B9420=B9421, NOT(ISBLANK(C9422)), B9422=B9421), AVERAGE(C9420,C9422),
AND(NOT(ISBLANK(C9420)), B9420=B9421, ISBLANK(C9422), NOT(ISBLANK(C9423)), B9423=B9421), C9420+(C9423-C9420)/3,
AND(ISBLANK(C9420), NOT(ISBLANK(C9419)), B9419=B9421, NOT(ISBLANK(C9422)), B9422=B9421), C9419+(C9422-C9419)*2/3,
TRUE, "Check Manually"
))</f>
        <v>171.2</v>
      </c>
      <c r="F9421" t="str">
        <f>_xlfn.XLOOKUP(B9421,Bucket_Map!A:A,Bucket_Map!B:B,"ERROR - CHECK NAME")</f>
        <v>Food &amp; Beverages</v>
      </c>
    </row>
    <row r="9422" spans="1:6" x14ac:dyDescent="0.25">
      <c r="A9422" t="s">
        <v>33</v>
      </c>
      <c r="B9422" t="s">
        <v>26</v>
      </c>
      <c r="C9422">
        <v>172.2</v>
      </c>
      <c r="D9422" s="1">
        <v>44958</v>
      </c>
      <c r="E9422" cm="1">
        <f t="array" ref="E9422">IF(AND(B9422="Housing",A9422="Rural"),"",
_xlfn.IFS(
NOT(ISBLANK(C9422)), C9422,
AND(NOT(ISBLANK(C9421)), B9421=B9422, NOT(ISBLANK(C9423)), B9423=B9422), AVERAGE(C9421,C9423),
AND(NOT(ISBLANK(C9421)), B9421=B9422, ISBLANK(C9423), NOT(ISBLANK(C9424)), B9424=B9422), C9421+(C9424-C9421)/3,
AND(ISBLANK(C9421), NOT(ISBLANK(C9420)), B9420=B9422, NOT(ISBLANK(C9423)), B9423=B9422), C9420+(C9423-C9420)*2/3,
TRUE, "Check Manually"
))</f>
        <v>172.2</v>
      </c>
      <c r="F9422" t="str">
        <f>_xlfn.XLOOKUP(B9422,Bucket_Map!A:A,Bucket_Map!B:B,"ERROR - CHECK NAME")</f>
        <v>Food &amp; Beverages</v>
      </c>
    </row>
    <row r="9423" spans="1:6" x14ac:dyDescent="0.25">
      <c r="A9423" t="s">
        <v>33</v>
      </c>
      <c r="B9423" t="s">
        <v>26</v>
      </c>
      <c r="C9423">
        <v>172.2</v>
      </c>
      <c r="D9423" s="1">
        <v>44986</v>
      </c>
      <c r="E9423" cm="1">
        <f t="array" ref="E9423">IF(AND(B9423="Housing",A9423="Rural"),"",
_xlfn.IFS(
NOT(ISBLANK(C9423)), C9423,
AND(NOT(ISBLANK(C9422)), B9422=B9423, NOT(ISBLANK(C9424)), B9424=B9423), AVERAGE(C9422,C9424),
AND(NOT(ISBLANK(C9422)), B9422=B9423, ISBLANK(C9424), NOT(ISBLANK(C9425)), B9425=B9423), C9422+(C9425-C9422)/3,
AND(ISBLANK(C9422), NOT(ISBLANK(C9421)), B9421=B9423, NOT(ISBLANK(C9424)), B9424=B9423), C9421+(C9424-C9421)*2/3,
TRUE, "Check Manually"
))</f>
        <v>172.2</v>
      </c>
      <c r="F9423" t="str">
        <f>_xlfn.XLOOKUP(B9423,Bucket_Map!A:A,Bucket_Map!B:B,"ERROR - CHECK NAME")</f>
        <v>Food &amp; Beverages</v>
      </c>
    </row>
    <row r="9424" spans="1:6" x14ac:dyDescent="0.25">
      <c r="A9424" t="s">
        <v>33</v>
      </c>
      <c r="B9424" t="s">
        <v>26</v>
      </c>
      <c r="C9424">
        <v>174.7</v>
      </c>
      <c r="D9424" s="1">
        <v>45017</v>
      </c>
      <c r="E9424" cm="1">
        <f t="array" ref="E9424">IF(AND(B9424="Housing",A9424="Rural"),"",
_xlfn.IFS(
NOT(ISBLANK(C9424)), C9424,
AND(NOT(ISBLANK(C9423)), B9423=B9424, NOT(ISBLANK(C9425)), B9425=B9424), AVERAGE(C9423,C9425),
AND(NOT(ISBLANK(C9423)), B9423=B9424, ISBLANK(C9425), NOT(ISBLANK(C9426)), B9426=B9424), C9423+(C9426-C9423)/3,
AND(ISBLANK(C9423), NOT(ISBLANK(C9422)), B9422=B9424, NOT(ISBLANK(C9425)), B9425=B9424), C9422+(C9425-C9422)*2/3,
TRUE, "Check Manually"
))</f>
        <v>174.7</v>
      </c>
      <c r="F9424" t="str">
        <f>_xlfn.XLOOKUP(B9424,Bucket_Map!A:A,Bucket_Map!B:B,"ERROR - CHECK NAME")</f>
        <v>Food &amp; Beverages</v>
      </c>
    </row>
    <row r="9425" spans="1:6" x14ac:dyDescent="0.25">
      <c r="A9425" t="s">
        <v>33</v>
      </c>
      <c r="B9425" t="s">
        <v>26</v>
      </c>
      <c r="C9425">
        <v>176.9</v>
      </c>
      <c r="D9425" s="1">
        <v>45047</v>
      </c>
      <c r="E9425" cm="1">
        <f t="array" ref="E9425">IF(AND(B9425="Housing",A9425="Rural"),"",
_xlfn.IFS(
NOT(ISBLANK(C9425)), C9425,
AND(NOT(ISBLANK(C9424)), B9424=B9425, NOT(ISBLANK(C9426)), B9426=B9425), AVERAGE(C9424,C9426),
AND(NOT(ISBLANK(C9424)), B9424=B9425, ISBLANK(C9426), NOT(ISBLANK(C9427)), B9427=B9425), C9424+(C9427-C9424)/3,
AND(ISBLANK(C9424), NOT(ISBLANK(C9423)), B9423=B9425, NOT(ISBLANK(C9426)), B9426=B9425), C9423+(C9426-C9423)*2/3,
TRUE, "Check Manually"
))</f>
        <v>176.9</v>
      </c>
      <c r="F9425" t="str">
        <f>_xlfn.XLOOKUP(B9425,Bucket_Map!A:A,Bucket_Map!B:B,"ERROR - CHECK NAME")</f>
        <v>Food &amp; Beverages</v>
      </c>
    </row>
    <row r="9426" spans="1:6" x14ac:dyDescent="0.25">
      <c r="A9426" t="s">
        <v>33</v>
      </c>
      <c r="B9426" t="s">
        <v>27</v>
      </c>
      <c r="C9426">
        <v>102.9</v>
      </c>
      <c r="D9426" s="1">
        <v>41275</v>
      </c>
      <c r="E9426" cm="1">
        <f t="array" ref="E9426">IF(AND(B9426="Housing",A9426="Rural"),"",
_xlfn.IFS(
NOT(ISBLANK(C9426)), C9426,
AND(NOT(ISBLANK(C9425)), B9425=B9426, NOT(ISBLANK(C9427)), B9427=B9426), AVERAGE(C9425,C9427),
AND(NOT(ISBLANK(C9425)), B9425=B9426, ISBLANK(C9427), NOT(ISBLANK(C9428)), B9428=B9426), C9425+(C9428-C9425)/3,
AND(ISBLANK(C9425), NOT(ISBLANK(C9424)), B9424=B9426, NOT(ISBLANK(C9427)), B9427=B9426), C9424+(C9427-C9424)*2/3,
TRUE, "Check Manually"
))</f>
        <v>102.9</v>
      </c>
      <c r="F9426" t="str">
        <f>_xlfn.XLOOKUP(B9426,Bucket_Map!A:A,Bucket_Map!B:B,"ERROR - CHECK NAME")</f>
        <v>Recreation &amp; Amusement</v>
      </c>
    </row>
    <row r="9427" spans="1:6" x14ac:dyDescent="0.25">
      <c r="A9427" t="s">
        <v>33</v>
      </c>
      <c r="B9427" t="s">
        <v>27</v>
      </c>
      <c r="C9427">
        <v>103.3</v>
      </c>
      <c r="D9427" s="1">
        <v>41306</v>
      </c>
      <c r="E9427" cm="1">
        <f t="array" ref="E9427">IF(AND(B9427="Housing",A9427="Rural"),"",
_xlfn.IFS(
NOT(ISBLANK(C9427)), C9427,
AND(NOT(ISBLANK(C9426)), B9426=B9427, NOT(ISBLANK(C9428)), B9428=B9427), AVERAGE(C9426,C9428),
AND(NOT(ISBLANK(C9426)), B9426=B9427, ISBLANK(C9428), NOT(ISBLANK(C9429)), B9429=B9427), C9426+(C9429-C9426)/3,
AND(ISBLANK(C9426), NOT(ISBLANK(C9425)), B9425=B9427, NOT(ISBLANK(C9428)), B9428=B9427), C9425+(C9428-C9425)*2/3,
TRUE, "Check Manually"
))</f>
        <v>103.3</v>
      </c>
      <c r="F9427" t="str">
        <f>_xlfn.XLOOKUP(B9427,Bucket_Map!A:A,Bucket_Map!B:B,"ERROR - CHECK NAME")</f>
        <v>Recreation &amp; Amusement</v>
      </c>
    </row>
    <row r="9428" spans="1:6" x14ac:dyDescent="0.25">
      <c r="A9428" t="s">
        <v>33</v>
      </c>
      <c r="B9428" t="s">
        <v>27</v>
      </c>
      <c r="C9428">
        <v>103.5</v>
      </c>
      <c r="D9428" s="1">
        <v>41334</v>
      </c>
      <c r="E9428" cm="1">
        <f t="array" ref="E9428">IF(AND(B9428="Housing",A9428="Rural"),"",
_xlfn.IFS(
NOT(ISBLANK(C9428)), C9428,
AND(NOT(ISBLANK(C9427)), B9427=B9428, NOT(ISBLANK(C9429)), B9429=B9428), AVERAGE(C9427,C9429),
AND(NOT(ISBLANK(C9427)), B9427=B9428, ISBLANK(C9429), NOT(ISBLANK(C9430)), B9430=B9428), C9427+(C9430-C9427)/3,
AND(ISBLANK(C9427), NOT(ISBLANK(C9426)), B9426=B9428, NOT(ISBLANK(C9429)), B9429=B9428), C9426+(C9429-C9426)*2/3,
TRUE, "Check Manually"
))</f>
        <v>103.5</v>
      </c>
      <c r="F9428" t="str">
        <f>_xlfn.XLOOKUP(B9428,Bucket_Map!A:A,Bucket_Map!B:B,"ERROR - CHECK NAME")</f>
        <v>Recreation &amp; Amusement</v>
      </c>
    </row>
    <row r="9429" spans="1:6" x14ac:dyDescent="0.25">
      <c r="A9429" t="s">
        <v>33</v>
      </c>
      <c r="B9429" t="s">
        <v>27</v>
      </c>
      <c r="C9429">
        <v>104</v>
      </c>
      <c r="D9429" s="1">
        <v>41365</v>
      </c>
      <c r="E9429" cm="1">
        <f t="array" ref="E9429">IF(AND(B9429="Housing",A9429="Rural"),"",
_xlfn.IFS(
NOT(ISBLANK(C9429)), C9429,
AND(NOT(ISBLANK(C9428)), B9428=B9429, NOT(ISBLANK(C9430)), B9430=B9429), AVERAGE(C9428,C9430),
AND(NOT(ISBLANK(C9428)), B9428=B9429, ISBLANK(C9430), NOT(ISBLANK(C9431)), B9431=B9429), C9428+(C9431-C9428)/3,
AND(ISBLANK(C9428), NOT(ISBLANK(C9427)), B9427=B9429, NOT(ISBLANK(C9430)), B9430=B9429), C9427+(C9430-C9427)*2/3,
TRUE, "Check Manually"
))</f>
        <v>104</v>
      </c>
      <c r="F9429" t="str">
        <f>_xlfn.XLOOKUP(B9429,Bucket_Map!A:A,Bucket_Map!B:B,"ERROR - CHECK NAME")</f>
        <v>Recreation &amp; Amusement</v>
      </c>
    </row>
    <row r="9430" spans="1:6" x14ac:dyDescent="0.25">
      <c r="A9430" t="s">
        <v>33</v>
      </c>
      <c r="B9430" t="s">
        <v>27</v>
      </c>
      <c r="C9430">
        <v>104.6</v>
      </c>
      <c r="D9430" s="1">
        <v>41395</v>
      </c>
      <c r="E9430" cm="1">
        <f t="array" ref="E9430">IF(AND(B9430="Housing",A9430="Rural"),"",
_xlfn.IFS(
NOT(ISBLANK(C9430)), C9430,
AND(NOT(ISBLANK(C9429)), B9429=B9430, NOT(ISBLANK(C9431)), B9431=B9430), AVERAGE(C9429,C9431),
AND(NOT(ISBLANK(C9429)), B9429=B9430, ISBLANK(C9431), NOT(ISBLANK(C9432)), B9432=B9430), C9429+(C9432-C9429)/3,
AND(ISBLANK(C9429), NOT(ISBLANK(C9428)), B9428=B9430, NOT(ISBLANK(C9431)), B9431=B9430), C9428+(C9431-C9428)*2/3,
TRUE, "Check Manually"
))</f>
        <v>104.6</v>
      </c>
      <c r="F9430" t="str">
        <f>_xlfn.XLOOKUP(B9430,Bucket_Map!A:A,Bucket_Map!B:B,"ERROR - CHECK NAME")</f>
        <v>Recreation &amp; Amusement</v>
      </c>
    </row>
    <row r="9431" spans="1:6" x14ac:dyDescent="0.25">
      <c r="A9431" t="s">
        <v>33</v>
      </c>
      <c r="B9431" t="s">
        <v>27</v>
      </c>
      <c r="C9431">
        <v>105.2</v>
      </c>
      <c r="D9431" s="1">
        <v>41426</v>
      </c>
      <c r="E9431" cm="1">
        <f t="array" ref="E9431">IF(AND(B9431="Housing",A9431="Rural"),"",
_xlfn.IFS(
NOT(ISBLANK(C9431)), C9431,
AND(NOT(ISBLANK(C9430)), B9430=B9431, NOT(ISBLANK(C9432)), B9432=B9431), AVERAGE(C9430,C9432),
AND(NOT(ISBLANK(C9430)), B9430=B9431, ISBLANK(C9432), NOT(ISBLANK(C9433)), B9433=B9431), C9430+(C9433-C9430)/3,
AND(ISBLANK(C9430), NOT(ISBLANK(C9429)), B9429=B9431, NOT(ISBLANK(C9432)), B9432=B9431), C9429+(C9432-C9429)*2/3,
TRUE, "Check Manually"
))</f>
        <v>105.2</v>
      </c>
      <c r="F9431" t="str">
        <f>_xlfn.XLOOKUP(B9431,Bucket_Map!A:A,Bucket_Map!B:B,"ERROR - CHECK NAME")</f>
        <v>Recreation &amp; Amusement</v>
      </c>
    </row>
    <row r="9432" spans="1:6" x14ac:dyDescent="0.25">
      <c r="A9432" t="s">
        <v>33</v>
      </c>
      <c r="B9432" t="s">
        <v>27</v>
      </c>
      <c r="C9432">
        <v>105.9</v>
      </c>
      <c r="D9432" s="1">
        <v>41456</v>
      </c>
      <c r="E9432" cm="1">
        <f t="array" ref="E9432">IF(AND(B9432="Housing",A9432="Rural"),"",
_xlfn.IFS(
NOT(ISBLANK(C9432)), C9432,
AND(NOT(ISBLANK(C9431)), B9431=B9432, NOT(ISBLANK(C9433)), B9433=B9432), AVERAGE(C9431,C9433),
AND(NOT(ISBLANK(C9431)), B9431=B9432, ISBLANK(C9433), NOT(ISBLANK(C9434)), B9434=B9432), C9431+(C9434-C9431)/3,
AND(ISBLANK(C9431), NOT(ISBLANK(C9430)), B9430=B9432, NOT(ISBLANK(C9433)), B9433=B9432), C9430+(C9433-C9430)*2/3,
TRUE, "Check Manually"
))</f>
        <v>105.9</v>
      </c>
      <c r="F9432" t="str">
        <f>_xlfn.XLOOKUP(B9432,Bucket_Map!A:A,Bucket_Map!B:B,"ERROR - CHECK NAME")</f>
        <v>Recreation &amp; Amusement</v>
      </c>
    </row>
    <row r="9433" spans="1:6" x14ac:dyDescent="0.25">
      <c r="A9433" t="s">
        <v>33</v>
      </c>
      <c r="B9433" t="s">
        <v>27</v>
      </c>
      <c r="C9433">
        <v>106.5</v>
      </c>
      <c r="D9433" s="1">
        <v>41487</v>
      </c>
      <c r="E9433" cm="1">
        <f t="array" ref="E9433">IF(AND(B9433="Housing",A9433="Rural"),"",
_xlfn.IFS(
NOT(ISBLANK(C9433)), C9433,
AND(NOT(ISBLANK(C9432)), B9432=B9433, NOT(ISBLANK(C9434)), B9434=B9433), AVERAGE(C9432,C9434),
AND(NOT(ISBLANK(C9432)), B9432=B9433, ISBLANK(C9434), NOT(ISBLANK(C9435)), B9435=B9433), C9432+(C9435-C9432)/3,
AND(ISBLANK(C9432), NOT(ISBLANK(C9431)), B9431=B9433, NOT(ISBLANK(C9434)), B9434=B9433), C9431+(C9434-C9431)*2/3,
TRUE, "Check Manually"
))</f>
        <v>106.5</v>
      </c>
      <c r="F9433" t="str">
        <f>_xlfn.XLOOKUP(B9433,Bucket_Map!A:A,Bucket_Map!B:B,"ERROR - CHECK NAME")</f>
        <v>Recreation &amp; Amusement</v>
      </c>
    </row>
    <row r="9434" spans="1:6" x14ac:dyDescent="0.25">
      <c r="A9434" t="s">
        <v>33</v>
      </c>
      <c r="B9434" t="s">
        <v>27</v>
      </c>
      <c r="C9434">
        <v>107.4</v>
      </c>
      <c r="D9434" s="1">
        <v>41518</v>
      </c>
      <c r="E9434" cm="1">
        <f t="array" ref="E9434">IF(AND(B9434="Housing",A9434="Rural"),"",
_xlfn.IFS(
NOT(ISBLANK(C9434)), C9434,
AND(NOT(ISBLANK(C9433)), B9433=B9434, NOT(ISBLANK(C9435)), B9435=B9434), AVERAGE(C9433,C9435),
AND(NOT(ISBLANK(C9433)), B9433=B9434, ISBLANK(C9435), NOT(ISBLANK(C9436)), B9436=B9434), C9433+(C9436-C9433)/3,
AND(ISBLANK(C9433), NOT(ISBLANK(C9432)), B9432=B9434, NOT(ISBLANK(C9435)), B9435=B9434), C9432+(C9435-C9432)*2/3,
TRUE, "Check Manually"
))</f>
        <v>107.4</v>
      </c>
      <c r="F9434" t="str">
        <f>_xlfn.XLOOKUP(B9434,Bucket_Map!A:A,Bucket_Map!B:B,"ERROR - CHECK NAME")</f>
        <v>Recreation &amp; Amusement</v>
      </c>
    </row>
    <row r="9435" spans="1:6" x14ac:dyDescent="0.25">
      <c r="A9435" t="s">
        <v>33</v>
      </c>
      <c r="B9435" t="s">
        <v>27</v>
      </c>
      <c r="C9435">
        <v>108</v>
      </c>
      <c r="D9435" s="1">
        <v>41548</v>
      </c>
      <c r="E9435" cm="1">
        <f t="array" ref="E9435">IF(AND(B9435="Housing",A9435="Rural"),"",
_xlfn.IFS(
NOT(ISBLANK(C9435)), C9435,
AND(NOT(ISBLANK(C9434)), B9434=B9435, NOT(ISBLANK(C9436)), B9436=B9435), AVERAGE(C9434,C9436),
AND(NOT(ISBLANK(C9434)), B9434=B9435, ISBLANK(C9436), NOT(ISBLANK(C9437)), B9437=B9435), C9434+(C9437-C9434)/3,
AND(ISBLANK(C9434), NOT(ISBLANK(C9433)), B9433=B9435, NOT(ISBLANK(C9436)), B9436=B9435), C9433+(C9436-C9433)*2/3,
TRUE, "Check Manually"
))</f>
        <v>108</v>
      </c>
      <c r="F9435" t="str">
        <f>_xlfn.XLOOKUP(B9435,Bucket_Map!A:A,Bucket_Map!B:B,"ERROR - CHECK NAME")</f>
        <v>Recreation &amp; Amusement</v>
      </c>
    </row>
    <row r="9436" spans="1:6" x14ac:dyDescent="0.25">
      <c r="A9436" t="s">
        <v>33</v>
      </c>
      <c r="B9436" t="s">
        <v>27</v>
      </c>
      <c r="C9436">
        <v>108.5</v>
      </c>
      <c r="D9436" s="1">
        <v>41579</v>
      </c>
      <c r="E9436" cm="1">
        <f t="array" ref="E9436">IF(AND(B9436="Housing",A9436="Rural"),"",
_xlfn.IFS(
NOT(ISBLANK(C9436)), C9436,
AND(NOT(ISBLANK(C9435)), B9435=B9436, NOT(ISBLANK(C9437)), B9437=B9436), AVERAGE(C9435,C9437),
AND(NOT(ISBLANK(C9435)), B9435=B9436, ISBLANK(C9437), NOT(ISBLANK(C9438)), B9438=B9436), C9435+(C9438-C9435)/3,
AND(ISBLANK(C9435), NOT(ISBLANK(C9434)), B9434=B9436, NOT(ISBLANK(C9437)), B9437=B9436), C9434+(C9437-C9434)*2/3,
TRUE, "Check Manually"
))</f>
        <v>108.5</v>
      </c>
      <c r="F9436" t="str">
        <f>_xlfn.XLOOKUP(B9436,Bucket_Map!A:A,Bucket_Map!B:B,"ERROR - CHECK NAME")</f>
        <v>Recreation &amp; Amusement</v>
      </c>
    </row>
    <row r="9437" spans="1:6" x14ac:dyDescent="0.25">
      <c r="A9437" t="s">
        <v>33</v>
      </c>
      <c r="B9437" t="s">
        <v>27</v>
      </c>
      <c r="C9437">
        <v>108.9</v>
      </c>
      <c r="D9437" s="1">
        <v>41609</v>
      </c>
      <c r="E9437" cm="1">
        <f t="array" ref="E9437">IF(AND(B9437="Housing",A9437="Rural"),"",
_xlfn.IFS(
NOT(ISBLANK(C9437)), C9437,
AND(NOT(ISBLANK(C9436)), B9436=B9437, NOT(ISBLANK(C9438)), B9438=B9437), AVERAGE(C9436,C9438),
AND(NOT(ISBLANK(C9436)), B9436=B9437, ISBLANK(C9438), NOT(ISBLANK(C9439)), B9439=B9437), C9436+(C9439-C9436)/3,
AND(ISBLANK(C9436), NOT(ISBLANK(C9435)), B9435=B9437, NOT(ISBLANK(C9438)), B9438=B9437), C9435+(C9438-C9435)*2/3,
TRUE, "Check Manually"
))</f>
        <v>108.9</v>
      </c>
      <c r="F9437" t="str">
        <f>_xlfn.XLOOKUP(B9437,Bucket_Map!A:A,Bucket_Map!B:B,"ERROR - CHECK NAME")</f>
        <v>Recreation &amp; Amusement</v>
      </c>
    </row>
    <row r="9438" spans="1:6" x14ac:dyDescent="0.25">
      <c r="A9438" t="s">
        <v>33</v>
      </c>
      <c r="B9438" t="s">
        <v>27</v>
      </c>
      <c r="C9438">
        <v>109.8</v>
      </c>
      <c r="D9438" s="1">
        <v>41640</v>
      </c>
      <c r="E9438" cm="1">
        <f t="array" ref="E9438">IF(AND(B9438="Housing",A9438="Rural"),"",
_xlfn.IFS(
NOT(ISBLANK(C9438)), C9438,
AND(NOT(ISBLANK(C9437)), B9437=B9438, NOT(ISBLANK(C9439)), B9439=B9438), AVERAGE(C9437,C9439),
AND(NOT(ISBLANK(C9437)), B9437=B9438, ISBLANK(C9439), NOT(ISBLANK(C9440)), B9440=B9438), C9437+(C9440-C9437)/3,
AND(ISBLANK(C9437), NOT(ISBLANK(C9436)), B9436=B9438, NOT(ISBLANK(C9439)), B9439=B9438), C9436+(C9439-C9436)*2/3,
TRUE, "Check Manually"
))</f>
        <v>109.8</v>
      </c>
      <c r="F9438" t="str">
        <f>_xlfn.XLOOKUP(B9438,Bucket_Map!A:A,Bucket_Map!B:B,"ERROR - CHECK NAME")</f>
        <v>Recreation &amp; Amusement</v>
      </c>
    </row>
    <row r="9439" spans="1:6" x14ac:dyDescent="0.25">
      <c r="A9439" t="s">
        <v>33</v>
      </c>
      <c r="B9439" t="s">
        <v>27</v>
      </c>
      <c r="C9439">
        <v>110.3</v>
      </c>
      <c r="D9439" s="1">
        <v>41671</v>
      </c>
      <c r="E9439" cm="1">
        <f t="array" ref="E9439">IF(AND(B9439="Housing",A9439="Rural"),"",
_xlfn.IFS(
NOT(ISBLANK(C9439)), C9439,
AND(NOT(ISBLANK(C9438)), B9438=B9439, NOT(ISBLANK(C9440)), B9440=B9439), AVERAGE(C9438,C9440),
AND(NOT(ISBLANK(C9438)), B9438=B9439, ISBLANK(C9440), NOT(ISBLANK(C9441)), B9441=B9439), C9438+(C9441-C9438)/3,
AND(ISBLANK(C9438), NOT(ISBLANK(C9437)), B9437=B9439, NOT(ISBLANK(C9440)), B9440=B9439), C9437+(C9440-C9437)*2/3,
TRUE, "Check Manually"
))</f>
        <v>110.3</v>
      </c>
      <c r="F9439" t="str">
        <f>_xlfn.XLOOKUP(B9439,Bucket_Map!A:A,Bucket_Map!B:B,"ERROR - CHECK NAME")</f>
        <v>Recreation &amp; Amusement</v>
      </c>
    </row>
    <row r="9440" spans="1:6" x14ac:dyDescent="0.25">
      <c r="A9440" t="s">
        <v>33</v>
      </c>
      <c r="B9440" t="s">
        <v>27</v>
      </c>
      <c r="C9440">
        <v>110.9</v>
      </c>
      <c r="D9440" s="1">
        <v>41699</v>
      </c>
      <c r="E9440" cm="1">
        <f t="array" ref="E9440">IF(AND(B9440="Housing",A9440="Rural"),"",
_xlfn.IFS(
NOT(ISBLANK(C9440)), C9440,
AND(NOT(ISBLANK(C9439)), B9439=B9440, NOT(ISBLANK(C9441)), B9441=B9440), AVERAGE(C9439,C9441),
AND(NOT(ISBLANK(C9439)), B9439=B9440, ISBLANK(C9441), NOT(ISBLANK(C9442)), B9442=B9440), C9439+(C9442-C9439)/3,
AND(ISBLANK(C9439), NOT(ISBLANK(C9438)), B9438=B9440, NOT(ISBLANK(C9441)), B9441=B9440), C9438+(C9441-C9438)*2/3,
TRUE, "Check Manually"
))</f>
        <v>110.9</v>
      </c>
      <c r="F9440" t="str">
        <f>_xlfn.XLOOKUP(B9440,Bucket_Map!A:A,Bucket_Map!B:B,"ERROR - CHECK NAME")</f>
        <v>Recreation &amp; Amusement</v>
      </c>
    </row>
    <row r="9441" spans="1:6" x14ac:dyDescent="0.25">
      <c r="A9441" t="s">
        <v>33</v>
      </c>
      <c r="B9441" t="s">
        <v>27</v>
      </c>
      <c r="C9441">
        <v>111.2</v>
      </c>
      <c r="D9441" s="1">
        <v>41730</v>
      </c>
      <c r="E9441" cm="1">
        <f t="array" ref="E9441">IF(AND(B9441="Housing",A9441="Rural"),"",
_xlfn.IFS(
NOT(ISBLANK(C9441)), C9441,
AND(NOT(ISBLANK(C9440)), B9440=B9441, NOT(ISBLANK(C9442)), B9442=B9441), AVERAGE(C9440,C9442),
AND(NOT(ISBLANK(C9440)), B9440=B9441, ISBLANK(C9442), NOT(ISBLANK(C9443)), B9443=B9441), C9440+(C9443-C9440)/3,
AND(ISBLANK(C9440), NOT(ISBLANK(C9439)), B9439=B9441, NOT(ISBLANK(C9442)), B9442=B9441), C9439+(C9442-C9439)*2/3,
TRUE, "Check Manually"
))</f>
        <v>111.2</v>
      </c>
      <c r="F9441" t="str">
        <f>_xlfn.XLOOKUP(B9441,Bucket_Map!A:A,Bucket_Map!B:B,"ERROR - CHECK NAME")</f>
        <v>Recreation &amp; Amusement</v>
      </c>
    </row>
    <row r="9442" spans="1:6" x14ac:dyDescent="0.25">
      <c r="A9442" t="s">
        <v>33</v>
      </c>
      <c r="B9442" t="s">
        <v>27</v>
      </c>
      <c r="C9442">
        <v>111.5</v>
      </c>
      <c r="D9442" s="1">
        <v>41760</v>
      </c>
      <c r="E9442" cm="1">
        <f t="array" ref="E9442">IF(AND(B9442="Housing",A9442="Rural"),"",
_xlfn.IFS(
NOT(ISBLANK(C9442)), C9442,
AND(NOT(ISBLANK(C9441)), B9441=B9442, NOT(ISBLANK(C9443)), B9443=B9442), AVERAGE(C9441,C9443),
AND(NOT(ISBLANK(C9441)), B9441=B9442, ISBLANK(C9443), NOT(ISBLANK(C9444)), B9444=B9442), C9441+(C9444-C9441)/3,
AND(ISBLANK(C9441), NOT(ISBLANK(C9440)), B9440=B9442, NOT(ISBLANK(C9443)), B9443=B9442), C9440+(C9443-C9440)*2/3,
TRUE, "Check Manually"
))</f>
        <v>111.5</v>
      </c>
      <c r="F9442" t="str">
        <f>_xlfn.XLOOKUP(B9442,Bucket_Map!A:A,Bucket_Map!B:B,"ERROR - CHECK NAME")</f>
        <v>Recreation &amp; Amusement</v>
      </c>
    </row>
    <row r="9443" spans="1:6" x14ac:dyDescent="0.25">
      <c r="A9443" t="s">
        <v>33</v>
      </c>
      <c r="B9443" t="s">
        <v>27</v>
      </c>
      <c r="C9443">
        <v>111.8</v>
      </c>
      <c r="D9443" s="1">
        <v>41791</v>
      </c>
      <c r="E9443" cm="1">
        <f t="array" ref="E9443">IF(AND(B9443="Housing",A9443="Rural"),"",
_xlfn.IFS(
NOT(ISBLANK(C9443)), C9443,
AND(NOT(ISBLANK(C9442)), B9442=B9443, NOT(ISBLANK(C9444)), B9444=B9443), AVERAGE(C9442,C9444),
AND(NOT(ISBLANK(C9442)), B9442=B9443, ISBLANK(C9444), NOT(ISBLANK(C9445)), B9445=B9443), C9442+(C9445-C9442)/3,
AND(ISBLANK(C9442), NOT(ISBLANK(C9441)), B9441=B9443, NOT(ISBLANK(C9444)), B9444=B9443), C9441+(C9444-C9441)*2/3,
TRUE, "Check Manually"
))</f>
        <v>111.8</v>
      </c>
      <c r="F9443" t="str">
        <f>_xlfn.XLOOKUP(B9443,Bucket_Map!A:A,Bucket_Map!B:B,"ERROR - CHECK NAME")</f>
        <v>Recreation &amp; Amusement</v>
      </c>
    </row>
    <row r="9444" spans="1:6" x14ac:dyDescent="0.25">
      <c r="A9444" t="s">
        <v>33</v>
      </c>
      <c r="B9444" t="s">
        <v>27</v>
      </c>
      <c r="C9444">
        <v>112.4</v>
      </c>
      <c r="D9444" s="1">
        <v>41821</v>
      </c>
      <c r="E9444" cm="1">
        <f t="array" ref="E9444">IF(AND(B9444="Housing",A9444="Rural"),"",
_xlfn.IFS(
NOT(ISBLANK(C9444)), C9444,
AND(NOT(ISBLANK(C9443)), B9443=B9444, NOT(ISBLANK(C9445)), B9445=B9444), AVERAGE(C9443,C9445),
AND(NOT(ISBLANK(C9443)), B9443=B9444, ISBLANK(C9445), NOT(ISBLANK(C9446)), B9446=B9444), C9443+(C9446-C9443)/3,
AND(ISBLANK(C9443), NOT(ISBLANK(C9442)), B9442=B9444, NOT(ISBLANK(C9445)), B9445=B9444), C9442+(C9445-C9442)*2/3,
TRUE, "Check Manually"
))</f>
        <v>112.4</v>
      </c>
      <c r="F9444" t="str">
        <f>_xlfn.XLOOKUP(B9444,Bucket_Map!A:A,Bucket_Map!B:B,"ERROR - CHECK NAME")</f>
        <v>Recreation &amp; Amusement</v>
      </c>
    </row>
    <row r="9445" spans="1:6" x14ac:dyDescent="0.25">
      <c r="A9445" t="s">
        <v>33</v>
      </c>
      <c r="B9445" t="s">
        <v>27</v>
      </c>
      <c r="C9445">
        <v>112.9</v>
      </c>
      <c r="D9445" s="1">
        <v>41852</v>
      </c>
      <c r="E9445" cm="1">
        <f t="array" ref="E9445">IF(AND(B9445="Housing",A9445="Rural"),"",
_xlfn.IFS(
NOT(ISBLANK(C9445)), C9445,
AND(NOT(ISBLANK(C9444)), B9444=B9445, NOT(ISBLANK(C9446)), B9446=B9445), AVERAGE(C9444,C9446),
AND(NOT(ISBLANK(C9444)), B9444=B9445, ISBLANK(C9446), NOT(ISBLANK(C9447)), B9447=B9445), C9444+(C9447-C9444)/3,
AND(ISBLANK(C9444), NOT(ISBLANK(C9443)), B9443=B9445, NOT(ISBLANK(C9446)), B9446=B9445), C9443+(C9446-C9443)*2/3,
TRUE, "Check Manually"
))</f>
        <v>112.9</v>
      </c>
      <c r="F9445" t="str">
        <f>_xlfn.XLOOKUP(B9445,Bucket_Map!A:A,Bucket_Map!B:B,"ERROR - CHECK NAME")</f>
        <v>Recreation &amp; Amusement</v>
      </c>
    </row>
    <row r="9446" spans="1:6" x14ac:dyDescent="0.25">
      <c r="A9446" t="s">
        <v>33</v>
      </c>
      <c r="B9446" t="s">
        <v>27</v>
      </c>
      <c r="C9446">
        <v>113.4</v>
      </c>
      <c r="D9446" s="1">
        <v>41883</v>
      </c>
      <c r="E9446" cm="1">
        <f t="array" ref="E9446">IF(AND(B9446="Housing",A9446="Rural"),"",
_xlfn.IFS(
NOT(ISBLANK(C9446)), C9446,
AND(NOT(ISBLANK(C9445)), B9445=B9446, NOT(ISBLANK(C9447)), B9447=B9446), AVERAGE(C9445,C9447),
AND(NOT(ISBLANK(C9445)), B9445=B9446, ISBLANK(C9447), NOT(ISBLANK(C9448)), B9448=B9446), C9445+(C9448-C9445)/3,
AND(ISBLANK(C9445), NOT(ISBLANK(C9444)), B9444=B9446, NOT(ISBLANK(C9447)), B9447=B9446), C9444+(C9447-C9444)*2/3,
TRUE, "Check Manually"
))</f>
        <v>113.4</v>
      </c>
      <c r="F9446" t="str">
        <f>_xlfn.XLOOKUP(B9446,Bucket_Map!A:A,Bucket_Map!B:B,"ERROR - CHECK NAME")</f>
        <v>Recreation &amp; Amusement</v>
      </c>
    </row>
    <row r="9447" spans="1:6" x14ac:dyDescent="0.25">
      <c r="A9447" t="s">
        <v>33</v>
      </c>
      <c r="B9447" t="s">
        <v>27</v>
      </c>
      <c r="C9447">
        <v>113.6</v>
      </c>
      <c r="D9447" s="1">
        <v>41913</v>
      </c>
      <c r="E9447" cm="1">
        <f t="array" ref="E9447">IF(AND(B9447="Housing",A9447="Rural"),"",
_xlfn.IFS(
NOT(ISBLANK(C9447)), C9447,
AND(NOT(ISBLANK(C9446)), B9446=B9447, NOT(ISBLANK(C9448)), B9448=B9447), AVERAGE(C9446,C9448),
AND(NOT(ISBLANK(C9446)), B9446=B9447, ISBLANK(C9448), NOT(ISBLANK(C9449)), B9449=B9447), C9446+(C9449-C9446)/3,
AND(ISBLANK(C9446), NOT(ISBLANK(C9445)), B9445=B9447, NOT(ISBLANK(C9448)), B9448=B9447), C9445+(C9448-C9445)*2/3,
TRUE, "Check Manually"
))</f>
        <v>113.6</v>
      </c>
      <c r="F9447" t="str">
        <f>_xlfn.XLOOKUP(B9447,Bucket_Map!A:A,Bucket_Map!B:B,"ERROR - CHECK NAME")</f>
        <v>Recreation &amp; Amusement</v>
      </c>
    </row>
    <row r="9448" spans="1:6" x14ac:dyDescent="0.25">
      <c r="A9448" t="s">
        <v>33</v>
      </c>
      <c r="B9448" t="s">
        <v>27</v>
      </c>
      <c r="C9448">
        <v>114</v>
      </c>
      <c r="D9448" s="1">
        <v>41944</v>
      </c>
      <c r="E9448" cm="1">
        <f t="array" ref="E9448">IF(AND(B9448="Housing",A9448="Rural"),"",
_xlfn.IFS(
NOT(ISBLANK(C9448)), C9448,
AND(NOT(ISBLANK(C9447)), B9447=B9448, NOT(ISBLANK(C9449)), B9449=B9448), AVERAGE(C9447,C9449),
AND(NOT(ISBLANK(C9447)), B9447=B9448, ISBLANK(C9449), NOT(ISBLANK(C9450)), B9450=B9448), C9447+(C9450-C9447)/3,
AND(ISBLANK(C9447), NOT(ISBLANK(C9446)), B9446=B9448, NOT(ISBLANK(C9449)), B9449=B9448), C9446+(C9449-C9446)*2/3,
TRUE, "Check Manually"
))</f>
        <v>114</v>
      </c>
      <c r="F9448" t="str">
        <f>_xlfn.XLOOKUP(B9448,Bucket_Map!A:A,Bucket_Map!B:B,"ERROR - CHECK NAME")</f>
        <v>Recreation &amp; Amusement</v>
      </c>
    </row>
    <row r="9449" spans="1:6" x14ac:dyDescent="0.25">
      <c r="A9449" t="s">
        <v>33</v>
      </c>
      <c r="B9449" t="s">
        <v>27</v>
      </c>
      <c r="C9449">
        <v>114.3</v>
      </c>
      <c r="D9449" s="1">
        <v>41974</v>
      </c>
      <c r="E9449" cm="1">
        <f t="array" ref="E9449">IF(AND(B9449="Housing",A9449="Rural"),"",
_xlfn.IFS(
NOT(ISBLANK(C9449)), C9449,
AND(NOT(ISBLANK(C9448)), B9448=B9449, NOT(ISBLANK(C9450)), B9450=B9449), AVERAGE(C9448,C9450),
AND(NOT(ISBLANK(C9448)), B9448=B9449, ISBLANK(C9450), NOT(ISBLANK(C9451)), B9451=B9449), C9448+(C9451-C9448)/3,
AND(ISBLANK(C9448), NOT(ISBLANK(C9447)), B9447=B9449, NOT(ISBLANK(C9450)), B9450=B9449), C9447+(C9450-C9447)*2/3,
TRUE, "Check Manually"
))</f>
        <v>114.3</v>
      </c>
      <c r="F9449" t="str">
        <f>_xlfn.XLOOKUP(B9449,Bucket_Map!A:A,Bucket_Map!B:B,"ERROR - CHECK NAME")</f>
        <v>Recreation &amp; Amusement</v>
      </c>
    </row>
    <row r="9450" spans="1:6" x14ac:dyDescent="0.25">
      <c r="A9450" t="s">
        <v>33</v>
      </c>
      <c r="B9450" t="s">
        <v>27</v>
      </c>
      <c r="C9450">
        <v>114.6</v>
      </c>
      <c r="D9450" s="1">
        <v>42005</v>
      </c>
      <c r="E9450" cm="1">
        <f t="array" ref="E9450">IF(AND(B9450="Housing",A9450="Rural"),"",
_xlfn.IFS(
NOT(ISBLANK(C9450)), C9450,
AND(NOT(ISBLANK(C9449)), B9449=B9450, NOT(ISBLANK(C9451)), B9451=B9450), AVERAGE(C9449,C9451),
AND(NOT(ISBLANK(C9449)), B9449=B9450, ISBLANK(C9451), NOT(ISBLANK(C9452)), B9452=B9450), C9449+(C9452-C9449)/3,
AND(ISBLANK(C9449), NOT(ISBLANK(C9448)), B9448=B9450, NOT(ISBLANK(C9451)), B9451=B9450), C9448+(C9451-C9448)*2/3,
TRUE, "Check Manually"
))</f>
        <v>114.6</v>
      </c>
      <c r="F9450" t="str">
        <f>_xlfn.XLOOKUP(B9450,Bucket_Map!A:A,Bucket_Map!B:B,"ERROR - CHECK NAME")</f>
        <v>Recreation &amp; Amusement</v>
      </c>
    </row>
    <row r="9451" spans="1:6" x14ac:dyDescent="0.25">
      <c r="A9451" t="s">
        <v>33</v>
      </c>
      <c r="B9451" t="s">
        <v>27</v>
      </c>
      <c r="C9451">
        <v>114.9</v>
      </c>
      <c r="D9451" s="1">
        <v>42036</v>
      </c>
      <c r="E9451" cm="1">
        <f t="array" ref="E9451">IF(AND(B9451="Housing",A9451="Rural"),"",
_xlfn.IFS(
NOT(ISBLANK(C9451)), C9451,
AND(NOT(ISBLANK(C9450)), B9450=B9451, NOT(ISBLANK(C9452)), B9452=B9451), AVERAGE(C9450,C9452),
AND(NOT(ISBLANK(C9450)), B9450=B9451, ISBLANK(C9452), NOT(ISBLANK(C9453)), B9453=B9451), C9450+(C9453-C9450)/3,
AND(ISBLANK(C9450), NOT(ISBLANK(C9449)), B9449=B9451, NOT(ISBLANK(C9452)), B9452=B9451), C9449+(C9452-C9449)*2/3,
TRUE, "Check Manually"
))</f>
        <v>114.9</v>
      </c>
      <c r="F9451" t="str">
        <f>_xlfn.XLOOKUP(B9451,Bucket_Map!A:A,Bucket_Map!B:B,"ERROR - CHECK NAME")</f>
        <v>Recreation &amp; Amusement</v>
      </c>
    </row>
    <row r="9452" spans="1:6" x14ac:dyDescent="0.25">
      <c r="A9452" t="s">
        <v>33</v>
      </c>
      <c r="B9452" t="s">
        <v>27</v>
      </c>
      <c r="C9452">
        <v>115.4</v>
      </c>
      <c r="D9452" s="1">
        <v>42064</v>
      </c>
      <c r="E9452" cm="1">
        <f t="array" ref="E9452">IF(AND(B9452="Housing",A9452="Rural"),"",
_xlfn.IFS(
NOT(ISBLANK(C9452)), C9452,
AND(NOT(ISBLANK(C9451)), B9451=B9452, NOT(ISBLANK(C9453)), B9453=B9452), AVERAGE(C9451,C9453),
AND(NOT(ISBLANK(C9451)), B9451=B9452, ISBLANK(C9453), NOT(ISBLANK(C9454)), B9454=B9452), C9451+(C9454-C9451)/3,
AND(ISBLANK(C9451), NOT(ISBLANK(C9450)), B9450=B9452, NOT(ISBLANK(C9453)), B9453=B9452), C9450+(C9453-C9450)*2/3,
TRUE, "Check Manually"
))</f>
        <v>115.4</v>
      </c>
      <c r="F9452" t="str">
        <f>_xlfn.XLOOKUP(B9452,Bucket_Map!A:A,Bucket_Map!B:B,"ERROR - CHECK NAME")</f>
        <v>Recreation &amp; Amusement</v>
      </c>
    </row>
    <row r="9453" spans="1:6" x14ac:dyDescent="0.25">
      <c r="A9453" t="s">
        <v>33</v>
      </c>
      <c r="B9453" t="s">
        <v>27</v>
      </c>
      <c r="C9453">
        <v>115.6</v>
      </c>
      <c r="D9453" s="1">
        <v>42095</v>
      </c>
      <c r="E9453" cm="1">
        <f t="array" ref="E9453">IF(AND(B9453="Housing",A9453="Rural"),"",
_xlfn.IFS(
NOT(ISBLANK(C9453)), C9453,
AND(NOT(ISBLANK(C9452)), B9452=B9453, NOT(ISBLANK(C9454)), B9454=B9453), AVERAGE(C9452,C9454),
AND(NOT(ISBLANK(C9452)), B9452=B9453, ISBLANK(C9454), NOT(ISBLANK(C9455)), B9455=B9453), C9452+(C9455-C9452)/3,
AND(ISBLANK(C9452), NOT(ISBLANK(C9451)), B9451=B9453, NOT(ISBLANK(C9454)), B9454=B9453), C9451+(C9454-C9451)*2/3,
TRUE, "Check Manually"
))</f>
        <v>115.6</v>
      </c>
      <c r="F9453" t="str">
        <f>_xlfn.XLOOKUP(B9453,Bucket_Map!A:A,Bucket_Map!B:B,"ERROR - CHECK NAME")</f>
        <v>Recreation &amp; Amusement</v>
      </c>
    </row>
    <row r="9454" spans="1:6" x14ac:dyDescent="0.25">
      <c r="A9454" t="s">
        <v>33</v>
      </c>
      <c r="B9454" t="s">
        <v>27</v>
      </c>
      <c r="C9454">
        <v>116</v>
      </c>
      <c r="D9454" s="1">
        <v>42125</v>
      </c>
      <c r="E9454" cm="1">
        <f t="array" ref="E9454">IF(AND(B9454="Housing",A9454="Rural"),"",
_xlfn.IFS(
NOT(ISBLANK(C9454)), C9454,
AND(NOT(ISBLANK(C9453)), B9453=B9454, NOT(ISBLANK(C9455)), B9455=B9454), AVERAGE(C9453,C9455),
AND(NOT(ISBLANK(C9453)), B9453=B9454, ISBLANK(C9455), NOT(ISBLANK(C9456)), B9456=B9454), C9453+(C9456-C9453)/3,
AND(ISBLANK(C9453), NOT(ISBLANK(C9452)), B9452=B9454, NOT(ISBLANK(C9455)), B9455=B9454), C9452+(C9455-C9452)*2/3,
TRUE, "Check Manually"
))</f>
        <v>116</v>
      </c>
      <c r="F9454" t="str">
        <f>_xlfn.XLOOKUP(B9454,Bucket_Map!A:A,Bucket_Map!B:B,"ERROR - CHECK NAME")</f>
        <v>Recreation &amp; Amusement</v>
      </c>
    </row>
    <row r="9455" spans="1:6" x14ac:dyDescent="0.25">
      <c r="A9455" t="s">
        <v>33</v>
      </c>
      <c r="B9455" t="s">
        <v>27</v>
      </c>
      <c r="C9455">
        <v>116.2</v>
      </c>
      <c r="D9455" s="1">
        <v>42156</v>
      </c>
      <c r="E9455" cm="1">
        <f t="array" ref="E9455">IF(AND(B9455="Housing",A9455="Rural"),"",
_xlfn.IFS(
NOT(ISBLANK(C9455)), C9455,
AND(NOT(ISBLANK(C9454)), B9454=B9455, NOT(ISBLANK(C9456)), B9456=B9455), AVERAGE(C9454,C9456),
AND(NOT(ISBLANK(C9454)), B9454=B9455, ISBLANK(C9456), NOT(ISBLANK(C9457)), B9457=B9455), C9454+(C9457-C9454)/3,
AND(ISBLANK(C9454), NOT(ISBLANK(C9453)), B9453=B9455, NOT(ISBLANK(C9456)), B9456=B9455), C9453+(C9456-C9453)*2/3,
TRUE, "Check Manually"
))</f>
        <v>116.2</v>
      </c>
      <c r="F9455" t="str">
        <f>_xlfn.XLOOKUP(B9455,Bucket_Map!A:A,Bucket_Map!B:B,"ERROR - CHECK NAME")</f>
        <v>Recreation &amp; Amusement</v>
      </c>
    </row>
    <row r="9456" spans="1:6" x14ac:dyDescent="0.25">
      <c r="A9456" t="s">
        <v>33</v>
      </c>
      <c r="B9456" t="s">
        <v>27</v>
      </c>
      <c r="C9456">
        <v>116.6</v>
      </c>
      <c r="D9456" s="1">
        <v>42186</v>
      </c>
      <c r="E9456" cm="1">
        <f t="array" ref="E9456">IF(AND(B9456="Housing",A9456="Rural"),"",
_xlfn.IFS(
NOT(ISBLANK(C9456)), C9456,
AND(NOT(ISBLANK(C9455)), B9455=B9456, NOT(ISBLANK(C9457)), B9457=B9456), AVERAGE(C9455,C9457),
AND(NOT(ISBLANK(C9455)), B9455=B9456, ISBLANK(C9457), NOT(ISBLANK(C9458)), B9458=B9456), C9455+(C9458-C9455)/3,
AND(ISBLANK(C9455), NOT(ISBLANK(C9454)), B9454=B9456, NOT(ISBLANK(C9457)), B9457=B9456), C9454+(C9457-C9454)*2/3,
TRUE, "Check Manually"
))</f>
        <v>116.6</v>
      </c>
      <c r="F9456" t="str">
        <f>_xlfn.XLOOKUP(B9456,Bucket_Map!A:A,Bucket_Map!B:B,"ERROR - CHECK NAME")</f>
        <v>Recreation &amp; Amusement</v>
      </c>
    </row>
    <row r="9457" spans="1:6" x14ac:dyDescent="0.25">
      <c r="A9457" t="s">
        <v>33</v>
      </c>
      <c r="B9457" t="s">
        <v>27</v>
      </c>
      <c r="C9457">
        <v>117.2</v>
      </c>
      <c r="D9457" s="1">
        <v>42217</v>
      </c>
      <c r="E9457" cm="1">
        <f t="array" ref="E9457">IF(AND(B9457="Housing",A9457="Rural"),"",
_xlfn.IFS(
NOT(ISBLANK(C9457)), C9457,
AND(NOT(ISBLANK(C9456)), B9456=B9457, NOT(ISBLANK(C9458)), B9458=B9457), AVERAGE(C9456,C9458),
AND(NOT(ISBLANK(C9456)), B9456=B9457, ISBLANK(C9458), NOT(ISBLANK(C9459)), B9459=B9457), C9456+(C9459-C9456)/3,
AND(ISBLANK(C9456), NOT(ISBLANK(C9455)), B9455=B9457, NOT(ISBLANK(C9458)), B9458=B9457), C9455+(C9458-C9455)*2/3,
TRUE, "Check Manually"
))</f>
        <v>117.2</v>
      </c>
      <c r="F9457" t="str">
        <f>_xlfn.XLOOKUP(B9457,Bucket_Map!A:A,Bucket_Map!B:B,"ERROR - CHECK NAME")</f>
        <v>Recreation &amp; Amusement</v>
      </c>
    </row>
    <row r="9458" spans="1:6" x14ac:dyDescent="0.25">
      <c r="A9458" t="s">
        <v>33</v>
      </c>
      <c r="B9458" t="s">
        <v>27</v>
      </c>
      <c r="C9458">
        <v>117.3</v>
      </c>
      <c r="D9458" s="1">
        <v>42248</v>
      </c>
      <c r="E9458" cm="1">
        <f t="array" ref="E9458">IF(AND(B9458="Housing",A9458="Rural"),"",
_xlfn.IFS(
NOT(ISBLANK(C9458)), C9458,
AND(NOT(ISBLANK(C9457)), B9457=B9458, NOT(ISBLANK(C9459)), B9459=B9458), AVERAGE(C9457,C9459),
AND(NOT(ISBLANK(C9457)), B9457=B9458, ISBLANK(C9459), NOT(ISBLANK(C9460)), B9460=B9458), C9457+(C9460-C9457)/3,
AND(ISBLANK(C9457), NOT(ISBLANK(C9456)), B9456=B9458, NOT(ISBLANK(C9459)), B9459=B9458), C9456+(C9459-C9456)*2/3,
TRUE, "Check Manually"
))</f>
        <v>117.3</v>
      </c>
      <c r="F9458" t="str">
        <f>_xlfn.XLOOKUP(B9458,Bucket_Map!A:A,Bucket_Map!B:B,"ERROR - CHECK NAME")</f>
        <v>Recreation &amp; Amusement</v>
      </c>
    </row>
    <row r="9459" spans="1:6" x14ac:dyDescent="0.25">
      <c r="A9459" t="s">
        <v>33</v>
      </c>
      <c r="B9459" t="s">
        <v>27</v>
      </c>
      <c r="C9459">
        <v>117.7</v>
      </c>
      <c r="D9459" s="1">
        <v>42278</v>
      </c>
      <c r="E9459" cm="1">
        <f t="array" ref="E9459">IF(AND(B9459="Housing",A9459="Rural"),"",
_xlfn.IFS(
NOT(ISBLANK(C9459)), C9459,
AND(NOT(ISBLANK(C9458)), B9458=B9459, NOT(ISBLANK(C9460)), B9460=B9459), AVERAGE(C9458,C9460),
AND(NOT(ISBLANK(C9458)), B9458=B9459, ISBLANK(C9460), NOT(ISBLANK(C9461)), B9461=B9459), C9458+(C9461-C9458)/3,
AND(ISBLANK(C9458), NOT(ISBLANK(C9457)), B9457=B9459, NOT(ISBLANK(C9460)), B9460=B9459), C9457+(C9460-C9457)*2/3,
TRUE, "Check Manually"
))</f>
        <v>117.7</v>
      </c>
      <c r="F9459" t="str">
        <f>_xlfn.XLOOKUP(B9459,Bucket_Map!A:A,Bucket_Map!B:B,"ERROR - CHECK NAME")</f>
        <v>Recreation &amp; Amusement</v>
      </c>
    </row>
    <row r="9460" spans="1:6" x14ac:dyDescent="0.25">
      <c r="A9460" t="s">
        <v>33</v>
      </c>
      <c r="B9460" t="s">
        <v>27</v>
      </c>
      <c r="C9460">
        <v>117.9</v>
      </c>
      <c r="D9460" s="1">
        <v>42309</v>
      </c>
      <c r="E9460" cm="1">
        <f t="array" ref="E9460">IF(AND(B9460="Housing",A9460="Rural"),"",
_xlfn.IFS(
NOT(ISBLANK(C9460)), C9460,
AND(NOT(ISBLANK(C9459)), B9459=B9460, NOT(ISBLANK(C9461)), B9461=B9460), AVERAGE(C9459,C9461),
AND(NOT(ISBLANK(C9459)), B9459=B9460, ISBLANK(C9461), NOT(ISBLANK(C9462)), B9462=B9460), C9459+(C9462-C9459)/3,
AND(ISBLANK(C9459), NOT(ISBLANK(C9458)), B9458=B9460, NOT(ISBLANK(C9461)), B9461=B9460), C9458+(C9461-C9458)*2/3,
TRUE, "Check Manually"
))</f>
        <v>117.9</v>
      </c>
      <c r="F9460" t="str">
        <f>_xlfn.XLOOKUP(B9460,Bucket_Map!A:A,Bucket_Map!B:B,"ERROR - CHECK NAME")</f>
        <v>Recreation &amp; Amusement</v>
      </c>
    </row>
    <row r="9461" spans="1:6" x14ac:dyDescent="0.25">
      <c r="A9461" t="s">
        <v>33</v>
      </c>
      <c r="B9461" t="s">
        <v>27</v>
      </c>
      <c r="C9461">
        <v>118.1</v>
      </c>
      <c r="D9461" s="1">
        <v>42339</v>
      </c>
      <c r="E9461" cm="1">
        <f t="array" ref="E9461">IF(AND(B9461="Housing",A9461="Rural"),"",
_xlfn.IFS(
NOT(ISBLANK(C9461)), C9461,
AND(NOT(ISBLANK(C9460)), B9460=B9461, NOT(ISBLANK(C9462)), B9462=B9461), AVERAGE(C9460,C9462),
AND(NOT(ISBLANK(C9460)), B9460=B9461, ISBLANK(C9462), NOT(ISBLANK(C9463)), B9463=B9461), C9460+(C9463-C9460)/3,
AND(ISBLANK(C9460), NOT(ISBLANK(C9459)), B9459=B9461, NOT(ISBLANK(C9462)), B9462=B9461), C9459+(C9462-C9459)*2/3,
TRUE, "Check Manually"
))</f>
        <v>118.1</v>
      </c>
      <c r="F9461" t="str">
        <f>_xlfn.XLOOKUP(B9461,Bucket_Map!A:A,Bucket_Map!B:B,"ERROR - CHECK NAME")</f>
        <v>Recreation &amp; Amusement</v>
      </c>
    </row>
    <row r="9462" spans="1:6" x14ac:dyDescent="0.25">
      <c r="A9462" t="s">
        <v>33</v>
      </c>
      <c r="B9462" t="s">
        <v>27</v>
      </c>
      <c r="C9462">
        <v>118.5</v>
      </c>
      <c r="D9462" s="1">
        <v>42370</v>
      </c>
      <c r="E9462" cm="1">
        <f t="array" ref="E9462">IF(AND(B9462="Housing",A9462="Rural"),"",
_xlfn.IFS(
NOT(ISBLANK(C9462)), C9462,
AND(NOT(ISBLANK(C9461)), B9461=B9462, NOT(ISBLANK(C9463)), B9463=B9462), AVERAGE(C9461,C9463),
AND(NOT(ISBLANK(C9461)), B9461=B9462, ISBLANK(C9463), NOT(ISBLANK(C9464)), B9464=B9462), C9461+(C9464-C9461)/3,
AND(ISBLANK(C9461), NOT(ISBLANK(C9460)), B9460=B9462, NOT(ISBLANK(C9463)), B9463=B9462), C9460+(C9463-C9460)*2/3,
TRUE, "Check Manually"
))</f>
        <v>118.5</v>
      </c>
      <c r="F9462" t="str">
        <f>_xlfn.XLOOKUP(B9462,Bucket_Map!A:A,Bucket_Map!B:B,"ERROR - CHECK NAME")</f>
        <v>Recreation &amp; Amusement</v>
      </c>
    </row>
    <row r="9463" spans="1:6" x14ac:dyDescent="0.25">
      <c r="A9463" t="s">
        <v>33</v>
      </c>
      <c r="B9463" t="s">
        <v>27</v>
      </c>
      <c r="C9463">
        <v>118.8</v>
      </c>
      <c r="D9463" s="1">
        <v>42401</v>
      </c>
      <c r="E9463" cm="1">
        <f t="array" ref="E9463">IF(AND(B9463="Housing",A9463="Rural"),"",
_xlfn.IFS(
NOT(ISBLANK(C9463)), C9463,
AND(NOT(ISBLANK(C9462)), B9462=B9463, NOT(ISBLANK(C9464)), B9464=B9463), AVERAGE(C9462,C9464),
AND(NOT(ISBLANK(C9462)), B9462=B9463, ISBLANK(C9464), NOT(ISBLANK(C9465)), B9465=B9463), C9462+(C9465-C9462)/3,
AND(ISBLANK(C9462), NOT(ISBLANK(C9461)), B9461=B9463, NOT(ISBLANK(C9464)), B9464=B9463), C9461+(C9464-C9461)*2/3,
TRUE, "Check Manually"
))</f>
        <v>118.8</v>
      </c>
      <c r="F9463" t="str">
        <f>_xlfn.XLOOKUP(B9463,Bucket_Map!A:A,Bucket_Map!B:B,"ERROR - CHECK NAME")</f>
        <v>Recreation &amp; Amusement</v>
      </c>
    </row>
    <row r="9464" spans="1:6" x14ac:dyDescent="0.25">
      <c r="A9464" t="s">
        <v>33</v>
      </c>
      <c r="B9464" t="s">
        <v>27</v>
      </c>
      <c r="C9464">
        <v>119.1</v>
      </c>
      <c r="D9464" s="1">
        <v>42430</v>
      </c>
      <c r="E9464" cm="1">
        <f t="array" ref="E9464">IF(AND(B9464="Housing",A9464="Rural"),"",
_xlfn.IFS(
NOT(ISBLANK(C9464)), C9464,
AND(NOT(ISBLANK(C9463)), B9463=B9464, NOT(ISBLANK(C9465)), B9465=B9464), AVERAGE(C9463,C9465),
AND(NOT(ISBLANK(C9463)), B9463=B9464, ISBLANK(C9465), NOT(ISBLANK(C9466)), B9466=B9464), C9463+(C9466-C9463)/3,
AND(ISBLANK(C9463), NOT(ISBLANK(C9462)), B9462=B9464, NOT(ISBLANK(C9465)), B9465=B9464), C9462+(C9465-C9462)*2/3,
TRUE, "Check Manually"
))</f>
        <v>119.1</v>
      </c>
      <c r="F9464" t="str">
        <f>_xlfn.XLOOKUP(B9464,Bucket_Map!A:A,Bucket_Map!B:B,"ERROR - CHECK NAME")</f>
        <v>Recreation &amp; Amusement</v>
      </c>
    </row>
    <row r="9465" spans="1:6" x14ac:dyDescent="0.25">
      <c r="A9465" t="s">
        <v>33</v>
      </c>
      <c r="B9465" t="s">
        <v>27</v>
      </c>
      <c r="C9465">
        <v>119.5</v>
      </c>
      <c r="D9465" s="1">
        <v>42461</v>
      </c>
      <c r="E9465" cm="1">
        <f t="array" ref="E9465">IF(AND(B9465="Housing",A9465="Rural"),"",
_xlfn.IFS(
NOT(ISBLANK(C9465)), C9465,
AND(NOT(ISBLANK(C9464)), B9464=B9465, NOT(ISBLANK(C9466)), B9466=B9465), AVERAGE(C9464,C9466),
AND(NOT(ISBLANK(C9464)), B9464=B9465, ISBLANK(C9466), NOT(ISBLANK(C9467)), B9467=B9465), C9464+(C9467-C9464)/3,
AND(ISBLANK(C9464), NOT(ISBLANK(C9463)), B9463=B9465, NOT(ISBLANK(C9466)), B9466=B9465), C9463+(C9466-C9463)*2/3,
TRUE, "Check Manually"
))</f>
        <v>119.5</v>
      </c>
      <c r="F9465" t="str">
        <f>_xlfn.XLOOKUP(B9465,Bucket_Map!A:A,Bucket_Map!B:B,"ERROR - CHECK NAME")</f>
        <v>Recreation &amp; Amusement</v>
      </c>
    </row>
    <row r="9466" spans="1:6" x14ac:dyDescent="0.25">
      <c r="A9466" t="s">
        <v>33</v>
      </c>
      <c r="B9466" t="s">
        <v>27</v>
      </c>
      <c r="C9466">
        <v>119.8</v>
      </c>
      <c r="D9466" s="1">
        <v>42491</v>
      </c>
      <c r="E9466" cm="1">
        <f t="array" ref="E9466">IF(AND(B9466="Housing",A9466="Rural"),"",
_xlfn.IFS(
NOT(ISBLANK(C9466)), C9466,
AND(NOT(ISBLANK(C9465)), B9465=B9466, NOT(ISBLANK(C9467)), B9467=B9466), AVERAGE(C9465,C9467),
AND(NOT(ISBLANK(C9465)), B9465=B9466, ISBLANK(C9467), NOT(ISBLANK(C9468)), B9468=B9466), C9465+(C9468-C9465)/3,
AND(ISBLANK(C9465), NOT(ISBLANK(C9464)), B9464=B9466, NOT(ISBLANK(C9467)), B9467=B9466), C9464+(C9467-C9464)*2/3,
TRUE, "Check Manually"
))</f>
        <v>119.8</v>
      </c>
      <c r="F9466" t="str">
        <f>_xlfn.XLOOKUP(B9466,Bucket_Map!A:A,Bucket_Map!B:B,"ERROR - CHECK NAME")</f>
        <v>Recreation &amp; Amusement</v>
      </c>
    </row>
    <row r="9467" spans="1:6" x14ac:dyDescent="0.25">
      <c r="A9467" t="s">
        <v>33</v>
      </c>
      <c r="B9467" t="s">
        <v>27</v>
      </c>
      <c r="C9467">
        <v>119.9</v>
      </c>
      <c r="D9467" s="1">
        <v>42522</v>
      </c>
      <c r="E9467" cm="1">
        <f t="array" ref="E9467">IF(AND(B9467="Housing",A9467="Rural"),"",
_xlfn.IFS(
NOT(ISBLANK(C9467)), C9467,
AND(NOT(ISBLANK(C9466)), B9466=B9467, NOT(ISBLANK(C9468)), B9468=B9467), AVERAGE(C9466,C9468),
AND(NOT(ISBLANK(C9466)), B9466=B9467, ISBLANK(C9468), NOT(ISBLANK(C9469)), B9469=B9467), C9466+(C9469-C9466)/3,
AND(ISBLANK(C9466), NOT(ISBLANK(C9465)), B9465=B9467, NOT(ISBLANK(C9468)), B9468=B9467), C9465+(C9468-C9465)*2/3,
TRUE, "Check Manually"
))</f>
        <v>119.9</v>
      </c>
      <c r="F9467" t="str">
        <f>_xlfn.XLOOKUP(B9467,Bucket_Map!A:A,Bucket_Map!B:B,"ERROR - CHECK NAME")</f>
        <v>Recreation &amp; Amusement</v>
      </c>
    </row>
    <row r="9468" spans="1:6" x14ac:dyDescent="0.25">
      <c r="A9468" t="s">
        <v>33</v>
      </c>
      <c r="B9468" t="s">
        <v>27</v>
      </c>
      <c r="C9468">
        <v>120.3</v>
      </c>
      <c r="D9468" s="1">
        <v>42552</v>
      </c>
      <c r="E9468" cm="1">
        <f t="array" ref="E9468">IF(AND(B9468="Housing",A9468="Rural"),"",
_xlfn.IFS(
NOT(ISBLANK(C9468)), C9468,
AND(NOT(ISBLANK(C9467)), B9467=B9468, NOT(ISBLANK(C9469)), B9469=B9468), AVERAGE(C9467,C9469),
AND(NOT(ISBLANK(C9467)), B9467=B9468, ISBLANK(C9469), NOT(ISBLANK(C9470)), B9470=B9468), C9467+(C9470-C9467)/3,
AND(ISBLANK(C9467), NOT(ISBLANK(C9466)), B9466=B9468, NOT(ISBLANK(C9469)), B9469=B9468), C9466+(C9469-C9466)*2/3,
TRUE, "Check Manually"
))</f>
        <v>120.3</v>
      </c>
      <c r="F9468" t="str">
        <f>_xlfn.XLOOKUP(B9468,Bucket_Map!A:A,Bucket_Map!B:B,"ERROR - CHECK NAME")</f>
        <v>Recreation &amp; Amusement</v>
      </c>
    </row>
    <row r="9469" spans="1:6" x14ac:dyDescent="0.25">
      <c r="A9469" t="s">
        <v>33</v>
      </c>
      <c r="B9469" t="s">
        <v>27</v>
      </c>
      <c r="C9469">
        <v>120.6</v>
      </c>
      <c r="D9469" s="1">
        <v>42583</v>
      </c>
      <c r="E9469" cm="1">
        <f t="array" ref="E9469">IF(AND(B9469="Housing",A9469="Rural"),"",
_xlfn.IFS(
NOT(ISBLANK(C9469)), C9469,
AND(NOT(ISBLANK(C9468)), B9468=B9469, NOT(ISBLANK(C9470)), B9470=B9469), AVERAGE(C9468,C9470),
AND(NOT(ISBLANK(C9468)), B9468=B9469, ISBLANK(C9470), NOT(ISBLANK(C9471)), B9471=B9469), C9468+(C9471-C9468)/3,
AND(ISBLANK(C9468), NOT(ISBLANK(C9467)), B9467=B9469, NOT(ISBLANK(C9470)), B9470=B9469), C9467+(C9470-C9467)*2/3,
TRUE, "Check Manually"
))</f>
        <v>120.6</v>
      </c>
      <c r="F9469" t="str">
        <f>_xlfn.XLOOKUP(B9469,Bucket_Map!A:A,Bucket_Map!B:B,"ERROR - CHECK NAME")</f>
        <v>Recreation &amp; Amusement</v>
      </c>
    </row>
    <row r="9470" spans="1:6" x14ac:dyDescent="0.25">
      <c r="A9470" t="s">
        <v>33</v>
      </c>
      <c r="B9470" t="s">
        <v>27</v>
      </c>
      <c r="C9470">
        <v>120.8</v>
      </c>
      <c r="D9470" s="1">
        <v>42614</v>
      </c>
      <c r="E9470" cm="1">
        <f t="array" ref="E9470">IF(AND(B9470="Housing",A9470="Rural"),"",
_xlfn.IFS(
NOT(ISBLANK(C9470)), C9470,
AND(NOT(ISBLANK(C9469)), B9469=B9470, NOT(ISBLANK(C9471)), B9471=B9470), AVERAGE(C9469,C9471),
AND(NOT(ISBLANK(C9469)), B9469=B9470, ISBLANK(C9471), NOT(ISBLANK(C9472)), B9472=B9470), C9469+(C9472-C9469)/3,
AND(ISBLANK(C9469), NOT(ISBLANK(C9468)), B9468=B9470, NOT(ISBLANK(C9471)), B9471=B9470), C9468+(C9471-C9468)*2/3,
TRUE, "Check Manually"
))</f>
        <v>120.8</v>
      </c>
      <c r="F9470" t="str">
        <f>_xlfn.XLOOKUP(B9470,Bucket_Map!A:A,Bucket_Map!B:B,"ERROR - CHECK NAME")</f>
        <v>Recreation &amp; Amusement</v>
      </c>
    </row>
    <row r="9471" spans="1:6" x14ac:dyDescent="0.25">
      <c r="A9471" t="s">
        <v>33</v>
      </c>
      <c r="B9471" t="s">
        <v>27</v>
      </c>
      <c r="C9471">
        <v>121.2</v>
      </c>
      <c r="D9471" s="1">
        <v>42644</v>
      </c>
      <c r="E9471" cm="1">
        <f t="array" ref="E9471">IF(AND(B9471="Housing",A9471="Rural"),"",
_xlfn.IFS(
NOT(ISBLANK(C9471)), C9471,
AND(NOT(ISBLANK(C9470)), B9470=B9471, NOT(ISBLANK(C9472)), B9472=B9471), AVERAGE(C9470,C9472),
AND(NOT(ISBLANK(C9470)), B9470=B9471, ISBLANK(C9472), NOT(ISBLANK(C9473)), B9473=B9471), C9470+(C9473-C9470)/3,
AND(ISBLANK(C9470), NOT(ISBLANK(C9469)), B9469=B9471, NOT(ISBLANK(C9472)), B9472=B9471), C9469+(C9472-C9469)*2/3,
TRUE, "Check Manually"
))</f>
        <v>121.2</v>
      </c>
      <c r="F9471" t="str">
        <f>_xlfn.XLOOKUP(B9471,Bucket_Map!A:A,Bucket_Map!B:B,"ERROR - CHECK NAME")</f>
        <v>Recreation &amp; Amusement</v>
      </c>
    </row>
    <row r="9472" spans="1:6" x14ac:dyDescent="0.25">
      <c r="A9472" t="s">
        <v>33</v>
      </c>
      <c r="B9472" t="s">
        <v>27</v>
      </c>
      <c r="C9472">
        <v>121.7</v>
      </c>
      <c r="D9472" s="1">
        <v>42675</v>
      </c>
      <c r="E9472" cm="1">
        <f t="array" ref="E9472">IF(AND(B9472="Housing",A9472="Rural"),"",
_xlfn.IFS(
NOT(ISBLANK(C9472)), C9472,
AND(NOT(ISBLANK(C9471)), B9471=B9472, NOT(ISBLANK(C9473)), B9473=B9472), AVERAGE(C9471,C9473),
AND(NOT(ISBLANK(C9471)), B9471=B9472, ISBLANK(C9473), NOT(ISBLANK(C9474)), B9474=B9472), C9471+(C9474-C9471)/3,
AND(ISBLANK(C9471), NOT(ISBLANK(C9470)), B9470=B9472, NOT(ISBLANK(C9473)), B9473=B9472), C9470+(C9473-C9470)*2/3,
TRUE, "Check Manually"
))</f>
        <v>121.7</v>
      </c>
      <c r="F9472" t="str">
        <f>_xlfn.XLOOKUP(B9472,Bucket_Map!A:A,Bucket_Map!B:B,"ERROR - CHECK NAME")</f>
        <v>Recreation &amp; Amusement</v>
      </c>
    </row>
    <row r="9473" spans="1:6" x14ac:dyDescent="0.25">
      <c r="A9473" t="s">
        <v>33</v>
      </c>
      <c r="B9473" t="s">
        <v>27</v>
      </c>
      <c r="C9473">
        <v>121.8</v>
      </c>
      <c r="D9473" s="1">
        <v>42705</v>
      </c>
      <c r="E9473" cm="1">
        <f t="array" ref="E9473">IF(AND(B9473="Housing",A9473="Rural"),"",
_xlfn.IFS(
NOT(ISBLANK(C9473)), C9473,
AND(NOT(ISBLANK(C9472)), B9472=B9473, NOT(ISBLANK(C9474)), B9474=B9473), AVERAGE(C9472,C9474),
AND(NOT(ISBLANK(C9472)), B9472=B9473, ISBLANK(C9474), NOT(ISBLANK(C9475)), B9475=B9473), C9472+(C9475-C9472)/3,
AND(ISBLANK(C9472), NOT(ISBLANK(C9471)), B9471=B9473, NOT(ISBLANK(C9474)), B9474=B9473), C9471+(C9474-C9471)*2/3,
TRUE, "Check Manually"
))</f>
        <v>121.8</v>
      </c>
      <c r="F9473" t="str">
        <f>_xlfn.XLOOKUP(B9473,Bucket_Map!A:A,Bucket_Map!B:B,"ERROR - CHECK NAME")</f>
        <v>Recreation &amp; Amusement</v>
      </c>
    </row>
    <row r="9474" spans="1:6" x14ac:dyDescent="0.25">
      <c r="A9474" t="s">
        <v>33</v>
      </c>
      <c r="B9474" t="s">
        <v>27</v>
      </c>
      <c r="C9474">
        <v>122</v>
      </c>
      <c r="D9474" s="1">
        <v>42736</v>
      </c>
      <c r="E9474" cm="1">
        <f t="array" ref="E9474">IF(AND(B9474="Housing",A9474="Rural"),"",
_xlfn.IFS(
NOT(ISBLANK(C9474)), C9474,
AND(NOT(ISBLANK(C9473)), B9473=B9474, NOT(ISBLANK(C9475)), B9475=B9474), AVERAGE(C9473,C9475),
AND(NOT(ISBLANK(C9473)), B9473=B9474, ISBLANK(C9475), NOT(ISBLANK(C9476)), B9476=B9474), C9473+(C9476-C9473)/3,
AND(ISBLANK(C9473), NOT(ISBLANK(C9472)), B9472=B9474, NOT(ISBLANK(C9475)), B9475=B9474), C9472+(C9475-C9472)*2/3,
TRUE, "Check Manually"
))</f>
        <v>122</v>
      </c>
      <c r="F9474" t="str">
        <f>_xlfn.XLOOKUP(B9474,Bucket_Map!A:A,Bucket_Map!B:B,"ERROR - CHECK NAME")</f>
        <v>Recreation &amp; Amusement</v>
      </c>
    </row>
    <row r="9475" spans="1:6" x14ac:dyDescent="0.25">
      <c r="A9475" t="s">
        <v>33</v>
      </c>
      <c r="B9475" t="s">
        <v>27</v>
      </c>
      <c r="C9475">
        <v>122.2</v>
      </c>
      <c r="D9475" s="1">
        <v>42767</v>
      </c>
      <c r="E9475" cm="1">
        <f t="array" ref="E9475">IF(AND(B9475="Housing",A9475="Rural"),"",
_xlfn.IFS(
NOT(ISBLANK(C9475)), C9475,
AND(NOT(ISBLANK(C9474)), B9474=B9475, NOT(ISBLANK(C9476)), B9476=B9475), AVERAGE(C9474,C9476),
AND(NOT(ISBLANK(C9474)), B9474=B9475, ISBLANK(C9476), NOT(ISBLANK(C9477)), B9477=B9475), C9474+(C9477-C9474)/3,
AND(ISBLANK(C9474), NOT(ISBLANK(C9473)), B9473=B9475, NOT(ISBLANK(C9476)), B9476=B9475), C9473+(C9476-C9473)*2/3,
TRUE, "Check Manually"
))</f>
        <v>122.2</v>
      </c>
      <c r="F9475" t="str">
        <f>_xlfn.XLOOKUP(B9475,Bucket_Map!A:A,Bucket_Map!B:B,"ERROR - CHECK NAME")</f>
        <v>Recreation &amp; Amusement</v>
      </c>
    </row>
    <row r="9476" spans="1:6" x14ac:dyDescent="0.25">
      <c r="A9476" t="s">
        <v>33</v>
      </c>
      <c r="B9476" t="s">
        <v>27</v>
      </c>
      <c r="C9476">
        <v>122.4</v>
      </c>
      <c r="D9476" s="1">
        <v>42795</v>
      </c>
      <c r="E9476" cm="1">
        <f t="array" ref="E9476">IF(AND(B9476="Housing",A9476="Rural"),"",
_xlfn.IFS(
NOT(ISBLANK(C9476)), C9476,
AND(NOT(ISBLANK(C9475)), B9475=B9476, NOT(ISBLANK(C9477)), B9477=B9476), AVERAGE(C9475,C9477),
AND(NOT(ISBLANK(C9475)), B9475=B9476, ISBLANK(C9477), NOT(ISBLANK(C9478)), B9478=B9476), C9475+(C9478-C9475)/3,
AND(ISBLANK(C9475), NOT(ISBLANK(C9474)), B9474=B9476, NOT(ISBLANK(C9477)), B9477=B9476), C9474+(C9477-C9474)*2/3,
TRUE, "Check Manually"
))</f>
        <v>122.4</v>
      </c>
      <c r="F9476" t="str">
        <f>_xlfn.XLOOKUP(B9476,Bucket_Map!A:A,Bucket_Map!B:B,"ERROR - CHECK NAME")</f>
        <v>Recreation &amp; Amusement</v>
      </c>
    </row>
    <row r="9477" spans="1:6" x14ac:dyDescent="0.25">
      <c r="A9477" t="s">
        <v>33</v>
      </c>
      <c r="B9477" t="s">
        <v>27</v>
      </c>
      <c r="C9477">
        <v>122.6</v>
      </c>
      <c r="D9477" s="1">
        <v>42826</v>
      </c>
      <c r="E9477" cm="1">
        <f t="array" ref="E9477">IF(AND(B9477="Housing",A9477="Rural"),"",
_xlfn.IFS(
NOT(ISBLANK(C9477)), C9477,
AND(NOT(ISBLANK(C9476)), B9476=B9477, NOT(ISBLANK(C9478)), B9478=B9477), AVERAGE(C9476,C9478),
AND(NOT(ISBLANK(C9476)), B9476=B9477, ISBLANK(C9478), NOT(ISBLANK(C9479)), B9479=B9477), C9476+(C9479-C9476)/3,
AND(ISBLANK(C9476), NOT(ISBLANK(C9475)), B9475=B9477, NOT(ISBLANK(C9478)), B9478=B9477), C9475+(C9478-C9475)*2/3,
TRUE, "Check Manually"
))</f>
        <v>122.6</v>
      </c>
      <c r="F9477" t="str">
        <f>_xlfn.XLOOKUP(B9477,Bucket_Map!A:A,Bucket_Map!B:B,"ERROR - CHECK NAME")</f>
        <v>Recreation &amp; Amusement</v>
      </c>
    </row>
    <row r="9478" spans="1:6" x14ac:dyDescent="0.25">
      <c r="A9478" t="s">
        <v>33</v>
      </c>
      <c r="B9478" t="s">
        <v>27</v>
      </c>
      <c r="C9478">
        <v>122.8</v>
      </c>
      <c r="D9478" s="1">
        <v>42856</v>
      </c>
      <c r="E9478" cm="1">
        <f t="array" ref="E9478">IF(AND(B9478="Housing",A9478="Rural"),"",
_xlfn.IFS(
NOT(ISBLANK(C9478)), C9478,
AND(NOT(ISBLANK(C9477)), B9477=B9478, NOT(ISBLANK(C9479)), B9479=B9478), AVERAGE(C9477,C9479),
AND(NOT(ISBLANK(C9477)), B9477=B9478, ISBLANK(C9479), NOT(ISBLANK(C9480)), B9480=B9478), C9477+(C9480-C9477)/3,
AND(ISBLANK(C9477), NOT(ISBLANK(C9476)), B9476=B9478, NOT(ISBLANK(C9479)), B9479=B9478), C9476+(C9479-C9476)*2/3,
TRUE, "Check Manually"
))</f>
        <v>122.8</v>
      </c>
      <c r="F9478" t="str">
        <f>_xlfn.XLOOKUP(B9478,Bucket_Map!A:A,Bucket_Map!B:B,"ERROR - CHECK NAME")</f>
        <v>Recreation &amp; Amusement</v>
      </c>
    </row>
    <row r="9479" spans="1:6" x14ac:dyDescent="0.25">
      <c r="A9479" t="s">
        <v>33</v>
      </c>
      <c r="B9479" t="s">
        <v>27</v>
      </c>
      <c r="C9479">
        <v>122.9</v>
      </c>
      <c r="D9479" s="1">
        <v>42887</v>
      </c>
      <c r="E9479" cm="1">
        <f t="array" ref="E9479">IF(AND(B9479="Housing",A9479="Rural"),"",
_xlfn.IFS(
NOT(ISBLANK(C9479)), C9479,
AND(NOT(ISBLANK(C9478)), B9478=B9479, NOT(ISBLANK(C9480)), B9480=B9479), AVERAGE(C9478,C9480),
AND(NOT(ISBLANK(C9478)), B9478=B9479, ISBLANK(C9480), NOT(ISBLANK(C9481)), B9481=B9479), C9478+(C9481-C9478)/3,
AND(ISBLANK(C9478), NOT(ISBLANK(C9477)), B9477=B9479, NOT(ISBLANK(C9480)), B9480=B9479), C9477+(C9480-C9477)*2/3,
TRUE, "Check Manually"
))</f>
        <v>122.9</v>
      </c>
      <c r="F9479" t="str">
        <f>_xlfn.XLOOKUP(B9479,Bucket_Map!A:A,Bucket_Map!B:B,"ERROR - CHECK NAME")</f>
        <v>Recreation &amp; Amusement</v>
      </c>
    </row>
    <row r="9480" spans="1:6" x14ac:dyDescent="0.25">
      <c r="A9480" t="s">
        <v>33</v>
      </c>
      <c r="B9480" t="s">
        <v>27</v>
      </c>
      <c r="C9480">
        <v>123.5</v>
      </c>
      <c r="D9480" s="1">
        <v>42917</v>
      </c>
      <c r="E9480" cm="1">
        <f t="array" ref="E9480">IF(AND(B9480="Housing",A9480="Rural"),"",
_xlfn.IFS(
NOT(ISBLANK(C9480)), C9480,
AND(NOT(ISBLANK(C9479)), B9479=B9480, NOT(ISBLANK(C9481)), B9481=B9480), AVERAGE(C9479,C9481),
AND(NOT(ISBLANK(C9479)), B9479=B9480, ISBLANK(C9481), NOT(ISBLANK(C9482)), B9482=B9480), C9479+(C9482-C9479)/3,
AND(ISBLANK(C9479), NOT(ISBLANK(C9478)), B9478=B9480, NOT(ISBLANK(C9481)), B9481=B9480), C9478+(C9481-C9478)*2/3,
TRUE, "Check Manually"
))</f>
        <v>123.5</v>
      </c>
      <c r="F9480" t="str">
        <f>_xlfn.XLOOKUP(B9480,Bucket_Map!A:A,Bucket_Map!B:B,"ERROR - CHECK NAME")</f>
        <v>Recreation &amp; Amusement</v>
      </c>
    </row>
    <row r="9481" spans="1:6" x14ac:dyDescent="0.25">
      <c r="A9481" t="s">
        <v>33</v>
      </c>
      <c r="B9481" t="s">
        <v>27</v>
      </c>
      <c r="C9481">
        <v>124.1</v>
      </c>
      <c r="D9481" s="1">
        <v>42948</v>
      </c>
      <c r="E9481" cm="1">
        <f t="array" ref="E9481">IF(AND(B9481="Housing",A9481="Rural"),"",
_xlfn.IFS(
NOT(ISBLANK(C9481)), C9481,
AND(NOT(ISBLANK(C9480)), B9480=B9481, NOT(ISBLANK(C9482)), B9482=B9481), AVERAGE(C9480,C9482),
AND(NOT(ISBLANK(C9480)), B9480=B9481, ISBLANK(C9482), NOT(ISBLANK(C9483)), B9483=B9481), C9480+(C9483-C9480)/3,
AND(ISBLANK(C9480), NOT(ISBLANK(C9479)), B9479=B9481, NOT(ISBLANK(C9482)), B9482=B9481), C9479+(C9482-C9479)*2/3,
TRUE, "Check Manually"
))</f>
        <v>124.1</v>
      </c>
      <c r="F9481" t="str">
        <f>_xlfn.XLOOKUP(B9481,Bucket_Map!A:A,Bucket_Map!B:B,"ERROR - CHECK NAME")</f>
        <v>Recreation &amp; Amusement</v>
      </c>
    </row>
    <row r="9482" spans="1:6" x14ac:dyDescent="0.25">
      <c r="A9482" t="s">
        <v>33</v>
      </c>
      <c r="B9482" t="s">
        <v>27</v>
      </c>
      <c r="C9482">
        <v>124.5</v>
      </c>
      <c r="D9482" s="1">
        <v>42979</v>
      </c>
      <c r="E9482" cm="1">
        <f t="array" ref="E9482">IF(AND(B9482="Housing",A9482="Rural"),"",
_xlfn.IFS(
NOT(ISBLANK(C9482)), C9482,
AND(NOT(ISBLANK(C9481)), B9481=B9482, NOT(ISBLANK(C9483)), B9483=B9482), AVERAGE(C9481,C9483),
AND(NOT(ISBLANK(C9481)), B9481=B9482, ISBLANK(C9483), NOT(ISBLANK(C9484)), B9484=B9482), C9481+(C9484-C9481)/3,
AND(ISBLANK(C9481), NOT(ISBLANK(C9480)), B9480=B9482, NOT(ISBLANK(C9483)), B9483=B9482), C9480+(C9483-C9480)*2/3,
TRUE, "Check Manually"
))</f>
        <v>124.5</v>
      </c>
      <c r="F9482" t="str">
        <f>_xlfn.XLOOKUP(B9482,Bucket_Map!A:A,Bucket_Map!B:B,"ERROR - CHECK NAME")</f>
        <v>Recreation &amp; Amusement</v>
      </c>
    </row>
    <row r="9483" spans="1:6" x14ac:dyDescent="0.25">
      <c r="A9483" t="s">
        <v>33</v>
      </c>
      <c r="B9483" t="s">
        <v>27</v>
      </c>
      <c r="C9483">
        <v>124.8</v>
      </c>
      <c r="D9483" s="1">
        <v>43009</v>
      </c>
      <c r="E9483" cm="1">
        <f t="array" ref="E9483">IF(AND(B9483="Housing",A9483="Rural"),"",
_xlfn.IFS(
NOT(ISBLANK(C9483)), C9483,
AND(NOT(ISBLANK(C9482)), B9482=B9483, NOT(ISBLANK(C9484)), B9484=B9483), AVERAGE(C9482,C9484),
AND(NOT(ISBLANK(C9482)), B9482=B9483, ISBLANK(C9484), NOT(ISBLANK(C9485)), B9485=B9483), C9482+(C9485-C9482)/3,
AND(ISBLANK(C9482), NOT(ISBLANK(C9481)), B9481=B9483, NOT(ISBLANK(C9484)), B9484=B9483), C9481+(C9484-C9481)*2/3,
TRUE, "Check Manually"
))</f>
        <v>124.8</v>
      </c>
      <c r="F9483" t="str">
        <f>_xlfn.XLOOKUP(B9483,Bucket_Map!A:A,Bucket_Map!B:B,"ERROR - CHECK NAME")</f>
        <v>Recreation &amp; Amusement</v>
      </c>
    </row>
    <row r="9484" spans="1:6" x14ac:dyDescent="0.25">
      <c r="A9484" t="s">
        <v>33</v>
      </c>
      <c r="B9484" t="s">
        <v>27</v>
      </c>
      <c r="C9484">
        <v>125.1</v>
      </c>
      <c r="D9484" s="1">
        <v>43040</v>
      </c>
      <c r="E9484" cm="1">
        <f t="array" ref="E9484">IF(AND(B9484="Housing",A9484="Rural"),"",
_xlfn.IFS(
NOT(ISBLANK(C9484)), C9484,
AND(NOT(ISBLANK(C9483)), B9483=B9484, NOT(ISBLANK(C9485)), B9485=B9484), AVERAGE(C9483,C9485),
AND(NOT(ISBLANK(C9483)), B9483=B9484, ISBLANK(C9485), NOT(ISBLANK(C9486)), B9486=B9484), C9483+(C9486-C9483)/3,
AND(ISBLANK(C9483), NOT(ISBLANK(C9482)), B9482=B9484, NOT(ISBLANK(C9485)), B9485=B9484), C9482+(C9485-C9482)*2/3,
TRUE, "Check Manually"
))</f>
        <v>125.1</v>
      </c>
      <c r="F9484" t="str">
        <f>_xlfn.XLOOKUP(B9484,Bucket_Map!A:A,Bucket_Map!B:B,"ERROR - CHECK NAME")</f>
        <v>Recreation &amp; Amusement</v>
      </c>
    </row>
    <row r="9485" spans="1:6" x14ac:dyDescent="0.25">
      <c r="A9485" t="s">
        <v>33</v>
      </c>
      <c r="B9485" t="s">
        <v>27</v>
      </c>
      <c r="C9485">
        <v>125.6</v>
      </c>
      <c r="D9485" s="1">
        <v>43070</v>
      </c>
      <c r="E9485" cm="1">
        <f t="array" ref="E9485">IF(AND(B9485="Housing",A9485="Rural"),"",
_xlfn.IFS(
NOT(ISBLANK(C9485)), C9485,
AND(NOT(ISBLANK(C9484)), B9484=B9485, NOT(ISBLANK(C9486)), B9486=B9485), AVERAGE(C9484,C9486),
AND(NOT(ISBLANK(C9484)), B9484=B9485, ISBLANK(C9486), NOT(ISBLANK(C9487)), B9487=B9485), C9484+(C9487-C9484)/3,
AND(ISBLANK(C9484), NOT(ISBLANK(C9483)), B9483=B9485, NOT(ISBLANK(C9486)), B9486=B9485), C9483+(C9486-C9483)*2/3,
TRUE, "Check Manually"
))</f>
        <v>125.6</v>
      </c>
      <c r="F9485" t="str">
        <f>_xlfn.XLOOKUP(B9485,Bucket_Map!A:A,Bucket_Map!B:B,"ERROR - CHECK NAME")</f>
        <v>Recreation &amp; Amusement</v>
      </c>
    </row>
    <row r="9486" spans="1:6" x14ac:dyDescent="0.25">
      <c r="A9486" t="s">
        <v>33</v>
      </c>
      <c r="B9486" t="s">
        <v>27</v>
      </c>
      <c r="C9486">
        <v>126.2</v>
      </c>
      <c r="D9486" s="1">
        <v>43101</v>
      </c>
      <c r="E9486" cm="1">
        <f t="array" ref="E9486">IF(AND(B9486="Housing",A9486="Rural"),"",
_xlfn.IFS(
NOT(ISBLANK(C9486)), C9486,
AND(NOT(ISBLANK(C9485)), B9485=B9486, NOT(ISBLANK(C9487)), B9487=B9486), AVERAGE(C9485,C9487),
AND(NOT(ISBLANK(C9485)), B9485=B9486, ISBLANK(C9487), NOT(ISBLANK(C9488)), B9488=B9486), C9485+(C9488-C9485)/3,
AND(ISBLANK(C9485), NOT(ISBLANK(C9484)), B9484=B9486, NOT(ISBLANK(C9487)), B9487=B9486), C9484+(C9487-C9484)*2/3,
TRUE, "Check Manually"
))</f>
        <v>126.2</v>
      </c>
      <c r="F9486" t="str">
        <f>_xlfn.XLOOKUP(B9486,Bucket_Map!A:A,Bucket_Map!B:B,"ERROR - CHECK NAME")</f>
        <v>Recreation &amp; Amusement</v>
      </c>
    </row>
    <row r="9487" spans="1:6" x14ac:dyDescent="0.25">
      <c r="A9487" t="s">
        <v>33</v>
      </c>
      <c r="B9487" t="s">
        <v>27</v>
      </c>
      <c r="C9487">
        <v>126.5</v>
      </c>
      <c r="D9487" s="1">
        <v>43132</v>
      </c>
      <c r="E9487" cm="1">
        <f t="array" ref="E9487">IF(AND(B9487="Housing",A9487="Rural"),"",
_xlfn.IFS(
NOT(ISBLANK(C9487)), C9487,
AND(NOT(ISBLANK(C9486)), B9486=B9487, NOT(ISBLANK(C9488)), B9488=B9487), AVERAGE(C9486,C9488),
AND(NOT(ISBLANK(C9486)), B9486=B9487, ISBLANK(C9488), NOT(ISBLANK(C9489)), B9489=B9487), C9486+(C9489-C9486)/3,
AND(ISBLANK(C9486), NOT(ISBLANK(C9485)), B9485=B9487, NOT(ISBLANK(C9488)), B9488=B9487), C9485+(C9488-C9485)*2/3,
TRUE, "Check Manually"
))</f>
        <v>126.5</v>
      </c>
      <c r="F9487" t="str">
        <f>_xlfn.XLOOKUP(B9487,Bucket_Map!A:A,Bucket_Map!B:B,"ERROR - CHECK NAME")</f>
        <v>Recreation &amp; Amusement</v>
      </c>
    </row>
    <row r="9488" spans="1:6" x14ac:dyDescent="0.25">
      <c r="A9488" t="s">
        <v>33</v>
      </c>
      <c r="B9488" t="s">
        <v>27</v>
      </c>
      <c r="C9488">
        <v>126.8</v>
      </c>
      <c r="D9488" s="1">
        <v>43160</v>
      </c>
      <c r="E9488" cm="1">
        <f t="array" ref="E9488">IF(AND(B9488="Housing",A9488="Rural"),"",
_xlfn.IFS(
NOT(ISBLANK(C9488)), C9488,
AND(NOT(ISBLANK(C9487)), B9487=B9488, NOT(ISBLANK(C9489)), B9489=B9488), AVERAGE(C9487,C9489),
AND(NOT(ISBLANK(C9487)), B9487=B9488, ISBLANK(C9489), NOT(ISBLANK(C9490)), B9490=B9488), C9487+(C9490-C9487)/3,
AND(ISBLANK(C9487), NOT(ISBLANK(C9486)), B9486=B9488, NOT(ISBLANK(C9489)), B9489=B9488), C9486+(C9489-C9486)*2/3,
TRUE, "Check Manually"
))</f>
        <v>126.8</v>
      </c>
      <c r="F9488" t="str">
        <f>_xlfn.XLOOKUP(B9488,Bucket_Map!A:A,Bucket_Map!B:B,"ERROR - CHECK NAME")</f>
        <v>Recreation &amp; Amusement</v>
      </c>
    </row>
    <row r="9489" spans="1:6" x14ac:dyDescent="0.25">
      <c r="A9489" t="s">
        <v>33</v>
      </c>
      <c r="B9489" t="s">
        <v>27</v>
      </c>
      <c r="C9489">
        <v>127.6</v>
      </c>
      <c r="D9489" s="1">
        <v>43191</v>
      </c>
      <c r="E9489" cm="1">
        <f t="array" ref="E9489">IF(AND(B9489="Housing",A9489="Rural"),"",
_xlfn.IFS(
NOT(ISBLANK(C9489)), C9489,
AND(NOT(ISBLANK(C9488)), B9488=B9489, NOT(ISBLANK(C9490)), B9490=B9489), AVERAGE(C9488,C9490),
AND(NOT(ISBLANK(C9488)), B9488=B9489, ISBLANK(C9490), NOT(ISBLANK(C9491)), B9491=B9489), C9488+(C9491-C9488)/3,
AND(ISBLANK(C9488), NOT(ISBLANK(C9487)), B9487=B9489, NOT(ISBLANK(C9490)), B9490=B9489), C9487+(C9490-C9487)*2/3,
TRUE, "Check Manually"
))</f>
        <v>127.6</v>
      </c>
      <c r="F9489" t="str">
        <f>_xlfn.XLOOKUP(B9489,Bucket_Map!A:A,Bucket_Map!B:B,"ERROR - CHECK NAME")</f>
        <v>Recreation &amp; Amusement</v>
      </c>
    </row>
    <row r="9490" spans="1:6" x14ac:dyDescent="0.25">
      <c r="A9490" t="s">
        <v>33</v>
      </c>
      <c r="B9490" t="s">
        <v>27</v>
      </c>
      <c r="C9490">
        <v>128</v>
      </c>
      <c r="D9490" s="1">
        <v>43221</v>
      </c>
      <c r="E9490" cm="1">
        <f t="array" ref="E9490">IF(AND(B9490="Housing",A9490="Rural"),"",
_xlfn.IFS(
NOT(ISBLANK(C9490)), C9490,
AND(NOT(ISBLANK(C9489)), B9489=B9490, NOT(ISBLANK(C9491)), B9491=B9490), AVERAGE(C9489,C9491),
AND(NOT(ISBLANK(C9489)), B9489=B9490, ISBLANK(C9491), NOT(ISBLANK(C9492)), B9492=B9490), C9489+(C9492-C9489)/3,
AND(ISBLANK(C9489), NOT(ISBLANK(C9488)), B9488=B9490, NOT(ISBLANK(C9491)), B9491=B9490), C9488+(C9491-C9488)*2/3,
TRUE, "Check Manually"
))</f>
        <v>128</v>
      </c>
      <c r="F9490" t="str">
        <f>_xlfn.XLOOKUP(B9490,Bucket_Map!A:A,Bucket_Map!B:B,"ERROR - CHECK NAME")</f>
        <v>Recreation &amp; Amusement</v>
      </c>
    </row>
    <row r="9491" spans="1:6" x14ac:dyDescent="0.25">
      <c r="A9491" t="s">
        <v>33</v>
      </c>
      <c r="B9491" t="s">
        <v>27</v>
      </c>
      <c r="C9491">
        <v>128.5</v>
      </c>
      <c r="D9491" s="1">
        <v>43252</v>
      </c>
      <c r="E9491" cm="1">
        <f t="array" ref="E9491">IF(AND(B9491="Housing",A9491="Rural"),"",
_xlfn.IFS(
NOT(ISBLANK(C9491)), C9491,
AND(NOT(ISBLANK(C9490)), B9490=B9491, NOT(ISBLANK(C9492)), B9492=B9491), AVERAGE(C9490,C9492),
AND(NOT(ISBLANK(C9490)), B9490=B9491, ISBLANK(C9492), NOT(ISBLANK(C9493)), B9493=B9491), C9490+(C9493-C9490)/3,
AND(ISBLANK(C9490), NOT(ISBLANK(C9489)), B9489=B9491, NOT(ISBLANK(C9492)), B9492=B9491), C9489+(C9492-C9489)*2/3,
TRUE, "Check Manually"
))</f>
        <v>128.5</v>
      </c>
      <c r="F9491" t="str">
        <f>_xlfn.XLOOKUP(B9491,Bucket_Map!A:A,Bucket_Map!B:B,"ERROR - CHECK NAME")</f>
        <v>Recreation &amp; Amusement</v>
      </c>
    </row>
    <row r="9492" spans="1:6" x14ac:dyDescent="0.25">
      <c r="A9492" t="s">
        <v>33</v>
      </c>
      <c r="B9492" t="s">
        <v>27</v>
      </c>
      <c r="C9492">
        <v>129</v>
      </c>
      <c r="D9492" s="1">
        <v>43282</v>
      </c>
      <c r="E9492" cm="1">
        <f t="array" ref="E9492">IF(AND(B9492="Housing",A9492="Rural"),"",
_xlfn.IFS(
NOT(ISBLANK(C9492)), C9492,
AND(NOT(ISBLANK(C9491)), B9491=B9492, NOT(ISBLANK(C9493)), B9493=B9492), AVERAGE(C9491,C9493),
AND(NOT(ISBLANK(C9491)), B9491=B9492, ISBLANK(C9493), NOT(ISBLANK(C9494)), B9494=B9492), C9491+(C9494-C9491)/3,
AND(ISBLANK(C9491), NOT(ISBLANK(C9490)), B9490=B9492, NOT(ISBLANK(C9493)), B9493=B9492), C9490+(C9493-C9490)*2/3,
TRUE, "Check Manually"
))</f>
        <v>129</v>
      </c>
      <c r="F9492" t="str">
        <f>_xlfn.XLOOKUP(B9492,Bucket_Map!A:A,Bucket_Map!B:B,"ERROR - CHECK NAME")</f>
        <v>Recreation &amp; Amusement</v>
      </c>
    </row>
    <row r="9493" spans="1:6" x14ac:dyDescent="0.25">
      <c r="A9493" t="s">
        <v>33</v>
      </c>
      <c r="B9493" t="s">
        <v>27</v>
      </c>
      <c r="C9493">
        <v>129.80000000000001</v>
      </c>
      <c r="D9493" s="1">
        <v>43313</v>
      </c>
      <c r="E9493" cm="1">
        <f t="array" ref="E9493">IF(AND(B9493="Housing",A9493="Rural"),"",
_xlfn.IFS(
NOT(ISBLANK(C9493)), C9493,
AND(NOT(ISBLANK(C9492)), B9492=B9493, NOT(ISBLANK(C9494)), B9494=B9493), AVERAGE(C9492,C9494),
AND(NOT(ISBLANK(C9492)), B9492=B9493, ISBLANK(C9494), NOT(ISBLANK(C9495)), B9495=B9493), C9492+(C9495-C9492)/3,
AND(ISBLANK(C9492), NOT(ISBLANK(C9491)), B9491=B9493, NOT(ISBLANK(C9494)), B9494=B9493), C9491+(C9494-C9491)*2/3,
TRUE, "Check Manually"
))</f>
        <v>129.80000000000001</v>
      </c>
      <c r="F9493" t="str">
        <f>_xlfn.XLOOKUP(B9493,Bucket_Map!A:A,Bucket_Map!B:B,"ERROR - CHECK NAME")</f>
        <v>Recreation &amp; Amusement</v>
      </c>
    </row>
    <row r="9494" spans="1:6" x14ac:dyDescent="0.25">
      <c r="A9494" t="s">
        <v>33</v>
      </c>
      <c r="B9494" t="s">
        <v>27</v>
      </c>
      <c r="C9494">
        <v>130.19999999999999</v>
      </c>
      <c r="D9494" s="1">
        <v>43344</v>
      </c>
      <c r="E9494" cm="1">
        <f t="array" ref="E9494">IF(AND(B9494="Housing",A9494="Rural"),"",
_xlfn.IFS(
NOT(ISBLANK(C9494)), C9494,
AND(NOT(ISBLANK(C9493)), B9493=B9494, NOT(ISBLANK(C9495)), B9495=B9494), AVERAGE(C9493,C9495),
AND(NOT(ISBLANK(C9493)), B9493=B9494, ISBLANK(C9495), NOT(ISBLANK(C9496)), B9496=B9494), C9493+(C9496-C9493)/3,
AND(ISBLANK(C9493), NOT(ISBLANK(C9492)), B9492=B9494, NOT(ISBLANK(C9495)), B9495=B9494), C9492+(C9495-C9492)*2/3,
TRUE, "Check Manually"
))</f>
        <v>130.19999999999999</v>
      </c>
      <c r="F9494" t="str">
        <f>_xlfn.XLOOKUP(B9494,Bucket_Map!A:A,Bucket_Map!B:B,"ERROR - CHECK NAME")</f>
        <v>Recreation &amp; Amusement</v>
      </c>
    </row>
    <row r="9495" spans="1:6" x14ac:dyDescent="0.25">
      <c r="A9495" t="s">
        <v>33</v>
      </c>
      <c r="B9495" t="s">
        <v>27</v>
      </c>
      <c r="C9495">
        <v>130.69999999999999</v>
      </c>
      <c r="D9495" s="1">
        <v>43374</v>
      </c>
      <c r="E9495" cm="1">
        <f t="array" ref="E9495">IF(AND(B9495="Housing",A9495="Rural"),"",
_xlfn.IFS(
NOT(ISBLANK(C9495)), C9495,
AND(NOT(ISBLANK(C9494)), B9494=B9495, NOT(ISBLANK(C9496)), B9496=B9495), AVERAGE(C9494,C9496),
AND(NOT(ISBLANK(C9494)), B9494=B9495, ISBLANK(C9496), NOT(ISBLANK(C9497)), B9497=B9495), C9494+(C9497-C9494)/3,
AND(ISBLANK(C9494), NOT(ISBLANK(C9493)), B9493=B9495, NOT(ISBLANK(C9496)), B9496=B9495), C9493+(C9496-C9493)*2/3,
TRUE, "Check Manually"
))</f>
        <v>130.69999999999999</v>
      </c>
      <c r="F9495" t="str">
        <f>_xlfn.XLOOKUP(B9495,Bucket_Map!A:A,Bucket_Map!B:B,"ERROR - CHECK NAME")</f>
        <v>Recreation &amp; Amusement</v>
      </c>
    </row>
    <row r="9496" spans="1:6" x14ac:dyDescent="0.25">
      <c r="A9496" t="s">
        <v>33</v>
      </c>
      <c r="B9496" t="s">
        <v>27</v>
      </c>
      <c r="C9496">
        <v>131.30000000000001</v>
      </c>
      <c r="D9496" s="1">
        <v>43405</v>
      </c>
      <c r="E9496" cm="1">
        <f t="array" ref="E9496">IF(AND(B9496="Housing",A9496="Rural"),"",
_xlfn.IFS(
NOT(ISBLANK(C9496)), C9496,
AND(NOT(ISBLANK(C9495)), B9495=B9496, NOT(ISBLANK(C9497)), B9497=B9496), AVERAGE(C9495,C9497),
AND(NOT(ISBLANK(C9495)), B9495=B9496, ISBLANK(C9497), NOT(ISBLANK(C9498)), B9498=B9496), C9495+(C9498-C9495)/3,
AND(ISBLANK(C9495), NOT(ISBLANK(C9494)), B9494=B9496, NOT(ISBLANK(C9497)), B9497=B9496), C9494+(C9497-C9494)*2/3,
TRUE, "Check Manually"
))</f>
        <v>131.30000000000001</v>
      </c>
      <c r="F9496" t="str">
        <f>_xlfn.XLOOKUP(B9496,Bucket_Map!A:A,Bucket_Map!B:B,"ERROR - CHECK NAME")</f>
        <v>Recreation &amp; Amusement</v>
      </c>
    </row>
    <row r="9497" spans="1:6" x14ac:dyDescent="0.25">
      <c r="A9497" t="s">
        <v>33</v>
      </c>
      <c r="B9497" t="s">
        <v>27</v>
      </c>
      <c r="C9497">
        <v>131.69999999999999</v>
      </c>
      <c r="D9497" s="1">
        <v>43435</v>
      </c>
      <c r="E9497" cm="1">
        <f t="array" ref="E9497">IF(AND(B9497="Housing",A9497="Rural"),"",
_xlfn.IFS(
NOT(ISBLANK(C9497)), C9497,
AND(NOT(ISBLANK(C9496)), B9496=B9497, NOT(ISBLANK(C9498)), B9498=B9497), AVERAGE(C9496,C9498),
AND(NOT(ISBLANK(C9496)), B9496=B9497, ISBLANK(C9498), NOT(ISBLANK(C9499)), B9499=B9497), C9496+(C9499-C9496)/3,
AND(ISBLANK(C9496), NOT(ISBLANK(C9495)), B9495=B9497, NOT(ISBLANK(C9498)), B9498=B9497), C9495+(C9498-C9495)*2/3,
TRUE, "Check Manually"
))</f>
        <v>131.69999999999999</v>
      </c>
      <c r="F9497" t="str">
        <f>_xlfn.XLOOKUP(B9497,Bucket_Map!A:A,Bucket_Map!B:B,"ERROR - CHECK NAME")</f>
        <v>Recreation &amp; Amusement</v>
      </c>
    </row>
    <row r="9498" spans="1:6" x14ac:dyDescent="0.25">
      <c r="A9498" t="s">
        <v>33</v>
      </c>
      <c r="B9498" t="s">
        <v>27</v>
      </c>
      <c r="C9498">
        <v>131.9</v>
      </c>
      <c r="D9498" s="1">
        <v>43466</v>
      </c>
      <c r="E9498" cm="1">
        <f t="array" ref="E9498">IF(AND(B9498="Housing",A9498="Rural"),"",
_xlfn.IFS(
NOT(ISBLANK(C9498)), C9498,
AND(NOT(ISBLANK(C9497)), B9497=B9498, NOT(ISBLANK(C9499)), B9499=B9498), AVERAGE(C9497,C9499),
AND(NOT(ISBLANK(C9497)), B9497=B9498, ISBLANK(C9499), NOT(ISBLANK(C9500)), B9500=B9498), C9497+(C9500-C9497)/3,
AND(ISBLANK(C9497), NOT(ISBLANK(C9496)), B9496=B9498, NOT(ISBLANK(C9499)), B9499=B9498), C9496+(C9499-C9496)*2/3,
TRUE, "Check Manually"
))</f>
        <v>131.9</v>
      </c>
      <c r="F9498" t="str">
        <f>_xlfn.XLOOKUP(B9498,Bucket_Map!A:A,Bucket_Map!B:B,"ERROR - CHECK NAME")</f>
        <v>Recreation &amp; Amusement</v>
      </c>
    </row>
    <row r="9499" spans="1:6" x14ac:dyDescent="0.25">
      <c r="A9499" t="s">
        <v>33</v>
      </c>
      <c r="B9499" t="s">
        <v>27</v>
      </c>
      <c r="C9499">
        <v>132.19999999999999</v>
      </c>
      <c r="D9499" s="1">
        <v>43497</v>
      </c>
      <c r="E9499" cm="1">
        <f t="array" ref="E9499">IF(AND(B9499="Housing",A9499="Rural"),"",
_xlfn.IFS(
NOT(ISBLANK(C9499)), C9499,
AND(NOT(ISBLANK(C9498)), B9498=B9499, NOT(ISBLANK(C9500)), B9500=B9499), AVERAGE(C9498,C9500),
AND(NOT(ISBLANK(C9498)), B9498=B9499, ISBLANK(C9500), NOT(ISBLANK(C9501)), B9501=B9499), C9498+(C9501-C9498)/3,
AND(ISBLANK(C9498), NOT(ISBLANK(C9497)), B9497=B9499, NOT(ISBLANK(C9500)), B9500=B9499), C9497+(C9500-C9497)*2/3,
TRUE, "Check Manually"
))</f>
        <v>132.19999999999999</v>
      </c>
      <c r="F9499" t="str">
        <f>_xlfn.XLOOKUP(B9499,Bucket_Map!A:A,Bucket_Map!B:B,"ERROR - CHECK NAME")</f>
        <v>Recreation &amp; Amusement</v>
      </c>
    </row>
    <row r="9500" spans="1:6" x14ac:dyDescent="0.25">
      <c r="A9500" t="s">
        <v>33</v>
      </c>
      <c r="B9500" t="s">
        <v>27</v>
      </c>
      <c r="C9500">
        <v>133</v>
      </c>
      <c r="D9500" s="1">
        <v>43525</v>
      </c>
      <c r="E9500" cm="1">
        <f t="array" ref="E9500">IF(AND(B9500="Housing",A9500="Rural"),"",
_xlfn.IFS(
NOT(ISBLANK(C9500)), C9500,
AND(NOT(ISBLANK(C9499)), B9499=B9500, NOT(ISBLANK(C9501)), B9501=B9500), AVERAGE(C9499,C9501),
AND(NOT(ISBLANK(C9499)), B9499=B9500, ISBLANK(C9501), NOT(ISBLANK(C9502)), B9502=B9500), C9499+(C9502-C9499)/3,
AND(ISBLANK(C9499), NOT(ISBLANK(C9498)), B9498=B9500, NOT(ISBLANK(C9501)), B9501=B9500), C9498+(C9501-C9498)*2/3,
TRUE, "Check Manually"
))</f>
        <v>133</v>
      </c>
      <c r="F9500" t="str">
        <f>_xlfn.XLOOKUP(B9500,Bucket_Map!A:A,Bucket_Map!B:B,"ERROR - CHECK NAME")</f>
        <v>Recreation &amp; Amusement</v>
      </c>
    </row>
    <row r="9501" spans="1:6" x14ac:dyDescent="0.25">
      <c r="A9501" t="s">
        <v>33</v>
      </c>
      <c r="B9501" t="s">
        <v>27</v>
      </c>
      <c r="C9501">
        <v>134</v>
      </c>
      <c r="D9501" s="1">
        <v>43586</v>
      </c>
      <c r="E9501" cm="1">
        <f t="array" ref="E9501">IF(AND(B9501="Housing",A9501="Rural"),"",
_xlfn.IFS(
NOT(ISBLANK(C9501)), C9501,
AND(NOT(ISBLANK(C9500)), B9500=B9501, NOT(ISBLANK(C9502)), B9502=B9501), AVERAGE(C9500,C9502),
AND(NOT(ISBLANK(C9500)), B9500=B9501, ISBLANK(C9502), NOT(ISBLANK(C9503)), B9503=B9501), C9500+(C9503-C9500)/3,
AND(ISBLANK(C9500), NOT(ISBLANK(C9499)), B9499=B9501, NOT(ISBLANK(C9502)), B9502=B9501), C9499+(C9502-C9499)*2/3,
TRUE, "Check Manually"
))</f>
        <v>134</v>
      </c>
      <c r="F9501" t="str">
        <f>_xlfn.XLOOKUP(B9501,Bucket_Map!A:A,Bucket_Map!B:B,"ERROR - CHECK NAME")</f>
        <v>Recreation &amp; Amusement</v>
      </c>
    </row>
    <row r="9502" spans="1:6" x14ac:dyDescent="0.25">
      <c r="A9502" t="s">
        <v>33</v>
      </c>
      <c r="B9502" t="s">
        <v>27</v>
      </c>
      <c r="C9502">
        <v>134.30000000000001</v>
      </c>
      <c r="D9502" s="1">
        <v>43617</v>
      </c>
      <c r="E9502" cm="1">
        <f t="array" ref="E9502">IF(AND(B9502="Housing",A9502="Rural"),"",
_xlfn.IFS(
NOT(ISBLANK(C9502)), C9502,
AND(NOT(ISBLANK(C9501)), B9501=B9502, NOT(ISBLANK(C9503)), B9503=B9502), AVERAGE(C9501,C9503),
AND(NOT(ISBLANK(C9501)), B9501=B9502, ISBLANK(C9503), NOT(ISBLANK(C9504)), B9504=B9502), C9501+(C9504-C9501)/3,
AND(ISBLANK(C9501), NOT(ISBLANK(C9500)), B9500=B9502, NOT(ISBLANK(C9503)), B9503=B9502), C9500+(C9503-C9500)*2/3,
TRUE, "Check Manually"
))</f>
        <v>134.30000000000001</v>
      </c>
      <c r="F9502" t="str">
        <f>_xlfn.XLOOKUP(B9502,Bucket_Map!A:A,Bucket_Map!B:B,"ERROR - CHECK NAME")</f>
        <v>Recreation &amp; Amusement</v>
      </c>
    </row>
    <row r="9503" spans="1:6" x14ac:dyDescent="0.25">
      <c r="A9503" t="s">
        <v>33</v>
      </c>
      <c r="B9503" t="s">
        <v>27</v>
      </c>
      <c r="C9503">
        <v>135</v>
      </c>
      <c r="D9503" s="1">
        <v>43647</v>
      </c>
      <c r="E9503" cm="1">
        <f t="array" ref="E9503">IF(AND(B9503="Housing",A9503="Rural"),"",
_xlfn.IFS(
NOT(ISBLANK(C9503)), C9503,
AND(NOT(ISBLANK(C9502)), B9502=B9503, NOT(ISBLANK(C9504)), B9504=B9503), AVERAGE(C9502,C9504),
AND(NOT(ISBLANK(C9502)), B9502=B9503, ISBLANK(C9504), NOT(ISBLANK(C9505)), B9505=B9503), C9502+(C9505-C9502)/3,
AND(ISBLANK(C9502), NOT(ISBLANK(C9501)), B9501=B9503, NOT(ISBLANK(C9504)), B9504=B9503), C9501+(C9504-C9501)*2/3,
TRUE, "Check Manually"
))</f>
        <v>135</v>
      </c>
      <c r="F9503" t="str">
        <f>_xlfn.XLOOKUP(B9503,Bucket_Map!A:A,Bucket_Map!B:B,"ERROR - CHECK NAME")</f>
        <v>Recreation &amp; Amusement</v>
      </c>
    </row>
    <row r="9504" spans="1:6" x14ac:dyDescent="0.25">
      <c r="A9504" t="s">
        <v>33</v>
      </c>
      <c r="B9504" t="s">
        <v>27</v>
      </c>
      <c r="C9504">
        <v>135.4</v>
      </c>
      <c r="D9504" s="1">
        <v>43678</v>
      </c>
      <c r="E9504" cm="1">
        <f t="array" ref="E9504">IF(AND(B9504="Housing",A9504="Rural"),"",
_xlfn.IFS(
NOT(ISBLANK(C9504)), C9504,
AND(NOT(ISBLANK(C9503)), B9503=B9504, NOT(ISBLANK(C9505)), B9505=B9504), AVERAGE(C9503,C9505),
AND(NOT(ISBLANK(C9503)), B9503=B9504, ISBLANK(C9505), NOT(ISBLANK(C9506)), B9506=B9504), C9503+(C9506-C9503)/3,
AND(ISBLANK(C9503), NOT(ISBLANK(C9502)), B9502=B9504, NOT(ISBLANK(C9505)), B9505=B9504), C9502+(C9505-C9502)*2/3,
TRUE, "Check Manually"
))</f>
        <v>135.4</v>
      </c>
      <c r="F9504" t="str">
        <f>_xlfn.XLOOKUP(B9504,Bucket_Map!A:A,Bucket_Map!B:B,"ERROR - CHECK NAME")</f>
        <v>Recreation &amp; Amusement</v>
      </c>
    </row>
    <row r="9505" spans="1:6" x14ac:dyDescent="0.25">
      <c r="A9505" t="s">
        <v>33</v>
      </c>
      <c r="B9505" t="s">
        <v>27</v>
      </c>
      <c r="C9505">
        <v>135.9</v>
      </c>
      <c r="D9505" s="1">
        <v>43709</v>
      </c>
      <c r="E9505" cm="1">
        <f t="array" ref="E9505">IF(AND(B9505="Housing",A9505="Rural"),"",
_xlfn.IFS(
NOT(ISBLANK(C9505)), C9505,
AND(NOT(ISBLANK(C9504)), B9504=B9505, NOT(ISBLANK(C9506)), B9506=B9505), AVERAGE(C9504,C9506),
AND(NOT(ISBLANK(C9504)), B9504=B9505, ISBLANK(C9506), NOT(ISBLANK(C9507)), B9507=B9505), C9504+(C9507-C9504)/3,
AND(ISBLANK(C9504), NOT(ISBLANK(C9503)), B9503=B9505, NOT(ISBLANK(C9506)), B9506=B9505), C9503+(C9506-C9503)*2/3,
TRUE, "Check Manually"
))</f>
        <v>135.9</v>
      </c>
      <c r="F9505" t="str">
        <f>_xlfn.XLOOKUP(B9505,Bucket_Map!A:A,Bucket_Map!B:B,"ERROR - CHECK NAME")</f>
        <v>Recreation &amp; Amusement</v>
      </c>
    </row>
    <row r="9506" spans="1:6" x14ac:dyDescent="0.25">
      <c r="A9506" t="s">
        <v>33</v>
      </c>
      <c r="B9506" t="s">
        <v>27</v>
      </c>
      <c r="C9506">
        <v>136.19999999999999</v>
      </c>
      <c r="D9506" s="1">
        <v>43739</v>
      </c>
      <c r="E9506" cm="1">
        <f t="array" ref="E9506">IF(AND(B9506="Housing",A9506="Rural"),"",
_xlfn.IFS(
NOT(ISBLANK(C9506)), C9506,
AND(NOT(ISBLANK(C9505)), B9505=B9506, NOT(ISBLANK(C9507)), B9507=B9506), AVERAGE(C9505,C9507),
AND(NOT(ISBLANK(C9505)), B9505=B9506, ISBLANK(C9507), NOT(ISBLANK(C9508)), B9508=B9506), C9505+(C9508-C9505)/3,
AND(ISBLANK(C9505), NOT(ISBLANK(C9504)), B9504=B9506, NOT(ISBLANK(C9507)), B9507=B9506), C9504+(C9507-C9504)*2/3,
TRUE, "Check Manually"
))</f>
        <v>136.19999999999999</v>
      </c>
      <c r="F9506" t="str">
        <f>_xlfn.XLOOKUP(B9506,Bucket_Map!A:A,Bucket_Map!B:B,"ERROR - CHECK NAME")</f>
        <v>Recreation &amp; Amusement</v>
      </c>
    </row>
    <row r="9507" spans="1:6" x14ac:dyDescent="0.25">
      <c r="A9507" t="s">
        <v>33</v>
      </c>
      <c r="B9507" t="s">
        <v>27</v>
      </c>
      <c r="C9507">
        <v>136.69999999999999</v>
      </c>
      <c r="D9507" s="1">
        <v>43770</v>
      </c>
      <c r="E9507" cm="1">
        <f t="array" ref="E9507">IF(AND(B9507="Housing",A9507="Rural"),"",
_xlfn.IFS(
NOT(ISBLANK(C9507)), C9507,
AND(NOT(ISBLANK(C9506)), B9506=B9507, NOT(ISBLANK(C9508)), B9508=B9507), AVERAGE(C9506,C9508),
AND(NOT(ISBLANK(C9506)), B9506=B9507, ISBLANK(C9508), NOT(ISBLANK(C9509)), B9509=B9507), C9506+(C9509-C9506)/3,
AND(ISBLANK(C9506), NOT(ISBLANK(C9505)), B9505=B9507, NOT(ISBLANK(C9508)), B9508=B9507), C9505+(C9508-C9505)*2/3,
TRUE, "Check Manually"
))</f>
        <v>136.69999999999999</v>
      </c>
      <c r="F9507" t="str">
        <f>_xlfn.XLOOKUP(B9507,Bucket_Map!A:A,Bucket_Map!B:B,"ERROR - CHECK NAME")</f>
        <v>Recreation &amp; Amusement</v>
      </c>
    </row>
    <row r="9508" spans="1:6" x14ac:dyDescent="0.25">
      <c r="A9508" t="s">
        <v>33</v>
      </c>
      <c r="B9508" t="s">
        <v>27</v>
      </c>
      <c r="C9508">
        <v>136.80000000000001</v>
      </c>
      <c r="D9508" s="1">
        <v>43800</v>
      </c>
      <c r="E9508" cm="1">
        <f t="array" ref="E9508">IF(AND(B9508="Housing",A9508="Rural"),"",
_xlfn.IFS(
NOT(ISBLANK(C9508)), C9508,
AND(NOT(ISBLANK(C9507)), B9507=B9508, NOT(ISBLANK(C9509)), B9509=B9508), AVERAGE(C9507,C9509),
AND(NOT(ISBLANK(C9507)), B9507=B9508, ISBLANK(C9509), NOT(ISBLANK(C9510)), B9510=B9508), C9507+(C9510-C9507)/3,
AND(ISBLANK(C9507), NOT(ISBLANK(C9506)), B9506=B9508, NOT(ISBLANK(C9509)), B9509=B9508), C9506+(C9509-C9506)*2/3,
TRUE, "Check Manually"
))</f>
        <v>136.80000000000001</v>
      </c>
      <c r="F9508" t="str">
        <f>_xlfn.XLOOKUP(B9508,Bucket_Map!A:A,Bucket_Map!B:B,"ERROR - CHECK NAME")</f>
        <v>Recreation &amp; Amusement</v>
      </c>
    </row>
    <row r="9509" spans="1:6" x14ac:dyDescent="0.25">
      <c r="A9509" t="s">
        <v>33</v>
      </c>
      <c r="B9509" t="s">
        <v>27</v>
      </c>
      <c r="C9509">
        <v>137.19999999999999</v>
      </c>
      <c r="D9509" s="1">
        <v>43831</v>
      </c>
      <c r="E9509" cm="1">
        <f t="array" ref="E9509">IF(AND(B9509="Housing",A9509="Rural"),"",
_xlfn.IFS(
NOT(ISBLANK(C9509)), C9509,
AND(NOT(ISBLANK(C9508)), B9508=B9509, NOT(ISBLANK(C9510)), B9510=B9509), AVERAGE(C9508,C9510),
AND(NOT(ISBLANK(C9508)), B9508=B9509, ISBLANK(C9510), NOT(ISBLANK(C9511)), B9511=B9509), C9508+(C9511-C9508)/3,
AND(ISBLANK(C9508), NOT(ISBLANK(C9507)), B9507=B9509, NOT(ISBLANK(C9510)), B9510=B9509), C9507+(C9510-C9507)*2/3,
TRUE, "Check Manually"
))</f>
        <v>137.19999999999999</v>
      </c>
      <c r="F9509" t="str">
        <f>_xlfn.XLOOKUP(B9509,Bucket_Map!A:A,Bucket_Map!B:B,"ERROR - CHECK NAME")</f>
        <v>Recreation &amp; Amusement</v>
      </c>
    </row>
    <row r="9510" spans="1:6" x14ac:dyDescent="0.25">
      <c r="A9510" t="s">
        <v>33</v>
      </c>
      <c r="B9510" t="s">
        <v>27</v>
      </c>
      <c r="C9510">
        <v>137.69999999999999</v>
      </c>
      <c r="D9510" s="1">
        <v>43862</v>
      </c>
      <c r="E9510" cm="1">
        <f t="array" ref="E9510">IF(AND(B9510="Housing",A9510="Rural"),"",
_xlfn.IFS(
NOT(ISBLANK(C9510)), C9510,
AND(NOT(ISBLANK(C9509)), B9509=B9510, NOT(ISBLANK(C9511)), B9511=B9510), AVERAGE(C9509,C9511),
AND(NOT(ISBLANK(C9509)), B9509=B9510, ISBLANK(C9511), NOT(ISBLANK(C9512)), B9512=B9510), C9509+(C9512-C9509)/3,
AND(ISBLANK(C9509), NOT(ISBLANK(C9508)), B9508=B9510, NOT(ISBLANK(C9511)), B9511=B9510), C9508+(C9511-C9508)*2/3,
TRUE, "Check Manually"
))</f>
        <v>137.69999999999999</v>
      </c>
      <c r="F9510" t="str">
        <f>_xlfn.XLOOKUP(B9510,Bucket_Map!A:A,Bucket_Map!B:B,"ERROR - CHECK NAME")</f>
        <v>Recreation &amp; Amusement</v>
      </c>
    </row>
    <row r="9511" spans="1:6" x14ac:dyDescent="0.25">
      <c r="A9511" t="s">
        <v>33</v>
      </c>
      <c r="B9511" t="s">
        <v>27</v>
      </c>
      <c r="C9511">
        <v>137.9</v>
      </c>
      <c r="D9511" s="1">
        <v>43891</v>
      </c>
      <c r="E9511" cm="1">
        <f t="array" ref="E9511">IF(AND(B9511="Housing",A9511="Rural"),"",
_xlfn.IFS(
NOT(ISBLANK(C9511)), C9511,
AND(NOT(ISBLANK(C9510)), B9510=B9511, NOT(ISBLANK(C9512)), B9512=B9511), AVERAGE(C9510,C9512),
AND(NOT(ISBLANK(C9510)), B9510=B9511, ISBLANK(C9512), NOT(ISBLANK(C9513)), B9513=B9511), C9510+(C9513-C9510)/3,
AND(ISBLANK(C9510), NOT(ISBLANK(C9509)), B9509=B9511, NOT(ISBLANK(C9512)), B9512=B9511), C9509+(C9512-C9509)*2/3,
TRUE, "Check Manually"
))</f>
        <v>137.9</v>
      </c>
      <c r="F9511" t="str">
        <f>_xlfn.XLOOKUP(B9511,Bucket_Map!A:A,Bucket_Map!B:B,"ERROR - CHECK NAME")</f>
        <v>Recreation &amp; Amusement</v>
      </c>
    </row>
    <row r="9512" spans="1:6" x14ac:dyDescent="0.25">
      <c r="A9512" t="s">
        <v>33</v>
      </c>
      <c r="B9512" t="s">
        <v>27</v>
      </c>
      <c r="D9512" s="1">
        <v>43922</v>
      </c>
      <c r="E9512" cm="1">
        <f t="array" ref="E9512">IF(AND(B9512="Housing",A9512="Rural"),"",
_xlfn.IFS(
NOT(ISBLANK(C9512)), C9512,
AND(NOT(ISBLANK(C9511)), B9511=B9512, NOT(ISBLANK(C9513)), B9513=B9512), AVERAGE(C9511,C9513),
AND(NOT(ISBLANK(C9511)), B9511=B9512, ISBLANK(C9513), NOT(ISBLANK(C9514)), B9514=B9512), C9511+(C9514-C9511)/3,
AND(ISBLANK(C9511), NOT(ISBLANK(C9510)), B9510=B9512, NOT(ISBLANK(C9513)), B9513=B9512), C9510+(C9513-C9510)*2/3,
TRUE, "Check Manually"
))</f>
        <v>140.1</v>
      </c>
      <c r="F9512" t="str">
        <f>_xlfn.XLOOKUP(B9512,Bucket_Map!A:A,Bucket_Map!B:B,"ERROR - CHECK NAME")</f>
        <v>Recreation &amp; Amusement</v>
      </c>
    </row>
    <row r="9513" spans="1:6" x14ac:dyDescent="0.25">
      <c r="A9513" t="s">
        <v>33</v>
      </c>
      <c r="B9513" t="s">
        <v>27</v>
      </c>
      <c r="D9513" s="1">
        <v>43952</v>
      </c>
      <c r="E9513" cm="1">
        <f t="array" ref="E9513">IF(AND(B9513="Housing",A9513="Rural"),"",
_xlfn.IFS(
NOT(ISBLANK(C9513)), C9513,
AND(NOT(ISBLANK(C9512)), B9512=B9513, NOT(ISBLANK(C9514)), B9514=B9513), AVERAGE(C9512,C9514),
AND(NOT(ISBLANK(C9512)), B9512=B9513, ISBLANK(C9514), NOT(ISBLANK(C9515)), B9515=B9513), C9512+(C9515-C9512)/3,
AND(ISBLANK(C9512), NOT(ISBLANK(C9511)), B9511=B9513, NOT(ISBLANK(C9514)), B9514=B9513), C9511+(C9514-C9511)*2/3,
TRUE, "Check Manually"
))</f>
        <v>142.30000000000001</v>
      </c>
      <c r="F9513" t="str">
        <f>_xlfn.XLOOKUP(B9513,Bucket_Map!A:A,Bucket_Map!B:B,"ERROR - CHECK NAME")</f>
        <v>Recreation &amp; Amusement</v>
      </c>
    </row>
    <row r="9514" spans="1:6" x14ac:dyDescent="0.25">
      <c r="A9514" t="s">
        <v>33</v>
      </c>
      <c r="B9514" t="s">
        <v>27</v>
      </c>
      <c r="C9514">
        <v>144.5</v>
      </c>
      <c r="D9514" s="1">
        <v>43983</v>
      </c>
      <c r="E9514" cm="1">
        <f t="array" ref="E9514">IF(AND(B9514="Housing",A9514="Rural"),"",
_xlfn.IFS(
NOT(ISBLANK(C9514)), C9514,
AND(NOT(ISBLANK(C9513)), B9513=B9514, NOT(ISBLANK(C9515)), B9515=B9514), AVERAGE(C9513,C9515),
AND(NOT(ISBLANK(C9513)), B9513=B9514, ISBLANK(C9515), NOT(ISBLANK(C9516)), B9516=B9514), C9513+(C9516-C9513)/3,
AND(ISBLANK(C9513), NOT(ISBLANK(C9512)), B9512=B9514, NOT(ISBLANK(C9515)), B9515=B9514), C9512+(C9515-C9512)*2/3,
TRUE, "Check Manually"
))</f>
        <v>144.5</v>
      </c>
      <c r="F9514" t="str">
        <f>_xlfn.XLOOKUP(B9514,Bucket_Map!A:A,Bucket_Map!B:B,"ERROR - CHECK NAME")</f>
        <v>Recreation &amp; Amusement</v>
      </c>
    </row>
    <row r="9515" spans="1:6" x14ac:dyDescent="0.25">
      <c r="A9515" t="s">
        <v>33</v>
      </c>
      <c r="B9515" t="s">
        <v>27</v>
      </c>
      <c r="C9515">
        <v>144.5</v>
      </c>
      <c r="D9515" s="1">
        <v>44013</v>
      </c>
      <c r="E9515" cm="1">
        <f t="array" ref="E9515">IF(AND(B9515="Housing",A9515="Rural"),"",
_xlfn.IFS(
NOT(ISBLANK(C9515)), C9515,
AND(NOT(ISBLANK(C9514)), B9514=B9515, NOT(ISBLANK(C9516)), B9516=B9515), AVERAGE(C9514,C9516),
AND(NOT(ISBLANK(C9514)), B9514=B9515, ISBLANK(C9516), NOT(ISBLANK(C9517)), B9517=B9515), C9514+(C9517-C9514)/3,
AND(ISBLANK(C9514), NOT(ISBLANK(C9513)), B9513=B9515, NOT(ISBLANK(C9516)), B9516=B9515), C9513+(C9516-C9513)*2/3,
TRUE, "Check Manually"
))</f>
        <v>144.5</v>
      </c>
      <c r="F9515" t="str">
        <f>_xlfn.XLOOKUP(B9515,Bucket_Map!A:A,Bucket_Map!B:B,"ERROR - CHECK NAME")</f>
        <v>Recreation &amp; Amusement</v>
      </c>
    </row>
    <row r="9516" spans="1:6" x14ac:dyDescent="0.25">
      <c r="A9516" t="s">
        <v>33</v>
      </c>
      <c r="B9516" t="s">
        <v>27</v>
      </c>
      <c r="C9516">
        <v>141.19999999999999</v>
      </c>
      <c r="D9516" s="1">
        <v>44044</v>
      </c>
      <c r="E9516" cm="1">
        <f t="array" ref="E9516">IF(AND(B9516="Housing",A9516="Rural"),"",
_xlfn.IFS(
NOT(ISBLANK(C9516)), C9516,
AND(NOT(ISBLANK(C9515)), B9515=B9516, NOT(ISBLANK(C9517)), B9517=B9516), AVERAGE(C9515,C9517),
AND(NOT(ISBLANK(C9515)), B9515=B9516, ISBLANK(C9517), NOT(ISBLANK(C9518)), B9518=B9516), C9515+(C9518-C9515)/3,
AND(ISBLANK(C9515), NOT(ISBLANK(C9514)), B9514=B9516, NOT(ISBLANK(C9517)), B9517=B9516), C9514+(C9517-C9514)*2/3,
TRUE, "Check Manually"
))</f>
        <v>141.19999999999999</v>
      </c>
      <c r="F9516" t="str">
        <f>_xlfn.XLOOKUP(B9516,Bucket_Map!A:A,Bucket_Map!B:B,"ERROR - CHECK NAME")</f>
        <v>Recreation &amp; Amusement</v>
      </c>
    </row>
    <row r="9517" spans="1:6" x14ac:dyDescent="0.25">
      <c r="A9517" t="s">
        <v>33</v>
      </c>
      <c r="B9517" t="s">
        <v>27</v>
      </c>
      <c r="C9517">
        <v>141.80000000000001</v>
      </c>
      <c r="D9517" s="1">
        <v>44075</v>
      </c>
      <c r="E9517" cm="1">
        <f t="array" ref="E9517">IF(AND(B9517="Housing",A9517="Rural"),"",
_xlfn.IFS(
NOT(ISBLANK(C9517)), C9517,
AND(NOT(ISBLANK(C9516)), B9516=B9517, NOT(ISBLANK(C9518)), B9518=B9517), AVERAGE(C9516,C9518),
AND(NOT(ISBLANK(C9516)), B9516=B9517, ISBLANK(C9518), NOT(ISBLANK(C9519)), B9519=B9517), C9516+(C9519-C9516)/3,
AND(ISBLANK(C9516), NOT(ISBLANK(C9515)), B9515=B9517, NOT(ISBLANK(C9518)), B9518=B9517), C9515+(C9518-C9515)*2/3,
TRUE, "Check Manually"
))</f>
        <v>141.80000000000001</v>
      </c>
      <c r="F9517" t="str">
        <f>_xlfn.XLOOKUP(B9517,Bucket_Map!A:A,Bucket_Map!B:B,"ERROR - CHECK NAME")</f>
        <v>Recreation &amp; Amusement</v>
      </c>
    </row>
    <row r="9518" spans="1:6" x14ac:dyDescent="0.25">
      <c r="A9518" t="s">
        <v>33</v>
      </c>
      <c r="B9518" t="s">
        <v>27</v>
      </c>
      <c r="C9518">
        <v>142</v>
      </c>
      <c r="D9518" s="1">
        <v>44105</v>
      </c>
      <c r="E9518" cm="1">
        <f t="array" ref="E9518">IF(AND(B9518="Housing",A9518="Rural"),"",
_xlfn.IFS(
NOT(ISBLANK(C9518)), C9518,
AND(NOT(ISBLANK(C9517)), B9517=B9518, NOT(ISBLANK(C9519)), B9519=B9518), AVERAGE(C9517,C9519),
AND(NOT(ISBLANK(C9517)), B9517=B9518, ISBLANK(C9519), NOT(ISBLANK(C9520)), B9520=B9518), C9517+(C9520-C9517)/3,
AND(ISBLANK(C9517), NOT(ISBLANK(C9516)), B9516=B9518, NOT(ISBLANK(C9519)), B9519=B9518), C9516+(C9519-C9516)*2/3,
TRUE, "Check Manually"
))</f>
        <v>142</v>
      </c>
      <c r="F9518" t="str">
        <f>_xlfn.XLOOKUP(B9518,Bucket_Map!A:A,Bucket_Map!B:B,"ERROR - CHECK NAME")</f>
        <v>Recreation &amp; Amusement</v>
      </c>
    </row>
    <row r="9519" spans="1:6" x14ac:dyDescent="0.25">
      <c r="A9519" t="s">
        <v>33</v>
      </c>
      <c r="B9519" t="s">
        <v>27</v>
      </c>
      <c r="C9519">
        <v>144.4</v>
      </c>
      <c r="D9519" s="1">
        <v>44136</v>
      </c>
      <c r="E9519" cm="1">
        <f t="array" ref="E9519">IF(AND(B9519="Housing",A9519="Rural"),"",
_xlfn.IFS(
NOT(ISBLANK(C9519)), C9519,
AND(NOT(ISBLANK(C9518)), B9518=B9519, NOT(ISBLANK(C9520)), B9520=B9519), AVERAGE(C9518,C9520),
AND(NOT(ISBLANK(C9518)), B9518=B9519, ISBLANK(C9520), NOT(ISBLANK(C9521)), B9521=B9519), C9518+(C9521-C9518)/3,
AND(ISBLANK(C9518), NOT(ISBLANK(C9517)), B9517=B9519, NOT(ISBLANK(C9520)), B9520=B9519), C9517+(C9520-C9517)*2/3,
TRUE, "Check Manually"
))</f>
        <v>144.4</v>
      </c>
      <c r="F9519" t="str">
        <f>_xlfn.XLOOKUP(B9519,Bucket_Map!A:A,Bucket_Map!B:B,"ERROR - CHECK NAME")</f>
        <v>Recreation &amp; Amusement</v>
      </c>
    </row>
    <row r="9520" spans="1:6" x14ac:dyDescent="0.25">
      <c r="A9520" t="s">
        <v>33</v>
      </c>
      <c r="B9520" t="s">
        <v>27</v>
      </c>
      <c r="C9520">
        <v>144.30000000000001</v>
      </c>
      <c r="D9520" s="1">
        <v>44166</v>
      </c>
      <c r="E9520" cm="1">
        <f t="array" ref="E9520">IF(AND(B9520="Housing",A9520="Rural"),"",
_xlfn.IFS(
NOT(ISBLANK(C9520)), C9520,
AND(NOT(ISBLANK(C9519)), B9519=B9520, NOT(ISBLANK(C9521)), B9521=B9520), AVERAGE(C9519,C9521),
AND(NOT(ISBLANK(C9519)), B9519=B9520, ISBLANK(C9521), NOT(ISBLANK(C9522)), B9522=B9520), C9519+(C9522-C9519)/3,
AND(ISBLANK(C9519), NOT(ISBLANK(C9518)), B9518=B9520, NOT(ISBLANK(C9521)), B9521=B9520), C9518+(C9521-C9518)*2/3,
TRUE, "Check Manually"
))</f>
        <v>144.30000000000001</v>
      </c>
      <c r="F9520" t="str">
        <f>_xlfn.XLOOKUP(B9520,Bucket_Map!A:A,Bucket_Map!B:B,"ERROR - CHECK NAME")</f>
        <v>Recreation &amp; Amusement</v>
      </c>
    </row>
    <row r="9521" spans="1:6" x14ac:dyDescent="0.25">
      <c r="A9521" t="s">
        <v>33</v>
      </c>
      <c r="B9521" t="s">
        <v>27</v>
      </c>
      <c r="C9521">
        <v>145.4</v>
      </c>
      <c r="D9521" s="1">
        <v>44197</v>
      </c>
      <c r="E9521" cm="1">
        <f t="array" ref="E9521">IF(AND(B9521="Housing",A9521="Rural"),"",
_xlfn.IFS(
NOT(ISBLANK(C9521)), C9521,
AND(NOT(ISBLANK(C9520)), B9520=B9521, NOT(ISBLANK(C9522)), B9522=B9521), AVERAGE(C9520,C9522),
AND(NOT(ISBLANK(C9520)), B9520=B9521, ISBLANK(C9522), NOT(ISBLANK(C9523)), B9523=B9521), C9520+(C9523-C9520)/3,
AND(ISBLANK(C9520), NOT(ISBLANK(C9519)), B9519=B9521, NOT(ISBLANK(C9522)), B9522=B9521), C9519+(C9522-C9519)*2/3,
TRUE, "Check Manually"
))</f>
        <v>145.4</v>
      </c>
      <c r="F9521" t="str">
        <f>_xlfn.XLOOKUP(B9521,Bucket_Map!A:A,Bucket_Map!B:B,"ERROR - CHECK NAME")</f>
        <v>Recreation &amp; Amusement</v>
      </c>
    </row>
    <row r="9522" spans="1:6" x14ac:dyDescent="0.25">
      <c r="A9522" t="s">
        <v>33</v>
      </c>
      <c r="B9522" t="s">
        <v>27</v>
      </c>
      <c r="C9522">
        <v>147.30000000000001</v>
      </c>
      <c r="D9522" s="1">
        <v>44228</v>
      </c>
      <c r="E9522" cm="1">
        <f t="array" ref="E9522">IF(AND(B9522="Housing",A9522="Rural"),"",
_xlfn.IFS(
NOT(ISBLANK(C9522)), C9522,
AND(NOT(ISBLANK(C9521)), B9521=B9522, NOT(ISBLANK(C9523)), B9523=B9522), AVERAGE(C9521,C9523),
AND(NOT(ISBLANK(C9521)), B9521=B9522, ISBLANK(C9523), NOT(ISBLANK(C9524)), B9524=B9522), C9521+(C9524-C9521)/3,
AND(ISBLANK(C9521), NOT(ISBLANK(C9520)), B9520=B9522, NOT(ISBLANK(C9523)), B9523=B9522), C9520+(C9523-C9520)*2/3,
TRUE, "Check Manually"
))</f>
        <v>147.30000000000001</v>
      </c>
      <c r="F9522" t="str">
        <f>_xlfn.XLOOKUP(B9522,Bucket_Map!A:A,Bucket_Map!B:B,"ERROR - CHECK NAME")</f>
        <v>Recreation &amp; Amusement</v>
      </c>
    </row>
    <row r="9523" spans="1:6" x14ac:dyDescent="0.25">
      <c r="A9523" t="s">
        <v>33</v>
      </c>
      <c r="B9523" t="s">
        <v>27</v>
      </c>
      <c r="C9523">
        <v>148.6</v>
      </c>
      <c r="D9523" s="1">
        <v>44256</v>
      </c>
      <c r="E9523" cm="1">
        <f t="array" ref="E9523">IF(AND(B9523="Housing",A9523="Rural"),"",
_xlfn.IFS(
NOT(ISBLANK(C9523)), C9523,
AND(NOT(ISBLANK(C9522)), B9522=B9523, NOT(ISBLANK(C9524)), B9524=B9523), AVERAGE(C9522,C9524),
AND(NOT(ISBLANK(C9522)), B9522=B9523, ISBLANK(C9524), NOT(ISBLANK(C9525)), B9525=B9523), C9522+(C9525-C9522)/3,
AND(ISBLANK(C9522), NOT(ISBLANK(C9521)), B9521=B9523, NOT(ISBLANK(C9524)), B9524=B9523), C9521+(C9524-C9521)*2/3,
TRUE, "Check Manually"
))</f>
        <v>148.6</v>
      </c>
      <c r="F9523" t="str">
        <f>_xlfn.XLOOKUP(B9523,Bucket_Map!A:A,Bucket_Map!B:B,"ERROR - CHECK NAME")</f>
        <v>Recreation &amp; Amusement</v>
      </c>
    </row>
    <row r="9524" spans="1:6" x14ac:dyDescent="0.25">
      <c r="A9524" t="s">
        <v>33</v>
      </c>
      <c r="B9524" t="s">
        <v>27</v>
      </c>
      <c r="C9524">
        <v>149.1</v>
      </c>
      <c r="D9524" s="1">
        <v>44287</v>
      </c>
      <c r="E9524" cm="1">
        <f t="array" ref="E9524">IF(AND(B9524="Housing",A9524="Rural"),"",
_xlfn.IFS(
NOT(ISBLANK(C9524)), C9524,
AND(NOT(ISBLANK(C9523)), B9523=B9524, NOT(ISBLANK(C9525)), B9525=B9524), AVERAGE(C9523,C9525),
AND(NOT(ISBLANK(C9523)), B9523=B9524, ISBLANK(C9525), NOT(ISBLANK(C9526)), B9526=B9524), C9523+(C9526-C9523)/3,
AND(ISBLANK(C9523), NOT(ISBLANK(C9522)), B9522=B9524, NOT(ISBLANK(C9525)), B9525=B9524), C9522+(C9525-C9522)*2/3,
TRUE, "Check Manually"
))</f>
        <v>149.1</v>
      </c>
      <c r="F9524" t="str">
        <f>_xlfn.XLOOKUP(B9524,Bucket_Map!A:A,Bucket_Map!B:B,"ERROR - CHECK NAME")</f>
        <v>Recreation &amp; Amusement</v>
      </c>
    </row>
    <row r="9525" spans="1:6" x14ac:dyDescent="0.25">
      <c r="A9525" t="s">
        <v>33</v>
      </c>
      <c r="B9525" t="s">
        <v>27</v>
      </c>
      <c r="C9525">
        <v>152.6</v>
      </c>
      <c r="D9525" s="1">
        <v>44317</v>
      </c>
      <c r="E9525" cm="1">
        <f t="array" ref="E9525">IF(AND(B9525="Housing",A9525="Rural"),"",
_xlfn.IFS(
NOT(ISBLANK(C9525)), C9525,
AND(NOT(ISBLANK(C9524)), B9524=B9525, NOT(ISBLANK(C9526)), B9526=B9525), AVERAGE(C9524,C9526),
AND(NOT(ISBLANK(C9524)), B9524=B9525, ISBLANK(C9526), NOT(ISBLANK(C9527)), B9527=B9525), C9524+(C9527-C9524)/3,
AND(ISBLANK(C9524), NOT(ISBLANK(C9523)), B9523=B9525, NOT(ISBLANK(C9526)), B9526=B9525), C9523+(C9526-C9523)*2/3,
TRUE, "Check Manually"
))</f>
        <v>152.6</v>
      </c>
      <c r="F9525" t="str">
        <f>_xlfn.XLOOKUP(B9525,Bucket_Map!A:A,Bucket_Map!B:B,"ERROR - CHECK NAME")</f>
        <v>Recreation &amp; Amusement</v>
      </c>
    </row>
    <row r="9526" spans="1:6" x14ac:dyDescent="0.25">
      <c r="A9526" t="s">
        <v>33</v>
      </c>
      <c r="B9526" t="s">
        <v>27</v>
      </c>
      <c r="C9526">
        <v>150.69999999999999</v>
      </c>
      <c r="D9526" s="1">
        <v>44348</v>
      </c>
      <c r="E9526" cm="1">
        <f t="array" ref="E9526">IF(AND(B9526="Housing",A9526="Rural"),"",
_xlfn.IFS(
NOT(ISBLANK(C9526)), C9526,
AND(NOT(ISBLANK(C9525)), B9525=B9526, NOT(ISBLANK(C9527)), B9527=B9526), AVERAGE(C9525,C9527),
AND(NOT(ISBLANK(C9525)), B9525=B9526, ISBLANK(C9527), NOT(ISBLANK(C9528)), B9528=B9526), C9525+(C9528-C9525)/3,
AND(ISBLANK(C9525), NOT(ISBLANK(C9524)), B9524=B9526, NOT(ISBLANK(C9527)), B9527=B9526), C9524+(C9527-C9524)*2/3,
TRUE, "Check Manually"
))</f>
        <v>150.69999999999999</v>
      </c>
      <c r="F9526" t="str">
        <f>_xlfn.XLOOKUP(B9526,Bucket_Map!A:A,Bucket_Map!B:B,"ERROR - CHECK NAME")</f>
        <v>Recreation &amp; Amusement</v>
      </c>
    </row>
    <row r="9527" spans="1:6" x14ac:dyDescent="0.25">
      <c r="A9527" t="s">
        <v>33</v>
      </c>
      <c r="B9527" t="s">
        <v>27</v>
      </c>
      <c r="C9527">
        <v>151.19999999999999</v>
      </c>
      <c r="D9527" s="1">
        <v>44378</v>
      </c>
      <c r="E9527" cm="1">
        <f t="array" ref="E9527">IF(AND(B9527="Housing",A9527="Rural"),"",
_xlfn.IFS(
NOT(ISBLANK(C9527)), C9527,
AND(NOT(ISBLANK(C9526)), B9526=B9527, NOT(ISBLANK(C9528)), B9528=B9527), AVERAGE(C9526,C9528),
AND(NOT(ISBLANK(C9526)), B9526=B9527, ISBLANK(C9528), NOT(ISBLANK(C9529)), B9529=B9527), C9526+(C9529-C9526)/3,
AND(ISBLANK(C9526), NOT(ISBLANK(C9525)), B9525=B9527, NOT(ISBLANK(C9528)), B9528=B9527), C9525+(C9528-C9525)*2/3,
TRUE, "Check Manually"
))</f>
        <v>151.19999999999999</v>
      </c>
      <c r="F9527" t="str">
        <f>_xlfn.XLOOKUP(B9527,Bucket_Map!A:A,Bucket_Map!B:B,"ERROR - CHECK NAME")</f>
        <v>Recreation &amp; Amusement</v>
      </c>
    </row>
    <row r="9528" spans="1:6" x14ac:dyDescent="0.25">
      <c r="A9528" t="s">
        <v>33</v>
      </c>
      <c r="B9528" t="s">
        <v>27</v>
      </c>
      <c r="C9528">
        <v>153.69999999999999</v>
      </c>
      <c r="D9528" s="1">
        <v>44409</v>
      </c>
      <c r="E9528" cm="1">
        <f t="array" ref="E9528">IF(AND(B9528="Housing",A9528="Rural"),"",
_xlfn.IFS(
NOT(ISBLANK(C9528)), C9528,
AND(NOT(ISBLANK(C9527)), B9527=B9528, NOT(ISBLANK(C9529)), B9529=B9528), AVERAGE(C9527,C9529),
AND(NOT(ISBLANK(C9527)), B9527=B9528, ISBLANK(C9529), NOT(ISBLANK(C9530)), B9530=B9528), C9527+(C9530-C9527)/3,
AND(ISBLANK(C9527), NOT(ISBLANK(C9526)), B9526=B9528, NOT(ISBLANK(C9529)), B9529=B9528), C9526+(C9529-C9526)*2/3,
TRUE, "Check Manually"
))</f>
        <v>153.69999999999999</v>
      </c>
      <c r="F9528" t="str">
        <f>_xlfn.XLOOKUP(B9528,Bucket_Map!A:A,Bucket_Map!B:B,"ERROR - CHECK NAME")</f>
        <v>Recreation &amp; Amusement</v>
      </c>
    </row>
    <row r="9529" spans="1:6" x14ac:dyDescent="0.25">
      <c r="A9529" t="s">
        <v>33</v>
      </c>
      <c r="B9529" t="s">
        <v>27</v>
      </c>
      <c r="C9529">
        <v>153.9</v>
      </c>
      <c r="D9529" s="1">
        <v>44440</v>
      </c>
      <c r="E9529" cm="1">
        <f t="array" ref="E9529">IF(AND(B9529="Housing",A9529="Rural"),"",
_xlfn.IFS(
NOT(ISBLANK(C9529)), C9529,
AND(NOT(ISBLANK(C9528)), B9528=B9529, NOT(ISBLANK(C9530)), B9530=B9529), AVERAGE(C9528,C9530),
AND(NOT(ISBLANK(C9528)), B9528=B9529, ISBLANK(C9530), NOT(ISBLANK(C9531)), B9531=B9529), C9528+(C9531-C9528)/3,
AND(ISBLANK(C9528), NOT(ISBLANK(C9527)), B9527=B9529, NOT(ISBLANK(C9530)), B9530=B9529), C9527+(C9530-C9527)*2/3,
TRUE, "Check Manually"
))</f>
        <v>153.9</v>
      </c>
      <c r="F9529" t="str">
        <f>_xlfn.XLOOKUP(B9529,Bucket_Map!A:A,Bucket_Map!B:B,"ERROR - CHECK NAME")</f>
        <v>Recreation &amp; Amusement</v>
      </c>
    </row>
    <row r="9530" spans="1:6" x14ac:dyDescent="0.25">
      <c r="A9530" t="s">
        <v>33</v>
      </c>
      <c r="B9530" t="s">
        <v>27</v>
      </c>
      <c r="C9530">
        <v>155.1</v>
      </c>
      <c r="D9530" s="1">
        <v>44470</v>
      </c>
      <c r="E9530" cm="1">
        <f t="array" ref="E9530">IF(AND(B9530="Housing",A9530="Rural"),"",
_xlfn.IFS(
NOT(ISBLANK(C9530)), C9530,
AND(NOT(ISBLANK(C9529)), B9529=B9530, NOT(ISBLANK(C9531)), B9531=B9530), AVERAGE(C9529,C9531),
AND(NOT(ISBLANK(C9529)), B9529=B9530, ISBLANK(C9531), NOT(ISBLANK(C9532)), B9532=B9530), C9529+(C9532-C9529)/3,
AND(ISBLANK(C9529), NOT(ISBLANK(C9528)), B9528=B9530, NOT(ISBLANK(C9531)), B9531=B9530), C9528+(C9531-C9528)*2/3,
TRUE, "Check Manually"
))</f>
        <v>155.1</v>
      </c>
      <c r="F9530" t="str">
        <f>_xlfn.XLOOKUP(B9530,Bucket_Map!A:A,Bucket_Map!B:B,"ERROR - CHECK NAME")</f>
        <v>Recreation &amp; Amusement</v>
      </c>
    </row>
    <row r="9531" spans="1:6" x14ac:dyDescent="0.25">
      <c r="A9531" t="s">
        <v>33</v>
      </c>
      <c r="B9531" t="s">
        <v>27</v>
      </c>
      <c r="C9531">
        <v>156.69999999999999</v>
      </c>
      <c r="D9531" s="1">
        <v>44501</v>
      </c>
      <c r="E9531" cm="1">
        <f t="array" ref="E9531">IF(AND(B9531="Housing",A9531="Rural"),"",
_xlfn.IFS(
NOT(ISBLANK(C9531)), C9531,
AND(NOT(ISBLANK(C9530)), B9530=B9531, NOT(ISBLANK(C9532)), B9532=B9531), AVERAGE(C9530,C9532),
AND(NOT(ISBLANK(C9530)), B9530=B9531, ISBLANK(C9532), NOT(ISBLANK(C9533)), B9533=B9531), C9530+(C9533-C9530)/3,
AND(ISBLANK(C9530), NOT(ISBLANK(C9529)), B9529=B9531, NOT(ISBLANK(C9532)), B9532=B9531), C9529+(C9532-C9529)*2/3,
TRUE, "Check Manually"
))</f>
        <v>156.69999999999999</v>
      </c>
      <c r="F9531" t="str">
        <f>_xlfn.XLOOKUP(B9531,Bucket_Map!A:A,Bucket_Map!B:B,"ERROR - CHECK NAME")</f>
        <v>Recreation &amp; Amusement</v>
      </c>
    </row>
    <row r="9532" spans="1:6" x14ac:dyDescent="0.25">
      <c r="A9532" t="s">
        <v>33</v>
      </c>
      <c r="B9532" t="s">
        <v>27</v>
      </c>
      <c r="C9532">
        <v>157.6</v>
      </c>
      <c r="D9532" s="1">
        <v>44531</v>
      </c>
      <c r="E9532" cm="1">
        <f t="array" ref="E9532">IF(AND(B9532="Housing",A9532="Rural"),"",
_xlfn.IFS(
NOT(ISBLANK(C9532)), C9532,
AND(NOT(ISBLANK(C9531)), B9531=B9532, NOT(ISBLANK(C9533)), B9533=B9532), AVERAGE(C9531,C9533),
AND(NOT(ISBLANK(C9531)), B9531=B9532, ISBLANK(C9533), NOT(ISBLANK(C9534)), B9534=B9532), C9531+(C9534-C9531)/3,
AND(ISBLANK(C9531), NOT(ISBLANK(C9530)), B9530=B9532, NOT(ISBLANK(C9533)), B9533=B9532), C9530+(C9533-C9530)*2/3,
TRUE, "Check Manually"
))</f>
        <v>157.6</v>
      </c>
      <c r="F9532" t="str">
        <f>_xlfn.XLOOKUP(B9532,Bucket_Map!A:A,Bucket_Map!B:B,"ERROR - CHECK NAME")</f>
        <v>Recreation &amp; Amusement</v>
      </c>
    </row>
    <row r="9533" spans="1:6" x14ac:dyDescent="0.25">
      <c r="A9533" t="s">
        <v>33</v>
      </c>
      <c r="B9533" t="s">
        <v>27</v>
      </c>
      <c r="C9533">
        <v>158.4</v>
      </c>
      <c r="D9533" s="1">
        <v>44562</v>
      </c>
      <c r="E9533" cm="1">
        <f t="array" ref="E9533">IF(AND(B9533="Housing",A9533="Rural"),"",
_xlfn.IFS(
NOT(ISBLANK(C9533)), C9533,
AND(NOT(ISBLANK(C9532)), B9532=B9533, NOT(ISBLANK(C9534)), B9534=B9533), AVERAGE(C9532,C9534),
AND(NOT(ISBLANK(C9532)), B9532=B9533, ISBLANK(C9534), NOT(ISBLANK(C9535)), B9535=B9533), C9532+(C9535-C9532)/3,
AND(ISBLANK(C9532), NOT(ISBLANK(C9531)), B9531=B9533, NOT(ISBLANK(C9534)), B9534=B9533), C9531+(C9534-C9531)*2/3,
TRUE, "Check Manually"
))</f>
        <v>158.4</v>
      </c>
      <c r="F9533" t="str">
        <f>_xlfn.XLOOKUP(B9533,Bucket_Map!A:A,Bucket_Map!B:B,"ERROR - CHECK NAME")</f>
        <v>Recreation &amp; Amusement</v>
      </c>
    </row>
    <row r="9534" spans="1:6" x14ac:dyDescent="0.25">
      <c r="A9534" t="s">
        <v>33</v>
      </c>
      <c r="B9534" t="s">
        <v>27</v>
      </c>
      <c r="C9534">
        <v>159.5</v>
      </c>
      <c r="D9534" s="1">
        <v>44593</v>
      </c>
      <c r="E9534" cm="1">
        <f t="array" ref="E9534">IF(AND(B9534="Housing",A9534="Rural"),"",
_xlfn.IFS(
NOT(ISBLANK(C9534)), C9534,
AND(NOT(ISBLANK(C9533)), B9533=B9534, NOT(ISBLANK(C9535)), B9535=B9534), AVERAGE(C9533,C9535),
AND(NOT(ISBLANK(C9533)), B9533=B9534, ISBLANK(C9535), NOT(ISBLANK(C9536)), B9536=B9534), C9533+(C9536-C9533)/3,
AND(ISBLANK(C9533), NOT(ISBLANK(C9532)), B9532=B9534, NOT(ISBLANK(C9535)), B9535=B9534), C9532+(C9535-C9532)*2/3,
TRUE, "Check Manually"
))</f>
        <v>159.5</v>
      </c>
      <c r="F9534" t="str">
        <f>_xlfn.XLOOKUP(B9534,Bucket_Map!A:A,Bucket_Map!B:B,"ERROR - CHECK NAME")</f>
        <v>Recreation &amp; Amusement</v>
      </c>
    </row>
    <row r="9535" spans="1:6" x14ac:dyDescent="0.25">
      <c r="A9535" t="s">
        <v>33</v>
      </c>
      <c r="B9535" t="s">
        <v>27</v>
      </c>
      <c r="C9535">
        <v>160.80000000000001</v>
      </c>
      <c r="D9535" s="1">
        <v>44621</v>
      </c>
      <c r="E9535" cm="1">
        <f t="array" ref="E9535">IF(AND(B9535="Housing",A9535="Rural"),"",
_xlfn.IFS(
NOT(ISBLANK(C9535)), C9535,
AND(NOT(ISBLANK(C9534)), B9534=B9535, NOT(ISBLANK(C9536)), B9536=B9535), AVERAGE(C9534,C9536),
AND(NOT(ISBLANK(C9534)), B9534=B9535, ISBLANK(C9536), NOT(ISBLANK(C9537)), B9537=B9535), C9534+(C9537-C9534)/3,
AND(ISBLANK(C9534), NOT(ISBLANK(C9533)), B9533=B9535, NOT(ISBLANK(C9536)), B9536=B9535), C9533+(C9536-C9533)*2/3,
TRUE, "Check Manually"
))</f>
        <v>160.80000000000001</v>
      </c>
      <c r="F9535" t="str">
        <f>_xlfn.XLOOKUP(B9535,Bucket_Map!A:A,Bucket_Map!B:B,"ERROR - CHECK NAME")</f>
        <v>Recreation &amp; Amusement</v>
      </c>
    </row>
    <row r="9536" spans="1:6" x14ac:dyDescent="0.25">
      <c r="A9536" t="s">
        <v>33</v>
      </c>
      <c r="B9536" t="s">
        <v>27</v>
      </c>
      <c r="C9536">
        <v>162.19999999999999</v>
      </c>
      <c r="D9536" s="1">
        <v>44652</v>
      </c>
      <c r="E9536" cm="1">
        <f t="array" ref="E9536">IF(AND(B9536="Housing",A9536="Rural"),"",
_xlfn.IFS(
NOT(ISBLANK(C9536)), C9536,
AND(NOT(ISBLANK(C9535)), B9535=B9536, NOT(ISBLANK(C9537)), B9537=B9536), AVERAGE(C9535,C9537),
AND(NOT(ISBLANK(C9535)), B9535=B9536, ISBLANK(C9537), NOT(ISBLANK(C9538)), B9538=B9536), C9535+(C9538-C9535)/3,
AND(ISBLANK(C9535), NOT(ISBLANK(C9534)), B9534=B9536, NOT(ISBLANK(C9537)), B9537=B9536), C9534+(C9537-C9534)*2/3,
TRUE, "Check Manually"
))</f>
        <v>162.19999999999999</v>
      </c>
      <c r="F9536" t="str">
        <f>_xlfn.XLOOKUP(B9536,Bucket_Map!A:A,Bucket_Map!B:B,"ERROR - CHECK NAME")</f>
        <v>Recreation &amp; Amusement</v>
      </c>
    </row>
    <row r="9537" spans="1:6" x14ac:dyDescent="0.25">
      <c r="A9537" t="s">
        <v>33</v>
      </c>
      <c r="B9537" t="s">
        <v>27</v>
      </c>
      <c r="C9537">
        <v>163.19999999999999</v>
      </c>
      <c r="D9537" s="1">
        <v>44682</v>
      </c>
      <c r="E9537" cm="1">
        <f t="array" ref="E9537">IF(AND(B9537="Housing",A9537="Rural"),"",
_xlfn.IFS(
NOT(ISBLANK(C9537)), C9537,
AND(NOT(ISBLANK(C9536)), B9536=B9537, NOT(ISBLANK(C9538)), B9538=B9537), AVERAGE(C9536,C9538),
AND(NOT(ISBLANK(C9536)), B9536=B9537, ISBLANK(C9538), NOT(ISBLANK(C9539)), B9539=B9537), C9536+(C9539-C9536)/3,
AND(ISBLANK(C9536), NOT(ISBLANK(C9535)), B9535=B9537, NOT(ISBLANK(C9538)), B9538=B9537), C9535+(C9538-C9535)*2/3,
TRUE, "Check Manually"
))</f>
        <v>163.19999999999999</v>
      </c>
      <c r="F9537" t="str">
        <f>_xlfn.XLOOKUP(B9537,Bucket_Map!A:A,Bucket_Map!B:B,"ERROR - CHECK NAME")</f>
        <v>Recreation &amp; Amusement</v>
      </c>
    </row>
    <row r="9538" spans="1:6" x14ac:dyDescent="0.25">
      <c r="A9538" t="s">
        <v>33</v>
      </c>
      <c r="B9538" t="s">
        <v>27</v>
      </c>
      <c r="C9538">
        <v>164.1</v>
      </c>
      <c r="D9538" s="1">
        <v>44713</v>
      </c>
      <c r="E9538" cm="1">
        <f t="array" ref="E9538">IF(AND(B9538="Housing",A9538="Rural"),"",
_xlfn.IFS(
NOT(ISBLANK(C9538)), C9538,
AND(NOT(ISBLANK(C9537)), B9537=B9538, NOT(ISBLANK(C9539)), B9539=B9538), AVERAGE(C9537,C9539),
AND(NOT(ISBLANK(C9537)), B9537=B9538, ISBLANK(C9539), NOT(ISBLANK(C9540)), B9540=B9538), C9537+(C9540-C9537)/3,
AND(ISBLANK(C9537), NOT(ISBLANK(C9536)), B9536=B9538, NOT(ISBLANK(C9539)), B9539=B9538), C9536+(C9539-C9536)*2/3,
TRUE, "Check Manually"
))</f>
        <v>164.1</v>
      </c>
      <c r="F9538" t="str">
        <f>_xlfn.XLOOKUP(B9538,Bucket_Map!A:A,Bucket_Map!B:B,"ERROR - CHECK NAME")</f>
        <v>Recreation &amp; Amusement</v>
      </c>
    </row>
    <row r="9539" spans="1:6" x14ac:dyDescent="0.25">
      <c r="A9539" t="s">
        <v>33</v>
      </c>
      <c r="B9539" t="s">
        <v>27</v>
      </c>
      <c r="C9539">
        <v>164.6</v>
      </c>
      <c r="D9539" s="1">
        <v>44743</v>
      </c>
      <c r="E9539" cm="1">
        <f t="array" ref="E9539">IF(AND(B9539="Housing",A9539="Rural"),"",
_xlfn.IFS(
NOT(ISBLANK(C9539)), C9539,
AND(NOT(ISBLANK(C9538)), B9538=B9539, NOT(ISBLANK(C9540)), B9540=B9539), AVERAGE(C9538,C9540),
AND(NOT(ISBLANK(C9538)), B9538=B9539, ISBLANK(C9540), NOT(ISBLANK(C9541)), B9541=B9539), C9538+(C9541-C9538)/3,
AND(ISBLANK(C9538), NOT(ISBLANK(C9537)), B9537=B9539, NOT(ISBLANK(C9540)), B9540=B9539), C9537+(C9540-C9537)*2/3,
TRUE, "Check Manually"
))</f>
        <v>164.6</v>
      </c>
      <c r="F9539" t="str">
        <f>_xlfn.XLOOKUP(B9539,Bucket_Map!A:A,Bucket_Map!B:B,"ERROR - CHECK NAME")</f>
        <v>Recreation &amp; Amusement</v>
      </c>
    </row>
    <row r="9540" spans="1:6" x14ac:dyDescent="0.25">
      <c r="A9540" t="s">
        <v>33</v>
      </c>
      <c r="B9540" t="s">
        <v>27</v>
      </c>
      <c r="C9540">
        <v>165.1</v>
      </c>
      <c r="D9540" s="1">
        <v>44774</v>
      </c>
      <c r="E9540" cm="1">
        <f t="array" ref="E9540">IF(AND(B9540="Housing",A9540="Rural"),"",
_xlfn.IFS(
NOT(ISBLANK(C9540)), C9540,
AND(NOT(ISBLANK(C9539)), B9539=B9540, NOT(ISBLANK(C9541)), B9541=B9540), AVERAGE(C9539,C9541),
AND(NOT(ISBLANK(C9539)), B9539=B9540, ISBLANK(C9541), NOT(ISBLANK(C9542)), B9542=B9540), C9539+(C9542-C9539)/3,
AND(ISBLANK(C9539), NOT(ISBLANK(C9538)), B9538=B9540, NOT(ISBLANK(C9541)), B9541=B9540), C9538+(C9541-C9538)*2/3,
TRUE, "Check Manually"
))</f>
        <v>165.1</v>
      </c>
      <c r="F9540" t="str">
        <f>_xlfn.XLOOKUP(B9540,Bucket_Map!A:A,Bucket_Map!B:B,"ERROR - CHECK NAME")</f>
        <v>Recreation &amp; Amusement</v>
      </c>
    </row>
    <row r="9541" spans="1:6" x14ac:dyDescent="0.25">
      <c r="A9541" t="s">
        <v>33</v>
      </c>
      <c r="B9541" t="s">
        <v>27</v>
      </c>
      <c r="C9541">
        <v>165.8</v>
      </c>
      <c r="D9541" s="1">
        <v>44805</v>
      </c>
      <c r="E9541" cm="1">
        <f t="array" ref="E9541">IF(AND(B9541="Housing",A9541="Rural"),"",
_xlfn.IFS(
NOT(ISBLANK(C9541)), C9541,
AND(NOT(ISBLANK(C9540)), B9540=B9541, NOT(ISBLANK(C9542)), B9542=B9541), AVERAGE(C9540,C9542),
AND(NOT(ISBLANK(C9540)), B9540=B9541, ISBLANK(C9542), NOT(ISBLANK(C9543)), B9543=B9541), C9540+(C9543-C9540)/3,
AND(ISBLANK(C9540), NOT(ISBLANK(C9539)), B9539=B9541, NOT(ISBLANK(C9542)), B9542=B9541), C9539+(C9542-C9539)*2/3,
TRUE, "Check Manually"
))</f>
        <v>165.8</v>
      </c>
      <c r="F9541" t="str">
        <f>_xlfn.XLOOKUP(B9541,Bucket_Map!A:A,Bucket_Map!B:B,"ERROR - CHECK NAME")</f>
        <v>Recreation &amp; Amusement</v>
      </c>
    </row>
    <row r="9542" spans="1:6" x14ac:dyDescent="0.25">
      <c r="A9542" t="s">
        <v>33</v>
      </c>
      <c r="B9542" t="s">
        <v>27</v>
      </c>
      <c r="C9542">
        <v>166.3</v>
      </c>
      <c r="D9542" s="1">
        <v>44835</v>
      </c>
      <c r="E9542" cm="1">
        <f t="array" ref="E9542">IF(AND(B9542="Housing",A9542="Rural"),"",
_xlfn.IFS(
NOT(ISBLANK(C9542)), C9542,
AND(NOT(ISBLANK(C9541)), B9541=B9542, NOT(ISBLANK(C9543)), B9543=B9542), AVERAGE(C9541,C9543),
AND(NOT(ISBLANK(C9541)), B9541=B9542, ISBLANK(C9543), NOT(ISBLANK(C9544)), B9544=B9542), C9541+(C9544-C9541)/3,
AND(ISBLANK(C9541), NOT(ISBLANK(C9540)), B9540=B9542, NOT(ISBLANK(C9543)), B9543=B9542), C9540+(C9543-C9540)*2/3,
TRUE, "Check Manually"
))</f>
        <v>166.3</v>
      </c>
      <c r="F9542" t="str">
        <f>_xlfn.XLOOKUP(B9542,Bucket_Map!A:A,Bucket_Map!B:B,"ERROR - CHECK NAME")</f>
        <v>Recreation &amp; Amusement</v>
      </c>
    </row>
    <row r="9543" spans="1:6" x14ac:dyDescent="0.25">
      <c r="A9543" t="s">
        <v>33</v>
      </c>
      <c r="B9543" t="s">
        <v>27</v>
      </c>
      <c r="C9543">
        <v>166.7</v>
      </c>
      <c r="D9543" s="1">
        <v>44866</v>
      </c>
      <c r="E9543" cm="1">
        <f t="array" ref="E9543">IF(AND(B9543="Housing",A9543="Rural"),"",
_xlfn.IFS(
NOT(ISBLANK(C9543)), C9543,
AND(NOT(ISBLANK(C9542)), B9542=B9543, NOT(ISBLANK(C9544)), B9544=B9543), AVERAGE(C9542,C9544),
AND(NOT(ISBLANK(C9542)), B9542=B9543, ISBLANK(C9544), NOT(ISBLANK(C9545)), B9545=B9543), C9542+(C9545-C9542)/3,
AND(ISBLANK(C9542), NOT(ISBLANK(C9541)), B9541=B9543, NOT(ISBLANK(C9544)), B9544=B9543), C9541+(C9544-C9541)*2/3,
TRUE, "Check Manually"
))</f>
        <v>166.7</v>
      </c>
      <c r="F9543" t="str">
        <f>_xlfn.XLOOKUP(B9543,Bucket_Map!A:A,Bucket_Map!B:B,"ERROR - CHECK NAME")</f>
        <v>Recreation &amp; Amusement</v>
      </c>
    </row>
    <row r="9544" spans="1:6" x14ac:dyDescent="0.25">
      <c r="A9544" t="s">
        <v>33</v>
      </c>
      <c r="B9544" t="s">
        <v>27</v>
      </c>
      <c r="C9544">
        <v>167.1</v>
      </c>
      <c r="D9544" s="1">
        <v>44896</v>
      </c>
      <c r="E9544" cm="1">
        <f t="array" ref="E9544">IF(AND(B9544="Housing",A9544="Rural"),"",
_xlfn.IFS(
NOT(ISBLANK(C9544)), C9544,
AND(NOT(ISBLANK(C9543)), B9543=B9544, NOT(ISBLANK(C9545)), B9545=B9544), AVERAGE(C9543,C9545),
AND(NOT(ISBLANK(C9543)), B9543=B9544, ISBLANK(C9545), NOT(ISBLANK(C9546)), B9546=B9544), C9543+(C9546-C9543)/3,
AND(ISBLANK(C9543), NOT(ISBLANK(C9542)), B9542=B9544, NOT(ISBLANK(C9545)), B9545=B9544), C9542+(C9545-C9542)*2/3,
TRUE, "Check Manually"
))</f>
        <v>167.1</v>
      </c>
      <c r="F9544" t="str">
        <f>_xlfn.XLOOKUP(B9544,Bucket_Map!A:A,Bucket_Map!B:B,"ERROR - CHECK NAME")</f>
        <v>Recreation &amp; Amusement</v>
      </c>
    </row>
    <row r="9545" spans="1:6" x14ac:dyDescent="0.25">
      <c r="A9545" t="s">
        <v>33</v>
      </c>
      <c r="B9545" t="s">
        <v>27</v>
      </c>
      <c r="C9545">
        <v>167.8</v>
      </c>
      <c r="D9545" s="1">
        <v>44927</v>
      </c>
      <c r="E9545" cm="1">
        <f t="array" ref="E9545">IF(AND(B9545="Housing",A9545="Rural"),"",
_xlfn.IFS(
NOT(ISBLANK(C9545)), C9545,
AND(NOT(ISBLANK(C9544)), B9544=B9545, NOT(ISBLANK(C9546)), B9546=B9545), AVERAGE(C9544,C9546),
AND(NOT(ISBLANK(C9544)), B9544=B9545, ISBLANK(C9546), NOT(ISBLANK(C9547)), B9547=B9545), C9544+(C9547-C9544)/3,
AND(ISBLANK(C9544), NOT(ISBLANK(C9543)), B9543=B9545, NOT(ISBLANK(C9546)), B9546=B9545), C9543+(C9546-C9543)*2/3,
TRUE, "Check Manually"
))</f>
        <v>167.8</v>
      </c>
      <c r="F9545" t="str">
        <f>_xlfn.XLOOKUP(B9545,Bucket_Map!A:A,Bucket_Map!B:B,"ERROR - CHECK NAME")</f>
        <v>Recreation &amp; Amusement</v>
      </c>
    </row>
    <row r="9546" spans="1:6" x14ac:dyDescent="0.25">
      <c r="A9546" t="s">
        <v>33</v>
      </c>
      <c r="B9546" t="s">
        <v>27</v>
      </c>
      <c r="C9546">
        <v>168.4</v>
      </c>
      <c r="D9546" s="1">
        <v>44958</v>
      </c>
      <c r="E9546" cm="1">
        <f t="array" ref="E9546">IF(AND(B9546="Housing",A9546="Rural"),"",
_xlfn.IFS(
NOT(ISBLANK(C9546)), C9546,
AND(NOT(ISBLANK(C9545)), B9545=B9546, NOT(ISBLANK(C9547)), B9547=B9546), AVERAGE(C9545,C9547),
AND(NOT(ISBLANK(C9545)), B9545=B9546, ISBLANK(C9547), NOT(ISBLANK(C9548)), B9548=B9546), C9545+(C9548-C9545)/3,
AND(ISBLANK(C9545), NOT(ISBLANK(C9544)), B9544=B9546, NOT(ISBLANK(C9547)), B9547=B9546), C9544+(C9547-C9544)*2/3,
TRUE, "Check Manually"
))</f>
        <v>168.4</v>
      </c>
      <c r="F9546" t="str">
        <f>_xlfn.XLOOKUP(B9546,Bucket_Map!A:A,Bucket_Map!B:B,"ERROR - CHECK NAME")</f>
        <v>Recreation &amp; Amusement</v>
      </c>
    </row>
    <row r="9547" spans="1:6" x14ac:dyDescent="0.25">
      <c r="A9547" t="s">
        <v>33</v>
      </c>
      <c r="B9547" t="s">
        <v>27</v>
      </c>
      <c r="C9547">
        <v>168.4</v>
      </c>
      <c r="D9547" s="1">
        <v>44986</v>
      </c>
      <c r="E9547" cm="1">
        <f t="array" ref="E9547">IF(AND(B9547="Housing",A9547="Rural"),"",
_xlfn.IFS(
NOT(ISBLANK(C9547)), C9547,
AND(NOT(ISBLANK(C9546)), B9546=B9547, NOT(ISBLANK(C9548)), B9548=B9547), AVERAGE(C9546,C9548),
AND(NOT(ISBLANK(C9546)), B9546=B9547, ISBLANK(C9548), NOT(ISBLANK(C9549)), B9549=B9547), C9546+(C9549-C9546)/3,
AND(ISBLANK(C9546), NOT(ISBLANK(C9545)), B9545=B9547, NOT(ISBLANK(C9548)), B9548=B9547), C9545+(C9548-C9545)*2/3,
TRUE, "Check Manually"
))</f>
        <v>168.4</v>
      </c>
      <c r="F9547" t="str">
        <f>_xlfn.XLOOKUP(B9547,Bucket_Map!A:A,Bucket_Map!B:B,"ERROR - CHECK NAME")</f>
        <v>Recreation &amp; Amusement</v>
      </c>
    </row>
    <row r="9548" spans="1:6" x14ac:dyDescent="0.25">
      <c r="A9548" t="s">
        <v>33</v>
      </c>
      <c r="B9548" t="s">
        <v>27</v>
      </c>
      <c r="C9548">
        <v>168.8</v>
      </c>
      <c r="D9548" s="1">
        <v>45017</v>
      </c>
      <c r="E9548" cm="1">
        <f t="array" ref="E9548">IF(AND(B9548="Housing",A9548="Rural"),"",
_xlfn.IFS(
NOT(ISBLANK(C9548)), C9548,
AND(NOT(ISBLANK(C9547)), B9547=B9548, NOT(ISBLANK(C9549)), B9549=B9548), AVERAGE(C9547,C9549),
AND(NOT(ISBLANK(C9547)), B9547=B9548, ISBLANK(C9549), NOT(ISBLANK(C9550)), B9550=B9548), C9547+(C9550-C9547)/3,
AND(ISBLANK(C9547), NOT(ISBLANK(C9546)), B9546=B9548, NOT(ISBLANK(C9549)), B9549=B9548), C9546+(C9549-C9546)*2/3,
TRUE, "Check Manually"
))</f>
        <v>168.8</v>
      </c>
      <c r="F9548" t="str">
        <f>_xlfn.XLOOKUP(B9548,Bucket_Map!A:A,Bucket_Map!B:B,"ERROR - CHECK NAME")</f>
        <v>Recreation &amp; Amusement</v>
      </c>
    </row>
    <row r="9549" spans="1:6" x14ac:dyDescent="0.25">
      <c r="A9549" t="s">
        <v>33</v>
      </c>
      <c r="B9549" t="s">
        <v>27</v>
      </c>
      <c r="C9549">
        <v>169.2</v>
      </c>
      <c r="D9549" s="1">
        <v>45047</v>
      </c>
      <c r="E9549" cm="1">
        <f t="array" ref="E9549">IF(AND(B9549="Housing",A9549="Rural"),"",
_xlfn.IFS(
NOT(ISBLANK(C9549)), C9549,
AND(NOT(ISBLANK(C9548)), B9548=B9549, NOT(ISBLANK(C9550)), B9550=B9549), AVERAGE(C9548,C9550),
AND(NOT(ISBLANK(C9548)), B9548=B9549, ISBLANK(C9550), NOT(ISBLANK(C9551)), B9551=B9549), C9548+(C9551-C9548)/3,
AND(ISBLANK(C9548), NOT(ISBLANK(C9547)), B9547=B9549, NOT(ISBLANK(C9550)), B9550=B9549), C9547+(C9550-C9547)*2/3,
TRUE, "Check Manually"
))</f>
        <v>169.2</v>
      </c>
      <c r="F9549" t="str">
        <f>_xlfn.XLOOKUP(B9549,Bucket_Map!A:A,Bucket_Map!B:B,"ERROR - CHECK NAME")</f>
        <v>Recreation &amp; Amusement</v>
      </c>
    </row>
    <row r="9550" spans="1:6" x14ac:dyDescent="0.25">
      <c r="A9550" t="s">
        <v>33</v>
      </c>
      <c r="B9550" t="s">
        <v>28</v>
      </c>
      <c r="C9550">
        <v>101.8</v>
      </c>
      <c r="D9550" s="1">
        <v>41275</v>
      </c>
      <c r="E9550" cm="1">
        <f t="array" ref="E9550">IF(AND(B9550="Housing",A9550="Rural"),"",
_xlfn.IFS(
NOT(ISBLANK(C9550)), C9550,
AND(NOT(ISBLANK(C9549)), B9549=B9550, NOT(ISBLANK(C9551)), B9551=B9550), AVERAGE(C9549,C9551),
AND(NOT(ISBLANK(C9549)), B9549=B9550, ISBLANK(C9551), NOT(ISBLANK(C9552)), B9552=B9550), C9549+(C9552-C9549)/3,
AND(ISBLANK(C9549), NOT(ISBLANK(C9548)), B9548=B9550, NOT(ISBLANK(C9551)), B9551=B9550), C9548+(C9551-C9548)*2/3,
TRUE, "Check Manually"
))</f>
        <v>101.8</v>
      </c>
      <c r="F9550" t="str">
        <f>_xlfn.XLOOKUP(B9550,Bucket_Map!A:A,Bucket_Map!B:B,"ERROR - CHECK NAME")</f>
        <v>Food &amp; Beverages</v>
      </c>
    </row>
    <row r="9551" spans="1:6" x14ac:dyDescent="0.25">
      <c r="A9551" t="s">
        <v>33</v>
      </c>
      <c r="B9551" t="s">
        <v>28</v>
      </c>
      <c r="C9551">
        <v>102.3</v>
      </c>
      <c r="D9551" s="1">
        <v>41306</v>
      </c>
      <c r="E9551" cm="1">
        <f t="array" ref="E9551">IF(AND(B9551="Housing",A9551="Rural"),"",
_xlfn.IFS(
NOT(ISBLANK(C9551)), C9551,
AND(NOT(ISBLANK(C9550)), B9550=B9551, NOT(ISBLANK(C9552)), B9552=B9551), AVERAGE(C9550,C9552),
AND(NOT(ISBLANK(C9550)), B9550=B9551, ISBLANK(C9552), NOT(ISBLANK(C9553)), B9553=B9551), C9550+(C9553-C9550)/3,
AND(ISBLANK(C9550), NOT(ISBLANK(C9549)), B9549=B9551, NOT(ISBLANK(C9552)), B9552=B9551), C9549+(C9552-C9549)*2/3,
TRUE, "Check Manually"
))</f>
        <v>102.3</v>
      </c>
      <c r="F9551" t="str">
        <f>_xlfn.XLOOKUP(B9551,Bucket_Map!A:A,Bucket_Map!B:B,"ERROR - CHECK NAME")</f>
        <v>Food &amp; Beverages</v>
      </c>
    </row>
    <row r="9552" spans="1:6" x14ac:dyDescent="0.25">
      <c r="A9552" t="s">
        <v>33</v>
      </c>
      <c r="B9552" t="s">
        <v>28</v>
      </c>
      <c r="C9552">
        <v>102.4</v>
      </c>
      <c r="D9552" s="1">
        <v>41334</v>
      </c>
      <c r="E9552" cm="1">
        <f t="array" ref="E9552">IF(AND(B9552="Housing",A9552="Rural"),"",
_xlfn.IFS(
NOT(ISBLANK(C9552)), C9552,
AND(NOT(ISBLANK(C9551)), B9551=B9552, NOT(ISBLANK(C9553)), B9553=B9552), AVERAGE(C9551,C9553),
AND(NOT(ISBLANK(C9551)), B9551=B9552, ISBLANK(C9553), NOT(ISBLANK(C9554)), B9554=B9552), C9551+(C9554-C9551)/3,
AND(ISBLANK(C9551), NOT(ISBLANK(C9550)), B9550=B9552, NOT(ISBLANK(C9553)), B9553=B9552), C9550+(C9553-C9550)*2/3,
TRUE, "Check Manually"
))</f>
        <v>102.4</v>
      </c>
      <c r="F9552" t="str">
        <f>_xlfn.XLOOKUP(B9552,Bucket_Map!A:A,Bucket_Map!B:B,"ERROR - CHECK NAME")</f>
        <v>Food &amp; Beverages</v>
      </c>
    </row>
    <row r="9553" spans="1:6" x14ac:dyDescent="0.25">
      <c r="A9553" t="s">
        <v>33</v>
      </c>
      <c r="B9553" t="s">
        <v>28</v>
      </c>
      <c r="C9553">
        <v>103.5</v>
      </c>
      <c r="D9553" s="1">
        <v>41365</v>
      </c>
      <c r="E9553" cm="1">
        <f t="array" ref="E9553">IF(AND(B9553="Housing",A9553="Rural"),"",
_xlfn.IFS(
NOT(ISBLANK(C9553)), C9553,
AND(NOT(ISBLANK(C9552)), B9552=B9553, NOT(ISBLANK(C9554)), B9554=B9553), AVERAGE(C9552,C9554),
AND(NOT(ISBLANK(C9552)), B9552=B9553, ISBLANK(C9554), NOT(ISBLANK(C9555)), B9555=B9553), C9552+(C9555-C9552)/3,
AND(ISBLANK(C9552), NOT(ISBLANK(C9551)), B9551=B9553, NOT(ISBLANK(C9554)), B9554=B9553), C9551+(C9554-C9551)*2/3,
TRUE, "Check Manually"
))</f>
        <v>103.5</v>
      </c>
      <c r="F9553" t="str">
        <f>_xlfn.XLOOKUP(B9553,Bucket_Map!A:A,Bucket_Map!B:B,"ERROR - CHECK NAME")</f>
        <v>Food &amp; Beverages</v>
      </c>
    </row>
    <row r="9554" spans="1:6" x14ac:dyDescent="0.25">
      <c r="A9554" t="s">
        <v>33</v>
      </c>
      <c r="B9554" t="s">
        <v>28</v>
      </c>
      <c r="C9554">
        <v>105</v>
      </c>
      <c r="D9554" s="1">
        <v>41395</v>
      </c>
      <c r="E9554" cm="1">
        <f t="array" ref="E9554">IF(AND(B9554="Housing",A9554="Rural"),"",
_xlfn.IFS(
NOT(ISBLANK(C9554)), C9554,
AND(NOT(ISBLANK(C9553)), B9553=B9554, NOT(ISBLANK(C9555)), B9555=B9554), AVERAGE(C9553,C9555),
AND(NOT(ISBLANK(C9553)), B9553=B9554, ISBLANK(C9555), NOT(ISBLANK(C9556)), B9556=B9554), C9553+(C9556-C9553)/3,
AND(ISBLANK(C9553), NOT(ISBLANK(C9552)), B9552=B9554, NOT(ISBLANK(C9555)), B9555=B9554), C9552+(C9555-C9552)*2/3,
TRUE, "Check Manually"
))</f>
        <v>105</v>
      </c>
      <c r="F9554" t="str">
        <f>_xlfn.XLOOKUP(B9554,Bucket_Map!A:A,Bucket_Map!B:B,"ERROR - CHECK NAME")</f>
        <v>Food &amp; Beverages</v>
      </c>
    </row>
    <row r="9555" spans="1:6" x14ac:dyDescent="0.25">
      <c r="A9555" t="s">
        <v>33</v>
      </c>
      <c r="B9555" t="s">
        <v>28</v>
      </c>
      <c r="C9555">
        <v>106.4</v>
      </c>
      <c r="D9555" s="1">
        <v>41426</v>
      </c>
      <c r="E9555" cm="1">
        <f t="array" ref="E9555">IF(AND(B9555="Housing",A9555="Rural"),"",
_xlfn.IFS(
NOT(ISBLANK(C9555)), C9555,
AND(NOT(ISBLANK(C9554)), B9554=B9555, NOT(ISBLANK(C9556)), B9556=B9555), AVERAGE(C9554,C9556),
AND(NOT(ISBLANK(C9554)), B9554=B9555, ISBLANK(C9556), NOT(ISBLANK(C9557)), B9557=B9555), C9554+(C9557-C9554)/3,
AND(ISBLANK(C9554), NOT(ISBLANK(C9553)), B9553=B9555, NOT(ISBLANK(C9556)), B9556=B9555), C9553+(C9556-C9553)*2/3,
TRUE, "Check Manually"
))</f>
        <v>106.4</v>
      </c>
      <c r="F9555" t="str">
        <f>_xlfn.XLOOKUP(B9555,Bucket_Map!A:A,Bucket_Map!B:B,"ERROR - CHECK NAME")</f>
        <v>Food &amp; Beverages</v>
      </c>
    </row>
    <row r="9556" spans="1:6" x14ac:dyDescent="0.25">
      <c r="A9556" t="s">
        <v>33</v>
      </c>
      <c r="B9556" t="s">
        <v>28</v>
      </c>
      <c r="C9556">
        <v>107.5</v>
      </c>
      <c r="D9556" s="1">
        <v>41456</v>
      </c>
      <c r="E9556" cm="1">
        <f t="array" ref="E9556">IF(AND(B9556="Housing",A9556="Rural"),"",
_xlfn.IFS(
NOT(ISBLANK(C9556)), C9556,
AND(NOT(ISBLANK(C9555)), B9555=B9556, NOT(ISBLANK(C9557)), B9557=B9556), AVERAGE(C9555,C9557),
AND(NOT(ISBLANK(C9555)), B9555=B9556, ISBLANK(C9557), NOT(ISBLANK(C9558)), B9558=B9556), C9555+(C9558-C9555)/3,
AND(ISBLANK(C9555), NOT(ISBLANK(C9554)), B9554=B9556, NOT(ISBLANK(C9557)), B9557=B9556), C9554+(C9557-C9554)*2/3,
TRUE, "Check Manually"
))</f>
        <v>107.5</v>
      </c>
      <c r="F9556" t="str">
        <f>_xlfn.XLOOKUP(B9556,Bucket_Map!A:A,Bucket_Map!B:B,"ERROR - CHECK NAME")</f>
        <v>Food &amp; Beverages</v>
      </c>
    </row>
    <row r="9557" spans="1:6" x14ac:dyDescent="0.25">
      <c r="A9557" t="s">
        <v>33</v>
      </c>
      <c r="B9557" t="s">
        <v>28</v>
      </c>
      <c r="C9557">
        <v>108.5</v>
      </c>
      <c r="D9557" s="1">
        <v>41487</v>
      </c>
      <c r="E9557" cm="1">
        <f t="array" ref="E9557">IF(AND(B9557="Housing",A9557="Rural"),"",
_xlfn.IFS(
NOT(ISBLANK(C9557)), C9557,
AND(NOT(ISBLANK(C9556)), B9556=B9557, NOT(ISBLANK(C9558)), B9558=B9557), AVERAGE(C9556,C9558),
AND(NOT(ISBLANK(C9556)), B9556=B9557, ISBLANK(C9558), NOT(ISBLANK(C9559)), B9559=B9557), C9556+(C9559-C9556)/3,
AND(ISBLANK(C9556), NOT(ISBLANK(C9555)), B9555=B9557, NOT(ISBLANK(C9558)), B9558=B9557), C9555+(C9558-C9555)*2/3,
TRUE, "Check Manually"
))</f>
        <v>108.5</v>
      </c>
      <c r="F9557" t="str">
        <f>_xlfn.XLOOKUP(B9557,Bucket_Map!A:A,Bucket_Map!B:B,"ERROR - CHECK NAME")</f>
        <v>Food &amp; Beverages</v>
      </c>
    </row>
    <row r="9558" spans="1:6" x14ac:dyDescent="0.25">
      <c r="A9558" t="s">
        <v>33</v>
      </c>
      <c r="B9558" t="s">
        <v>28</v>
      </c>
      <c r="C9558">
        <v>109.1</v>
      </c>
      <c r="D9558" s="1">
        <v>41518</v>
      </c>
      <c r="E9558" cm="1">
        <f t="array" ref="E9558">IF(AND(B9558="Housing",A9558="Rural"),"",
_xlfn.IFS(
NOT(ISBLANK(C9558)), C9558,
AND(NOT(ISBLANK(C9557)), B9557=B9558, NOT(ISBLANK(C9559)), B9559=B9558), AVERAGE(C9557,C9559),
AND(NOT(ISBLANK(C9557)), B9557=B9558, ISBLANK(C9559), NOT(ISBLANK(C9560)), B9560=B9558), C9557+(C9560-C9557)/3,
AND(ISBLANK(C9557), NOT(ISBLANK(C9556)), B9556=B9558, NOT(ISBLANK(C9559)), B9559=B9558), C9556+(C9559-C9556)*2/3,
TRUE, "Check Manually"
))</f>
        <v>109.1</v>
      </c>
      <c r="F9558" t="str">
        <f>_xlfn.XLOOKUP(B9558,Bucket_Map!A:A,Bucket_Map!B:B,"ERROR - CHECK NAME")</f>
        <v>Food &amp; Beverages</v>
      </c>
    </row>
    <row r="9559" spans="1:6" x14ac:dyDescent="0.25">
      <c r="A9559" t="s">
        <v>33</v>
      </c>
      <c r="B9559" t="s">
        <v>28</v>
      </c>
      <c r="C9559">
        <v>109.6</v>
      </c>
      <c r="D9559" s="1">
        <v>41548</v>
      </c>
      <c r="E9559" cm="1">
        <f t="array" ref="E9559">IF(AND(B9559="Housing",A9559="Rural"),"",
_xlfn.IFS(
NOT(ISBLANK(C9559)), C9559,
AND(NOT(ISBLANK(C9558)), B9558=B9559, NOT(ISBLANK(C9560)), B9560=B9559), AVERAGE(C9558,C9560),
AND(NOT(ISBLANK(C9558)), B9558=B9559, ISBLANK(C9560), NOT(ISBLANK(C9561)), B9561=B9559), C9558+(C9561-C9558)/3,
AND(ISBLANK(C9558), NOT(ISBLANK(C9557)), B9557=B9559, NOT(ISBLANK(C9560)), B9560=B9559), C9557+(C9560-C9557)*2/3,
TRUE, "Check Manually"
))</f>
        <v>109.6</v>
      </c>
      <c r="F9559" t="str">
        <f>_xlfn.XLOOKUP(B9559,Bucket_Map!A:A,Bucket_Map!B:B,"ERROR - CHECK NAME")</f>
        <v>Food &amp; Beverages</v>
      </c>
    </row>
    <row r="9560" spans="1:6" x14ac:dyDescent="0.25">
      <c r="A9560" t="s">
        <v>33</v>
      </c>
      <c r="B9560" t="s">
        <v>28</v>
      </c>
      <c r="C9560">
        <v>110.3</v>
      </c>
      <c r="D9560" s="1">
        <v>41579</v>
      </c>
      <c r="E9560" cm="1">
        <f t="array" ref="E9560">IF(AND(B9560="Housing",A9560="Rural"),"",
_xlfn.IFS(
NOT(ISBLANK(C9560)), C9560,
AND(NOT(ISBLANK(C9559)), B9559=B9560, NOT(ISBLANK(C9561)), B9561=B9560), AVERAGE(C9559,C9561),
AND(NOT(ISBLANK(C9559)), B9559=B9560, ISBLANK(C9561), NOT(ISBLANK(C9562)), B9562=B9560), C9559+(C9562-C9559)/3,
AND(ISBLANK(C9559), NOT(ISBLANK(C9558)), B9558=B9560, NOT(ISBLANK(C9561)), B9561=B9560), C9558+(C9561-C9558)*2/3,
TRUE, "Check Manually"
))</f>
        <v>110.3</v>
      </c>
      <c r="F9560" t="str">
        <f>_xlfn.XLOOKUP(B9560,Bucket_Map!A:A,Bucket_Map!B:B,"ERROR - CHECK NAME")</f>
        <v>Food &amp; Beverages</v>
      </c>
    </row>
    <row r="9561" spans="1:6" x14ac:dyDescent="0.25">
      <c r="A9561" t="s">
        <v>33</v>
      </c>
      <c r="B9561" t="s">
        <v>28</v>
      </c>
      <c r="C9561">
        <v>111.9</v>
      </c>
      <c r="D9561" s="1">
        <v>41609</v>
      </c>
      <c r="E9561" cm="1">
        <f t="array" ref="E9561">IF(AND(B9561="Housing",A9561="Rural"),"",
_xlfn.IFS(
NOT(ISBLANK(C9561)), C9561,
AND(NOT(ISBLANK(C9560)), B9560=B9561, NOT(ISBLANK(C9562)), B9562=B9561), AVERAGE(C9560,C9562),
AND(NOT(ISBLANK(C9560)), B9560=B9561, ISBLANK(C9562), NOT(ISBLANK(C9563)), B9563=B9561), C9560+(C9563-C9560)/3,
AND(ISBLANK(C9560), NOT(ISBLANK(C9559)), B9559=B9561, NOT(ISBLANK(C9562)), B9562=B9561), C9559+(C9562-C9559)*2/3,
TRUE, "Check Manually"
))</f>
        <v>111.9</v>
      </c>
      <c r="F9561" t="str">
        <f>_xlfn.XLOOKUP(B9561,Bucket_Map!A:A,Bucket_Map!B:B,"ERROR - CHECK NAME")</f>
        <v>Food &amp; Beverages</v>
      </c>
    </row>
    <row r="9562" spans="1:6" x14ac:dyDescent="0.25">
      <c r="A9562" t="s">
        <v>33</v>
      </c>
      <c r="B9562" t="s">
        <v>28</v>
      </c>
      <c r="C9562">
        <v>112.7</v>
      </c>
      <c r="D9562" s="1">
        <v>41640</v>
      </c>
      <c r="E9562" cm="1">
        <f t="array" ref="E9562">IF(AND(B9562="Housing",A9562="Rural"),"",
_xlfn.IFS(
NOT(ISBLANK(C9562)), C9562,
AND(NOT(ISBLANK(C9561)), B9561=B9562, NOT(ISBLANK(C9563)), B9563=B9562), AVERAGE(C9561,C9563),
AND(NOT(ISBLANK(C9561)), B9561=B9562, ISBLANK(C9563), NOT(ISBLANK(C9564)), B9564=B9562), C9561+(C9564-C9561)/3,
AND(ISBLANK(C9561), NOT(ISBLANK(C9560)), B9560=B9562, NOT(ISBLANK(C9563)), B9563=B9562), C9560+(C9563-C9560)*2/3,
TRUE, "Check Manually"
))</f>
        <v>112.7</v>
      </c>
      <c r="F9562" t="str">
        <f>_xlfn.XLOOKUP(B9562,Bucket_Map!A:A,Bucket_Map!B:B,"ERROR - CHECK NAME")</f>
        <v>Food &amp; Beverages</v>
      </c>
    </row>
    <row r="9563" spans="1:6" x14ac:dyDescent="0.25">
      <c r="A9563" t="s">
        <v>33</v>
      </c>
      <c r="B9563" t="s">
        <v>28</v>
      </c>
      <c r="C9563">
        <v>113.5</v>
      </c>
      <c r="D9563" s="1">
        <v>41671</v>
      </c>
      <c r="E9563" cm="1">
        <f t="array" ref="E9563">IF(AND(B9563="Housing",A9563="Rural"),"",
_xlfn.IFS(
NOT(ISBLANK(C9563)), C9563,
AND(NOT(ISBLANK(C9562)), B9562=B9563, NOT(ISBLANK(C9564)), B9564=B9563), AVERAGE(C9562,C9564),
AND(NOT(ISBLANK(C9562)), B9562=B9563, ISBLANK(C9564), NOT(ISBLANK(C9565)), B9565=B9563), C9562+(C9565-C9562)/3,
AND(ISBLANK(C9562), NOT(ISBLANK(C9561)), B9561=B9563, NOT(ISBLANK(C9564)), B9564=B9563), C9561+(C9564-C9561)*2/3,
TRUE, "Check Manually"
))</f>
        <v>113.5</v>
      </c>
      <c r="F9563" t="str">
        <f>_xlfn.XLOOKUP(B9563,Bucket_Map!A:A,Bucket_Map!B:B,"ERROR - CHECK NAME")</f>
        <v>Food &amp; Beverages</v>
      </c>
    </row>
    <row r="9564" spans="1:6" x14ac:dyDescent="0.25">
      <c r="A9564" t="s">
        <v>33</v>
      </c>
      <c r="B9564" t="s">
        <v>28</v>
      </c>
      <c r="C9564">
        <v>114.1</v>
      </c>
      <c r="D9564" s="1">
        <v>41699</v>
      </c>
      <c r="E9564" cm="1">
        <f t="array" ref="E9564">IF(AND(B9564="Housing",A9564="Rural"),"",
_xlfn.IFS(
NOT(ISBLANK(C9564)), C9564,
AND(NOT(ISBLANK(C9563)), B9563=B9564, NOT(ISBLANK(C9565)), B9565=B9564), AVERAGE(C9563,C9565),
AND(NOT(ISBLANK(C9563)), B9563=B9564, ISBLANK(C9565), NOT(ISBLANK(C9566)), B9566=B9564), C9563+(C9566-C9563)/3,
AND(ISBLANK(C9563), NOT(ISBLANK(C9562)), B9562=B9564, NOT(ISBLANK(C9565)), B9565=B9564), C9562+(C9565-C9562)*2/3,
TRUE, "Check Manually"
))</f>
        <v>114.1</v>
      </c>
      <c r="F9564" t="str">
        <f>_xlfn.XLOOKUP(B9564,Bucket_Map!A:A,Bucket_Map!B:B,"ERROR - CHECK NAME")</f>
        <v>Food &amp; Beverages</v>
      </c>
    </row>
    <row r="9565" spans="1:6" x14ac:dyDescent="0.25">
      <c r="A9565" t="s">
        <v>33</v>
      </c>
      <c r="B9565" t="s">
        <v>28</v>
      </c>
      <c r="C9565">
        <v>115.3</v>
      </c>
      <c r="D9565" s="1">
        <v>41730</v>
      </c>
      <c r="E9565" cm="1">
        <f t="array" ref="E9565">IF(AND(B9565="Housing",A9565="Rural"),"",
_xlfn.IFS(
NOT(ISBLANK(C9565)), C9565,
AND(NOT(ISBLANK(C9564)), B9564=B9565, NOT(ISBLANK(C9566)), B9566=B9565), AVERAGE(C9564,C9566),
AND(NOT(ISBLANK(C9564)), B9564=B9565, ISBLANK(C9566), NOT(ISBLANK(C9567)), B9567=B9565), C9564+(C9567-C9564)/3,
AND(ISBLANK(C9564), NOT(ISBLANK(C9563)), B9563=B9565, NOT(ISBLANK(C9566)), B9566=B9565), C9563+(C9566-C9563)*2/3,
TRUE, "Check Manually"
))</f>
        <v>115.3</v>
      </c>
      <c r="F9565" t="str">
        <f>_xlfn.XLOOKUP(B9565,Bucket_Map!A:A,Bucket_Map!B:B,"ERROR - CHECK NAME")</f>
        <v>Food &amp; Beverages</v>
      </c>
    </row>
    <row r="9566" spans="1:6" x14ac:dyDescent="0.25">
      <c r="A9566" t="s">
        <v>33</v>
      </c>
      <c r="B9566" t="s">
        <v>28</v>
      </c>
      <c r="C9566">
        <v>117</v>
      </c>
      <c r="D9566" s="1">
        <v>41760</v>
      </c>
      <c r="E9566" cm="1">
        <f t="array" ref="E9566">IF(AND(B9566="Housing",A9566="Rural"),"",
_xlfn.IFS(
NOT(ISBLANK(C9566)), C9566,
AND(NOT(ISBLANK(C9565)), B9565=B9566, NOT(ISBLANK(C9567)), B9567=B9566), AVERAGE(C9565,C9567),
AND(NOT(ISBLANK(C9565)), B9565=B9566, ISBLANK(C9567), NOT(ISBLANK(C9568)), B9568=B9566), C9565+(C9568-C9565)/3,
AND(ISBLANK(C9565), NOT(ISBLANK(C9564)), B9564=B9566, NOT(ISBLANK(C9567)), B9567=B9566), C9564+(C9567-C9564)*2/3,
TRUE, "Check Manually"
))</f>
        <v>117</v>
      </c>
      <c r="F9566" t="str">
        <f>_xlfn.XLOOKUP(B9566,Bucket_Map!A:A,Bucket_Map!B:B,"ERROR - CHECK NAME")</f>
        <v>Food &amp; Beverages</v>
      </c>
    </row>
    <row r="9567" spans="1:6" x14ac:dyDescent="0.25">
      <c r="A9567" t="s">
        <v>33</v>
      </c>
      <c r="B9567" t="s">
        <v>28</v>
      </c>
      <c r="C9567">
        <v>118.3</v>
      </c>
      <c r="D9567" s="1">
        <v>41791</v>
      </c>
      <c r="E9567" cm="1">
        <f t="array" ref="E9567">IF(AND(B9567="Housing",A9567="Rural"),"",
_xlfn.IFS(
NOT(ISBLANK(C9567)), C9567,
AND(NOT(ISBLANK(C9566)), B9566=B9567, NOT(ISBLANK(C9568)), B9568=B9567), AVERAGE(C9566,C9568),
AND(NOT(ISBLANK(C9566)), B9566=B9567, ISBLANK(C9568), NOT(ISBLANK(C9569)), B9569=B9567), C9566+(C9569-C9566)/3,
AND(ISBLANK(C9566), NOT(ISBLANK(C9565)), B9565=B9567, NOT(ISBLANK(C9568)), B9568=B9567), C9565+(C9568-C9565)*2/3,
TRUE, "Check Manually"
))</f>
        <v>118.3</v>
      </c>
      <c r="F9567" t="str">
        <f>_xlfn.XLOOKUP(B9567,Bucket_Map!A:A,Bucket_Map!B:B,"ERROR - CHECK NAME")</f>
        <v>Food &amp; Beverages</v>
      </c>
    </row>
    <row r="9568" spans="1:6" x14ac:dyDescent="0.25">
      <c r="A9568" t="s">
        <v>33</v>
      </c>
      <c r="B9568" t="s">
        <v>28</v>
      </c>
      <c r="C9568">
        <v>120</v>
      </c>
      <c r="D9568" s="1">
        <v>41821</v>
      </c>
      <c r="E9568" cm="1">
        <f t="array" ref="E9568">IF(AND(B9568="Housing",A9568="Rural"),"",
_xlfn.IFS(
NOT(ISBLANK(C9568)), C9568,
AND(NOT(ISBLANK(C9567)), B9567=B9568, NOT(ISBLANK(C9569)), B9569=B9568), AVERAGE(C9567,C9569),
AND(NOT(ISBLANK(C9567)), B9567=B9568, ISBLANK(C9569), NOT(ISBLANK(C9570)), B9570=B9568), C9567+(C9570-C9567)/3,
AND(ISBLANK(C9567), NOT(ISBLANK(C9566)), B9566=B9568, NOT(ISBLANK(C9569)), B9569=B9568), C9566+(C9569-C9566)*2/3,
TRUE, "Check Manually"
))</f>
        <v>120</v>
      </c>
      <c r="F9568" t="str">
        <f>_xlfn.XLOOKUP(B9568,Bucket_Map!A:A,Bucket_Map!B:B,"ERROR - CHECK NAME")</f>
        <v>Food &amp; Beverages</v>
      </c>
    </row>
    <row r="9569" spans="1:6" x14ac:dyDescent="0.25">
      <c r="A9569" t="s">
        <v>33</v>
      </c>
      <c r="B9569" t="s">
        <v>28</v>
      </c>
      <c r="C9569">
        <v>122.1</v>
      </c>
      <c r="D9569" s="1">
        <v>41852</v>
      </c>
      <c r="E9569" cm="1">
        <f t="array" ref="E9569">IF(AND(B9569="Housing",A9569="Rural"),"",
_xlfn.IFS(
NOT(ISBLANK(C9569)), C9569,
AND(NOT(ISBLANK(C9568)), B9568=B9569, NOT(ISBLANK(C9570)), B9570=B9569), AVERAGE(C9568,C9570),
AND(NOT(ISBLANK(C9568)), B9568=B9569, ISBLANK(C9570), NOT(ISBLANK(C9571)), B9571=B9569), C9568+(C9571-C9568)/3,
AND(ISBLANK(C9568), NOT(ISBLANK(C9567)), B9567=B9569, NOT(ISBLANK(C9570)), B9570=B9569), C9567+(C9570-C9567)*2/3,
TRUE, "Check Manually"
))</f>
        <v>122.1</v>
      </c>
      <c r="F9569" t="str">
        <f>_xlfn.XLOOKUP(B9569,Bucket_Map!A:A,Bucket_Map!B:B,"ERROR - CHECK NAME")</f>
        <v>Food &amp; Beverages</v>
      </c>
    </row>
    <row r="9570" spans="1:6" x14ac:dyDescent="0.25">
      <c r="A9570" t="s">
        <v>33</v>
      </c>
      <c r="B9570" t="s">
        <v>28</v>
      </c>
      <c r="C9570">
        <v>122.9</v>
      </c>
      <c r="D9570" s="1">
        <v>41883</v>
      </c>
      <c r="E9570" cm="1">
        <f t="array" ref="E9570">IF(AND(B9570="Housing",A9570="Rural"),"",
_xlfn.IFS(
NOT(ISBLANK(C9570)), C9570,
AND(NOT(ISBLANK(C9569)), B9569=B9570, NOT(ISBLANK(C9571)), B9571=B9570), AVERAGE(C9569,C9571),
AND(NOT(ISBLANK(C9569)), B9569=B9570, ISBLANK(C9571), NOT(ISBLANK(C9572)), B9572=B9570), C9569+(C9572-C9569)/3,
AND(ISBLANK(C9569), NOT(ISBLANK(C9568)), B9568=B9570, NOT(ISBLANK(C9571)), B9571=B9570), C9568+(C9571-C9568)*2/3,
TRUE, "Check Manually"
))</f>
        <v>122.9</v>
      </c>
      <c r="F9570" t="str">
        <f>_xlfn.XLOOKUP(B9570,Bucket_Map!A:A,Bucket_Map!B:B,"ERROR - CHECK NAME")</f>
        <v>Food &amp; Beverages</v>
      </c>
    </row>
    <row r="9571" spans="1:6" x14ac:dyDescent="0.25">
      <c r="A9571" t="s">
        <v>33</v>
      </c>
      <c r="B9571" t="s">
        <v>28</v>
      </c>
      <c r="C9571">
        <v>123.8</v>
      </c>
      <c r="D9571" s="1">
        <v>41913</v>
      </c>
      <c r="E9571" cm="1">
        <f t="array" ref="E9571">IF(AND(B9571="Housing",A9571="Rural"),"",
_xlfn.IFS(
NOT(ISBLANK(C9571)), C9571,
AND(NOT(ISBLANK(C9570)), B9570=B9571, NOT(ISBLANK(C9572)), B9572=B9571), AVERAGE(C9570,C9572),
AND(NOT(ISBLANK(C9570)), B9570=B9571, ISBLANK(C9572), NOT(ISBLANK(C9573)), B9573=B9571), C9570+(C9573-C9570)/3,
AND(ISBLANK(C9570), NOT(ISBLANK(C9569)), B9569=B9571, NOT(ISBLANK(C9572)), B9572=B9571), C9569+(C9572-C9569)*2/3,
TRUE, "Check Manually"
))</f>
        <v>123.8</v>
      </c>
      <c r="F9571" t="str">
        <f>_xlfn.XLOOKUP(B9571,Bucket_Map!A:A,Bucket_Map!B:B,"ERROR - CHECK NAME")</f>
        <v>Food &amp; Beverages</v>
      </c>
    </row>
    <row r="9572" spans="1:6" x14ac:dyDescent="0.25">
      <c r="A9572" t="s">
        <v>33</v>
      </c>
      <c r="B9572" t="s">
        <v>28</v>
      </c>
      <c r="C9572">
        <v>124.6</v>
      </c>
      <c r="D9572" s="1">
        <v>41944</v>
      </c>
      <c r="E9572" cm="1">
        <f t="array" ref="E9572">IF(AND(B9572="Housing",A9572="Rural"),"",
_xlfn.IFS(
NOT(ISBLANK(C9572)), C9572,
AND(NOT(ISBLANK(C9571)), B9571=B9572, NOT(ISBLANK(C9573)), B9573=B9572), AVERAGE(C9571,C9573),
AND(NOT(ISBLANK(C9571)), B9571=B9572, ISBLANK(C9573), NOT(ISBLANK(C9574)), B9574=B9572), C9571+(C9574-C9571)/3,
AND(ISBLANK(C9571), NOT(ISBLANK(C9570)), B9570=B9572, NOT(ISBLANK(C9573)), B9573=B9572), C9570+(C9573-C9570)*2/3,
TRUE, "Check Manually"
))</f>
        <v>124.6</v>
      </c>
      <c r="F9572" t="str">
        <f>_xlfn.XLOOKUP(B9572,Bucket_Map!A:A,Bucket_Map!B:B,"ERROR - CHECK NAME")</f>
        <v>Food &amp; Beverages</v>
      </c>
    </row>
    <row r="9573" spans="1:6" x14ac:dyDescent="0.25">
      <c r="A9573" t="s">
        <v>33</v>
      </c>
      <c r="B9573" t="s">
        <v>28</v>
      </c>
      <c r="C9573">
        <v>125.4</v>
      </c>
      <c r="D9573" s="1">
        <v>41974</v>
      </c>
      <c r="E9573" cm="1">
        <f t="array" ref="E9573">IF(AND(B9573="Housing",A9573="Rural"),"",
_xlfn.IFS(
NOT(ISBLANK(C9573)), C9573,
AND(NOT(ISBLANK(C9572)), B9572=B9573, NOT(ISBLANK(C9574)), B9574=B9573), AVERAGE(C9572,C9574),
AND(NOT(ISBLANK(C9572)), B9572=B9573, ISBLANK(C9574), NOT(ISBLANK(C9575)), B9575=B9573), C9572+(C9575-C9572)/3,
AND(ISBLANK(C9572), NOT(ISBLANK(C9571)), B9571=B9573, NOT(ISBLANK(C9574)), B9574=B9573), C9571+(C9574-C9571)*2/3,
TRUE, "Check Manually"
))</f>
        <v>125.4</v>
      </c>
      <c r="F9573" t="str">
        <f>_xlfn.XLOOKUP(B9573,Bucket_Map!A:A,Bucket_Map!B:B,"ERROR - CHECK NAME")</f>
        <v>Food &amp; Beverages</v>
      </c>
    </row>
    <row r="9574" spans="1:6" x14ac:dyDescent="0.25">
      <c r="A9574" t="s">
        <v>33</v>
      </c>
      <c r="B9574" t="s">
        <v>28</v>
      </c>
      <c r="C9574">
        <v>126.6</v>
      </c>
      <c r="D9574" s="1">
        <v>42005</v>
      </c>
      <c r="E9574" cm="1">
        <f t="array" ref="E9574">IF(AND(B9574="Housing",A9574="Rural"),"",
_xlfn.IFS(
NOT(ISBLANK(C9574)), C9574,
AND(NOT(ISBLANK(C9573)), B9573=B9574, NOT(ISBLANK(C9575)), B9575=B9574), AVERAGE(C9573,C9575),
AND(NOT(ISBLANK(C9573)), B9573=B9574, ISBLANK(C9575), NOT(ISBLANK(C9576)), B9576=B9574), C9573+(C9576-C9573)/3,
AND(ISBLANK(C9573), NOT(ISBLANK(C9572)), B9572=B9574, NOT(ISBLANK(C9575)), B9575=B9574), C9572+(C9575-C9572)*2/3,
TRUE, "Check Manually"
))</f>
        <v>126.6</v>
      </c>
      <c r="F9574" t="str">
        <f>_xlfn.XLOOKUP(B9574,Bucket_Map!A:A,Bucket_Map!B:B,"ERROR - CHECK NAME")</f>
        <v>Food &amp; Beverages</v>
      </c>
    </row>
    <row r="9575" spans="1:6" x14ac:dyDescent="0.25">
      <c r="A9575" t="s">
        <v>33</v>
      </c>
      <c r="B9575" t="s">
        <v>28</v>
      </c>
      <c r="C9575">
        <v>127.7</v>
      </c>
      <c r="D9575" s="1">
        <v>42036</v>
      </c>
      <c r="E9575" cm="1">
        <f t="array" ref="E9575">IF(AND(B9575="Housing",A9575="Rural"),"",
_xlfn.IFS(
NOT(ISBLANK(C9575)), C9575,
AND(NOT(ISBLANK(C9574)), B9574=B9575, NOT(ISBLANK(C9576)), B9576=B9575), AVERAGE(C9574,C9576),
AND(NOT(ISBLANK(C9574)), B9574=B9575, ISBLANK(C9576), NOT(ISBLANK(C9577)), B9577=B9575), C9574+(C9577-C9574)/3,
AND(ISBLANK(C9574), NOT(ISBLANK(C9573)), B9573=B9575, NOT(ISBLANK(C9576)), B9576=B9575), C9573+(C9576-C9573)*2/3,
TRUE, "Check Manually"
))</f>
        <v>127.7</v>
      </c>
      <c r="F9575" t="str">
        <f>_xlfn.XLOOKUP(B9575,Bucket_Map!A:A,Bucket_Map!B:B,"ERROR - CHECK NAME")</f>
        <v>Food &amp; Beverages</v>
      </c>
    </row>
    <row r="9576" spans="1:6" x14ac:dyDescent="0.25">
      <c r="A9576" t="s">
        <v>33</v>
      </c>
      <c r="B9576" t="s">
        <v>28</v>
      </c>
      <c r="C9576">
        <v>127.4</v>
      </c>
      <c r="D9576" s="1">
        <v>42064</v>
      </c>
      <c r="E9576" cm="1">
        <f t="array" ref="E9576">IF(AND(B9576="Housing",A9576="Rural"),"",
_xlfn.IFS(
NOT(ISBLANK(C9576)), C9576,
AND(NOT(ISBLANK(C9575)), B9575=B9576, NOT(ISBLANK(C9577)), B9577=B9576), AVERAGE(C9575,C9577),
AND(NOT(ISBLANK(C9575)), B9575=B9576, ISBLANK(C9577), NOT(ISBLANK(C9578)), B9578=B9576), C9575+(C9578-C9575)/3,
AND(ISBLANK(C9575), NOT(ISBLANK(C9574)), B9574=B9576, NOT(ISBLANK(C9577)), B9577=B9576), C9574+(C9577-C9574)*2/3,
TRUE, "Check Manually"
))</f>
        <v>127.4</v>
      </c>
      <c r="F9576" t="str">
        <f>_xlfn.XLOOKUP(B9576,Bucket_Map!A:A,Bucket_Map!B:B,"ERROR - CHECK NAME")</f>
        <v>Food &amp; Beverages</v>
      </c>
    </row>
    <row r="9577" spans="1:6" x14ac:dyDescent="0.25">
      <c r="A9577" t="s">
        <v>33</v>
      </c>
      <c r="B9577" t="s">
        <v>28</v>
      </c>
      <c r="C9577">
        <v>127.7</v>
      </c>
      <c r="D9577" s="1">
        <v>42095</v>
      </c>
      <c r="E9577" cm="1">
        <f t="array" ref="E9577">IF(AND(B9577="Housing",A9577="Rural"),"",
_xlfn.IFS(
NOT(ISBLANK(C9577)), C9577,
AND(NOT(ISBLANK(C9576)), B9576=B9577, NOT(ISBLANK(C9578)), B9578=B9577), AVERAGE(C9576,C9578),
AND(NOT(ISBLANK(C9576)), B9576=B9577, ISBLANK(C9578), NOT(ISBLANK(C9579)), B9579=B9577), C9576+(C9579-C9576)/3,
AND(ISBLANK(C9576), NOT(ISBLANK(C9575)), B9575=B9577, NOT(ISBLANK(C9578)), B9578=B9577), C9575+(C9578-C9575)*2/3,
TRUE, "Check Manually"
))</f>
        <v>127.7</v>
      </c>
      <c r="F9577" t="str">
        <f>_xlfn.XLOOKUP(B9577,Bucket_Map!A:A,Bucket_Map!B:B,"ERROR - CHECK NAME")</f>
        <v>Food &amp; Beverages</v>
      </c>
    </row>
    <row r="9578" spans="1:6" x14ac:dyDescent="0.25">
      <c r="A9578" t="s">
        <v>33</v>
      </c>
      <c r="B9578" t="s">
        <v>28</v>
      </c>
      <c r="C9578">
        <v>128.80000000000001</v>
      </c>
      <c r="D9578" s="1">
        <v>42125</v>
      </c>
      <c r="E9578" cm="1">
        <f t="array" ref="E9578">IF(AND(B9578="Housing",A9578="Rural"),"",
_xlfn.IFS(
NOT(ISBLANK(C9578)), C9578,
AND(NOT(ISBLANK(C9577)), B9577=B9578, NOT(ISBLANK(C9579)), B9579=B9578), AVERAGE(C9577,C9579),
AND(NOT(ISBLANK(C9577)), B9577=B9578, ISBLANK(C9579), NOT(ISBLANK(C9580)), B9580=B9578), C9577+(C9580-C9577)/3,
AND(ISBLANK(C9577), NOT(ISBLANK(C9576)), B9576=B9578, NOT(ISBLANK(C9579)), B9579=B9578), C9576+(C9579-C9576)*2/3,
TRUE, "Check Manually"
))</f>
        <v>128.80000000000001</v>
      </c>
      <c r="F9578" t="str">
        <f>_xlfn.XLOOKUP(B9578,Bucket_Map!A:A,Bucket_Map!B:B,"ERROR - CHECK NAME")</f>
        <v>Food &amp; Beverages</v>
      </c>
    </row>
    <row r="9579" spans="1:6" x14ac:dyDescent="0.25">
      <c r="A9579" t="s">
        <v>33</v>
      </c>
      <c r="B9579" t="s">
        <v>28</v>
      </c>
      <c r="C9579">
        <v>130.5</v>
      </c>
      <c r="D9579" s="1">
        <v>42156</v>
      </c>
      <c r="E9579" cm="1">
        <f t="array" ref="E9579">IF(AND(B9579="Housing",A9579="Rural"),"",
_xlfn.IFS(
NOT(ISBLANK(C9579)), C9579,
AND(NOT(ISBLANK(C9578)), B9578=B9579, NOT(ISBLANK(C9580)), B9580=B9579), AVERAGE(C9578,C9580),
AND(NOT(ISBLANK(C9578)), B9578=B9579, ISBLANK(C9580), NOT(ISBLANK(C9581)), B9581=B9579), C9578+(C9581-C9578)/3,
AND(ISBLANK(C9578), NOT(ISBLANK(C9577)), B9577=B9579, NOT(ISBLANK(C9580)), B9580=B9579), C9577+(C9580-C9577)*2/3,
TRUE, "Check Manually"
))</f>
        <v>130.5</v>
      </c>
      <c r="F9579" t="str">
        <f>_xlfn.XLOOKUP(B9579,Bucket_Map!A:A,Bucket_Map!B:B,"ERROR - CHECK NAME")</f>
        <v>Food &amp; Beverages</v>
      </c>
    </row>
    <row r="9580" spans="1:6" x14ac:dyDescent="0.25">
      <c r="A9580" t="s">
        <v>33</v>
      </c>
      <c r="B9580" t="s">
        <v>28</v>
      </c>
      <c r="C9580">
        <v>131.5</v>
      </c>
      <c r="D9580" s="1">
        <v>42186</v>
      </c>
      <c r="E9580" cm="1">
        <f t="array" ref="E9580">IF(AND(B9580="Housing",A9580="Rural"),"",
_xlfn.IFS(
NOT(ISBLANK(C9580)), C9580,
AND(NOT(ISBLANK(C9579)), B9579=B9580, NOT(ISBLANK(C9581)), B9581=B9580), AVERAGE(C9579,C9581),
AND(NOT(ISBLANK(C9579)), B9579=B9580, ISBLANK(C9581), NOT(ISBLANK(C9582)), B9582=B9580), C9579+(C9582-C9579)/3,
AND(ISBLANK(C9579), NOT(ISBLANK(C9578)), B9578=B9580, NOT(ISBLANK(C9581)), B9581=B9580), C9578+(C9581-C9578)*2/3,
TRUE, "Check Manually"
))</f>
        <v>131.5</v>
      </c>
      <c r="F9580" t="str">
        <f>_xlfn.XLOOKUP(B9580,Bucket_Map!A:A,Bucket_Map!B:B,"ERROR - CHECK NAME")</f>
        <v>Food &amp; Beverages</v>
      </c>
    </row>
    <row r="9581" spans="1:6" x14ac:dyDescent="0.25">
      <c r="A9581" t="s">
        <v>33</v>
      </c>
      <c r="B9581" t="s">
        <v>28</v>
      </c>
      <c r="C9581">
        <v>132.69999999999999</v>
      </c>
      <c r="D9581" s="1">
        <v>42217</v>
      </c>
      <c r="E9581" cm="1">
        <f t="array" ref="E9581">IF(AND(B9581="Housing",A9581="Rural"),"",
_xlfn.IFS(
NOT(ISBLANK(C9581)), C9581,
AND(NOT(ISBLANK(C9580)), B9580=B9581, NOT(ISBLANK(C9582)), B9582=B9581), AVERAGE(C9580,C9582),
AND(NOT(ISBLANK(C9580)), B9580=B9581, ISBLANK(C9582), NOT(ISBLANK(C9583)), B9583=B9581), C9580+(C9583-C9580)/3,
AND(ISBLANK(C9580), NOT(ISBLANK(C9579)), B9579=B9581, NOT(ISBLANK(C9582)), B9582=B9581), C9579+(C9582-C9579)*2/3,
TRUE, "Check Manually"
))</f>
        <v>132.69999999999999</v>
      </c>
      <c r="F9581" t="str">
        <f>_xlfn.XLOOKUP(B9581,Bucket_Map!A:A,Bucket_Map!B:B,"ERROR - CHECK NAME")</f>
        <v>Food &amp; Beverages</v>
      </c>
    </row>
    <row r="9582" spans="1:6" x14ac:dyDescent="0.25">
      <c r="A9582" t="s">
        <v>33</v>
      </c>
      <c r="B9582" t="s">
        <v>28</v>
      </c>
      <c r="C9582">
        <v>134.4</v>
      </c>
      <c r="D9582" s="1">
        <v>42248</v>
      </c>
      <c r="E9582" cm="1">
        <f t="array" ref="E9582">IF(AND(B9582="Housing",A9582="Rural"),"",
_xlfn.IFS(
NOT(ISBLANK(C9582)), C9582,
AND(NOT(ISBLANK(C9581)), B9581=B9582, NOT(ISBLANK(C9583)), B9583=B9582), AVERAGE(C9581,C9583),
AND(NOT(ISBLANK(C9581)), B9581=B9582, ISBLANK(C9583), NOT(ISBLANK(C9584)), B9584=B9582), C9581+(C9584-C9581)/3,
AND(ISBLANK(C9581), NOT(ISBLANK(C9580)), B9580=B9582, NOT(ISBLANK(C9583)), B9583=B9582), C9580+(C9583-C9580)*2/3,
TRUE, "Check Manually"
))</f>
        <v>134.4</v>
      </c>
      <c r="F9582" t="str">
        <f>_xlfn.XLOOKUP(B9582,Bucket_Map!A:A,Bucket_Map!B:B,"ERROR - CHECK NAME")</f>
        <v>Food &amp; Beverages</v>
      </c>
    </row>
    <row r="9583" spans="1:6" x14ac:dyDescent="0.25">
      <c r="A9583" t="s">
        <v>33</v>
      </c>
      <c r="B9583" t="s">
        <v>28</v>
      </c>
      <c r="C9583">
        <v>135.80000000000001</v>
      </c>
      <c r="D9583" s="1">
        <v>42278</v>
      </c>
      <c r="E9583" cm="1">
        <f t="array" ref="E9583">IF(AND(B9583="Housing",A9583="Rural"),"",
_xlfn.IFS(
NOT(ISBLANK(C9583)), C9583,
AND(NOT(ISBLANK(C9582)), B9582=B9583, NOT(ISBLANK(C9584)), B9584=B9583), AVERAGE(C9582,C9584),
AND(NOT(ISBLANK(C9582)), B9582=B9583, ISBLANK(C9584), NOT(ISBLANK(C9585)), B9585=B9583), C9582+(C9585-C9582)/3,
AND(ISBLANK(C9582), NOT(ISBLANK(C9581)), B9581=B9583, NOT(ISBLANK(C9584)), B9584=B9583), C9581+(C9584-C9581)*2/3,
TRUE, "Check Manually"
))</f>
        <v>135.80000000000001</v>
      </c>
      <c r="F9583" t="str">
        <f>_xlfn.XLOOKUP(B9583,Bucket_Map!A:A,Bucket_Map!B:B,"ERROR - CHECK NAME")</f>
        <v>Food &amp; Beverages</v>
      </c>
    </row>
    <row r="9584" spans="1:6" x14ac:dyDescent="0.25">
      <c r="A9584" t="s">
        <v>33</v>
      </c>
      <c r="B9584" t="s">
        <v>28</v>
      </c>
      <c r="C9584">
        <v>137.1</v>
      </c>
      <c r="D9584" s="1">
        <v>42309</v>
      </c>
      <c r="E9584" cm="1">
        <f t="array" ref="E9584">IF(AND(B9584="Housing",A9584="Rural"),"",
_xlfn.IFS(
NOT(ISBLANK(C9584)), C9584,
AND(NOT(ISBLANK(C9583)), B9583=B9584, NOT(ISBLANK(C9585)), B9585=B9584), AVERAGE(C9583,C9585),
AND(NOT(ISBLANK(C9583)), B9583=B9584, ISBLANK(C9585), NOT(ISBLANK(C9586)), B9586=B9584), C9583+(C9586-C9583)/3,
AND(ISBLANK(C9583), NOT(ISBLANK(C9582)), B9582=B9584, NOT(ISBLANK(C9585)), B9585=B9584), C9582+(C9585-C9582)*2/3,
TRUE, "Check Manually"
))</f>
        <v>137.1</v>
      </c>
      <c r="F9584" t="str">
        <f>_xlfn.XLOOKUP(B9584,Bucket_Map!A:A,Bucket_Map!B:B,"ERROR - CHECK NAME")</f>
        <v>Food &amp; Beverages</v>
      </c>
    </row>
    <row r="9585" spans="1:6" x14ac:dyDescent="0.25">
      <c r="A9585" t="s">
        <v>33</v>
      </c>
      <c r="B9585" t="s">
        <v>28</v>
      </c>
      <c r="C9585">
        <v>138.6</v>
      </c>
      <c r="D9585" s="1">
        <v>42339</v>
      </c>
      <c r="E9585" cm="1">
        <f t="array" ref="E9585">IF(AND(B9585="Housing",A9585="Rural"),"",
_xlfn.IFS(
NOT(ISBLANK(C9585)), C9585,
AND(NOT(ISBLANK(C9584)), B9584=B9585, NOT(ISBLANK(C9586)), B9586=B9585), AVERAGE(C9584,C9586),
AND(NOT(ISBLANK(C9584)), B9584=B9585, ISBLANK(C9586), NOT(ISBLANK(C9587)), B9587=B9585), C9584+(C9587-C9584)/3,
AND(ISBLANK(C9584), NOT(ISBLANK(C9583)), B9583=B9585, NOT(ISBLANK(C9586)), B9586=B9585), C9583+(C9586-C9583)*2/3,
TRUE, "Check Manually"
))</f>
        <v>138.6</v>
      </c>
      <c r="F9585" t="str">
        <f>_xlfn.XLOOKUP(B9585,Bucket_Map!A:A,Bucket_Map!B:B,"ERROR - CHECK NAME")</f>
        <v>Food &amp; Beverages</v>
      </c>
    </row>
    <row r="9586" spans="1:6" x14ac:dyDescent="0.25">
      <c r="A9586" t="s">
        <v>33</v>
      </c>
      <c r="B9586" t="s">
        <v>28</v>
      </c>
      <c r="C9586">
        <v>139.5</v>
      </c>
      <c r="D9586" s="1">
        <v>42370</v>
      </c>
      <c r="E9586" cm="1">
        <f t="array" ref="E9586">IF(AND(B9586="Housing",A9586="Rural"),"",
_xlfn.IFS(
NOT(ISBLANK(C9586)), C9586,
AND(NOT(ISBLANK(C9585)), B9585=B9586, NOT(ISBLANK(C9587)), B9587=B9586), AVERAGE(C9585,C9587),
AND(NOT(ISBLANK(C9585)), B9585=B9586, ISBLANK(C9587), NOT(ISBLANK(C9588)), B9588=B9586), C9585+(C9588-C9585)/3,
AND(ISBLANK(C9585), NOT(ISBLANK(C9584)), B9584=B9586, NOT(ISBLANK(C9587)), B9587=B9586), C9584+(C9587-C9584)*2/3,
TRUE, "Check Manually"
))</f>
        <v>139.5</v>
      </c>
      <c r="F9586" t="str">
        <f>_xlfn.XLOOKUP(B9586,Bucket_Map!A:A,Bucket_Map!B:B,"ERROR - CHECK NAME")</f>
        <v>Food &amp; Beverages</v>
      </c>
    </row>
    <row r="9587" spans="1:6" x14ac:dyDescent="0.25">
      <c r="A9587" t="s">
        <v>33</v>
      </c>
      <c r="B9587" t="s">
        <v>28</v>
      </c>
      <c r="C9587">
        <v>139.69999999999999</v>
      </c>
      <c r="D9587" s="1">
        <v>42401</v>
      </c>
      <c r="E9587" cm="1">
        <f t="array" ref="E9587">IF(AND(B9587="Housing",A9587="Rural"),"",
_xlfn.IFS(
NOT(ISBLANK(C9587)), C9587,
AND(NOT(ISBLANK(C9586)), B9586=B9587, NOT(ISBLANK(C9588)), B9588=B9587), AVERAGE(C9586,C9588),
AND(NOT(ISBLANK(C9586)), B9586=B9587, ISBLANK(C9588), NOT(ISBLANK(C9589)), B9589=B9587), C9586+(C9589-C9586)/3,
AND(ISBLANK(C9586), NOT(ISBLANK(C9585)), B9585=B9587, NOT(ISBLANK(C9588)), B9588=B9587), C9585+(C9588-C9585)*2/3,
TRUE, "Check Manually"
))</f>
        <v>139.69999999999999</v>
      </c>
      <c r="F9587" t="str">
        <f>_xlfn.XLOOKUP(B9587,Bucket_Map!A:A,Bucket_Map!B:B,"ERROR - CHECK NAME")</f>
        <v>Food &amp; Beverages</v>
      </c>
    </row>
    <row r="9588" spans="1:6" x14ac:dyDescent="0.25">
      <c r="A9588" t="s">
        <v>33</v>
      </c>
      <c r="B9588" t="s">
        <v>28</v>
      </c>
      <c r="C9588">
        <v>140.1</v>
      </c>
      <c r="D9588" s="1">
        <v>42430</v>
      </c>
      <c r="E9588" cm="1">
        <f t="array" ref="E9588">IF(AND(B9588="Housing",A9588="Rural"),"",
_xlfn.IFS(
NOT(ISBLANK(C9588)), C9588,
AND(NOT(ISBLANK(C9587)), B9587=B9588, NOT(ISBLANK(C9589)), B9589=B9588), AVERAGE(C9587,C9589),
AND(NOT(ISBLANK(C9587)), B9587=B9588, ISBLANK(C9589), NOT(ISBLANK(C9590)), B9590=B9588), C9587+(C9590-C9587)/3,
AND(ISBLANK(C9587), NOT(ISBLANK(C9586)), B9586=B9588, NOT(ISBLANK(C9589)), B9589=B9588), C9586+(C9589-C9586)*2/3,
TRUE, "Check Manually"
))</f>
        <v>140.1</v>
      </c>
      <c r="F9588" t="str">
        <f>_xlfn.XLOOKUP(B9588,Bucket_Map!A:A,Bucket_Map!B:B,"ERROR - CHECK NAME")</f>
        <v>Food &amp; Beverages</v>
      </c>
    </row>
    <row r="9589" spans="1:6" x14ac:dyDescent="0.25">
      <c r="A9589" t="s">
        <v>33</v>
      </c>
      <c r="B9589" t="s">
        <v>28</v>
      </c>
      <c r="C9589">
        <v>140.4</v>
      </c>
      <c r="D9589" s="1">
        <v>42461</v>
      </c>
      <c r="E9589" cm="1">
        <f t="array" ref="E9589">IF(AND(B9589="Housing",A9589="Rural"),"",
_xlfn.IFS(
NOT(ISBLANK(C9589)), C9589,
AND(NOT(ISBLANK(C9588)), B9588=B9589, NOT(ISBLANK(C9590)), B9590=B9589), AVERAGE(C9588,C9590),
AND(NOT(ISBLANK(C9588)), B9588=B9589, ISBLANK(C9590), NOT(ISBLANK(C9591)), B9591=B9589), C9588+(C9591-C9588)/3,
AND(ISBLANK(C9588), NOT(ISBLANK(C9587)), B9587=B9589, NOT(ISBLANK(C9590)), B9590=B9589), C9587+(C9590-C9587)*2/3,
TRUE, "Check Manually"
))</f>
        <v>140.4</v>
      </c>
      <c r="F9589" t="str">
        <f>_xlfn.XLOOKUP(B9589,Bucket_Map!A:A,Bucket_Map!B:B,"ERROR - CHECK NAME")</f>
        <v>Food &amp; Beverages</v>
      </c>
    </row>
    <row r="9590" spans="1:6" x14ac:dyDescent="0.25">
      <c r="A9590" t="s">
        <v>33</v>
      </c>
      <c r="B9590" t="s">
        <v>28</v>
      </c>
      <c r="C9590">
        <v>141.5</v>
      </c>
      <c r="D9590" s="1">
        <v>42491</v>
      </c>
      <c r="E9590" cm="1">
        <f t="array" ref="E9590">IF(AND(B9590="Housing",A9590="Rural"),"",
_xlfn.IFS(
NOT(ISBLANK(C9590)), C9590,
AND(NOT(ISBLANK(C9589)), B9589=B9590, NOT(ISBLANK(C9591)), B9591=B9590), AVERAGE(C9589,C9591),
AND(NOT(ISBLANK(C9589)), B9589=B9590, ISBLANK(C9591), NOT(ISBLANK(C9592)), B9592=B9590), C9589+(C9592-C9589)/3,
AND(ISBLANK(C9589), NOT(ISBLANK(C9588)), B9588=B9590, NOT(ISBLANK(C9591)), B9591=B9590), C9588+(C9591-C9588)*2/3,
TRUE, "Check Manually"
))</f>
        <v>141.5</v>
      </c>
      <c r="F9590" t="str">
        <f>_xlfn.XLOOKUP(B9590,Bucket_Map!A:A,Bucket_Map!B:B,"ERROR - CHECK NAME")</f>
        <v>Food &amp; Beverages</v>
      </c>
    </row>
    <row r="9591" spans="1:6" x14ac:dyDescent="0.25">
      <c r="A9591" t="s">
        <v>33</v>
      </c>
      <c r="B9591" t="s">
        <v>28</v>
      </c>
      <c r="C9591">
        <v>142.80000000000001</v>
      </c>
      <c r="D9591" s="1">
        <v>42522</v>
      </c>
      <c r="E9591" cm="1">
        <f t="array" ref="E9591">IF(AND(B9591="Housing",A9591="Rural"),"",
_xlfn.IFS(
NOT(ISBLANK(C9591)), C9591,
AND(NOT(ISBLANK(C9590)), B9590=B9591, NOT(ISBLANK(C9592)), B9592=B9591), AVERAGE(C9590,C9592),
AND(NOT(ISBLANK(C9590)), B9590=B9591, ISBLANK(C9592), NOT(ISBLANK(C9593)), B9593=B9591), C9590+(C9593-C9590)/3,
AND(ISBLANK(C9590), NOT(ISBLANK(C9589)), B9589=B9591, NOT(ISBLANK(C9592)), B9592=B9591), C9589+(C9592-C9589)*2/3,
TRUE, "Check Manually"
))</f>
        <v>142.80000000000001</v>
      </c>
      <c r="F9591" t="str">
        <f>_xlfn.XLOOKUP(B9591,Bucket_Map!A:A,Bucket_Map!B:B,"ERROR - CHECK NAME")</f>
        <v>Food &amp; Beverages</v>
      </c>
    </row>
    <row r="9592" spans="1:6" x14ac:dyDescent="0.25">
      <c r="A9592" t="s">
        <v>33</v>
      </c>
      <c r="B9592" t="s">
        <v>28</v>
      </c>
      <c r="C9592">
        <v>143.9</v>
      </c>
      <c r="D9592" s="1">
        <v>42552</v>
      </c>
      <c r="E9592" cm="1">
        <f t="array" ref="E9592">IF(AND(B9592="Housing",A9592="Rural"),"",
_xlfn.IFS(
NOT(ISBLANK(C9592)), C9592,
AND(NOT(ISBLANK(C9591)), B9591=B9592, NOT(ISBLANK(C9593)), B9593=B9592), AVERAGE(C9591,C9593),
AND(NOT(ISBLANK(C9591)), B9591=B9592, ISBLANK(C9593), NOT(ISBLANK(C9594)), B9594=B9592), C9591+(C9594-C9591)/3,
AND(ISBLANK(C9591), NOT(ISBLANK(C9590)), B9590=B9592, NOT(ISBLANK(C9593)), B9593=B9592), C9590+(C9593-C9590)*2/3,
TRUE, "Check Manually"
))</f>
        <v>143.9</v>
      </c>
      <c r="F9592" t="str">
        <f>_xlfn.XLOOKUP(B9592,Bucket_Map!A:A,Bucket_Map!B:B,"ERROR - CHECK NAME")</f>
        <v>Food &amp; Beverages</v>
      </c>
    </row>
    <row r="9593" spans="1:6" x14ac:dyDescent="0.25">
      <c r="A9593" t="s">
        <v>33</v>
      </c>
      <c r="B9593" t="s">
        <v>28</v>
      </c>
      <c r="C9593">
        <v>144.6</v>
      </c>
      <c r="D9593" s="1">
        <v>42583</v>
      </c>
      <c r="E9593" cm="1">
        <f t="array" ref="E9593">IF(AND(B9593="Housing",A9593="Rural"),"",
_xlfn.IFS(
NOT(ISBLANK(C9593)), C9593,
AND(NOT(ISBLANK(C9592)), B9592=B9593, NOT(ISBLANK(C9594)), B9594=B9593), AVERAGE(C9592,C9594),
AND(NOT(ISBLANK(C9592)), B9592=B9593, ISBLANK(C9594), NOT(ISBLANK(C9595)), B9595=B9593), C9592+(C9595-C9592)/3,
AND(ISBLANK(C9592), NOT(ISBLANK(C9591)), B9591=B9593, NOT(ISBLANK(C9594)), B9594=B9593), C9591+(C9594-C9591)*2/3,
TRUE, "Check Manually"
))</f>
        <v>144.6</v>
      </c>
      <c r="F9593" t="str">
        <f>_xlfn.XLOOKUP(B9593,Bucket_Map!A:A,Bucket_Map!B:B,"ERROR - CHECK NAME")</f>
        <v>Food &amp; Beverages</v>
      </c>
    </row>
    <row r="9594" spans="1:6" x14ac:dyDescent="0.25">
      <c r="A9594" t="s">
        <v>33</v>
      </c>
      <c r="B9594" t="s">
        <v>28</v>
      </c>
      <c r="C9594">
        <v>144.80000000000001</v>
      </c>
      <c r="D9594" s="1">
        <v>42614</v>
      </c>
      <c r="E9594" cm="1">
        <f t="array" ref="E9594">IF(AND(B9594="Housing",A9594="Rural"),"",
_xlfn.IFS(
NOT(ISBLANK(C9594)), C9594,
AND(NOT(ISBLANK(C9593)), B9593=B9594, NOT(ISBLANK(C9595)), B9595=B9594), AVERAGE(C9593,C9595),
AND(NOT(ISBLANK(C9593)), B9593=B9594, ISBLANK(C9595), NOT(ISBLANK(C9596)), B9596=B9594), C9593+(C9596-C9593)/3,
AND(ISBLANK(C9593), NOT(ISBLANK(C9592)), B9592=B9594, NOT(ISBLANK(C9595)), B9595=B9594), C9592+(C9595-C9592)*2/3,
TRUE, "Check Manually"
))</f>
        <v>144.80000000000001</v>
      </c>
      <c r="F9594" t="str">
        <f>_xlfn.XLOOKUP(B9594,Bucket_Map!A:A,Bucket_Map!B:B,"ERROR - CHECK NAME")</f>
        <v>Food &amp; Beverages</v>
      </c>
    </row>
    <row r="9595" spans="1:6" x14ac:dyDescent="0.25">
      <c r="A9595" t="s">
        <v>33</v>
      </c>
      <c r="B9595" t="s">
        <v>28</v>
      </c>
      <c r="C9595">
        <v>145.30000000000001</v>
      </c>
      <c r="D9595" s="1">
        <v>42644</v>
      </c>
      <c r="E9595" cm="1">
        <f t="array" ref="E9595">IF(AND(B9595="Housing",A9595="Rural"),"",
_xlfn.IFS(
NOT(ISBLANK(C9595)), C9595,
AND(NOT(ISBLANK(C9594)), B9594=B9595, NOT(ISBLANK(C9596)), B9596=B9595), AVERAGE(C9594,C9596),
AND(NOT(ISBLANK(C9594)), B9594=B9595, ISBLANK(C9596), NOT(ISBLANK(C9597)), B9597=B9595), C9594+(C9597-C9594)/3,
AND(ISBLANK(C9594), NOT(ISBLANK(C9593)), B9593=B9595, NOT(ISBLANK(C9596)), B9596=B9595), C9593+(C9596-C9593)*2/3,
TRUE, "Check Manually"
))</f>
        <v>145.30000000000001</v>
      </c>
      <c r="F9595" t="str">
        <f>_xlfn.XLOOKUP(B9595,Bucket_Map!A:A,Bucket_Map!B:B,"ERROR - CHECK NAME")</f>
        <v>Food &amp; Beverages</v>
      </c>
    </row>
    <row r="9596" spans="1:6" x14ac:dyDescent="0.25">
      <c r="A9596" t="s">
        <v>33</v>
      </c>
      <c r="B9596" t="s">
        <v>28</v>
      </c>
      <c r="C9596">
        <v>145.4</v>
      </c>
      <c r="D9596" s="1">
        <v>42675</v>
      </c>
      <c r="E9596" cm="1">
        <f t="array" ref="E9596">IF(AND(B9596="Housing",A9596="Rural"),"",
_xlfn.IFS(
NOT(ISBLANK(C9596)), C9596,
AND(NOT(ISBLANK(C9595)), B9595=B9596, NOT(ISBLANK(C9597)), B9597=B9596), AVERAGE(C9595,C9597),
AND(NOT(ISBLANK(C9595)), B9595=B9596, ISBLANK(C9597), NOT(ISBLANK(C9598)), B9598=B9596), C9595+(C9598-C9595)/3,
AND(ISBLANK(C9595), NOT(ISBLANK(C9594)), B9594=B9596, NOT(ISBLANK(C9597)), B9597=B9596), C9594+(C9597-C9594)*2/3,
TRUE, "Check Manually"
))</f>
        <v>145.4</v>
      </c>
      <c r="F9596" t="str">
        <f>_xlfn.XLOOKUP(B9596,Bucket_Map!A:A,Bucket_Map!B:B,"ERROR - CHECK NAME")</f>
        <v>Food &amp; Beverages</v>
      </c>
    </row>
    <row r="9597" spans="1:6" x14ac:dyDescent="0.25">
      <c r="A9597" t="s">
        <v>33</v>
      </c>
      <c r="B9597" t="s">
        <v>28</v>
      </c>
      <c r="C9597">
        <v>145.5</v>
      </c>
      <c r="D9597" s="1">
        <v>42705</v>
      </c>
      <c r="E9597" cm="1">
        <f t="array" ref="E9597">IF(AND(B9597="Housing",A9597="Rural"),"",
_xlfn.IFS(
NOT(ISBLANK(C9597)), C9597,
AND(NOT(ISBLANK(C9596)), B9596=B9597, NOT(ISBLANK(C9598)), B9598=B9597), AVERAGE(C9596,C9598),
AND(NOT(ISBLANK(C9596)), B9596=B9597, ISBLANK(C9598), NOT(ISBLANK(C9599)), B9599=B9597), C9596+(C9599-C9596)/3,
AND(ISBLANK(C9596), NOT(ISBLANK(C9595)), B9595=B9597, NOT(ISBLANK(C9598)), B9598=B9597), C9595+(C9598-C9595)*2/3,
TRUE, "Check Manually"
))</f>
        <v>145.5</v>
      </c>
      <c r="F9597" t="str">
        <f>_xlfn.XLOOKUP(B9597,Bucket_Map!A:A,Bucket_Map!B:B,"ERROR - CHECK NAME")</f>
        <v>Food &amp; Beverages</v>
      </c>
    </row>
    <row r="9598" spans="1:6" x14ac:dyDescent="0.25">
      <c r="A9598" t="s">
        <v>33</v>
      </c>
      <c r="B9598" t="s">
        <v>28</v>
      </c>
      <c r="C9598">
        <v>144.9</v>
      </c>
      <c r="D9598" s="1">
        <v>42736</v>
      </c>
      <c r="E9598" cm="1">
        <f t="array" ref="E9598">IF(AND(B9598="Housing",A9598="Rural"),"",
_xlfn.IFS(
NOT(ISBLANK(C9598)), C9598,
AND(NOT(ISBLANK(C9597)), B9597=B9598, NOT(ISBLANK(C9599)), B9599=B9598), AVERAGE(C9597,C9599),
AND(NOT(ISBLANK(C9597)), B9597=B9598, ISBLANK(C9599), NOT(ISBLANK(C9600)), B9600=B9598), C9597+(C9600-C9597)/3,
AND(ISBLANK(C9597), NOT(ISBLANK(C9596)), B9596=B9598, NOT(ISBLANK(C9599)), B9599=B9598), C9596+(C9599-C9596)*2/3,
TRUE, "Check Manually"
))</f>
        <v>144.9</v>
      </c>
      <c r="F9598" t="str">
        <f>_xlfn.XLOOKUP(B9598,Bucket_Map!A:A,Bucket_Map!B:B,"ERROR - CHECK NAME")</f>
        <v>Food &amp; Beverages</v>
      </c>
    </row>
    <row r="9599" spans="1:6" x14ac:dyDescent="0.25">
      <c r="A9599" t="s">
        <v>33</v>
      </c>
      <c r="B9599" t="s">
        <v>28</v>
      </c>
      <c r="C9599">
        <v>144</v>
      </c>
      <c r="D9599" s="1">
        <v>42767</v>
      </c>
      <c r="E9599" cm="1">
        <f t="array" ref="E9599">IF(AND(B9599="Housing",A9599="Rural"),"",
_xlfn.IFS(
NOT(ISBLANK(C9599)), C9599,
AND(NOT(ISBLANK(C9598)), B9598=B9599, NOT(ISBLANK(C9600)), B9600=B9599), AVERAGE(C9598,C9600),
AND(NOT(ISBLANK(C9598)), B9598=B9599, ISBLANK(C9600), NOT(ISBLANK(C9601)), B9601=B9599), C9598+(C9601-C9598)/3,
AND(ISBLANK(C9598), NOT(ISBLANK(C9597)), B9597=B9599, NOT(ISBLANK(C9600)), B9600=B9599), C9597+(C9600-C9597)*2/3,
TRUE, "Check Manually"
))</f>
        <v>144</v>
      </c>
      <c r="F9599" t="str">
        <f>_xlfn.XLOOKUP(B9599,Bucket_Map!A:A,Bucket_Map!B:B,"ERROR - CHECK NAME")</f>
        <v>Food &amp; Beverages</v>
      </c>
    </row>
    <row r="9600" spans="1:6" x14ac:dyDescent="0.25">
      <c r="A9600" t="s">
        <v>33</v>
      </c>
      <c r="B9600" t="s">
        <v>28</v>
      </c>
      <c r="C9600">
        <v>142.6</v>
      </c>
      <c r="D9600" s="1">
        <v>42795</v>
      </c>
      <c r="E9600" cm="1">
        <f t="array" ref="E9600">IF(AND(B9600="Housing",A9600="Rural"),"",
_xlfn.IFS(
NOT(ISBLANK(C9600)), C9600,
AND(NOT(ISBLANK(C9599)), B9599=B9600, NOT(ISBLANK(C9601)), B9601=B9600), AVERAGE(C9599,C9601),
AND(NOT(ISBLANK(C9599)), B9599=B9600, ISBLANK(C9601), NOT(ISBLANK(C9602)), B9602=B9600), C9599+(C9602-C9599)/3,
AND(ISBLANK(C9599), NOT(ISBLANK(C9598)), B9598=B9600, NOT(ISBLANK(C9601)), B9601=B9600), C9598+(C9601-C9598)*2/3,
TRUE, "Check Manually"
))</f>
        <v>142.6</v>
      </c>
      <c r="F9600" t="str">
        <f>_xlfn.XLOOKUP(B9600,Bucket_Map!A:A,Bucket_Map!B:B,"ERROR - CHECK NAME")</f>
        <v>Food &amp; Beverages</v>
      </c>
    </row>
    <row r="9601" spans="1:6" x14ac:dyDescent="0.25">
      <c r="A9601" t="s">
        <v>33</v>
      </c>
      <c r="B9601" t="s">
        <v>28</v>
      </c>
      <c r="C9601">
        <v>141.30000000000001</v>
      </c>
      <c r="D9601" s="1">
        <v>42826</v>
      </c>
      <c r="E9601" cm="1">
        <f t="array" ref="E9601">IF(AND(B9601="Housing",A9601="Rural"),"",
_xlfn.IFS(
NOT(ISBLANK(C9601)), C9601,
AND(NOT(ISBLANK(C9600)), B9600=B9601, NOT(ISBLANK(C9602)), B9602=B9601), AVERAGE(C9600,C9602),
AND(NOT(ISBLANK(C9600)), B9600=B9601, ISBLANK(C9602), NOT(ISBLANK(C9603)), B9603=B9601), C9600+(C9603-C9600)/3,
AND(ISBLANK(C9600), NOT(ISBLANK(C9599)), B9599=B9601, NOT(ISBLANK(C9602)), B9602=B9601), C9599+(C9602-C9599)*2/3,
TRUE, "Check Manually"
))</f>
        <v>141.30000000000001</v>
      </c>
      <c r="F9601" t="str">
        <f>_xlfn.XLOOKUP(B9601,Bucket_Map!A:A,Bucket_Map!B:B,"ERROR - CHECK NAME")</f>
        <v>Food &amp; Beverages</v>
      </c>
    </row>
    <row r="9602" spans="1:6" x14ac:dyDescent="0.25">
      <c r="A9602" t="s">
        <v>33</v>
      </c>
      <c r="B9602" t="s">
        <v>28</v>
      </c>
      <c r="C9602">
        <v>139.9</v>
      </c>
      <c r="D9602" s="1">
        <v>42856</v>
      </c>
      <c r="E9602" cm="1">
        <f t="array" ref="E9602">IF(AND(B9602="Housing",A9602="Rural"),"",
_xlfn.IFS(
NOT(ISBLANK(C9602)), C9602,
AND(NOT(ISBLANK(C9601)), B9601=B9602, NOT(ISBLANK(C9603)), B9603=B9602), AVERAGE(C9601,C9603),
AND(NOT(ISBLANK(C9601)), B9601=B9602, ISBLANK(C9603), NOT(ISBLANK(C9604)), B9604=B9602), C9601+(C9604-C9601)/3,
AND(ISBLANK(C9601), NOT(ISBLANK(C9600)), B9600=B9602, NOT(ISBLANK(C9603)), B9603=B9602), C9600+(C9603-C9600)*2/3,
TRUE, "Check Manually"
))</f>
        <v>139.9</v>
      </c>
      <c r="F9602" t="str">
        <f>_xlfn.XLOOKUP(B9602,Bucket_Map!A:A,Bucket_Map!B:B,"ERROR - CHECK NAME")</f>
        <v>Food &amp; Beverages</v>
      </c>
    </row>
    <row r="9603" spans="1:6" x14ac:dyDescent="0.25">
      <c r="A9603" t="s">
        <v>33</v>
      </c>
      <c r="B9603" t="s">
        <v>28</v>
      </c>
      <c r="C9603">
        <v>138.80000000000001</v>
      </c>
      <c r="D9603" s="1">
        <v>42887</v>
      </c>
      <c r="E9603" cm="1">
        <f t="array" ref="E9603">IF(AND(B9603="Housing",A9603="Rural"),"",
_xlfn.IFS(
NOT(ISBLANK(C9603)), C9603,
AND(NOT(ISBLANK(C9602)), B9602=B9603, NOT(ISBLANK(C9604)), B9604=B9603), AVERAGE(C9602,C9604),
AND(NOT(ISBLANK(C9602)), B9602=B9603, ISBLANK(C9604), NOT(ISBLANK(C9605)), B9605=B9603), C9602+(C9605-C9602)/3,
AND(ISBLANK(C9602), NOT(ISBLANK(C9601)), B9601=B9603, NOT(ISBLANK(C9604)), B9604=B9603), C9601+(C9604-C9601)*2/3,
TRUE, "Check Manually"
))</f>
        <v>138.80000000000001</v>
      </c>
      <c r="F9603" t="str">
        <f>_xlfn.XLOOKUP(B9603,Bucket_Map!A:A,Bucket_Map!B:B,"ERROR - CHECK NAME")</f>
        <v>Food &amp; Beverages</v>
      </c>
    </row>
    <row r="9604" spans="1:6" x14ac:dyDescent="0.25">
      <c r="A9604" t="s">
        <v>33</v>
      </c>
      <c r="B9604" t="s">
        <v>28</v>
      </c>
      <c r="C9604">
        <v>137.80000000000001</v>
      </c>
      <c r="D9604" s="1">
        <v>42917</v>
      </c>
      <c r="E9604" cm="1">
        <f t="array" ref="E9604">IF(AND(B9604="Housing",A9604="Rural"),"",
_xlfn.IFS(
NOT(ISBLANK(C9604)), C9604,
AND(NOT(ISBLANK(C9603)), B9603=B9604, NOT(ISBLANK(C9605)), B9605=B9604), AVERAGE(C9603,C9605),
AND(NOT(ISBLANK(C9603)), B9603=B9604, ISBLANK(C9605), NOT(ISBLANK(C9606)), B9606=B9604), C9603+(C9606-C9603)/3,
AND(ISBLANK(C9603), NOT(ISBLANK(C9602)), B9602=B9604, NOT(ISBLANK(C9605)), B9605=B9604), C9602+(C9605-C9602)*2/3,
TRUE, "Check Manually"
))</f>
        <v>137.80000000000001</v>
      </c>
      <c r="F9604" t="str">
        <f>_xlfn.XLOOKUP(B9604,Bucket_Map!A:A,Bucket_Map!B:B,"ERROR - CHECK NAME")</f>
        <v>Food &amp; Beverages</v>
      </c>
    </row>
    <row r="9605" spans="1:6" x14ac:dyDescent="0.25">
      <c r="A9605" t="s">
        <v>33</v>
      </c>
      <c r="B9605" t="s">
        <v>28</v>
      </c>
      <c r="C9605">
        <v>137.5</v>
      </c>
      <c r="D9605" s="1">
        <v>42948</v>
      </c>
      <c r="E9605" cm="1">
        <f t="array" ref="E9605">IF(AND(B9605="Housing",A9605="Rural"),"",
_xlfn.IFS(
NOT(ISBLANK(C9605)), C9605,
AND(NOT(ISBLANK(C9604)), B9604=B9605, NOT(ISBLANK(C9606)), B9606=B9605), AVERAGE(C9604,C9606),
AND(NOT(ISBLANK(C9604)), B9604=B9605, ISBLANK(C9606), NOT(ISBLANK(C9607)), B9607=B9605), C9604+(C9607-C9604)/3,
AND(ISBLANK(C9604), NOT(ISBLANK(C9603)), B9603=B9605, NOT(ISBLANK(C9606)), B9606=B9605), C9603+(C9606-C9603)*2/3,
TRUE, "Check Manually"
))</f>
        <v>137.5</v>
      </c>
      <c r="F9605" t="str">
        <f>_xlfn.XLOOKUP(B9605,Bucket_Map!A:A,Bucket_Map!B:B,"ERROR - CHECK NAME")</f>
        <v>Food &amp; Beverages</v>
      </c>
    </row>
    <row r="9606" spans="1:6" x14ac:dyDescent="0.25">
      <c r="A9606" t="s">
        <v>33</v>
      </c>
      <c r="B9606" t="s">
        <v>28</v>
      </c>
      <c r="C9606">
        <v>137.30000000000001</v>
      </c>
      <c r="D9606" s="1">
        <v>42979</v>
      </c>
      <c r="E9606" cm="1">
        <f t="array" ref="E9606">IF(AND(B9606="Housing",A9606="Rural"),"",
_xlfn.IFS(
NOT(ISBLANK(C9606)), C9606,
AND(NOT(ISBLANK(C9605)), B9605=B9606, NOT(ISBLANK(C9607)), B9607=B9606), AVERAGE(C9605,C9607),
AND(NOT(ISBLANK(C9605)), B9605=B9606, ISBLANK(C9607), NOT(ISBLANK(C9608)), B9608=B9606), C9605+(C9608-C9605)/3,
AND(ISBLANK(C9605), NOT(ISBLANK(C9604)), B9604=B9606, NOT(ISBLANK(C9607)), B9607=B9606), C9604+(C9607-C9604)*2/3,
TRUE, "Check Manually"
))</f>
        <v>137.30000000000001</v>
      </c>
      <c r="F9606" t="str">
        <f>_xlfn.XLOOKUP(B9606,Bucket_Map!A:A,Bucket_Map!B:B,"ERROR - CHECK NAME")</f>
        <v>Food &amp; Beverages</v>
      </c>
    </row>
    <row r="9607" spans="1:6" x14ac:dyDescent="0.25">
      <c r="A9607" t="s">
        <v>33</v>
      </c>
      <c r="B9607" t="s">
        <v>28</v>
      </c>
      <c r="C9607">
        <v>137.80000000000001</v>
      </c>
      <c r="D9607" s="1">
        <v>43009</v>
      </c>
      <c r="E9607" cm="1">
        <f t="array" ref="E9607">IF(AND(B9607="Housing",A9607="Rural"),"",
_xlfn.IFS(
NOT(ISBLANK(C9607)), C9607,
AND(NOT(ISBLANK(C9606)), B9606=B9607, NOT(ISBLANK(C9608)), B9608=B9607), AVERAGE(C9606,C9608),
AND(NOT(ISBLANK(C9606)), B9606=B9607, ISBLANK(C9608), NOT(ISBLANK(C9609)), B9609=B9607), C9606+(C9609-C9606)/3,
AND(ISBLANK(C9606), NOT(ISBLANK(C9605)), B9605=B9607, NOT(ISBLANK(C9608)), B9608=B9607), C9605+(C9608-C9605)*2/3,
TRUE, "Check Manually"
))</f>
        <v>137.80000000000001</v>
      </c>
      <c r="F9607" t="str">
        <f>_xlfn.XLOOKUP(B9607,Bucket_Map!A:A,Bucket_Map!B:B,"ERROR - CHECK NAME")</f>
        <v>Food &amp; Beverages</v>
      </c>
    </row>
    <row r="9608" spans="1:6" x14ac:dyDescent="0.25">
      <c r="A9608" t="s">
        <v>33</v>
      </c>
      <c r="B9608" t="s">
        <v>28</v>
      </c>
      <c r="C9608">
        <v>138.30000000000001</v>
      </c>
      <c r="D9608" s="1">
        <v>43040</v>
      </c>
      <c r="E9608" cm="1">
        <f t="array" ref="E9608">IF(AND(B9608="Housing",A9608="Rural"),"",
_xlfn.IFS(
NOT(ISBLANK(C9608)), C9608,
AND(NOT(ISBLANK(C9607)), B9607=B9608, NOT(ISBLANK(C9609)), B9609=B9608), AVERAGE(C9607,C9609),
AND(NOT(ISBLANK(C9607)), B9607=B9608, ISBLANK(C9609), NOT(ISBLANK(C9610)), B9610=B9608), C9607+(C9610-C9607)/3,
AND(ISBLANK(C9607), NOT(ISBLANK(C9606)), B9606=B9608, NOT(ISBLANK(C9609)), B9609=B9608), C9606+(C9609-C9606)*2/3,
TRUE, "Check Manually"
))</f>
        <v>138.30000000000001</v>
      </c>
      <c r="F9608" t="str">
        <f>_xlfn.XLOOKUP(B9608,Bucket_Map!A:A,Bucket_Map!B:B,"ERROR - CHECK NAME")</f>
        <v>Food &amp; Beverages</v>
      </c>
    </row>
    <row r="9609" spans="1:6" x14ac:dyDescent="0.25">
      <c r="A9609" t="s">
        <v>33</v>
      </c>
      <c r="B9609" t="s">
        <v>28</v>
      </c>
      <c r="C9609">
        <v>139.69999999999999</v>
      </c>
      <c r="D9609" s="1">
        <v>43070</v>
      </c>
      <c r="E9609" cm="1">
        <f t="array" ref="E9609">IF(AND(B9609="Housing",A9609="Rural"),"",
_xlfn.IFS(
NOT(ISBLANK(C9609)), C9609,
AND(NOT(ISBLANK(C9608)), B9608=B9609, NOT(ISBLANK(C9610)), B9610=B9609), AVERAGE(C9608,C9610),
AND(NOT(ISBLANK(C9608)), B9608=B9609, ISBLANK(C9610), NOT(ISBLANK(C9611)), B9611=B9609), C9608+(C9611-C9608)/3,
AND(ISBLANK(C9608), NOT(ISBLANK(C9607)), B9607=B9609, NOT(ISBLANK(C9610)), B9610=B9609), C9607+(C9610-C9607)*2/3,
TRUE, "Check Manually"
))</f>
        <v>139.69999999999999</v>
      </c>
      <c r="F9609" t="str">
        <f>_xlfn.XLOOKUP(B9609,Bucket_Map!A:A,Bucket_Map!B:B,"ERROR - CHECK NAME")</f>
        <v>Food &amp; Beverages</v>
      </c>
    </row>
    <row r="9610" spans="1:6" x14ac:dyDescent="0.25">
      <c r="A9610" t="s">
        <v>33</v>
      </c>
      <c r="B9610" t="s">
        <v>28</v>
      </c>
      <c r="C9610">
        <v>140.5</v>
      </c>
      <c r="D9610" s="1">
        <v>43101</v>
      </c>
      <c r="E9610" cm="1">
        <f t="array" ref="E9610">IF(AND(B9610="Housing",A9610="Rural"),"",
_xlfn.IFS(
NOT(ISBLANK(C9610)), C9610,
AND(NOT(ISBLANK(C9609)), B9609=B9610, NOT(ISBLANK(C9611)), B9611=B9610), AVERAGE(C9609,C9611),
AND(NOT(ISBLANK(C9609)), B9609=B9610, ISBLANK(C9611), NOT(ISBLANK(C9612)), B9612=B9610), C9609+(C9612-C9609)/3,
AND(ISBLANK(C9609), NOT(ISBLANK(C9608)), B9608=B9610, NOT(ISBLANK(C9611)), B9611=B9610), C9608+(C9611-C9608)*2/3,
TRUE, "Check Manually"
))</f>
        <v>140.5</v>
      </c>
      <c r="F9610" t="str">
        <f>_xlfn.XLOOKUP(B9610,Bucket_Map!A:A,Bucket_Map!B:B,"ERROR - CHECK NAME")</f>
        <v>Food &amp; Beverages</v>
      </c>
    </row>
    <row r="9611" spans="1:6" x14ac:dyDescent="0.25">
      <c r="A9611" t="s">
        <v>33</v>
      </c>
      <c r="B9611" t="s">
        <v>28</v>
      </c>
      <c r="C9611">
        <v>140.69999999999999</v>
      </c>
      <c r="D9611" s="1">
        <v>43132</v>
      </c>
      <c r="E9611" cm="1">
        <f t="array" ref="E9611">IF(AND(B9611="Housing",A9611="Rural"),"",
_xlfn.IFS(
NOT(ISBLANK(C9611)), C9611,
AND(NOT(ISBLANK(C9610)), B9610=B9611, NOT(ISBLANK(C9612)), B9612=B9611), AVERAGE(C9610,C9612),
AND(NOT(ISBLANK(C9610)), B9610=B9611, ISBLANK(C9612), NOT(ISBLANK(C9613)), B9613=B9611), C9610+(C9613-C9610)/3,
AND(ISBLANK(C9610), NOT(ISBLANK(C9609)), B9609=B9611, NOT(ISBLANK(C9612)), B9612=B9611), C9609+(C9612-C9609)*2/3,
TRUE, "Check Manually"
))</f>
        <v>140.69999999999999</v>
      </c>
      <c r="F9611" t="str">
        <f>_xlfn.XLOOKUP(B9611,Bucket_Map!A:A,Bucket_Map!B:B,"ERROR - CHECK NAME")</f>
        <v>Food &amp; Beverages</v>
      </c>
    </row>
    <row r="9612" spans="1:6" x14ac:dyDescent="0.25">
      <c r="A9612" t="s">
        <v>33</v>
      </c>
      <c r="B9612" t="s">
        <v>28</v>
      </c>
      <c r="C9612">
        <v>140.69999999999999</v>
      </c>
      <c r="D9612" s="1">
        <v>43160</v>
      </c>
      <c r="E9612" cm="1">
        <f t="array" ref="E9612">IF(AND(B9612="Housing",A9612="Rural"),"",
_xlfn.IFS(
NOT(ISBLANK(C9612)), C9612,
AND(NOT(ISBLANK(C9611)), B9611=B9612, NOT(ISBLANK(C9613)), B9613=B9612), AVERAGE(C9611,C9613),
AND(NOT(ISBLANK(C9611)), B9611=B9612, ISBLANK(C9613), NOT(ISBLANK(C9614)), B9614=B9612), C9611+(C9614-C9611)/3,
AND(ISBLANK(C9611), NOT(ISBLANK(C9610)), B9610=B9612, NOT(ISBLANK(C9613)), B9613=B9612), C9610+(C9613-C9610)*2/3,
TRUE, "Check Manually"
))</f>
        <v>140.69999999999999</v>
      </c>
      <c r="F9612" t="str">
        <f>_xlfn.XLOOKUP(B9612,Bucket_Map!A:A,Bucket_Map!B:B,"ERROR - CHECK NAME")</f>
        <v>Food &amp; Beverages</v>
      </c>
    </row>
    <row r="9613" spans="1:6" x14ac:dyDescent="0.25">
      <c r="A9613" t="s">
        <v>33</v>
      </c>
      <c r="B9613" t="s">
        <v>28</v>
      </c>
      <c r="C9613">
        <v>140.19999999999999</v>
      </c>
      <c r="D9613" s="1">
        <v>43191</v>
      </c>
      <c r="E9613" cm="1">
        <f t="array" ref="E9613">IF(AND(B9613="Housing",A9613="Rural"),"",
_xlfn.IFS(
NOT(ISBLANK(C9613)), C9613,
AND(NOT(ISBLANK(C9612)), B9612=B9613, NOT(ISBLANK(C9614)), B9614=B9613), AVERAGE(C9612,C9614),
AND(NOT(ISBLANK(C9612)), B9612=B9613, ISBLANK(C9614), NOT(ISBLANK(C9615)), B9615=B9613), C9612+(C9615-C9612)/3,
AND(ISBLANK(C9612), NOT(ISBLANK(C9611)), B9611=B9613, NOT(ISBLANK(C9614)), B9614=B9613), C9611+(C9614-C9611)*2/3,
TRUE, "Check Manually"
))</f>
        <v>140.19999999999999</v>
      </c>
      <c r="F9613" t="str">
        <f>_xlfn.XLOOKUP(B9613,Bucket_Map!A:A,Bucket_Map!B:B,"ERROR - CHECK NAME")</f>
        <v>Food &amp; Beverages</v>
      </c>
    </row>
    <row r="9614" spans="1:6" x14ac:dyDescent="0.25">
      <c r="A9614" t="s">
        <v>33</v>
      </c>
      <c r="B9614" t="s">
        <v>28</v>
      </c>
      <c r="C9614">
        <v>139.6</v>
      </c>
      <c r="D9614" s="1">
        <v>43221</v>
      </c>
      <c r="E9614" cm="1">
        <f t="array" ref="E9614">IF(AND(B9614="Housing",A9614="Rural"),"",
_xlfn.IFS(
NOT(ISBLANK(C9614)), C9614,
AND(NOT(ISBLANK(C9613)), B9613=B9614, NOT(ISBLANK(C9615)), B9615=B9614), AVERAGE(C9613,C9615),
AND(NOT(ISBLANK(C9613)), B9613=B9614, ISBLANK(C9615), NOT(ISBLANK(C9616)), B9616=B9614), C9613+(C9616-C9613)/3,
AND(ISBLANK(C9613), NOT(ISBLANK(C9612)), B9612=B9614, NOT(ISBLANK(C9615)), B9615=B9614), C9612+(C9615-C9612)*2/3,
TRUE, "Check Manually"
))</f>
        <v>139.6</v>
      </c>
      <c r="F9614" t="str">
        <f>_xlfn.XLOOKUP(B9614,Bucket_Map!A:A,Bucket_Map!B:B,"ERROR - CHECK NAME")</f>
        <v>Food &amp; Beverages</v>
      </c>
    </row>
    <row r="9615" spans="1:6" x14ac:dyDescent="0.25">
      <c r="A9615" t="s">
        <v>33</v>
      </c>
      <c r="B9615" t="s">
        <v>28</v>
      </c>
      <c r="C9615">
        <v>140</v>
      </c>
      <c r="D9615" s="1">
        <v>43252</v>
      </c>
      <c r="E9615" cm="1">
        <f t="array" ref="E9615">IF(AND(B9615="Housing",A9615="Rural"),"",
_xlfn.IFS(
NOT(ISBLANK(C9615)), C9615,
AND(NOT(ISBLANK(C9614)), B9614=B9615, NOT(ISBLANK(C9616)), B9616=B9615), AVERAGE(C9614,C9616),
AND(NOT(ISBLANK(C9614)), B9614=B9615, ISBLANK(C9616), NOT(ISBLANK(C9617)), B9617=B9615), C9614+(C9617-C9614)/3,
AND(ISBLANK(C9614), NOT(ISBLANK(C9613)), B9613=B9615, NOT(ISBLANK(C9616)), B9616=B9615), C9613+(C9616-C9613)*2/3,
TRUE, "Check Manually"
))</f>
        <v>140</v>
      </c>
      <c r="F9615" t="str">
        <f>_xlfn.XLOOKUP(B9615,Bucket_Map!A:A,Bucket_Map!B:B,"ERROR - CHECK NAME")</f>
        <v>Food &amp; Beverages</v>
      </c>
    </row>
    <row r="9616" spans="1:6" x14ac:dyDescent="0.25">
      <c r="A9616" t="s">
        <v>33</v>
      </c>
      <c r="B9616" t="s">
        <v>28</v>
      </c>
      <c r="C9616">
        <v>140.30000000000001</v>
      </c>
      <c r="D9616" s="1">
        <v>43282</v>
      </c>
      <c r="E9616" cm="1">
        <f t="array" ref="E9616">IF(AND(B9616="Housing",A9616="Rural"),"",
_xlfn.IFS(
NOT(ISBLANK(C9616)), C9616,
AND(NOT(ISBLANK(C9615)), B9615=B9616, NOT(ISBLANK(C9617)), B9617=B9616), AVERAGE(C9615,C9617),
AND(NOT(ISBLANK(C9615)), B9615=B9616, ISBLANK(C9617), NOT(ISBLANK(C9618)), B9618=B9616), C9615+(C9618-C9615)/3,
AND(ISBLANK(C9615), NOT(ISBLANK(C9614)), B9614=B9616, NOT(ISBLANK(C9617)), B9617=B9616), C9614+(C9617-C9614)*2/3,
TRUE, "Check Manually"
))</f>
        <v>140.30000000000001</v>
      </c>
      <c r="F9616" t="str">
        <f>_xlfn.XLOOKUP(B9616,Bucket_Map!A:A,Bucket_Map!B:B,"ERROR - CHECK NAME")</f>
        <v>Food &amp; Beverages</v>
      </c>
    </row>
    <row r="9617" spans="1:6" x14ac:dyDescent="0.25">
      <c r="A9617" t="s">
        <v>33</v>
      </c>
      <c r="B9617" t="s">
        <v>28</v>
      </c>
      <c r="C9617">
        <v>141.1</v>
      </c>
      <c r="D9617" s="1">
        <v>43313</v>
      </c>
      <c r="E9617" cm="1">
        <f t="array" ref="E9617">IF(AND(B9617="Housing",A9617="Rural"),"",
_xlfn.IFS(
NOT(ISBLANK(C9617)), C9617,
AND(NOT(ISBLANK(C9616)), B9616=B9617, NOT(ISBLANK(C9618)), B9618=B9617), AVERAGE(C9616,C9618),
AND(NOT(ISBLANK(C9616)), B9616=B9617, ISBLANK(C9618), NOT(ISBLANK(C9619)), B9619=B9617), C9616+(C9619-C9616)/3,
AND(ISBLANK(C9616), NOT(ISBLANK(C9615)), B9615=B9617, NOT(ISBLANK(C9618)), B9618=B9617), C9615+(C9618-C9615)*2/3,
TRUE, "Check Manually"
))</f>
        <v>141.1</v>
      </c>
      <c r="F9617" t="str">
        <f>_xlfn.XLOOKUP(B9617,Bucket_Map!A:A,Bucket_Map!B:B,"ERROR - CHECK NAME")</f>
        <v>Food &amp; Beverages</v>
      </c>
    </row>
    <row r="9618" spans="1:6" x14ac:dyDescent="0.25">
      <c r="A9618" t="s">
        <v>33</v>
      </c>
      <c r="B9618" t="s">
        <v>28</v>
      </c>
      <c r="C9618">
        <v>141.19999999999999</v>
      </c>
      <c r="D9618" s="1">
        <v>43344</v>
      </c>
      <c r="E9618" cm="1">
        <f t="array" ref="E9618">IF(AND(B9618="Housing",A9618="Rural"),"",
_xlfn.IFS(
NOT(ISBLANK(C9618)), C9618,
AND(NOT(ISBLANK(C9617)), B9617=B9618, NOT(ISBLANK(C9619)), B9619=B9618), AVERAGE(C9617,C9619),
AND(NOT(ISBLANK(C9617)), B9617=B9618, ISBLANK(C9619), NOT(ISBLANK(C9620)), B9620=B9618), C9617+(C9620-C9617)/3,
AND(ISBLANK(C9617), NOT(ISBLANK(C9616)), B9616=B9618, NOT(ISBLANK(C9619)), B9619=B9618), C9616+(C9619-C9616)*2/3,
TRUE, "Check Manually"
))</f>
        <v>141.19999999999999</v>
      </c>
      <c r="F9618" t="str">
        <f>_xlfn.XLOOKUP(B9618,Bucket_Map!A:A,Bucket_Map!B:B,"ERROR - CHECK NAME")</f>
        <v>Food &amp; Beverages</v>
      </c>
    </row>
    <row r="9619" spans="1:6" x14ac:dyDescent="0.25">
      <c r="A9619" t="s">
        <v>33</v>
      </c>
      <c r="B9619" t="s">
        <v>28</v>
      </c>
      <c r="C9619">
        <v>141.1</v>
      </c>
      <c r="D9619" s="1">
        <v>43374</v>
      </c>
      <c r="E9619" cm="1">
        <f t="array" ref="E9619">IF(AND(B9619="Housing",A9619="Rural"),"",
_xlfn.IFS(
NOT(ISBLANK(C9619)), C9619,
AND(NOT(ISBLANK(C9618)), B9618=B9619, NOT(ISBLANK(C9620)), B9620=B9619), AVERAGE(C9618,C9620),
AND(NOT(ISBLANK(C9618)), B9618=B9619, ISBLANK(C9620), NOT(ISBLANK(C9621)), B9621=B9619), C9618+(C9621-C9618)/3,
AND(ISBLANK(C9618), NOT(ISBLANK(C9617)), B9617=B9619, NOT(ISBLANK(C9620)), B9620=B9619), C9617+(C9620-C9617)*2/3,
TRUE, "Check Manually"
))</f>
        <v>141.1</v>
      </c>
      <c r="F9619" t="str">
        <f>_xlfn.XLOOKUP(B9619,Bucket_Map!A:A,Bucket_Map!B:B,"ERROR - CHECK NAME")</f>
        <v>Food &amp; Beverages</v>
      </c>
    </row>
    <row r="9620" spans="1:6" x14ac:dyDescent="0.25">
      <c r="A9620" t="s">
        <v>33</v>
      </c>
      <c r="B9620" t="s">
        <v>28</v>
      </c>
      <c r="C9620">
        <v>141.4</v>
      </c>
      <c r="D9620" s="1">
        <v>43405</v>
      </c>
      <c r="E9620" cm="1">
        <f t="array" ref="E9620">IF(AND(B9620="Housing",A9620="Rural"),"",
_xlfn.IFS(
NOT(ISBLANK(C9620)), C9620,
AND(NOT(ISBLANK(C9619)), B9619=B9620, NOT(ISBLANK(C9621)), B9621=B9620), AVERAGE(C9619,C9621),
AND(NOT(ISBLANK(C9619)), B9619=B9620, ISBLANK(C9621), NOT(ISBLANK(C9622)), B9622=B9620), C9619+(C9622-C9619)/3,
AND(ISBLANK(C9619), NOT(ISBLANK(C9618)), B9618=B9620, NOT(ISBLANK(C9621)), B9621=B9620), C9618+(C9621-C9618)*2/3,
TRUE, "Check Manually"
))</f>
        <v>141.4</v>
      </c>
      <c r="F9620" t="str">
        <f>_xlfn.XLOOKUP(B9620,Bucket_Map!A:A,Bucket_Map!B:B,"ERROR - CHECK NAME")</f>
        <v>Food &amp; Beverages</v>
      </c>
    </row>
    <row r="9621" spans="1:6" x14ac:dyDescent="0.25">
      <c r="A9621" t="s">
        <v>33</v>
      </c>
      <c r="B9621" t="s">
        <v>28</v>
      </c>
      <c r="C9621">
        <v>141.5</v>
      </c>
      <c r="D9621" s="1">
        <v>43435</v>
      </c>
      <c r="E9621" cm="1">
        <f t="array" ref="E9621">IF(AND(B9621="Housing",A9621="Rural"),"",
_xlfn.IFS(
NOT(ISBLANK(C9621)), C9621,
AND(NOT(ISBLANK(C9620)), B9620=B9621, NOT(ISBLANK(C9622)), B9622=B9621), AVERAGE(C9620,C9622),
AND(NOT(ISBLANK(C9620)), B9620=B9621, ISBLANK(C9622), NOT(ISBLANK(C9623)), B9623=B9621), C9620+(C9623-C9620)/3,
AND(ISBLANK(C9620), NOT(ISBLANK(C9619)), B9619=B9621, NOT(ISBLANK(C9622)), B9622=B9621), C9619+(C9622-C9619)*2/3,
TRUE, "Check Manually"
))</f>
        <v>141.5</v>
      </c>
      <c r="F9621" t="str">
        <f>_xlfn.XLOOKUP(B9621,Bucket_Map!A:A,Bucket_Map!B:B,"ERROR - CHECK NAME")</f>
        <v>Food &amp; Beverages</v>
      </c>
    </row>
    <row r="9622" spans="1:6" x14ac:dyDescent="0.25">
      <c r="A9622" t="s">
        <v>33</v>
      </c>
      <c r="B9622" t="s">
        <v>28</v>
      </c>
      <c r="C9622">
        <v>140.4</v>
      </c>
      <c r="D9622" s="1">
        <v>43466</v>
      </c>
      <c r="E9622" cm="1">
        <f t="array" ref="E9622">IF(AND(B9622="Housing",A9622="Rural"),"",
_xlfn.IFS(
NOT(ISBLANK(C9622)), C9622,
AND(NOT(ISBLANK(C9621)), B9621=B9622, NOT(ISBLANK(C9623)), B9623=B9622), AVERAGE(C9621,C9623),
AND(NOT(ISBLANK(C9621)), B9621=B9622, ISBLANK(C9623), NOT(ISBLANK(C9624)), B9624=B9622), C9621+(C9624-C9621)/3,
AND(ISBLANK(C9621), NOT(ISBLANK(C9620)), B9620=B9622, NOT(ISBLANK(C9623)), B9623=B9622), C9620+(C9623-C9620)*2/3,
TRUE, "Check Manually"
))</f>
        <v>140.4</v>
      </c>
      <c r="F9622" t="str">
        <f>_xlfn.XLOOKUP(B9622,Bucket_Map!A:A,Bucket_Map!B:B,"ERROR - CHECK NAME")</f>
        <v>Food &amp; Beverages</v>
      </c>
    </row>
    <row r="9623" spans="1:6" x14ac:dyDescent="0.25">
      <c r="A9623" t="s">
        <v>33</v>
      </c>
      <c r="B9623" t="s">
        <v>28</v>
      </c>
      <c r="C9623">
        <v>140.80000000000001</v>
      </c>
      <c r="D9623" s="1">
        <v>43497</v>
      </c>
      <c r="E9623" cm="1">
        <f t="array" ref="E9623">IF(AND(B9623="Housing",A9623="Rural"),"",
_xlfn.IFS(
NOT(ISBLANK(C9623)), C9623,
AND(NOT(ISBLANK(C9622)), B9622=B9623, NOT(ISBLANK(C9624)), B9624=B9623), AVERAGE(C9622,C9624),
AND(NOT(ISBLANK(C9622)), B9622=B9623, ISBLANK(C9624), NOT(ISBLANK(C9625)), B9625=B9623), C9622+(C9625-C9622)/3,
AND(ISBLANK(C9622), NOT(ISBLANK(C9621)), B9621=B9623, NOT(ISBLANK(C9624)), B9624=B9623), C9621+(C9624-C9621)*2/3,
TRUE, "Check Manually"
))</f>
        <v>140.80000000000001</v>
      </c>
      <c r="F9623" t="str">
        <f>_xlfn.XLOOKUP(B9623,Bucket_Map!A:A,Bucket_Map!B:B,"ERROR - CHECK NAME")</f>
        <v>Food &amp; Beverages</v>
      </c>
    </row>
    <row r="9624" spans="1:6" x14ac:dyDescent="0.25">
      <c r="A9624" t="s">
        <v>33</v>
      </c>
      <c r="B9624" t="s">
        <v>28</v>
      </c>
      <c r="C9624">
        <v>140.69999999999999</v>
      </c>
      <c r="D9624" s="1">
        <v>43525</v>
      </c>
      <c r="E9624" cm="1">
        <f t="array" ref="E9624">IF(AND(B9624="Housing",A9624="Rural"),"",
_xlfn.IFS(
NOT(ISBLANK(C9624)), C9624,
AND(NOT(ISBLANK(C9623)), B9623=B9624, NOT(ISBLANK(C9625)), B9625=B9624), AVERAGE(C9623,C9625),
AND(NOT(ISBLANK(C9623)), B9623=B9624, ISBLANK(C9625), NOT(ISBLANK(C9626)), B9626=B9624), C9623+(C9626-C9623)/3,
AND(ISBLANK(C9623), NOT(ISBLANK(C9622)), B9622=B9624, NOT(ISBLANK(C9625)), B9625=B9624), C9622+(C9625-C9622)*2/3,
TRUE, "Check Manually"
))</f>
        <v>140.69999999999999</v>
      </c>
      <c r="F9624" t="str">
        <f>_xlfn.XLOOKUP(B9624,Bucket_Map!A:A,Bucket_Map!B:B,"ERROR - CHECK NAME")</f>
        <v>Food &amp; Beverages</v>
      </c>
    </row>
    <row r="9625" spans="1:6" x14ac:dyDescent="0.25">
      <c r="A9625" t="s">
        <v>33</v>
      </c>
      <c r="B9625" t="s">
        <v>28</v>
      </c>
      <c r="C9625">
        <v>141</v>
      </c>
      <c r="D9625" s="1">
        <v>43586</v>
      </c>
      <c r="E9625" cm="1">
        <f t="array" ref="E9625">IF(AND(B9625="Housing",A9625="Rural"),"",
_xlfn.IFS(
NOT(ISBLANK(C9625)), C9625,
AND(NOT(ISBLANK(C9624)), B9624=B9625, NOT(ISBLANK(C9626)), B9626=B9625), AVERAGE(C9624,C9626),
AND(NOT(ISBLANK(C9624)), B9624=B9625, ISBLANK(C9626), NOT(ISBLANK(C9627)), B9627=B9625), C9624+(C9627-C9624)/3,
AND(ISBLANK(C9624), NOT(ISBLANK(C9623)), B9623=B9625, NOT(ISBLANK(C9626)), B9626=B9625), C9623+(C9626-C9623)*2/3,
TRUE, "Check Manually"
))</f>
        <v>141</v>
      </c>
      <c r="F9625" t="str">
        <f>_xlfn.XLOOKUP(B9625,Bucket_Map!A:A,Bucket_Map!B:B,"ERROR - CHECK NAME")</f>
        <v>Food &amp; Beverages</v>
      </c>
    </row>
    <row r="9626" spans="1:6" x14ac:dyDescent="0.25">
      <c r="A9626" t="s">
        <v>33</v>
      </c>
      <c r="B9626" t="s">
        <v>28</v>
      </c>
      <c r="C9626">
        <v>141</v>
      </c>
      <c r="D9626" s="1">
        <v>43617</v>
      </c>
      <c r="E9626" cm="1">
        <f t="array" ref="E9626">IF(AND(B9626="Housing",A9626="Rural"),"",
_xlfn.IFS(
NOT(ISBLANK(C9626)), C9626,
AND(NOT(ISBLANK(C9625)), B9625=B9626, NOT(ISBLANK(C9627)), B9627=B9626), AVERAGE(C9625,C9627),
AND(NOT(ISBLANK(C9625)), B9625=B9626, ISBLANK(C9627), NOT(ISBLANK(C9628)), B9628=B9626), C9625+(C9628-C9625)/3,
AND(ISBLANK(C9625), NOT(ISBLANK(C9624)), B9624=B9626, NOT(ISBLANK(C9627)), B9627=B9626), C9624+(C9627-C9624)*2/3,
TRUE, "Check Manually"
))</f>
        <v>141</v>
      </c>
      <c r="F9626" t="str">
        <f>_xlfn.XLOOKUP(B9626,Bucket_Map!A:A,Bucket_Map!B:B,"ERROR - CHECK NAME")</f>
        <v>Food &amp; Beverages</v>
      </c>
    </row>
    <row r="9627" spans="1:6" x14ac:dyDescent="0.25">
      <c r="A9627" t="s">
        <v>33</v>
      </c>
      <c r="B9627" t="s">
        <v>28</v>
      </c>
      <c r="C9627">
        <v>141.6</v>
      </c>
      <c r="D9627" s="1">
        <v>43647</v>
      </c>
      <c r="E9627" cm="1">
        <f t="array" ref="E9627">IF(AND(B9627="Housing",A9627="Rural"),"",
_xlfn.IFS(
NOT(ISBLANK(C9627)), C9627,
AND(NOT(ISBLANK(C9626)), B9626=B9627, NOT(ISBLANK(C9628)), B9628=B9627), AVERAGE(C9626,C9628),
AND(NOT(ISBLANK(C9626)), B9626=B9627, ISBLANK(C9628), NOT(ISBLANK(C9629)), B9629=B9627), C9626+(C9629-C9626)/3,
AND(ISBLANK(C9626), NOT(ISBLANK(C9625)), B9625=B9627, NOT(ISBLANK(C9628)), B9628=B9627), C9625+(C9628-C9625)*2/3,
TRUE, "Check Manually"
))</f>
        <v>141.6</v>
      </c>
      <c r="F9627" t="str">
        <f>_xlfn.XLOOKUP(B9627,Bucket_Map!A:A,Bucket_Map!B:B,"ERROR - CHECK NAME")</f>
        <v>Food &amp; Beverages</v>
      </c>
    </row>
    <row r="9628" spans="1:6" x14ac:dyDescent="0.25">
      <c r="A9628" t="s">
        <v>33</v>
      </c>
      <c r="B9628" t="s">
        <v>28</v>
      </c>
      <c r="C9628">
        <v>142.5</v>
      </c>
      <c r="D9628" s="1">
        <v>43678</v>
      </c>
      <c r="E9628" cm="1">
        <f t="array" ref="E9628">IF(AND(B9628="Housing",A9628="Rural"),"",
_xlfn.IFS(
NOT(ISBLANK(C9628)), C9628,
AND(NOT(ISBLANK(C9627)), B9627=B9628, NOT(ISBLANK(C9629)), B9629=B9628), AVERAGE(C9627,C9629),
AND(NOT(ISBLANK(C9627)), B9627=B9628, ISBLANK(C9629), NOT(ISBLANK(C9630)), B9630=B9628), C9627+(C9630-C9627)/3,
AND(ISBLANK(C9627), NOT(ISBLANK(C9626)), B9626=B9628, NOT(ISBLANK(C9629)), B9629=B9628), C9626+(C9629-C9626)*2/3,
TRUE, "Check Manually"
))</f>
        <v>142.5</v>
      </c>
      <c r="F9628" t="str">
        <f>_xlfn.XLOOKUP(B9628,Bucket_Map!A:A,Bucket_Map!B:B,"ERROR - CHECK NAME")</f>
        <v>Food &amp; Beverages</v>
      </c>
    </row>
    <row r="9629" spans="1:6" x14ac:dyDescent="0.25">
      <c r="A9629" t="s">
        <v>33</v>
      </c>
      <c r="B9629" t="s">
        <v>28</v>
      </c>
      <c r="C9629">
        <v>143.80000000000001</v>
      </c>
      <c r="D9629" s="1">
        <v>43709</v>
      </c>
      <c r="E9629" cm="1">
        <f t="array" ref="E9629">IF(AND(B9629="Housing",A9629="Rural"),"",
_xlfn.IFS(
NOT(ISBLANK(C9629)), C9629,
AND(NOT(ISBLANK(C9628)), B9628=B9629, NOT(ISBLANK(C9630)), B9630=B9629), AVERAGE(C9628,C9630),
AND(NOT(ISBLANK(C9628)), B9628=B9629, ISBLANK(C9630), NOT(ISBLANK(C9631)), B9631=B9629), C9628+(C9631-C9628)/3,
AND(ISBLANK(C9628), NOT(ISBLANK(C9627)), B9627=B9629, NOT(ISBLANK(C9630)), B9630=B9629), C9627+(C9630-C9627)*2/3,
TRUE, "Check Manually"
))</f>
        <v>143.80000000000001</v>
      </c>
      <c r="F9629" t="str">
        <f>_xlfn.XLOOKUP(B9629,Bucket_Map!A:A,Bucket_Map!B:B,"ERROR - CHECK NAME")</f>
        <v>Food &amp; Beverages</v>
      </c>
    </row>
    <row r="9630" spans="1:6" x14ac:dyDescent="0.25">
      <c r="A9630" t="s">
        <v>33</v>
      </c>
      <c r="B9630" t="s">
        <v>28</v>
      </c>
      <c r="C9630">
        <v>145.19999999999999</v>
      </c>
      <c r="D9630" s="1">
        <v>43739</v>
      </c>
      <c r="E9630" cm="1">
        <f t="array" ref="E9630">IF(AND(B9630="Housing",A9630="Rural"),"",
_xlfn.IFS(
NOT(ISBLANK(C9630)), C9630,
AND(NOT(ISBLANK(C9629)), B9629=B9630, NOT(ISBLANK(C9631)), B9631=B9630), AVERAGE(C9629,C9631),
AND(NOT(ISBLANK(C9629)), B9629=B9630, ISBLANK(C9631), NOT(ISBLANK(C9632)), B9632=B9630), C9629+(C9632-C9629)/3,
AND(ISBLANK(C9629), NOT(ISBLANK(C9628)), B9628=B9630, NOT(ISBLANK(C9631)), B9631=B9630), C9628+(C9631-C9628)*2/3,
TRUE, "Check Manually"
))</f>
        <v>145.19999999999999</v>
      </c>
      <c r="F9630" t="str">
        <f>_xlfn.XLOOKUP(B9630,Bucket_Map!A:A,Bucket_Map!B:B,"ERROR - CHECK NAME")</f>
        <v>Food &amp; Beverages</v>
      </c>
    </row>
    <row r="9631" spans="1:6" x14ac:dyDescent="0.25">
      <c r="A9631" t="s">
        <v>33</v>
      </c>
      <c r="B9631" t="s">
        <v>28</v>
      </c>
      <c r="C9631">
        <v>146.30000000000001</v>
      </c>
      <c r="D9631" s="1">
        <v>43770</v>
      </c>
      <c r="E9631" cm="1">
        <f t="array" ref="E9631">IF(AND(B9631="Housing",A9631="Rural"),"",
_xlfn.IFS(
NOT(ISBLANK(C9631)), C9631,
AND(NOT(ISBLANK(C9630)), B9630=B9631, NOT(ISBLANK(C9632)), B9632=B9631), AVERAGE(C9630,C9632),
AND(NOT(ISBLANK(C9630)), B9630=B9631, ISBLANK(C9632), NOT(ISBLANK(C9633)), B9633=B9631), C9630+(C9633-C9630)/3,
AND(ISBLANK(C9630), NOT(ISBLANK(C9629)), B9629=B9631, NOT(ISBLANK(C9632)), B9632=B9631), C9629+(C9632-C9629)*2/3,
TRUE, "Check Manually"
))</f>
        <v>146.30000000000001</v>
      </c>
      <c r="F9631" t="str">
        <f>_xlfn.XLOOKUP(B9631,Bucket_Map!A:A,Bucket_Map!B:B,"ERROR - CHECK NAME")</f>
        <v>Food &amp; Beverages</v>
      </c>
    </row>
    <row r="9632" spans="1:6" x14ac:dyDescent="0.25">
      <c r="A9632" t="s">
        <v>33</v>
      </c>
      <c r="B9632" t="s">
        <v>28</v>
      </c>
      <c r="C9632">
        <v>148</v>
      </c>
      <c r="D9632" s="1">
        <v>43800</v>
      </c>
      <c r="E9632" cm="1">
        <f t="array" ref="E9632">IF(AND(B9632="Housing",A9632="Rural"),"",
_xlfn.IFS(
NOT(ISBLANK(C9632)), C9632,
AND(NOT(ISBLANK(C9631)), B9631=B9632, NOT(ISBLANK(C9633)), B9633=B9632), AVERAGE(C9631,C9633),
AND(NOT(ISBLANK(C9631)), B9631=B9632, ISBLANK(C9633), NOT(ISBLANK(C9634)), B9634=B9632), C9631+(C9634-C9631)/3,
AND(ISBLANK(C9631), NOT(ISBLANK(C9630)), B9630=B9632, NOT(ISBLANK(C9633)), B9633=B9632), C9630+(C9633-C9630)*2/3,
TRUE, "Check Manually"
))</f>
        <v>148</v>
      </c>
      <c r="F9632" t="str">
        <f>_xlfn.XLOOKUP(B9632,Bucket_Map!A:A,Bucket_Map!B:B,"ERROR - CHECK NAME")</f>
        <v>Food &amp; Beverages</v>
      </c>
    </row>
    <row r="9633" spans="1:6" x14ac:dyDescent="0.25">
      <c r="A9633" t="s">
        <v>33</v>
      </c>
      <c r="B9633" t="s">
        <v>28</v>
      </c>
      <c r="C9633">
        <v>149.5</v>
      </c>
      <c r="D9633" s="1">
        <v>43831</v>
      </c>
      <c r="E9633" cm="1">
        <f t="array" ref="E9633">IF(AND(B9633="Housing",A9633="Rural"),"",
_xlfn.IFS(
NOT(ISBLANK(C9633)), C9633,
AND(NOT(ISBLANK(C9632)), B9632=B9633, NOT(ISBLANK(C9634)), B9634=B9633), AVERAGE(C9632,C9634),
AND(NOT(ISBLANK(C9632)), B9632=B9633, ISBLANK(C9634), NOT(ISBLANK(C9635)), B9635=B9633), C9632+(C9635-C9632)/3,
AND(ISBLANK(C9632), NOT(ISBLANK(C9631)), B9631=B9633, NOT(ISBLANK(C9634)), B9634=B9633), C9631+(C9634-C9631)*2/3,
TRUE, "Check Manually"
))</f>
        <v>149.5</v>
      </c>
      <c r="F9633" t="str">
        <f>_xlfn.XLOOKUP(B9633,Bucket_Map!A:A,Bucket_Map!B:B,"ERROR - CHECK NAME")</f>
        <v>Food &amp; Beverages</v>
      </c>
    </row>
    <row r="9634" spans="1:6" x14ac:dyDescent="0.25">
      <c r="A9634" t="s">
        <v>33</v>
      </c>
      <c r="B9634" t="s">
        <v>28</v>
      </c>
      <c r="C9634">
        <v>150.4</v>
      </c>
      <c r="D9634" s="1">
        <v>43862</v>
      </c>
      <c r="E9634" cm="1">
        <f t="array" ref="E9634">IF(AND(B9634="Housing",A9634="Rural"),"",
_xlfn.IFS(
NOT(ISBLANK(C9634)), C9634,
AND(NOT(ISBLANK(C9633)), B9633=B9634, NOT(ISBLANK(C9635)), B9635=B9634), AVERAGE(C9633,C9635),
AND(NOT(ISBLANK(C9633)), B9633=B9634, ISBLANK(C9635), NOT(ISBLANK(C9636)), B9636=B9634), C9633+(C9636-C9633)/3,
AND(ISBLANK(C9633), NOT(ISBLANK(C9632)), B9632=B9634, NOT(ISBLANK(C9635)), B9635=B9634), C9632+(C9635-C9632)*2/3,
TRUE, "Check Manually"
))</f>
        <v>150.4</v>
      </c>
      <c r="F9634" t="str">
        <f>_xlfn.XLOOKUP(B9634,Bucket_Map!A:A,Bucket_Map!B:B,"ERROR - CHECK NAME")</f>
        <v>Food &amp; Beverages</v>
      </c>
    </row>
    <row r="9635" spans="1:6" x14ac:dyDescent="0.25">
      <c r="A9635" t="s">
        <v>33</v>
      </c>
      <c r="B9635" t="s">
        <v>28</v>
      </c>
      <c r="C9635">
        <v>151.5</v>
      </c>
      <c r="D9635" s="1">
        <v>43891</v>
      </c>
      <c r="E9635" cm="1">
        <f t="array" ref="E9635">IF(AND(B9635="Housing",A9635="Rural"),"",
_xlfn.IFS(
NOT(ISBLANK(C9635)), C9635,
AND(NOT(ISBLANK(C9634)), B9634=B9635, NOT(ISBLANK(C9636)), B9636=B9635), AVERAGE(C9634,C9636),
AND(NOT(ISBLANK(C9634)), B9634=B9635, ISBLANK(C9636), NOT(ISBLANK(C9637)), B9637=B9635), C9634+(C9637-C9634)/3,
AND(ISBLANK(C9634), NOT(ISBLANK(C9633)), B9633=B9635, NOT(ISBLANK(C9636)), B9636=B9635), C9633+(C9636-C9633)*2/3,
TRUE, "Check Manually"
))</f>
        <v>151.5</v>
      </c>
      <c r="F9635" t="str">
        <f>_xlfn.XLOOKUP(B9635,Bucket_Map!A:A,Bucket_Map!B:B,"ERROR - CHECK NAME")</f>
        <v>Food &amp; Beverages</v>
      </c>
    </row>
    <row r="9636" spans="1:6" x14ac:dyDescent="0.25">
      <c r="A9636" t="s">
        <v>33</v>
      </c>
      <c r="B9636" t="s">
        <v>28</v>
      </c>
      <c r="C9636">
        <v>154</v>
      </c>
      <c r="D9636" s="1">
        <v>43922</v>
      </c>
      <c r="E9636" cm="1">
        <f t="array" ref="E9636">IF(AND(B9636="Housing",A9636="Rural"),"",
_xlfn.IFS(
NOT(ISBLANK(C9636)), C9636,
AND(NOT(ISBLANK(C9635)), B9635=B9636, NOT(ISBLANK(C9637)), B9637=B9636), AVERAGE(C9635,C9637),
AND(NOT(ISBLANK(C9635)), B9635=B9636, ISBLANK(C9637), NOT(ISBLANK(C9638)), B9638=B9636), C9635+(C9638-C9635)/3,
AND(ISBLANK(C9635), NOT(ISBLANK(C9634)), B9634=B9636, NOT(ISBLANK(C9637)), B9637=B9636), C9634+(C9637-C9634)*2/3,
TRUE, "Check Manually"
))</f>
        <v>154</v>
      </c>
      <c r="F9636" t="str">
        <f>_xlfn.XLOOKUP(B9636,Bucket_Map!A:A,Bucket_Map!B:B,"ERROR - CHECK NAME")</f>
        <v>Food &amp; Beverages</v>
      </c>
    </row>
    <row r="9637" spans="1:6" x14ac:dyDescent="0.25">
      <c r="A9637" t="s">
        <v>33</v>
      </c>
      <c r="B9637" t="s">
        <v>28</v>
      </c>
      <c r="D9637" s="1">
        <v>43952</v>
      </c>
      <c r="E9637" cm="1">
        <f t="array" ref="E9637">IF(AND(B9637="Housing",A9637="Rural"),"",
_xlfn.IFS(
NOT(ISBLANK(C9637)), C9637,
AND(NOT(ISBLANK(C9636)), B9636=B9637, NOT(ISBLANK(C9638)), B9638=B9637), AVERAGE(C9636,C9638),
AND(NOT(ISBLANK(C9636)), B9636=B9637, ISBLANK(C9638), NOT(ISBLANK(C9639)), B9639=B9637), C9636+(C9639-C9636)/3,
AND(ISBLANK(C9636), NOT(ISBLANK(C9635)), B9635=B9637, NOT(ISBLANK(C9638)), B9638=B9637), C9635+(C9638-C9635)*2/3,
TRUE, "Check Manually"
))</f>
        <v>156.4</v>
      </c>
      <c r="F9637" t="str">
        <f>_xlfn.XLOOKUP(B9637,Bucket_Map!A:A,Bucket_Map!B:B,"ERROR - CHECK NAME")</f>
        <v>Food &amp; Beverages</v>
      </c>
    </row>
    <row r="9638" spans="1:6" x14ac:dyDescent="0.25">
      <c r="A9638" t="s">
        <v>33</v>
      </c>
      <c r="B9638" t="s">
        <v>28</v>
      </c>
      <c r="C9638">
        <v>158.80000000000001</v>
      </c>
      <c r="D9638" s="1">
        <v>43983</v>
      </c>
      <c r="E9638" cm="1">
        <f t="array" ref="E9638">IF(AND(B9638="Housing",A9638="Rural"),"",
_xlfn.IFS(
NOT(ISBLANK(C9638)), C9638,
AND(NOT(ISBLANK(C9637)), B9637=B9638, NOT(ISBLANK(C9639)), B9639=B9638), AVERAGE(C9637,C9639),
AND(NOT(ISBLANK(C9637)), B9637=B9638, ISBLANK(C9639), NOT(ISBLANK(C9640)), B9640=B9638), C9637+(C9640-C9637)/3,
AND(ISBLANK(C9637), NOT(ISBLANK(C9636)), B9636=B9638, NOT(ISBLANK(C9639)), B9639=B9638), C9636+(C9639-C9636)*2/3,
TRUE, "Check Manually"
))</f>
        <v>158.80000000000001</v>
      </c>
      <c r="F9638" t="str">
        <f>_xlfn.XLOOKUP(B9638,Bucket_Map!A:A,Bucket_Map!B:B,"ERROR - CHECK NAME")</f>
        <v>Food &amp; Beverages</v>
      </c>
    </row>
    <row r="9639" spans="1:6" x14ac:dyDescent="0.25">
      <c r="A9639" t="s">
        <v>33</v>
      </c>
      <c r="B9639" t="s">
        <v>28</v>
      </c>
      <c r="C9639">
        <v>158.80000000000001</v>
      </c>
      <c r="D9639" s="1">
        <v>44013</v>
      </c>
      <c r="E9639" cm="1">
        <f t="array" ref="E9639">IF(AND(B9639="Housing",A9639="Rural"),"",
_xlfn.IFS(
NOT(ISBLANK(C9639)), C9639,
AND(NOT(ISBLANK(C9638)), B9638=B9639, NOT(ISBLANK(C9640)), B9640=B9639), AVERAGE(C9638,C9640),
AND(NOT(ISBLANK(C9638)), B9638=B9639, ISBLANK(C9640), NOT(ISBLANK(C9641)), B9641=B9639), C9638+(C9641-C9638)/3,
AND(ISBLANK(C9638), NOT(ISBLANK(C9637)), B9637=B9639, NOT(ISBLANK(C9640)), B9640=B9639), C9637+(C9640-C9637)*2/3,
TRUE, "Check Manually"
))</f>
        <v>158.80000000000001</v>
      </c>
      <c r="F9639" t="str">
        <f>_xlfn.XLOOKUP(B9639,Bucket_Map!A:A,Bucket_Map!B:B,"ERROR - CHECK NAME")</f>
        <v>Food &amp; Beverages</v>
      </c>
    </row>
    <row r="9640" spans="1:6" x14ac:dyDescent="0.25">
      <c r="A9640" t="s">
        <v>33</v>
      </c>
      <c r="B9640" t="s">
        <v>28</v>
      </c>
      <c r="C9640">
        <v>160</v>
      </c>
      <c r="D9640" s="1">
        <v>44044</v>
      </c>
      <c r="E9640" cm="1">
        <f t="array" ref="E9640">IF(AND(B9640="Housing",A9640="Rural"),"",
_xlfn.IFS(
NOT(ISBLANK(C9640)), C9640,
AND(NOT(ISBLANK(C9639)), B9639=B9640, NOT(ISBLANK(C9641)), B9641=B9640), AVERAGE(C9639,C9641),
AND(NOT(ISBLANK(C9639)), B9639=B9640, ISBLANK(C9641), NOT(ISBLANK(C9642)), B9642=B9640), C9639+(C9642-C9639)/3,
AND(ISBLANK(C9639), NOT(ISBLANK(C9638)), B9638=B9640, NOT(ISBLANK(C9641)), B9641=B9640), C9638+(C9641-C9638)*2/3,
TRUE, "Check Manually"
))</f>
        <v>160</v>
      </c>
      <c r="F9640" t="str">
        <f>_xlfn.XLOOKUP(B9640,Bucket_Map!A:A,Bucket_Map!B:B,"ERROR - CHECK NAME")</f>
        <v>Food &amp; Beverages</v>
      </c>
    </row>
    <row r="9641" spans="1:6" x14ac:dyDescent="0.25">
      <c r="A9641" t="s">
        <v>33</v>
      </c>
      <c r="B9641" t="s">
        <v>28</v>
      </c>
      <c r="C9641">
        <v>160.9</v>
      </c>
      <c r="D9641" s="1">
        <v>44075</v>
      </c>
      <c r="E9641" cm="1">
        <f t="array" ref="E9641">IF(AND(B9641="Housing",A9641="Rural"),"",
_xlfn.IFS(
NOT(ISBLANK(C9641)), C9641,
AND(NOT(ISBLANK(C9640)), B9640=B9641, NOT(ISBLANK(C9642)), B9642=B9641), AVERAGE(C9640,C9642),
AND(NOT(ISBLANK(C9640)), B9640=B9641, ISBLANK(C9642), NOT(ISBLANK(C9643)), B9643=B9641), C9640+(C9643-C9640)/3,
AND(ISBLANK(C9640), NOT(ISBLANK(C9639)), B9639=B9641, NOT(ISBLANK(C9642)), B9642=B9641), C9639+(C9642-C9639)*2/3,
TRUE, "Check Manually"
))</f>
        <v>160.9</v>
      </c>
      <c r="F9641" t="str">
        <f>_xlfn.XLOOKUP(B9641,Bucket_Map!A:A,Bucket_Map!B:B,"ERROR - CHECK NAME")</f>
        <v>Food &amp; Beverages</v>
      </c>
    </row>
    <row r="9642" spans="1:6" x14ac:dyDescent="0.25">
      <c r="A9642" t="s">
        <v>33</v>
      </c>
      <c r="B9642" t="s">
        <v>28</v>
      </c>
      <c r="C9642">
        <v>161.30000000000001</v>
      </c>
      <c r="D9642" s="1">
        <v>44105</v>
      </c>
      <c r="E9642" cm="1">
        <f t="array" ref="E9642">IF(AND(B9642="Housing",A9642="Rural"),"",
_xlfn.IFS(
NOT(ISBLANK(C9642)), C9642,
AND(NOT(ISBLANK(C9641)), B9641=B9642, NOT(ISBLANK(C9643)), B9643=B9642), AVERAGE(C9641,C9643),
AND(NOT(ISBLANK(C9641)), B9641=B9642, ISBLANK(C9643), NOT(ISBLANK(C9644)), B9644=B9642), C9641+(C9644-C9641)/3,
AND(ISBLANK(C9641), NOT(ISBLANK(C9640)), B9640=B9642, NOT(ISBLANK(C9643)), B9643=B9642), C9640+(C9643-C9640)*2/3,
TRUE, "Check Manually"
))</f>
        <v>161.30000000000001</v>
      </c>
      <c r="F9642" t="str">
        <f>_xlfn.XLOOKUP(B9642,Bucket_Map!A:A,Bucket_Map!B:B,"ERROR - CHECK NAME")</f>
        <v>Food &amp; Beverages</v>
      </c>
    </row>
    <row r="9643" spans="1:6" x14ac:dyDescent="0.25">
      <c r="A9643" t="s">
        <v>33</v>
      </c>
      <c r="B9643" t="s">
        <v>28</v>
      </c>
      <c r="C9643">
        <v>161.4</v>
      </c>
      <c r="D9643" s="1">
        <v>44136</v>
      </c>
      <c r="E9643" cm="1">
        <f t="array" ref="E9643">IF(AND(B9643="Housing",A9643="Rural"),"",
_xlfn.IFS(
NOT(ISBLANK(C9643)), C9643,
AND(NOT(ISBLANK(C9642)), B9642=B9643, NOT(ISBLANK(C9644)), B9644=B9643), AVERAGE(C9642,C9644),
AND(NOT(ISBLANK(C9642)), B9642=B9643, ISBLANK(C9644), NOT(ISBLANK(C9645)), B9645=B9643), C9642+(C9645-C9642)/3,
AND(ISBLANK(C9642), NOT(ISBLANK(C9641)), B9641=B9643, NOT(ISBLANK(C9644)), B9644=B9643), C9641+(C9644-C9641)*2/3,
TRUE, "Check Manually"
))</f>
        <v>161.4</v>
      </c>
      <c r="F9643" t="str">
        <f>_xlfn.XLOOKUP(B9643,Bucket_Map!A:A,Bucket_Map!B:B,"ERROR - CHECK NAME")</f>
        <v>Food &amp; Beverages</v>
      </c>
    </row>
    <row r="9644" spans="1:6" x14ac:dyDescent="0.25">
      <c r="A9644" t="s">
        <v>33</v>
      </c>
      <c r="B9644" t="s">
        <v>28</v>
      </c>
      <c r="C9644">
        <v>161.9</v>
      </c>
      <c r="D9644" s="1">
        <v>44166</v>
      </c>
      <c r="E9644" cm="1">
        <f t="array" ref="E9644">IF(AND(B9644="Housing",A9644="Rural"),"",
_xlfn.IFS(
NOT(ISBLANK(C9644)), C9644,
AND(NOT(ISBLANK(C9643)), B9643=B9644, NOT(ISBLANK(C9645)), B9645=B9644), AVERAGE(C9643,C9645),
AND(NOT(ISBLANK(C9643)), B9643=B9644, ISBLANK(C9645), NOT(ISBLANK(C9646)), B9646=B9644), C9643+(C9646-C9643)/3,
AND(ISBLANK(C9643), NOT(ISBLANK(C9642)), B9642=B9644, NOT(ISBLANK(C9645)), B9645=B9644), C9642+(C9645-C9642)*2/3,
TRUE, "Check Manually"
))</f>
        <v>161.9</v>
      </c>
      <c r="F9644" t="str">
        <f>_xlfn.XLOOKUP(B9644,Bucket_Map!A:A,Bucket_Map!B:B,"ERROR - CHECK NAME")</f>
        <v>Food &amp; Beverages</v>
      </c>
    </row>
    <row r="9645" spans="1:6" x14ac:dyDescent="0.25">
      <c r="A9645" t="s">
        <v>33</v>
      </c>
      <c r="B9645" t="s">
        <v>28</v>
      </c>
      <c r="C9645">
        <v>163</v>
      </c>
      <c r="D9645" s="1">
        <v>44197</v>
      </c>
      <c r="E9645" cm="1">
        <f t="array" ref="E9645">IF(AND(B9645="Housing",A9645="Rural"),"",
_xlfn.IFS(
NOT(ISBLANK(C9645)), C9645,
AND(NOT(ISBLANK(C9644)), B9644=B9645, NOT(ISBLANK(C9646)), B9646=B9645), AVERAGE(C9644,C9646),
AND(NOT(ISBLANK(C9644)), B9644=B9645, ISBLANK(C9646), NOT(ISBLANK(C9647)), B9647=B9645), C9644+(C9647-C9644)/3,
AND(ISBLANK(C9644), NOT(ISBLANK(C9643)), B9643=B9645, NOT(ISBLANK(C9646)), B9646=B9645), C9643+(C9646-C9643)*2/3,
TRUE, "Check Manually"
))</f>
        <v>163</v>
      </c>
      <c r="F9645" t="str">
        <f>_xlfn.XLOOKUP(B9645,Bucket_Map!A:A,Bucket_Map!B:B,"ERROR - CHECK NAME")</f>
        <v>Food &amp; Beverages</v>
      </c>
    </row>
    <row r="9646" spans="1:6" x14ac:dyDescent="0.25">
      <c r="A9646" t="s">
        <v>33</v>
      </c>
      <c r="B9646" t="s">
        <v>28</v>
      </c>
      <c r="C9646">
        <v>162.5</v>
      </c>
      <c r="D9646" s="1">
        <v>44228</v>
      </c>
      <c r="E9646" cm="1">
        <f t="array" ref="E9646">IF(AND(B9646="Housing",A9646="Rural"),"",
_xlfn.IFS(
NOT(ISBLANK(C9646)), C9646,
AND(NOT(ISBLANK(C9645)), B9645=B9646, NOT(ISBLANK(C9647)), B9647=B9646), AVERAGE(C9645,C9647),
AND(NOT(ISBLANK(C9645)), B9645=B9646, ISBLANK(C9647), NOT(ISBLANK(C9648)), B9648=B9646), C9645+(C9648-C9645)/3,
AND(ISBLANK(C9645), NOT(ISBLANK(C9644)), B9644=B9646, NOT(ISBLANK(C9647)), B9647=B9646), C9644+(C9647-C9644)*2/3,
TRUE, "Check Manually"
))</f>
        <v>162.5</v>
      </c>
      <c r="F9646" t="str">
        <f>_xlfn.XLOOKUP(B9646,Bucket_Map!A:A,Bucket_Map!B:B,"ERROR - CHECK NAME")</f>
        <v>Food &amp; Beverages</v>
      </c>
    </row>
    <row r="9647" spans="1:6" x14ac:dyDescent="0.25">
      <c r="A9647" t="s">
        <v>33</v>
      </c>
      <c r="B9647" t="s">
        <v>28</v>
      </c>
      <c r="C9647">
        <v>162.6</v>
      </c>
      <c r="D9647" s="1">
        <v>44256</v>
      </c>
      <c r="E9647" cm="1">
        <f t="array" ref="E9647">IF(AND(B9647="Housing",A9647="Rural"),"",
_xlfn.IFS(
NOT(ISBLANK(C9647)), C9647,
AND(NOT(ISBLANK(C9646)), B9646=B9647, NOT(ISBLANK(C9648)), B9648=B9647), AVERAGE(C9646,C9648),
AND(NOT(ISBLANK(C9646)), B9646=B9647, ISBLANK(C9648), NOT(ISBLANK(C9649)), B9649=B9647), C9646+(C9649-C9646)/3,
AND(ISBLANK(C9646), NOT(ISBLANK(C9645)), B9645=B9647, NOT(ISBLANK(C9648)), B9648=B9647), C9645+(C9648-C9645)*2/3,
TRUE, "Check Manually"
))</f>
        <v>162.6</v>
      </c>
      <c r="F9647" t="str">
        <f>_xlfn.XLOOKUP(B9647,Bucket_Map!A:A,Bucket_Map!B:B,"ERROR - CHECK NAME")</f>
        <v>Food &amp; Beverages</v>
      </c>
    </row>
    <row r="9648" spans="1:6" x14ac:dyDescent="0.25">
      <c r="A9648" t="s">
        <v>33</v>
      </c>
      <c r="B9648" t="s">
        <v>28</v>
      </c>
      <c r="C9648">
        <v>162.80000000000001</v>
      </c>
      <c r="D9648" s="1">
        <v>44287</v>
      </c>
      <c r="E9648" cm="1">
        <f t="array" ref="E9648">IF(AND(B9648="Housing",A9648="Rural"),"",
_xlfn.IFS(
NOT(ISBLANK(C9648)), C9648,
AND(NOT(ISBLANK(C9647)), B9647=B9648, NOT(ISBLANK(C9649)), B9649=B9648), AVERAGE(C9647,C9649),
AND(NOT(ISBLANK(C9647)), B9647=B9648, ISBLANK(C9649), NOT(ISBLANK(C9650)), B9650=B9648), C9647+(C9650-C9647)/3,
AND(ISBLANK(C9647), NOT(ISBLANK(C9646)), B9646=B9648, NOT(ISBLANK(C9649)), B9649=B9648), C9646+(C9649-C9646)*2/3,
TRUE, "Check Manually"
))</f>
        <v>162.80000000000001</v>
      </c>
      <c r="F9648" t="str">
        <f>_xlfn.XLOOKUP(B9648,Bucket_Map!A:A,Bucket_Map!B:B,"ERROR - CHECK NAME")</f>
        <v>Food &amp; Beverages</v>
      </c>
    </row>
    <row r="9649" spans="1:6" x14ac:dyDescent="0.25">
      <c r="A9649" t="s">
        <v>33</v>
      </c>
      <c r="B9649" t="s">
        <v>28</v>
      </c>
      <c r="C9649">
        <v>165.2</v>
      </c>
      <c r="D9649" s="1">
        <v>44317</v>
      </c>
      <c r="E9649" cm="1">
        <f t="array" ref="E9649">IF(AND(B9649="Housing",A9649="Rural"),"",
_xlfn.IFS(
NOT(ISBLANK(C9649)), C9649,
AND(NOT(ISBLANK(C9648)), B9648=B9649, NOT(ISBLANK(C9650)), B9650=B9649), AVERAGE(C9648,C9650),
AND(NOT(ISBLANK(C9648)), B9648=B9649, ISBLANK(C9650), NOT(ISBLANK(C9651)), B9651=B9649), C9648+(C9651-C9648)/3,
AND(ISBLANK(C9648), NOT(ISBLANK(C9647)), B9647=B9649, NOT(ISBLANK(C9650)), B9650=B9649), C9647+(C9650-C9647)*2/3,
TRUE, "Check Manually"
))</f>
        <v>165.2</v>
      </c>
      <c r="F9649" t="str">
        <f>_xlfn.XLOOKUP(B9649,Bucket_Map!A:A,Bucket_Map!B:B,"ERROR - CHECK NAME")</f>
        <v>Food &amp; Beverages</v>
      </c>
    </row>
    <row r="9650" spans="1:6" x14ac:dyDescent="0.25">
      <c r="A9650" t="s">
        <v>33</v>
      </c>
      <c r="B9650" t="s">
        <v>28</v>
      </c>
      <c r="C9650">
        <v>165.5</v>
      </c>
      <c r="D9650" s="1">
        <v>44348</v>
      </c>
      <c r="E9650" cm="1">
        <f t="array" ref="E9650">IF(AND(B9650="Housing",A9650="Rural"),"",
_xlfn.IFS(
NOT(ISBLANK(C9650)), C9650,
AND(NOT(ISBLANK(C9649)), B9649=B9650, NOT(ISBLANK(C9651)), B9651=B9650), AVERAGE(C9649,C9651),
AND(NOT(ISBLANK(C9649)), B9649=B9650, ISBLANK(C9651), NOT(ISBLANK(C9652)), B9652=B9650), C9649+(C9652-C9649)/3,
AND(ISBLANK(C9649), NOT(ISBLANK(C9648)), B9648=B9650, NOT(ISBLANK(C9651)), B9651=B9650), C9648+(C9651-C9648)*2/3,
TRUE, "Check Manually"
))</f>
        <v>165.5</v>
      </c>
      <c r="F9650" t="str">
        <f>_xlfn.XLOOKUP(B9650,Bucket_Map!A:A,Bucket_Map!B:B,"ERROR - CHECK NAME")</f>
        <v>Food &amp; Beverages</v>
      </c>
    </row>
    <row r="9651" spans="1:6" x14ac:dyDescent="0.25">
      <c r="A9651" t="s">
        <v>33</v>
      </c>
      <c r="B9651" t="s">
        <v>28</v>
      </c>
      <c r="C9651">
        <v>165.5</v>
      </c>
      <c r="D9651" s="1">
        <v>44378</v>
      </c>
      <c r="E9651" cm="1">
        <f t="array" ref="E9651">IF(AND(B9651="Housing",A9651="Rural"),"",
_xlfn.IFS(
NOT(ISBLANK(C9651)), C9651,
AND(NOT(ISBLANK(C9650)), B9650=B9651, NOT(ISBLANK(C9652)), B9652=B9651), AVERAGE(C9650,C9652),
AND(NOT(ISBLANK(C9650)), B9650=B9651, ISBLANK(C9652), NOT(ISBLANK(C9653)), B9653=B9651), C9650+(C9653-C9650)/3,
AND(ISBLANK(C9650), NOT(ISBLANK(C9649)), B9649=B9651, NOT(ISBLANK(C9652)), B9652=B9651), C9649+(C9652-C9649)*2/3,
TRUE, "Check Manually"
))</f>
        <v>165.5</v>
      </c>
      <c r="F9651" t="str">
        <f>_xlfn.XLOOKUP(B9651,Bucket_Map!A:A,Bucket_Map!B:B,"ERROR - CHECK NAME")</f>
        <v>Food &amp; Beverages</v>
      </c>
    </row>
    <row r="9652" spans="1:6" x14ac:dyDescent="0.25">
      <c r="A9652" t="s">
        <v>33</v>
      </c>
      <c r="B9652" t="s">
        <v>28</v>
      </c>
      <c r="C9652">
        <v>166.2</v>
      </c>
      <c r="D9652" s="1">
        <v>44409</v>
      </c>
      <c r="E9652" cm="1">
        <f t="array" ref="E9652">IF(AND(B9652="Housing",A9652="Rural"),"",
_xlfn.IFS(
NOT(ISBLANK(C9652)), C9652,
AND(NOT(ISBLANK(C9651)), B9651=B9652, NOT(ISBLANK(C9653)), B9653=B9652), AVERAGE(C9651,C9653),
AND(NOT(ISBLANK(C9651)), B9651=B9652, ISBLANK(C9653), NOT(ISBLANK(C9654)), B9654=B9652), C9651+(C9654-C9651)/3,
AND(ISBLANK(C9651), NOT(ISBLANK(C9650)), B9650=B9652, NOT(ISBLANK(C9653)), B9653=B9652), C9650+(C9653-C9650)*2/3,
TRUE, "Check Manually"
))</f>
        <v>166.2</v>
      </c>
      <c r="F9652" t="str">
        <f>_xlfn.XLOOKUP(B9652,Bucket_Map!A:A,Bucket_Map!B:B,"ERROR - CHECK NAME")</f>
        <v>Food &amp; Beverages</v>
      </c>
    </row>
    <row r="9653" spans="1:6" x14ac:dyDescent="0.25">
      <c r="A9653" t="s">
        <v>33</v>
      </c>
      <c r="B9653" t="s">
        <v>28</v>
      </c>
      <c r="C9653">
        <v>166.2</v>
      </c>
      <c r="D9653" s="1">
        <v>44440</v>
      </c>
      <c r="E9653" cm="1">
        <f t="array" ref="E9653">IF(AND(B9653="Housing",A9653="Rural"),"",
_xlfn.IFS(
NOT(ISBLANK(C9653)), C9653,
AND(NOT(ISBLANK(C9652)), B9652=B9653, NOT(ISBLANK(C9654)), B9654=B9653), AVERAGE(C9652,C9654),
AND(NOT(ISBLANK(C9652)), B9652=B9653, ISBLANK(C9654), NOT(ISBLANK(C9655)), B9655=B9653), C9652+(C9655-C9652)/3,
AND(ISBLANK(C9652), NOT(ISBLANK(C9651)), B9651=B9653, NOT(ISBLANK(C9654)), B9654=B9653), C9651+(C9654-C9651)*2/3,
TRUE, "Check Manually"
))</f>
        <v>166.2</v>
      </c>
      <c r="F9653" t="str">
        <f>_xlfn.XLOOKUP(B9653,Bucket_Map!A:A,Bucket_Map!B:B,"ERROR - CHECK NAME")</f>
        <v>Food &amp; Beverages</v>
      </c>
    </row>
    <row r="9654" spans="1:6" x14ac:dyDescent="0.25">
      <c r="A9654" t="s">
        <v>33</v>
      </c>
      <c r="B9654" t="s">
        <v>28</v>
      </c>
      <c r="C9654">
        <v>166.8</v>
      </c>
      <c r="D9654" s="1">
        <v>44470</v>
      </c>
      <c r="E9654" cm="1">
        <f t="array" ref="E9654">IF(AND(B9654="Housing",A9654="Rural"),"",
_xlfn.IFS(
NOT(ISBLANK(C9654)), C9654,
AND(NOT(ISBLANK(C9653)), B9653=B9654, NOT(ISBLANK(C9655)), B9655=B9654), AVERAGE(C9653,C9655),
AND(NOT(ISBLANK(C9653)), B9653=B9654, ISBLANK(C9655), NOT(ISBLANK(C9656)), B9656=B9654), C9653+(C9656-C9653)/3,
AND(ISBLANK(C9653), NOT(ISBLANK(C9652)), B9652=B9654, NOT(ISBLANK(C9655)), B9655=B9654), C9652+(C9655-C9652)*2/3,
TRUE, "Check Manually"
))</f>
        <v>166.8</v>
      </c>
      <c r="F9654" t="str">
        <f>_xlfn.XLOOKUP(B9654,Bucket_Map!A:A,Bucket_Map!B:B,"ERROR - CHECK NAME")</f>
        <v>Food &amp; Beverages</v>
      </c>
    </row>
    <row r="9655" spans="1:6" x14ac:dyDescent="0.25">
      <c r="A9655" t="s">
        <v>33</v>
      </c>
      <c r="B9655" t="s">
        <v>28</v>
      </c>
      <c r="C9655">
        <v>167.2</v>
      </c>
      <c r="D9655" s="1">
        <v>44501</v>
      </c>
      <c r="E9655" cm="1">
        <f t="array" ref="E9655">IF(AND(B9655="Housing",A9655="Rural"),"",
_xlfn.IFS(
NOT(ISBLANK(C9655)), C9655,
AND(NOT(ISBLANK(C9654)), B9654=B9655, NOT(ISBLANK(C9656)), B9656=B9655), AVERAGE(C9654,C9656),
AND(NOT(ISBLANK(C9654)), B9654=B9655, ISBLANK(C9656), NOT(ISBLANK(C9657)), B9657=B9655), C9654+(C9657-C9654)/3,
AND(ISBLANK(C9654), NOT(ISBLANK(C9653)), B9653=B9655, NOT(ISBLANK(C9656)), B9656=B9655), C9653+(C9656-C9653)*2/3,
TRUE, "Check Manually"
))</f>
        <v>167.2</v>
      </c>
      <c r="F9655" t="str">
        <f>_xlfn.XLOOKUP(B9655,Bucket_Map!A:A,Bucket_Map!B:B,"ERROR - CHECK NAME")</f>
        <v>Food &amp; Beverages</v>
      </c>
    </row>
    <row r="9656" spans="1:6" x14ac:dyDescent="0.25">
      <c r="A9656" t="s">
        <v>33</v>
      </c>
      <c r="B9656" t="s">
        <v>28</v>
      </c>
      <c r="C9656">
        <v>168.2</v>
      </c>
      <c r="D9656" s="1">
        <v>44531</v>
      </c>
      <c r="E9656" cm="1">
        <f t="array" ref="E9656">IF(AND(B9656="Housing",A9656="Rural"),"",
_xlfn.IFS(
NOT(ISBLANK(C9656)), C9656,
AND(NOT(ISBLANK(C9655)), B9655=B9656, NOT(ISBLANK(C9657)), B9657=B9656), AVERAGE(C9655,C9657),
AND(NOT(ISBLANK(C9655)), B9655=B9656, ISBLANK(C9657), NOT(ISBLANK(C9658)), B9658=B9656), C9655+(C9658-C9655)/3,
AND(ISBLANK(C9655), NOT(ISBLANK(C9654)), B9654=B9656, NOT(ISBLANK(C9657)), B9657=B9656), C9654+(C9657-C9654)*2/3,
TRUE, "Check Manually"
))</f>
        <v>168.2</v>
      </c>
      <c r="F9656" t="str">
        <f>_xlfn.XLOOKUP(B9656,Bucket_Map!A:A,Bucket_Map!B:B,"ERROR - CHECK NAME")</f>
        <v>Food &amp; Beverages</v>
      </c>
    </row>
    <row r="9657" spans="1:6" x14ac:dyDescent="0.25">
      <c r="A9657" t="s">
        <v>33</v>
      </c>
      <c r="B9657" t="s">
        <v>28</v>
      </c>
      <c r="C9657">
        <v>169.8</v>
      </c>
      <c r="D9657" s="1">
        <v>44562</v>
      </c>
      <c r="E9657" cm="1">
        <f t="array" ref="E9657">IF(AND(B9657="Housing",A9657="Rural"),"",
_xlfn.IFS(
NOT(ISBLANK(C9657)), C9657,
AND(NOT(ISBLANK(C9656)), B9656=B9657, NOT(ISBLANK(C9658)), B9658=B9657), AVERAGE(C9656,C9658),
AND(NOT(ISBLANK(C9656)), B9656=B9657, ISBLANK(C9658), NOT(ISBLANK(C9659)), B9659=B9657), C9656+(C9659-C9656)/3,
AND(ISBLANK(C9656), NOT(ISBLANK(C9655)), B9655=B9657, NOT(ISBLANK(C9658)), B9658=B9657), C9655+(C9658-C9655)*2/3,
TRUE, "Check Manually"
))</f>
        <v>169.8</v>
      </c>
      <c r="F9657" t="str">
        <f>_xlfn.XLOOKUP(B9657,Bucket_Map!A:A,Bucket_Map!B:B,"ERROR - CHECK NAME")</f>
        <v>Food &amp; Beverages</v>
      </c>
    </row>
    <row r="9658" spans="1:6" x14ac:dyDescent="0.25">
      <c r="A9658" t="s">
        <v>33</v>
      </c>
      <c r="B9658" t="s">
        <v>28</v>
      </c>
      <c r="C9658">
        <v>172.2</v>
      </c>
      <c r="D9658" s="1">
        <v>44593</v>
      </c>
      <c r="E9658" cm="1">
        <f t="array" ref="E9658">IF(AND(B9658="Housing",A9658="Rural"),"",
_xlfn.IFS(
NOT(ISBLANK(C9658)), C9658,
AND(NOT(ISBLANK(C9657)), B9657=B9658, NOT(ISBLANK(C9659)), B9659=B9658), AVERAGE(C9657,C9659),
AND(NOT(ISBLANK(C9657)), B9657=B9658, ISBLANK(C9659), NOT(ISBLANK(C9660)), B9660=B9658), C9657+(C9660-C9657)/3,
AND(ISBLANK(C9657), NOT(ISBLANK(C9656)), B9656=B9658, NOT(ISBLANK(C9659)), B9659=B9658), C9656+(C9659-C9656)*2/3,
TRUE, "Check Manually"
))</f>
        <v>172.2</v>
      </c>
      <c r="F9658" t="str">
        <f>_xlfn.XLOOKUP(B9658,Bucket_Map!A:A,Bucket_Map!B:B,"ERROR - CHECK NAME")</f>
        <v>Food &amp; Beverages</v>
      </c>
    </row>
    <row r="9659" spans="1:6" x14ac:dyDescent="0.25">
      <c r="A9659" t="s">
        <v>33</v>
      </c>
      <c r="B9659" t="s">
        <v>28</v>
      </c>
      <c r="C9659">
        <v>174.7</v>
      </c>
      <c r="D9659" s="1">
        <v>44621</v>
      </c>
      <c r="E9659" cm="1">
        <f t="array" ref="E9659">IF(AND(B9659="Housing",A9659="Rural"),"",
_xlfn.IFS(
NOT(ISBLANK(C9659)), C9659,
AND(NOT(ISBLANK(C9658)), B9658=B9659, NOT(ISBLANK(C9660)), B9660=B9659), AVERAGE(C9658,C9660),
AND(NOT(ISBLANK(C9658)), B9658=B9659, ISBLANK(C9660), NOT(ISBLANK(C9661)), B9661=B9659), C9658+(C9661-C9658)/3,
AND(ISBLANK(C9658), NOT(ISBLANK(C9657)), B9657=B9659, NOT(ISBLANK(C9660)), B9660=B9659), C9657+(C9660-C9657)*2/3,
TRUE, "Check Manually"
))</f>
        <v>174.7</v>
      </c>
      <c r="F9659" t="str">
        <f>_xlfn.XLOOKUP(B9659,Bucket_Map!A:A,Bucket_Map!B:B,"ERROR - CHECK NAME")</f>
        <v>Food &amp; Beverages</v>
      </c>
    </row>
    <row r="9660" spans="1:6" x14ac:dyDescent="0.25">
      <c r="A9660" t="s">
        <v>33</v>
      </c>
      <c r="B9660" t="s">
        <v>28</v>
      </c>
      <c r="C9660">
        <v>178</v>
      </c>
      <c r="D9660" s="1">
        <v>44652</v>
      </c>
      <c r="E9660" cm="1">
        <f t="array" ref="E9660">IF(AND(B9660="Housing",A9660="Rural"),"",
_xlfn.IFS(
NOT(ISBLANK(C9660)), C9660,
AND(NOT(ISBLANK(C9659)), B9659=B9660, NOT(ISBLANK(C9661)), B9661=B9660), AVERAGE(C9659,C9661),
AND(NOT(ISBLANK(C9659)), B9659=B9660, ISBLANK(C9661), NOT(ISBLANK(C9662)), B9662=B9660), C9659+(C9662-C9659)/3,
AND(ISBLANK(C9659), NOT(ISBLANK(C9658)), B9658=B9660, NOT(ISBLANK(C9661)), B9661=B9660), C9658+(C9661-C9658)*2/3,
TRUE, "Check Manually"
))</f>
        <v>178</v>
      </c>
      <c r="F9660" t="str">
        <f>_xlfn.XLOOKUP(B9660,Bucket_Map!A:A,Bucket_Map!B:B,"ERROR - CHECK NAME")</f>
        <v>Food &amp; Beverages</v>
      </c>
    </row>
    <row r="9661" spans="1:6" x14ac:dyDescent="0.25">
      <c r="A9661" t="s">
        <v>33</v>
      </c>
      <c r="B9661" t="s">
        <v>28</v>
      </c>
      <c r="C9661">
        <v>181.4</v>
      </c>
      <c r="D9661" s="1">
        <v>44682</v>
      </c>
      <c r="E9661" cm="1">
        <f t="array" ref="E9661">IF(AND(B9661="Housing",A9661="Rural"),"",
_xlfn.IFS(
NOT(ISBLANK(C9661)), C9661,
AND(NOT(ISBLANK(C9660)), B9660=B9661, NOT(ISBLANK(C9662)), B9662=B9661), AVERAGE(C9660,C9662),
AND(NOT(ISBLANK(C9660)), B9660=B9661, ISBLANK(C9662), NOT(ISBLANK(C9663)), B9663=B9661), C9660+(C9663-C9660)/3,
AND(ISBLANK(C9660), NOT(ISBLANK(C9659)), B9659=B9661, NOT(ISBLANK(C9662)), B9662=B9661), C9659+(C9662-C9659)*2/3,
TRUE, "Check Manually"
))</f>
        <v>181.4</v>
      </c>
      <c r="F9661" t="str">
        <f>_xlfn.XLOOKUP(B9661,Bucket_Map!A:A,Bucket_Map!B:B,"ERROR - CHECK NAME")</f>
        <v>Food &amp; Beverages</v>
      </c>
    </row>
    <row r="9662" spans="1:6" x14ac:dyDescent="0.25">
      <c r="A9662" t="s">
        <v>33</v>
      </c>
      <c r="B9662" t="s">
        <v>28</v>
      </c>
      <c r="C9662">
        <v>183.5</v>
      </c>
      <c r="D9662" s="1">
        <v>44713</v>
      </c>
      <c r="E9662" cm="1">
        <f t="array" ref="E9662">IF(AND(B9662="Housing",A9662="Rural"),"",
_xlfn.IFS(
NOT(ISBLANK(C9662)), C9662,
AND(NOT(ISBLANK(C9661)), B9661=B9662, NOT(ISBLANK(C9663)), B9663=B9662), AVERAGE(C9661,C9663),
AND(NOT(ISBLANK(C9661)), B9661=B9662, ISBLANK(C9663), NOT(ISBLANK(C9664)), B9664=B9662), C9661+(C9664-C9661)/3,
AND(ISBLANK(C9661), NOT(ISBLANK(C9660)), B9660=B9662, NOT(ISBLANK(C9663)), B9663=B9662), C9660+(C9663-C9660)*2/3,
TRUE, "Check Manually"
))</f>
        <v>183.5</v>
      </c>
      <c r="F9662" t="str">
        <f>_xlfn.XLOOKUP(B9662,Bucket_Map!A:A,Bucket_Map!B:B,"ERROR - CHECK NAME")</f>
        <v>Food &amp; Beverages</v>
      </c>
    </row>
    <row r="9663" spans="1:6" x14ac:dyDescent="0.25">
      <c r="A9663" t="s">
        <v>33</v>
      </c>
      <c r="B9663" t="s">
        <v>28</v>
      </c>
      <c r="C9663">
        <v>186.3</v>
      </c>
      <c r="D9663" s="1">
        <v>44743</v>
      </c>
      <c r="E9663" cm="1">
        <f t="array" ref="E9663">IF(AND(B9663="Housing",A9663="Rural"),"",
_xlfn.IFS(
NOT(ISBLANK(C9663)), C9663,
AND(NOT(ISBLANK(C9662)), B9662=B9663, NOT(ISBLANK(C9664)), B9664=B9663), AVERAGE(C9662,C9664),
AND(NOT(ISBLANK(C9662)), B9662=B9663, ISBLANK(C9664), NOT(ISBLANK(C9665)), B9665=B9663), C9662+(C9665-C9662)/3,
AND(ISBLANK(C9662), NOT(ISBLANK(C9661)), B9661=B9663, NOT(ISBLANK(C9664)), B9664=B9663), C9661+(C9664-C9661)*2/3,
TRUE, "Check Manually"
))</f>
        <v>186.3</v>
      </c>
      <c r="F9663" t="str">
        <f>_xlfn.XLOOKUP(B9663,Bucket_Map!A:A,Bucket_Map!B:B,"ERROR - CHECK NAME")</f>
        <v>Food &amp; Beverages</v>
      </c>
    </row>
    <row r="9664" spans="1:6" x14ac:dyDescent="0.25">
      <c r="A9664" t="s">
        <v>33</v>
      </c>
      <c r="B9664" t="s">
        <v>28</v>
      </c>
      <c r="C9664">
        <v>189.7</v>
      </c>
      <c r="D9664" s="1">
        <v>44774</v>
      </c>
      <c r="E9664" cm="1">
        <f t="array" ref="E9664">IF(AND(B9664="Housing",A9664="Rural"),"",
_xlfn.IFS(
NOT(ISBLANK(C9664)), C9664,
AND(NOT(ISBLANK(C9663)), B9663=B9664, NOT(ISBLANK(C9665)), B9665=B9664), AVERAGE(C9663,C9665),
AND(NOT(ISBLANK(C9663)), B9663=B9664, ISBLANK(C9665), NOT(ISBLANK(C9666)), B9666=B9664), C9663+(C9666-C9663)/3,
AND(ISBLANK(C9663), NOT(ISBLANK(C9662)), B9662=B9664, NOT(ISBLANK(C9665)), B9665=B9664), C9662+(C9665-C9662)*2/3,
TRUE, "Check Manually"
))</f>
        <v>189.7</v>
      </c>
      <c r="F9664" t="str">
        <f>_xlfn.XLOOKUP(B9664,Bucket_Map!A:A,Bucket_Map!B:B,"ERROR - CHECK NAME")</f>
        <v>Food &amp; Beverages</v>
      </c>
    </row>
    <row r="9665" spans="1:6" x14ac:dyDescent="0.25">
      <c r="A9665" t="s">
        <v>33</v>
      </c>
      <c r="B9665" t="s">
        <v>28</v>
      </c>
      <c r="C9665">
        <v>193.6</v>
      </c>
      <c r="D9665" s="1">
        <v>44805</v>
      </c>
      <c r="E9665" cm="1">
        <f t="array" ref="E9665">IF(AND(B9665="Housing",A9665="Rural"),"",
_xlfn.IFS(
NOT(ISBLANK(C9665)), C9665,
AND(NOT(ISBLANK(C9664)), B9664=B9665, NOT(ISBLANK(C9666)), B9666=B9665), AVERAGE(C9664,C9666),
AND(NOT(ISBLANK(C9664)), B9664=B9665, ISBLANK(C9666), NOT(ISBLANK(C9667)), B9667=B9665), C9664+(C9667-C9664)/3,
AND(ISBLANK(C9664), NOT(ISBLANK(C9663)), B9663=B9665, NOT(ISBLANK(C9666)), B9666=B9665), C9663+(C9666-C9663)*2/3,
TRUE, "Check Manually"
))</f>
        <v>193.6</v>
      </c>
      <c r="F9665" t="str">
        <f>_xlfn.XLOOKUP(B9665,Bucket_Map!A:A,Bucket_Map!B:B,"ERROR - CHECK NAME")</f>
        <v>Food &amp; Beverages</v>
      </c>
    </row>
    <row r="9666" spans="1:6" x14ac:dyDescent="0.25">
      <c r="A9666" t="s">
        <v>33</v>
      </c>
      <c r="B9666" t="s">
        <v>28</v>
      </c>
      <c r="C9666">
        <v>196.4</v>
      </c>
      <c r="D9666" s="1">
        <v>44835</v>
      </c>
      <c r="E9666" cm="1">
        <f t="array" ref="E9666">IF(AND(B9666="Housing",A9666="Rural"),"",
_xlfn.IFS(
NOT(ISBLANK(C9666)), C9666,
AND(NOT(ISBLANK(C9665)), B9665=B9666, NOT(ISBLANK(C9667)), B9667=B9666), AVERAGE(C9665,C9667),
AND(NOT(ISBLANK(C9665)), B9665=B9666, ISBLANK(C9667), NOT(ISBLANK(C9668)), B9668=B9666), C9665+(C9668-C9665)/3,
AND(ISBLANK(C9665), NOT(ISBLANK(C9664)), B9664=B9666, NOT(ISBLANK(C9667)), B9667=B9666), C9664+(C9667-C9664)*2/3,
TRUE, "Check Manually"
))</f>
        <v>196.4</v>
      </c>
      <c r="F9666" t="str">
        <f>_xlfn.XLOOKUP(B9666,Bucket_Map!A:A,Bucket_Map!B:B,"ERROR - CHECK NAME")</f>
        <v>Food &amp; Beverages</v>
      </c>
    </row>
    <row r="9667" spans="1:6" x14ac:dyDescent="0.25">
      <c r="A9667" t="s">
        <v>33</v>
      </c>
      <c r="B9667" t="s">
        <v>28</v>
      </c>
      <c r="C9667">
        <v>198.8</v>
      </c>
      <c r="D9667" s="1">
        <v>44866</v>
      </c>
      <c r="E9667" cm="1">
        <f t="array" ref="E9667">IF(AND(B9667="Housing",A9667="Rural"),"",
_xlfn.IFS(
NOT(ISBLANK(C9667)), C9667,
AND(NOT(ISBLANK(C9666)), B9666=B9667, NOT(ISBLANK(C9668)), B9668=B9667), AVERAGE(C9666,C9668),
AND(NOT(ISBLANK(C9666)), B9666=B9667, ISBLANK(C9668), NOT(ISBLANK(C9669)), B9669=B9667), C9666+(C9669-C9666)/3,
AND(ISBLANK(C9666), NOT(ISBLANK(C9665)), B9665=B9667, NOT(ISBLANK(C9668)), B9668=B9667), C9665+(C9668-C9665)*2/3,
TRUE, "Check Manually"
))</f>
        <v>198.8</v>
      </c>
      <c r="F9667" t="str">
        <f>_xlfn.XLOOKUP(B9667,Bucket_Map!A:A,Bucket_Map!B:B,"ERROR - CHECK NAME")</f>
        <v>Food &amp; Beverages</v>
      </c>
    </row>
    <row r="9668" spans="1:6" x14ac:dyDescent="0.25">
      <c r="A9668" t="s">
        <v>33</v>
      </c>
      <c r="B9668" t="s">
        <v>28</v>
      </c>
      <c r="C9668">
        <v>200.5</v>
      </c>
      <c r="D9668" s="1">
        <v>44896</v>
      </c>
      <c r="E9668" cm="1">
        <f t="array" ref="E9668">IF(AND(B9668="Housing",A9668="Rural"),"",
_xlfn.IFS(
NOT(ISBLANK(C9668)), C9668,
AND(NOT(ISBLANK(C9667)), B9667=B9668, NOT(ISBLANK(C9669)), B9669=B9668), AVERAGE(C9667,C9669),
AND(NOT(ISBLANK(C9667)), B9667=B9668, ISBLANK(C9669), NOT(ISBLANK(C9670)), B9670=B9668), C9667+(C9670-C9667)/3,
AND(ISBLANK(C9667), NOT(ISBLANK(C9666)), B9666=B9668, NOT(ISBLANK(C9669)), B9669=B9668), C9666+(C9669-C9666)*2/3,
TRUE, "Check Manually"
))</f>
        <v>200.5</v>
      </c>
      <c r="F9668" t="str">
        <f>_xlfn.XLOOKUP(B9668,Bucket_Map!A:A,Bucket_Map!B:B,"ERROR - CHECK NAME")</f>
        <v>Food &amp; Beverages</v>
      </c>
    </row>
    <row r="9669" spans="1:6" x14ac:dyDescent="0.25">
      <c r="A9669" t="s">
        <v>33</v>
      </c>
      <c r="B9669" t="s">
        <v>28</v>
      </c>
      <c r="C9669">
        <v>204.3</v>
      </c>
      <c r="D9669" s="1">
        <v>44927</v>
      </c>
      <c r="E9669" cm="1">
        <f t="array" ref="E9669">IF(AND(B9669="Housing",A9669="Rural"),"",
_xlfn.IFS(
NOT(ISBLANK(C9669)), C9669,
AND(NOT(ISBLANK(C9668)), B9668=B9669, NOT(ISBLANK(C9670)), B9670=B9669), AVERAGE(C9668,C9670),
AND(NOT(ISBLANK(C9668)), B9668=B9669, ISBLANK(C9670), NOT(ISBLANK(C9671)), B9671=B9669), C9668+(C9671-C9668)/3,
AND(ISBLANK(C9668), NOT(ISBLANK(C9667)), B9667=B9669, NOT(ISBLANK(C9670)), B9670=B9669), C9667+(C9670-C9667)*2/3,
TRUE, "Check Manually"
))</f>
        <v>204.3</v>
      </c>
      <c r="F9669" t="str">
        <f>_xlfn.XLOOKUP(B9669,Bucket_Map!A:A,Bucket_Map!B:B,"ERROR - CHECK NAME")</f>
        <v>Food &amp; Beverages</v>
      </c>
    </row>
    <row r="9670" spans="1:6" x14ac:dyDescent="0.25">
      <c r="A9670" t="s">
        <v>33</v>
      </c>
      <c r="B9670" t="s">
        <v>28</v>
      </c>
      <c r="C9670">
        <v>204.8</v>
      </c>
      <c r="D9670" s="1">
        <v>44958</v>
      </c>
      <c r="E9670" cm="1">
        <f t="array" ref="E9670">IF(AND(B9670="Housing",A9670="Rural"),"",
_xlfn.IFS(
NOT(ISBLANK(C9670)), C9670,
AND(NOT(ISBLANK(C9669)), B9669=B9670, NOT(ISBLANK(C9671)), B9671=B9670), AVERAGE(C9669,C9671),
AND(NOT(ISBLANK(C9669)), B9669=B9670, ISBLANK(C9671), NOT(ISBLANK(C9672)), B9672=B9670), C9669+(C9672-C9669)/3,
AND(ISBLANK(C9669), NOT(ISBLANK(C9668)), B9668=B9670, NOT(ISBLANK(C9671)), B9671=B9670), C9668+(C9671-C9668)*2/3,
TRUE, "Check Manually"
))</f>
        <v>204.8</v>
      </c>
      <c r="F9670" t="str">
        <f>_xlfn.XLOOKUP(B9670,Bucket_Map!A:A,Bucket_Map!B:B,"ERROR - CHECK NAME")</f>
        <v>Food &amp; Beverages</v>
      </c>
    </row>
    <row r="9671" spans="1:6" x14ac:dyDescent="0.25">
      <c r="A9671" t="s">
        <v>33</v>
      </c>
      <c r="B9671" t="s">
        <v>28</v>
      </c>
      <c r="C9671">
        <v>204.8</v>
      </c>
      <c r="D9671" s="1">
        <v>44986</v>
      </c>
      <c r="E9671" cm="1">
        <f t="array" ref="E9671">IF(AND(B9671="Housing",A9671="Rural"),"",
_xlfn.IFS(
NOT(ISBLANK(C9671)), C9671,
AND(NOT(ISBLANK(C9670)), B9670=B9671, NOT(ISBLANK(C9672)), B9672=B9671), AVERAGE(C9670,C9672),
AND(NOT(ISBLANK(C9670)), B9670=B9671, ISBLANK(C9672), NOT(ISBLANK(C9673)), B9673=B9671), C9670+(C9673-C9670)/3,
AND(ISBLANK(C9670), NOT(ISBLANK(C9669)), B9669=B9671, NOT(ISBLANK(C9672)), B9672=B9671), C9669+(C9672-C9669)*2/3,
TRUE, "Check Manually"
))</f>
        <v>204.8</v>
      </c>
      <c r="F9671" t="str">
        <f>_xlfn.XLOOKUP(B9671,Bucket_Map!A:A,Bucket_Map!B:B,"ERROR - CHECK NAME")</f>
        <v>Food &amp; Beverages</v>
      </c>
    </row>
    <row r="9672" spans="1:6" x14ac:dyDescent="0.25">
      <c r="A9672" t="s">
        <v>33</v>
      </c>
      <c r="B9672" t="s">
        <v>28</v>
      </c>
      <c r="C9672">
        <v>207.8</v>
      </c>
      <c r="D9672" s="1">
        <v>45017</v>
      </c>
      <c r="E9672" cm="1">
        <f t="array" ref="E9672">IF(AND(B9672="Housing",A9672="Rural"),"",
_xlfn.IFS(
NOT(ISBLANK(C9672)), C9672,
AND(NOT(ISBLANK(C9671)), B9671=B9672, NOT(ISBLANK(C9673)), B9673=B9672), AVERAGE(C9671,C9673),
AND(NOT(ISBLANK(C9671)), B9671=B9672, ISBLANK(C9673), NOT(ISBLANK(C9674)), B9674=B9672), C9671+(C9674-C9671)/3,
AND(ISBLANK(C9671), NOT(ISBLANK(C9670)), B9670=B9672, NOT(ISBLANK(C9673)), B9673=B9672), C9670+(C9673-C9670)*2/3,
TRUE, "Check Manually"
))</f>
        <v>207.8</v>
      </c>
      <c r="F9672" t="str">
        <f>_xlfn.XLOOKUP(B9672,Bucket_Map!A:A,Bucket_Map!B:B,"ERROR - CHECK NAME")</f>
        <v>Food &amp; Beverages</v>
      </c>
    </row>
    <row r="9673" spans="1:6" x14ac:dyDescent="0.25">
      <c r="A9673" t="s">
        <v>33</v>
      </c>
      <c r="B9673" t="s">
        <v>28</v>
      </c>
      <c r="C9673">
        <v>211.9</v>
      </c>
      <c r="D9673" s="1">
        <v>45047</v>
      </c>
      <c r="E9673" cm="1">
        <f t="array" ref="E9673">IF(AND(B9673="Housing",A9673="Rural"),"",
_xlfn.IFS(
NOT(ISBLANK(C9673)), C9673,
AND(NOT(ISBLANK(C9672)), B9672=B9673, NOT(ISBLANK(C9674)), B9674=B9673), AVERAGE(C9672,C9674),
AND(NOT(ISBLANK(C9672)), B9672=B9673, ISBLANK(C9674), NOT(ISBLANK(C9675)), B9675=B9673), C9672+(C9675-C9672)/3,
AND(ISBLANK(C9672), NOT(ISBLANK(C9671)), B9671=B9673, NOT(ISBLANK(C9674)), B9674=B9673), C9671+(C9674-C9671)*2/3,
TRUE, "Check Manually"
))</f>
        <v>211.9</v>
      </c>
      <c r="F9673" t="str">
        <f>_xlfn.XLOOKUP(B9673,Bucket_Map!A:A,Bucket_Map!B:B,"ERROR - CHECK NAME")</f>
        <v>Food &amp; Beverages</v>
      </c>
    </row>
    <row r="9674" spans="1:6" x14ac:dyDescent="0.25">
      <c r="A9674" t="s">
        <v>33</v>
      </c>
      <c r="B9674" t="s">
        <v>29</v>
      </c>
      <c r="C9674">
        <v>105.1</v>
      </c>
      <c r="D9674" s="1">
        <v>41275</v>
      </c>
      <c r="E9674" cm="1">
        <f t="array" ref="E9674">IF(AND(B9674="Housing",A9674="Rural"),"",
_xlfn.IFS(
NOT(ISBLANK(C9674)), C9674,
AND(NOT(ISBLANK(C9673)), B9673=B9674, NOT(ISBLANK(C9675)), B9675=B9674), AVERAGE(C9673,C9675),
AND(NOT(ISBLANK(C9673)), B9673=B9674, ISBLANK(C9675), NOT(ISBLANK(C9676)), B9676=B9674), C9673+(C9676-C9673)/3,
AND(ISBLANK(C9673), NOT(ISBLANK(C9672)), B9672=B9674, NOT(ISBLANK(C9675)), B9675=B9674), C9672+(C9675-C9672)*2/3,
TRUE, "Check Manually"
))</f>
        <v>105.1</v>
      </c>
      <c r="F9674" t="str">
        <f>_xlfn.XLOOKUP(B9674,Bucket_Map!A:A,Bucket_Map!B:B,"ERROR - CHECK NAME")</f>
        <v>Food &amp; Beverages</v>
      </c>
    </row>
    <row r="9675" spans="1:6" x14ac:dyDescent="0.25">
      <c r="A9675" t="s">
        <v>33</v>
      </c>
      <c r="B9675" t="s">
        <v>29</v>
      </c>
      <c r="C9675">
        <v>103.8</v>
      </c>
      <c r="D9675" s="1">
        <v>41306</v>
      </c>
      <c r="E9675" cm="1">
        <f t="array" ref="E9675">IF(AND(B9675="Housing",A9675="Rural"),"",
_xlfn.IFS(
NOT(ISBLANK(C9675)), C9675,
AND(NOT(ISBLANK(C9674)), B9674=B9675, NOT(ISBLANK(C9676)), B9676=B9675), AVERAGE(C9674,C9676),
AND(NOT(ISBLANK(C9674)), B9674=B9675, ISBLANK(C9676), NOT(ISBLANK(C9677)), B9677=B9675), C9674+(C9677-C9674)/3,
AND(ISBLANK(C9674), NOT(ISBLANK(C9673)), B9673=B9675, NOT(ISBLANK(C9676)), B9676=B9675), C9673+(C9676-C9673)*2/3,
TRUE, "Check Manually"
))</f>
        <v>103.8</v>
      </c>
      <c r="F9675" t="str">
        <f>_xlfn.XLOOKUP(B9675,Bucket_Map!A:A,Bucket_Map!B:B,"ERROR - CHECK NAME")</f>
        <v>Food &amp; Beverages</v>
      </c>
    </row>
    <row r="9676" spans="1:6" x14ac:dyDescent="0.25">
      <c r="A9676" t="s">
        <v>33</v>
      </c>
      <c r="B9676" t="s">
        <v>29</v>
      </c>
      <c r="C9676">
        <v>102.6</v>
      </c>
      <c r="D9676" s="1">
        <v>41334</v>
      </c>
      <c r="E9676" cm="1">
        <f t="array" ref="E9676">IF(AND(B9676="Housing",A9676="Rural"),"",
_xlfn.IFS(
NOT(ISBLANK(C9676)), C9676,
AND(NOT(ISBLANK(C9675)), B9675=B9676, NOT(ISBLANK(C9677)), B9677=B9676), AVERAGE(C9675,C9677),
AND(NOT(ISBLANK(C9675)), B9675=B9676, ISBLANK(C9677), NOT(ISBLANK(C9678)), B9678=B9676), C9675+(C9678-C9675)/3,
AND(ISBLANK(C9675), NOT(ISBLANK(C9674)), B9674=B9676, NOT(ISBLANK(C9677)), B9677=B9676), C9674+(C9677-C9674)*2/3,
TRUE, "Check Manually"
))</f>
        <v>102.6</v>
      </c>
      <c r="F9676" t="str">
        <f>_xlfn.XLOOKUP(B9676,Bucket_Map!A:A,Bucket_Map!B:B,"ERROR - CHECK NAME")</f>
        <v>Food &amp; Beverages</v>
      </c>
    </row>
    <row r="9677" spans="1:6" x14ac:dyDescent="0.25">
      <c r="A9677" t="s">
        <v>33</v>
      </c>
      <c r="B9677" t="s">
        <v>29</v>
      </c>
      <c r="C9677">
        <v>102</v>
      </c>
      <c r="D9677" s="1">
        <v>41365</v>
      </c>
      <c r="E9677" cm="1">
        <f t="array" ref="E9677">IF(AND(B9677="Housing",A9677="Rural"),"",
_xlfn.IFS(
NOT(ISBLANK(C9677)), C9677,
AND(NOT(ISBLANK(C9676)), B9676=B9677, NOT(ISBLANK(C9678)), B9678=B9677), AVERAGE(C9676,C9678),
AND(NOT(ISBLANK(C9676)), B9676=B9677, ISBLANK(C9678), NOT(ISBLANK(C9679)), B9679=B9677), C9676+(C9679-C9676)/3,
AND(ISBLANK(C9676), NOT(ISBLANK(C9675)), B9675=B9677, NOT(ISBLANK(C9678)), B9678=B9677), C9675+(C9678-C9675)*2/3,
TRUE, "Check Manually"
))</f>
        <v>102</v>
      </c>
      <c r="F9677" t="str">
        <f>_xlfn.XLOOKUP(B9677,Bucket_Map!A:A,Bucket_Map!B:B,"ERROR - CHECK NAME")</f>
        <v>Food &amp; Beverages</v>
      </c>
    </row>
    <row r="9678" spans="1:6" x14ac:dyDescent="0.25">
      <c r="A9678" t="s">
        <v>33</v>
      </c>
      <c r="B9678" t="s">
        <v>29</v>
      </c>
      <c r="C9678">
        <v>101.9</v>
      </c>
      <c r="D9678" s="1">
        <v>41395</v>
      </c>
      <c r="E9678" cm="1">
        <f t="array" ref="E9678">IF(AND(B9678="Housing",A9678="Rural"),"",
_xlfn.IFS(
NOT(ISBLANK(C9678)), C9678,
AND(NOT(ISBLANK(C9677)), B9677=B9678, NOT(ISBLANK(C9679)), B9679=B9678), AVERAGE(C9677,C9679),
AND(NOT(ISBLANK(C9677)), B9677=B9678, ISBLANK(C9679), NOT(ISBLANK(C9680)), B9680=B9678), C9677+(C9680-C9677)/3,
AND(ISBLANK(C9677), NOT(ISBLANK(C9676)), B9676=B9678, NOT(ISBLANK(C9679)), B9679=B9678), C9676+(C9679-C9676)*2/3,
TRUE, "Check Manually"
))</f>
        <v>101.9</v>
      </c>
      <c r="F9678" t="str">
        <f>_xlfn.XLOOKUP(B9678,Bucket_Map!A:A,Bucket_Map!B:B,"ERROR - CHECK NAME")</f>
        <v>Food &amp; Beverages</v>
      </c>
    </row>
    <row r="9679" spans="1:6" x14ac:dyDescent="0.25">
      <c r="A9679" t="s">
        <v>33</v>
      </c>
      <c r="B9679" t="s">
        <v>29</v>
      </c>
      <c r="C9679">
        <v>101.4</v>
      </c>
      <c r="D9679" s="1">
        <v>41426</v>
      </c>
      <c r="E9679" cm="1">
        <f t="array" ref="E9679">IF(AND(B9679="Housing",A9679="Rural"),"",
_xlfn.IFS(
NOT(ISBLANK(C9679)), C9679,
AND(NOT(ISBLANK(C9678)), B9678=B9679, NOT(ISBLANK(C9680)), B9680=B9679), AVERAGE(C9678,C9680),
AND(NOT(ISBLANK(C9678)), B9678=B9679, ISBLANK(C9680), NOT(ISBLANK(C9681)), B9681=B9679), C9678+(C9681-C9678)/3,
AND(ISBLANK(C9678), NOT(ISBLANK(C9677)), B9677=B9679, NOT(ISBLANK(C9680)), B9680=B9679), C9677+(C9680-C9677)*2/3,
TRUE, "Check Manually"
))</f>
        <v>101.4</v>
      </c>
      <c r="F9679" t="str">
        <f>_xlfn.XLOOKUP(B9679,Bucket_Map!A:A,Bucket_Map!B:B,"ERROR - CHECK NAME")</f>
        <v>Food &amp; Beverages</v>
      </c>
    </row>
    <row r="9680" spans="1:6" x14ac:dyDescent="0.25">
      <c r="A9680" t="s">
        <v>33</v>
      </c>
      <c r="B9680" t="s">
        <v>29</v>
      </c>
      <c r="C9680">
        <v>101.3</v>
      </c>
      <c r="D9680" s="1">
        <v>41456</v>
      </c>
      <c r="E9680" cm="1">
        <f t="array" ref="E9680">IF(AND(B9680="Housing",A9680="Rural"),"",
_xlfn.IFS(
NOT(ISBLANK(C9680)), C9680,
AND(NOT(ISBLANK(C9679)), B9679=B9680, NOT(ISBLANK(C9681)), B9681=B9680), AVERAGE(C9679,C9681),
AND(NOT(ISBLANK(C9679)), B9679=B9680, ISBLANK(C9681), NOT(ISBLANK(C9682)), B9682=B9680), C9679+(C9682-C9679)/3,
AND(ISBLANK(C9679), NOT(ISBLANK(C9678)), B9678=B9680, NOT(ISBLANK(C9681)), B9681=B9680), C9678+(C9681-C9678)*2/3,
TRUE, "Check Manually"
))</f>
        <v>101.3</v>
      </c>
      <c r="F9680" t="str">
        <f>_xlfn.XLOOKUP(B9680,Bucket_Map!A:A,Bucket_Map!B:B,"ERROR - CHECK NAME")</f>
        <v>Food &amp; Beverages</v>
      </c>
    </row>
    <row r="9681" spans="1:6" x14ac:dyDescent="0.25">
      <c r="A9681" t="s">
        <v>33</v>
      </c>
      <c r="B9681" t="s">
        <v>29</v>
      </c>
      <c r="C9681">
        <v>101</v>
      </c>
      <c r="D9681" s="1">
        <v>41487</v>
      </c>
      <c r="E9681" cm="1">
        <f t="array" ref="E9681">IF(AND(B9681="Housing",A9681="Rural"),"",
_xlfn.IFS(
NOT(ISBLANK(C9681)), C9681,
AND(NOT(ISBLANK(C9680)), B9680=B9681, NOT(ISBLANK(C9682)), B9682=B9681), AVERAGE(C9680,C9682),
AND(NOT(ISBLANK(C9680)), B9680=B9681, ISBLANK(C9682), NOT(ISBLANK(C9683)), B9683=B9681), C9680+(C9683-C9680)/3,
AND(ISBLANK(C9680), NOT(ISBLANK(C9679)), B9679=B9681, NOT(ISBLANK(C9682)), B9682=B9681), C9679+(C9682-C9679)*2/3,
TRUE, "Check Manually"
))</f>
        <v>101</v>
      </c>
      <c r="F9681" t="str">
        <f>_xlfn.XLOOKUP(B9681,Bucket_Map!A:A,Bucket_Map!B:B,"ERROR - CHECK NAME")</f>
        <v>Food &amp; Beverages</v>
      </c>
    </row>
    <row r="9682" spans="1:6" x14ac:dyDescent="0.25">
      <c r="A9682" t="s">
        <v>33</v>
      </c>
      <c r="B9682" t="s">
        <v>29</v>
      </c>
      <c r="C9682">
        <v>100.8</v>
      </c>
      <c r="D9682" s="1">
        <v>41518</v>
      </c>
      <c r="E9682" cm="1">
        <f t="array" ref="E9682">IF(AND(B9682="Housing",A9682="Rural"),"",
_xlfn.IFS(
NOT(ISBLANK(C9682)), C9682,
AND(NOT(ISBLANK(C9681)), B9681=B9682, NOT(ISBLANK(C9683)), B9683=B9682), AVERAGE(C9681,C9683),
AND(NOT(ISBLANK(C9681)), B9681=B9682, ISBLANK(C9683), NOT(ISBLANK(C9684)), B9684=B9682), C9681+(C9684-C9681)/3,
AND(ISBLANK(C9681), NOT(ISBLANK(C9680)), B9680=B9682, NOT(ISBLANK(C9683)), B9683=B9682), C9680+(C9683-C9680)*2/3,
TRUE, "Check Manually"
))</f>
        <v>100.8</v>
      </c>
      <c r="F9682" t="str">
        <f>_xlfn.XLOOKUP(B9682,Bucket_Map!A:A,Bucket_Map!B:B,"ERROR - CHECK NAME")</f>
        <v>Food &amp; Beverages</v>
      </c>
    </row>
    <row r="9683" spans="1:6" x14ac:dyDescent="0.25">
      <c r="A9683" t="s">
        <v>33</v>
      </c>
      <c r="B9683" t="s">
        <v>29</v>
      </c>
      <c r="C9683">
        <v>100.2</v>
      </c>
      <c r="D9683" s="1">
        <v>41548</v>
      </c>
      <c r="E9683" cm="1">
        <f t="array" ref="E9683">IF(AND(B9683="Housing",A9683="Rural"),"",
_xlfn.IFS(
NOT(ISBLANK(C9683)), C9683,
AND(NOT(ISBLANK(C9682)), B9682=B9683, NOT(ISBLANK(C9684)), B9684=B9683), AVERAGE(C9682,C9684),
AND(NOT(ISBLANK(C9682)), B9682=B9683, ISBLANK(C9684), NOT(ISBLANK(C9685)), B9685=B9683), C9682+(C9685-C9682)/3,
AND(ISBLANK(C9682), NOT(ISBLANK(C9681)), B9681=B9683, NOT(ISBLANK(C9684)), B9684=B9683), C9681+(C9684-C9681)*2/3,
TRUE, "Check Manually"
))</f>
        <v>100.2</v>
      </c>
      <c r="F9683" t="str">
        <f>_xlfn.XLOOKUP(B9683,Bucket_Map!A:A,Bucket_Map!B:B,"ERROR - CHECK NAME")</f>
        <v>Food &amp; Beverages</v>
      </c>
    </row>
    <row r="9684" spans="1:6" x14ac:dyDescent="0.25">
      <c r="A9684" t="s">
        <v>33</v>
      </c>
      <c r="B9684" t="s">
        <v>29</v>
      </c>
      <c r="C9684">
        <v>99.5</v>
      </c>
      <c r="D9684" s="1">
        <v>41579</v>
      </c>
      <c r="E9684" cm="1">
        <f t="array" ref="E9684">IF(AND(B9684="Housing",A9684="Rural"),"",
_xlfn.IFS(
NOT(ISBLANK(C9684)), C9684,
AND(NOT(ISBLANK(C9683)), B9683=B9684, NOT(ISBLANK(C9685)), B9685=B9684), AVERAGE(C9683,C9685),
AND(NOT(ISBLANK(C9683)), B9683=B9684, ISBLANK(C9685), NOT(ISBLANK(C9686)), B9686=B9684), C9683+(C9686-C9683)/3,
AND(ISBLANK(C9683), NOT(ISBLANK(C9682)), B9682=B9684, NOT(ISBLANK(C9685)), B9685=B9684), C9682+(C9685-C9682)*2/3,
TRUE, "Check Manually"
))</f>
        <v>99.5</v>
      </c>
      <c r="F9684" t="str">
        <f>_xlfn.XLOOKUP(B9684,Bucket_Map!A:A,Bucket_Map!B:B,"ERROR - CHECK NAME")</f>
        <v>Food &amp; Beverages</v>
      </c>
    </row>
    <row r="9685" spans="1:6" x14ac:dyDescent="0.25">
      <c r="A9685" t="s">
        <v>33</v>
      </c>
      <c r="B9685" t="s">
        <v>29</v>
      </c>
      <c r="C9685">
        <v>98.6</v>
      </c>
      <c r="D9685" s="1">
        <v>41609</v>
      </c>
      <c r="E9685" cm="1">
        <f t="array" ref="E9685">IF(AND(B9685="Housing",A9685="Rural"),"",
_xlfn.IFS(
NOT(ISBLANK(C9685)), C9685,
AND(NOT(ISBLANK(C9684)), B9684=B9685, NOT(ISBLANK(C9686)), B9686=B9685), AVERAGE(C9684,C9686),
AND(NOT(ISBLANK(C9684)), B9684=B9685, ISBLANK(C9686), NOT(ISBLANK(C9687)), B9687=B9685), C9684+(C9687-C9684)/3,
AND(ISBLANK(C9684), NOT(ISBLANK(C9683)), B9683=B9685, NOT(ISBLANK(C9686)), B9686=B9685), C9683+(C9686-C9683)*2/3,
TRUE, "Check Manually"
))</f>
        <v>98.6</v>
      </c>
      <c r="F9685" t="str">
        <f>_xlfn.XLOOKUP(B9685,Bucket_Map!A:A,Bucket_Map!B:B,"ERROR - CHECK NAME")</f>
        <v>Food &amp; Beverages</v>
      </c>
    </row>
    <row r="9686" spans="1:6" x14ac:dyDescent="0.25">
      <c r="A9686" t="s">
        <v>33</v>
      </c>
      <c r="B9686" t="s">
        <v>29</v>
      </c>
      <c r="C9686">
        <v>96.9</v>
      </c>
      <c r="D9686" s="1">
        <v>41640</v>
      </c>
      <c r="E9686" cm="1">
        <f t="array" ref="E9686">IF(AND(B9686="Housing",A9686="Rural"),"",
_xlfn.IFS(
NOT(ISBLANK(C9686)), C9686,
AND(NOT(ISBLANK(C9685)), B9685=B9686, NOT(ISBLANK(C9687)), B9687=B9686), AVERAGE(C9685,C9687),
AND(NOT(ISBLANK(C9685)), B9685=B9686, ISBLANK(C9687), NOT(ISBLANK(C9688)), B9688=B9686), C9685+(C9688-C9685)/3,
AND(ISBLANK(C9685), NOT(ISBLANK(C9684)), B9684=B9686, NOT(ISBLANK(C9687)), B9687=B9686), C9684+(C9687-C9684)*2/3,
TRUE, "Check Manually"
))</f>
        <v>96.9</v>
      </c>
      <c r="F9686" t="str">
        <f>_xlfn.XLOOKUP(B9686,Bucket_Map!A:A,Bucket_Map!B:B,"ERROR - CHECK NAME")</f>
        <v>Food &amp; Beverages</v>
      </c>
    </row>
    <row r="9687" spans="1:6" x14ac:dyDescent="0.25">
      <c r="A9687" t="s">
        <v>33</v>
      </c>
      <c r="B9687" t="s">
        <v>29</v>
      </c>
      <c r="C9687">
        <v>95.4</v>
      </c>
      <c r="D9687" s="1">
        <v>41671</v>
      </c>
      <c r="E9687" cm="1">
        <f t="array" ref="E9687">IF(AND(B9687="Housing",A9687="Rural"),"",
_xlfn.IFS(
NOT(ISBLANK(C9687)), C9687,
AND(NOT(ISBLANK(C9686)), B9686=B9687, NOT(ISBLANK(C9688)), B9688=B9687), AVERAGE(C9686,C9688),
AND(NOT(ISBLANK(C9686)), B9686=B9687, ISBLANK(C9688), NOT(ISBLANK(C9689)), B9689=B9687), C9686+(C9689-C9686)/3,
AND(ISBLANK(C9686), NOT(ISBLANK(C9685)), B9685=B9687, NOT(ISBLANK(C9688)), B9688=B9687), C9685+(C9688-C9685)*2/3,
TRUE, "Check Manually"
))</f>
        <v>95.4</v>
      </c>
      <c r="F9687" t="str">
        <f>_xlfn.XLOOKUP(B9687,Bucket_Map!A:A,Bucket_Map!B:B,"ERROR - CHECK NAME")</f>
        <v>Food &amp; Beverages</v>
      </c>
    </row>
    <row r="9688" spans="1:6" x14ac:dyDescent="0.25">
      <c r="A9688" t="s">
        <v>33</v>
      </c>
      <c r="B9688" t="s">
        <v>29</v>
      </c>
      <c r="C9688">
        <v>96.3</v>
      </c>
      <c r="D9688" s="1">
        <v>41699</v>
      </c>
      <c r="E9688" cm="1">
        <f t="array" ref="E9688">IF(AND(B9688="Housing",A9688="Rural"),"",
_xlfn.IFS(
NOT(ISBLANK(C9688)), C9688,
AND(NOT(ISBLANK(C9687)), B9687=B9688, NOT(ISBLANK(C9689)), B9689=B9688), AVERAGE(C9687,C9689),
AND(NOT(ISBLANK(C9687)), B9687=B9688, ISBLANK(C9689), NOT(ISBLANK(C9690)), B9690=B9688), C9687+(C9690-C9687)/3,
AND(ISBLANK(C9687), NOT(ISBLANK(C9686)), B9686=B9688, NOT(ISBLANK(C9689)), B9689=B9688), C9686+(C9689-C9686)*2/3,
TRUE, "Check Manually"
))</f>
        <v>96.3</v>
      </c>
      <c r="F9688" t="str">
        <f>_xlfn.XLOOKUP(B9688,Bucket_Map!A:A,Bucket_Map!B:B,"ERROR - CHECK NAME")</f>
        <v>Food &amp; Beverages</v>
      </c>
    </row>
    <row r="9689" spans="1:6" x14ac:dyDescent="0.25">
      <c r="A9689" t="s">
        <v>33</v>
      </c>
      <c r="B9689" t="s">
        <v>29</v>
      </c>
      <c r="C9689">
        <v>100.3</v>
      </c>
      <c r="D9689" s="1">
        <v>41730</v>
      </c>
      <c r="E9689" cm="1">
        <f t="array" ref="E9689">IF(AND(B9689="Housing",A9689="Rural"),"",
_xlfn.IFS(
NOT(ISBLANK(C9689)), C9689,
AND(NOT(ISBLANK(C9688)), B9688=B9689, NOT(ISBLANK(C9690)), B9690=B9689), AVERAGE(C9688,C9690),
AND(NOT(ISBLANK(C9688)), B9688=B9689, ISBLANK(C9690), NOT(ISBLANK(C9691)), B9691=B9689), C9688+(C9691-C9688)/3,
AND(ISBLANK(C9688), NOT(ISBLANK(C9687)), B9687=B9689, NOT(ISBLANK(C9690)), B9690=B9689), C9687+(C9690-C9687)*2/3,
TRUE, "Check Manually"
))</f>
        <v>100.3</v>
      </c>
      <c r="F9689" t="str">
        <f>_xlfn.XLOOKUP(B9689,Bucket_Map!A:A,Bucket_Map!B:B,"ERROR - CHECK NAME")</f>
        <v>Food &amp; Beverages</v>
      </c>
    </row>
    <row r="9690" spans="1:6" x14ac:dyDescent="0.25">
      <c r="A9690" t="s">
        <v>33</v>
      </c>
      <c r="B9690" t="s">
        <v>29</v>
      </c>
      <c r="C9690">
        <v>101.3</v>
      </c>
      <c r="D9690" s="1">
        <v>41760</v>
      </c>
      <c r="E9690" cm="1">
        <f t="array" ref="E9690">IF(AND(B9690="Housing",A9690="Rural"),"",
_xlfn.IFS(
NOT(ISBLANK(C9690)), C9690,
AND(NOT(ISBLANK(C9689)), B9689=B9690, NOT(ISBLANK(C9691)), B9691=B9690), AVERAGE(C9689,C9691),
AND(NOT(ISBLANK(C9689)), B9689=B9690, ISBLANK(C9691), NOT(ISBLANK(C9692)), B9692=B9690), C9689+(C9692-C9689)/3,
AND(ISBLANK(C9689), NOT(ISBLANK(C9688)), B9688=B9690, NOT(ISBLANK(C9691)), B9691=B9690), C9688+(C9691-C9688)*2/3,
TRUE, "Check Manually"
))</f>
        <v>101.3</v>
      </c>
      <c r="F9690" t="str">
        <f>_xlfn.XLOOKUP(B9690,Bucket_Map!A:A,Bucket_Map!B:B,"ERROR - CHECK NAME")</f>
        <v>Food &amp; Beverages</v>
      </c>
    </row>
    <row r="9691" spans="1:6" x14ac:dyDescent="0.25">
      <c r="A9691" t="s">
        <v>33</v>
      </c>
      <c r="B9691" t="s">
        <v>29</v>
      </c>
      <c r="C9691">
        <v>101.4</v>
      </c>
      <c r="D9691" s="1">
        <v>41791</v>
      </c>
      <c r="E9691" cm="1">
        <f t="array" ref="E9691">IF(AND(B9691="Housing",A9691="Rural"),"",
_xlfn.IFS(
NOT(ISBLANK(C9691)), C9691,
AND(NOT(ISBLANK(C9690)), B9690=B9691, NOT(ISBLANK(C9692)), B9692=B9691), AVERAGE(C9690,C9692),
AND(NOT(ISBLANK(C9690)), B9690=B9691, ISBLANK(C9692), NOT(ISBLANK(C9693)), B9693=B9691), C9690+(C9693-C9690)/3,
AND(ISBLANK(C9690), NOT(ISBLANK(C9689)), B9689=B9691, NOT(ISBLANK(C9692)), B9692=B9691), C9689+(C9692-C9689)*2/3,
TRUE, "Check Manually"
))</f>
        <v>101.4</v>
      </c>
      <c r="F9691" t="str">
        <f>_xlfn.XLOOKUP(B9691,Bucket_Map!A:A,Bucket_Map!B:B,"ERROR - CHECK NAME")</f>
        <v>Food &amp; Beverages</v>
      </c>
    </row>
    <row r="9692" spans="1:6" x14ac:dyDescent="0.25">
      <c r="A9692" t="s">
        <v>33</v>
      </c>
      <c r="B9692" t="s">
        <v>29</v>
      </c>
      <c r="C9692">
        <v>102.7</v>
      </c>
      <c r="D9692" s="1">
        <v>41821</v>
      </c>
      <c r="E9692" cm="1">
        <f t="array" ref="E9692">IF(AND(B9692="Housing",A9692="Rural"),"",
_xlfn.IFS(
NOT(ISBLANK(C9692)), C9692,
AND(NOT(ISBLANK(C9691)), B9691=B9692, NOT(ISBLANK(C9693)), B9693=B9692), AVERAGE(C9691,C9693),
AND(NOT(ISBLANK(C9691)), B9691=B9692, ISBLANK(C9693), NOT(ISBLANK(C9694)), B9694=B9692), C9691+(C9694-C9691)/3,
AND(ISBLANK(C9691), NOT(ISBLANK(C9690)), B9690=B9692, NOT(ISBLANK(C9693)), B9693=B9692), C9690+(C9693-C9690)*2/3,
TRUE, "Check Manually"
))</f>
        <v>102.7</v>
      </c>
      <c r="F9692" t="str">
        <f>_xlfn.XLOOKUP(B9692,Bucket_Map!A:A,Bucket_Map!B:B,"ERROR - CHECK NAME")</f>
        <v>Food &amp; Beverages</v>
      </c>
    </row>
    <row r="9693" spans="1:6" x14ac:dyDescent="0.25">
      <c r="A9693" t="s">
        <v>33</v>
      </c>
      <c r="B9693" t="s">
        <v>29</v>
      </c>
      <c r="C9693">
        <v>102.7</v>
      </c>
      <c r="D9693" s="1">
        <v>41852</v>
      </c>
      <c r="E9693" cm="1">
        <f t="array" ref="E9693">IF(AND(B9693="Housing",A9693="Rural"),"",
_xlfn.IFS(
NOT(ISBLANK(C9693)), C9693,
AND(NOT(ISBLANK(C9692)), B9692=B9693, NOT(ISBLANK(C9694)), B9694=B9693), AVERAGE(C9692,C9694),
AND(NOT(ISBLANK(C9692)), B9692=B9693, ISBLANK(C9694), NOT(ISBLANK(C9695)), B9695=B9693), C9692+(C9695-C9692)/3,
AND(ISBLANK(C9692), NOT(ISBLANK(C9691)), B9691=B9693, NOT(ISBLANK(C9694)), B9694=B9693), C9691+(C9694-C9691)*2/3,
TRUE, "Check Manually"
))</f>
        <v>102.7</v>
      </c>
      <c r="F9693" t="str">
        <f>_xlfn.XLOOKUP(B9693,Bucket_Map!A:A,Bucket_Map!B:B,"ERROR - CHECK NAME")</f>
        <v>Food &amp; Beverages</v>
      </c>
    </row>
    <row r="9694" spans="1:6" x14ac:dyDescent="0.25">
      <c r="A9694" t="s">
        <v>33</v>
      </c>
      <c r="B9694" t="s">
        <v>29</v>
      </c>
      <c r="C9694">
        <v>101.9</v>
      </c>
      <c r="D9694" s="1">
        <v>41883</v>
      </c>
      <c r="E9694" cm="1">
        <f t="array" ref="E9694">IF(AND(B9694="Housing",A9694="Rural"),"",
_xlfn.IFS(
NOT(ISBLANK(C9694)), C9694,
AND(NOT(ISBLANK(C9693)), B9693=B9694, NOT(ISBLANK(C9695)), B9695=B9694), AVERAGE(C9693,C9695),
AND(NOT(ISBLANK(C9693)), B9693=B9694, ISBLANK(C9695), NOT(ISBLANK(C9696)), B9696=B9694), C9693+(C9696-C9693)/3,
AND(ISBLANK(C9693), NOT(ISBLANK(C9692)), B9692=B9694, NOT(ISBLANK(C9695)), B9695=B9694), C9692+(C9695-C9692)*2/3,
TRUE, "Check Manually"
))</f>
        <v>101.9</v>
      </c>
      <c r="F9694" t="str">
        <f>_xlfn.XLOOKUP(B9694,Bucket_Map!A:A,Bucket_Map!B:B,"ERROR - CHECK NAME")</f>
        <v>Food &amp; Beverages</v>
      </c>
    </row>
    <row r="9695" spans="1:6" x14ac:dyDescent="0.25">
      <c r="A9695" t="s">
        <v>33</v>
      </c>
      <c r="B9695" t="s">
        <v>29</v>
      </c>
      <c r="C9695">
        <v>101.2</v>
      </c>
      <c r="D9695" s="1">
        <v>41913</v>
      </c>
      <c r="E9695" cm="1">
        <f t="array" ref="E9695">IF(AND(B9695="Housing",A9695="Rural"),"",
_xlfn.IFS(
NOT(ISBLANK(C9695)), C9695,
AND(NOT(ISBLANK(C9694)), B9694=B9695, NOT(ISBLANK(C9696)), B9696=B9695), AVERAGE(C9694,C9696),
AND(NOT(ISBLANK(C9694)), B9694=B9695, ISBLANK(C9696), NOT(ISBLANK(C9697)), B9697=B9695), C9694+(C9697-C9694)/3,
AND(ISBLANK(C9694), NOT(ISBLANK(C9693)), B9693=B9695, NOT(ISBLANK(C9696)), B9696=B9695), C9693+(C9696-C9693)*2/3,
TRUE, "Check Manually"
))</f>
        <v>101.2</v>
      </c>
      <c r="F9695" t="str">
        <f>_xlfn.XLOOKUP(B9695,Bucket_Map!A:A,Bucket_Map!B:B,"ERROR - CHECK NAME")</f>
        <v>Food &amp; Beverages</v>
      </c>
    </row>
    <row r="9696" spans="1:6" x14ac:dyDescent="0.25">
      <c r="A9696" t="s">
        <v>33</v>
      </c>
      <c r="B9696" t="s">
        <v>29</v>
      </c>
      <c r="C9696">
        <v>99.8</v>
      </c>
      <c r="D9696" s="1">
        <v>41944</v>
      </c>
      <c r="E9696" cm="1">
        <f t="array" ref="E9696">IF(AND(B9696="Housing",A9696="Rural"),"",
_xlfn.IFS(
NOT(ISBLANK(C9696)), C9696,
AND(NOT(ISBLANK(C9695)), B9695=B9696, NOT(ISBLANK(C9697)), B9697=B9696), AVERAGE(C9695,C9697),
AND(NOT(ISBLANK(C9695)), B9695=B9696, ISBLANK(C9697), NOT(ISBLANK(C9698)), B9698=B9696), C9695+(C9698-C9695)/3,
AND(ISBLANK(C9695), NOT(ISBLANK(C9694)), B9694=B9696, NOT(ISBLANK(C9697)), B9697=B9696), C9694+(C9697-C9694)*2/3,
TRUE, "Check Manually"
))</f>
        <v>99.8</v>
      </c>
      <c r="F9696" t="str">
        <f>_xlfn.XLOOKUP(B9696,Bucket_Map!A:A,Bucket_Map!B:B,"ERROR - CHECK NAME")</f>
        <v>Food &amp; Beverages</v>
      </c>
    </row>
    <row r="9697" spans="1:6" x14ac:dyDescent="0.25">
      <c r="A9697" t="s">
        <v>33</v>
      </c>
      <c r="B9697" t="s">
        <v>29</v>
      </c>
      <c r="C9697">
        <v>97.8</v>
      </c>
      <c r="D9697" s="1">
        <v>41974</v>
      </c>
      <c r="E9697" cm="1">
        <f t="array" ref="E9697">IF(AND(B9697="Housing",A9697="Rural"),"",
_xlfn.IFS(
NOT(ISBLANK(C9697)), C9697,
AND(NOT(ISBLANK(C9696)), B9696=B9697, NOT(ISBLANK(C9698)), B9698=B9697), AVERAGE(C9696,C9698),
AND(NOT(ISBLANK(C9696)), B9696=B9697, ISBLANK(C9698), NOT(ISBLANK(C9699)), B9699=B9697), C9696+(C9699-C9696)/3,
AND(ISBLANK(C9696), NOT(ISBLANK(C9695)), B9695=B9697, NOT(ISBLANK(C9698)), B9698=B9697), C9695+(C9698-C9695)*2/3,
TRUE, "Check Manually"
))</f>
        <v>97.8</v>
      </c>
      <c r="F9697" t="str">
        <f>_xlfn.XLOOKUP(B9697,Bucket_Map!A:A,Bucket_Map!B:B,"ERROR - CHECK NAME")</f>
        <v>Food &amp; Beverages</v>
      </c>
    </row>
    <row r="9698" spans="1:6" x14ac:dyDescent="0.25">
      <c r="A9698" t="s">
        <v>33</v>
      </c>
      <c r="B9698" t="s">
        <v>29</v>
      </c>
      <c r="C9698">
        <v>96.1</v>
      </c>
      <c r="D9698" s="1">
        <v>42005</v>
      </c>
      <c r="E9698" cm="1">
        <f t="array" ref="E9698">IF(AND(B9698="Housing",A9698="Rural"),"",
_xlfn.IFS(
NOT(ISBLANK(C9698)), C9698,
AND(NOT(ISBLANK(C9697)), B9697=B9698, NOT(ISBLANK(C9699)), B9699=B9698), AVERAGE(C9697,C9699),
AND(NOT(ISBLANK(C9697)), B9697=B9698, ISBLANK(C9699), NOT(ISBLANK(C9700)), B9700=B9698), C9697+(C9700-C9697)/3,
AND(ISBLANK(C9697), NOT(ISBLANK(C9696)), B9696=B9698, NOT(ISBLANK(C9699)), B9699=B9698), C9696+(C9699-C9696)*2/3,
TRUE, "Check Manually"
))</f>
        <v>96.1</v>
      </c>
      <c r="F9698" t="str">
        <f>_xlfn.XLOOKUP(B9698,Bucket_Map!A:A,Bucket_Map!B:B,"ERROR - CHECK NAME")</f>
        <v>Food &amp; Beverages</v>
      </c>
    </row>
    <row r="9699" spans="1:6" x14ac:dyDescent="0.25">
      <c r="A9699" t="s">
        <v>33</v>
      </c>
      <c r="B9699" t="s">
        <v>29</v>
      </c>
      <c r="C9699">
        <v>95</v>
      </c>
      <c r="D9699" s="1">
        <v>42036</v>
      </c>
      <c r="E9699" cm="1">
        <f t="array" ref="E9699">IF(AND(B9699="Housing",A9699="Rural"),"",
_xlfn.IFS(
NOT(ISBLANK(C9699)), C9699,
AND(NOT(ISBLANK(C9698)), B9698=B9699, NOT(ISBLANK(C9700)), B9700=B9699), AVERAGE(C9698,C9700),
AND(NOT(ISBLANK(C9698)), B9698=B9699, ISBLANK(C9700), NOT(ISBLANK(C9701)), B9701=B9699), C9698+(C9701-C9698)/3,
AND(ISBLANK(C9698), NOT(ISBLANK(C9697)), B9697=B9699, NOT(ISBLANK(C9700)), B9700=B9699), C9697+(C9700-C9697)*2/3,
TRUE, "Check Manually"
))</f>
        <v>95</v>
      </c>
      <c r="F9699" t="str">
        <f>_xlfn.XLOOKUP(B9699,Bucket_Map!A:A,Bucket_Map!B:B,"ERROR - CHECK NAME")</f>
        <v>Food &amp; Beverages</v>
      </c>
    </row>
    <row r="9700" spans="1:6" x14ac:dyDescent="0.25">
      <c r="A9700" t="s">
        <v>33</v>
      </c>
      <c r="B9700" t="s">
        <v>29</v>
      </c>
      <c r="C9700">
        <v>93.2</v>
      </c>
      <c r="D9700" s="1">
        <v>42064</v>
      </c>
      <c r="E9700" cm="1">
        <f t="array" ref="E9700">IF(AND(B9700="Housing",A9700="Rural"),"",
_xlfn.IFS(
NOT(ISBLANK(C9700)), C9700,
AND(NOT(ISBLANK(C9699)), B9699=B9700, NOT(ISBLANK(C9701)), B9701=B9700), AVERAGE(C9699,C9701),
AND(NOT(ISBLANK(C9699)), B9699=B9700, ISBLANK(C9701), NOT(ISBLANK(C9702)), B9702=B9700), C9699+(C9702-C9699)/3,
AND(ISBLANK(C9699), NOT(ISBLANK(C9698)), B9698=B9700, NOT(ISBLANK(C9701)), B9701=B9700), C9698+(C9701-C9698)*2/3,
TRUE, "Check Manually"
))</f>
        <v>93.2</v>
      </c>
      <c r="F9700" t="str">
        <f>_xlfn.XLOOKUP(B9700,Bucket_Map!A:A,Bucket_Map!B:B,"ERROR - CHECK NAME")</f>
        <v>Food &amp; Beverages</v>
      </c>
    </row>
    <row r="9701" spans="1:6" x14ac:dyDescent="0.25">
      <c r="A9701" t="s">
        <v>33</v>
      </c>
      <c r="B9701" t="s">
        <v>29</v>
      </c>
      <c r="C9701">
        <v>91.6</v>
      </c>
      <c r="D9701" s="1">
        <v>42095</v>
      </c>
      <c r="E9701" cm="1">
        <f t="array" ref="E9701">IF(AND(B9701="Housing",A9701="Rural"),"",
_xlfn.IFS(
NOT(ISBLANK(C9701)), C9701,
AND(NOT(ISBLANK(C9700)), B9700=B9701, NOT(ISBLANK(C9702)), B9702=B9701), AVERAGE(C9700,C9702),
AND(NOT(ISBLANK(C9700)), B9700=B9701, ISBLANK(C9702), NOT(ISBLANK(C9703)), B9703=B9701), C9700+(C9703-C9700)/3,
AND(ISBLANK(C9700), NOT(ISBLANK(C9699)), B9699=B9701, NOT(ISBLANK(C9702)), B9702=B9701), C9699+(C9702-C9699)*2/3,
TRUE, "Check Manually"
))</f>
        <v>91.6</v>
      </c>
      <c r="F9701" t="str">
        <f>_xlfn.XLOOKUP(B9701,Bucket_Map!A:A,Bucket_Map!B:B,"ERROR - CHECK NAME")</f>
        <v>Food &amp; Beverages</v>
      </c>
    </row>
    <row r="9702" spans="1:6" x14ac:dyDescent="0.25">
      <c r="A9702" t="s">
        <v>33</v>
      </c>
      <c r="B9702" t="s">
        <v>29</v>
      </c>
      <c r="C9702">
        <v>90.8</v>
      </c>
      <c r="D9702" s="1">
        <v>42125</v>
      </c>
      <c r="E9702" cm="1">
        <f t="array" ref="E9702">IF(AND(B9702="Housing",A9702="Rural"),"",
_xlfn.IFS(
NOT(ISBLANK(C9702)), C9702,
AND(NOT(ISBLANK(C9701)), B9701=B9702, NOT(ISBLANK(C9703)), B9703=B9702), AVERAGE(C9701,C9703),
AND(NOT(ISBLANK(C9701)), B9701=B9702, ISBLANK(C9703), NOT(ISBLANK(C9704)), B9704=B9702), C9701+(C9704-C9701)/3,
AND(ISBLANK(C9701), NOT(ISBLANK(C9700)), B9700=B9702, NOT(ISBLANK(C9703)), B9703=B9702), C9700+(C9703-C9700)*2/3,
TRUE, "Check Manually"
))</f>
        <v>90.8</v>
      </c>
      <c r="F9702" t="str">
        <f>_xlfn.XLOOKUP(B9702,Bucket_Map!A:A,Bucket_Map!B:B,"ERROR - CHECK NAME")</f>
        <v>Food &amp; Beverages</v>
      </c>
    </row>
    <row r="9703" spans="1:6" x14ac:dyDescent="0.25">
      <c r="A9703" t="s">
        <v>33</v>
      </c>
      <c r="B9703" t="s">
        <v>29</v>
      </c>
      <c r="C9703">
        <v>89.8</v>
      </c>
      <c r="D9703" s="1">
        <v>42156</v>
      </c>
      <c r="E9703" cm="1">
        <f t="array" ref="E9703">IF(AND(B9703="Housing",A9703="Rural"),"",
_xlfn.IFS(
NOT(ISBLANK(C9703)), C9703,
AND(NOT(ISBLANK(C9702)), B9702=B9703, NOT(ISBLANK(C9704)), B9704=B9703), AVERAGE(C9702,C9704),
AND(NOT(ISBLANK(C9702)), B9702=B9703, ISBLANK(C9704), NOT(ISBLANK(C9705)), B9705=B9703), C9702+(C9705-C9702)/3,
AND(ISBLANK(C9702), NOT(ISBLANK(C9701)), B9701=B9703, NOT(ISBLANK(C9704)), B9704=B9703), C9701+(C9704-C9701)*2/3,
TRUE, "Check Manually"
))</f>
        <v>89.8</v>
      </c>
      <c r="F9703" t="str">
        <f>_xlfn.XLOOKUP(B9703,Bucket_Map!A:A,Bucket_Map!B:B,"ERROR - CHECK NAME")</f>
        <v>Food &amp; Beverages</v>
      </c>
    </row>
    <row r="9704" spans="1:6" x14ac:dyDescent="0.25">
      <c r="A9704" t="s">
        <v>33</v>
      </c>
      <c r="B9704" t="s">
        <v>29</v>
      </c>
      <c r="C9704">
        <v>85.7</v>
      </c>
      <c r="D9704" s="1">
        <v>42186</v>
      </c>
      <c r="E9704" cm="1">
        <f t="array" ref="E9704">IF(AND(B9704="Housing",A9704="Rural"),"",
_xlfn.IFS(
NOT(ISBLANK(C9704)), C9704,
AND(NOT(ISBLANK(C9703)), B9703=B9704, NOT(ISBLANK(C9705)), B9705=B9704), AVERAGE(C9703,C9705),
AND(NOT(ISBLANK(C9703)), B9703=B9704, ISBLANK(C9705), NOT(ISBLANK(C9706)), B9706=B9704), C9703+(C9706-C9703)/3,
AND(ISBLANK(C9703), NOT(ISBLANK(C9702)), B9702=B9704, NOT(ISBLANK(C9705)), B9705=B9704), C9702+(C9705-C9702)*2/3,
TRUE, "Check Manually"
))</f>
        <v>85.7</v>
      </c>
      <c r="F9704" t="str">
        <f>_xlfn.XLOOKUP(B9704,Bucket_Map!A:A,Bucket_Map!B:B,"ERROR - CHECK NAME")</f>
        <v>Food &amp; Beverages</v>
      </c>
    </row>
    <row r="9705" spans="1:6" x14ac:dyDescent="0.25">
      <c r="A9705" t="s">
        <v>33</v>
      </c>
      <c r="B9705" t="s">
        <v>29</v>
      </c>
      <c r="C9705">
        <v>85.3</v>
      </c>
      <c r="D9705" s="1">
        <v>42217</v>
      </c>
      <c r="E9705" cm="1">
        <f t="array" ref="E9705">IF(AND(B9705="Housing",A9705="Rural"),"",
_xlfn.IFS(
NOT(ISBLANK(C9705)), C9705,
AND(NOT(ISBLANK(C9704)), B9704=B9705, NOT(ISBLANK(C9706)), B9706=B9705), AVERAGE(C9704,C9706),
AND(NOT(ISBLANK(C9704)), B9704=B9705, ISBLANK(C9706), NOT(ISBLANK(C9707)), B9707=B9705), C9704+(C9707-C9704)/3,
AND(ISBLANK(C9704), NOT(ISBLANK(C9703)), B9703=B9705, NOT(ISBLANK(C9706)), B9706=B9705), C9703+(C9706-C9703)*2/3,
TRUE, "Check Manually"
))</f>
        <v>85.3</v>
      </c>
      <c r="F9705" t="str">
        <f>_xlfn.XLOOKUP(B9705,Bucket_Map!A:A,Bucket_Map!B:B,"ERROR - CHECK NAME")</f>
        <v>Food &amp; Beverages</v>
      </c>
    </row>
    <row r="9706" spans="1:6" x14ac:dyDescent="0.25">
      <c r="A9706" t="s">
        <v>33</v>
      </c>
      <c r="B9706" t="s">
        <v>29</v>
      </c>
      <c r="C9706">
        <v>86.3</v>
      </c>
      <c r="D9706" s="1">
        <v>42248</v>
      </c>
      <c r="E9706" cm="1">
        <f t="array" ref="E9706">IF(AND(B9706="Housing",A9706="Rural"),"",
_xlfn.IFS(
NOT(ISBLANK(C9706)), C9706,
AND(NOT(ISBLANK(C9705)), B9705=B9706, NOT(ISBLANK(C9707)), B9707=B9706), AVERAGE(C9705,C9707),
AND(NOT(ISBLANK(C9705)), B9705=B9706, ISBLANK(C9707), NOT(ISBLANK(C9708)), B9708=B9706), C9705+(C9708-C9705)/3,
AND(ISBLANK(C9705), NOT(ISBLANK(C9704)), B9704=B9706, NOT(ISBLANK(C9707)), B9707=B9706), C9704+(C9707-C9704)*2/3,
TRUE, "Check Manually"
))</f>
        <v>86.3</v>
      </c>
      <c r="F9706" t="str">
        <f>_xlfn.XLOOKUP(B9706,Bucket_Map!A:A,Bucket_Map!B:B,"ERROR - CHECK NAME")</f>
        <v>Food &amp; Beverages</v>
      </c>
    </row>
    <row r="9707" spans="1:6" x14ac:dyDescent="0.25">
      <c r="A9707" t="s">
        <v>33</v>
      </c>
      <c r="B9707" t="s">
        <v>29</v>
      </c>
      <c r="C9707">
        <v>89.4</v>
      </c>
      <c r="D9707" s="1">
        <v>42278</v>
      </c>
      <c r="E9707" cm="1">
        <f t="array" ref="E9707">IF(AND(B9707="Housing",A9707="Rural"),"",
_xlfn.IFS(
NOT(ISBLANK(C9707)), C9707,
AND(NOT(ISBLANK(C9706)), B9706=B9707, NOT(ISBLANK(C9708)), B9708=B9707), AVERAGE(C9706,C9708),
AND(NOT(ISBLANK(C9706)), B9706=B9707, ISBLANK(C9708), NOT(ISBLANK(C9709)), B9709=B9707), C9706+(C9709-C9706)/3,
AND(ISBLANK(C9706), NOT(ISBLANK(C9705)), B9705=B9707, NOT(ISBLANK(C9708)), B9708=B9707), C9705+(C9708-C9705)*2/3,
TRUE, "Check Manually"
))</f>
        <v>89.4</v>
      </c>
      <c r="F9707" t="str">
        <f>_xlfn.XLOOKUP(B9707,Bucket_Map!A:A,Bucket_Map!B:B,"ERROR - CHECK NAME")</f>
        <v>Food &amp; Beverages</v>
      </c>
    </row>
    <row r="9708" spans="1:6" x14ac:dyDescent="0.25">
      <c r="A9708" t="s">
        <v>33</v>
      </c>
      <c r="B9708" t="s">
        <v>29</v>
      </c>
      <c r="C9708">
        <v>90.8</v>
      </c>
      <c r="D9708" s="1">
        <v>42309</v>
      </c>
      <c r="E9708" cm="1">
        <f t="array" ref="E9708">IF(AND(B9708="Housing",A9708="Rural"),"",
_xlfn.IFS(
NOT(ISBLANK(C9708)), C9708,
AND(NOT(ISBLANK(C9707)), B9707=B9708, NOT(ISBLANK(C9709)), B9709=B9708), AVERAGE(C9707,C9709),
AND(NOT(ISBLANK(C9707)), B9707=B9708, ISBLANK(C9709), NOT(ISBLANK(C9710)), B9710=B9708), C9707+(C9710-C9707)/3,
AND(ISBLANK(C9707), NOT(ISBLANK(C9706)), B9706=B9708, NOT(ISBLANK(C9709)), B9709=B9708), C9706+(C9709-C9706)*2/3,
TRUE, "Check Manually"
))</f>
        <v>90.8</v>
      </c>
      <c r="F9708" t="str">
        <f>_xlfn.XLOOKUP(B9708,Bucket_Map!A:A,Bucket_Map!B:B,"ERROR - CHECK NAME")</f>
        <v>Food &amp; Beverages</v>
      </c>
    </row>
    <row r="9709" spans="1:6" x14ac:dyDescent="0.25">
      <c r="A9709" t="s">
        <v>33</v>
      </c>
      <c r="B9709" t="s">
        <v>29</v>
      </c>
      <c r="C9709">
        <v>92.7</v>
      </c>
      <c r="D9709" s="1">
        <v>42339</v>
      </c>
      <c r="E9709" cm="1">
        <f t="array" ref="E9709">IF(AND(B9709="Housing",A9709="Rural"),"",
_xlfn.IFS(
NOT(ISBLANK(C9709)), C9709,
AND(NOT(ISBLANK(C9708)), B9708=B9709, NOT(ISBLANK(C9710)), B9710=B9709), AVERAGE(C9708,C9710),
AND(NOT(ISBLANK(C9708)), B9708=B9709, ISBLANK(C9710), NOT(ISBLANK(C9711)), B9711=B9709), C9708+(C9711-C9708)/3,
AND(ISBLANK(C9708), NOT(ISBLANK(C9707)), B9707=B9709, NOT(ISBLANK(C9710)), B9710=B9709), C9707+(C9710-C9707)*2/3,
TRUE, "Check Manually"
))</f>
        <v>92.7</v>
      </c>
      <c r="F9709" t="str">
        <f>_xlfn.XLOOKUP(B9709,Bucket_Map!A:A,Bucket_Map!B:B,"ERROR - CHECK NAME")</f>
        <v>Food &amp; Beverages</v>
      </c>
    </row>
    <row r="9710" spans="1:6" x14ac:dyDescent="0.25">
      <c r="A9710" t="s">
        <v>33</v>
      </c>
      <c r="B9710" t="s">
        <v>29</v>
      </c>
      <c r="C9710">
        <v>96.7</v>
      </c>
      <c r="D9710" s="1">
        <v>42370</v>
      </c>
      <c r="E9710" cm="1">
        <f t="array" ref="E9710">IF(AND(B9710="Housing",A9710="Rural"),"",
_xlfn.IFS(
NOT(ISBLANK(C9710)), C9710,
AND(NOT(ISBLANK(C9709)), B9709=B9710, NOT(ISBLANK(C9711)), B9711=B9710), AVERAGE(C9709,C9711),
AND(NOT(ISBLANK(C9709)), B9709=B9710, ISBLANK(C9711), NOT(ISBLANK(C9712)), B9712=B9710), C9709+(C9712-C9709)/3,
AND(ISBLANK(C9709), NOT(ISBLANK(C9708)), B9708=B9710, NOT(ISBLANK(C9711)), B9711=B9710), C9708+(C9711-C9708)*2/3,
TRUE, "Check Manually"
))</f>
        <v>96.7</v>
      </c>
      <c r="F9710" t="str">
        <f>_xlfn.XLOOKUP(B9710,Bucket_Map!A:A,Bucket_Map!B:B,"ERROR - CHECK NAME")</f>
        <v>Food &amp; Beverages</v>
      </c>
    </row>
    <row r="9711" spans="1:6" x14ac:dyDescent="0.25">
      <c r="A9711" t="s">
        <v>33</v>
      </c>
      <c r="B9711" t="s">
        <v>29</v>
      </c>
      <c r="C9711">
        <v>99.1</v>
      </c>
      <c r="D9711" s="1">
        <v>42401</v>
      </c>
      <c r="E9711" cm="1">
        <f t="array" ref="E9711">IF(AND(B9711="Housing",A9711="Rural"),"",
_xlfn.IFS(
NOT(ISBLANK(C9711)), C9711,
AND(NOT(ISBLANK(C9710)), B9710=B9711, NOT(ISBLANK(C9712)), B9712=B9711), AVERAGE(C9710,C9712),
AND(NOT(ISBLANK(C9710)), B9710=B9711, ISBLANK(C9712), NOT(ISBLANK(C9713)), B9713=B9711), C9710+(C9713-C9710)/3,
AND(ISBLANK(C9710), NOT(ISBLANK(C9709)), B9709=B9711, NOT(ISBLANK(C9712)), B9712=B9711), C9709+(C9712-C9709)*2/3,
TRUE, "Check Manually"
))</f>
        <v>99.1</v>
      </c>
      <c r="F9711" t="str">
        <f>_xlfn.XLOOKUP(B9711,Bucket_Map!A:A,Bucket_Map!B:B,"ERROR - CHECK NAME")</f>
        <v>Food &amp; Beverages</v>
      </c>
    </row>
    <row r="9712" spans="1:6" x14ac:dyDescent="0.25">
      <c r="A9712" t="s">
        <v>33</v>
      </c>
      <c r="B9712" t="s">
        <v>29</v>
      </c>
      <c r="C9712">
        <v>101.8</v>
      </c>
      <c r="D9712" s="1">
        <v>42430</v>
      </c>
      <c r="E9712" cm="1">
        <f t="array" ref="E9712">IF(AND(B9712="Housing",A9712="Rural"),"",
_xlfn.IFS(
NOT(ISBLANK(C9712)), C9712,
AND(NOT(ISBLANK(C9711)), B9711=B9712, NOT(ISBLANK(C9713)), B9713=B9712), AVERAGE(C9711,C9713),
AND(NOT(ISBLANK(C9711)), B9711=B9712, ISBLANK(C9713), NOT(ISBLANK(C9714)), B9714=B9712), C9711+(C9714-C9711)/3,
AND(ISBLANK(C9711), NOT(ISBLANK(C9710)), B9710=B9712, NOT(ISBLANK(C9713)), B9713=B9712), C9710+(C9713-C9710)*2/3,
TRUE, "Check Manually"
))</f>
        <v>101.8</v>
      </c>
      <c r="F9712" t="str">
        <f>_xlfn.XLOOKUP(B9712,Bucket_Map!A:A,Bucket_Map!B:B,"ERROR - CHECK NAME")</f>
        <v>Food &amp; Beverages</v>
      </c>
    </row>
    <row r="9713" spans="1:6" x14ac:dyDescent="0.25">
      <c r="A9713" t="s">
        <v>33</v>
      </c>
      <c r="B9713" t="s">
        <v>29</v>
      </c>
      <c r="C9713">
        <v>109.1</v>
      </c>
      <c r="D9713" s="1">
        <v>42461</v>
      </c>
      <c r="E9713" cm="1">
        <f t="array" ref="E9713">IF(AND(B9713="Housing",A9713="Rural"),"",
_xlfn.IFS(
NOT(ISBLANK(C9713)), C9713,
AND(NOT(ISBLANK(C9712)), B9712=B9713, NOT(ISBLANK(C9714)), B9714=B9713), AVERAGE(C9712,C9714),
AND(NOT(ISBLANK(C9712)), B9712=B9713, ISBLANK(C9714), NOT(ISBLANK(C9715)), B9715=B9713), C9712+(C9715-C9712)/3,
AND(ISBLANK(C9712), NOT(ISBLANK(C9711)), B9711=B9713, NOT(ISBLANK(C9714)), B9714=B9713), C9711+(C9714-C9711)*2/3,
TRUE, "Check Manually"
))</f>
        <v>109.1</v>
      </c>
      <c r="F9713" t="str">
        <f>_xlfn.XLOOKUP(B9713,Bucket_Map!A:A,Bucket_Map!B:B,"ERROR - CHECK NAME")</f>
        <v>Food &amp; Beverages</v>
      </c>
    </row>
    <row r="9714" spans="1:6" x14ac:dyDescent="0.25">
      <c r="A9714" t="s">
        <v>33</v>
      </c>
      <c r="B9714" t="s">
        <v>29</v>
      </c>
      <c r="C9714">
        <v>111.1</v>
      </c>
      <c r="D9714" s="1">
        <v>42491</v>
      </c>
      <c r="E9714" cm="1">
        <f t="array" ref="E9714">IF(AND(B9714="Housing",A9714="Rural"),"",
_xlfn.IFS(
NOT(ISBLANK(C9714)), C9714,
AND(NOT(ISBLANK(C9713)), B9713=B9714, NOT(ISBLANK(C9715)), B9715=B9714), AVERAGE(C9713,C9715),
AND(NOT(ISBLANK(C9713)), B9713=B9714, ISBLANK(C9715), NOT(ISBLANK(C9716)), B9716=B9714), C9713+(C9716-C9713)/3,
AND(ISBLANK(C9713), NOT(ISBLANK(C9712)), B9712=B9714, NOT(ISBLANK(C9715)), B9715=B9714), C9712+(C9715-C9712)*2/3,
TRUE, "Check Manually"
))</f>
        <v>111.1</v>
      </c>
      <c r="F9714" t="str">
        <f>_xlfn.XLOOKUP(B9714,Bucket_Map!A:A,Bucket_Map!B:B,"ERROR - CHECK NAME")</f>
        <v>Food &amp; Beverages</v>
      </c>
    </row>
    <row r="9715" spans="1:6" x14ac:dyDescent="0.25">
      <c r="A9715" t="s">
        <v>33</v>
      </c>
      <c r="B9715" t="s">
        <v>29</v>
      </c>
      <c r="C9715">
        <v>112</v>
      </c>
      <c r="D9715" s="1">
        <v>42522</v>
      </c>
      <c r="E9715" cm="1">
        <f t="array" ref="E9715">IF(AND(B9715="Housing",A9715="Rural"),"",
_xlfn.IFS(
NOT(ISBLANK(C9715)), C9715,
AND(NOT(ISBLANK(C9714)), B9714=B9715, NOT(ISBLANK(C9716)), B9716=B9715), AVERAGE(C9714,C9716),
AND(NOT(ISBLANK(C9714)), B9714=B9715, ISBLANK(C9716), NOT(ISBLANK(C9717)), B9717=B9715), C9714+(C9717-C9714)/3,
AND(ISBLANK(C9714), NOT(ISBLANK(C9713)), B9713=B9715, NOT(ISBLANK(C9716)), B9716=B9715), C9713+(C9716-C9713)*2/3,
TRUE, "Check Manually"
))</f>
        <v>112</v>
      </c>
      <c r="F9715" t="str">
        <f>_xlfn.XLOOKUP(B9715,Bucket_Map!A:A,Bucket_Map!B:B,"ERROR - CHECK NAME")</f>
        <v>Food &amp; Beverages</v>
      </c>
    </row>
    <row r="9716" spans="1:6" x14ac:dyDescent="0.25">
      <c r="A9716" t="s">
        <v>33</v>
      </c>
      <c r="B9716" t="s">
        <v>29</v>
      </c>
      <c r="C9716">
        <v>113.3</v>
      </c>
      <c r="D9716" s="1">
        <v>42552</v>
      </c>
      <c r="E9716" cm="1">
        <f t="array" ref="E9716">IF(AND(B9716="Housing",A9716="Rural"),"",
_xlfn.IFS(
NOT(ISBLANK(C9716)), C9716,
AND(NOT(ISBLANK(C9715)), B9715=B9716, NOT(ISBLANK(C9717)), B9717=B9716), AVERAGE(C9715,C9717),
AND(NOT(ISBLANK(C9715)), B9715=B9716, ISBLANK(C9717), NOT(ISBLANK(C9718)), B9718=B9716), C9715+(C9718-C9715)/3,
AND(ISBLANK(C9715), NOT(ISBLANK(C9714)), B9714=B9716, NOT(ISBLANK(C9717)), B9717=B9716), C9714+(C9717-C9714)*2/3,
TRUE, "Check Manually"
))</f>
        <v>113.3</v>
      </c>
      <c r="F9716" t="str">
        <f>_xlfn.XLOOKUP(B9716,Bucket_Map!A:A,Bucket_Map!B:B,"ERROR - CHECK NAME")</f>
        <v>Food &amp; Beverages</v>
      </c>
    </row>
    <row r="9717" spans="1:6" x14ac:dyDescent="0.25">
      <c r="A9717" t="s">
        <v>33</v>
      </c>
      <c r="B9717" t="s">
        <v>29</v>
      </c>
      <c r="C9717">
        <v>114.6</v>
      </c>
      <c r="D9717" s="1">
        <v>42583</v>
      </c>
      <c r="E9717" cm="1">
        <f t="array" ref="E9717">IF(AND(B9717="Housing",A9717="Rural"),"",
_xlfn.IFS(
NOT(ISBLANK(C9717)), C9717,
AND(NOT(ISBLANK(C9716)), B9716=B9717, NOT(ISBLANK(C9718)), B9718=B9717), AVERAGE(C9716,C9718),
AND(NOT(ISBLANK(C9716)), B9716=B9717, ISBLANK(C9718), NOT(ISBLANK(C9719)), B9719=B9717), C9716+(C9719-C9716)/3,
AND(ISBLANK(C9716), NOT(ISBLANK(C9715)), B9715=B9717, NOT(ISBLANK(C9718)), B9718=B9717), C9715+(C9718-C9715)*2/3,
TRUE, "Check Manually"
))</f>
        <v>114.6</v>
      </c>
      <c r="F9717" t="str">
        <f>_xlfn.XLOOKUP(B9717,Bucket_Map!A:A,Bucket_Map!B:B,"ERROR - CHECK NAME")</f>
        <v>Food &amp; Beverages</v>
      </c>
    </row>
    <row r="9718" spans="1:6" x14ac:dyDescent="0.25">
      <c r="A9718" t="s">
        <v>33</v>
      </c>
      <c r="B9718" t="s">
        <v>29</v>
      </c>
      <c r="C9718">
        <v>115.1</v>
      </c>
      <c r="D9718" s="1">
        <v>42614</v>
      </c>
      <c r="E9718" cm="1">
        <f t="array" ref="E9718">IF(AND(B9718="Housing",A9718="Rural"),"",
_xlfn.IFS(
NOT(ISBLANK(C9718)), C9718,
AND(NOT(ISBLANK(C9717)), B9717=B9718, NOT(ISBLANK(C9719)), B9719=B9718), AVERAGE(C9717,C9719),
AND(NOT(ISBLANK(C9717)), B9717=B9718, ISBLANK(C9719), NOT(ISBLANK(C9720)), B9720=B9718), C9717+(C9720-C9717)/3,
AND(ISBLANK(C9717), NOT(ISBLANK(C9716)), B9716=B9718, NOT(ISBLANK(C9719)), B9719=B9718), C9716+(C9719-C9716)*2/3,
TRUE, "Check Manually"
))</f>
        <v>115.1</v>
      </c>
      <c r="F9718" t="str">
        <f>_xlfn.XLOOKUP(B9718,Bucket_Map!A:A,Bucket_Map!B:B,"ERROR - CHECK NAME")</f>
        <v>Food &amp; Beverages</v>
      </c>
    </row>
    <row r="9719" spans="1:6" x14ac:dyDescent="0.25">
      <c r="A9719" t="s">
        <v>33</v>
      </c>
      <c r="B9719" t="s">
        <v>29</v>
      </c>
      <c r="C9719">
        <v>115.4</v>
      </c>
      <c r="D9719" s="1">
        <v>42644</v>
      </c>
      <c r="E9719" cm="1">
        <f t="array" ref="E9719">IF(AND(B9719="Housing",A9719="Rural"),"",
_xlfn.IFS(
NOT(ISBLANK(C9719)), C9719,
AND(NOT(ISBLANK(C9718)), B9718=B9719, NOT(ISBLANK(C9720)), B9720=B9719), AVERAGE(C9718,C9720),
AND(NOT(ISBLANK(C9718)), B9718=B9719, ISBLANK(C9720), NOT(ISBLANK(C9721)), B9721=B9719), C9718+(C9721-C9718)/3,
AND(ISBLANK(C9718), NOT(ISBLANK(C9717)), B9717=B9719, NOT(ISBLANK(C9720)), B9720=B9719), C9717+(C9720-C9717)*2/3,
TRUE, "Check Manually"
))</f>
        <v>115.4</v>
      </c>
      <c r="F9719" t="str">
        <f>_xlfn.XLOOKUP(B9719,Bucket_Map!A:A,Bucket_Map!B:B,"ERROR - CHECK NAME")</f>
        <v>Food &amp; Beverages</v>
      </c>
    </row>
    <row r="9720" spans="1:6" x14ac:dyDescent="0.25">
      <c r="A9720" t="s">
        <v>33</v>
      </c>
      <c r="B9720" t="s">
        <v>29</v>
      </c>
      <c r="C9720">
        <v>115.6</v>
      </c>
      <c r="D9720" s="1">
        <v>42675</v>
      </c>
      <c r="E9720" cm="1">
        <f t="array" ref="E9720">IF(AND(B9720="Housing",A9720="Rural"),"",
_xlfn.IFS(
NOT(ISBLANK(C9720)), C9720,
AND(NOT(ISBLANK(C9719)), B9719=B9720, NOT(ISBLANK(C9721)), B9721=B9720), AVERAGE(C9719,C9721),
AND(NOT(ISBLANK(C9719)), B9719=B9720, ISBLANK(C9721), NOT(ISBLANK(C9722)), B9722=B9720), C9719+(C9722-C9719)/3,
AND(ISBLANK(C9719), NOT(ISBLANK(C9718)), B9718=B9720, NOT(ISBLANK(C9721)), B9721=B9720), C9718+(C9721-C9718)*2/3,
TRUE, "Check Manually"
))</f>
        <v>115.6</v>
      </c>
      <c r="F9720" t="str">
        <f>_xlfn.XLOOKUP(B9720,Bucket_Map!A:A,Bucket_Map!B:B,"ERROR - CHECK NAME")</f>
        <v>Food &amp; Beverages</v>
      </c>
    </row>
    <row r="9721" spans="1:6" x14ac:dyDescent="0.25">
      <c r="A9721" t="s">
        <v>33</v>
      </c>
      <c r="B9721" t="s">
        <v>29</v>
      </c>
      <c r="C9721">
        <v>115.5</v>
      </c>
      <c r="D9721" s="1">
        <v>42705</v>
      </c>
      <c r="E9721" cm="1">
        <f t="array" ref="E9721">IF(AND(B9721="Housing",A9721="Rural"),"",
_xlfn.IFS(
NOT(ISBLANK(C9721)), C9721,
AND(NOT(ISBLANK(C9720)), B9720=B9721, NOT(ISBLANK(C9722)), B9722=B9721), AVERAGE(C9720,C9722),
AND(NOT(ISBLANK(C9720)), B9720=B9721, ISBLANK(C9722), NOT(ISBLANK(C9723)), B9723=B9721), C9720+(C9723-C9720)/3,
AND(ISBLANK(C9720), NOT(ISBLANK(C9719)), B9719=B9721, NOT(ISBLANK(C9722)), B9722=B9721), C9719+(C9722-C9719)*2/3,
TRUE, "Check Manually"
))</f>
        <v>115.5</v>
      </c>
      <c r="F9721" t="str">
        <f>_xlfn.XLOOKUP(B9721,Bucket_Map!A:A,Bucket_Map!B:B,"ERROR - CHECK NAME")</f>
        <v>Food &amp; Beverages</v>
      </c>
    </row>
    <row r="9722" spans="1:6" x14ac:dyDescent="0.25">
      <c r="A9722" t="s">
        <v>33</v>
      </c>
      <c r="B9722" t="s">
        <v>29</v>
      </c>
      <c r="C9722">
        <v>117.3</v>
      </c>
      <c r="D9722" s="1">
        <v>42736</v>
      </c>
      <c r="E9722" cm="1">
        <f t="array" ref="E9722">IF(AND(B9722="Housing",A9722="Rural"),"",
_xlfn.IFS(
NOT(ISBLANK(C9722)), C9722,
AND(NOT(ISBLANK(C9721)), B9721=B9722, NOT(ISBLANK(C9723)), B9723=B9722), AVERAGE(C9721,C9723),
AND(NOT(ISBLANK(C9721)), B9721=B9722, ISBLANK(C9723), NOT(ISBLANK(C9724)), B9724=B9722), C9721+(C9724-C9721)/3,
AND(ISBLANK(C9721), NOT(ISBLANK(C9720)), B9720=B9722, NOT(ISBLANK(C9723)), B9723=B9722), C9720+(C9723-C9720)*2/3,
TRUE, "Check Manually"
))</f>
        <v>117.3</v>
      </c>
      <c r="F9722" t="str">
        <f>_xlfn.XLOOKUP(B9722,Bucket_Map!A:A,Bucket_Map!B:B,"ERROR - CHECK NAME")</f>
        <v>Food &amp; Beverages</v>
      </c>
    </row>
    <row r="9723" spans="1:6" x14ac:dyDescent="0.25">
      <c r="A9723" t="s">
        <v>33</v>
      </c>
      <c r="B9723" t="s">
        <v>29</v>
      </c>
      <c r="C9723">
        <v>119.5</v>
      </c>
      <c r="D9723" s="1">
        <v>42767</v>
      </c>
      <c r="E9723" cm="1">
        <f t="array" ref="E9723">IF(AND(B9723="Housing",A9723="Rural"),"",
_xlfn.IFS(
NOT(ISBLANK(C9723)), C9723,
AND(NOT(ISBLANK(C9722)), B9722=B9723, NOT(ISBLANK(C9724)), B9724=B9723), AVERAGE(C9722,C9724),
AND(NOT(ISBLANK(C9722)), B9722=B9723, ISBLANK(C9724), NOT(ISBLANK(C9725)), B9725=B9723), C9722+(C9725-C9722)/3,
AND(ISBLANK(C9722), NOT(ISBLANK(C9721)), B9721=B9723, NOT(ISBLANK(C9724)), B9724=B9723), C9721+(C9724-C9721)*2/3,
TRUE, "Check Manually"
))</f>
        <v>119.5</v>
      </c>
      <c r="F9723" t="str">
        <f>_xlfn.XLOOKUP(B9723,Bucket_Map!A:A,Bucket_Map!B:B,"ERROR - CHECK NAME")</f>
        <v>Food &amp; Beverages</v>
      </c>
    </row>
    <row r="9724" spans="1:6" x14ac:dyDescent="0.25">
      <c r="A9724" t="s">
        <v>33</v>
      </c>
      <c r="B9724" t="s">
        <v>29</v>
      </c>
      <c r="C9724">
        <v>120.3</v>
      </c>
      <c r="D9724" s="1">
        <v>42795</v>
      </c>
      <c r="E9724" cm="1">
        <f t="array" ref="E9724">IF(AND(B9724="Housing",A9724="Rural"),"",
_xlfn.IFS(
NOT(ISBLANK(C9724)), C9724,
AND(NOT(ISBLANK(C9723)), B9723=B9724, NOT(ISBLANK(C9725)), B9725=B9724), AVERAGE(C9723,C9725),
AND(NOT(ISBLANK(C9723)), B9723=B9724, ISBLANK(C9725), NOT(ISBLANK(C9726)), B9726=B9724), C9723+(C9726-C9723)/3,
AND(ISBLANK(C9723), NOT(ISBLANK(C9722)), B9722=B9724, NOT(ISBLANK(C9725)), B9725=B9724), C9722+(C9725-C9722)*2/3,
TRUE, "Check Manually"
))</f>
        <v>120.3</v>
      </c>
      <c r="F9724" t="str">
        <f>_xlfn.XLOOKUP(B9724,Bucket_Map!A:A,Bucket_Map!B:B,"ERROR - CHECK NAME")</f>
        <v>Food &amp; Beverages</v>
      </c>
    </row>
    <row r="9725" spans="1:6" x14ac:dyDescent="0.25">
      <c r="A9725" t="s">
        <v>33</v>
      </c>
      <c r="B9725" t="s">
        <v>29</v>
      </c>
      <c r="C9725">
        <v>120.8</v>
      </c>
      <c r="D9725" s="1">
        <v>42826</v>
      </c>
      <c r="E9725" cm="1">
        <f t="array" ref="E9725">IF(AND(B9725="Housing",A9725="Rural"),"",
_xlfn.IFS(
NOT(ISBLANK(C9725)), C9725,
AND(NOT(ISBLANK(C9724)), B9724=B9725, NOT(ISBLANK(C9726)), B9726=B9725), AVERAGE(C9724,C9726),
AND(NOT(ISBLANK(C9724)), B9724=B9725, ISBLANK(C9726), NOT(ISBLANK(C9727)), B9727=B9725), C9724+(C9727-C9724)/3,
AND(ISBLANK(C9724), NOT(ISBLANK(C9723)), B9723=B9725, NOT(ISBLANK(C9726)), B9726=B9725), C9723+(C9726-C9723)*2/3,
TRUE, "Check Manually"
))</f>
        <v>120.8</v>
      </c>
      <c r="F9725" t="str">
        <f>_xlfn.XLOOKUP(B9725,Bucket_Map!A:A,Bucket_Map!B:B,"ERROR - CHECK NAME")</f>
        <v>Food &amp; Beverages</v>
      </c>
    </row>
    <row r="9726" spans="1:6" x14ac:dyDescent="0.25">
      <c r="A9726" t="s">
        <v>33</v>
      </c>
      <c r="B9726" t="s">
        <v>29</v>
      </c>
      <c r="C9726">
        <v>121</v>
      </c>
      <c r="D9726" s="1">
        <v>42856</v>
      </c>
      <c r="E9726" cm="1">
        <f t="array" ref="E9726">IF(AND(B9726="Housing",A9726="Rural"),"",
_xlfn.IFS(
NOT(ISBLANK(C9726)), C9726,
AND(NOT(ISBLANK(C9725)), B9725=B9726, NOT(ISBLANK(C9727)), B9727=B9726), AVERAGE(C9725,C9727),
AND(NOT(ISBLANK(C9725)), B9725=B9726, ISBLANK(C9727), NOT(ISBLANK(C9728)), B9728=B9726), C9725+(C9728-C9725)/3,
AND(ISBLANK(C9725), NOT(ISBLANK(C9724)), B9724=B9726, NOT(ISBLANK(C9727)), B9727=B9726), C9724+(C9727-C9724)*2/3,
TRUE, "Check Manually"
))</f>
        <v>121</v>
      </c>
      <c r="F9726" t="str">
        <f>_xlfn.XLOOKUP(B9726,Bucket_Map!A:A,Bucket_Map!B:B,"ERROR - CHECK NAME")</f>
        <v>Food &amp; Beverages</v>
      </c>
    </row>
    <row r="9727" spans="1:6" x14ac:dyDescent="0.25">
      <c r="A9727" t="s">
        <v>33</v>
      </c>
      <c r="B9727" t="s">
        <v>29</v>
      </c>
      <c r="C9727">
        <v>120.9</v>
      </c>
      <c r="D9727" s="1">
        <v>42887</v>
      </c>
      <c r="E9727" cm="1">
        <f t="array" ref="E9727">IF(AND(B9727="Housing",A9727="Rural"),"",
_xlfn.IFS(
NOT(ISBLANK(C9727)), C9727,
AND(NOT(ISBLANK(C9726)), B9726=B9727, NOT(ISBLANK(C9728)), B9728=B9727), AVERAGE(C9726,C9728),
AND(NOT(ISBLANK(C9726)), B9726=B9727, ISBLANK(C9728), NOT(ISBLANK(C9729)), B9729=B9727), C9726+(C9729-C9726)/3,
AND(ISBLANK(C9726), NOT(ISBLANK(C9725)), B9725=B9727, NOT(ISBLANK(C9728)), B9728=B9727), C9725+(C9728-C9725)*2/3,
TRUE, "Check Manually"
))</f>
        <v>120.9</v>
      </c>
      <c r="F9727" t="str">
        <f>_xlfn.XLOOKUP(B9727,Bucket_Map!A:A,Bucket_Map!B:B,"ERROR - CHECK NAME")</f>
        <v>Food &amp; Beverages</v>
      </c>
    </row>
    <row r="9728" spans="1:6" x14ac:dyDescent="0.25">
      <c r="A9728" t="s">
        <v>33</v>
      </c>
      <c r="B9728" t="s">
        <v>29</v>
      </c>
      <c r="C9728">
        <v>121.5</v>
      </c>
      <c r="D9728" s="1">
        <v>42917</v>
      </c>
      <c r="E9728" cm="1">
        <f t="array" ref="E9728">IF(AND(B9728="Housing",A9728="Rural"),"",
_xlfn.IFS(
NOT(ISBLANK(C9728)), C9728,
AND(NOT(ISBLANK(C9727)), B9727=B9728, NOT(ISBLANK(C9729)), B9729=B9728), AVERAGE(C9727,C9729),
AND(NOT(ISBLANK(C9727)), B9727=B9728, ISBLANK(C9729), NOT(ISBLANK(C9730)), B9730=B9728), C9727+(C9730-C9727)/3,
AND(ISBLANK(C9727), NOT(ISBLANK(C9726)), B9726=B9728, NOT(ISBLANK(C9729)), B9729=B9728), C9726+(C9729-C9726)*2/3,
TRUE, "Check Manually"
))</f>
        <v>121.5</v>
      </c>
      <c r="F9728" t="str">
        <f>_xlfn.XLOOKUP(B9728,Bucket_Map!A:A,Bucket_Map!B:B,"ERROR - CHECK NAME")</f>
        <v>Food &amp; Beverages</v>
      </c>
    </row>
    <row r="9729" spans="1:6" x14ac:dyDescent="0.25">
      <c r="A9729" t="s">
        <v>33</v>
      </c>
      <c r="B9729" t="s">
        <v>29</v>
      </c>
      <c r="C9729">
        <v>122.1</v>
      </c>
      <c r="D9729" s="1">
        <v>42948</v>
      </c>
      <c r="E9729" cm="1">
        <f t="array" ref="E9729">IF(AND(B9729="Housing",A9729="Rural"),"",
_xlfn.IFS(
NOT(ISBLANK(C9729)), C9729,
AND(NOT(ISBLANK(C9728)), B9728=B9729, NOT(ISBLANK(C9730)), B9730=B9729), AVERAGE(C9728,C9730),
AND(NOT(ISBLANK(C9728)), B9728=B9729, ISBLANK(C9730), NOT(ISBLANK(C9731)), B9731=B9729), C9728+(C9731-C9728)/3,
AND(ISBLANK(C9728), NOT(ISBLANK(C9727)), B9727=B9729, NOT(ISBLANK(C9730)), B9730=B9729), C9727+(C9730-C9727)*2/3,
TRUE, "Check Manually"
))</f>
        <v>122.1</v>
      </c>
      <c r="F9729" t="str">
        <f>_xlfn.XLOOKUP(B9729,Bucket_Map!A:A,Bucket_Map!B:B,"ERROR - CHECK NAME")</f>
        <v>Food &amp; Beverages</v>
      </c>
    </row>
    <row r="9730" spans="1:6" x14ac:dyDescent="0.25">
      <c r="A9730" t="s">
        <v>33</v>
      </c>
      <c r="B9730" t="s">
        <v>29</v>
      </c>
      <c r="C9730">
        <v>122.4</v>
      </c>
      <c r="D9730" s="1">
        <v>42979</v>
      </c>
      <c r="E9730" cm="1">
        <f t="array" ref="E9730">IF(AND(B9730="Housing",A9730="Rural"),"",
_xlfn.IFS(
NOT(ISBLANK(C9730)), C9730,
AND(NOT(ISBLANK(C9729)), B9729=B9730, NOT(ISBLANK(C9731)), B9731=B9730), AVERAGE(C9729,C9731),
AND(NOT(ISBLANK(C9729)), B9729=B9730, ISBLANK(C9731), NOT(ISBLANK(C9732)), B9732=B9730), C9729+(C9732-C9729)/3,
AND(ISBLANK(C9729), NOT(ISBLANK(C9728)), B9728=B9730, NOT(ISBLANK(C9731)), B9731=B9730), C9728+(C9731-C9728)*2/3,
TRUE, "Check Manually"
))</f>
        <v>122.4</v>
      </c>
      <c r="F9730" t="str">
        <f>_xlfn.XLOOKUP(B9730,Bucket_Map!A:A,Bucket_Map!B:B,"ERROR - CHECK NAME")</f>
        <v>Food &amp; Beverages</v>
      </c>
    </row>
    <row r="9731" spans="1:6" x14ac:dyDescent="0.25">
      <c r="A9731" t="s">
        <v>33</v>
      </c>
      <c r="B9731" t="s">
        <v>29</v>
      </c>
      <c r="C9731">
        <v>122.6</v>
      </c>
      <c r="D9731" s="1">
        <v>43009</v>
      </c>
      <c r="E9731" cm="1">
        <f t="array" ref="E9731">IF(AND(B9731="Housing",A9731="Rural"),"",
_xlfn.IFS(
NOT(ISBLANK(C9731)), C9731,
AND(NOT(ISBLANK(C9730)), B9730=B9731, NOT(ISBLANK(C9732)), B9732=B9731), AVERAGE(C9730,C9732),
AND(NOT(ISBLANK(C9730)), B9730=B9731, ISBLANK(C9732), NOT(ISBLANK(C9733)), B9733=B9731), C9730+(C9733-C9730)/3,
AND(ISBLANK(C9730), NOT(ISBLANK(C9729)), B9729=B9731, NOT(ISBLANK(C9732)), B9732=B9731), C9729+(C9732-C9729)*2/3,
TRUE, "Check Manually"
))</f>
        <v>122.6</v>
      </c>
      <c r="F9731" t="str">
        <f>_xlfn.XLOOKUP(B9731,Bucket_Map!A:A,Bucket_Map!B:B,"ERROR - CHECK NAME")</f>
        <v>Food &amp; Beverages</v>
      </c>
    </row>
    <row r="9732" spans="1:6" x14ac:dyDescent="0.25">
      <c r="A9732" t="s">
        <v>33</v>
      </c>
      <c r="B9732" t="s">
        <v>29</v>
      </c>
      <c r="C9732">
        <v>123.9</v>
      </c>
      <c r="D9732" s="1">
        <v>43040</v>
      </c>
      <c r="E9732" cm="1">
        <f t="array" ref="E9732">IF(AND(B9732="Housing",A9732="Rural"),"",
_xlfn.IFS(
NOT(ISBLANK(C9732)), C9732,
AND(NOT(ISBLANK(C9731)), B9731=B9732, NOT(ISBLANK(C9733)), B9733=B9732), AVERAGE(C9731,C9733),
AND(NOT(ISBLANK(C9731)), B9731=B9732, ISBLANK(C9733), NOT(ISBLANK(C9734)), B9734=B9732), C9731+(C9734-C9731)/3,
AND(ISBLANK(C9731), NOT(ISBLANK(C9730)), B9730=B9732, NOT(ISBLANK(C9733)), B9733=B9732), C9730+(C9733-C9730)*2/3,
TRUE, "Check Manually"
))</f>
        <v>123.9</v>
      </c>
      <c r="F9732" t="str">
        <f>_xlfn.XLOOKUP(B9732,Bucket_Map!A:A,Bucket_Map!B:B,"ERROR - CHECK NAME")</f>
        <v>Food &amp; Beverages</v>
      </c>
    </row>
    <row r="9733" spans="1:6" x14ac:dyDescent="0.25">
      <c r="A9733" t="s">
        <v>33</v>
      </c>
      <c r="B9733" t="s">
        <v>29</v>
      </c>
      <c r="C9733">
        <v>120.7</v>
      </c>
      <c r="D9733" s="1">
        <v>43070</v>
      </c>
      <c r="E9733" cm="1">
        <f t="array" ref="E9733">IF(AND(B9733="Housing",A9733="Rural"),"",
_xlfn.IFS(
NOT(ISBLANK(C9733)), C9733,
AND(NOT(ISBLANK(C9732)), B9732=B9733, NOT(ISBLANK(C9734)), B9734=B9733), AVERAGE(C9732,C9734),
AND(NOT(ISBLANK(C9732)), B9732=B9733, ISBLANK(C9734), NOT(ISBLANK(C9735)), B9735=B9733), C9732+(C9735-C9732)/3,
AND(ISBLANK(C9732), NOT(ISBLANK(C9731)), B9731=B9733, NOT(ISBLANK(C9734)), B9734=B9733), C9731+(C9734-C9731)*2/3,
TRUE, "Check Manually"
))</f>
        <v>120.7</v>
      </c>
      <c r="F9733" t="str">
        <f>_xlfn.XLOOKUP(B9733,Bucket_Map!A:A,Bucket_Map!B:B,"ERROR - CHECK NAME")</f>
        <v>Food &amp; Beverages</v>
      </c>
    </row>
    <row r="9734" spans="1:6" x14ac:dyDescent="0.25">
      <c r="A9734" t="s">
        <v>33</v>
      </c>
      <c r="B9734" t="s">
        <v>29</v>
      </c>
      <c r="C9734">
        <v>117.3</v>
      </c>
      <c r="D9734" s="1">
        <v>43101</v>
      </c>
      <c r="E9734" cm="1">
        <f t="array" ref="E9734">IF(AND(B9734="Housing",A9734="Rural"),"",
_xlfn.IFS(
NOT(ISBLANK(C9734)), C9734,
AND(NOT(ISBLANK(C9733)), B9733=B9734, NOT(ISBLANK(C9735)), B9735=B9734), AVERAGE(C9733,C9735),
AND(NOT(ISBLANK(C9733)), B9733=B9734, ISBLANK(C9735), NOT(ISBLANK(C9736)), B9736=B9734), C9733+(C9736-C9733)/3,
AND(ISBLANK(C9733), NOT(ISBLANK(C9732)), B9732=B9734, NOT(ISBLANK(C9735)), B9735=B9734), C9732+(C9735-C9732)*2/3,
TRUE, "Check Manually"
))</f>
        <v>117.3</v>
      </c>
      <c r="F9734" t="str">
        <f>_xlfn.XLOOKUP(B9734,Bucket_Map!A:A,Bucket_Map!B:B,"ERROR - CHECK NAME")</f>
        <v>Food &amp; Beverages</v>
      </c>
    </row>
    <row r="9735" spans="1:6" x14ac:dyDescent="0.25">
      <c r="A9735" t="s">
        <v>33</v>
      </c>
      <c r="B9735" t="s">
        <v>29</v>
      </c>
      <c r="C9735">
        <v>115.4</v>
      </c>
      <c r="D9735" s="1">
        <v>43132</v>
      </c>
      <c r="E9735" cm="1">
        <f t="array" ref="E9735">IF(AND(B9735="Housing",A9735="Rural"),"",
_xlfn.IFS(
NOT(ISBLANK(C9735)), C9735,
AND(NOT(ISBLANK(C9734)), B9734=B9735, NOT(ISBLANK(C9736)), B9736=B9735), AVERAGE(C9734,C9736),
AND(NOT(ISBLANK(C9734)), B9734=B9735, ISBLANK(C9736), NOT(ISBLANK(C9737)), B9737=B9735), C9734+(C9737-C9734)/3,
AND(ISBLANK(C9734), NOT(ISBLANK(C9733)), B9733=B9735, NOT(ISBLANK(C9736)), B9736=B9735), C9733+(C9736-C9733)*2/3,
TRUE, "Check Manually"
))</f>
        <v>115.4</v>
      </c>
      <c r="F9735" t="str">
        <f>_xlfn.XLOOKUP(B9735,Bucket_Map!A:A,Bucket_Map!B:B,"ERROR - CHECK NAME")</f>
        <v>Food &amp; Beverages</v>
      </c>
    </row>
    <row r="9736" spans="1:6" x14ac:dyDescent="0.25">
      <c r="A9736" t="s">
        <v>33</v>
      </c>
      <c r="B9736" t="s">
        <v>29</v>
      </c>
      <c r="C9736">
        <v>114.2</v>
      </c>
      <c r="D9736" s="1">
        <v>43160</v>
      </c>
      <c r="E9736" cm="1">
        <f t="array" ref="E9736">IF(AND(B9736="Housing",A9736="Rural"),"",
_xlfn.IFS(
NOT(ISBLANK(C9736)), C9736,
AND(NOT(ISBLANK(C9735)), B9735=B9736, NOT(ISBLANK(C9737)), B9737=B9736), AVERAGE(C9735,C9737),
AND(NOT(ISBLANK(C9735)), B9735=B9736, ISBLANK(C9737), NOT(ISBLANK(C9738)), B9738=B9736), C9735+(C9738-C9735)/3,
AND(ISBLANK(C9735), NOT(ISBLANK(C9734)), B9734=B9736, NOT(ISBLANK(C9737)), B9737=B9736), C9734+(C9737-C9734)*2/3,
TRUE, "Check Manually"
))</f>
        <v>114.2</v>
      </c>
      <c r="F9736" t="str">
        <f>_xlfn.XLOOKUP(B9736,Bucket_Map!A:A,Bucket_Map!B:B,"ERROR - CHECK NAME")</f>
        <v>Food &amp; Beverages</v>
      </c>
    </row>
    <row r="9737" spans="1:6" x14ac:dyDescent="0.25">
      <c r="A9737" t="s">
        <v>33</v>
      </c>
      <c r="B9737" t="s">
        <v>29</v>
      </c>
      <c r="C9737">
        <v>110.6</v>
      </c>
      <c r="D9737" s="1">
        <v>43191</v>
      </c>
      <c r="E9737" cm="1">
        <f t="array" ref="E9737">IF(AND(B9737="Housing",A9737="Rural"),"",
_xlfn.IFS(
NOT(ISBLANK(C9737)), C9737,
AND(NOT(ISBLANK(C9736)), B9736=B9737, NOT(ISBLANK(C9738)), B9738=B9737), AVERAGE(C9736,C9738),
AND(NOT(ISBLANK(C9736)), B9736=B9737, ISBLANK(C9738), NOT(ISBLANK(C9739)), B9739=B9737), C9736+(C9739-C9736)/3,
AND(ISBLANK(C9736), NOT(ISBLANK(C9735)), B9735=B9737, NOT(ISBLANK(C9738)), B9738=B9737), C9735+(C9738-C9735)*2/3,
TRUE, "Check Manually"
))</f>
        <v>110.6</v>
      </c>
      <c r="F9737" t="str">
        <f>_xlfn.XLOOKUP(B9737,Bucket_Map!A:A,Bucket_Map!B:B,"ERROR - CHECK NAME")</f>
        <v>Food &amp; Beverages</v>
      </c>
    </row>
    <row r="9738" spans="1:6" x14ac:dyDescent="0.25">
      <c r="A9738" t="s">
        <v>33</v>
      </c>
      <c r="B9738" t="s">
        <v>29</v>
      </c>
      <c r="C9738">
        <v>105.3</v>
      </c>
      <c r="D9738" s="1">
        <v>43221</v>
      </c>
      <c r="E9738" cm="1">
        <f t="array" ref="E9738">IF(AND(B9738="Housing",A9738="Rural"),"",
_xlfn.IFS(
NOT(ISBLANK(C9738)), C9738,
AND(NOT(ISBLANK(C9737)), B9737=B9738, NOT(ISBLANK(C9739)), B9739=B9738), AVERAGE(C9737,C9739),
AND(NOT(ISBLANK(C9737)), B9737=B9738, ISBLANK(C9739), NOT(ISBLANK(C9740)), B9740=B9738), C9737+(C9740-C9737)/3,
AND(ISBLANK(C9737), NOT(ISBLANK(C9736)), B9736=B9738, NOT(ISBLANK(C9739)), B9739=B9738), C9736+(C9739-C9736)*2/3,
TRUE, "Check Manually"
))</f>
        <v>105.3</v>
      </c>
      <c r="F9738" t="str">
        <f>_xlfn.XLOOKUP(B9738,Bucket_Map!A:A,Bucket_Map!B:B,"ERROR - CHECK NAME")</f>
        <v>Food &amp; Beverages</v>
      </c>
    </row>
    <row r="9739" spans="1:6" x14ac:dyDescent="0.25">
      <c r="A9739" t="s">
        <v>33</v>
      </c>
      <c r="B9739" t="s">
        <v>29</v>
      </c>
      <c r="C9739">
        <v>108.4</v>
      </c>
      <c r="D9739" s="1">
        <v>43252</v>
      </c>
      <c r="E9739" cm="1">
        <f t="array" ref="E9739">IF(AND(B9739="Housing",A9739="Rural"),"",
_xlfn.IFS(
NOT(ISBLANK(C9739)), C9739,
AND(NOT(ISBLANK(C9738)), B9738=B9739, NOT(ISBLANK(C9740)), B9740=B9739), AVERAGE(C9738,C9740),
AND(NOT(ISBLANK(C9738)), B9738=B9739, ISBLANK(C9740), NOT(ISBLANK(C9741)), B9741=B9739), C9738+(C9741-C9738)/3,
AND(ISBLANK(C9738), NOT(ISBLANK(C9737)), B9737=B9739, NOT(ISBLANK(C9740)), B9740=B9739), C9737+(C9740-C9737)*2/3,
TRUE, "Check Manually"
))</f>
        <v>108.4</v>
      </c>
      <c r="F9739" t="str">
        <f>_xlfn.XLOOKUP(B9739,Bucket_Map!A:A,Bucket_Map!B:B,"ERROR - CHECK NAME")</f>
        <v>Food &amp; Beverages</v>
      </c>
    </row>
    <row r="9740" spans="1:6" x14ac:dyDescent="0.25">
      <c r="A9740" t="s">
        <v>33</v>
      </c>
      <c r="B9740" t="s">
        <v>29</v>
      </c>
      <c r="C9740">
        <v>111.8</v>
      </c>
      <c r="D9740" s="1">
        <v>43282</v>
      </c>
      <c r="E9740" cm="1">
        <f t="array" ref="E9740">IF(AND(B9740="Housing",A9740="Rural"),"",
_xlfn.IFS(
NOT(ISBLANK(C9740)), C9740,
AND(NOT(ISBLANK(C9739)), B9739=B9740, NOT(ISBLANK(C9741)), B9741=B9740), AVERAGE(C9739,C9741),
AND(NOT(ISBLANK(C9739)), B9739=B9740, ISBLANK(C9741), NOT(ISBLANK(C9742)), B9742=B9740), C9739+(C9742-C9739)/3,
AND(ISBLANK(C9739), NOT(ISBLANK(C9738)), B9738=B9740, NOT(ISBLANK(C9741)), B9741=B9740), C9738+(C9741-C9738)*2/3,
TRUE, "Check Manually"
))</f>
        <v>111.8</v>
      </c>
      <c r="F9740" t="str">
        <f>_xlfn.XLOOKUP(B9740,Bucket_Map!A:A,Bucket_Map!B:B,"ERROR - CHECK NAME")</f>
        <v>Food &amp; Beverages</v>
      </c>
    </row>
    <row r="9741" spans="1:6" x14ac:dyDescent="0.25">
      <c r="A9741" t="s">
        <v>33</v>
      </c>
      <c r="B9741" t="s">
        <v>29</v>
      </c>
      <c r="C9741">
        <v>113.3</v>
      </c>
      <c r="D9741" s="1">
        <v>43313</v>
      </c>
      <c r="E9741" cm="1">
        <f t="array" ref="E9741">IF(AND(B9741="Housing",A9741="Rural"),"",
_xlfn.IFS(
NOT(ISBLANK(C9741)), C9741,
AND(NOT(ISBLANK(C9740)), B9740=B9741, NOT(ISBLANK(C9742)), B9742=B9741), AVERAGE(C9740,C9742),
AND(NOT(ISBLANK(C9740)), B9740=B9741, ISBLANK(C9742), NOT(ISBLANK(C9743)), B9743=B9741), C9740+(C9743-C9740)/3,
AND(ISBLANK(C9740), NOT(ISBLANK(C9739)), B9739=B9741, NOT(ISBLANK(C9742)), B9742=B9741), C9739+(C9742-C9739)*2/3,
TRUE, "Check Manually"
))</f>
        <v>113.3</v>
      </c>
      <c r="F9741" t="str">
        <f>_xlfn.XLOOKUP(B9741,Bucket_Map!A:A,Bucket_Map!B:B,"ERROR - CHECK NAME")</f>
        <v>Food &amp; Beverages</v>
      </c>
    </row>
    <row r="9742" spans="1:6" x14ac:dyDescent="0.25">
      <c r="A9742" t="s">
        <v>33</v>
      </c>
      <c r="B9742" t="s">
        <v>29</v>
      </c>
      <c r="C9742">
        <v>112.3</v>
      </c>
      <c r="D9742" s="1">
        <v>43344</v>
      </c>
      <c r="E9742" cm="1">
        <f t="array" ref="E9742">IF(AND(B9742="Housing",A9742="Rural"),"",
_xlfn.IFS(
NOT(ISBLANK(C9742)), C9742,
AND(NOT(ISBLANK(C9741)), B9741=B9742, NOT(ISBLANK(C9743)), B9743=B9742), AVERAGE(C9741,C9743),
AND(NOT(ISBLANK(C9741)), B9741=B9742, ISBLANK(C9743), NOT(ISBLANK(C9744)), B9744=B9742), C9741+(C9744-C9741)/3,
AND(ISBLANK(C9741), NOT(ISBLANK(C9740)), B9740=B9742, NOT(ISBLANK(C9743)), B9743=B9742), C9740+(C9743-C9740)*2/3,
TRUE, "Check Manually"
))</f>
        <v>112.3</v>
      </c>
      <c r="F9742" t="str">
        <f>_xlfn.XLOOKUP(B9742,Bucket_Map!A:A,Bucket_Map!B:B,"ERROR - CHECK NAME")</f>
        <v>Food &amp; Beverages</v>
      </c>
    </row>
    <row r="9743" spans="1:6" x14ac:dyDescent="0.25">
      <c r="A9743" t="s">
        <v>33</v>
      </c>
      <c r="B9743" t="s">
        <v>29</v>
      </c>
      <c r="C9743">
        <v>112.8</v>
      </c>
      <c r="D9743" s="1">
        <v>43374</v>
      </c>
      <c r="E9743" cm="1">
        <f t="array" ref="E9743">IF(AND(B9743="Housing",A9743="Rural"),"",
_xlfn.IFS(
NOT(ISBLANK(C9743)), C9743,
AND(NOT(ISBLANK(C9742)), B9742=B9743, NOT(ISBLANK(C9744)), B9744=B9743), AVERAGE(C9742,C9744),
AND(NOT(ISBLANK(C9742)), B9742=B9743, ISBLANK(C9744), NOT(ISBLANK(C9745)), B9745=B9743), C9742+(C9745-C9742)/3,
AND(ISBLANK(C9742), NOT(ISBLANK(C9741)), B9741=B9743, NOT(ISBLANK(C9744)), B9744=B9743), C9741+(C9744-C9741)*2/3,
TRUE, "Check Manually"
))</f>
        <v>112.8</v>
      </c>
      <c r="F9743" t="str">
        <f>_xlfn.XLOOKUP(B9743,Bucket_Map!A:A,Bucket_Map!B:B,"ERROR - CHECK NAME")</f>
        <v>Food &amp; Beverages</v>
      </c>
    </row>
    <row r="9744" spans="1:6" x14ac:dyDescent="0.25">
      <c r="A9744" t="s">
        <v>33</v>
      </c>
      <c r="B9744" t="s">
        <v>29</v>
      </c>
      <c r="C9744">
        <v>112.5</v>
      </c>
      <c r="D9744" s="1">
        <v>43405</v>
      </c>
      <c r="E9744" cm="1">
        <f t="array" ref="E9744">IF(AND(B9744="Housing",A9744="Rural"),"",
_xlfn.IFS(
NOT(ISBLANK(C9744)), C9744,
AND(NOT(ISBLANK(C9743)), B9743=B9744, NOT(ISBLANK(C9745)), B9745=B9744), AVERAGE(C9743,C9745),
AND(NOT(ISBLANK(C9743)), B9743=B9744, ISBLANK(C9745), NOT(ISBLANK(C9746)), B9746=B9744), C9743+(C9746-C9743)/3,
AND(ISBLANK(C9743), NOT(ISBLANK(C9742)), B9742=B9744, NOT(ISBLANK(C9745)), B9745=B9744), C9742+(C9745-C9742)*2/3,
TRUE, "Check Manually"
))</f>
        <v>112.5</v>
      </c>
      <c r="F9744" t="str">
        <f>_xlfn.XLOOKUP(B9744,Bucket_Map!A:A,Bucket_Map!B:B,"ERROR - CHECK NAME")</f>
        <v>Food &amp; Beverages</v>
      </c>
    </row>
    <row r="9745" spans="1:6" x14ac:dyDescent="0.25">
      <c r="A9745" t="s">
        <v>33</v>
      </c>
      <c r="B9745" t="s">
        <v>29</v>
      </c>
      <c r="C9745">
        <v>111</v>
      </c>
      <c r="D9745" s="1">
        <v>43435</v>
      </c>
      <c r="E9745" cm="1">
        <f t="array" ref="E9745">IF(AND(B9745="Housing",A9745="Rural"),"",
_xlfn.IFS(
NOT(ISBLANK(C9745)), C9745,
AND(NOT(ISBLANK(C9744)), B9744=B9745, NOT(ISBLANK(C9746)), B9746=B9745), AVERAGE(C9744,C9746),
AND(NOT(ISBLANK(C9744)), B9744=B9745, ISBLANK(C9746), NOT(ISBLANK(C9747)), B9747=B9745), C9744+(C9747-C9744)/3,
AND(ISBLANK(C9744), NOT(ISBLANK(C9743)), B9743=B9745, NOT(ISBLANK(C9746)), B9746=B9745), C9743+(C9746-C9743)*2/3,
TRUE, "Check Manually"
))</f>
        <v>111</v>
      </c>
      <c r="F9745" t="str">
        <f>_xlfn.XLOOKUP(B9745,Bucket_Map!A:A,Bucket_Map!B:B,"ERROR - CHECK NAME")</f>
        <v>Food &amp; Beverages</v>
      </c>
    </row>
    <row r="9746" spans="1:6" x14ac:dyDescent="0.25">
      <c r="A9746" t="s">
        <v>33</v>
      </c>
      <c r="B9746" t="s">
        <v>29</v>
      </c>
      <c r="C9746">
        <v>110.4</v>
      </c>
      <c r="D9746" s="1">
        <v>43466</v>
      </c>
      <c r="E9746" cm="1">
        <f t="array" ref="E9746">IF(AND(B9746="Housing",A9746="Rural"),"",
_xlfn.IFS(
NOT(ISBLANK(C9746)), C9746,
AND(NOT(ISBLANK(C9745)), B9745=B9746, NOT(ISBLANK(C9747)), B9747=B9746), AVERAGE(C9745,C9747),
AND(NOT(ISBLANK(C9745)), B9745=B9746, ISBLANK(C9747), NOT(ISBLANK(C9748)), B9748=B9746), C9745+(C9748-C9745)/3,
AND(ISBLANK(C9745), NOT(ISBLANK(C9744)), B9744=B9746, NOT(ISBLANK(C9747)), B9747=B9746), C9744+(C9747-C9744)*2/3,
TRUE, "Check Manually"
))</f>
        <v>110.4</v>
      </c>
      <c r="F9746" t="str">
        <f>_xlfn.XLOOKUP(B9746,Bucket_Map!A:A,Bucket_Map!B:B,"ERROR - CHECK NAME")</f>
        <v>Food &amp; Beverages</v>
      </c>
    </row>
    <row r="9747" spans="1:6" x14ac:dyDescent="0.25">
      <c r="A9747" t="s">
        <v>33</v>
      </c>
      <c r="B9747" t="s">
        <v>29</v>
      </c>
      <c r="C9747">
        <v>110.4</v>
      </c>
      <c r="D9747" s="1">
        <v>43497</v>
      </c>
      <c r="E9747" cm="1">
        <f t="array" ref="E9747">IF(AND(B9747="Housing",A9747="Rural"),"",
_xlfn.IFS(
NOT(ISBLANK(C9747)), C9747,
AND(NOT(ISBLANK(C9746)), B9746=B9747, NOT(ISBLANK(C9748)), B9748=B9747), AVERAGE(C9746,C9748),
AND(NOT(ISBLANK(C9746)), B9746=B9747, ISBLANK(C9748), NOT(ISBLANK(C9749)), B9749=B9747), C9746+(C9749-C9746)/3,
AND(ISBLANK(C9746), NOT(ISBLANK(C9745)), B9745=B9747, NOT(ISBLANK(C9748)), B9748=B9747), C9745+(C9748-C9745)*2/3,
TRUE, "Check Manually"
))</f>
        <v>110.4</v>
      </c>
      <c r="F9747" t="str">
        <f>_xlfn.XLOOKUP(B9747,Bucket_Map!A:A,Bucket_Map!B:B,"ERROR - CHECK NAME")</f>
        <v>Food &amp; Beverages</v>
      </c>
    </row>
    <row r="9748" spans="1:6" x14ac:dyDescent="0.25">
      <c r="A9748" t="s">
        <v>33</v>
      </c>
      <c r="B9748" t="s">
        <v>29</v>
      </c>
      <c r="C9748">
        <v>110.4</v>
      </c>
      <c r="D9748" s="1">
        <v>43525</v>
      </c>
      <c r="E9748" cm="1">
        <f t="array" ref="E9748">IF(AND(B9748="Housing",A9748="Rural"),"",
_xlfn.IFS(
NOT(ISBLANK(C9748)), C9748,
AND(NOT(ISBLANK(C9747)), B9747=B9748, NOT(ISBLANK(C9749)), B9749=B9748), AVERAGE(C9747,C9749),
AND(NOT(ISBLANK(C9747)), B9747=B9748, ISBLANK(C9749), NOT(ISBLANK(C9750)), B9750=B9748), C9747+(C9750-C9747)/3,
AND(ISBLANK(C9747), NOT(ISBLANK(C9746)), B9746=B9748, NOT(ISBLANK(C9749)), B9749=B9748), C9746+(C9749-C9746)*2/3,
TRUE, "Check Manually"
))</f>
        <v>110.4</v>
      </c>
      <c r="F9748" t="str">
        <f>_xlfn.XLOOKUP(B9748,Bucket_Map!A:A,Bucket_Map!B:B,"ERROR - CHECK NAME")</f>
        <v>Food &amp; Beverages</v>
      </c>
    </row>
    <row r="9749" spans="1:6" x14ac:dyDescent="0.25">
      <c r="A9749" t="s">
        <v>33</v>
      </c>
      <c r="B9749" t="s">
        <v>29</v>
      </c>
      <c r="C9749">
        <v>111.2</v>
      </c>
      <c r="D9749" s="1">
        <v>43586</v>
      </c>
      <c r="E9749" cm="1">
        <f t="array" ref="E9749">IF(AND(B9749="Housing",A9749="Rural"),"",
_xlfn.IFS(
NOT(ISBLANK(C9749)), C9749,
AND(NOT(ISBLANK(C9748)), B9748=B9749, NOT(ISBLANK(C9750)), B9750=B9749), AVERAGE(C9748,C9750),
AND(NOT(ISBLANK(C9748)), B9748=B9749, ISBLANK(C9750), NOT(ISBLANK(C9751)), B9751=B9749), C9748+(C9751-C9748)/3,
AND(ISBLANK(C9748), NOT(ISBLANK(C9747)), B9747=B9749, NOT(ISBLANK(C9750)), B9750=B9749), C9747+(C9750-C9747)*2/3,
TRUE, "Check Manually"
))</f>
        <v>111.2</v>
      </c>
      <c r="F9749" t="str">
        <f>_xlfn.XLOOKUP(B9749,Bucket_Map!A:A,Bucket_Map!B:B,"ERROR - CHECK NAME")</f>
        <v>Food &amp; Beverages</v>
      </c>
    </row>
    <row r="9750" spans="1:6" x14ac:dyDescent="0.25">
      <c r="A9750" t="s">
        <v>33</v>
      </c>
      <c r="B9750" t="s">
        <v>29</v>
      </c>
      <c r="C9750">
        <v>111.8</v>
      </c>
      <c r="D9750" s="1">
        <v>43617</v>
      </c>
      <c r="E9750" cm="1">
        <f t="array" ref="E9750">IF(AND(B9750="Housing",A9750="Rural"),"",
_xlfn.IFS(
NOT(ISBLANK(C9750)), C9750,
AND(NOT(ISBLANK(C9749)), B9749=B9750, NOT(ISBLANK(C9751)), B9751=B9750), AVERAGE(C9749,C9751),
AND(NOT(ISBLANK(C9749)), B9749=B9750, ISBLANK(C9751), NOT(ISBLANK(C9752)), B9752=B9750), C9749+(C9752-C9749)/3,
AND(ISBLANK(C9749), NOT(ISBLANK(C9748)), B9748=B9750, NOT(ISBLANK(C9751)), B9751=B9750), C9748+(C9751-C9748)*2/3,
TRUE, "Check Manually"
))</f>
        <v>111.8</v>
      </c>
      <c r="F9750" t="str">
        <f>_xlfn.XLOOKUP(B9750,Bucket_Map!A:A,Bucket_Map!B:B,"ERROR - CHECK NAME")</f>
        <v>Food &amp; Beverages</v>
      </c>
    </row>
    <row r="9751" spans="1:6" x14ac:dyDescent="0.25">
      <c r="A9751" t="s">
        <v>33</v>
      </c>
      <c r="B9751" t="s">
        <v>29</v>
      </c>
      <c r="C9751">
        <v>111.8</v>
      </c>
      <c r="D9751" s="1">
        <v>43647</v>
      </c>
      <c r="E9751" cm="1">
        <f t="array" ref="E9751">IF(AND(B9751="Housing",A9751="Rural"),"",
_xlfn.IFS(
NOT(ISBLANK(C9751)), C9751,
AND(NOT(ISBLANK(C9750)), B9750=B9751, NOT(ISBLANK(C9752)), B9752=B9751), AVERAGE(C9750,C9752),
AND(NOT(ISBLANK(C9750)), B9750=B9751, ISBLANK(C9752), NOT(ISBLANK(C9753)), B9753=B9751), C9750+(C9753-C9750)/3,
AND(ISBLANK(C9750), NOT(ISBLANK(C9749)), B9749=B9751, NOT(ISBLANK(C9752)), B9752=B9751), C9749+(C9752-C9749)*2/3,
TRUE, "Check Manually"
))</f>
        <v>111.8</v>
      </c>
      <c r="F9751" t="str">
        <f>_xlfn.XLOOKUP(B9751,Bucket_Map!A:A,Bucket_Map!B:B,"ERROR - CHECK NAME")</f>
        <v>Food &amp; Beverages</v>
      </c>
    </row>
    <row r="9752" spans="1:6" x14ac:dyDescent="0.25">
      <c r="A9752" t="s">
        <v>33</v>
      </c>
      <c r="B9752" t="s">
        <v>29</v>
      </c>
      <c r="C9752">
        <v>112.7</v>
      </c>
      <c r="D9752" s="1">
        <v>43678</v>
      </c>
      <c r="E9752" cm="1">
        <f t="array" ref="E9752">IF(AND(B9752="Housing",A9752="Rural"),"",
_xlfn.IFS(
NOT(ISBLANK(C9752)), C9752,
AND(NOT(ISBLANK(C9751)), B9751=B9752, NOT(ISBLANK(C9753)), B9753=B9752), AVERAGE(C9751,C9753),
AND(NOT(ISBLANK(C9751)), B9751=B9752, ISBLANK(C9753), NOT(ISBLANK(C9754)), B9754=B9752), C9751+(C9754-C9751)/3,
AND(ISBLANK(C9751), NOT(ISBLANK(C9750)), B9750=B9752, NOT(ISBLANK(C9753)), B9753=B9752), C9750+(C9753-C9750)*2/3,
TRUE, "Check Manually"
))</f>
        <v>112.7</v>
      </c>
      <c r="F9752" t="str">
        <f>_xlfn.XLOOKUP(B9752,Bucket_Map!A:A,Bucket_Map!B:B,"ERROR - CHECK NAME")</f>
        <v>Food &amp; Beverages</v>
      </c>
    </row>
    <row r="9753" spans="1:6" x14ac:dyDescent="0.25">
      <c r="A9753" t="s">
        <v>33</v>
      </c>
      <c r="B9753" t="s">
        <v>29</v>
      </c>
      <c r="C9753">
        <v>114</v>
      </c>
      <c r="D9753" s="1">
        <v>43709</v>
      </c>
      <c r="E9753" cm="1">
        <f t="array" ref="E9753">IF(AND(B9753="Housing",A9753="Rural"),"",
_xlfn.IFS(
NOT(ISBLANK(C9753)), C9753,
AND(NOT(ISBLANK(C9752)), B9752=B9753, NOT(ISBLANK(C9754)), B9754=B9753), AVERAGE(C9752,C9754),
AND(NOT(ISBLANK(C9752)), B9752=B9753, ISBLANK(C9754), NOT(ISBLANK(C9755)), B9755=B9753), C9752+(C9755-C9752)/3,
AND(ISBLANK(C9752), NOT(ISBLANK(C9751)), B9751=B9753, NOT(ISBLANK(C9754)), B9754=B9753), C9751+(C9754-C9751)*2/3,
TRUE, "Check Manually"
))</f>
        <v>114</v>
      </c>
      <c r="F9753" t="str">
        <f>_xlfn.XLOOKUP(B9753,Bucket_Map!A:A,Bucket_Map!B:B,"ERROR - CHECK NAME")</f>
        <v>Food &amp; Beverages</v>
      </c>
    </row>
    <row r="9754" spans="1:6" x14ac:dyDescent="0.25">
      <c r="A9754" t="s">
        <v>33</v>
      </c>
      <c r="B9754" t="s">
        <v>29</v>
      </c>
      <c r="C9754">
        <v>114.8</v>
      </c>
      <c r="D9754" s="1">
        <v>43739</v>
      </c>
      <c r="E9754" cm="1">
        <f t="array" ref="E9754">IF(AND(B9754="Housing",A9754="Rural"),"",
_xlfn.IFS(
NOT(ISBLANK(C9754)), C9754,
AND(NOT(ISBLANK(C9753)), B9753=B9754, NOT(ISBLANK(C9755)), B9755=B9754), AVERAGE(C9753,C9755),
AND(NOT(ISBLANK(C9753)), B9753=B9754, ISBLANK(C9755), NOT(ISBLANK(C9756)), B9756=B9754), C9753+(C9756-C9753)/3,
AND(ISBLANK(C9753), NOT(ISBLANK(C9752)), B9752=B9754, NOT(ISBLANK(C9755)), B9755=B9754), C9752+(C9755-C9752)*2/3,
TRUE, "Check Manually"
))</f>
        <v>114.8</v>
      </c>
      <c r="F9754" t="str">
        <f>_xlfn.XLOOKUP(B9754,Bucket_Map!A:A,Bucket_Map!B:B,"ERROR - CHECK NAME")</f>
        <v>Food &amp; Beverages</v>
      </c>
    </row>
    <row r="9755" spans="1:6" x14ac:dyDescent="0.25">
      <c r="A9755" t="s">
        <v>33</v>
      </c>
      <c r="B9755" t="s">
        <v>29</v>
      </c>
      <c r="C9755">
        <v>115</v>
      </c>
      <c r="D9755" s="1">
        <v>43770</v>
      </c>
      <c r="E9755" cm="1">
        <f t="array" ref="E9755">IF(AND(B9755="Housing",A9755="Rural"),"",
_xlfn.IFS(
NOT(ISBLANK(C9755)), C9755,
AND(NOT(ISBLANK(C9754)), B9754=B9755, NOT(ISBLANK(C9756)), B9756=B9755), AVERAGE(C9754,C9756),
AND(NOT(ISBLANK(C9754)), B9754=B9755, ISBLANK(C9756), NOT(ISBLANK(C9757)), B9757=B9755), C9754+(C9757-C9754)/3,
AND(ISBLANK(C9754), NOT(ISBLANK(C9753)), B9753=B9755, NOT(ISBLANK(C9756)), B9756=B9755), C9753+(C9756-C9753)*2/3,
TRUE, "Check Manually"
))</f>
        <v>115</v>
      </c>
      <c r="F9755" t="str">
        <f>_xlfn.XLOOKUP(B9755,Bucket_Map!A:A,Bucket_Map!B:B,"ERROR - CHECK NAME")</f>
        <v>Food &amp; Beverages</v>
      </c>
    </row>
    <row r="9756" spans="1:6" x14ac:dyDescent="0.25">
      <c r="A9756" t="s">
        <v>33</v>
      </c>
      <c r="B9756" t="s">
        <v>29</v>
      </c>
      <c r="C9756">
        <v>114.7</v>
      </c>
      <c r="D9756" s="1">
        <v>43800</v>
      </c>
      <c r="E9756" cm="1">
        <f t="array" ref="E9756">IF(AND(B9756="Housing",A9756="Rural"),"",
_xlfn.IFS(
NOT(ISBLANK(C9756)), C9756,
AND(NOT(ISBLANK(C9755)), B9755=B9756, NOT(ISBLANK(C9757)), B9757=B9756), AVERAGE(C9755,C9757),
AND(NOT(ISBLANK(C9755)), B9755=B9756, ISBLANK(C9757), NOT(ISBLANK(C9758)), B9758=B9756), C9755+(C9758-C9755)/3,
AND(ISBLANK(C9755), NOT(ISBLANK(C9754)), B9754=B9756, NOT(ISBLANK(C9757)), B9757=B9756), C9754+(C9757-C9754)*2/3,
TRUE, "Check Manually"
))</f>
        <v>114.7</v>
      </c>
      <c r="F9756" t="str">
        <f>_xlfn.XLOOKUP(B9756,Bucket_Map!A:A,Bucket_Map!B:B,"ERROR - CHECK NAME")</f>
        <v>Food &amp; Beverages</v>
      </c>
    </row>
    <row r="9757" spans="1:6" x14ac:dyDescent="0.25">
      <c r="A9757" t="s">
        <v>33</v>
      </c>
      <c r="B9757" t="s">
        <v>29</v>
      </c>
      <c r="C9757">
        <v>114.8</v>
      </c>
      <c r="D9757" s="1">
        <v>43831</v>
      </c>
      <c r="E9757" cm="1">
        <f t="array" ref="E9757">IF(AND(B9757="Housing",A9757="Rural"),"",
_xlfn.IFS(
NOT(ISBLANK(C9757)), C9757,
AND(NOT(ISBLANK(C9756)), B9756=B9757, NOT(ISBLANK(C9758)), B9758=B9757), AVERAGE(C9756,C9758),
AND(NOT(ISBLANK(C9756)), B9756=B9757, ISBLANK(C9758), NOT(ISBLANK(C9759)), B9759=B9757), C9756+(C9759-C9756)/3,
AND(ISBLANK(C9756), NOT(ISBLANK(C9755)), B9755=B9757, NOT(ISBLANK(C9758)), B9758=B9757), C9755+(C9758-C9755)*2/3,
TRUE, "Check Manually"
))</f>
        <v>114.8</v>
      </c>
      <c r="F9757" t="str">
        <f>_xlfn.XLOOKUP(B9757,Bucket_Map!A:A,Bucket_Map!B:B,"ERROR - CHECK NAME")</f>
        <v>Food &amp; Beverages</v>
      </c>
    </row>
    <row r="9758" spans="1:6" x14ac:dyDescent="0.25">
      <c r="A9758" t="s">
        <v>33</v>
      </c>
      <c r="B9758" t="s">
        <v>29</v>
      </c>
      <c r="C9758">
        <v>114.6</v>
      </c>
      <c r="D9758" s="1">
        <v>43862</v>
      </c>
      <c r="E9758" cm="1">
        <f t="array" ref="E9758">IF(AND(B9758="Housing",A9758="Rural"),"",
_xlfn.IFS(
NOT(ISBLANK(C9758)), C9758,
AND(NOT(ISBLANK(C9757)), B9757=B9758, NOT(ISBLANK(C9759)), B9759=B9758), AVERAGE(C9757,C9759),
AND(NOT(ISBLANK(C9757)), B9757=B9758, ISBLANK(C9759), NOT(ISBLANK(C9760)), B9760=B9758), C9757+(C9760-C9757)/3,
AND(ISBLANK(C9757), NOT(ISBLANK(C9756)), B9756=B9758, NOT(ISBLANK(C9759)), B9759=B9758), C9756+(C9759-C9756)*2/3,
TRUE, "Check Manually"
))</f>
        <v>114.6</v>
      </c>
      <c r="F9758" t="str">
        <f>_xlfn.XLOOKUP(B9758,Bucket_Map!A:A,Bucket_Map!B:B,"ERROR - CHECK NAME")</f>
        <v>Food &amp; Beverages</v>
      </c>
    </row>
    <row r="9759" spans="1:6" x14ac:dyDescent="0.25">
      <c r="A9759" t="s">
        <v>33</v>
      </c>
      <c r="B9759" t="s">
        <v>29</v>
      </c>
      <c r="C9759">
        <v>114.4</v>
      </c>
      <c r="D9759" s="1">
        <v>43891</v>
      </c>
      <c r="E9759" cm="1">
        <f t="array" ref="E9759">IF(AND(B9759="Housing",A9759="Rural"),"",
_xlfn.IFS(
NOT(ISBLANK(C9759)), C9759,
AND(NOT(ISBLANK(C9758)), B9758=B9759, NOT(ISBLANK(C9760)), B9760=B9759), AVERAGE(C9758,C9760),
AND(NOT(ISBLANK(C9758)), B9758=B9759, ISBLANK(C9760), NOT(ISBLANK(C9761)), B9761=B9759), C9758+(C9761-C9758)/3,
AND(ISBLANK(C9758), NOT(ISBLANK(C9757)), B9757=B9759, NOT(ISBLANK(C9760)), B9760=B9759), C9757+(C9760-C9757)*2/3,
TRUE, "Check Manually"
))</f>
        <v>114.4</v>
      </c>
      <c r="F9759" t="str">
        <f>_xlfn.XLOOKUP(B9759,Bucket_Map!A:A,Bucket_Map!B:B,"ERROR - CHECK NAME")</f>
        <v>Food &amp; Beverages</v>
      </c>
    </row>
    <row r="9760" spans="1:6" x14ac:dyDescent="0.25">
      <c r="A9760" t="s">
        <v>33</v>
      </c>
      <c r="B9760" t="s">
        <v>29</v>
      </c>
      <c r="C9760">
        <v>121.2</v>
      </c>
      <c r="D9760" s="1">
        <v>43922</v>
      </c>
      <c r="E9760" cm="1">
        <f t="array" ref="E9760">IF(AND(B9760="Housing",A9760="Rural"),"",
_xlfn.IFS(
NOT(ISBLANK(C9760)), C9760,
AND(NOT(ISBLANK(C9759)), B9759=B9760, NOT(ISBLANK(C9761)), B9761=B9760), AVERAGE(C9759,C9761),
AND(NOT(ISBLANK(C9759)), B9759=B9760, ISBLANK(C9761), NOT(ISBLANK(C9762)), B9762=B9760), C9759+(C9762-C9759)/3,
AND(ISBLANK(C9759), NOT(ISBLANK(C9758)), B9758=B9760, NOT(ISBLANK(C9761)), B9761=B9760), C9758+(C9761-C9758)*2/3,
TRUE, "Check Manually"
))</f>
        <v>121.2</v>
      </c>
      <c r="F9760" t="str">
        <f>_xlfn.XLOOKUP(B9760,Bucket_Map!A:A,Bucket_Map!B:B,"ERROR - CHECK NAME")</f>
        <v>Food &amp; Beverages</v>
      </c>
    </row>
    <row r="9761" spans="1:6" x14ac:dyDescent="0.25">
      <c r="A9761" t="s">
        <v>33</v>
      </c>
      <c r="B9761" t="s">
        <v>29</v>
      </c>
      <c r="D9761" s="1">
        <v>43952</v>
      </c>
      <c r="E9761" cm="1">
        <f t="array" ref="E9761">IF(AND(B9761="Housing",A9761="Rural"),"",
_xlfn.IFS(
NOT(ISBLANK(C9761)), C9761,
AND(NOT(ISBLANK(C9760)), B9760=B9761, NOT(ISBLANK(C9762)), B9762=B9761), AVERAGE(C9760,C9762),
AND(NOT(ISBLANK(C9760)), B9760=B9761, ISBLANK(C9762), NOT(ISBLANK(C9763)), B9763=B9761), C9760+(C9763-C9760)/3,
AND(ISBLANK(C9760), NOT(ISBLANK(C9759)), B9759=B9761, NOT(ISBLANK(C9762)), B9762=B9761), C9759+(C9762-C9759)*2/3,
TRUE, "Check Manually"
))</f>
        <v>118.75</v>
      </c>
      <c r="F9761" t="str">
        <f>_xlfn.XLOOKUP(B9761,Bucket_Map!A:A,Bucket_Map!B:B,"ERROR - CHECK NAME")</f>
        <v>Food &amp; Beverages</v>
      </c>
    </row>
    <row r="9762" spans="1:6" x14ac:dyDescent="0.25">
      <c r="A9762" t="s">
        <v>33</v>
      </c>
      <c r="B9762" t="s">
        <v>29</v>
      </c>
      <c r="C9762">
        <v>116.3</v>
      </c>
      <c r="D9762" s="1">
        <v>43983</v>
      </c>
      <c r="E9762" cm="1">
        <f t="array" ref="E9762">IF(AND(B9762="Housing",A9762="Rural"),"",
_xlfn.IFS(
NOT(ISBLANK(C9762)), C9762,
AND(NOT(ISBLANK(C9761)), B9761=B9762, NOT(ISBLANK(C9763)), B9763=B9762), AVERAGE(C9761,C9763),
AND(NOT(ISBLANK(C9761)), B9761=B9762, ISBLANK(C9763), NOT(ISBLANK(C9764)), B9764=B9762), C9761+(C9764-C9761)/3,
AND(ISBLANK(C9761), NOT(ISBLANK(C9760)), B9760=B9762, NOT(ISBLANK(C9763)), B9763=B9762), C9760+(C9763-C9760)*2/3,
TRUE, "Check Manually"
))</f>
        <v>116.3</v>
      </c>
      <c r="F9762" t="str">
        <f>_xlfn.XLOOKUP(B9762,Bucket_Map!A:A,Bucket_Map!B:B,"ERROR - CHECK NAME")</f>
        <v>Food &amp; Beverages</v>
      </c>
    </row>
    <row r="9763" spans="1:6" x14ac:dyDescent="0.25">
      <c r="A9763" t="s">
        <v>33</v>
      </c>
      <c r="B9763" t="s">
        <v>29</v>
      </c>
      <c r="C9763">
        <v>116.3</v>
      </c>
      <c r="D9763" s="1">
        <v>44013</v>
      </c>
      <c r="E9763" cm="1">
        <f t="array" ref="E9763">IF(AND(B9763="Housing",A9763="Rural"),"",
_xlfn.IFS(
NOT(ISBLANK(C9763)), C9763,
AND(NOT(ISBLANK(C9762)), B9762=B9763, NOT(ISBLANK(C9764)), B9764=B9763), AVERAGE(C9762,C9764),
AND(NOT(ISBLANK(C9762)), B9762=B9763, ISBLANK(C9764), NOT(ISBLANK(C9765)), B9765=B9763), C9762+(C9765-C9762)/3,
AND(ISBLANK(C9762), NOT(ISBLANK(C9761)), B9761=B9763, NOT(ISBLANK(C9764)), B9764=B9763), C9761+(C9764-C9761)*2/3,
TRUE, "Check Manually"
))</f>
        <v>116.3</v>
      </c>
      <c r="F9763" t="str">
        <f>_xlfn.XLOOKUP(B9763,Bucket_Map!A:A,Bucket_Map!B:B,"ERROR - CHECK NAME")</f>
        <v>Food &amp; Beverages</v>
      </c>
    </row>
    <row r="9764" spans="1:6" x14ac:dyDescent="0.25">
      <c r="A9764" t="s">
        <v>33</v>
      </c>
      <c r="B9764" t="s">
        <v>29</v>
      </c>
      <c r="C9764">
        <v>116.8</v>
      </c>
      <c r="D9764" s="1">
        <v>44044</v>
      </c>
      <c r="E9764" cm="1">
        <f t="array" ref="E9764">IF(AND(B9764="Housing",A9764="Rural"),"",
_xlfn.IFS(
NOT(ISBLANK(C9764)), C9764,
AND(NOT(ISBLANK(C9763)), B9763=B9764, NOT(ISBLANK(C9765)), B9765=B9764), AVERAGE(C9763,C9765),
AND(NOT(ISBLANK(C9763)), B9763=B9764, ISBLANK(C9765), NOT(ISBLANK(C9766)), B9766=B9764), C9763+(C9766-C9763)/3,
AND(ISBLANK(C9763), NOT(ISBLANK(C9762)), B9762=B9764, NOT(ISBLANK(C9765)), B9765=B9764), C9762+(C9765-C9762)*2/3,
TRUE, "Check Manually"
))</f>
        <v>116.8</v>
      </c>
      <c r="F9764" t="str">
        <f>_xlfn.XLOOKUP(B9764,Bucket_Map!A:A,Bucket_Map!B:B,"ERROR - CHECK NAME")</f>
        <v>Food &amp; Beverages</v>
      </c>
    </row>
    <row r="9765" spans="1:6" x14ac:dyDescent="0.25">
      <c r="A9765" t="s">
        <v>33</v>
      </c>
      <c r="B9765" t="s">
        <v>29</v>
      </c>
      <c r="C9765">
        <v>118.9</v>
      </c>
      <c r="D9765" s="1">
        <v>44075</v>
      </c>
      <c r="E9765" cm="1">
        <f t="array" ref="E9765">IF(AND(B9765="Housing",A9765="Rural"),"",
_xlfn.IFS(
NOT(ISBLANK(C9765)), C9765,
AND(NOT(ISBLANK(C9764)), B9764=B9765, NOT(ISBLANK(C9766)), B9766=B9765), AVERAGE(C9764,C9766),
AND(NOT(ISBLANK(C9764)), B9764=B9765, ISBLANK(C9766), NOT(ISBLANK(C9767)), B9767=B9765), C9764+(C9767-C9764)/3,
AND(ISBLANK(C9764), NOT(ISBLANK(C9763)), B9763=B9765, NOT(ISBLANK(C9766)), B9766=B9765), C9763+(C9766-C9763)*2/3,
TRUE, "Check Manually"
))</f>
        <v>118.9</v>
      </c>
      <c r="F9765" t="str">
        <f>_xlfn.XLOOKUP(B9765,Bucket_Map!A:A,Bucket_Map!B:B,"ERROR - CHECK NAME")</f>
        <v>Food &amp; Beverages</v>
      </c>
    </row>
    <row r="9766" spans="1:6" x14ac:dyDescent="0.25">
      <c r="A9766" t="s">
        <v>33</v>
      </c>
      <c r="B9766" t="s">
        <v>29</v>
      </c>
      <c r="C9766">
        <v>118.1</v>
      </c>
      <c r="D9766" s="1">
        <v>44105</v>
      </c>
      <c r="E9766" cm="1">
        <f t="array" ref="E9766">IF(AND(B9766="Housing",A9766="Rural"),"",
_xlfn.IFS(
NOT(ISBLANK(C9766)), C9766,
AND(NOT(ISBLANK(C9765)), B9765=B9766, NOT(ISBLANK(C9767)), B9767=B9766), AVERAGE(C9765,C9767),
AND(NOT(ISBLANK(C9765)), B9765=B9766, ISBLANK(C9767), NOT(ISBLANK(C9768)), B9768=B9766), C9765+(C9768-C9765)/3,
AND(ISBLANK(C9765), NOT(ISBLANK(C9764)), B9764=B9766, NOT(ISBLANK(C9767)), B9767=B9766), C9764+(C9767-C9764)*2/3,
TRUE, "Check Manually"
))</f>
        <v>118.1</v>
      </c>
      <c r="F9766" t="str">
        <f>_xlfn.XLOOKUP(B9766,Bucket_Map!A:A,Bucket_Map!B:B,"ERROR - CHECK NAME")</f>
        <v>Food &amp; Beverages</v>
      </c>
    </row>
    <row r="9767" spans="1:6" x14ac:dyDescent="0.25">
      <c r="A9767" t="s">
        <v>33</v>
      </c>
      <c r="B9767" t="s">
        <v>29</v>
      </c>
      <c r="C9767">
        <v>117.2</v>
      </c>
      <c r="D9767" s="1">
        <v>44136</v>
      </c>
      <c r="E9767" cm="1">
        <f t="array" ref="E9767">IF(AND(B9767="Housing",A9767="Rural"),"",
_xlfn.IFS(
NOT(ISBLANK(C9767)), C9767,
AND(NOT(ISBLANK(C9766)), B9766=B9767, NOT(ISBLANK(C9768)), B9768=B9767), AVERAGE(C9766,C9768),
AND(NOT(ISBLANK(C9766)), B9766=B9767, ISBLANK(C9768), NOT(ISBLANK(C9769)), B9769=B9767), C9766+(C9769-C9766)/3,
AND(ISBLANK(C9766), NOT(ISBLANK(C9765)), B9765=B9767, NOT(ISBLANK(C9768)), B9768=B9767), C9765+(C9768-C9765)*2/3,
TRUE, "Check Manually"
))</f>
        <v>117.2</v>
      </c>
      <c r="F9767" t="str">
        <f>_xlfn.XLOOKUP(B9767,Bucket_Map!A:A,Bucket_Map!B:B,"ERROR - CHECK NAME")</f>
        <v>Food &amp; Beverages</v>
      </c>
    </row>
    <row r="9768" spans="1:6" x14ac:dyDescent="0.25">
      <c r="A9768" t="s">
        <v>33</v>
      </c>
      <c r="B9768" t="s">
        <v>29</v>
      </c>
      <c r="C9768">
        <v>117.1</v>
      </c>
      <c r="D9768" s="1">
        <v>44166</v>
      </c>
      <c r="E9768" cm="1">
        <f t="array" ref="E9768">IF(AND(B9768="Housing",A9768="Rural"),"",
_xlfn.IFS(
NOT(ISBLANK(C9768)), C9768,
AND(NOT(ISBLANK(C9767)), B9767=B9768, NOT(ISBLANK(C9769)), B9769=B9768), AVERAGE(C9767,C9769),
AND(NOT(ISBLANK(C9767)), B9767=B9768, ISBLANK(C9769), NOT(ISBLANK(C9770)), B9770=B9768), C9767+(C9770-C9767)/3,
AND(ISBLANK(C9767), NOT(ISBLANK(C9766)), B9766=B9768, NOT(ISBLANK(C9769)), B9769=B9768), C9766+(C9769-C9766)*2/3,
TRUE, "Check Manually"
))</f>
        <v>117.1</v>
      </c>
      <c r="F9768" t="str">
        <f>_xlfn.XLOOKUP(B9768,Bucket_Map!A:A,Bucket_Map!B:B,"ERROR - CHECK NAME")</f>
        <v>Food &amp; Beverages</v>
      </c>
    </row>
    <row r="9769" spans="1:6" x14ac:dyDescent="0.25">
      <c r="A9769" t="s">
        <v>33</v>
      </c>
      <c r="B9769" t="s">
        <v>29</v>
      </c>
      <c r="C9769">
        <v>116.3</v>
      </c>
      <c r="D9769" s="1">
        <v>44197</v>
      </c>
      <c r="E9769" cm="1">
        <f t="array" ref="E9769">IF(AND(B9769="Housing",A9769="Rural"),"",
_xlfn.IFS(
NOT(ISBLANK(C9769)), C9769,
AND(NOT(ISBLANK(C9768)), B9768=B9769, NOT(ISBLANK(C9770)), B9770=B9769), AVERAGE(C9768,C9770),
AND(NOT(ISBLANK(C9768)), B9768=B9769, ISBLANK(C9770), NOT(ISBLANK(C9771)), B9771=B9769), C9768+(C9771-C9768)/3,
AND(ISBLANK(C9768), NOT(ISBLANK(C9767)), B9767=B9769, NOT(ISBLANK(C9770)), B9770=B9769), C9767+(C9770-C9767)*2/3,
TRUE, "Check Manually"
))</f>
        <v>116.3</v>
      </c>
      <c r="F9769" t="str">
        <f>_xlfn.XLOOKUP(B9769,Bucket_Map!A:A,Bucket_Map!B:B,"ERROR - CHECK NAME")</f>
        <v>Food &amp; Beverages</v>
      </c>
    </row>
    <row r="9770" spans="1:6" x14ac:dyDescent="0.25">
      <c r="A9770" t="s">
        <v>33</v>
      </c>
      <c r="B9770" t="s">
        <v>29</v>
      </c>
      <c r="C9770">
        <v>114.9</v>
      </c>
      <c r="D9770" s="1">
        <v>44228</v>
      </c>
      <c r="E9770" cm="1">
        <f t="array" ref="E9770">IF(AND(B9770="Housing",A9770="Rural"),"",
_xlfn.IFS(
NOT(ISBLANK(C9770)), C9770,
AND(NOT(ISBLANK(C9769)), B9769=B9770, NOT(ISBLANK(C9771)), B9771=B9770), AVERAGE(C9769,C9771),
AND(NOT(ISBLANK(C9769)), B9769=B9770, ISBLANK(C9771), NOT(ISBLANK(C9772)), B9772=B9770), C9769+(C9772-C9769)/3,
AND(ISBLANK(C9769), NOT(ISBLANK(C9768)), B9768=B9770, NOT(ISBLANK(C9771)), B9771=B9770), C9768+(C9771-C9768)*2/3,
TRUE, "Check Manually"
))</f>
        <v>114.9</v>
      </c>
      <c r="F9770" t="str">
        <f>_xlfn.XLOOKUP(B9770,Bucket_Map!A:A,Bucket_Map!B:B,"ERROR - CHECK NAME")</f>
        <v>Food &amp; Beverages</v>
      </c>
    </row>
    <row r="9771" spans="1:6" x14ac:dyDescent="0.25">
      <c r="A9771" t="s">
        <v>33</v>
      </c>
      <c r="B9771" t="s">
        <v>29</v>
      </c>
      <c r="C9771">
        <v>114.3</v>
      </c>
      <c r="D9771" s="1">
        <v>44256</v>
      </c>
      <c r="E9771" cm="1">
        <f t="array" ref="E9771">IF(AND(B9771="Housing",A9771="Rural"),"",
_xlfn.IFS(
NOT(ISBLANK(C9771)), C9771,
AND(NOT(ISBLANK(C9770)), B9770=B9771, NOT(ISBLANK(C9772)), B9772=B9771), AVERAGE(C9770,C9772),
AND(NOT(ISBLANK(C9770)), B9770=B9771, ISBLANK(C9772), NOT(ISBLANK(C9773)), B9773=B9771), C9770+(C9773-C9770)/3,
AND(ISBLANK(C9770), NOT(ISBLANK(C9769)), B9769=B9771, NOT(ISBLANK(C9772)), B9772=B9771), C9769+(C9772-C9769)*2/3,
TRUE, "Check Manually"
))</f>
        <v>114.3</v>
      </c>
      <c r="F9771" t="str">
        <f>_xlfn.XLOOKUP(B9771,Bucket_Map!A:A,Bucket_Map!B:B,"ERROR - CHECK NAME")</f>
        <v>Food &amp; Beverages</v>
      </c>
    </row>
    <row r="9772" spans="1:6" x14ac:dyDescent="0.25">
      <c r="A9772" t="s">
        <v>33</v>
      </c>
      <c r="B9772" t="s">
        <v>29</v>
      </c>
      <c r="C9772">
        <v>114.8</v>
      </c>
      <c r="D9772" s="1">
        <v>44287</v>
      </c>
      <c r="E9772" cm="1">
        <f t="array" ref="E9772">IF(AND(B9772="Housing",A9772="Rural"),"",
_xlfn.IFS(
NOT(ISBLANK(C9772)), C9772,
AND(NOT(ISBLANK(C9771)), B9771=B9772, NOT(ISBLANK(C9773)), B9773=B9772), AVERAGE(C9771,C9773),
AND(NOT(ISBLANK(C9771)), B9771=B9772, ISBLANK(C9773), NOT(ISBLANK(C9774)), B9774=B9772), C9771+(C9774-C9771)/3,
AND(ISBLANK(C9771), NOT(ISBLANK(C9770)), B9770=B9772, NOT(ISBLANK(C9773)), B9773=B9772), C9770+(C9773-C9770)*2/3,
TRUE, "Check Manually"
))</f>
        <v>114.8</v>
      </c>
      <c r="F9772" t="str">
        <f>_xlfn.XLOOKUP(B9772,Bucket_Map!A:A,Bucket_Map!B:B,"ERROR - CHECK NAME")</f>
        <v>Food &amp; Beverages</v>
      </c>
    </row>
    <row r="9773" spans="1:6" x14ac:dyDescent="0.25">
      <c r="A9773" t="s">
        <v>33</v>
      </c>
      <c r="B9773" t="s">
        <v>29</v>
      </c>
      <c r="C9773">
        <v>115.9</v>
      </c>
      <c r="D9773" s="1">
        <v>44317</v>
      </c>
      <c r="E9773" cm="1">
        <f t="array" ref="E9773">IF(AND(B9773="Housing",A9773="Rural"),"",
_xlfn.IFS(
NOT(ISBLANK(C9773)), C9773,
AND(NOT(ISBLANK(C9772)), B9772=B9773, NOT(ISBLANK(C9774)), B9774=B9773), AVERAGE(C9772,C9774),
AND(NOT(ISBLANK(C9772)), B9772=B9773, ISBLANK(C9774), NOT(ISBLANK(C9775)), B9775=B9773), C9772+(C9775-C9772)/3,
AND(ISBLANK(C9772), NOT(ISBLANK(C9771)), B9771=B9773, NOT(ISBLANK(C9774)), B9774=B9773), C9771+(C9774-C9771)*2/3,
TRUE, "Check Manually"
))</f>
        <v>115.9</v>
      </c>
      <c r="F9773" t="str">
        <f>_xlfn.XLOOKUP(B9773,Bucket_Map!A:A,Bucket_Map!B:B,"ERROR - CHECK NAME")</f>
        <v>Food &amp; Beverages</v>
      </c>
    </row>
    <row r="9774" spans="1:6" x14ac:dyDescent="0.25">
      <c r="A9774" t="s">
        <v>33</v>
      </c>
      <c r="B9774" t="s">
        <v>29</v>
      </c>
      <c r="C9774">
        <v>116.1</v>
      </c>
      <c r="D9774" s="1">
        <v>44348</v>
      </c>
      <c r="E9774" cm="1">
        <f t="array" ref="E9774">IF(AND(B9774="Housing",A9774="Rural"),"",
_xlfn.IFS(
NOT(ISBLANK(C9774)), C9774,
AND(NOT(ISBLANK(C9773)), B9773=B9774, NOT(ISBLANK(C9775)), B9775=B9774), AVERAGE(C9773,C9775),
AND(NOT(ISBLANK(C9773)), B9773=B9774, ISBLANK(C9775), NOT(ISBLANK(C9776)), B9776=B9774), C9773+(C9776-C9773)/3,
AND(ISBLANK(C9773), NOT(ISBLANK(C9772)), B9772=B9774, NOT(ISBLANK(C9775)), B9775=B9774), C9772+(C9775-C9772)*2/3,
TRUE, "Check Manually"
))</f>
        <v>116.1</v>
      </c>
      <c r="F9774" t="str">
        <f>_xlfn.XLOOKUP(B9774,Bucket_Map!A:A,Bucket_Map!B:B,"ERROR - CHECK NAME")</f>
        <v>Food &amp; Beverages</v>
      </c>
    </row>
    <row r="9775" spans="1:6" x14ac:dyDescent="0.25">
      <c r="A9775" t="s">
        <v>33</v>
      </c>
      <c r="B9775" t="s">
        <v>29</v>
      </c>
      <c r="C9775">
        <v>115.7</v>
      </c>
      <c r="D9775" s="1">
        <v>44378</v>
      </c>
      <c r="E9775" cm="1">
        <f t="array" ref="E9775">IF(AND(B9775="Housing",A9775="Rural"),"",
_xlfn.IFS(
NOT(ISBLANK(C9775)), C9775,
AND(NOT(ISBLANK(C9774)), B9774=B9775, NOT(ISBLANK(C9776)), B9776=B9775), AVERAGE(C9774,C9776),
AND(NOT(ISBLANK(C9774)), B9774=B9775, ISBLANK(C9776), NOT(ISBLANK(C9777)), B9777=B9775), C9774+(C9777-C9774)/3,
AND(ISBLANK(C9774), NOT(ISBLANK(C9773)), B9773=B9775, NOT(ISBLANK(C9776)), B9776=B9775), C9773+(C9776-C9773)*2/3,
TRUE, "Check Manually"
))</f>
        <v>115.7</v>
      </c>
      <c r="F9775" t="str">
        <f>_xlfn.XLOOKUP(B9775,Bucket_Map!A:A,Bucket_Map!B:B,"ERROR - CHECK NAME")</f>
        <v>Food &amp; Beverages</v>
      </c>
    </row>
    <row r="9776" spans="1:6" x14ac:dyDescent="0.25">
      <c r="A9776" t="s">
        <v>33</v>
      </c>
      <c r="B9776" t="s">
        <v>29</v>
      </c>
      <c r="C9776">
        <v>120.4</v>
      </c>
      <c r="D9776" s="1">
        <v>44409</v>
      </c>
      <c r="E9776" cm="1">
        <f t="array" ref="E9776">IF(AND(B9776="Housing",A9776="Rural"),"",
_xlfn.IFS(
NOT(ISBLANK(C9776)), C9776,
AND(NOT(ISBLANK(C9775)), B9775=B9776, NOT(ISBLANK(C9777)), B9777=B9776), AVERAGE(C9775,C9777),
AND(NOT(ISBLANK(C9775)), B9775=B9776, ISBLANK(C9777), NOT(ISBLANK(C9778)), B9778=B9776), C9775+(C9778-C9775)/3,
AND(ISBLANK(C9775), NOT(ISBLANK(C9774)), B9774=B9776, NOT(ISBLANK(C9777)), B9777=B9776), C9774+(C9777-C9774)*2/3,
TRUE, "Check Manually"
))</f>
        <v>120.4</v>
      </c>
      <c r="F9776" t="str">
        <f>_xlfn.XLOOKUP(B9776,Bucket_Map!A:A,Bucket_Map!B:B,"ERROR - CHECK NAME")</f>
        <v>Food &amp; Beverages</v>
      </c>
    </row>
    <row r="9777" spans="1:6" x14ac:dyDescent="0.25">
      <c r="A9777" t="s">
        <v>33</v>
      </c>
      <c r="B9777" t="s">
        <v>29</v>
      </c>
      <c r="C9777">
        <v>120.4</v>
      </c>
      <c r="D9777" s="1">
        <v>44440</v>
      </c>
      <c r="E9777" cm="1">
        <f t="array" ref="E9777">IF(AND(B9777="Housing",A9777="Rural"),"",
_xlfn.IFS(
NOT(ISBLANK(C9777)), C9777,
AND(NOT(ISBLANK(C9776)), B9776=B9777, NOT(ISBLANK(C9778)), B9778=B9777), AVERAGE(C9776,C9778),
AND(NOT(ISBLANK(C9776)), B9776=B9777, ISBLANK(C9778), NOT(ISBLANK(C9779)), B9779=B9777), C9776+(C9779-C9776)/3,
AND(ISBLANK(C9776), NOT(ISBLANK(C9775)), B9775=B9777, NOT(ISBLANK(C9778)), B9778=B9777), C9775+(C9778-C9775)*2/3,
TRUE, "Check Manually"
))</f>
        <v>120.4</v>
      </c>
      <c r="F9777" t="str">
        <f>_xlfn.XLOOKUP(B9777,Bucket_Map!A:A,Bucket_Map!B:B,"ERROR - CHECK NAME")</f>
        <v>Food &amp; Beverages</v>
      </c>
    </row>
    <row r="9778" spans="1:6" x14ac:dyDescent="0.25">
      <c r="A9778" t="s">
        <v>33</v>
      </c>
      <c r="B9778" t="s">
        <v>29</v>
      </c>
      <c r="C9778">
        <v>122.5</v>
      </c>
      <c r="D9778" s="1">
        <v>44470</v>
      </c>
      <c r="E9778" cm="1">
        <f t="array" ref="E9778">IF(AND(B9778="Housing",A9778="Rural"),"",
_xlfn.IFS(
NOT(ISBLANK(C9778)), C9778,
AND(NOT(ISBLANK(C9777)), B9777=B9778, NOT(ISBLANK(C9779)), B9779=B9778), AVERAGE(C9777,C9779),
AND(NOT(ISBLANK(C9777)), B9777=B9778, ISBLANK(C9779), NOT(ISBLANK(C9780)), B9780=B9778), C9777+(C9780-C9777)/3,
AND(ISBLANK(C9777), NOT(ISBLANK(C9776)), B9776=B9778, NOT(ISBLANK(C9779)), B9779=B9778), C9776+(C9779-C9776)*2/3,
TRUE, "Check Manually"
))</f>
        <v>122.5</v>
      </c>
      <c r="F9778" t="str">
        <f>_xlfn.XLOOKUP(B9778,Bucket_Map!A:A,Bucket_Map!B:B,"ERROR - CHECK NAME")</f>
        <v>Food &amp; Beverages</v>
      </c>
    </row>
    <row r="9779" spans="1:6" x14ac:dyDescent="0.25">
      <c r="A9779" t="s">
        <v>33</v>
      </c>
      <c r="B9779" t="s">
        <v>29</v>
      </c>
      <c r="C9779">
        <v>123.1</v>
      </c>
      <c r="D9779" s="1">
        <v>44501</v>
      </c>
      <c r="E9779" cm="1">
        <f t="array" ref="E9779">IF(AND(B9779="Housing",A9779="Rural"),"",
_xlfn.IFS(
NOT(ISBLANK(C9779)), C9779,
AND(NOT(ISBLANK(C9778)), B9778=B9779, NOT(ISBLANK(C9780)), B9780=B9779), AVERAGE(C9778,C9780),
AND(NOT(ISBLANK(C9778)), B9778=B9779, ISBLANK(C9780), NOT(ISBLANK(C9781)), B9781=B9779), C9778+(C9781-C9778)/3,
AND(ISBLANK(C9778), NOT(ISBLANK(C9777)), B9777=B9779, NOT(ISBLANK(C9780)), B9780=B9779), C9777+(C9780-C9777)*2/3,
TRUE, "Check Manually"
))</f>
        <v>123.1</v>
      </c>
      <c r="F9779" t="str">
        <f>_xlfn.XLOOKUP(B9779,Bucket_Map!A:A,Bucket_Map!B:B,"ERROR - CHECK NAME")</f>
        <v>Food &amp; Beverages</v>
      </c>
    </row>
    <row r="9780" spans="1:6" x14ac:dyDescent="0.25">
      <c r="A9780" t="s">
        <v>33</v>
      </c>
      <c r="B9780" t="s">
        <v>29</v>
      </c>
      <c r="C9780">
        <v>121.9</v>
      </c>
      <c r="D9780" s="1">
        <v>44531</v>
      </c>
      <c r="E9780" cm="1">
        <f t="array" ref="E9780">IF(AND(B9780="Housing",A9780="Rural"),"",
_xlfn.IFS(
NOT(ISBLANK(C9780)), C9780,
AND(NOT(ISBLANK(C9779)), B9779=B9780, NOT(ISBLANK(C9781)), B9781=B9780), AVERAGE(C9779,C9781),
AND(NOT(ISBLANK(C9779)), B9779=B9780, ISBLANK(C9781), NOT(ISBLANK(C9782)), B9782=B9780), C9779+(C9782-C9779)/3,
AND(ISBLANK(C9779), NOT(ISBLANK(C9778)), B9778=B9780, NOT(ISBLANK(C9781)), B9781=B9780), C9778+(C9781-C9778)*2/3,
TRUE, "Check Manually"
))</f>
        <v>121.9</v>
      </c>
      <c r="F9780" t="str">
        <f>_xlfn.XLOOKUP(B9780,Bucket_Map!A:A,Bucket_Map!B:B,"ERROR - CHECK NAME")</f>
        <v>Food &amp; Beverages</v>
      </c>
    </row>
    <row r="9781" spans="1:6" x14ac:dyDescent="0.25">
      <c r="A9781" t="s">
        <v>33</v>
      </c>
      <c r="B9781" t="s">
        <v>29</v>
      </c>
      <c r="C9781">
        <v>121.3</v>
      </c>
      <c r="D9781" s="1">
        <v>44562</v>
      </c>
      <c r="E9781" cm="1">
        <f t="array" ref="E9781">IF(AND(B9781="Housing",A9781="Rural"),"",
_xlfn.IFS(
NOT(ISBLANK(C9781)), C9781,
AND(NOT(ISBLANK(C9780)), B9780=B9781, NOT(ISBLANK(C9782)), B9782=B9781), AVERAGE(C9780,C9782),
AND(NOT(ISBLANK(C9780)), B9780=B9781, ISBLANK(C9782), NOT(ISBLANK(C9783)), B9783=B9781), C9780+(C9783-C9780)/3,
AND(ISBLANK(C9780), NOT(ISBLANK(C9779)), B9779=B9781, NOT(ISBLANK(C9782)), B9782=B9781), C9779+(C9782-C9779)*2/3,
TRUE, "Check Manually"
))</f>
        <v>121.3</v>
      </c>
      <c r="F9781" t="str">
        <f>_xlfn.XLOOKUP(B9781,Bucket_Map!A:A,Bucket_Map!B:B,"ERROR - CHECK NAME")</f>
        <v>Food &amp; Beverages</v>
      </c>
    </row>
    <row r="9782" spans="1:6" x14ac:dyDescent="0.25">
      <c r="A9782" t="s">
        <v>33</v>
      </c>
      <c r="B9782" t="s">
        <v>29</v>
      </c>
      <c r="C9782">
        <v>120.6</v>
      </c>
      <c r="D9782" s="1">
        <v>44593</v>
      </c>
      <c r="E9782" cm="1">
        <f t="array" ref="E9782">IF(AND(B9782="Housing",A9782="Rural"),"",
_xlfn.IFS(
NOT(ISBLANK(C9782)), C9782,
AND(NOT(ISBLANK(C9781)), B9781=B9782, NOT(ISBLANK(C9783)), B9783=B9782), AVERAGE(C9781,C9783),
AND(NOT(ISBLANK(C9781)), B9781=B9782, ISBLANK(C9783), NOT(ISBLANK(C9784)), B9784=B9782), C9781+(C9784-C9781)/3,
AND(ISBLANK(C9781), NOT(ISBLANK(C9780)), B9780=B9782, NOT(ISBLANK(C9783)), B9783=B9782), C9780+(C9783-C9780)*2/3,
TRUE, "Check Manually"
))</f>
        <v>120.6</v>
      </c>
      <c r="F9782" t="str">
        <f>_xlfn.XLOOKUP(B9782,Bucket_Map!A:A,Bucket_Map!B:B,"ERROR - CHECK NAME")</f>
        <v>Food &amp; Beverages</v>
      </c>
    </row>
    <row r="9783" spans="1:6" x14ac:dyDescent="0.25">
      <c r="A9783" t="s">
        <v>33</v>
      </c>
      <c r="B9783" t="s">
        <v>29</v>
      </c>
      <c r="C9783">
        <v>120.3</v>
      </c>
      <c r="D9783" s="1">
        <v>44621</v>
      </c>
      <c r="E9783" cm="1">
        <f t="array" ref="E9783">IF(AND(B9783="Housing",A9783="Rural"),"",
_xlfn.IFS(
NOT(ISBLANK(C9783)), C9783,
AND(NOT(ISBLANK(C9782)), B9782=B9783, NOT(ISBLANK(C9784)), B9784=B9783), AVERAGE(C9782,C9784),
AND(NOT(ISBLANK(C9782)), B9782=B9783, ISBLANK(C9784), NOT(ISBLANK(C9785)), B9785=B9783), C9782+(C9785-C9782)/3,
AND(ISBLANK(C9782), NOT(ISBLANK(C9781)), B9781=B9783, NOT(ISBLANK(C9784)), B9784=B9783), C9781+(C9784-C9781)*2/3,
TRUE, "Check Manually"
))</f>
        <v>120.3</v>
      </c>
      <c r="F9783" t="str">
        <f>_xlfn.XLOOKUP(B9783,Bucket_Map!A:A,Bucket_Map!B:B,"ERROR - CHECK NAME")</f>
        <v>Food &amp; Beverages</v>
      </c>
    </row>
    <row r="9784" spans="1:6" x14ac:dyDescent="0.25">
      <c r="A9784" t="s">
        <v>33</v>
      </c>
      <c r="B9784" t="s">
        <v>29</v>
      </c>
      <c r="C9784">
        <v>120.5</v>
      </c>
      <c r="D9784" s="1">
        <v>44652</v>
      </c>
      <c r="E9784" cm="1">
        <f t="array" ref="E9784">IF(AND(B9784="Housing",A9784="Rural"),"",
_xlfn.IFS(
NOT(ISBLANK(C9784)), C9784,
AND(NOT(ISBLANK(C9783)), B9783=B9784, NOT(ISBLANK(C9785)), B9785=B9784), AVERAGE(C9783,C9785),
AND(NOT(ISBLANK(C9783)), B9783=B9784, ISBLANK(C9785), NOT(ISBLANK(C9786)), B9786=B9784), C9783+(C9786-C9783)/3,
AND(ISBLANK(C9783), NOT(ISBLANK(C9782)), B9782=B9784, NOT(ISBLANK(C9785)), B9785=B9784), C9782+(C9785-C9782)*2/3,
TRUE, "Check Manually"
))</f>
        <v>120.5</v>
      </c>
      <c r="F9784" t="str">
        <f>_xlfn.XLOOKUP(B9784,Bucket_Map!A:A,Bucket_Map!B:B,"ERROR - CHECK NAME")</f>
        <v>Food &amp; Beverages</v>
      </c>
    </row>
    <row r="9785" spans="1:6" x14ac:dyDescent="0.25">
      <c r="A9785" t="s">
        <v>33</v>
      </c>
      <c r="B9785" t="s">
        <v>29</v>
      </c>
      <c r="C9785">
        <v>121.2</v>
      </c>
      <c r="D9785" s="1">
        <v>44682</v>
      </c>
      <c r="E9785" cm="1">
        <f t="array" ref="E9785">IF(AND(B9785="Housing",A9785="Rural"),"",
_xlfn.IFS(
NOT(ISBLANK(C9785)), C9785,
AND(NOT(ISBLANK(C9784)), B9784=B9785, NOT(ISBLANK(C9786)), B9786=B9785), AVERAGE(C9784,C9786),
AND(NOT(ISBLANK(C9784)), B9784=B9785, ISBLANK(C9786), NOT(ISBLANK(C9787)), B9787=B9785), C9784+(C9787-C9784)/3,
AND(ISBLANK(C9784), NOT(ISBLANK(C9783)), B9783=B9785, NOT(ISBLANK(C9786)), B9786=B9785), C9783+(C9786-C9783)*2/3,
TRUE, "Check Manually"
))</f>
        <v>121.2</v>
      </c>
      <c r="F9785" t="str">
        <f>_xlfn.XLOOKUP(B9785,Bucket_Map!A:A,Bucket_Map!B:B,"ERROR - CHECK NAME")</f>
        <v>Food &amp; Beverages</v>
      </c>
    </row>
    <row r="9786" spans="1:6" x14ac:dyDescent="0.25">
      <c r="A9786" t="s">
        <v>33</v>
      </c>
      <c r="B9786" t="s">
        <v>29</v>
      </c>
      <c r="C9786">
        <v>121.4</v>
      </c>
      <c r="D9786" s="1">
        <v>44713</v>
      </c>
      <c r="E9786" cm="1">
        <f t="array" ref="E9786">IF(AND(B9786="Housing",A9786="Rural"),"",
_xlfn.IFS(
NOT(ISBLANK(C9786)), C9786,
AND(NOT(ISBLANK(C9785)), B9785=B9786, NOT(ISBLANK(C9787)), B9787=B9786), AVERAGE(C9785,C9787),
AND(NOT(ISBLANK(C9785)), B9785=B9786, ISBLANK(C9787), NOT(ISBLANK(C9788)), B9788=B9786), C9785+(C9788-C9785)/3,
AND(ISBLANK(C9785), NOT(ISBLANK(C9784)), B9784=B9786, NOT(ISBLANK(C9787)), B9787=B9786), C9784+(C9787-C9784)*2/3,
TRUE, "Check Manually"
))</f>
        <v>121.4</v>
      </c>
      <c r="F9786" t="str">
        <f>_xlfn.XLOOKUP(B9786,Bucket_Map!A:A,Bucket_Map!B:B,"ERROR - CHECK NAME")</f>
        <v>Food &amp; Beverages</v>
      </c>
    </row>
    <row r="9787" spans="1:6" x14ac:dyDescent="0.25">
      <c r="A9787" t="s">
        <v>33</v>
      </c>
      <c r="B9787" t="s">
        <v>29</v>
      </c>
      <c r="C9787">
        <v>121.5</v>
      </c>
      <c r="D9787" s="1">
        <v>44743</v>
      </c>
      <c r="E9787" cm="1">
        <f t="array" ref="E9787">IF(AND(B9787="Housing",A9787="Rural"),"",
_xlfn.IFS(
NOT(ISBLANK(C9787)), C9787,
AND(NOT(ISBLANK(C9786)), B9786=B9787, NOT(ISBLANK(C9788)), B9788=B9787), AVERAGE(C9786,C9788),
AND(NOT(ISBLANK(C9786)), B9786=B9787, ISBLANK(C9788), NOT(ISBLANK(C9789)), B9789=B9787), C9786+(C9789-C9786)/3,
AND(ISBLANK(C9786), NOT(ISBLANK(C9785)), B9785=B9787, NOT(ISBLANK(C9788)), B9788=B9787), C9785+(C9788-C9785)*2/3,
TRUE, "Check Manually"
))</f>
        <v>121.5</v>
      </c>
      <c r="F9787" t="str">
        <f>_xlfn.XLOOKUP(B9787,Bucket_Map!A:A,Bucket_Map!B:B,"ERROR - CHECK NAME")</f>
        <v>Food &amp; Beverages</v>
      </c>
    </row>
    <row r="9788" spans="1:6" x14ac:dyDescent="0.25">
      <c r="A9788" t="s">
        <v>33</v>
      </c>
      <c r="B9788" t="s">
        <v>29</v>
      </c>
      <c r="C9788">
        <v>122.2</v>
      </c>
      <c r="D9788" s="1">
        <v>44774</v>
      </c>
      <c r="E9788" cm="1">
        <f t="array" ref="E9788">IF(AND(B9788="Housing",A9788="Rural"),"",
_xlfn.IFS(
NOT(ISBLANK(C9788)), C9788,
AND(NOT(ISBLANK(C9787)), B9787=B9788, NOT(ISBLANK(C9789)), B9789=B9788), AVERAGE(C9787,C9789),
AND(NOT(ISBLANK(C9787)), B9787=B9788, ISBLANK(C9789), NOT(ISBLANK(C9790)), B9790=B9788), C9787+(C9790-C9787)/3,
AND(ISBLANK(C9787), NOT(ISBLANK(C9786)), B9786=B9788, NOT(ISBLANK(C9789)), B9789=B9788), C9786+(C9789-C9786)*2/3,
TRUE, "Check Manually"
))</f>
        <v>122.2</v>
      </c>
      <c r="F9788" t="str">
        <f>_xlfn.XLOOKUP(B9788,Bucket_Map!A:A,Bucket_Map!B:B,"ERROR - CHECK NAME")</f>
        <v>Food &amp; Beverages</v>
      </c>
    </row>
    <row r="9789" spans="1:6" x14ac:dyDescent="0.25">
      <c r="A9789" t="s">
        <v>33</v>
      </c>
      <c r="B9789" t="s">
        <v>29</v>
      </c>
      <c r="C9789">
        <v>123.1</v>
      </c>
      <c r="D9789" s="1">
        <v>44805</v>
      </c>
      <c r="E9789" cm="1">
        <f t="array" ref="E9789">IF(AND(B9789="Housing",A9789="Rural"),"",
_xlfn.IFS(
NOT(ISBLANK(C9789)), C9789,
AND(NOT(ISBLANK(C9788)), B9788=B9789, NOT(ISBLANK(C9790)), B9790=B9789), AVERAGE(C9788,C9790),
AND(NOT(ISBLANK(C9788)), B9788=B9789, ISBLANK(C9790), NOT(ISBLANK(C9791)), B9791=B9789), C9788+(C9791-C9788)/3,
AND(ISBLANK(C9788), NOT(ISBLANK(C9787)), B9787=B9789, NOT(ISBLANK(C9790)), B9790=B9789), C9787+(C9790-C9787)*2/3,
TRUE, "Check Manually"
))</f>
        <v>123.1</v>
      </c>
      <c r="F9789" t="str">
        <f>_xlfn.XLOOKUP(B9789,Bucket_Map!A:A,Bucket_Map!B:B,"ERROR - CHECK NAME")</f>
        <v>Food &amp; Beverages</v>
      </c>
    </row>
    <row r="9790" spans="1:6" x14ac:dyDescent="0.25">
      <c r="A9790" t="s">
        <v>33</v>
      </c>
      <c r="B9790" t="s">
        <v>29</v>
      </c>
      <c r="C9790">
        <v>123.4</v>
      </c>
      <c r="D9790" s="1">
        <v>44835</v>
      </c>
      <c r="E9790" cm="1">
        <f t="array" ref="E9790">IF(AND(B9790="Housing",A9790="Rural"),"",
_xlfn.IFS(
NOT(ISBLANK(C9790)), C9790,
AND(NOT(ISBLANK(C9789)), B9789=B9790, NOT(ISBLANK(C9791)), B9791=B9790), AVERAGE(C9789,C9791),
AND(NOT(ISBLANK(C9789)), B9789=B9790, ISBLANK(C9791), NOT(ISBLANK(C9792)), B9792=B9790), C9789+(C9792-C9789)/3,
AND(ISBLANK(C9789), NOT(ISBLANK(C9788)), B9788=B9790, NOT(ISBLANK(C9791)), B9791=B9790), C9788+(C9791-C9788)*2/3,
TRUE, "Check Manually"
))</f>
        <v>123.4</v>
      </c>
      <c r="F9790" t="str">
        <f>_xlfn.XLOOKUP(B9790,Bucket_Map!A:A,Bucket_Map!B:B,"ERROR - CHECK NAME")</f>
        <v>Food &amp; Beverages</v>
      </c>
    </row>
    <row r="9791" spans="1:6" x14ac:dyDescent="0.25">
      <c r="A9791" t="s">
        <v>33</v>
      </c>
      <c r="B9791" t="s">
        <v>29</v>
      </c>
      <c r="C9791">
        <v>123.4</v>
      </c>
      <c r="D9791" s="1">
        <v>44866</v>
      </c>
      <c r="E9791" cm="1">
        <f t="array" ref="E9791">IF(AND(B9791="Housing",A9791="Rural"),"",
_xlfn.IFS(
NOT(ISBLANK(C9791)), C9791,
AND(NOT(ISBLANK(C9790)), B9790=B9791, NOT(ISBLANK(C9792)), B9792=B9791), AVERAGE(C9790,C9792),
AND(NOT(ISBLANK(C9790)), B9790=B9791, ISBLANK(C9792), NOT(ISBLANK(C9793)), B9793=B9791), C9790+(C9793-C9790)/3,
AND(ISBLANK(C9790), NOT(ISBLANK(C9789)), B9789=B9791, NOT(ISBLANK(C9792)), B9792=B9791), C9789+(C9792-C9789)*2/3,
TRUE, "Check Manually"
))</f>
        <v>123.4</v>
      </c>
      <c r="F9791" t="str">
        <f>_xlfn.XLOOKUP(B9791,Bucket_Map!A:A,Bucket_Map!B:B,"ERROR - CHECK NAME")</f>
        <v>Food &amp; Beverages</v>
      </c>
    </row>
    <row r="9792" spans="1:6" x14ac:dyDescent="0.25">
      <c r="A9792" t="s">
        <v>33</v>
      </c>
      <c r="B9792" t="s">
        <v>29</v>
      </c>
      <c r="C9792">
        <v>123.1</v>
      </c>
      <c r="D9792" s="1">
        <v>44896</v>
      </c>
      <c r="E9792" cm="1">
        <f t="array" ref="E9792">IF(AND(B9792="Housing",A9792="Rural"),"",
_xlfn.IFS(
NOT(ISBLANK(C9792)), C9792,
AND(NOT(ISBLANK(C9791)), B9791=B9792, NOT(ISBLANK(C9793)), B9793=B9792), AVERAGE(C9791,C9793),
AND(NOT(ISBLANK(C9791)), B9791=B9792, ISBLANK(C9793), NOT(ISBLANK(C9794)), B9794=B9792), C9791+(C9794-C9791)/3,
AND(ISBLANK(C9791), NOT(ISBLANK(C9790)), B9790=B9792, NOT(ISBLANK(C9793)), B9793=B9792), C9790+(C9793-C9790)*2/3,
TRUE, "Check Manually"
))</f>
        <v>123.1</v>
      </c>
      <c r="F9792" t="str">
        <f>_xlfn.XLOOKUP(B9792,Bucket_Map!A:A,Bucket_Map!B:B,"ERROR - CHECK NAME")</f>
        <v>Food &amp; Beverages</v>
      </c>
    </row>
    <row r="9793" spans="1:6" x14ac:dyDescent="0.25">
      <c r="A9793" t="s">
        <v>33</v>
      </c>
      <c r="B9793" t="s">
        <v>29</v>
      </c>
      <c r="C9793">
        <v>122.7</v>
      </c>
      <c r="D9793" s="1">
        <v>44927</v>
      </c>
      <c r="E9793" cm="1">
        <f t="array" ref="E9793">IF(AND(B9793="Housing",A9793="Rural"),"",
_xlfn.IFS(
NOT(ISBLANK(C9793)), C9793,
AND(NOT(ISBLANK(C9792)), B9792=B9793, NOT(ISBLANK(C9794)), B9794=B9793), AVERAGE(C9792,C9794),
AND(NOT(ISBLANK(C9792)), B9792=B9793, ISBLANK(C9794), NOT(ISBLANK(C9795)), B9795=B9793), C9792+(C9795-C9792)/3,
AND(ISBLANK(C9792), NOT(ISBLANK(C9791)), B9791=B9793, NOT(ISBLANK(C9794)), B9794=B9793), C9791+(C9794-C9791)*2/3,
TRUE, "Check Manually"
))</f>
        <v>122.7</v>
      </c>
      <c r="F9793" t="str">
        <f>_xlfn.XLOOKUP(B9793,Bucket_Map!A:A,Bucket_Map!B:B,"ERROR - CHECK NAME")</f>
        <v>Food &amp; Beverages</v>
      </c>
    </row>
    <row r="9794" spans="1:6" x14ac:dyDescent="0.25">
      <c r="A9794" t="s">
        <v>33</v>
      </c>
      <c r="B9794" t="s">
        <v>29</v>
      </c>
      <c r="C9794">
        <v>121.9</v>
      </c>
      <c r="D9794" s="1">
        <v>44958</v>
      </c>
      <c r="E9794" cm="1">
        <f t="array" ref="E9794">IF(AND(B9794="Housing",A9794="Rural"),"",
_xlfn.IFS(
NOT(ISBLANK(C9794)), C9794,
AND(NOT(ISBLANK(C9793)), B9793=B9794, NOT(ISBLANK(C9795)), B9795=B9794), AVERAGE(C9793,C9795),
AND(NOT(ISBLANK(C9793)), B9793=B9794, ISBLANK(C9795), NOT(ISBLANK(C9796)), B9796=B9794), C9793+(C9796-C9793)/3,
AND(ISBLANK(C9793), NOT(ISBLANK(C9792)), B9792=B9794, NOT(ISBLANK(C9795)), B9795=B9794), C9792+(C9795-C9792)*2/3,
TRUE, "Check Manually"
))</f>
        <v>121.9</v>
      </c>
      <c r="F9794" t="str">
        <f>_xlfn.XLOOKUP(B9794,Bucket_Map!A:A,Bucket_Map!B:B,"ERROR - CHECK NAME")</f>
        <v>Food &amp; Beverages</v>
      </c>
    </row>
    <row r="9795" spans="1:6" x14ac:dyDescent="0.25">
      <c r="A9795" t="s">
        <v>33</v>
      </c>
      <c r="B9795" t="s">
        <v>29</v>
      </c>
      <c r="C9795">
        <v>121.9</v>
      </c>
      <c r="D9795" s="1">
        <v>44986</v>
      </c>
      <c r="E9795" cm="1">
        <f t="array" ref="E9795">IF(AND(B9795="Housing",A9795="Rural"),"",
_xlfn.IFS(
NOT(ISBLANK(C9795)), C9795,
AND(NOT(ISBLANK(C9794)), B9794=B9795, NOT(ISBLANK(C9796)), B9796=B9795), AVERAGE(C9794,C9796),
AND(NOT(ISBLANK(C9794)), B9794=B9795, ISBLANK(C9796), NOT(ISBLANK(C9797)), B9797=B9795), C9794+(C9797-C9794)/3,
AND(ISBLANK(C9794), NOT(ISBLANK(C9793)), B9793=B9795, NOT(ISBLANK(C9796)), B9796=B9795), C9793+(C9796-C9793)*2/3,
TRUE, "Check Manually"
))</f>
        <v>121.9</v>
      </c>
      <c r="F9795" t="str">
        <f>_xlfn.XLOOKUP(B9795,Bucket_Map!A:A,Bucket_Map!B:B,"ERROR - CHECK NAME")</f>
        <v>Food &amp; Beverages</v>
      </c>
    </row>
    <row r="9796" spans="1:6" x14ac:dyDescent="0.25">
      <c r="A9796" t="s">
        <v>33</v>
      </c>
      <c r="B9796" t="s">
        <v>29</v>
      </c>
      <c r="C9796">
        <v>123.1</v>
      </c>
      <c r="D9796" s="1">
        <v>45017</v>
      </c>
      <c r="E9796" cm="1">
        <f t="array" ref="E9796">IF(AND(B9796="Housing",A9796="Rural"),"",
_xlfn.IFS(
NOT(ISBLANK(C9796)), C9796,
AND(NOT(ISBLANK(C9795)), B9795=B9796, NOT(ISBLANK(C9797)), B9797=B9796), AVERAGE(C9795,C9797),
AND(NOT(ISBLANK(C9795)), B9795=B9796, ISBLANK(C9797), NOT(ISBLANK(C9798)), B9798=B9796), C9795+(C9798-C9795)/3,
AND(ISBLANK(C9795), NOT(ISBLANK(C9794)), B9794=B9796, NOT(ISBLANK(C9797)), B9797=B9796), C9794+(C9797-C9794)*2/3,
TRUE, "Check Manually"
))</f>
        <v>123.1</v>
      </c>
      <c r="F9796" t="str">
        <f>_xlfn.XLOOKUP(B9796,Bucket_Map!A:A,Bucket_Map!B:B,"ERROR - CHECK NAME")</f>
        <v>Food &amp; Beverages</v>
      </c>
    </row>
    <row r="9797" spans="1:6" x14ac:dyDescent="0.25">
      <c r="A9797" t="s">
        <v>33</v>
      </c>
      <c r="B9797" t="s">
        <v>29</v>
      </c>
      <c r="C9797">
        <v>124.2</v>
      </c>
      <c r="D9797" s="1">
        <v>45047</v>
      </c>
      <c r="E9797" cm="1">
        <f t="array" ref="E9797">IF(AND(B9797="Housing",A9797="Rural"),"",
_xlfn.IFS(
NOT(ISBLANK(C9797)), C9797,
AND(NOT(ISBLANK(C9796)), B9796=B9797, NOT(ISBLANK(C9798)), B9798=B9797), AVERAGE(C9796,C9798),
AND(NOT(ISBLANK(C9796)), B9796=B9797, ISBLANK(C9798), NOT(ISBLANK(C9799)), B9799=B9797), C9796+(C9799-C9796)/3,
AND(ISBLANK(C9796), NOT(ISBLANK(C9795)), B9795=B9797, NOT(ISBLANK(C9798)), B9798=B9797), C9795+(C9798-C9795)*2/3,
TRUE, "Check Manually"
))</f>
        <v>124.2</v>
      </c>
      <c r="F9797" t="str">
        <f>_xlfn.XLOOKUP(B9797,Bucket_Map!A:A,Bucket_Map!B:B,"ERROR - CHECK NAME")</f>
        <v>Food &amp; Beverages</v>
      </c>
    </row>
    <row r="9798" spans="1:6" x14ac:dyDescent="0.25">
      <c r="A9798" t="s">
        <v>33</v>
      </c>
      <c r="B9798" t="s">
        <v>30</v>
      </c>
      <c r="C9798">
        <v>103.2</v>
      </c>
      <c r="D9798" s="1">
        <v>41275</v>
      </c>
      <c r="E9798" cm="1">
        <f t="array" ref="E9798">IF(AND(B9798="Housing",A9798="Rural"),"",
_xlfn.IFS(
NOT(ISBLANK(C9798)), C9798,
AND(NOT(ISBLANK(C9797)), B9797=B9798, NOT(ISBLANK(C9799)), B9799=B9798), AVERAGE(C9797,C9799),
AND(NOT(ISBLANK(C9797)), B9797=B9798, ISBLANK(C9799), NOT(ISBLANK(C9800)), B9800=B9798), C9797+(C9800-C9797)/3,
AND(ISBLANK(C9797), NOT(ISBLANK(C9796)), B9796=B9798, NOT(ISBLANK(C9799)), B9799=B9798), C9796+(C9799-C9796)*2/3,
TRUE, "Check Manually"
))</f>
        <v>103.2</v>
      </c>
      <c r="F9798" t="str">
        <f>_xlfn.XLOOKUP(B9798,Bucket_Map!A:A,Bucket_Map!B:B,"ERROR - CHECK NAME")</f>
        <v>Transport &amp; Communication</v>
      </c>
    </row>
    <row r="9799" spans="1:6" x14ac:dyDescent="0.25">
      <c r="A9799" t="s">
        <v>33</v>
      </c>
      <c r="B9799" t="s">
        <v>30</v>
      </c>
      <c r="C9799">
        <v>104.4</v>
      </c>
      <c r="D9799" s="1">
        <v>41306</v>
      </c>
      <c r="E9799" cm="1">
        <f t="array" ref="E9799">IF(AND(B9799="Housing",A9799="Rural"),"",
_xlfn.IFS(
NOT(ISBLANK(C9799)), C9799,
AND(NOT(ISBLANK(C9798)), B9798=B9799, NOT(ISBLANK(C9800)), B9800=B9799), AVERAGE(C9798,C9800),
AND(NOT(ISBLANK(C9798)), B9798=B9799, ISBLANK(C9800), NOT(ISBLANK(C9801)), B9801=B9799), C9798+(C9801-C9798)/3,
AND(ISBLANK(C9798), NOT(ISBLANK(C9797)), B9797=B9799, NOT(ISBLANK(C9800)), B9800=B9799), C9797+(C9800-C9797)*2/3,
TRUE, "Check Manually"
))</f>
        <v>104.4</v>
      </c>
      <c r="F9799" t="str">
        <f>_xlfn.XLOOKUP(B9799,Bucket_Map!A:A,Bucket_Map!B:B,"ERROR - CHECK NAME")</f>
        <v>Transport &amp; Communication</v>
      </c>
    </row>
    <row r="9800" spans="1:6" x14ac:dyDescent="0.25">
      <c r="A9800" t="s">
        <v>33</v>
      </c>
      <c r="B9800" t="s">
        <v>30</v>
      </c>
      <c r="C9800">
        <v>105.5</v>
      </c>
      <c r="D9800" s="1">
        <v>41334</v>
      </c>
      <c r="E9800" cm="1">
        <f t="array" ref="E9800">IF(AND(B9800="Housing",A9800="Rural"),"",
_xlfn.IFS(
NOT(ISBLANK(C9800)), C9800,
AND(NOT(ISBLANK(C9799)), B9799=B9800, NOT(ISBLANK(C9801)), B9801=B9800), AVERAGE(C9799,C9801),
AND(NOT(ISBLANK(C9799)), B9799=B9800, ISBLANK(C9801), NOT(ISBLANK(C9802)), B9802=B9800), C9799+(C9802-C9799)/3,
AND(ISBLANK(C9799), NOT(ISBLANK(C9798)), B9798=B9800, NOT(ISBLANK(C9801)), B9801=B9800), C9798+(C9801-C9798)*2/3,
TRUE, "Check Manually"
))</f>
        <v>105.5</v>
      </c>
      <c r="F9800" t="str">
        <f>_xlfn.XLOOKUP(B9800,Bucket_Map!A:A,Bucket_Map!B:B,"ERROR - CHECK NAME")</f>
        <v>Transport &amp; Communication</v>
      </c>
    </row>
    <row r="9801" spans="1:6" x14ac:dyDescent="0.25">
      <c r="A9801" t="s">
        <v>33</v>
      </c>
      <c r="B9801" t="s">
        <v>30</v>
      </c>
      <c r="C9801">
        <v>105</v>
      </c>
      <c r="D9801" s="1">
        <v>41365</v>
      </c>
      <c r="E9801" cm="1">
        <f t="array" ref="E9801">IF(AND(B9801="Housing",A9801="Rural"),"",
_xlfn.IFS(
NOT(ISBLANK(C9801)), C9801,
AND(NOT(ISBLANK(C9800)), B9800=B9801, NOT(ISBLANK(C9802)), B9802=B9801), AVERAGE(C9800,C9802),
AND(NOT(ISBLANK(C9800)), B9800=B9801, ISBLANK(C9802), NOT(ISBLANK(C9803)), B9803=B9801), C9800+(C9803-C9800)/3,
AND(ISBLANK(C9800), NOT(ISBLANK(C9799)), B9799=B9801, NOT(ISBLANK(C9802)), B9802=B9801), C9799+(C9802-C9799)*2/3,
TRUE, "Check Manually"
))</f>
        <v>105</v>
      </c>
      <c r="F9801" t="str">
        <f>_xlfn.XLOOKUP(B9801,Bucket_Map!A:A,Bucket_Map!B:B,"ERROR - CHECK NAME")</f>
        <v>Transport &amp; Communication</v>
      </c>
    </row>
    <row r="9802" spans="1:6" x14ac:dyDescent="0.25">
      <c r="A9802" t="s">
        <v>33</v>
      </c>
      <c r="B9802" t="s">
        <v>30</v>
      </c>
      <c r="C9802">
        <v>103.9</v>
      </c>
      <c r="D9802" s="1">
        <v>41395</v>
      </c>
      <c r="E9802" cm="1">
        <f t="array" ref="E9802">IF(AND(B9802="Housing",A9802="Rural"),"",
_xlfn.IFS(
NOT(ISBLANK(C9802)), C9802,
AND(NOT(ISBLANK(C9801)), B9801=B9802, NOT(ISBLANK(C9803)), B9803=B9802), AVERAGE(C9801,C9803),
AND(NOT(ISBLANK(C9801)), B9801=B9802, ISBLANK(C9803), NOT(ISBLANK(C9804)), B9804=B9802), C9801+(C9804-C9801)/3,
AND(ISBLANK(C9801), NOT(ISBLANK(C9800)), B9800=B9802, NOT(ISBLANK(C9803)), B9803=B9802), C9800+(C9803-C9800)*2/3,
TRUE, "Check Manually"
))</f>
        <v>103.9</v>
      </c>
      <c r="F9802" t="str">
        <f>_xlfn.XLOOKUP(B9802,Bucket_Map!A:A,Bucket_Map!B:B,"ERROR - CHECK NAME")</f>
        <v>Transport &amp; Communication</v>
      </c>
    </row>
    <row r="9803" spans="1:6" x14ac:dyDescent="0.25">
      <c r="A9803" t="s">
        <v>33</v>
      </c>
      <c r="B9803" t="s">
        <v>30</v>
      </c>
      <c r="C9803">
        <v>105.2</v>
      </c>
      <c r="D9803" s="1">
        <v>41426</v>
      </c>
      <c r="E9803" cm="1">
        <f t="array" ref="E9803">IF(AND(B9803="Housing",A9803="Rural"),"",
_xlfn.IFS(
NOT(ISBLANK(C9803)), C9803,
AND(NOT(ISBLANK(C9802)), B9802=B9803, NOT(ISBLANK(C9804)), B9804=B9803), AVERAGE(C9802,C9804),
AND(NOT(ISBLANK(C9802)), B9802=B9803, ISBLANK(C9804), NOT(ISBLANK(C9805)), B9805=B9803), C9802+(C9805-C9802)/3,
AND(ISBLANK(C9802), NOT(ISBLANK(C9801)), B9801=B9803, NOT(ISBLANK(C9804)), B9804=B9803), C9801+(C9804-C9801)*2/3,
TRUE, "Check Manually"
))</f>
        <v>105.2</v>
      </c>
      <c r="F9803" t="str">
        <f>_xlfn.XLOOKUP(B9803,Bucket_Map!A:A,Bucket_Map!B:B,"ERROR - CHECK NAME")</f>
        <v>Transport &amp; Communication</v>
      </c>
    </row>
    <row r="9804" spans="1:6" x14ac:dyDescent="0.25">
      <c r="A9804" t="s">
        <v>33</v>
      </c>
      <c r="B9804" t="s">
        <v>30</v>
      </c>
      <c r="C9804">
        <v>107.3</v>
      </c>
      <c r="D9804" s="1">
        <v>41456</v>
      </c>
      <c r="E9804" cm="1">
        <f t="array" ref="E9804">IF(AND(B9804="Housing",A9804="Rural"),"",
_xlfn.IFS(
NOT(ISBLANK(C9804)), C9804,
AND(NOT(ISBLANK(C9803)), B9803=B9804, NOT(ISBLANK(C9805)), B9805=B9804), AVERAGE(C9803,C9805),
AND(NOT(ISBLANK(C9803)), B9803=B9804, ISBLANK(C9805), NOT(ISBLANK(C9806)), B9806=B9804), C9803+(C9806-C9803)/3,
AND(ISBLANK(C9803), NOT(ISBLANK(C9802)), B9802=B9804, NOT(ISBLANK(C9805)), B9805=B9804), C9802+(C9805-C9802)*2/3,
TRUE, "Check Manually"
))</f>
        <v>107.3</v>
      </c>
      <c r="F9804" t="str">
        <f>_xlfn.XLOOKUP(B9804,Bucket_Map!A:A,Bucket_Map!B:B,"ERROR - CHECK NAME")</f>
        <v>Transport &amp; Communication</v>
      </c>
    </row>
    <row r="9805" spans="1:6" x14ac:dyDescent="0.25">
      <c r="A9805" t="s">
        <v>33</v>
      </c>
      <c r="B9805" t="s">
        <v>30</v>
      </c>
      <c r="C9805">
        <v>108.1</v>
      </c>
      <c r="D9805" s="1">
        <v>41487</v>
      </c>
      <c r="E9805" cm="1">
        <f t="array" ref="E9805">IF(AND(B9805="Housing",A9805="Rural"),"",
_xlfn.IFS(
NOT(ISBLANK(C9805)), C9805,
AND(NOT(ISBLANK(C9804)), B9804=B9805, NOT(ISBLANK(C9806)), B9806=B9805), AVERAGE(C9804,C9806),
AND(NOT(ISBLANK(C9804)), B9804=B9805, ISBLANK(C9806), NOT(ISBLANK(C9807)), B9807=B9805), C9804+(C9807-C9804)/3,
AND(ISBLANK(C9804), NOT(ISBLANK(C9803)), B9803=B9805, NOT(ISBLANK(C9806)), B9806=B9805), C9803+(C9806-C9803)*2/3,
TRUE, "Check Manually"
))</f>
        <v>108.1</v>
      </c>
      <c r="F9805" t="str">
        <f>_xlfn.XLOOKUP(B9805,Bucket_Map!A:A,Bucket_Map!B:B,"ERROR - CHECK NAME")</f>
        <v>Transport &amp; Communication</v>
      </c>
    </row>
    <row r="9806" spans="1:6" x14ac:dyDescent="0.25">
      <c r="A9806" t="s">
        <v>33</v>
      </c>
      <c r="B9806" t="s">
        <v>30</v>
      </c>
      <c r="C9806">
        <v>110.4</v>
      </c>
      <c r="D9806" s="1">
        <v>41518</v>
      </c>
      <c r="E9806" cm="1">
        <f t="array" ref="E9806">IF(AND(B9806="Housing",A9806="Rural"),"",
_xlfn.IFS(
NOT(ISBLANK(C9806)), C9806,
AND(NOT(ISBLANK(C9805)), B9805=B9806, NOT(ISBLANK(C9807)), B9807=B9806), AVERAGE(C9805,C9807),
AND(NOT(ISBLANK(C9805)), B9805=B9806, ISBLANK(C9807), NOT(ISBLANK(C9808)), B9808=B9806), C9805+(C9808-C9805)/3,
AND(ISBLANK(C9805), NOT(ISBLANK(C9804)), B9804=B9806, NOT(ISBLANK(C9807)), B9807=B9806), C9804+(C9807-C9804)*2/3,
TRUE, "Check Manually"
))</f>
        <v>110.4</v>
      </c>
      <c r="F9806" t="str">
        <f>_xlfn.XLOOKUP(B9806,Bucket_Map!A:A,Bucket_Map!B:B,"ERROR - CHECK NAME")</f>
        <v>Transport &amp; Communication</v>
      </c>
    </row>
    <row r="9807" spans="1:6" x14ac:dyDescent="0.25">
      <c r="A9807" t="s">
        <v>33</v>
      </c>
      <c r="B9807" t="s">
        <v>30</v>
      </c>
      <c r="C9807">
        <v>109.7</v>
      </c>
      <c r="D9807" s="1">
        <v>41548</v>
      </c>
      <c r="E9807" cm="1">
        <f t="array" ref="E9807">IF(AND(B9807="Housing",A9807="Rural"),"",
_xlfn.IFS(
NOT(ISBLANK(C9807)), C9807,
AND(NOT(ISBLANK(C9806)), B9806=B9807, NOT(ISBLANK(C9808)), B9808=B9807), AVERAGE(C9806,C9808),
AND(NOT(ISBLANK(C9806)), B9806=B9807, ISBLANK(C9808), NOT(ISBLANK(C9809)), B9809=B9807), C9806+(C9809-C9806)/3,
AND(ISBLANK(C9806), NOT(ISBLANK(C9805)), B9805=B9807, NOT(ISBLANK(C9808)), B9808=B9807), C9805+(C9808-C9805)*2/3,
TRUE, "Check Manually"
))</f>
        <v>109.7</v>
      </c>
      <c r="F9807" t="str">
        <f>_xlfn.XLOOKUP(B9807,Bucket_Map!A:A,Bucket_Map!B:B,"ERROR - CHECK NAME")</f>
        <v>Transport &amp; Communication</v>
      </c>
    </row>
    <row r="9808" spans="1:6" x14ac:dyDescent="0.25">
      <c r="A9808" t="s">
        <v>33</v>
      </c>
      <c r="B9808" t="s">
        <v>30</v>
      </c>
      <c r="C9808">
        <v>109.5</v>
      </c>
      <c r="D9808" s="1">
        <v>41579</v>
      </c>
      <c r="E9808" cm="1">
        <f t="array" ref="E9808">IF(AND(B9808="Housing",A9808="Rural"),"",
_xlfn.IFS(
NOT(ISBLANK(C9808)), C9808,
AND(NOT(ISBLANK(C9807)), B9807=B9808, NOT(ISBLANK(C9809)), B9809=B9808), AVERAGE(C9807,C9809),
AND(NOT(ISBLANK(C9807)), B9807=B9808, ISBLANK(C9809), NOT(ISBLANK(C9810)), B9810=B9808), C9807+(C9810-C9807)/3,
AND(ISBLANK(C9807), NOT(ISBLANK(C9806)), B9806=B9808, NOT(ISBLANK(C9809)), B9809=B9808), C9806+(C9809-C9806)*2/3,
TRUE, "Check Manually"
))</f>
        <v>109.5</v>
      </c>
      <c r="F9808" t="str">
        <f>_xlfn.XLOOKUP(B9808,Bucket_Map!A:A,Bucket_Map!B:B,"ERROR - CHECK NAME")</f>
        <v>Transport &amp; Communication</v>
      </c>
    </row>
    <row r="9809" spans="1:6" x14ac:dyDescent="0.25">
      <c r="A9809" t="s">
        <v>33</v>
      </c>
      <c r="B9809" t="s">
        <v>30</v>
      </c>
      <c r="C9809">
        <v>109.7</v>
      </c>
      <c r="D9809" s="1">
        <v>41609</v>
      </c>
      <c r="E9809" cm="1">
        <f t="array" ref="E9809">IF(AND(B9809="Housing",A9809="Rural"),"",
_xlfn.IFS(
NOT(ISBLANK(C9809)), C9809,
AND(NOT(ISBLANK(C9808)), B9808=B9809, NOT(ISBLANK(C9810)), B9810=B9809), AVERAGE(C9808,C9810),
AND(NOT(ISBLANK(C9808)), B9808=B9809, ISBLANK(C9810), NOT(ISBLANK(C9811)), B9811=B9809), C9808+(C9811-C9808)/3,
AND(ISBLANK(C9808), NOT(ISBLANK(C9807)), B9807=B9809, NOT(ISBLANK(C9810)), B9810=B9809), C9807+(C9810-C9807)*2/3,
TRUE, "Check Manually"
))</f>
        <v>109.7</v>
      </c>
      <c r="F9809" t="str">
        <f>_xlfn.XLOOKUP(B9809,Bucket_Map!A:A,Bucket_Map!B:B,"ERROR - CHECK NAME")</f>
        <v>Transport &amp; Communication</v>
      </c>
    </row>
    <row r="9810" spans="1:6" x14ac:dyDescent="0.25">
      <c r="A9810" t="s">
        <v>33</v>
      </c>
      <c r="B9810" t="s">
        <v>30</v>
      </c>
      <c r="C9810">
        <v>110.8</v>
      </c>
      <c r="D9810" s="1">
        <v>41640</v>
      </c>
      <c r="E9810" cm="1">
        <f t="array" ref="E9810">IF(AND(B9810="Housing",A9810="Rural"),"",
_xlfn.IFS(
NOT(ISBLANK(C9810)), C9810,
AND(NOT(ISBLANK(C9809)), B9809=B9810, NOT(ISBLANK(C9811)), B9811=B9810), AVERAGE(C9809,C9811),
AND(NOT(ISBLANK(C9809)), B9809=B9810, ISBLANK(C9811), NOT(ISBLANK(C9812)), B9812=B9810), C9809+(C9812-C9809)/3,
AND(ISBLANK(C9809), NOT(ISBLANK(C9808)), B9808=B9810, NOT(ISBLANK(C9811)), B9811=B9810), C9808+(C9811-C9808)*2/3,
TRUE, "Check Manually"
))</f>
        <v>110.8</v>
      </c>
      <c r="F9810" t="str">
        <f>_xlfn.XLOOKUP(B9810,Bucket_Map!A:A,Bucket_Map!B:B,"ERROR - CHECK NAME")</f>
        <v>Transport &amp; Communication</v>
      </c>
    </row>
    <row r="9811" spans="1:6" x14ac:dyDescent="0.25">
      <c r="A9811" t="s">
        <v>33</v>
      </c>
      <c r="B9811" t="s">
        <v>30</v>
      </c>
      <c r="C9811">
        <v>111.3</v>
      </c>
      <c r="D9811" s="1">
        <v>41671</v>
      </c>
      <c r="E9811" cm="1">
        <f t="array" ref="E9811">IF(AND(B9811="Housing",A9811="Rural"),"",
_xlfn.IFS(
NOT(ISBLANK(C9811)), C9811,
AND(NOT(ISBLANK(C9810)), B9810=B9811, NOT(ISBLANK(C9812)), B9812=B9811), AVERAGE(C9810,C9812),
AND(NOT(ISBLANK(C9810)), B9810=B9811, ISBLANK(C9812), NOT(ISBLANK(C9813)), B9813=B9811), C9810+(C9813-C9810)/3,
AND(ISBLANK(C9810), NOT(ISBLANK(C9809)), B9809=B9811, NOT(ISBLANK(C9812)), B9812=B9811), C9809+(C9812-C9809)*2/3,
TRUE, "Check Manually"
))</f>
        <v>111.3</v>
      </c>
      <c r="F9811" t="str">
        <f>_xlfn.XLOOKUP(B9811,Bucket_Map!A:A,Bucket_Map!B:B,"ERROR - CHECK NAME")</f>
        <v>Transport &amp; Communication</v>
      </c>
    </row>
    <row r="9812" spans="1:6" x14ac:dyDescent="0.25">
      <c r="A9812" t="s">
        <v>33</v>
      </c>
      <c r="B9812" t="s">
        <v>30</v>
      </c>
      <c r="C9812">
        <v>111.6</v>
      </c>
      <c r="D9812" s="1">
        <v>41699</v>
      </c>
      <c r="E9812" cm="1">
        <f t="array" ref="E9812">IF(AND(B9812="Housing",A9812="Rural"),"",
_xlfn.IFS(
NOT(ISBLANK(C9812)), C9812,
AND(NOT(ISBLANK(C9811)), B9811=B9812, NOT(ISBLANK(C9813)), B9813=B9812), AVERAGE(C9811,C9813),
AND(NOT(ISBLANK(C9811)), B9811=B9812, ISBLANK(C9813), NOT(ISBLANK(C9814)), B9814=B9812), C9811+(C9814-C9811)/3,
AND(ISBLANK(C9811), NOT(ISBLANK(C9810)), B9810=B9812, NOT(ISBLANK(C9813)), B9813=B9812), C9810+(C9813-C9810)*2/3,
TRUE, "Check Manually"
))</f>
        <v>111.6</v>
      </c>
      <c r="F9812" t="str">
        <f>_xlfn.XLOOKUP(B9812,Bucket_Map!A:A,Bucket_Map!B:B,"ERROR - CHECK NAME")</f>
        <v>Transport &amp; Communication</v>
      </c>
    </row>
    <row r="9813" spans="1:6" x14ac:dyDescent="0.25">
      <c r="A9813" t="s">
        <v>33</v>
      </c>
      <c r="B9813" t="s">
        <v>30</v>
      </c>
      <c r="C9813">
        <v>111.2</v>
      </c>
      <c r="D9813" s="1">
        <v>41730</v>
      </c>
      <c r="E9813" cm="1">
        <f t="array" ref="E9813">IF(AND(B9813="Housing",A9813="Rural"),"",
_xlfn.IFS(
NOT(ISBLANK(C9813)), C9813,
AND(NOT(ISBLANK(C9812)), B9812=B9813, NOT(ISBLANK(C9814)), B9814=B9813), AVERAGE(C9812,C9814),
AND(NOT(ISBLANK(C9812)), B9812=B9813, ISBLANK(C9814), NOT(ISBLANK(C9815)), B9815=B9813), C9812+(C9815-C9812)/3,
AND(ISBLANK(C9812), NOT(ISBLANK(C9811)), B9811=B9813, NOT(ISBLANK(C9814)), B9814=B9813), C9811+(C9814-C9811)*2/3,
TRUE, "Check Manually"
))</f>
        <v>111.2</v>
      </c>
      <c r="F9813" t="str">
        <f>_xlfn.XLOOKUP(B9813,Bucket_Map!A:A,Bucket_Map!B:B,"ERROR - CHECK NAME")</f>
        <v>Transport &amp; Communication</v>
      </c>
    </row>
    <row r="9814" spans="1:6" x14ac:dyDescent="0.25">
      <c r="A9814" t="s">
        <v>33</v>
      </c>
      <c r="B9814" t="s">
        <v>30</v>
      </c>
      <c r="C9814">
        <v>111.3</v>
      </c>
      <c r="D9814" s="1">
        <v>41760</v>
      </c>
      <c r="E9814" cm="1">
        <f t="array" ref="E9814">IF(AND(B9814="Housing",A9814="Rural"),"",
_xlfn.IFS(
NOT(ISBLANK(C9814)), C9814,
AND(NOT(ISBLANK(C9813)), B9813=B9814, NOT(ISBLANK(C9815)), B9815=B9814), AVERAGE(C9813,C9815),
AND(NOT(ISBLANK(C9813)), B9813=B9814, ISBLANK(C9815), NOT(ISBLANK(C9816)), B9816=B9814), C9813+(C9816-C9813)/3,
AND(ISBLANK(C9813), NOT(ISBLANK(C9812)), B9812=B9814, NOT(ISBLANK(C9815)), B9815=B9814), C9812+(C9815-C9812)*2/3,
TRUE, "Check Manually"
))</f>
        <v>111.3</v>
      </c>
      <c r="F9814" t="str">
        <f>_xlfn.XLOOKUP(B9814,Bucket_Map!A:A,Bucket_Map!B:B,"ERROR - CHECK NAME")</f>
        <v>Transport &amp; Communication</v>
      </c>
    </row>
    <row r="9815" spans="1:6" x14ac:dyDescent="0.25">
      <c r="A9815" t="s">
        <v>33</v>
      </c>
      <c r="B9815" t="s">
        <v>30</v>
      </c>
      <c r="C9815">
        <v>111.5</v>
      </c>
      <c r="D9815" s="1">
        <v>41791</v>
      </c>
      <c r="E9815" cm="1">
        <f t="array" ref="E9815">IF(AND(B9815="Housing",A9815="Rural"),"",
_xlfn.IFS(
NOT(ISBLANK(C9815)), C9815,
AND(NOT(ISBLANK(C9814)), B9814=B9815, NOT(ISBLANK(C9816)), B9816=B9815), AVERAGE(C9814,C9816),
AND(NOT(ISBLANK(C9814)), B9814=B9815, ISBLANK(C9816), NOT(ISBLANK(C9817)), B9817=B9815), C9814+(C9817-C9814)/3,
AND(ISBLANK(C9814), NOT(ISBLANK(C9813)), B9813=B9815, NOT(ISBLANK(C9816)), B9816=B9815), C9813+(C9816-C9813)*2/3,
TRUE, "Check Manually"
))</f>
        <v>111.5</v>
      </c>
      <c r="F9815" t="str">
        <f>_xlfn.XLOOKUP(B9815,Bucket_Map!A:A,Bucket_Map!B:B,"ERROR - CHECK NAME")</f>
        <v>Transport &amp; Communication</v>
      </c>
    </row>
    <row r="9816" spans="1:6" x14ac:dyDescent="0.25">
      <c r="A9816" t="s">
        <v>33</v>
      </c>
      <c r="B9816" t="s">
        <v>30</v>
      </c>
      <c r="C9816">
        <v>113</v>
      </c>
      <c r="D9816" s="1">
        <v>41821</v>
      </c>
      <c r="E9816" cm="1">
        <f t="array" ref="E9816">IF(AND(B9816="Housing",A9816="Rural"),"",
_xlfn.IFS(
NOT(ISBLANK(C9816)), C9816,
AND(NOT(ISBLANK(C9815)), B9815=B9816, NOT(ISBLANK(C9817)), B9817=B9816), AVERAGE(C9815,C9817),
AND(NOT(ISBLANK(C9815)), B9815=B9816, ISBLANK(C9817), NOT(ISBLANK(C9818)), B9818=B9816), C9815+(C9818-C9815)/3,
AND(ISBLANK(C9815), NOT(ISBLANK(C9814)), B9814=B9816, NOT(ISBLANK(C9817)), B9817=B9816), C9814+(C9817-C9814)*2/3,
TRUE, "Check Manually"
))</f>
        <v>113</v>
      </c>
      <c r="F9816" t="str">
        <f>_xlfn.XLOOKUP(B9816,Bucket_Map!A:A,Bucket_Map!B:B,"ERROR - CHECK NAME")</f>
        <v>Transport &amp; Communication</v>
      </c>
    </row>
    <row r="9817" spans="1:6" x14ac:dyDescent="0.25">
      <c r="A9817" t="s">
        <v>33</v>
      </c>
      <c r="B9817" t="s">
        <v>30</v>
      </c>
      <c r="C9817">
        <v>112.5</v>
      </c>
      <c r="D9817" s="1">
        <v>41852</v>
      </c>
      <c r="E9817" cm="1">
        <f t="array" ref="E9817">IF(AND(B9817="Housing",A9817="Rural"),"",
_xlfn.IFS(
NOT(ISBLANK(C9817)), C9817,
AND(NOT(ISBLANK(C9816)), B9816=B9817, NOT(ISBLANK(C9818)), B9818=B9817), AVERAGE(C9816,C9818),
AND(NOT(ISBLANK(C9816)), B9816=B9817, ISBLANK(C9818), NOT(ISBLANK(C9819)), B9819=B9817), C9816+(C9819-C9816)/3,
AND(ISBLANK(C9816), NOT(ISBLANK(C9815)), B9815=B9817, NOT(ISBLANK(C9818)), B9818=B9817), C9815+(C9818-C9815)*2/3,
TRUE, "Check Manually"
))</f>
        <v>112.5</v>
      </c>
      <c r="F9817" t="str">
        <f>_xlfn.XLOOKUP(B9817,Bucket_Map!A:A,Bucket_Map!B:B,"ERROR - CHECK NAME")</f>
        <v>Transport &amp; Communication</v>
      </c>
    </row>
    <row r="9818" spans="1:6" x14ac:dyDescent="0.25">
      <c r="A9818" t="s">
        <v>33</v>
      </c>
      <c r="B9818" t="s">
        <v>30</v>
      </c>
      <c r="C9818">
        <v>111.2</v>
      </c>
      <c r="D9818" s="1">
        <v>41883</v>
      </c>
      <c r="E9818" cm="1">
        <f t="array" ref="E9818">IF(AND(B9818="Housing",A9818="Rural"),"",
_xlfn.IFS(
NOT(ISBLANK(C9818)), C9818,
AND(NOT(ISBLANK(C9817)), B9817=B9818, NOT(ISBLANK(C9819)), B9819=B9818), AVERAGE(C9817,C9819),
AND(NOT(ISBLANK(C9817)), B9817=B9818, ISBLANK(C9819), NOT(ISBLANK(C9820)), B9820=B9818), C9817+(C9820-C9817)/3,
AND(ISBLANK(C9817), NOT(ISBLANK(C9816)), B9816=B9818, NOT(ISBLANK(C9819)), B9819=B9818), C9816+(C9819-C9816)*2/3,
TRUE, "Check Manually"
))</f>
        <v>111.2</v>
      </c>
      <c r="F9818" t="str">
        <f>_xlfn.XLOOKUP(B9818,Bucket_Map!A:A,Bucket_Map!B:B,"ERROR - CHECK NAME")</f>
        <v>Transport &amp; Communication</v>
      </c>
    </row>
    <row r="9819" spans="1:6" x14ac:dyDescent="0.25">
      <c r="A9819" t="s">
        <v>33</v>
      </c>
      <c r="B9819" t="s">
        <v>30</v>
      </c>
      <c r="C9819">
        <v>111</v>
      </c>
      <c r="D9819" s="1">
        <v>41913</v>
      </c>
      <c r="E9819" cm="1">
        <f t="array" ref="E9819">IF(AND(B9819="Housing",A9819="Rural"),"",
_xlfn.IFS(
NOT(ISBLANK(C9819)), C9819,
AND(NOT(ISBLANK(C9818)), B9818=B9819, NOT(ISBLANK(C9820)), B9820=B9819), AVERAGE(C9818,C9820),
AND(NOT(ISBLANK(C9818)), B9818=B9819, ISBLANK(C9820), NOT(ISBLANK(C9821)), B9821=B9819), C9818+(C9821-C9818)/3,
AND(ISBLANK(C9818), NOT(ISBLANK(C9817)), B9817=B9819, NOT(ISBLANK(C9820)), B9820=B9819), C9817+(C9820-C9817)*2/3,
TRUE, "Check Manually"
))</f>
        <v>111</v>
      </c>
      <c r="F9819" t="str">
        <f>_xlfn.XLOOKUP(B9819,Bucket_Map!A:A,Bucket_Map!B:B,"ERROR - CHECK NAME")</f>
        <v>Transport &amp; Communication</v>
      </c>
    </row>
    <row r="9820" spans="1:6" x14ac:dyDescent="0.25">
      <c r="A9820" t="s">
        <v>33</v>
      </c>
      <c r="B9820" t="s">
        <v>30</v>
      </c>
      <c r="C9820">
        <v>109.7</v>
      </c>
      <c r="D9820" s="1">
        <v>41944</v>
      </c>
      <c r="E9820" cm="1">
        <f t="array" ref="E9820">IF(AND(B9820="Housing",A9820="Rural"),"",
_xlfn.IFS(
NOT(ISBLANK(C9820)), C9820,
AND(NOT(ISBLANK(C9819)), B9819=B9820, NOT(ISBLANK(C9821)), B9821=B9820), AVERAGE(C9819,C9821),
AND(NOT(ISBLANK(C9819)), B9819=B9820, ISBLANK(C9821), NOT(ISBLANK(C9822)), B9822=B9820), C9819+(C9822-C9819)/3,
AND(ISBLANK(C9819), NOT(ISBLANK(C9818)), B9818=B9820, NOT(ISBLANK(C9821)), B9821=B9820), C9818+(C9821-C9818)*2/3,
TRUE, "Check Manually"
))</f>
        <v>109.7</v>
      </c>
      <c r="F9820" t="str">
        <f>_xlfn.XLOOKUP(B9820,Bucket_Map!A:A,Bucket_Map!B:B,"ERROR - CHECK NAME")</f>
        <v>Transport &amp; Communication</v>
      </c>
    </row>
    <row r="9821" spans="1:6" x14ac:dyDescent="0.25">
      <c r="A9821" t="s">
        <v>33</v>
      </c>
      <c r="B9821" t="s">
        <v>30</v>
      </c>
      <c r="C9821">
        <v>108.8</v>
      </c>
      <c r="D9821" s="1">
        <v>41974</v>
      </c>
      <c r="E9821" cm="1">
        <f t="array" ref="E9821">IF(AND(B9821="Housing",A9821="Rural"),"",
_xlfn.IFS(
NOT(ISBLANK(C9821)), C9821,
AND(NOT(ISBLANK(C9820)), B9820=B9821, NOT(ISBLANK(C9822)), B9822=B9821), AVERAGE(C9820,C9822),
AND(NOT(ISBLANK(C9820)), B9820=B9821, ISBLANK(C9822), NOT(ISBLANK(C9823)), B9823=B9821), C9820+(C9823-C9820)/3,
AND(ISBLANK(C9820), NOT(ISBLANK(C9819)), B9819=B9821, NOT(ISBLANK(C9822)), B9822=B9821), C9819+(C9822-C9819)*2/3,
TRUE, "Check Manually"
))</f>
        <v>108.8</v>
      </c>
      <c r="F9821" t="str">
        <f>_xlfn.XLOOKUP(B9821,Bucket_Map!A:A,Bucket_Map!B:B,"ERROR - CHECK NAME")</f>
        <v>Transport &amp; Communication</v>
      </c>
    </row>
    <row r="9822" spans="1:6" x14ac:dyDescent="0.25">
      <c r="A9822" t="s">
        <v>33</v>
      </c>
      <c r="B9822" t="s">
        <v>30</v>
      </c>
      <c r="C9822">
        <v>107.9</v>
      </c>
      <c r="D9822" s="1">
        <v>42005</v>
      </c>
      <c r="E9822" cm="1">
        <f t="array" ref="E9822">IF(AND(B9822="Housing",A9822="Rural"),"",
_xlfn.IFS(
NOT(ISBLANK(C9822)), C9822,
AND(NOT(ISBLANK(C9821)), B9821=B9822, NOT(ISBLANK(C9823)), B9823=B9822), AVERAGE(C9821,C9823),
AND(NOT(ISBLANK(C9821)), B9821=B9822, ISBLANK(C9823), NOT(ISBLANK(C9824)), B9824=B9822), C9821+(C9824-C9821)/3,
AND(ISBLANK(C9821), NOT(ISBLANK(C9820)), B9820=B9822, NOT(ISBLANK(C9823)), B9823=B9822), C9820+(C9823-C9820)*2/3,
TRUE, "Check Manually"
))</f>
        <v>107.9</v>
      </c>
      <c r="F9822" t="str">
        <f>_xlfn.XLOOKUP(B9822,Bucket_Map!A:A,Bucket_Map!B:B,"ERROR - CHECK NAME")</f>
        <v>Transport &amp; Communication</v>
      </c>
    </row>
    <row r="9823" spans="1:6" x14ac:dyDescent="0.25">
      <c r="A9823" t="s">
        <v>33</v>
      </c>
      <c r="B9823" t="s">
        <v>30</v>
      </c>
      <c r="C9823">
        <v>106.8</v>
      </c>
      <c r="D9823" s="1">
        <v>42036</v>
      </c>
      <c r="E9823" cm="1">
        <f t="array" ref="E9823">IF(AND(B9823="Housing",A9823="Rural"),"",
_xlfn.IFS(
NOT(ISBLANK(C9823)), C9823,
AND(NOT(ISBLANK(C9822)), B9822=B9823, NOT(ISBLANK(C9824)), B9824=B9823), AVERAGE(C9822,C9824),
AND(NOT(ISBLANK(C9822)), B9822=B9823, ISBLANK(C9824), NOT(ISBLANK(C9825)), B9825=B9823), C9822+(C9825-C9822)/3,
AND(ISBLANK(C9822), NOT(ISBLANK(C9821)), B9821=B9823, NOT(ISBLANK(C9824)), B9824=B9823), C9821+(C9824-C9821)*2/3,
TRUE, "Check Manually"
))</f>
        <v>106.8</v>
      </c>
      <c r="F9823" t="str">
        <f>_xlfn.XLOOKUP(B9823,Bucket_Map!A:A,Bucket_Map!B:B,"ERROR - CHECK NAME")</f>
        <v>Transport &amp; Communication</v>
      </c>
    </row>
    <row r="9824" spans="1:6" x14ac:dyDescent="0.25">
      <c r="A9824" t="s">
        <v>33</v>
      </c>
      <c r="B9824" t="s">
        <v>30</v>
      </c>
      <c r="C9824">
        <v>108.4</v>
      </c>
      <c r="D9824" s="1">
        <v>42064</v>
      </c>
      <c r="E9824" cm="1">
        <f t="array" ref="E9824">IF(AND(B9824="Housing",A9824="Rural"),"",
_xlfn.IFS(
NOT(ISBLANK(C9824)), C9824,
AND(NOT(ISBLANK(C9823)), B9823=B9824, NOT(ISBLANK(C9825)), B9825=B9824), AVERAGE(C9823,C9825),
AND(NOT(ISBLANK(C9823)), B9823=B9824, ISBLANK(C9825), NOT(ISBLANK(C9826)), B9826=B9824), C9823+(C9826-C9823)/3,
AND(ISBLANK(C9823), NOT(ISBLANK(C9822)), B9822=B9824, NOT(ISBLANK(C9825)), B9825=B9824), C9822+(C9825-C9822)*2/3,
TRUE, "Check Manually"
))</f>
        <v>108.4</v>
      </c>
      <c r="F9824" t="str">
        <f>_xlfn.XLOOKUP(B9824,Bucket_Map!A:A,Bucket_Map!B:B,"ERROR - CHECK NAME")</f>
        <v>Transport &amp; Communication</v>
      </c>
    </row>
    <row r="9825" spans="1:6" x14ac:dyDescent="0.25">
      <c r="A9825" t="s">
        <v>33</v>
      </c>
      <c r="B9825" t="s">
        <v>30</v>
      </c>
      <c r="C9825">
        <v>108.4</v>
      </c>
      <c r="D9825" s="1">
        <v>42095</v>
      </c>
      <c r="E9825" cm="1">
        <f t="array" ref="E9825">IF(AND(B9825="Housing",A9825="Rural"),"",
_xlfn.IFS(
NOT(ISBLANK(C9825)), C9825,
AND(NOT(ISBLANK(C9824)), B9824=B9825, NOT(ISBLANK(C9826)), B9826=B9825), AVERAGE(C9824,C9826),
AND(NOT(ISBLANK(C9824)), B9824=B9825, ISBLANK(C9826), NOT(ISBLANK(C9827)), B9827=B9825), C9824+(C9827-C9824)/3,
AND(ISBLANK(C9824), NOT(ISBLANK(C9823)), B9823=B9825, NOT(ISBLANK(C9826)), B9826=B9825), C9823+(C9826-C9823)*2/3,
TRUE, "Check Manually"
))</f>
        <v>108.4</v>
      </c>
      <c r="F9825" t="str">
        <f>_xlfn.XLOOKUP(B9825,Bucket_Map!A:A,Bucket_Map!B:B,"ERROR - CHECK NAME")</f>
        <v>Transport &amp; Communication</v>
      </c>
    </row>
    <row r="9826" spans="1:6" x14ac:dyDescent="0.25">
      <c r="A9826" t="s">
        <v>33</v>
      </c>
      <c r="B9826" t="s">
        <v>30</v>
      </c>
      <c r="C9826">
        <v>110.8</v>
      </c>
      <c r="D9826" s="1">
        <v>42125</v>
      </c>
      <c r="E9826" cm="1">
        <f t="array" ref="E9826">IF(AND(B9826="Housing",A9826="Rural"),"",
_xlfn.IFS(
NOT(ISBLANK(C9826)), C9826,
AND(NOT(ISBLANK(C9825)), B9825=B9826, NOT(ISBLANK(C9827)), B9827=B9826), AVERAGE(C9825,C9827),
AND(NOT(ISBLANK(C9825)), B9825=B9826, ISBLANK(C9827), NOT(ISBLANK(C9828)), B9828=B9826), C9825+(C9828-C9825)/3,
AND(ISBLANK(C9825), NOT(ISBLANK(C9824)), B9824=B9826, NOT(ISBLANK(C9827)), B9827=B9826), C9824+(C9827-C9824)*2/3,
TRUE, "Check Manually"
))</f>
        <v>110.8</v>
      </c>
      <c r="F9826" t="str">
        <f>_xlfn.XLOOKUP(B9826,Bucket_Map!A:A,Bucket_Map!B:B,"ERROR - CHECK NAME")</f>
        <v>Transport &amp; Communication</v>
      </c>
    </row>
    <row r="9827" spans="1:6" x14ac:dyDescent="0.25">
      <c r="A9827" t="s">
        <v>33</v>
      </c>
      <c r="B9827" t="s">
        <v>30</v>
      </c>
      <c r="C9827">
        <v>111.7</v>
      </c>
      <c r="D9827" s="1">
        <v>42156</v>
      </c>
      <c r="E9827" cm="1">
        <f t="array" ref="E9827">IF(AND(B9827="Housing",A9827="Rural"),"",
_xlfn.IFS(
NOT(ISBLANK(C9827)), C9827,
AND(NOT(ISBLANK(C9826)), B9826=B9827, NOT(ISBLANK(C9828)), B9828=B9827), AVERAGE(C9826,C9828),
AND(NOT(ISBLANK(C9826)), B9826=B9827, ISBLANK(C9828), NOT(ISBLANK(C9829)), B9829=B9827), C9826+(C9829-C9826)/3,
AND(ISBLANK(C9826), NOT(ISBLANK(C9825)), B9825=B9827, NOT(ISBLANK(C9828)), B9828=B9827), C9825+(C9828-C9825)*2/3,
TRUE, "Check Manually"
))</f>
        <v>111.7</v>
      </c>
      <c r="F9827" t="str">
        <f>_xlfn.XLOOKUP(B9827,Bucket_Map!A:A,Bucket_Map!B:B,"ERROR - CHECK NAME")</f>
        <v>Transport &amp; Communication</v>
      </c>
    </row>
    <row r="9828" spans="1:6" x14ac:dyDescent="0.25">
      <c r="A9828" t="s">
        <v>33</v>
      </c>
      <c r="B9828" t="s">
        <v>30</v>
      </c>
      <c r="C9828">
        <v>111.5</v>
      </c>
      <c r="D9828" s="1">
        <v>42186</v>
      </c>
      <c r="E9828" cm="1">
        <f t="array" ref="E9828">IF(AND(B9828="Housing",A9828="Rural"),"",
_xlfn.IFS(
NOT(ISBLANK(C9828)), C9828,
AND(NOT(ISBLANK(C9827)), B9827=B9828, NOT(ISBLANK(C9829)), B9829=B9828), AVERAGE(C9827,C9829),
AND(NOT(ISBLANK(C9827)), B9827=B9828, ISBLANK(C9829), NOT(ISBLANK(C9830)), B9830=B9828), C9827+(C9830-C9827)/3,
AND(ISBLANK(C9827), NOT(ISBLANK(C9826)), B9826=B9828, NOT(ISBLANK(C9829)), B9829=B9828), C9826+(C9829-C9826)*2/3,
TRUE, "Check Manually"
))</f>
        <v>111.5</v>
      </c>
      <c r="F9828" t="str">
        <f>_xlfn.XLOOKUP(B9828,Bucket_Map!A:A,Bucket_Map!B:B,"ERROR - CHECK NAME")</f>
        <v>Transport &amp; Communication</v>
      </c>
    </row>
    <row r="9829" spans="1:6" x14ac:dyDescent="0.25">
      <c r="A9829" t="s">
        <v>33</v>
      </c>
      <c r="B9829" t="s">
        <v>30</v>
      </c>
      <c r="C9829">
        <v>109.9</v>
      </c>
      <c r="D9829" s="1">
        <v>42217</v>
      </c>
      <c r="E9829" cm="1">
        <f t="array" ref="E9829">IF(AND(B9829="Housing",A9829="Rural"),"",
_xlfn.IFS(
NOT(ISBLANK(C9829)), C9829,
AND(NOT(ISBLANK(C9828)), B9828=B9829, NOT(ISBLANK(C9830)), B9830=B9829), AVERAGE(C9828,C9830),
AND(NOT(ISBLANK(C9828)), B9828=B9829, ISBLANK(C9830), NOT(ISBLANK(C9831)), B9831=B9829), C9828+(C9831-C9828)/3,
AND(ISBLANK(C9828), NOT(ISBLANK(C9827)), B9827=B9829, NOT(ISBLANK(C9830)), B9830=B9829), C9827+(C9830-C9827)*2/3,
TRUE, "Check Manually"
))</f>
        <v>109.9</v>
      </c>
      <c r="F9829" t="str">
        <f>_xlfn.XLOOKUP(B9829,Bucket_Map!A:A,Bucket_Map!B:B,"ERROR - CHECK NAME")</f>
        <v>Transport &amp; Communication</v>
      </c>
    </row>
    <row r="9830" spans="1:6" x14ac:dyDescent="0.25">
      <c r="A9830" t="s">
        <v>33</v>
      </c>
      <c r="B9830" t="s">
        <v>30</v>
      </c>
      <c r="C9830">
        <v>109.1</v>
      </c>
      <c r="D9830" s="1">
        <v>42248</v>
      </c>
      <c r="E9830" cm="1">
        <f t="array" ref="E9830">IF(AND(B9830="Housing",A9830="Rural"),"",
_xlfn.IFS(
NOT(ISBLANK(C9830)), C9830,
AND(NOT(ISBLANK(C9829)), B9829=B9830, NOT(ISBLANK(C9831)), B9831=B9830), AVERAGE(C9829,C9831),
AND(NOT(ISBLANK(C9829)), B9829=B9830, ISBLANK(C9831), NOT(ISBLANK(C9832)), B9832=B9830), C9829+(C9832-C9829)/3,
AND(ISBLANK(C9829), NOT(ISBLANK(C9828)), B9828=B9830, NOT(ISBLANK(C9831)), B9831=B9830), C9828+(C9831-C9828)*2/3,
TRUE, "Check Manually"
))</f>
        <v>109.1</v>
      </c>
      <c r="F9830" t="str">
        <f>_xlfn.XLOOKUP(B9830,Bucket_Map!A:A,Bucket_Map!B:B,"ERROR - CHECK NAME")</f>
        <v>Transport &amp; Communication</v>
      </c>
    </row>
    <row r="9831" spans="1:6" x14ac:dyDescent="0.25">
      <c r="A9831" t="s">
        <v>33</v>
      </c>
      <c r="B9831" t="s">
        <v>30</v>
      </c>
      <c r="C9831">
        <v>109.3</v>
      </c>
      <c r="D9831" s="1">
        <v>42278</v>
      </c>
      <c r="E9831" cm="1">
        <f t="array" ref="E9831">IF(AND(B9831="Housing",A9831="Rural"),"",
_xlfn.IFS(
NOT(ISBLANK(C9831)), C9831,
AND(NOT(ISBLANK(C9830)), B9830=B9831, NOT(ISBLANK(C9832)), B9832=B9831), AVERAGE(C9830,C9832),
AND(NOT(ISBLANK(C9830)), B9830=B9831, ISBLANK(C9832), NOT(ISBLANK(C9833)), B9833=B9831), C9830+(C9833-C9830)/3,
AND(ISBLANK(C9830), NOT(ISBLANK(C9829)), B9829=B9831, NOT(ISBLANK(C9832)), B9832=B9831), C9829+(C9832-C9829)*2/3,
TRUE, "Check Manually"
))</f>
        <v>109.3</v>
      </c>
      <c r="F9831" t="str">
        <f>_xlfn.XLOOKUP(B9831,Bucket_Map!A:A,Bucket_Map!B:B,"ERROR - CHECK NAME")</f>
        <v>Transport &amp; Communication</v>
      </c>
    </row>
    <row r="9832" spans="1:6" x14ac:dyDescent="0.25">
      <c r="A9832" t="s">
        <v>33</v>
      </c>
      <c r="B9832" t="s">
        <v>30</v>
      </c>
      <c r="C9832">
        <v>109.3</v>
      </c>
      <c r="D9832" s="1">
        <v>42309</v>
      </c>
      <c r="E9832" cm="1">
        <f t="array" ref="E9832">IF(AND(B9832="Housing",A9832="Rural"),"",
_xlfn.IFS(
NOT(ISBLANK(C9832)), C9832,
AND(NOT(ISBLANK(C9831)), B9831=B9832, NOT(ISBLANK(C9833)), B9833=B9832), AVERAGE(C9831,C9833),
AND(NOT(ISBLANK(C9831)), B9831=B9832, ISBLANK(C9833), NOT(ISBLANK(C9834)), B9834=B9832), C9831+(C9834-C9831)/3,
AND(ISBLANK(C9831), NOT(ISBLANK(C9830)), B9830=B9832, NOT(ISBLANK(C9833)), B9833=B9832), C9830+(C9833-C9830)*2/3,
TRUE, "Check Manually"
))</f>
        <v>109.3</v>
      </c>
      <c r="F9832" t="str">
        <f>_xlfn.XLOOKUP(B9832,Bucket_Map!A:A,Bucket_Map!B:B,"ERROR - CHECK NAME")</f>
        <v>Transport &amp; Communication</v>
      </c>
    </row>
    <row r="9833" spans="1:6" x14ac:dyDescent="0.25">
      <c r="A9833" t="s">
        <v>33</v>
      </c>
      <c r="B9833" t="s">
        <v>30</v>
      </c>
      <c r="C9833">
        <v>109.3</v>
      </c>
      <c r="D9833" s="1">
        <v>42339</v>
      </c>
      <c r="E9833" cm="1">
        <f t="array" ref="E9833">IF(AND(B9833="Housing",A9833="Rural"),"",
_xlfn.IFS(
NOT(ISBLANK(C9833)), C9833,
AND(NOT(ISBLANK(C9832)), B9832=B9833, NOT(ISBLANK(C9834)), B9834=B9833), AVERAGE(C9832,C9834),
AND(NOT(ISBLANK(C9832)), B9832=B9833, ISBLANK(C9834), NOT(ISBLANK(C9835)), B9835=B9833), C9832+(C9835-C9832)/3,
AND(ISBLANK(C9832), NOT(ISBLANK(C9831)), B9831=B9833, NOT(ISBLANK(C9834)), B9834=B9833), C9831+(C9834-C9831)*2/3,
TRUE, "Check Manually"
))</f>
        <v>109.3</v>
      </c>
      <c r="F9833" t="str">
        <f>_xlfn.XLOOKUP(B9833,Bucket_Map!A:A,Bucket_Map!B:B,"ERROR - CHECK NAME")</f>
        <v>Transport &amp; Communication</v>
      </c>
    </row>
    <row r="9834" spans="1:6" x14ac:dyDescent="0.25">
      <c r="A9834" t="s">
        <v>33</v>
      </c>
      <c r="B9834" t="s">
        <v>30</v>
      </c>
      <c r="C9834">
        <v>108.9</v>
      </c>
      <c r="D9834" s="1">
        <v>42370</v>
      </c>
      <c r="E9834" cm="1">
        <f t="array" ref="E9834">IF(AND(B9834="Housing",A9834="Rural"),"",
_xlfn.IFS(
NOT(ISBLANK(C9834)), C9834,
AND(NOT(ISBLANK(C9833)), B9833=B9834, NOT(ISBLANK(C9835)), B9835=B9834), AVERAGE(C9833,C9835),
AND(NOT(ISBLANK(C9833)), B9833=B9834, ISBLANK(C9835), NOT(ISBLANK(C9836)), B9836=B9834), C9833+(C9836-C9833)/3,
AND(ISBLANK(C9833), NOT(ISBLANK(C9832)), B9832=B9834, NOT(ISBLANK(C9835)), B9835=B9834), C9832+(C9835-C9832)*2/3,
TRUE, "Check Manually"
))</f>
        <v>108.9</v>
      </c>
      <c r="F9834" t="str">
        <f>_xlfn.XLOOKUP(B9834,Bucket_Map!A:A,Bucket_Map!B:B,"ERROR - CHECK NAME")</f>
        <v>Transport &amp; Communication</v>
      </c>
    </row>
    <row r="9835" spans="1:6" x14ac:dyDescent="0.25">
      <c r="A9835" t="s">
        <v>33</v>
      </c>
      <c r="B9835" t="s">
        <v>30</v>
      </c>
      <c r="C9835">
        <v>109.1</v>
      </c>
      <c r="D9835" s="1">
        <v>42401</v>
      </c>
      <c r="E9835" cm="1">
        <f t="array" ref="E9835">IF(AND(B9835="Housing",A9835="Rural"),"",
_xlfn.IFS(
NOT(ISBLANK(C9835)), C9835,
AND(NOT(ISBLANK(C9834)), B9834=B9835, NOT(ISBLANK(C9836)), B9836=B9835), AVERAGE(C9834,C9836),
AND(NOT(ISBLANK(C9834)), B9834=B9835, ISBLANK(C9836), NOT(ISBLANK(C9837)), B9837=B9835), C9834+(C9837-C9834)/3,
AND(ISBLANK(C9834), NOT(ISBLANK(C9833)), B9833=B9835, NOT(ISBLANK(C9836)), B9836=B9835), C9833+(C9836-C9833)*2/3,
TRUE, "Check Manually"
))</f>
        <v>109.1</v>
      </c>
      <c r="F9835" t="str">
        <f>_xlfn.XLOOKUP(B9835,Bucket_Map!A:A,Bucket_Map!B:B,"ERROR - CHECK NAME")</f>
        <v>Transport &amp; Communication</v>
      </c>
    </row>
    <row r="9836" spans="1:6" x14ac:dyDescent="0.25">
      <c r="A9836" t="s">
        <v>33</v>
      </c>
      <c r="B9836" t="s">
        <v>30</v>
      </c>
      <c r="C9836">
        <v>108.5</v>
      </c>
      <c r="D9836" s="1">
        <v>42430</v>
      </c>
      <c r="E9836" cm="1">
        <f t="array" ref="E9836">IF(AND(B9836="Housing",A9836="Rural"),"",
_xlfn.IFS(
NOT(ISBLANK(C9836)), C9836,
AND(NOT(ISBLANK(C9835)), B9835=B9836, NOT(ISBLANK(C9837)), B9837=B9836), AVERAGE(C9835,C9837),
AND(NOT(ISBLANK(C9835)), B9835=B9836, ISBLANK(C9837), NOT(ISBLANK(C9838)), B9838=B9836), C9835+(C9838-C9835)/3,
AND(ISBLANK(C9835), NOT(ISBLANK(C9834)), B9834=B9836, NOT(ISBLANK(C9837)), B9837=B9836), C9834+(C9837-C9834)*2/3,
TRUE, "Check Manually"
))</f>
        <v>108.5</v>
      </c>
      <c r="F9836" t="str">
        <f>_xlfn.XLOOKUP(B9836,Bucket_Map!A:A,Bucket_Map!B:B,"ERROR - CHECK NAME")</f>
        <v>Transport &amp; Communication</v>
      </c>
    </row>
    <row r="9837" spans="1:6" x14ac:dyDescent="0.25">
      <c r="A9837" t="s">
        <v>33</v>
      </c>
      <c r="B9837" t="s">
        <v>30</v>
      </c>
      <c r="C9837">
        <v>110</v>
      </c>
      <c r="D9837" s="1">
        <v>42461</v>
      </c>
      <c r="E9837" cm="1">
        <f t="array" ref="E9837">IF(AND(B9837="Housing",A9837="Rural"),"",
_xlfn.IFS(
NOT(ISBLANK(C9837)), C9837,
AND(NOT(ISBLANK(C9836)), B9836=B9837, NOT(ISBLANK(C9838)), B9838=B9837), AVERAGE(C9836,C9838),
AND(NOT(ISBLANK(C9836)), B9836=B9837, ISBLANK(C9838), NOT(ISBLANK(C9839)), B9839=B9837), C9836+(C9839-C9836)/3,
AND(ISBLANK(C9836), NOT(ISBLANK(C9835)), B9835=B9837, NOT(ISBLANK(C9838)), B9838=B9837), C9835+(C9838-C9835)*2/3,
TRUE, "Check Manually"
))</f>
        <v>110</v>
      </c>
      <c r="F9837" t="str">
        <f>_xlfn.XLOOKUP(B9837,Bucket_Map!A:A,Bucket_Map!B:B,"ERROR - CHECK NAME")</f>
        <v>Transport &amp; Communication</v>
      </c>
    </row>
    <row r="9838" spans="1:6" x14ac:dyDescent="0.25">
      <c r="A9838" t="s">
        <v>33</v>
      </c>
      <c r="B9838" t="s">
        <v>30</v>
      </c>
      <c r="C9838">
        <v>110.7</v>
      </c>
      <c r="D9838" s="1">
        <v>42491</v>
      </c>
      <c r="E9838" cm="1">
        <f t="array" ref="E9838">IF(AND(B9838="Housing",A9838="Rural"),"",
_xlfn.IFS(
NOT(ISBLANK(C9838)), C9838,
AND(NOT(ISBLANK(C9837)), B9837=B9838, NOT(ISBLANK(C9839)), B9839=B9838), AVERAGE(C9837,C9839),
AND(NOT(ISBLANK(C9837)), B9837=B9838, ISBLANK(C9839), NOT(ISBLANK(C9840)), B9840=B9838), C9837+(C9840-C9837)/3,
AND(ISBLANK(C9837), NOT(ISBLANK(C9836)), B9836=B9838, NOT(ISBLANK(C9839)), B9839=B9838), C9836+(C9839-C9836)*2/3,
TRUE, "Check Manually"
))</f>
        <v>110.7</v>
      </c>
      <c r="F9838" t="str">
        <f>_xlfn.XLOOKUP(B9838,Bucket_Map!A:A,Bucket_Map!B:B,"ERROR - CHECK NAME")</f>
        <v>Transport &amp; Communication</v>
      </c>
    </row>
    <row r="9839" spans="1:6" x14ac:dyDescent="0.25">
      <c r="A9839" t="s">
        <v>33</v>
      </c>
      <c r="B9839" t="s">
        <v>30</v>
      </c>
      <c r="C9839">
        <v>112.3</v>
      </c>
      <c r="D9839" s="1">
        <v>42522</v>
      </c>
      <c r="E9839" cm="1">
        <f t="array" ref="E9839">IF(AND(B9839="Housing",A9839="Rural"),"",
_xlfn.IFS(
NOT(ISBLANK(C9839)), C9839,
AND(NOT(ISBLANK(C9838)), B9838=B9839, NOT(ISBLANK(C9840)), B9840=B9839), AVERAGE(C9838,C9840),
AND(NOT(ISBLANK(C9838)), B9838=B9839, ISBLANK(C9840), NOT(ISBLANK(C9841)), B9841=B9839), C9838+(C9841-C9838)/3,
AND(ISBLANK(C9838), NOT(ISBLANK(C9837)), B9837=B9839, NOT(ISBLANK(C9840)), B9840=B9839), C9837+(C9840-C9837)*2/3,
TRUE, "Check Manually"
))</f>
        <v>112.3</v>
      </c>
      <c r="F9839" t="str">
        <f>_xlfn.XLOOKUP(B9839,Bucket_Map!A:A,Bucket_Map!B:B,"ERROR - CHECK NAME")</f>
        <v>Transport &amp; Communication</v>
      </c>
    </row>
    <row r="9840" spans="1:6" x14ac:dyDescent="0.25">
      <c r="A9840" t="s">
        <v>33</v>
      </c>
      <c r="B9840" t="s">
        <v>30</v>
      </c>
      <c r="C9840">
        <v>111.7</v>
      </c>
      <c r="D9840" s="1">
        <v>42552</v>
      </c>
      <c r="E9840" cm="1">
        <f t="array" ref="E9840">IF(AND(B9840="Housing",A9840="Rural"),"",
_xlfn.IFS(
NOT(ISBLANK(C9840)), C9840,
AND(NOT(ISBLANK(C9839)), B9839=B9840, NOT(ISBLANK(C9841)), B9841=B9840), AVERAGE(C9839,C9841),
AND(NOT(ISBLANK(C9839)), B9839=B9840, ISBLANK(C9841), NOT(ISBLANK(C9842)), B9842=B9840), C9839+(C9842-C9839)/3,
AND(ISBLANK(C9839), NOT(ISBLANK(C9838)), B9838=B9840, NOT(ISBLANK(C9841)), B9841=B9840), C9838+(C9841-C9838)*2/3,
TRUE, "Check Manually"
))</f>
        <v>111.7</v>
      </c>
      <c r="F9840" t="str">
        <f>_xlfn.XLOOKUP(B9840,Bucket_Map!A:A,Bucket_Map!B:B,"ERROR - CHECK NAME")</f>
        <v>Transport &amp; Communication</v>
      </c>
    </row>
    <row r="9841" spans="1:6" x14ac:dyDescent="0.25">
      <c r="A9841" t="s">
        <v>33</v>
      </c>
      <c r="B9841" t="s">
        <v>30</v>
      </c>
      <c r="C9841">
        <v>110.4</v>
      </c>
      <c r="D9841" s="1">
        <v>42583</v>
      </c>
      <c r="E9841" cm="1">
        <f t="array" ref="E9841">IF(AND(B9841="Housing",A9841="Rural"),"",
_xlfn.IFS(
NOT(ISBLANK(C9841)), C9841,
AND(NOT(ISBLANK(C9840)), B9840=B9841, NOT(ISBLANK(C9842)), B9842=B9841), AVERAGE(C9840,C9842),
AND(NOT(ISBLANK(C9840)), B9840=B9841, ISBLANK(C9842), NOT(ISBLANK(C9843)), B9843=B9841), C9840+(C9843-C9840)/3,
AND(ISBLANK(C9840), NOT(ISBLANK(C9839)), B9839=B9841, NOT(ISBLANK(C9842)), B9842=B9841), C9839+(C9842-C9839)*2/3,
TRUE, "Check Manually"
))</f>
        <v>110.4</v>
      </c>
      <c r="F9841" t="str">
        <f>_xlfn.XLOOKUP(B9841,Bucket_Map!A:A,Bucket_Map!B:B,"ERROR - CHECK NAME")</f>
        <v>Transport &amp; Communication</v>
      </c>
    </row>
    <row r="9842" spans="1:6" x14ac:dyDescent="0.25">
      <c r="A9842" t="s">
        <v>33</v>
      </c>
      <c r="B9842" t="s">
        <v>30</v>
      </c>
      <c r="C9842">
        <v>111.8</v>
      </c>
      <c r="D9842" s="1">
        <v>42614</v>
      </c>
      <c r="E9842" cm="1">
        <f t="array" ref="E9842">IF(AND(B9842="Housing",A9842="Rural"),"",
_xlfn.IFS(
NOT(ISBLANK(C9842)), C9842,
AND(NOT(ISBLANK(C9841)), B9841=B9842, NOT(ISBLANK(C9843)), B9843=B9842), AVERAGE(C9841,C9843),
AND(NOT(ISBLANK(C9841)), B9841=B9842, ISBLANK(C9843), NOT(ISBLANK(C9844)), B9844=B9842), C9841+(C9844-C9841)/3,
AND(ISBLANK(C9841), NOT(ISBLANK(C9840)), B9840=B9842, NOT(ISBLANK(C9843)), B9843=B9842), C9840+(C9843-C9840)*2/3,
TRUE, "Check Manually"
))</f>
        <v>111.8</v>
      </c>
      <c r="F9842" t="str">
        <f>_xlfn.XLOOKUP(B9842,Bucket_Map!A:A,Bucket_Map!B:B,"ERROR - CHECK NAME")</f>
        <v>Transport &amp; Communication</v>
      </c>
    </row>
    <row r="9843" spans="1:6" x14ac:dyDescent="0.25">
      <c r="A9843" t="s">
        <v>33</v>
      </c>
      <c r="B9843" t="s">
        <v>30</v>
      </c>
      <c r="C9843">
        <v>112.8</v>
      </c>
      <c r="D9843" s="1">
        <v>42644</v>
      </c>
      <c r="E9843" cm="1">
        <f t="array" ref="E9843">IF(AND(B9843="Housing",A9843="Rural"),"",
_xlfn.IFS(
NOT(ISBLANK(C9843)), C9843,
AND(NOT(ISBLANK(C9842)), B9842=B9843, NOT(ISBLANK(C9844)), B9844=B9843), AVERAGE(C9842,C9844),
AND(NOT(ISBLANK(C9842)), B9842=B9843, ISBLANK(C9844), NOT(ISBLANK(C9845)), B9845=B9843), C9842+(C9845-C9842)/3,
AND(ISBLANK(C9842), NOT(ISBLANK(C9841)), B9841=B9843, NOT(ISBLANK(C9844)), B9844=B9843), C9841+(C9844-C9841)*2/3,
TRUE, "Check Manually"
))</f>
        <v>112.8</v>
      </c>
      <c r="F9843" t="str">
        <f>_xlfn.XLOOKUP(B9843,Bucket_Map!A:A,Bucket_Map!B:B,"ERROR - CHECK NAME")</f>
        <v>Transport &amp; Communication</v>
      </c>
    </row>
    <row r="9844" spans="1:6" x14ac:dyDescent="0.25">
      <c r="A9844" t="s">
        <v>33</v>
      </c>
      <c r="B9844" t="s">
        <v>30</v>
      </c>
      <c r="C9844">
        <v>113.4</v>
      </c>
      <c r="D9844" s="1">
        <v>42675</v>
      </c>
      <c r="E9844" cm="1">
        <f t="array" ref="E9844">IF(AND(B9844="Housing",A9844="Rural"),"",
_xlfn.IFS(
NOT(ISBLANK(C9844)), C9844,
AND(NOT(ISBLANK(C9843)), B9843=B9844, NOT(ISBLANK(C9845)), B9845=B9844), AVERAGE(C9843,C9845),
AND(NOT(ISBLANK(C9843)), B9843=B9844, ISBLANK(C9845), NOT(ISBLANK(C9846)), B9846=B9844), C9843+(C9846-C9843)/3,
AND(ISBLANK(C9843), NOT(ISBLANK(C9842)), B9842=B9844, NOT(ISBLANK(C9845)), B9845=B9844), C9842+(C9845-C9842)*2/3,
TRUE, "Check Manually"
))</f>
        <v>113.4</v>
      </c>
      <c r="F9844" t="str">
        <f>_xlfn.XLOOKUP(B9844,Bucket_Map!A:A,Bucket_Map!B:B,"ERROR - CHECK NAME")</f>
        <v>Transport &amp; Communication</v>
      </c>
    </row>
    <row r="9845" spans="1:6" x14ac:dyDescent="0.25">
      <c r="A9845" t="s">
        <v>33</v>
      </c>
      <c r="B9845" t="s">
        <v>30</v>
      </c>
      <c r="C9845">
        <v>113.7</v>
      </c>
      <c r="D9845" s="1">
        <v>42705</v>
      </c>
      <c r="E9845" cm="1">
        <f t="array" ref="E9845">IF(AND(B9845="Housing",A9845="Rural"),"",
_xlfn.IFS(
NOT(ISBLANK(C9845)), C9845,
AND(NOT(ISBLANK(C9844)), B9844=B9845, NOT(ISBLANK(C9846)), B9846=B9845), AVERAGE(C9844,C9846),
AND(NOT(ISBLANK(C9844)), B9844=B9845, ISBLANK(C9846), NOT(ISBLANK(C9847)), B9847=B9845), C9844+(C9847-C9844)/3,
AND(ISBLANK(C9844), NOT(ISBLANK(C9843)), B9843=B9845, NOT(ISBLANK(C9846)), B9846=B9845), C9843+(C9846-C9843)*2/3,
TRUE, "Check Manually"
))</f>
        <v>113.7</v>
      </c>
      <c r="F9845" t="str">
        <f>_xlfn.XLOOKUP(B9845,Bucket_Map!A:A,Bucket_Map!B:B,"ERROR - CHECK NAME")</f>
        <v>Transport &amp; Communication</v>
      </c>
    </row>
    <row r="9846" spans="1:6" x14ac:dyDescent="0.25">
      <c r="A9846" t="s">
        <v>33</v>
      </c>
      <c r="B9846" t="s">
        <v>30</v>
      </c>
      <c r="C9846">
        <v>115.2</v>
      </c>
      <c r="D9846" s="1">
        <v>42736</v>
      </c>
      <c r="E9846" cm="1">
        <f t="array" ref="E9846">IF(AND(B9846="Housing",A9846="Rural"),"",
_xlfn.IFS(
NOT(ISBLANK(C9846)), C9846,
AND(NOT(ISBLANK(C9845)), B9845=B9846, NOT(ISBLANK(C9847)), B9847=B9846), AVERAGE(C9845,C9847),
AND(NOT(ISBLANK(C9845)), B9845=B9846, ISBLANK(C9847), NOT(ISBLANK(C9848)), B9848=B9846), C9845+(C9848-C9845)/3,
AND(ISBLANK(C9845), NOT(ISBLANK(C9844)), B9844=B9846, NOT(ISBLANK(C9847)), B9847=B9846), C9844+(C9847-C9844)*2/3,
TRUE, "Check Manually"
))</f>
        <v>115.2</v>
      </c>
      <c r="F9846" t="str">
        <f>_xlfn.XLOOKUP(B9846,Bucket_Map!A:A,Bucket_Map!B:B,"ERROR - CHECK NAME")</f>
        <v>Transport &amp; Communication</v>
      </c>
    </row>
    <row r="9847" spans="1:6" x14ac:dyDescent="0.25">
      <c r="A9847" t="s">
        <v>33</v>
      </c>
      <c r="B9847" t="s">
        <v>30</v>
      </c>
      <c r="C9847">
        <v>115.5</v>
      </c>
      <c r="D9847" s="1">
        <v>42767</v>
      </c>
      <c r="E9847" cm="1">
        <f t="array" ref="E9847">IF(AND(B9847="Housing",A9847="Rural"),"",
_xlfn.IFS(
NOT(ISBLANK(C9847)), C9847,
AND(NOT(ISBLANK(C9846)), B9846=B9847, NOT(ISBLANK(C9848)), B9848=B9847), AVERAGE(C9846,C9848),
AND(NOT(ISBLANK(C9846)), B9846=B9847, ISBLANK(C9848), NOT(ISBLANK(C9849)), B9849=B9847), C9846+(C9849-C9846)/3,
AND(ISBLANK(C9846), NOT(ISBLANK(C9845)), B9845=B9847, NOT(ISBLANK(C9848)), B9848=B9847), C9845+(C9848-C9845)*2/3,
TRUE, "Check Manually"
))</f>
        <v>115.5</v>
      </c>
      <c r="F9847" t="str">
        <f>_xlfn.XLOOKUP(B9847,Bucket_Map!A:A,Bucket_Map!B:B,"ERROR - CHECK NAME")</f>
        <v>Transport &amp; Communication</v>
      </c>
    </row>
    <row r="9848" spans="1:6" x14ac:dyDescent="0.25">
      <c r="A9848" t="s">
        <v>33</v>
      </c>
      <c r="B9848" t="s">
        <v>30</v>
      </c>
      <c r="C9848">
        <v>115.6</v>
      </c>
      <c r="D9848" s="1">
        <v>42795</v>
      </c>
      <c r="E9848" cm="1">
        <f t="array" ref="E9848">IF(AND(B9848="Housing",A9848="Rural"),"",
_xlfn.IFS(
NOT(ISBLANK(C9848)), C9848,
AND(NOT(ISBLANK(C9847)), B9847=B9848, NOT(ISBLANK(C9849)), B9849=B9848), AVERAGE(C9847,C9849),
AND(NOT(ISBLANK(C9847)), B9847=B9848, ISBLANK(C9849), NOT(ISBLANK(C9850)), B9850=B9848), C9847+(C9850-C9847)/3,
AND(ISBLANK(C9847), NOT(ISBLANK(C9846)), B9846=B9848, NOT(ISBLANK(C9849)), B9849=B9848), C9846+(C9849-C9846)*2/3,
TRUE, "Check Manually"
))</f>
        <v>115.6</v>
      </c>
      <c r="F9848" t="str">
        <f>_xlfn.XLOOKUP(B9848,Bucket_Map!A:A,Bucket_Map!B:B,"ERROR - CHECK NAME")</f>
        <v>Transport &amp; Communication</v>
      </c>
    </row>
    <row r="9849" spans="1:6" x14ac:dyDescent="0.25">
      <c r="A9849" t="s">
        <v>33</v>
      </c>
      <c r="B9849" t="s">
        <v>30</v>
      </c>
      <c r="C9849">
        <v>114.3</v>
      </c>
      <c r="D9849" s="1">
        <v>42826</v>
      </c>
      <c r="E9849" cm="1">
        <f t="array" ref="E9849">IF(AND(B9849="Housing",A9849="Rural"),"",
_xlfn.IFS(
NOT(ISBLANK(C9849)), C9849,
AND(NOT(ISBLANK(C9848)), B9848=B9849, NOT(ISBLANK(C9850)), B9850=B9849), AVERAGE(C9848,C9850),
AND(NOT(ISBLANK(C9848)), B9848=B9849, ISBLANK(C9850), NOT(ISBLANK(C9851)), B9851=B9849), C9848+(C9851-C9848)/3,
AND(ISBLANK(C9848), NOT(ISBLANK(C9847)), B9847=B9849, NOT(ISBLANK(C9850)), B9850=B9849), C9847+(C9850-C9847)*2/3,
TRUE, "Check Manually"
))</f>
        <v>114.3</v>
      </c>
      <c r="F9849" t="str">
        <f>_xlfn.XLOOKUP(B9849,Bucket_Map!A:A,Bucket_Map!B:B,"ERROR - CHECK NAME")</f>
        <v>Transport &amp; Communication</v>
      </c>
    </row>
    <row r="9850" spans="1:6" x14ac:dyDescent="0.25">
      <c r="A9850" t="s">
        <v>33</v>
      </c>
      <c r="B9850" t="s">
        <v>30</v>
      </c>
      <c r="C9850">
        <v>114.3</v>
      </c>
      <c r="D9850" s="1">
        <v>42856</v>
      </c>
      <c r="E9850" cm="1">
        <f t="array" ref="E9850">IF(AND(B9850="Housing",A9850="Rural"),"",
_xlfn.IFS(
NOT(ISBLANK(C9850)), C9850,
AND(NOT(ISBLANK(C9849)), B9849=B9850, NOT(ISBLANK(C9851)), B9851=B9850), AVERAGE(C9849,C9851),
AND(NOT(ISBLANK(C9849)), B9849=B9850, ISBLANK(C9851), NOT(ISBLANK(C9852)), B9852=B9850), C9849+(C9852-C9849)/3,
AND(ISBLANK(C9849), NOT(ISBLANK(C9848)), B9848=B9850, NOT(ISBLANK(C9851)), B9851=B9850), C9848+(C9851-C9848)*2/3,
TRUE, "Check Manually"
))</f>
        <v>114.3</v>
      </c>
      <c r="F9850" t="str">
        <f>_xlfn.XLOOKUP(B9850,Bucket_Map!A:A,Bucket_Map!B:B,"ERROR - CHECK NAME")</f>
        <v>Transport &amp; Communication</v>
      </c>
    </row>
    <row r="9851" spans="1:6" x14ac:dyDescent="0.25">
      <c r="A9851" t="s">
        <v>33</v>
      </c>
      <c r="B9851" t="s">
        <v>30</v>
      </c>
      <c r="C9851">
        <v>113.9</v>
      </c>
      <c r="D9851" s="1">
        <v>42887</v>
      </c>
      <c r="E9851" cm="1">
        <f t="array" ref="E9851">IF(AND(B9851="Housing",A9851="Rural"),"",
_xlfn.IFS(
NOT(ISBLANK(C9851)), C9851,
AND(NOT(ISBLANK(C9850)), B9850=B9851, NOT(ISBLANK(C9852)), B9852=B9851), AVERAGE(C9850,C9852),
AND(NOT(ISBLANK(C9850)), B9850=B9851, ISBLANK(C9852), NOT(ISBLANK(C9853)), B9853=B9851), C9850+(C9853-C9850)/3,
AND(ISBLANK(C9850), NOT(ISBLANK(C9849)), B9849=B9851, NOT(ISBLANK(C9852)), B9852=B9851), C9849+(C9852-C9849)*2/3,
TRUE, "Check Manually"
))</f>
        <v>113.9</v>
      </c>
      <c r="F9851" t="str">
        <f>_xlfn.XLOOKUP(B9851,Bucket_Map!A:A,Bucket_Map!B:B,"ERROR - CHECK NAME")</f>
        <v>Transport &amp; Communication</v>
      </c>
    </row>
    <row r="9852" spans="1:6" x14ac:dyDescent="0.25">
      <c r="A9852" t="s">
        <v>33</v>
      </c>
      <c r="B9852" t="s">
        <v>30</v>
      </c>
      <c r="C9852">
        <v>113.2</v>
      </c>
      <c r="D9852" s="1">
        <v>42917</v>
      </c>
      <c r="E9852" cm="1">
        <f t="array" ref="E9852">IF(AND(B9852="Housing",A9852="Rural"),"",
_xlfn.IFS(
NOT(ISBLANK(C9852)), C9852,
AND(NOT(ISBLANK(C9851)), B9851=B9852, NOT(ISBLANK(C9853)), B9853=B9852), AVERAGE(C9851,C9853),
AND(NOT(ISBLANK(C9851)), B9851=B9852, ISBLANK(C9853), NOT(ISBLANK(C9854)), B9854=B9852), C9851+(C9854-C9851)/3,
AND(ISBLANK(C9851), NOT(ISBLANK(C9850)), B9850=B9852, NOT(ISBLANK(C9853)), B9853=B9852), C9850+(C9853-C9850)*2/3,
TRUE, "Check Manually"
))</f>
        <v>113.2</v>
      </c>
      <c r="F9852" t="str">
        <f>_xlfn.XLOOKUP(B9852,Bucket_Map!A:A,Bucket_Map!B:B,"ERROR - CHECK NAME")</f>
        <v>Transport &amp; Communication</v>
      </c>
    </row>
    <row r="9853" spans="1:6" x14ac:dyDescent="0.25">
      <c r="A9853" t="s">
        <v>33</v>
      </c>
      <c r="B9853" t="s">
        <v>30</v>
      </c>
      <c r="C9853">
        <v>114.6</v>
      </c>
      <c r="D9853" s="1">
        <v>42948</v>
      </c>
      <c r="E9853" cm="1">
        <f t="array" ref="E9853">IF(AND(B9853="Housing",A9853="Rural"),"",
_xlfn.IFS(
NOT(ISBLANK(C9853)), C9853,
AND(NOT(ISBLANK(C9852)), B9852=B9853, NOT(ISBLANK(C9854)), B9854=B9853), AVERAGE(C9852,C9854),
AND(NOT(ISBLANK(C9852)), B9852=B9853, ISBLANK(C9854), NOT(ISBLANK(C9855)), B9855=B9853), C9852+(C9855-C9852)/3,
AND(ISBLANK(C9852), NOT(ISBLANK(C9851)), B9851=B9853, NOT(ISBLANK(C9854)), B9854=B9853), C9851+(C9854-C9851)*2/3,
TRUE, "Check Manually"
))</f>
        <v>114.6</v>
      </c>
      <c r="F9853" t="str">
        <f>_xlfn.XLOOKUP(B9853,Bucket_Map!A:A,Bucket_Map!B:B,"ERROR - CHECK NAME")</f>
        <v>Transport &amp; Communication</v>
      </c>
    </row>
    <row r="9854" spans="1:6" x14ac:dyDescent="0.25">
      <c r="A9854" t="s">
        <v>33</v>
      </c>
      <c r="B9854" t="s">
        <v>30</v>
      </c>
      <c r="C9854">
        <v>115.7</v>
      </c>
      <c r="D9854" s="1">
        <v>42979</v>
      </c>
      <c r="E9854" cm="1">
        <f t="array" ref="E9854">IF(AND(B9854="Housing",A9854="Rural"),"",
_xlfn.IFS(
NOT(ISBLANK(C9854)), C9854,
AND(NOT(ISBLANK(C9853)), B9853=B9854, NOT(ISBLANK(C9855)), B9855=B9854), AVERAGE(C9853,C9855),
AND(NOT(ISBLANK(C9853)), B9853=B9854, ISBLANK(C9855), NOT(ISBLANK(C9856)), B9856=B9854), C9853+(C9856-C9853)/3,
AND(ISBLANK(C9853), NOT(ISBLANK(C9852)), B9852=B9854, NOT(ISBLANK(C9855)), B9855=B9854), C9852+(C9855-C9852)*2/3,
TRUE, "Check Manually"
))</f>
        <v>115.7</v>
      </c>
      <c r="F9854" t="str">
        <f>_xlfn.XLOOKUP(B9854,Bucket_Map!A:A,Bucket_Map!B:B,"ERROR - CHECK NAME")</f>
        <v>Transport &amp; Communication</v>
      </c>
    </row>
    <row r="9855" spans="1:6" x14ac:dyDescent="0.25">
      <c r="A9855" t="s">
        <v>33</v>
      </c>
      <c r="B9855" t="s">
        <v>30</v>
      </c>
      <c r="C9855">
        <v>115</v>
      </c>
      <c r="D9855" s="1">
        <v>43009</v>
      </c>
      <c r="E9855" cm="1">
        <f t="array" ref="E9855">IF(AND(B9855="Housing",A9855="Rural"),"",
_xlfn.IFS(
NOT(ISBLANK(C9855)), C9855,
AND(NOT(ISBLANK(C9854)), B9854=B9855, NOT(ISBLANK(C9856)), B9856=B9855), AVERAGE(C9854,C9856),
AND(NOT(ISBLANK(C9854)), B9854=B9855, ISBLANK(C9856), NOT(ISBLANK(C9857)), B9857=B9855), C9854+(C9857-C9854)/3,
AND(ISBLANK(C9854), NOT(ISBLANK(C9853)), B9853=B9855, NOT(ISBLANK(C9856)), B9856=B9855), C9853+(C9856-C9853)*2/3,
TRUE, "Check Manually"
))</f>
        <v>115</v>
      </c>
      <c r="F9855" t="str">
        <f>_xlfn.XLOOKUP(B9855,Bucket_Map!A:A,Bucket_Map!B:B,"ERROR - CHECK NAME")</f>
        <v>Transport &amp; Communication</v>
      </c>
    </row>
    <row r="9856" spans="1:6" x14ac:dyDescent="0.25">
      <c r="A9856" t="s">
        <v>33</v>
      </c>
      <c r="B9856" t="s">
        <v>30</v>
      </c>
      <c r="C9856">
        <v>115.3</v>
      </c>
      <c r="D9856" s="1">
        <v>43040</v>
      </c>
      <c r="E9856" cm="1">
        <f t="array" ref="E9856">IF(AND(B9856="Housing",A9856="Rural"),"",
_xlfn.IFS(
NOT(ISBLANK(C9856)), C9856,
AND(NOT(ISBLANK(C9855)), B9855=B9856, NOT(ISBLANK(C9857)), B9857=B9856), AVERAGE(C9855,C9857),
AND(NOT(ISBLANK(C9855)), B9855=B9856, ISBLANK(C9857), NOT(ISBLANK(C9858)), B9858=B9856), C9855+(C9858-C9855)/3,
AND(ISBLANK(C9855), NOT(ISBLANK(C9854)), B9854=B9856, NOT(ISBLANK(C9857)), B9857=B9856), C9854+(C9857-C9854)*2/3,
TRUE, "Check Manually"
))</f>
        <v>115.3</v>
      </c>
      <c r="F9856" t="str">
        <f>_xlfn.XLOOKUP(B9856,Bucket_Map!A:A,Bucket_Map!B:B,"ERROR - CHECK NAME")</f>
        <v>Transport &amp; Communication</v>
      </c>
    </row>
    <row r="9857" spans="1:6" x14ac:dyDescent="0.25">
      <c r="A9857" t="s">
        <v>33</v>
      </c>
      <c r="B9857" t="s">
        <v>30</v>
      </c>
      <c r="C9857">
        <v>115.3</v>
      </c>
      <c r="D9857" s="1">
        <v>43070</v>
      </c>
      <c r="E9857" cm="1">
        <f t="array" ref="E9857">IF(AND(B9857="Housing",A9857="Rural"),"",
_xlfn.IFS(
NOT(ISBLANK(C9857)), C9857,
AND(NOT(ISBLANK(C9856)), B9856=B9857, NOT(ISBLANK(C9858)), B9858=B9857), AVERAGE(C9856,C9858),
AND(NOT(ISBLANK(C9856)), B9856=B9857, ISBLANK(C9858), NOT(ISBLANK(C9859)), B9859=B9857), C9856+(C9859-C9856)/3,
AND(ISBLANK(C9856), NOT(ISBLANK(C9855)), B9855=B9857, NOT(ISBLANK(C9858)), B9858=B9857), C9855+(C9858-C9855)*2/3,
TRUE, "Check Manually"
))</f>
        <v>115.3</v>
      </c>
      <c r="F9857" t="str">
        <f>_xlfn.XLOOKUP(B9857,Bucket_Map!A:A,Bucket_Map!B:B,"ERROR - CHECK NAME")</f>
        <v>Transport &amp; Communication</v>
      </c>
    </row>
    <row r="9858" spans="1:6" x14ac:dyDescent="0.25">
      <c r="A9858" t="s">
        <v>33</v>
      </c>
      <c r="B9858" t="s">
        <v>30</v>
      </c>
      <c r="C9858">
        <v>116.3</v>
      </c>
      <c r="D9858" s="1">
        <v>43101</v>
      </c>
      <c r="E9858" cm="1">
        <f t="array" ref="E9858">IF(AND(B9858="Housing",A9858="Rural"),"",
_xlfn.IFS(
NOT(ISBLANK(C9858)), C9858,
AND(NOT(ISBLANK(C9857)), B9857=B9858, NOT(ISBLANK(C9859)), B9859=B9858), AVERAGE(C9857,C9859),
AND(NOT(ISBLANK(C9857)), B9857=B9858, ISBLANK(C9859), NOT(ISBLANK(C9860)), B9860=B9858), C9857+(C9860-C9857)/3,
AND(ISBLANK(C9857), NOT(ISBLANK(C9856)), B9856=B9858, NOT(ISBLANK(C9859)), B9859=B9858), C9856+(C9859-C9856)*2/3,
TRUE, "Check Manually"
))</f>
        <v>116.3</v>
      </c>
      <c r="F9858" t="str">
        <f>_xlfn.XLOOKUP(B9858,Bucket_Map!A:A,Bucket_Map!B:B,"ERROR - CHECK NAME")</f>
        <v>Transport &amp; Communication</v>
      </c>
    </row>
    <row r="9859" spans="1:6" x14ac:dyDescent="0.25">
      <c r="A9859" t="s">
        <v>33</v>
      </c>
      <c r="B9859" t="s">
        <v>30</v>
      </c>
      <c r="C9859">
        <v>117.4</v>
      </c>
      <c r="D9859" s="1">
        <v>43132</v>
      </c>
      <c r="E9859" cm="1">
        <f t="array" ref="E9859">IF(AND(B9859="Housing",A9859="Rural"),"",
_xlfn.IFS(
NOT(ISBLANK(C9859)), C9859,
AND(NOT(ISBLANK(C9858)), B9858=B9859, NOT(ISBLANK(C9860)), B9860=B9859), AVERAGE(C9858,C9860),
AND(NOT(ISBLANK(C9858)), B9858=B9859, ISBLANK(C9860), NOT(ISBLANK(C9861)), B9861=B9859), C9858+(C9861-C9858)/3,
AND(ISBLANK(C9858), NOT(ISBLANK(C9857)), B9857=B9859, NOT(ISBLANK(C9860)), B9860=B9859), C9857+(C9860-C9857)*2/3,
TRUE, "Check Manually"
))</f>
        <v>117.4</v>
      </c>
      <c r="F9859" t="str">
        <f>_xlfn.XLOOKUP(B9859,Bucket_Map!A:A,Bucket_Map!B:B,"ERROR - CHECK NAME")</f>
        <v>Transport &amp; Communication</v>
      </c>
    </row>
    <row r="9860" spans="1:6" x14ac:dyDescent="0.25">
      <c r="A9860" t="s">
        <v>33</v>
      </c>
      <c r="B9860" t="s">
        <v>30</v>
      </c>
      <c r="C9860">
        <v>117.8</v>
      </c>
      <c r="D9860" s="1">
        <v>43160</v>
      </c>
      <c r="E9860" cm="1">
        <f t="array" ref="E9860">IF(AND(B9860="Housing",A9860="Rural"),"",
_xlfn.IFS(
NOT(ISBLANK(C9860)), C9860,
AND(NOT(ISBLANK(C9859)), B9859=B9860, NOT(ISBLANK(C9861)), B9861=B9860), AVERAGE(C9859,C9861),
AND(NOT(ISBLANK(C9859)), B9859=B9860, ISBLANK(C9861), NOT(ISBLANK(C9862)), B9862=B9860), C9859+(C9862-C9859)/3,
AND(ISBLANK(C9859), NOT(ISBLANK(C9858)), B9858=B9860, NOT(ISBLANK(C9861)), B9861=B9860), C9858+(C9861-C9858)*2/3,
TRUE, "Check Manually"
))</f>
        <v>117.8</v>
      </c>
      <c r="F9860" t="str">
        <f>_xlfn.XLOOKUP(B9860,Bucket_Map!A:A,Bucket_Map!B:B,"ERROR - CHECK NAME")</f>
        <v>Transport &amp; Communication</v>
      </c>
    </row>
    <row r="9861" spans="1:6" x14ac:dyDescent="0.25">
      <c r="A9861" t="s">
        <v>33</v>
      </c>
      <c r="B9861" t="s">
        <v>30</v>
      </c>
      <c r="C9861">
        <v>118.9</v>
      </c>
      <c r="D9861" s="1">
        <v>43191</v>
      </c>
      <c r="E9861" cm="1">
        <f t="array" ref="E9861">IF(AND(B9861="Housing",A9861="Rural"),"",
_xlfn.IFS(
NOT(ISBLANK(C9861)), C9861,
AND(NOT(ISBLANK(C9860)), B9860=B9861, NOT(ISBLANK(C9862)), B9862=B9861), AVERAGE(C9860,C9862),
AND(NOT(ISBLANK(C9860)), B9860=B9861, ISBLANK(C9862), NOT(ISBLANK(C9863)), B9863=B9861), C9860+(C9863-C9860)/3,
AND(ISBLANK(C9860), NOT(ISBLANK(C9859)), B9859=B9861, NOT(ISBLANK(C9862)), B9862=B9861), C9859+(C9862-C9859)*2/3,
TRUE, "Check Manually"
))</f>
        <v>118.9</v>
      </c>
      <c r="F9861" t="str">
        <f>_xlfn.XLOOKUP(B9861,Bucket_Map!A:A,Bucket_Map!B:B,"ERROR - CHECK NAME")</f>
        <v>Transport &amp; Communication</v>
      </c>
    </row>
    <row r="9862" spans="1:6" x14ac:dyDescent="0.25">
      <c r="A9862" t="s">
        <v>33</v>
      </c>
      <c r="B9862" t="s">
        <v>30</v>
      </c>
      <c r="C9862">
        <v>119.8</v>
      </c>
      <c r="D9862" s="1">
        <v>43221</v>
      </c>
      <c r="E9862" cm="1">
        <f t="array" ref="E9862">IF(AND(B9862="Housing",A9862="Rural"),"",
_xlfn.IFS(
NOT(ISBLANK(C9862)), C9862,
AND(NOT(ISBLANK(C9861)), B9861=B9862, NOT(ISBLANK(C9863)), B9863=B9862), AVERAGE(C9861,C9863),
AND(NOT(ISBLANK(C9861)), B9861=B9862, ISBLANK(C9863), NOT(ISBLANK(C9864)), B9864=B9862), C9861+(C9864-C9861)/3,
AND(ISBLANK(C9861), NOT(ISBLANK(C9860)), B9860=B9862, NOT(ISBLANK(C9863)), B9863=B9862), C9860+(C9863-C9860)*2/3,
TRUE, "Check Manually"
))</f>
        <v>119.8</v>
      </c>
      <c r="F9862" t="str">
        <f>_xlfn.XLOOKUP(B9862,Bucket_Map!A:A,Bucket_Map!B:B,"ERROR - CHECK NAME")</f>
        <v>Transport &amp; Communication</v>
      </c>
    </row>
    <row r="9863" spans="1:6" x14ac:dyDescent="0.25">
      <c r="A9863" t="s">
        <v>33</v>
      </c>
      <c r="B9863" t="s">
        <v>30</v>
      </c>
      <c r="C9863">
        <v>120.4</v>
      </c>
      <c r="D9863" s="1">
        <v>43252</v>
      </c>
      <c r="E9863" cm="1">
        <f t="array" ref="E9863">IF(AND(B9863="Housing",A9863="Rural"),"",
_xlfn.IFS(
NOT(ISBLANK(C9863)), C9863,
AND(NOT(ISBLANK(C9862)), B9862=B9863, NOT(ISBLANK(C9864)), B9864=B9863), AVERAGE(C9862,C9864),
AND(NOT(ISBLANK(C9862)), B9862=B9863, ISBLANK(C9864), NOT(ISBLANK(C9865)), B9865=B9863), C9862+(C9865-C9862)/3,
AND(ISBLANK(C9862), NOT(ISBLANK(C9861)), B9861=B9863, NOT(ISBLANK(C9864)), B9864=B9863), C9861+(C9864-C9861)*2/3,
TRUE, "Check Manually"
))</f>
        <v>120.4</v>
      </c>
      <c r="F9863" t="str">
        <f>_xlfn.XLOOKUP(B9863,Bucket_Map!A:A,Bucket_Map!B:B,"ERROR - CHECK NAME")</f>
        <v>Transport &amp; Communication</v>
      </c>
    </row>
    <row r="9864" spans="1:6" x14ac:dyDescent="0.25">
      <c r="A9864" t="s">
        <v>33</v>
      </c>
      <c r="B9864" t="s">
        <v>30</v>
      </c>
      <c r="C9864">
        <v>120.1</v>
      </c>
      <c r="D9864" s="1">
        <v>43282</v>
      </c>
      <c r="E9864" cm="1">
        <f t="array" ref="E9864">IF(AND(B9864="Housing",A9864="Rural"),"",
_xlfn.IFS(
NOT(ISBLANK(C9864)), C9864,
AND(NOT(ISBLANK(C9863)), B9863=B9864, NOT(ISBLANK(C9865)), B9865=B9864), AVERAGE(C9863,C9865),
AND(NOT(ISBLANK(C9863)), B9863=B9864, ISBLANK(C9865), NOT(ISBLANK(C9866)), B9866=B9864), C9863+(C9866-C9863)/3,
AND(ISBLANK(C9863), NOT(ISBLANK(C9862)), B9862=B9864, NOT(ISBLANK(C9865)), B9865=B9864), C9862+(C9865-C9862)*2/3,
TRUE, "Check Manually"
))</f>
        <v>120.1</v>
      </c>
      <c r="F9864" t="str">
        <f>_xlfn.XLOOKUP(B9864,Bucket_Map!A:A,Bucket_Map!B:B,"ERROR - CHECK NAME")</f>
        <v>Transport &amp; Communication</v>
      </c>
    </row>
    <row r="9865" spans="1:6" x14ac:dyDescent="0.25">
      <c r="A9865" t="s">
        <v>33</v>
      </c>
      <c r="B9865" t="s">
        <v>30</v>
      </c>
      <c r="C9865">
        <v>120.7</v>
      </c>
      <c r="D9865" s="1">
        <v>43313</v>
      </c>
      <c r="E9865" cm="1">
        <f t="array" ref="E9865">IF(AND(B9865="Housing",A9865="Rural"),"",
_xlfn.IFS(
NOT(ISBLANK(C9865)), C9865,
AND(NOT(ISBLANK(C9864)), B9864=B9865, NOT(ISBLANK(C9866)), B9866=B9865), AVERAGE(C9864,C9866),
AND(NOT(ISBLANK(C9864)), B9864=B9865, ISBLANK(C9866), NOT(ISBLANK(C9867)), B9867=B9865), C9864+(C9867-C9864)/3,
AND(ISBLANK(C9864), NOT(ISBLANK(C9863)), B9863=B9865, NOT(ISBLANK(C9866)), B9866=B9865), C9863+(C9866-C9863)*2/3,
TRUE, "Check Manually"
))</f>
        <v>120.7</v>
      </c>
      <c r="F9865" t="str">
        <f>_xlfn.XLOOKUP(B9865,Bucket_Map!A:A,Bucket_Map!B:B,"ERROR - CHECK NAME")</f>
        <v>Transport &amp; Communication</v>
      </c>
    </row>
    <row r="9866" spans="1:6" x14ac:dyDescent="0.25">
      <c r="A9866" t="s">
        <v>33</v>
      </c>
      <c r="B9866" t="s">
        <v>30</v>
      </c>
      <c r="C9866">
        <v>122.5</v>
      </c>
      <c r="D9866" s="1">
        <v>43344</v>
      </c>
      <c r="E9866" cm="1">
        <f t="array" ref="E9866">IF(AND(B9866="Housing",A9866="Rural"),"",
_xlfn.IFS(
NOT(ISBLANK(C9866)), C9866,
AND(NOT(ISBLANK(C9865)), B9865=B9866, NOT(ISBLANK(C9867)), B9867=B9866), AVERAGE(C9865,C9867),
AND(NOT(ISBLANK(C9865)), B9865=B9866, ISBLANK(C9867), NOT(ISBLANK(C9868)), B9868=B9866), C9865+(C9868-C9865)/3,
AND(ISBLANK(C9865), NOT(ISBLANK(C9864)), B9864=B9866, NOT(ISBLANK(C9867)), B9867=B9866), C9864+(C9867-C9864)*2/3,
TRUE, "Check Manually"
))</f>
        <v>122.5</v>
      </c>
      <c r="F9866" t="str">
        <f>_xlfn.XLOOKUP(B9866,Bucket_Map!A:A,Bucket_Map!B:B,"ERROR - CHECK NAME")</f>
        <v>Transport &amp; Communication</v>
      </c>
    </row>
    <row r="9867" spans="1:6" x14ac:dyDescent="0.25">
      <c r="A9867" t="s">
        <v>33</v>
      </c>
      <c r="B9867" t="s">
        <v>30</v>
      </c>
      <c r="C9867">
        <v>123.3</v>
      </c>
      <c r="D9867" s="1">
        <v>43374</v>
      </c>
      <c r="E9867" cm="1">
        <f t="array" ref="E9867">IF(AND(B9867="Housing",A9867="Rural"),"",
_xlfn.IFS(
NOT(ISBLANK(C9867)), C9867,
AND(NOT(ISBLANK(C9866)), B9866=B9867, NOT(ISBLANK(C9868)), B9868=B9867), AVERAGE(C9866,C9868),
AND(NOT(ISBLANK(C9866)), B9866=B9867, ISBLANK(C9868), NOT(ISBLANK(C9869)), B9869=B9867), C9866+(C9869-C9866)/3,
AND(ISBLANK(C9866), NOT(ISBLANK(C9865)), B9865=B9867, NOT(ISBLANK(C9868)), B9868=B9867), C9865+(C9868-C9865)*2/3,
TRUE, "Check Manually"
))</f>
        <v>123.3</v>
      </c>
      <c r="F9867" t="str">
        <f>_xlfn.XLOOKUP(B9867,Bucket_Map!A:A,Bucket_Map!B:B,"ERROR - CHECK NAME")</f>
        <v>Transport &amp; Communication</v>
      </c>
    </row>
    <row r="9868" spans="1:6" x14ac:dyDescent="0.25">
      <c r="A9868" t="s">
        <v>33</v>
      </c>
      <c r="B9868" t="s">
        <v>30</v>
      </c>
      <c r="C9868">
        <v>121.2</v>
      </c>
      <c r="D9868" s="1">
        <v>43405</v>
      </c>
      <c r="E9868" cm="1">
        <f t="array" ref="E9868">IF(AND(B9868="Housing",A9868="Rural"),"",
_xlfn.IFS(
NOT(ISBLANK(C9868)), C9868,
AND(NOT(ISBLANK(C9867)), B9867=B9868, NOT(ISBLANK(C9869)), B9869=B9868), AVERAGE(C9867,C9869),
AND(NOT(ISBLANK(C9867)), B9867=B9868, ISBLANK(C9869), NOT(ISBLANK(C9870)), B9870=B9868), C9867+(C9870-C9867)/3,
AND(ISBLANK(C9867), NOT(ISBLANK(C9866)), B9866=B9868, NOT(ISBLANK(C9869)), B9869=B9868), C9866+(C9869-C9866)*2/3,
TRUE, "Check Manually"
))</f>
        <v>121.2</v>
      </c>
      <c r="F9868" t="str">
        <f>_xlfn.XLOOKUP(B9868,Bucket_Map!A:A,Bucket_Map!B:B,"ERROR - CHECK NAME")</f>
        <v>Transport &amp; Communication</v>
      </c>
    </row>
    <row r="9869" spans="1:6" x14ac:dyDescent="0.25">
      <c r="A9869" t="s">
        <v>33</v>
      </c>
      <c r="B9869" t="s">
        <v>30</v>
      </c>
      <c r="C9869">
        <v>118.8</v>
      </c>
      <c r="D9869" s="1">
        <v>43435</v>
      </c>
      <c r="E9869" cm="1">
        <f t="array" ref="E9869">IF(AND(B9869="Housing",A9869="Rural"),"",
_xlfn.IFS(
NOT(ISBLANK(C9869)), C9869,
AND(NOT(ISBLANK(C9868)), B9868=B9869, NOT(ISBLANK(C9870)), B9870=B9869), AVERAGE(C9868,C9870),
AND(NOT(ISBLANK(C9868)), B9868=B9869, ISBLANK(C9870), NOT(ISBLANK(C9871)), B9871=B9869), C9868+(C9871-C9868)/3,
AND(ISBLANK(C9868), NOT(ISBLANK(C9867)), B9867=B9869, NOT(ISBLANK(C9870)), B9870=B9869), C9867+(C9870-C9867)*2/3,
TRUE, "Check Manually"
))</f>
        <v>118.8</v>
      </c>
      <c r="F9869" t="str">
        <f>_xlfn.XLOOKUP(B9869,Bucket_Map!A:A,Bucket_Map!B:B,"ERROR - CHECK NAME")</f>
        <v>Transport &amp; Communication</v>
      </c>
    </row>
    <row r="9870" spans="1:6" x14ac:dyDescent="0.25">
      <c r="A9870" t="s">
        <v>33</v>
      </c>
      <c r="B9870" t="s">
        <v>30</v>
      </c>
      <c r="C9870">
        <v>118.6</v>
      </c>
      <c r="D9870" s="1">
        <v>43466</v>
      </c>
      <c r="E9870" cm="1">
        <f t="array" ref="E9870">IF(AND(B9870="Housing",A9870="Rural"),"",
_xlfn.IFS(
NOT(ISBLANK(C9870)), C9870,
AND(NOT(ISBLANK(C9869)), B9869=B9870, NOT(ISBLANK(C9871)), B9871=B9870), AVERAGE(C9869,C9871),
AND(NOT(ISBLANK(C9869)), B9869=B9870, ISBLANK(C9871), NOT(ISBLANK(C9872)), B9872=B9870), C9869+(C9872-C9869)/3,
AND(ISBLANK(C9869), NOT(ISBLANK(C9868)), B9868=B9870, NOT(ISBLANK(C9871)), B9871=B9870), C9868+(C9871-C9868)*2/3,
TRUE, "Check Manually"
))</f>
        <v>118.6</v>
      </c>
      <c r="F9870" t="str">
        <f>_xlfn.XLOOKUP(B9870,Bucket_Map!A:A,Bucket_Map!B:B,"ERROR - CHECK NAME")</f>
        <v>Transport &amp; Communication</v>
      </c>
    </row>
    <row r="9871" spans="1:6" x14ac:dyDescent="0.25">
      <c r="A9871" t="s">
        <v>33</v>
      </c>
      <c r="B9871" t="s">
        <v>30</v>
      </c>
      <c r="C9871">
        <v>119.2</v>
      </c>
      <c r="D9871" s="1">
        <v>43497</v>
      </c>
      <c r="E9871" cm="1">
        <f t="array" ref="E9871">IF(AND(B9871="Housing",A9871="Rural"),"",
_xlfn.IFS(
NOT(ISBLANK(C9871)), C9871,
AND(NOT(ISBLANK(C9870)), B9870=B9871, NOT(ISBLANK(C9872)), B9872=B9871), AVERAGE(C9870,C9872),
AND(NOT(ISBLANK(C9870)), B9870=B9871, ISBLANK(C9872), NOT(ISBLANK(C9873)), B9873=B9871), C9870+(C9873-C9870)/3,
AND(ISBLANK(C9870), NOT(ISBLANK(C9869)), B9869=B9871, NOT(ISBLANK(C9872)), B9872=B9871), C9869+(C9872-C9869)*2/3,
TRUE, "Check Manually"
))</f>
        <v>119.2</v>
      </c>
      <c r="F9871" t="str">
        <f>_xlfn.XLOOKUP(B9871,Bucket_Map!A:A,Bucket_Map!B:B,"ERROR - CHECK NAME")</f>
        <v>Transport &amp; Communication</v>
      </c>
    </row>
    <row r="9872" spans="1:6" x14ac:dyDescent="0.25">
      <c r="A9872" t="s">
        <v>33</v>
      </c>
      <c r="B9872" t="s">
        <v>30</v>
      </c>
      <c r="C9872">
        <v>119.9</v>
      </c>
      <c r="D9872" s="1">
        <v>43525</v>
      </c>
      <c r="E9872" cm="1">
        <f t="array" ref="E9872">IF(AND(B9872="Housing",A9872="Rural"),"",
_xlfn.IFS(
NOT(ISBLANK(C9872)), C9872,
AND(NOT(ISBLANK(C9871)), B9871=B9872, NOT(ISBLANK(C9873)), B9873=B9872), AVERAGE(C9871,C9873),
AND(NOT(ISBLANK(C9871)), B9871=B9872, ISBLANK(C9873), NOT(ISBLANK(C9874)), B9874=B9872), C9871+(C9874-C9871)/3,
AND(ISBLANK(C9871), NOT(ISBLANK(C9870)), B9870=B9872, NOT(ISBLANK(C9873)), B9873=B9872), C9870+(C9873-C9870)*2/3,
TRUE, "Check Manually"
))</f>
        <v>119.9</v>
      </c>
      <c r="F9872" t="str">
        <f>_xlfn.XLOOKUP(B9872,Bucket_Map!A:A,Bucket_Map!B:B,"ERROR - CHECK NAME")</f>
        <v>Transport &amp; Communication</v>
      </c>
    </row>
    <row r="9873" spans="1:6" x14ac:dyDescent="0.25">
      <c r="A9873" t="s">
        <v>33</v>
      </c>
      <c r="B9873" t="s">
        <v>30</v>
      </c>
      <c r="C9873">
        <v>120.1</v>
      </c>
      <c r="D9873" s="1">
        <v>43586</v>
      </c>
      <c r="E9873" cm="1">
        <f t="array" ref="E9873">IF(AND(B9873="Housing",A9873="Rural"),"",
_xlfn.IFS(
NOT(ISBLANK(C9873)), C9873,
AND(NOT(ISBLANK(C9872)), B9872=B9873, NOT(ISBLANK(C9874)), B9874=B9873), AVERAGE(C9872,C9874),
AND(NOT(ISBLANK(C9872)), B9872=B9873, ISBLANK(C9874), NOT(ISBLANK(C9875)), B9875=B9873), C9872+(C9875-C9872)/3,
AND(ISBLANK(C9872), NOT(ISBLANK(C9871)), B9871=B9873, NOT(ISBLANK(C9874)), B9874=B9873), C9871+(C9874-C9871)*2/3,
TRUE, "Check Manually"
))</f>
        <v>120.1</v>
      </c>
      <c r="F9873" t="str">
        <f>_xlfn.XLOOKUP(B9873,Bucket_Map!A:A,Bucket_Map!B:B,"ERROR - CHECK NAME")</f>
        <v>Transport &amp; Communication</v>
      </c>
    </row>
    <row r="9874" spans="1:6" x14ac:dyDescent="0.25">
      <c r="A9874" t="s">
        <v>33</v>
      </c>
      <c r="B9874" t="s">
        <v>30</v>
      </c>
      <c r="C9874">
        <v>119.6</v>
      </c>
      <c r="D9874" s="1">
        <v>43617</v>
      </c>
      <c r="E9874" cm="1">
        <f t="array" ref="E9874">IF(AND(B9874="Housing",A9874="Rural"),"",
_xlfn.IFS(
NOT(ISBLANK(C9874)), C9874,
AND(NOT(ISBLANK(C9873)), B9873=B9874, NOT(ISBLANK(C9875)), B9875=B9874), AVERAGE(C9873,C9875),
AND(NOT(ISBLANK(C9873)), B9873=B9874, ISBLANK(C9875), NOT(ISBLANK(C9876)), B9876=B9874), C9873+(C9876-C9873)/3,
AND(ISBLANK(C9873), NOT(ISBLANK(C9872)), B9872=B9874, NOT(ISBLANK(C9875)), B9875=B9874), C9872+(C9875-C9872)*2/3,
TRUE, "Check Manually"
))</f>
        <v>119.6</v>
      </c>
      <c r="F9874" t="str">
        <f>_xlfn.XLOOKUP(B9874,Bucket_Map!A:A,Bucket_Map!B:B,"ERROR - CHECK NAME")</f>
        <v>Transport &amp; Communication</v>
      </c>
    </row>
    <row r="9875" spans="1:6" x14ac:dyDescent="0.25">
      <c r="A9875" t="s">
        <v>33</v>
      </c>
      <c r="B9875" t="s">
        <v>30</v>
      </c>
      <c r="C9875">
        <v>120.6</v>
      </c>
      <c r="D9875" s="1">
        <v>43647</v>
      </c>
      <c r="E9875" cm="1">
        <f t="array" ref="E9875">IF(AND(B9875="Housing",A9875="Rural"),"",
_xlfn.IFS(
NOT(ISBLANK(C9875)), C9875,
AND(NOT(ISBLANK(C9874)), B9874=B9875, NOT(ISBLANK(C9876)), B9876=B9875), AVERAGE(C9874,C9876),
AND(NOT(ISBLANK(C9874)), B9874=B9875, ISBLANK(C9876), NOT(ISBLANK(C9877)), B9877=B9875), C9874+(C9877-C9874)/3,
AND(ISBLANK(C9874), NOT(ISBLANK(C9873)), B9873=B9875, NOT(ISBLANK(C9876)), B9876=B9875), C9873+(C9876-C9873)*2/3,
TRUE, "Check Manually"
))</f>
        <v>120.6</v>
      </c>
      <c r="F9875" t="str">
        <f>_xlfn.XLOOKUP(B9875,Bucket_Map!A:A,Bucket_Map!B:B,"ERROR - CHECK NAME")</f>
        <v>Transport &amp; Communication</v>
      </c>
    </row>
    <row r="9876" spans="1:6" x14ac:dyDescent="0.25">
      <c r="A9876" t="s">
        <v>33</v>
      </c>
      <c r="B9876" t="s">
        <v>30</v>
      </c>
      <c r="C9876">
        <v>120.8</v>
      </c>
      <c r="D9876" s="1">
        <v>43678</v>
      </c>
      <c r="E9876" cm="1">
        <f t="array" ref="E9876">IF(AND(B9876="Housing",A9876="Rural"),"",
_xlfn.IFS(
NOT(ISBLANK(C9876)), C9876,
AND(NOT(ISBLANK(C9875)), B9875=B9876, NOT(ISBLANK(C9877)), B9877=B9876), AVERAGE(C9875,C9877),
AND(NOT(ISBLANK(C9875)), B9875=B9876, ISBLANK(C9877), NOT(ISBLANK(C9878)), B9878=B9876), C9875+(C9878-C9875)/3,
AND(ISBLANK(C9875), NOT(ISBLANK(C9874)), B9874=B9876, NOT(ISBLANK(C9877)), B9877=B9876), C9874+(C9877-C9874)*2/3,
TRUE, "Check Manually"
))</f>
        <v>120.8</v>
      </c>
      <c r="F9876" t="str">
        <f>_xlfn.XLOOKUP(B9876,Bucket_Map!A:A,Bucket_Map!B:B,"ERROR - CHECK NAME")</f>
        <v>Transport &amp; Communication</v>
      </c>
    </row>
    <row r="9877" spans="1:6" x14ac:dyDescent="0.25">
      <c r="A9877" t="s">
        <v>33</v>
      </c>
      <c r="B9877" t="s">
        <v>30</v>
      </c>
      <c r="C9877">
        <v>121.2</v>
      </c>
      <c r="D9877" s="1">
        <v>43709</v>
      </c>
      <c r="E9877" cm="1">
        <f t="array" ref="E9877">IF(AND(B9877="Housing",A9877="Rural"),"",
_xlfn.IFS(
NOT(ISBLANK(C9877)), C9877,
AND(NOT(ISBLANK(C9876)), B9876=B9877, NOT(ISBLANK(C9878)), B9878=B9877), AVERAGE(C9876,C9878),
AND(NOT(ISBLANK(C9876)), B9876=B9877, ISBLANK(C9878), NOT(ISBLANK(C9879)), B9879=B9877), C9876+(C9879-C9876)/3,
AND(ISBLANK(C9876), NOT(ISBLANK(C9875)), B9875=B9877, NOT(ISBLANK(C9878)), B9878=B9877), C9875+(C9878-C9875)*2/3,
TRUE, "Check Manually"
))</f>
        <v>121.2</v>
      </c>
      <c r="F9877" t="str">
        <f>_xlfn.XLOOKUP(B9877,Bucket_Map!A:A,Bucket_Map!B:B,"ERROR - CHECK NAME")</f>
        <v>Transport &amp; Communication</v>
      </c>
    </row>
    <row r="9878" spans="1:6" x14ac:dyDescent="0.25">
      <c r="A9878" t="s">
        <v>33</v>
      </c>
      <c r="B9878" t="s">
        <v>30</v>
      </c>
      <c r="C9878">
        <v>121.5</v>
      </c>
      <c r="D9878" s="1">
        <v>43739</v>
      </c>
      <c r="E9878" cm="1">
        <f t="array" ref="E9878">IF(AND(B9878="Housing",A9878="Rural"),"",
_xlfn.IFS(
NOT(ISBLANK(C9878)), C9878,
AND(NOT(ISBLANK(C9877)), B9877=B9878, NOT(ISBLANK(C9879)), B9879=B9878), AVERAGE(C9877,C9879),
AND(NOT(ISBLANK(C9877)), B9877=B9878, ISBLANK(C9879), NOT(ISBLANK(C9880)), B9880=B9878), C9877+(C9880-C9877)/3,
AND(ISBLANK(C9877), NOT(ISBLANK(C9876)), B9876=B9878, NOT(ISBLANK(C9879)), B9879=B9878), C9876+(C9879-C9876)*2/3,
TRUE, "Check Manually"
))</f>
        <v>121.5</v>
      </c>
      <c r="F9878" t="str">
        <f>_xlfn.XLOOKUP(B9878,Bucket_Map!A:A,Bucket_Map!B:B,"ERROR - CHECK NAME")</f>
        <v>Transport &amp; Communication</v>
      </c>
    </row>
    <row r="9879" spans="1:6" x14ac:dyDescent="0.25">
      <c r="A9879" t="s">
        <v>33</v>
      </c>
      <c r="B9879" t="s">
        <v>30</v>
      </c>
      <c r="C9879">
        <v>121.7</v>
      </c>
      <c r="D9879" s="1">
        <v>43770</v>
      </c>
      <c r="E9879" cm="1">
        <f t="array" ref="E9879">IF(AND(B9879="Housing",A9879="Rural"),"",
_xlfn.IFS(
NOT(ISBLANK(C9879)), C9879,
AND(NOT(ISBLANK(C9878)), B9878=B9879, NOT(ISBLANK(C9880)), B9880=B9879), AVERAGE(C9878,C9880),
AND(NOT(ISBLANK(C9878)), B9878=B9879, ISBLANK(C9880), NOT(ISBLANK(C9881)), B9881=B9879), C9878+(C9881-C9878)/3,
AND(ISBLANK(C9878), NOT(ISBLANK(C9877)), B9877=B9879, NOT(ISBLANK(C9880)), B9880=B9879), C9877+(C9880-C9877)*2/3,
TRUE, "Check Manually"
))</f>
        <v>121.7</v>
      </c>
      <c r="F9879" t="str">
        <f>_xlfn.XLOOKUP(B9879,Bucket_Map!A:A,Bucket_Map!B:B,"ERROR - CHECK NAME")</f>
        <v>Transport &amp; Communication</v>
      </c>
    </row>
    <row r="9880" spans="1:6" x14ac:dyDescent="0.25">
      <c r="A9880" t="s">
        <v>33</v>
      </c>
      <c r="B9880" t="s">
        <v>30</v>
      </c>
      <c r="C9880">
        <v>125.2</v>
      </c>
      <c r="D9880" s="1">
        <v>43800</v>
      </c>
      <c r="E9880" cm="1">
        <f t="array" ref="E9880">IF(AND(B9880="Housing",A9880="Rural"),"",
_xlfn.IFS(
NOT(ISBLANK(C9880)), C9880,
AND(NOT(ISBLANK(C9879)), B9879=B9880, NOT(ISBLANK(C9881)), B9881=B9880), AVERAGE(C9879,C9881),
AND(NOT(ISBLANK(C9879)), B9879=B9880, ISBLANK(C9881), NOT(ISBLANK(C9882)), B9882=B9880), C9879+(C9882-C9879)/3,
AND(ISBLANK(C9879), NOT(ISBLANK(C9878)), B9878=B9880, NOT(ISBLANK(C9881)), B9881=B9880), C9878+(C9881-C9878)*2/3,
TRUE, "Check Manually"
))</f>
        <v>125.2</v>
      </c>
      <c r="F9880" t="str">
        <f>_xlfn.XLOOKUP(B9880,Bucket_Map!A:A,Bucket_Map!B:B,"ERROR - CHECK NAME")</f>
        <v>Transport &amp; Communication</v>
      </c>
    </row>
    <row r="9881" spans="1:6" x14ac:dyDescent="0.25">
      <c r="A9881" t="s">
        <v>33</v>
      </c>
      <c r="B9881" t="s">
        <v>30</v>
      </c>
      <c r="C9881">
        <v>126.1</v>
      </c>
      <c r="D9881" s="1">
        <v>43831</v>
      </c>
      <c r="E9881" cm="1">
        <f t="array" ref="E9881">IF(AND(B9881="Housing",A9881="Rural"),"",
_xlfn.IFS(
NOT(ISBLANK(C9881)), C9881,
AND(NOT(ISBLANK(C9880)), B9880=B9881, NOT(ISBLANK(C9882)), B9882=B9881), AVERAGE(C9880,C9882),
AND(NOT(ISBLANK(C9880)), B9880=B9881, ISBLANK(C9882), NOT(ISBLANK(C9883)), B9883=B9881), C9880+(C9883-C9880)/3,
AND(ISBLANK(C9880), NOT(ISBLANK(C9879)), B9879=B9881, NOT(ISBLANK(C9882)), B9882=B9881), C9879+(C9882-C9879)*2/3,
TRUE, "Check Manually"
))</f>
        <v>126.1</v>
      </c>
      <c r="F9881" t="str">
        <f>_xlfn.XLOOKUP(B9881,Bucket_Map!A:A,Bucket_Map!B:B,"ERROR - CHECK NAME")</f>
        <v>Transport &amp; Communication</v>
      </c>
    </row>
    <row r="9882" spans="1:6" x14ac:dyDescent="0.25">
      <c r="A9882" t="s">
        <v>33</v>
      </c>
      <c r="B9882" t="s">
        <v>30</v>
      </c>
      <c r="C9882">
        <v>125.2</v>
      </c>
      <c r="D9882" s="1">
        <v>43862</v>
      </c>
      <c r="E9882" cm="1">
        <f t="array" ref="E9882">IF(AND(B9882="Housing",A9882="Rural"),"",
_xlfn.IFS(
NOT(ISBLANK(C9882)), C9882,
AND(NOT(ISBLANK(C9881)), B9881=B9882, NOT(ISBLANK(C9883)), B9883=B9882), AVERAGE(C9881,C9883),
AND(NOT(ISBLANK(C9881)), B9881=B9882, ISBLANK(C9883), NOT(ISBLANK(C9884)), B9884=B9882), C9881+(C9884-C9881)/3,
AND(ISBLANK(C9881), NOT(ISBLANK(C9880)), B9880=B9882, NOT(ISBLANK(C9883)), B9883=B9882), C9880+(C9883-C9880)*2/3,
TRUE, "Check Manually"
))</f>
        <v>125.2</v>
      </c>
      <c r="F9882" t="str">
        <f>_xlfn.XLOOKUP(B9882,Bucket_Map!A:A,Bucket_Map!B:B,"ERROR - CHECK NAME")</f>
        <v>Transport &amp; Communication</v>
      </c>
    </row>
    <row r="9883" spans="1:6" x14ac:dyDescent="0.25">
      <c r="A9883" t="s">
        <v>33</v>
      </c>
      <c r="B9883" t="s">
        <v>30</v>
      </c>
      <c r="C9883">
        <v>124.6</v>
      </c>
      <c r="D9883" s="1">
        <v>43891</v>
      </c>
      <c r="E9883" cm="1">
        <f t="array" ref="E9883">IF(AND(B9883="Housing",A9883="Rural"),"",
_xlfn.IFS(
NOT(ISBLANK(C9883)), C9883,
AND(NOT(ISBLANK(C9882)), B9882=B9883, NOT(ISBLANK(C9884)), B9884=B9883), AVERAGE(C9882,C9884),
AND(NOT(ISBLANK(C9882)), B9882=B9883, ISBLANK(C9884), NOT(ISBLANK(C9885)), B9885=B9883), C9882+(C9885-C9882)/3,
AND(ISBLANK(C9882), NOT(ISBLANK(C9881)), B9881=B9883, NOT(ISBLANK(C9884)), B9884=B9883), C9881+(C9884-C9881)*2/3,
TRUE, "Check Manually"
))</f>
        <v>124.6</v>
      </c>
      <c r="F9883" t="str">
        <f>_xlfn.XLOOKUP(B9883,Bucket_Map!A:A,Bucket_Map!B:B,"ERROR - CHECK NAME")</f>
        <v>Transport &amp; Communication</v>
      </c>
    </row>
    <row r="9884" spans="1:6" x14ac:dyDescent="0.25">
      <c r="A9884" t="s">
        <v>33</v>
      </c>
      <c r="B9884" t="s">
        <v>30</v>
      </c>
      <c r="D9884" s="1">
        <v>43922</v>
      </c>
      <c r="E9884" cm="1">
        <f t="array" ref="E9884">IF(AND(B9884="Housing",A9884="Rural"),"",
_xlfn.IFS(
NOT(ISBLANK(C9884)), C9884,
AND(NOT(ISBLANK(C9883)), B9883=B9884, NOT(ISBLANK(C9885)), B9885=B9884), AVERAGE(C9883,C9885),
AND(NOT(ISBLANK(C9883)), B9883=B9884, ISBLANK(C9885), NOT(ISBLANK(C9886)), B9886=B9884), C9883+(C9886-C9883)/3,
AND(ISBLANK(C9883), NOT(ISBLANK(C9882)), B9882=B9884, NOT(ISBLANK(C9885)), B9885=B9884), C9882+(C9885-C9882)*2/3,
TRUE, "Check Manually"
))</f>
        <v>126.16666666666667</v>
      </c>
      <c r="F9884" t="str">
        <f>_xlfn.XLOOKUP(B9884,Bucket_Map!A:A,Bucket_Map!B:B,"ERROR - CHECK NAME")</f>
        <v>Transport &amp; Communication</v>
      </c>
    </row>
    <row r="9885" spans="1:6" x14ac:dyDescent="0.25">
      <c r="A9885" t="s">
        <v>33</v>
      </c>
      <c r="B9885" t="s">
        <v>30</v>
      </c>
      <c r="D9885" s="1">
        <v>43952</v>
      </c>
      <c r="E9885" cm="1">
        <f t="array" ref="E9885">IF(AND(B9885="Housing",A9885="Rural"),"",
_xlfn.IFS(
NOT(ISBLANK(C9885)), C9885,
AND(NOT(ISBLANK(C9884)), B9884=B9885, NOT(ISBLANK(C9886)), B9886=B9885), AVERAGE(C9884,C9886),
AND(NOT(ISBLANK(C9884)), B9884=B9885, ISBLANK(C9886), NOT(ISBLANK(C9887)), B9887=B9885), C9884+(C9887-C9884)/3,
AND(ISBLANK(C9884), NOT(ISBLANK(C9883)), B9883=B9885, NOT(ISBLANK(C9886)), B9886=B9885), C9883+(C9886-C9883)*2/3,
TRUE, "Check Manually"
))</f>
        <v>127.73333333333333</v>
      </c>
      <c r="F9885" t="str">
        <f>_xlfn.XLOOKUP(B9885,Bucket_Map!A:A,Bucket_Map!B:B,"ERROR - CHECK NAME")</f>
        <v>Transport &amp; Communication</v>
      </c>
    </row>
    <row r="9886" spans="1:6" x14ac:dyDescent="0.25">
      <c r="A9886" t="s">
        <v>33</v>
      </c>
      <c r="B9886" t="s">
        <v>30</v>
      </c>
      <c r="C9886">
        <v>129.30000000000001</v>
      </c>
      <c r="D9886" s="1">
        <v>43983</v>
      </c>
      <c r="E9886" cm="1">
        <f t="array" ref="E9886">IF(AND(B9886="Housing",A9886="Rural"),"",
_xlfn.IFS(
NOT(ISBLANK(C9886)), C9886,
AND(NOT(ISBLANK(C9885)), B9885=B9886, NOT(ISBLANK(C9887)), B9887=B9886), AVERAGE(C9885,C9887),
AND(NOT(ISBLANK(C9885)), B9885=B9886, ISBLANK(C9887), NOT(ISBLANK(C9888)), B9888=B9886), C9885+(C9888-C9885)/3,
AND(ISBLANK(C9885), NOT(ISBLANK(C9884)), B9884=B9886, NOT(ISBLANK(C9887)), B9887=B9886), C9884+(C9887-C9884)*2/3,
TRUE, "Check Manually"
))</f>
        <v>129.30000000000001</v>
      </c>
      <c r="F9886" t="str">
        <f>_xlfn.XLOOKUP(B9886,Bucket_Map!A:A,Bucket_Map!B:B,"ERROR - CHECK NAME")</f>
        <v>Transport &amp; Communication</v>
      </c>
    </row>
    <row r="9887" spans="1:6" x14ac:dyDescent="0.25">
      <c r="A9887" t="s">
        <v>33</v>
      </c>
      <c r="B9887" t="s">
        <v>30</v>
      </c>
      <c r="C9887">
        <v>129.30000000000001</v>
      </c>
      <c r="D9887" s="1">
        <v>44013</v>
      </c>
      <c r="E9887" cm="1">
        <f t="array" ref="E9887">IF(AND(B9887="Housing",A9887="Rural"),"",
_xlfn.IFS(
NOT(ISBLANK(C9887)), C9887,
AND(NOT(ISBLANK(C9886)), B9886=B9887, NOT(ISBLANK(C9888)), B9888=B9887), AVERAGE(C9886,C9888),
AND(NOT(ISBLANK(C9886)), B9886=B9887, ISBLANK(C9888), NOT(ISBLANK(C9889)), B9889=B9887), C9886+(C9889-C9886)/3,
AND(ISBLANK(C9886), NOT(ISBLANK(C9885)), B9885=B9887, NOT(ISBLANK(C9888)), B9888=B9887), C9885+(C9888-C9885)*2/3,
TRUE, "Check Manually"
))</f>
        <v>129.30000000000001</v>
      </c>
      <c r="F9887" t="str">
        <f>_xlfn.XLOOKUP(B9887,Bucket_Map!A:A,Bucket_Map!B:B,"ERROR - CHECK NAME")</f>
        <v>Transport &amp; Communication</v>
      </c>
    </row>
    <row r="9888" spans="1:6" x14ac:dyDescent="0.25">
      <c r="A9888" t="s">
        <v>33</v>
      </c>
      <c r="B9888" t="s">
        <v>30</v>
      </c>
      <c r="C9888">
        <v>133.9</v>
      </c>
      <c r="D9888" s="1">
        <v>44044</v>
      </c>
      <c r="E9888" cm="1">
        <f t="array" ref="E9888">IF(AND(B9888="Housing",A9888="Rural"),"",
_xlfn.IFS(
NOT(ISBLANK(C9888)), C9888,
AND(NOT(ISBLANK(C9887)), B9887=B9888, NOT(ISBLANK(C9889)), B9889=B9888), AVERAGE(C9887,C9889),
AND(NOT(ISBLANK(C9887)), B9887=B9888, ISBLANK(C9889), NOT(ISBLANK(C9890)), B9890=B9888), C9887+(C9890-C9887)/3,
AND(ISBLANK(C9887), NOT(ISBLANK(C9886)), B9886=B9888, NOT(ISBLANK(C9889)), B9889=B9888), C9886+(C9889-C9886)*2/3,
TRUE, "Check Manually"
))</f>
        <v>133.9</v>
      </c>
      <c r="F9888" t="str">
        <f>_xlfn.XLOOKUP(B9888,Bucket_Map!A:A,Bucket_Map!B:B,"ERROR - CHECK NAME")</f>
        <v>Transport &amp; Communication</v>
      </c>
    </row>
    <row r="9889" spans="1:6" x14ac:dyDescent="0.25">
      <c r="A9889" t="s">
        <v>33</v>
      </c>
      <c r="B9889" t="s">
        <v>30</v>
      </c>
      <c r="C9889">
        <v>135.1</v>
      </c>
      <c r="D9889" s="1">
        <v>44075</v>
      </c>
      <c r="E9889" cm="1">
        <f t="array" ref="E9889">IF(AND(B9889="Housing",A9889="Rural"),"",
_xlfn.IFS(
NOT(ISBLANK(C9889)), C9889,
AND(NOT(ISBLANK(C9888)), B9888=B9889, NOT(ISBLANK(C9890)), B9890=B9889), AVERAGE(C9888,C9890),
AND(NOT(ISBLANK(C9888)), B9888=B9889, ISBLANK(C9890), NOT(ISBLANK(C9891)), B9891=B9889), C9888+(C9891-C9888)/3,
AND(ISBLANK(C9888), NOT(ISBLANK(C9887)), B9887=B9889, NOT(ISBLANK(C9890)), B9890=B9889), C9887+(C9890-C9887)*2/3,
TRUE, "Check Manually"
))</f>
        <v>135.1</v>
      </c>
      <c r="F9889" t="str">
        <f>_xlfn.XLOOKUP(B9889,Bucket_Map!A:A,Bucket_Map!B:B,"ERROR - CHECK NAME")</f>
        <v>Transport &amp; Communication</v>
      </c>
    </row>
    <row r="9890" spans="1:6" x14ac:dyDescent="0.25">
      <c r="A9890" t="s">
        <v>33</v>
      </c>
      <c r="B9890" t="s">
        <v>30</v>
      </c>
      <c r="C9890">
        <v>135.4</v>
      </c>
      <c r="D9890" s="1">
        <v>44105</v>
      </c>
      <c r="E9890" cm="1">
        <f t="array" ref="E9890">IF(AND(B9890="Housing",A9890="Rural"),"",
_xlfn.IFS(
NOT(ISBLANK(C9890)), C9890,
AND(NOT(ISBLANK(C9889)), B9889=B9890, NOT(ISBLANK(C9891)), B9891=B9890), AVERAGE(C9889,C9891),
AND(NOT(ISBLANK(C9889)), B9889=B9890, ISBLANK(C9891), NOT(ISBLANK(C9892)), B9892=B9890), C9889+(C9892-C9889)/3,
AND(ISBLANK(C9889), NOT(ISBLANK(C9888)), B9888=B9890, NOT(ISBLANK(C9891)), B9891=B9890), C9888+(C9891-C9888)*2/3,
TRUE, "Check Manually"
))</f>
        <v>135.4</v>
      </c>
      <c r="F9890" t="str">
        <f>_xlfn.XLOOKUP(B9890,Bucket_Map!A:A,Bucket_Map!B:B,"ERROR - CHECK NAME")</f>
        <v>Transport &amp; Communication</v>
      </c>
    </row>
    <row r="9891" spans="1:6" x14ac:dyDescent="0.25">
      <c r="A9891" t="s">
        <v>33</v>
      </c>
      <c r="B9891" t="s">
        <v>30</v>
      </c>
      <c r="C9891">
        <v>135.19999999999999</v>
      </c>
      <c r="D9891" s="1">
        <v>44136</v>
      </c>
      <c r="E9891" cm="1">
        <f t="array" ref="E9891">IF(AND(B9891="Housing",A9891="Rural"),"",
_xlfn.IFS(
NOT(ISBLANK(C9891)), C9891,
AND(NOT(ISBLANK(C9890)), B9890=B9891, NOT(ISBLANK(C9892)), B9892=B9891), AVERAGE(C9890,C9892),
AND(NOT(ISBLANK(C9890)), B9890=B9891, ISBLANK(C9892), NOT(ISBLANK(C9893)), B9893=B9891), C9890+(C9893-C9890)/3,
AND(ISBLANK(C9890), NOT(ISBLANK(C9889)), B9889=B9891, NOT(ISBLANK(C9892)), B9892=B9891), C9889+(C9892-C9889)*2/3,
TRUE, "Check Manually"
))</f>
        <v>135.19999999999999</v>
      </c>
      <c r="F9891" t="str">
        <f>_xlfn.XLOOKUP(B9891,Bucket_Map!A:A,Bucket_Map!B:B,"ERROR - CHECK NAME")</f>
        <v>Transport &amp; Communication</v>
      </c>
    </row>
    <row r="9892" spans="1:6" x14ac:dyDescent="0.25">
      <c r="A9892" t="s">
        <v>33</v>
      </c>
      <c r="B9892" t="s">
        <v>30</v>
      </c>
      <c r="C9892">
        <v>135.5</v>
      </c>
      <c r="D9892" s="1">
        <v>44166</v>
      </c>
      <c r="E9892" cm="1">
        <f t="array" ref="E9892">IF(AND(B9892="Housing",A9892="Rural"),"",
_xlfn.IFS(
NOT(ISBLANK(C9892)), C9892,
AND(NOT(ISBLANK(C9891)), B9891=B9892, NOT(ISBLANK(C9893)), B9893=B9892), AVERAGE(C9891,C9893),
AND(NOT(ISBLANK(C9891)), B9891=B9892, ISBLANK(C9893), NOT(ISBLANK(C9894)), B9894=B9892), C9891+(C9894-C9891)/3,
AND(ISBLANK(C9891), NOT(ISBLANK(C9890)), B9890=B9892, NOT(ISBLANK(C9893)), B9893=B9892), C9890+(C9893-C9890)*2/3,
TRUE, "Check Manually"
))</f>
        <v>135.5</v>
      </c>
      <c r="F9892" t="str">
        <f>_xlfn.XLOOKUP(B9892,Bucket_Map!A:A,Bucket_Map!B:B,"ERROR - CHECK NAME")</f>
        <v>Transport &amp; Communication</v>
      </c>
    </row>
    <row r="9893" spans="1:6" x14ac:dyDescent="0.25">
      <c r="A9893" t="s">
        <v>33</v>
      </c>
      <c r="B9893" t="s">
        <v>30</v>
      </c>
      <c r="C9893">
        <v>136.9</v>
      </c>
      <c r="D9893" s="1">
        <v>44197</v>
      </c>
      <c r="E9893" cm="1">
        <f t="array" ref="E9893">IF(AND(B9893="Housing",A9893="Rural"),"",
_xlfn.IFS(
NOT(ISBLANK(C9893)), C9893,
AND(NOT(ISBLANK(C9892)), B9892=B9893, NOT(ISBLANK(C9894)), B9894=B9893), AVERAGE(C9892,C9894),
AND(NOT(ISBLANK(C9892)), B9892=B9893, ISBLANK(C9894), NOT(ISBLANK(C9895)), B9895=B9893), C9892+(C9895-C9892)/3,
AND(ISBLANK(C9892), NOT(ISBLANK(C9891)), B9891=B9893, NOT(ISBLANK(C9894)), B9894=B9893), C9891+(C9894-C9891)*2/3,
TRUE, "Check Manually"
))</f>
        <v>136.9</v>
      </c>
      <c r="F9893" t="str">
        <f>_xlfn.XLOOKUP(B9893,Bucket_Map!A:A,Bucket_Map!B:B,"ERROR - CHECK NAME")</f>
        <v>Transport &amp; Communication</v>
      </c>
    </row>
    <row r="9894" spans="1:6" x14ac:dyDescent="0.25">
      <c r="A9894" t="s">
        <v>33</v>
      </c>
      <c r="B9894" t="s">
        <v>30</v>
      </c>
      <c r="C9894">
        <v>140.5</v>
      </c>
      <c r="D9894" s="1">
        <v>44228</v>
      </c>
      <c r="E9894" cm="1">
        <f t="array" ref="E9894">IF(AND(B9894="Housing",A9894="Rural"),"",
_xlfn.IFS(
NOT(ISBLANK(C9894)), C9894,
AND(NOT(ISBLANK(C9893)), B9893=B9894, NOT(ISBLANK(C9895)), B9895=B9894), AVERAGE(C9893,C9895),
AND(NOT(ISBLANK(C9893)), B9893=B9894, ISBLANK(C9895), NOT(ISBLANK(C9896)), B9896=B9894), C9893+(C9896-C9893)/3,
AND(ISBLANK(C9893), NOT(ISBLANK(C9892)), B9892=B9894, NOT(ISBLANK(C9895)), B9895=B9894), C9892+(C9895-C9892)*2/3,
TRUE, "Check Manually"
))</f>
        <v>140.5</v>
      </c>
      <c r="F9894" t="str">
        <f>_xlfn.XLOOKUP(B9894,Bucket_Map!A:A,Bucket_Map!B:B,"ERROR - CHECK NAME")</f>
        <v>Transport &amp; Communication</v>
      </c>
    </row>
    <row r="9895" spans="1:6" x14ac:dyDescent="0.25">
      <c r="A9895" t="s">
        <v>33</v>
      </c>
      <c r="B9895" t="s">
        <v>30</v>
      </c>
      <c r="C9895">
        <v>141.69999999999999</v>
      </c>
      <c r="D9895" s="1">
        <v>44256</v>
      </c>
      <c r="E9895" cm="1">
        <f t="array" ref="E9895">IF(AND(B9895="Housing",A9895="Rural"),"",
_xlfn.IFS(
NOT(ISBLANK(C9895)), C9895,
AND(NOT(ISBLANK(C9894)), B9894=B9895, NOT(ISBLANK(C9896)), B9896=B9895), AVERAGE(C9894,C9896),
AND(NOT(ISBLANK(C9894)), B9894=B9895, ISBLANK(C9896), NOT(ISBLANK(C9897)), B9897=B9895), C9894+(C9897-C9894)/3,
AND(ISBLANK(C9894), NOT(ISBLANK(C9893)), B9893=B9895, NOT(ISBLANK(C9896)), B9896=B9895), C9893+(C9896-C9893)*2/3,
TRUE, "Check Manually"
))</f>
        <v>141.69999999999999</v>
      </c>
      <c r="F9895" t="str">
        <f>_xlfn.XLOOKUP(B9895,Bucket_Map!A:A,Bucket_Map!B:B,"ERROR - CHECK NAME")</f>
        <v>Transport &amp; Communication</v>
      </c>
    </row>
    <row r="9896" spans="1:6" x14ac:dyDescent="0.25">
      <c r="A9896" t="s">
        <v>33</v>
      </c>
      <c r="B9896" t="s">
        <v>30</v>
      </c>
      <c r="C9896">
        <v>142.1</v>
      </c>
      <c r="D9896" s="1">
        <v>44287</v>
      </c>
      <c r="E9896" cm="1">
        <f t="array" ref="E9896">IF(AND(B9896="Housing",A9896="Rural"),"",
_xlfn.IFS(
NOT(ISBLANK(C9896)), C9896,
AND(NOT(ISBLANK(C9895)), B9895=B9896, NOT(ISBLANK(C9897)), B9897=B9896), AVERAGE(C9895,C9897),
AND(NOT(ISBLANK(C9895)), B9895=B9896, ISBLANK(C9897), NOT(ISBLANK(C9898)), B9898=B9896), C9895+(C9898-C9895)/3,
AND(ISBLANK(C9895), NOT(ISBLANK(C9894)), B9894=B9896, NOT(ISBLANK(C9897)), B9897=B9896), C9894+(C9897-C9894)*2/3,
TRUE, "Check Manually"
))</f>
        <v>142.1</v>
      </c>
      <c r="F9896" t="str">
        <f>_xlfn.XLOOKUP(B9896,Bucket_Map!A:A,Bucket_Map!B:B,"ERROR - CHECK NAME")</f>
        <v>Transport &amp; Communication</v>
      </c>
    </row>
    <row r="9897" spans="1:6" x14ac:dyDescent="0.25">
      <c r="A9897" t="s">
        <v>33</v>
      </c>
      <c r="B9897" t="s">
        <v>30</v>
      </c>
      <c r="C9897">
        <v>145</v>
      </c>
      <c r="D9897" s="1">
        <v>44317</v>
      </c>
      <c r="E9897" cm="1">
        <f t="array" ref="E9897">IF(AND(B9897="Housing",A9897="Rural"),"",
_xlfn.IFS(
NOT(ISBLANK(C9897)), C9897,
AND(NOT(ISBLANK(C9896)), B9896=B9897, NOT(ISBLANK(C9898)), B9898=B9897), AVERAGE(C9896,C9898),
AND(NOT(ISBLANK(C9896)), B9896=B9897, ISBLANK(C9898), NOT(ISBLANK(C9899)), B9899=B9897), C9896+(C9899-C9896)/3,
AND(ISBLANK(C9896), NOT(ISBLANK(C9895)), B9895=B9897, NOT(ISBLANK(C9898)), B9898=B9897), C9895+(C9898-C9895)*2/3,
TRUE, "Check Manually"
))</f>
        <v>145</v>
      </c>
      <c r="F9897" t="str">
        <f>_xlfn.XLOOKUP(B9897,Bucket_Map!A:A,Bucket_Map!B:B,"ERROR - CHECK NAME")</f>
        <v>Transport &amp; Communication</v>
      </c>
    </row>
    <row r="9898" spans="1:6" x14ac:dyDescent="0.25">
      <c r="A9898" t="s">
        <v>33</v>
      </c>
      <c r="B9898" t="s">
        <v>30</v>
      </c>
      <c r="C9898">
        <v>147.5</v>
      </c>
      <c r="D9898" s="1">
        <v>44348</v>
      </c>
      <c r="E9898" cm="1">
        <f t="array" ref="E9898">IF(AND(B9898="Housing",A9898="Rural"),"",
_xlfn.IFS(
NOT(ISBLANK(C9898)), C9898,
AND(NOT(ISBLANK(C9897)), B9897=B9898, NOT(ISBLANK(C9899)), B9899=B9898), AVERAGE(C9897,C9899),
AND(NOT(ISBLANK(C9897)), B9897=B9898, ISBLANK(C9899), NOT(ISBLANK(C9900)), B9900=B9898), C9897+(C9900-C9897)/3,
AND(ISBLANK(C9897), NOT(ISBLANK(C9896)), B9896=B9898, NOT(ISBLANK(C9899)), B9899=B9898), C9896+(C9899-C9896)*2/3,
TRUE, "Check Manually"
))</f>
        <v>147.5</v>
      </c>
      <c r="F9898" t="str">
        <f>_xlfn.XLOOKUP(B9898,Bucket_Map!A:A,Bucket_Map!B:B,"ERROR - CHECK NAME")</f>
        <v>Transport &amp; Communication</v>
      </c>
    </row>
    <row r="9899" spans="1:6" x14ac:dyDescent="0.25">
      <c r="A9899" t="s">
        <v>33</v>
      </c>
      <c r="B9899" t="s">
        <v>30</v>
      </c>
      <c r="C9899">
        <v>149.5</v>
      </c>
      <c r="D9899" s="1">
        <v>44378</v>
      </c>
      <c r="E9899" cm="1">
        <f t="array" ref="E9899">IF(AND(B9899="Housing",A9899="Rural"),"",
_xlfn.IFS(
NOT(ISBLANK(C9899)), C9899,
AND(NOT(ISBLANK(C9898)), B9898=B9899, NOT(ISBLANK(C9900)), B9900=B9899), AVERAGE(C9898,C9900),
AND(NOT(ISBLANK(C9898)), B9898=B9899, ISBLANK(C9900), NOT(ISBLANK(C9901)), B9901=B9899), C9898+(C9901-C9898)/3,
AND(ISBLANK(C9898), NOT(ISBLANK(C9897)), B9897=B9899, NOT(ISBLANK(C9900)), B9900=B9899), C9897+(C9900-C9897)*2/3,
TRUE, "Check Manually"
))</f>
        <v>149.5</v>
      </c>
      <c r="F9899" t="str">
        <f>_xlfn.XLOOKUP(B9899,Bucket_Map!A:A,Bucket_Map!B:B,"ERROR - CHECK NAME")</f>
        <v>Transport &amp; Communication</v>
      </c>
    </row>
    <row r="9900" spans="1:6" x14ac:dyDescent="0.25">
      <c r="A9900" t="s">
        <v>33</v>
      </c>
      <c r="B9900" t="s">
        <v>30</v>
      </c>
      <c r="C9900">
        <v>150.4</v>
      </c>
      <c r="D9900" s="1">
        <v>44409</v>
      </c>
      <c r="E9900" cm="1">
        <f t="array" ref="E9900">IF(AND(B9900="Housing",A9900="Rural"),"",
_xlfn.IFS(
NOT(ISBLANK(C9900)), C9900,
AND(NOT(ISBLANK(C9899)), B9899=B9900, NOT(ISBLANK(C9901)), B9901=B9900), AVERAGE(C9899,C9901),
AND(NOT(ISBLANK(C9899)), B9899=B9900, ISBLANK(C9901), NOT(ISBLANK(C9902)), B9902=B9900), C9899+(C9902-C9899)/3,
AND(ISBLANK(C9899), NOT(ISBLANK(C9898)), B9898=B9900, NOT(ISBLANK(C9901)), B9901=B9900), C9898+(C9901-C9898)*2/3,
TRUE, "Check Manually"
))</f>
        <v>150.4</v>
      </c>
      <c r="F9900" t="str">
        <f>_xlfn.XLOOKUP(B9900,Bucket_Map!A:A,Bucket_Map!B:B,"ERROR - CHECK NAME")</f>
        <v>Transport &amp; Communication</v>
      </c>
    </row>
    <row r="9901" spans="1:6" x14ac:dyDescent="0.25">
      <c r="A9901" t="s">
        <v>33</v>
      </c>
      <c r="B9901" t="s">
        <v>30</v>
      </c>
      <c r="C9901">
        <v>150.5</v>
      </c>
      <c r="D9901" s="1">
        <v>44440</v>
      </c>
      <c r="E9901" cm="1">
        <f t="array" ref="E9901">IF(AND(B9901="Housing",A9901="Rural"),"",
_xlfn.IFS(
NOT(ISBLANK(C9901)), C9901,
AND(NOT(ISBLANK(C9900)), B9900=B9901, NOT(ISBLANK(C9902)), B9902=B9901), AVERAGE(C9900,C9902),
AND(NOT(ISBLANK(C9900)), B9900=B9901, ISBLANK(C9902), NOT(ISBLANK(C9903)), B9903=B9901), C9900+(C9903-C9900)/3,
AND(ISBLANK(C9900), NOT(ISBLANK(C9899)), B9899=B9901, NOT(ISBLANK(C9902)), B9902=B9901), C9899+(C9902-C9899)*2/3,
TRUE, "Check Manually"
))</f>
        <v>150.5</v>
      </c>
      <c r="F9901" t="str">
        <f>_xlfn.XLOOKUP(B9901,Bucket_Map!A:A,Bucket_Map!B:B,"ERROR - CHECK NAME")</f>
        <v>Transport &amp; Communication</v>
      </c>
    </row>
    <row r="9902" spans="1:6" x14ac:dyDescent="0.25">
      <c r="A9902" t="s">
        <v>33</v>
      </c>
      <c r="B9902" t="s">
        <v>30</v>
      </c>
      <c r="C9902">
        <v>152.19999999999999</v>
      </c>
      <c r="D9902" s="1">
        <v>44470</v>
      </c>
      <c r="E9902" cm="1">
        <f t="array" ref="E9902">IF(AND(B9902="Housing",A9902="Rural"),"",
_xlfn.IFS(
NOT(ISBLANK(C9902)), C9902,
AND(NOT(ISBLANK(C9901)), B9901=B9902, NOT(ISBLANK(C9903)), B9903=B9902), AVERAGE(C9901,C9903),
AND(NOT(ISBLANK(C9901)), B9901=B9902, ISBLANK(C9903), NOT(ISBLANK(C9904)), B9904=B9902), C9901+(C9904-C9901)/3,
AND(ISBLANK(C9901), NOT(ISBLANK(C9900)), B9900=B9902, NOT(ISBLANK(C9903)), B9903=B9902), C9900+(C9903-C9900)*2/3,
TRUE, "Check Manually"
))</f>
        <v>152.19999999999999</v>
      </c>
      <c r="F9902" t="str">
        <f>_xlfn.XLOOKUP(B9902,Bucket_Map!A:A,Bucket_Map!B:B,"ERROR - CHECK NAME")</f>
        <v>Transport &amp; Communication</v>
      </c>
    </row>
    <row r="9903" spans="1:6" x14ac:dyDescent="0.25">
      <c r="A9903" t="s">
        <v>33</v>
      </c>
      <c r="B9903" t="s">
        <v>30</v>
      </c>
      <c r="C9903">
        <v>151.19999999999999</v>
      </c>
      <c r="D9903" s="1">
        <v>44501</v>
      </c>
      <c r="E9903" cm="1">
        <f t="array" ref="E9903">IF(AND(B9903="Housing",A9903="Rural"),"",
_xlfn.IFS(
NOT(ISBLANK(C9903)), C9903,
AND(NOT(ISBLANK(C9902)), B9902=B9903, NOT(ISBLANK(C9904)), B9904=B9903), AVERAGE(C9902,C9904),
AND(NOT(ISBLANK(C9902)), B9902=B9903, ISBLANK(C9904), NOT(ISBLANK(C9905)), B9905=B9903), C9902+(C9905-C9902)/3,
AND(ISBLANK(C9902), NOT(ISBLANK(C9901)), B9901=B9903, NOT(ISBLANK(C9904)), B9904=B9903), C9901+(C9904-C9901)*2/3,
TRUE, "Check Manually"
))</f>
        <v>151.19999999999999</v>
      </c>
      <c r="F9903" t="str">
        <f>_xlfn.XLOOKUP(B9903,Bucket_Map!A:A,Bucket_Map!B:B,"ERROR - CHECK NAME")</f>
        <v>Transport &amp; Communication</v>
      </c>
    </row>
    <row r="9904" spans="1:6" x14ac:dyDescent="0.25">
      <c r="A9904" t="s">
        <v>33</v>
      </c>
      <c r="B9904" t="s">
        <v>30</v>
      </c>
      <c r="C9904">
        <v>151.80000000000001</v>
      </c>
      <c r="D9904" s="1">
        <v>44531</v>
      </c>
      <c r="E9904" cm="1">
        <f t="array" ref="E9904">IF(AND(B9904="Housing",A9904="Rural"),"",
_xlfn.IFS(
NOT(ISBLANK(C9904)), C9904,
AND(NOT(ISBLANK(C9903)), B9903=B9904, NOT(ISBLANK(C9905)), B9905=B9904), AVERAGE(C9903,C9905),
AND(NOT(ISBLANK(C9903)), B9903=B9904, ISBLANK(C9905), NOT(ISBLANK(C9906)), B9906=B9904), C9903+(C9906-C9903)/3,
AND(ISBLANK(C9903), NOT(ISBLANK(C9902)), B9902=B9904, NOT(ISBLANK(C9905)), B9905=B9904), C9902+(C9905-C9902)*2/3,
TRUE, "Check Manually"
))</f>
        <v>151.80000000000001</v>
      </c>
      <c r="F9904" t="str">
        <f>_xlfn.XLOOKUP(B9904,Bucket_Map!A:A,Bucket_Map!B:B,"ERROR - CHECK NAME")</f>
        <v>Transport &amp; Communication</v>
      </c>
    </row>
    <row r="9905" spans="1:6" x14ac:dyDescent="0.25">
      <c r="A9905" t="s">
        <v>33</v>
      </c>
      <c r="B9905" t="s">
        <v>30</v>
      </c>
      <c r="C9905">
        <v>152.69999999999999</v>
      </c>
      <c r="D9905" s="1">
        <v>44562</v>
      </c>
      <c r="E9905" cm="1">
        <f t="array" ref="E9905">IF(AND(B9905="Housing",A9905="Rural"),"",
_xlfn.IFS(
NOT(ISBLANK(C9905)), C9905,
AND(NOT(ISBLANK(C9904)), B9904=B9905, NOT(ISBLANK(C9906)), B9906=B9905), AVERAGE(C9904,C9906),
AND(NOT(ISBLANK(C9904)), B9904=B9905, ISBLANK(C9906), NOT(ISBLANK(C9907)), B9907=B9905), C9904+(C9907-C9904)/3,
AND(ISBLANK(C9904), NOT(ISBLANK(C9903)), B9903=B9905, NOT(ISBLANK(C9906)), B9906=B9905), C9903+(C9906-C9903)*2/3,
TRUE, "Check Manually"
))</f>
        <v>152.69999999999999</v>
      </c>
      <c r="F9905" t="str">
        <f>_xlfn.XLOOKUP(B9905,Bucket_Map!A:A,Bucket_Map!B:B,"ERROR - CHECK NAME")</f>
        <v>Transport &amp; Communication</v>
      </c>
    </row>
    <row r="9906" spans="1:6" x14ac:dyDescent="0.25">
      <c r="A9906" t="s">
        <v>33</v>
      </c>
      <c r="B9906" t="s">
        <v>30</v>
      </c>
      <c r="C9906">
        <v>153.1</v>
      </c>
      <c r="D9906" s="1">
        <v>44593</v>
      </c>
      <c r="E9906" cm="1">
        <f t="array" ref="E9906">IF(AND(B9906="Housing",A9906="Rural"),"",
_xlfn.IFS(
NOT(ISBLANK(C9906)), C9906,
AND(NOT(ISBLANK(C9905)), B9905=B9906, NOT(ISBLANK(C9907)), B9907=B9906), AVERAGE(C9905,C9907),
AND(NOT(ISBLANK(C9905)), B9905=B9906, ISBLANK(C9907), NOT(ISBLANK(C9908)), B9908=B9906), C9905+(C9908-C9905)/3,
AND(ISBLANK(C9905), NOT(ISBLANK(C9904)), B9904=B9906, NOT(ISBLANK(C9907)), B9907=B9906), C9904+(C9907-C9904)*2/3,
TRUE, "Check Manually"
))</f>
        <v>153.1</v>
      </c>
      <c r="F9906" t="str">
        <f>_xlfn.XLOOKUP(B9906,Bucket_Map!A:A,Bucket_Map!B:B,"ERROR - CHECK NAME")</f>
        <v>Transport &amp; Communication</v>
      </c>
    </row>
    <row r="9907" spans="1:6" x14ac:dyDescent="0.25">
      <c r="A9907" t="s">
        <v>33</v>
      </c>
      <c r="B9907" t="s">
        <v>30</v>
      </c>
      <c r="C9907">
        <v>154.19999999999999</v>
      </c>
      <c r="D9907" s="1">
        <v>44621</v>
      </c>
      <c r="E9907" cm="1">
        <f t="array" ref="E9907">IF(AND(B9907="Housing",A9907="Rural"),"",
_xlfn.IFS(
NOT(ISBLANK(C9907)), C9907,
AND(NOT(ISBLANK(C9906)), B9906=B9907, NOT(ISBLANK(C9908)), B9908=B9907), AVERAGE(C9906,C9908),
AND(NOT(ISBLANK(C9906)), B9906=B9907, ISBLANK(C9908), NOT(ISBLANK(C9909)), B9909=B9907), C9906+(C9909-C9906)/3,
AND(ISBLANK(C9906), NOT(ISBLANK(C9905)), B9905=B9907, NOT(ISBLANK(C9908)), B9908=B9907), C9905+(C9908-C9905)*2/3,
TRUE, "Check Manually"
))</f>
        <v>154.19999999999999</v>
      </c>
      <c r="F9907" t="str">
        <f>_xlfn.XLOOKUP(B9907,Bucket_Map!A:A,Bucket_Map!B:B,"ERROR - CHECK NAME")</f>
        <v>Transport &amp; Communication</v>
      </c>
    </row>
    <row r="9908" spans="1:6" x14ac:dyDescent="0.25">
      <c r="A9908" t="s">
        <v>33</v>
      </c>
      <c r="B9908" t="s">
        <v>30</v>
      </c>
      <c r="C9908">
        <v>159.30000000000001</v>
      </c>
      <c r="D9908" s="1">
        <v>44652</v>
      </c>
      <c r="E9908" cm="1">
        <f t="array" ref="E9908">IF(AND(B9908="Housing",A9908="Rural"),"",
_xlfn.IFS(
NOT(ISBLANK(C9908)), C9908,
AND(NOT(ISBLANK(C9907)), B9907=B9908, NOT(ISBLANK(C9909)), B9909=B9908), AVERAGE(C9907,C9909),
AND(NOT(ISBLANK(C9907)), B9907=B9908, ISBLANK(C9909), NOT(ISBLANK(C9910)), B9910=B9908), C9907+(C9910-C9907)/3,
AND(ISBLANK(C9907), NOT(ISBLANK(C9906)), B9906=B9908, NOT(ISBLANK(C9909)), B9909=B9908), C9906+(C9909-C9906)*2/3,
TRUE, "Check Manually"
))</f>
        <v>159.30000000000001</v>
      </c>
      <c r="F9908" t="str">
        <f>_xlfn.XLOOKUP(B9908,Bucket_Map!A:A,Bucket_Map!B:B,"ERROR - CHECK NAME")</f>
        <v>Transport &amp; Communication</v>
      </c>
    </row>
    <row r="9909" spans="1:6" x14ac:dyDescent="0.25">
      <c r="A9909" t="s">
        <v>33</v>
      </c>
      <c r="B9909" t="s">
        <v>30</v>
      </c>
      <c r="C9909">
        <v>159.4</v>
      </c>
      <c r="D9909" s="1">
        <v>44682</v>
      </c>
      <c r="E9909" cm="1">
        <f t="array" ref="E9909">IF(AND(B9909="Housing",A9909="Rural"),"",
_xlfn.IFS(
NOT(ISBLANK(C9909)), C9909,
AND(NOT(ISBLANK(C9908)), B9908=B9909, NOT(ISBLANK(C9910)), B9910=B9909), AVERAGE(C9908,C9910),
AND(NOT(ISBLANK(C9908)), B9908=B9909, ISBLANK(C9910), NOT(ISBLANK(C9911)), B9911=B9909), C9908+(C9911-C9908)/3,
AND(ISBLANK(C9908), NOT(ISBLANK(C9907)), B9907=B9909, NOT(ISBLANK(C9910)), B9910=B9909), C9907+(C9910-C9907)*2/3,
TRUE, "Check Manually"
))</f>
        <v>159.4</v>
      </c>
      <c r="F9909" t="str">
        <f>_xlfn.XLOOKUP(B9909,Bucket_Map!A:A,Bucket_Map!B:B,"ERROR - CHECK NAME")</f>
        <v>Transport &amp; Communication</v>
      </c>
    </row>
    <row r="9910" spans="1:6" x14ac:dyDescent="0.25">
      <c r="A9910" t="s">
        <v>33</v>
      </c>
      <c r="B9910" t="s">
        <v>30</v>
      </c>
      <c r="C9910">
        <v>157.19999999999999</v>
      </c>
      <c r="D9910" s="1">
        <v>44713</v>
      </c>
      <c r="E9910" cm="1">
        <f t="array" ref="E9910">IF(AND(B9910="Housing",A9910="Rural"),"",
_xlfn.IFS(
NOT(ISBLANK(C9910)), C9910,
AND(NOT(ISBLANK(C9909)), B9909=B9910, NOT(ISBLANK(C9911)), B9911=B9910), AVERAGE(C9909,C9911),
AND(NOT(ISBLANK(C9909)), B9909=B9910, ISBLANK(C9911), NOT(ISBLANK(C9912)), B9912=B9910), C9909+(C9912-C9909)/3,
AND(ISBLANK(C9909), NOT(ISBLANK(C9908)), B9908=B9910, NOT(ISBLANK(C9911)), B9911=B9910), C9908+(C9911-C9908)*2/3,
TRUE, "Check Manually"
))</f>
        <v>157.19999999999999</v>
      </c>
      <c r="F9910" t="str">
        <f>_xlfn.XLOOKUP(B9910,Bucket_Map!A:A,Bucket_Map!B:B,"ERROR - CHECK NAME")</f>
        <v>Transport &amp; Communication</v>
      </c>
    </row>
    <row r="9911" spans="1:6" x14ac:dyDescent="0.25">
      <c r="A9911" t="s">
        <v>33</v>
      </c>
      <c r="B9911" t="s">
        <v>30</v>
      </c>
      <c r="C9911">
        <v>157.4</v>
      </c>
      <c r="D9911" s="1">
        <v>44743</v>
      </c>
      <c r="E9911" cm="1">
        <f t="array" ref="E9911">IF(AND(B9911="Housing",A9911="Rural"),"",
_xlfn.IFS(
NOT(ISBLANK(C9911)), C9911,
AND(NOT(ISBLANK(C9910)), B9910=B9911, NOT(ISBLANK(C9912)), B9912=B9911), AVERAGE(C9910,C9912),
AND(NOT(ISBLANK(C9910)), B9910=B9911, ISBLANK(C9912), NOT(ISBLANK(C9913)), B9913=B9911), C9910+(C9913-C9910)/3,
AND(ISBLANK(C9910), NOT(ISBLANK(C9909)), B9909=B9911, NOT(ISBLANK(C9912)), B9912=B9911), C9909+(C9912-C9909)*2/3,
TRUE, "Check Manually"
))</f>
        <v>157.4</v>
      </c>
      <c r="F9911" t="str">
        <f>_xlfn.XLOOKUP(B9911,Bucket_Map!A:A,Bucket_Map!B:B,"ERROR - CHECK NAME")</f>
        <v>Transport &amp; Communication</v>
      </c>
    </row>
    <row r="9912" spans="1:6" x14ac:dyDescent="0.25">
      <c r="A9912" t="s">
        <v>33</v>
      </c>
      <c r="B9912" t="s">
        <v>30</v>
      </c>
      <c r="C9912">
        <v>157.69999999999999</v>
      </c>
      <c r="D9912" s="1">
        <v>44774</v>
      </c>
      <c r="E9912" cm="1">
        <f t="array" ref="E9912">IF(AND(B9912="Housing",A9912="Rural"),"",
_xlfn.IFS(
NOT(ISBLANK(C9912)), C9912,
AND(NOT(ISBLANK(C9911)), B9911=B9912, NOT(ISBLANK(C9913)), B9913=B9912), AVERAGE(C9911,C9913),
AND(NOT(ISBLANK(C9911)), B9911=B9912, ISBLANK(C9913), NOT(ISBLANK(C9914)), B9914=B9912), C9911+(C9914-C9911)/3,
AND(ISBLANK(C9911), NOT(ISBLANK(C9910)), B9910=B9912, NOT(ISBLANK(C9913)), B9913=B9912), C9910+(C9913-C9910)*2/3,
TRUE, "Check Manually"
))</f>
        <v>157.69999999999999</v>
      </c>
      <c r="F9912" t="str">
        <f>_xlfn.XLOOKUP(B9912,Bucket_Map!A:A,Bucket_Map!B:B,"ERROR - CHECK NAME")</f>
        <v>Transport &amp; Communication</v>
      </c>
    </row>
    <row r="9913" spans="1:6" x14ac:dyDescent="0.25">
      <c r="A9913" t="s">
        <v>33</v>
      </c>
      <c r="B9913" t="s">
        <v>30</v>
      </c>
      <c r="C9913">
        <v>158.19999999999999</v>
      </c>
      <c r="D9913" s="1">
        <v>44805</v>
      </c>
      <c r="E9913" cm="1">
        <f t="array" ref="E9913">IF(AND(B9913="Housing",A9913="Rural"),"",
_xlfn.IFS(
NOT(ISBLANK(C9913)), C9913,
AND(NOT(ISBLANK(C9912)), B9912=B9913, NOT(ISBLANK(C9914)), B9914=B9913), AVERAGE(C9912,C9914),
AND(NOT(ISBLANK(C9912)), B9912=B9913, ISBLANK(C9914), NOT(ISBLANK(C9915)), B9915=B9913), C9912+(C9915-C9912)/3,
AND(ISBLANK(C9912), NOT(ISBLANK(C9911)), B9911=B9913, NOT(ISBLANK(C9914)), B9914=B9913), C9911+(C9914-C9911)*2/3,
TRUE, "Check Manually"
))</f>
        <v>158.19999999999999</v>
      </c>
      <c r="F9913" t="str">
        <f>_xlfn.XLOOKUP(B9913,Bucket_Map!A:A,Bucket_Map!B:B,"ERROR - CHECK NAME")</f>
        <v>Transport &amp; Communication</v>
      </c>
    </row>
    <row r="9914" spans="1:6" x14ac:dyDescent="0.25">
      <c r="A9914" t="s">
        <v>33</v>
      </c>
      <c r="B9914" t="s">
        <v>30</v>
      </c>
      <c r="C9914">
        <v>158.80000000000001</v>
      </c>
      <c r="D9914" s="1">
        <v>44835</v>
      </c>
      <c r="E9914" cm="1">
        <f t="array" ref="E9914">IF(AND(B9914="Housing",A9914="Rural"),"",
_xlfn.IFS(
NOT(ISBLANK(C9914)), C9914,
AND(NOT(ISBLANK(C9913)), B9913=B9914, NOT(ISBLANK(C9915)), B9915=B9914), AVERAGE(C9913,C9915),
AND(NOT(ISBLANK(C9913)), B9913=B9914, ISBLANK(C9915), NOT(ISBLANK(C9916)), B9916=B9914), C9913+(C9916-C9913)/3,
AND(ISBLANK(C9913), NOT(ISBLANK(C9912)), B9912=B9914, NOT(ISBLANK(C9915)), B9915=B9914), C9912+(C9915-C9912)*2/3,
TRUE, "Check Manually"
))</f>
        <v>158.80000000000001</v>
      </c>
      <c r="F9914" t="str">
        <f>_xlfn.XLOOKUP(B9914,Bucket_Map!A:A,Bucket_Map!B:B,"ERROR - CHECK NAME")</f>
        <v>Transport &amp; Communication</v>
      </c>
    </row>
    <row r="9915" spans="1:6" x14ac:dyDescent="0.25">
      <c r="A9915" t="s">
        <v>33</v>
      </c>
      <c r="B9915" t="s">
        <v>30</v>
      </c>
      <c r="C9915">
        <v>158.9</v>
      </c>
      <c r="D9915" s="1">
        <v>44866</v>
      </c>
      <c r="E9915" cm="1">
        <f t="array" ref="E9915">IF(AND(B9915="Housing",A9915="Rural"),"",
_xlfn.IFS(
NOT(ISBLANK(C9915)), C9915,
AND(NOT(ISBLANK(C9914)), B9914=B9915, NOT(ISBLANK(C9916)), B9916=B9915), AVERAGE(C9914,C9916),
AND(NOT(ISBLANK(C9914)), B9914=B9915, ISBLANK(C9916), NOT(ISBLANK(C9917)), B9917=B9915), C9914+(C9917-C9914)/3,
AND(ISBLANK(C9914), NOT(ISBLANK(C9913)), B9913=B9915, NOT(ISBLANK(C9916)), B9916=B9915), C9913+(C9916-C9913)*2/3,
TRUE, "Check Manually"
))</f>
        <v>158.9</v>
      </c>
      <c r="F9915" t="str">
        <f>_xlfn.XLOOKUP(B9915,Bucket_Map!A:A,Bucket_Map!B:B,"ERROR - CHECK NAME")</f>
        <v>Transport &amp; Communication</v>
      </c>
    </row>
    <row r="9916" spans="1:6" x14ac:dyDescent="0.25">
      <c r="A9916" t="s">
        <v>33</v>
      </c>
      <c r="B9916" t="s">
        <v>30</v>
      </c>
      <c r="C9916">
        <v>159.4</v>
      </c>
      <c r="D9916" s="1">
        <v>44896</v>
      </c>
      <c r="E9916" cm="1">
        <f t="array" ref="E9916">IF(AND(B9916="Housing",A9916="Rural"),"",
_xlfn.IFS(
NOT(ISBLANK(C9916)), C9916,
AND(NOT(ISBLANK(C9915)), B9915=B9916, NOT(ISBLANK(C9917)), B9917=B9916), AVERAGE(C9915,C9917),
AND(NOT(ISBLANK(C9915)), B9915=B9916, ISBLANK(C9917), NOT(ISBLANK(C9918)), B9918=B9916), C9915+(C9918-C9915)/3,
AND(ISBLANK(C9915), NOT(ISBLANK(C9914)), B9914=B9916, NOT(ISBLANK(C9917)), B9917=B9916), C9914+(C9917-C9914)*2/3,
TRUE, "Check Manually"
))</f>
        <v>159.4</v>
      </c>
      <c r="F9916" t="str">
        <f>_xlfn.XLOOKUP(B9916,Bucket_Map!A:A,Bucket_Map!B:B,"ERROR - CHECK NAME")</f>
        <v>Transport &amp; Communication</v>
      </c>
    </row>
    <row r="9917" spans="1:6" x14ac:dyDescent="0.25">
      <c r="A9917" t="s">
        <v>33</v>
      </c>
      <c r="B9917" t="s">
        <v>30</v>
      </c>
      <c r="C9917">
        <v>159.5</v>
      </c>
      <c r="D9917" s="1">
        <v>44927</v>
      </c>
      <c r="E9917" cm="1">
        <f t="array" ref="E9917">IF(AND(B9917="Housing",A9917="Rural"),"",
_xlfn.IFS(
NOT(ISBLANK(C9917)), C9917,
AND(NOT(ISBLANK(C9916)), B9916=B9917, NOT(ISBLANK(C9918)), B9918=B9917), AVERAGE(C9916,C9918),
AND(NOT(ISBLANK(C9916)), B9916=B9917, ISBLANK(C9918), NOT(ISBLANK(C9919)), B9919=B9917), C9916+(C9919-C9916)/3,
AND(ISBLANK(C9916), NOT(ISBLANK(C9915)), B9915=B9917, NOT(ISBLANK(C9918)), B9918=B9917), C9915+(C9918-C9915)*2/3,
TRUE, "Check Manually"
))</f>
        <v>159.5</v>
      </c>
      <c r="F9917" t="str">
        <f>_xlfn.XLOOKUP(B9917,Bucket_Map!A:A,Bucket_Map!B:B,"ERROR - CHECK NAME")</f>
        <v>Transport &amp; Communication</v>
      </c>
    </row>
    <row r="9918" spans="1:6" x14ac:dyDescent="0.25">
      <c r="A9918" t="s">
        <v>33</v>
      </c>
      <c r="B9918" t="s">
        <v>30</v>
      </c>
      <c r="C9918">
        <v>159.80000000000001</v>
      </c>
      <c r="D9918" s="1">
        <v>44958</v>
      </c>
      <c r="E9918" cm="1">
        <f t="array" ref="E9918">IF(AND(B9918="Housing",A9918="Rural"),"",
_xlfn.IFS(
NOT(ISBLANK(C9918)), C9918,
AND(NOT(ISBLANK(C9917)), B9917=B9918, NOT(ISBLANK(C9919)), B9919=B9918), AVERAGE(C9917,C9919),
AND(NOT(ISBLANK(C9917)), B9917=B9918, ISBLANK(C9919), NOT(ISBLANK(C9920)), B9920=B9918), C9917+(C9920-C9917)/3,
AND(ISBLANK(C9917), NOT(ISBLANK(C9916)), B9916=B9918, NOT(ISBLANK(C9919)), B9919=B9918), C9916+(C9919-C9916)*2/3,
TRUE, "Check Manually"
))</f>
        <v>159.80000000000001</v>
      </c>
      <c r="F9918" t="str">
        <f>_xlfn.XLOOKUP(B9918,Bucket_Map!A:A,Bucket_Map!B:B,"ERROR - CHECK NAME")</f>
        <v>Transport &amp; Communication</v>
      </c>
    </row>
    <row r="9919" spans="1:6" x14ac:dyDescent="0.25">
      <c r="A9919" t="s">
        <v>33</v>
      </c>
      <c r="B9919" t="s">
        <v>30</v>
      </c>
      <c r="C9919">
        <v>159.80000000000001</v>
      </c>
      <c r="D9919" s="1">
        <v>44986</v>
      </c>
      <c r="E9919" cm="1">
        <f t="array" ref="E9919">IF(AND(B9919="Housing",A9919="Rural"),"",
_xlfn.IFS(
NOT(ISBLANK(C9919)), C9919,
AND(NOT(ISBLANK(C9918)), B9918=B9919, NOT(ISBLANK(C9920)), B9920=B9919), AVERAGE(C9918,C9920),
AND(NOT(ISBLANK(C9918)), B9918=B9919, ISBLANK(C9920), NOT(ISBLANK(C9921)), B9921=B9919), C9918+(C9921-C9918)/3,
AND(ISBLANK(C9918), NOT(ISBLANK(C9917)), B9917=B9919, NOT(ISBLANK(C9920)), B9920=B9919), C9917+(C9920-C9917)*2/3,
TRUE, "Check Manually"
))</f>
        <v>159.80000000000001</v>
      </c>
      <c r="F9919" t="str">
        <f>_xlfn.XLOOKUP(B9919,Bucket_Map!A:A,Bucket_Map!B:B,"ERROR - CHECK NAME")</f>
        <v>Transport &amp; Communication</v>
      </c>
    </row>
    <row r="9920" spans="1:6" x14ac:dyDescent="0.25">
      <c r="A9920" t="s">
        <v>33</v>
      </c>
      <c r="B9920" t="s">
        <v>30</v>
      </c>
      <c r="C9920">
        <v>160.1</v>
      </c>
      <c r="D9920" s="1">
        <v>45017</v>
      </c>
      <c r="E9920" cm="1">
        <f t="array" ref="E9920">IF(AND(B9920="Housing",A9920="Rural"),"",
_xlfn.IFS(
NOT(ISBLANK(C9920)), C9920,
AND(NOT(ISBLANK(C9919)), B9919=B9920, NOT(ISBLANK(C9921)), B9921=B9920), AVERAGE(C9919,C9921),
AND(NOT(ISBLANK(C9919)), B9919=B9920, ISBLANK(C9921), NOT(ISBLANK(C9922)), B9922=B9920), C9919+(C9922-C9919)/3,
AND(ISBLANK(C9919), NOT(ISBLANK(C9918)), B9918=B9920, NOT(ISBLANK(C9921)), B9921=B9920), C9918+(C9921-C9918)*2/3,
TRUE, "Check Manually"
))</f>
        <v>160.1</v>
      </c>
      <c r="F9920" t="str">
        <f>_xlfn.XLOOKUP(B9920,Bucket_Map!A:A,Bucket_Map!B:B,"ERROR - CHECK NAME")</f>
        <v>Transport &amp; Communication</v>
      </c>
    </row>
    <row r="9921" spans="1:6" x14ac:dyDescent="0.25">
      <c r="A9921" t="s">
        <v>33</v>
      </c>
      <c r="B9921" t="s">
        <v>30</v>
      </c>
      <c r="C9921">
        <v>160.4</v>
      </c>
      <c r="D9921" s="1">
        <v>45047</v>
      </c>
      <c r="E9921" cm="1">
        <f t="array" ref="E9921">IF(AND(B9921="Housing",A9921="Rural"),"",
_xlfn.IFS(
NOT(ISBLANK(C9921)), C9921,
AND(NOT(ISBLANK(C9920)), B9920=B9921, NOT(ISBLANK(C9922)), B9922=B9921), AVERAGE(C9920,C9922),
AND(NOT(ISBLANK(C9920)), B9920=B9921, ISBLANK(C9922), NOT(ISBLANK(C9923)), B9923=B9921), C9920+(C9923-C9920)/3,
AND(ISBLANK(C9920), NOT(ISBLANK(C9919)), B9919=B9921, NOT(ISBLANK(C9922)), B9922=B9921), C9919+(C9922-C9919)*2/3,
TRUE, "Check Manually"
))</f>
        <v>160.4</v>
      </c>
      <c r="F9921" t="str">
        <f>_xlfn.XLOOKUP(B9921,Bucket_Map!A:A,Bucket_Map!B:B,"ERROR - CHECK NAME")</f>
        <v>Transport &amp; Communication</v>
      </c>
    </row>
    <row r="9922" spans="1:6" x14ac:dyDescent="0.25">
      <c r="A9922" t="s">
        <v>33</v>
      </c>
      <c r="B9922" t="s">
        <v>31</v>
      </c>
      <c r="C9922">
        <v>102.9</v>
      </c>
      <c r="D9922" s="1">
        <v>41275</v>
      </c>
      <c r="E9922" cm="1">
        <f t="array" ref="E9922">IF(AND(B9922="Housing",A9922="Rural"),"",
_xlfn.IFS(
NOT(ISBLANK(C9922)), C9922,
AND(NOT(ISBLANK(C9921)), B9921=B9922, NOT(ISBLANK(C9923)), B9923=B9922), AVERAGE(C9921,C9923),
AND(NOT(ISBLANK(C9921)), B9921=B9922, ISBLANK(C9923), NOT(ISBLANK(C9924)), B9924=B9922), C9921+(C9924-C9921)/3,
AND(ISBLANK(C9921), NOT(ISBLANK(C9920)), B9920=B9922, NOT(ISBLANK(C9923)), B9923=B9922), C9920+(C9923-C9920)*2/3,
TRUE, "Check Manually"
))</f>
        <v>102.9</v>
      </c>
      <c r="F9922" t="str">
        <f>_xlfn.XLOOKUP(B9922,Bucket_Map!A:A,Bucket_Map!B:B,"ERROR - CHECK NAME")</f>
        <v>Food &amp; Beverages</v>
      </c>
    </row>
    <row r="9923" spans="1:6" x14ac:dyDescent="0.25">
      <c r="A9923" t="s">
        <v>33</v>
      </c>
      <c r="B9923" t="s">
        <v>31</v>
      </c>
      <c r="C9923">
        <v>104.9</v>
      </c>
      <c r="D9923" s="1">
        <v>41306</v>
      </c>
      <c r="E9923" cm="1">
        <f t="array" ref="E9923">IF(AND(B9923="Housing",A9923="Rural"),"",
_xlfn.IFS(
NOT(ISBLANK(C9923)), C9923,
AND(NOT(ISBLANK(C9922)), B9922=B9923, NOT(ISBLANK(C9924)), B9924=B9923), AVERAGE(C9922,C9924),
AND(NOT(ISBLANK(C9922)), B9922=B9923, ISBLANK(C9924), NOT(ISBLANK(C9925)), B9925=B9923), C9922+(C9925-C9922)/3,
AND(ISBLANK(C9922), NOT(ISBLANK(C9921)), B9921=B9923, NOT(ISBLANK(C9924)), B9924=B9923), C9921+(C9924-C9921)*2/3,
TRUE, "Check Manually"
))</f>
        <v>104.9</v>
      </c>
      <c r="F9923" t="str">
        <f>_xlfn.XLOOKUP(B9923,Bucket_Map!A:A,Bucket_Map!B:B,"ERROR - CHECK NAME")</f>
        <v>Food &amp; Beverages</v>
      </c>
    </row>
    <row r="9924" spans="1:6" x14ac:dyDescent="0.25">
      <c r="A9924" t="s">
        <v>33</v>
      </c>
      <c r="B9924" t="s">
        <v>31</v>
      </c>
      <c r="C9924">
        <v>103.8</v>
      </c>
      <c r="D9924" s="1">
        <v>41334</v>
      </c>
      <c r="E9924" cm="1">
        <f t="array" ref="E9924">IF(AND(B9924="Housing",A9924="Rural"),"",
_xlfn.IFS(
NOT(ISBLANK(C9924)), C9924,
AND(NOT(ISBLANK(C9923)), B9923=B9924, NOT(ISBLANK(C9925)), B9925=B9924), AVERAGE(C9923,C9925),
AND(NOT(ISBLANK(C9923)), B9923=B9924, ISBLANK(C9925), NOT(ISBLANK(C9926)), B9926=B9924), C9923+(C9926-C9923)/3,
AND(ISBLANK(C9923), NOT(ISBLANK(C9922)), B9922=B9924, NOT(ISBLANK(C9925)), B9925=B9924), C9922+(C9925-C9922)*2/3,
TRUE, "Check Manually"
))</f>
        <v>103.8</v>
      </c>
      <c r="F9924" t="str">
        <f>_xlfn.XLOOKUP(B9924,Bucket_Map!A:A,Bucket_Map!B:B,"ERROR - CHECK NAME")</f>
        <v>Food &amp; Beverages</v>
      </c>
    </row>
    <row r="9925" spans="1:6" x14ac:dyDescent="0.25">
      <c r="A9925" t="s">
        <v>33</v>
      </c>
      <c r="B9925" t="s">
        <v>31</v>
      </c>
      <c r="C9925">
        <v>109.7</v>
      </c>
      <c r="D9925" s="1">
        <v>41365</v>
      </c>
      <c r="E9925" cm="1">
        <f t="array" ref="E9925">IF(AND(B9925="Housing",A9925="Rural"),"",
_xlfn.IFS(
NOT(ISBLANK(C9925)), C9925,
AND(NOT(ISBLANK(C9924)), B9924=B9925, NOT(ISBLANK(C9926)), B9926=B9925), AVERAGE(C9924,C9926),
AND(NOT(ISBLANK(C9924)), B9924=B9925, ISBLANK(C9926), NOT(ISBLANK(C9927)), B9927=B9925), C9924+(C9927-C9924)/3,
AND(ISBLANK(C9924), NOT(ISBLANK(C9923)), B9923=B9925, NOT(ISBLANK(C9926)), B9926=B9925), C9923+(C9926-C9923)*2/3,
TRUE, "Check Manually"
))</f>
        <v>109.7</v>
      </c>
      <c r="F9925" t="str">
        <f>_xlfn.XLOOKUP(B9925,Bucket_Map!A:A,Bucket_Map!B:B,"ERROR - CHECK NAME")</f>
        <v>Food &amp; Beverages</v>
      </c>
    </row>
    <row r="9926" spans="1:6" x14ac:dyDescent="0.25">
      <c r="A9926" t="s">
        <v>33</v>
      </c>
      <c r="B9926" t="s">
        <v>31</v>
      </c>
      <c r="C9926">
        <v>123.7</v>
      </c>
      <c r="D9926" s="1">
        <v>41395</v>
      </c>
      <c r="E9926" cm="1">
        <f t="array" ref="E9926">IF(AND(B9926="Housing",A9926="Rural"),"",
_xlfn.IFS(
NOT(ISBLANK(C9926)), C9926,
AND(NOT(ISBLANK(C9925)), B9925=B9926, NOT(ISBLANK(C9927)), B9927=B9926), AVERAGE(C9925,C9927),
AND(NOT(ISBLANK(C9925)), B9925=B9926, ISBLANK(C9927), NOT(ISBLANK(C9928)), B9928=B9926), C9925+(C9928-C9925)/3,
AND(ISBLANK(C9925), NOT(ISBLANK(C9924)), B9924=B9926, NOT(ISBLANK(C9927)), B9927=B9926), C9924+(C9927-C9924)*2/3,
TRUE, "Check Manually"
))</f>
        <v>123.7</v>
      </c>
      <c r="F9926" t="str">
        <f>_xlfn.XLOOKUP(B9926,Bucket_Map!A:A,Bucket_Map!B:B,"ERROR - CHECK NAME")</f>
        <v>Food &amp; Beverages</v>
      </c>
    </row>
    <row r="9927" spans="1:6" x14ac:dyDescent="0.25">
      <c r="A9927" t="s">
        <v>33</v>
      </c>
      <c r="B9927" t="s">
        <v>31</v>
      </c>
      <c r="C9927">
        <v>143.6</v>
      </c>
      <c r="D9927" s="1">
        <v>41426</v>
      </c>
      <c r="E9927" cm="1">
        <f t="array" ref="E9927">IF(AND(B9927="Housing",A9927="Rural"),"",
_xlfn.IFS(
NOT(ISBLANK(C9927)), C9927,
AND(NOT(ISBLANK(C9926)), B9926=B9927, NOT(ISBLANK(C9928)), B9928=B9927), AVERAGE(C9926,C9928),
AND(NOT(ISBLANK(C9926)), B9926=B9927, ISBLANK(C9928), NOT(ISBLANK(C9929)), B9929=B9927), C9926+(C9929-C9926)/3,
AND(ISBLANK(C9926), NOT(ISBLANK(C9925)), B9925=B9927, NOT(ISBLANK(C9928)), B9928=B9927), C9925+(C9928-C9925)*2/3,
TRUE, "Check Manually"
))</f>
        <v>143.6</v>
      </c>
      <c r="F9927" t="str">
        <f>_xlfn.XLOOKUP(B9927,Bucket_Map!A:A,Bucket_Map!B:B,"ERROR - CHECK NAME")</f>
        <v>Food &amp; Beverages</v>
      </c>
    </row>
    <row r="9928" spans="1:6" x14ac:dyDescent="0.25">
      <c r="A9928" t="s">
        <v>33</v>
      </c>
      <c r="B9928" t="s">
        <v>31</v>
      </c>
      <c r="C9928">
        <v>160.9</v>
      </c>
      <c r="D9928" s="1">
        <v>41456</v>
      </c>
      <c r="E9928" cm="1">
        <f t="array" ref="E9928">IF(AND(B9928="Housing",A9928="Rural"),"",
_xlfn.IFS(
NOT(ISBLANK(C9928)), C9928,
AND(NOT(ISBLANK(C9927)), B9927=B9928, NOT(ISBLANK(C9929)), B9929=B9928), AVERAGE(C9927,C9929),
AND(NOT(ISBLANK(C9927)), B9927=B9928, ISBLANK(C9929), NOT(ISBLANK(C9930)), B9930=B9928), C9927+(C9930-C9927)/3,
AND(ISBLANK(C9927), NOT(ISBLANK(C9926)), B9926=B9928, NOT(ISBLANK(C9929)), B9929=B9928), C9926+(C9929-C9926)*2/3,
TRUE, "Check Manually"
))</f>
        <v>160.9</v>
      </c>
      <c r="F9928" t="str">
        <f>_xlfn.XLOOKUP(B9928,Bucket_Map!A:A,Bucket_Map!B:B,"ERROR - CHECK NAME")</f>
        <v>Food &amp; Beverages</v>
      </c>
    </row>
    <row r="9929" spans="1:6" x14ac:dyDescent="0.25">
      <c r="A9929" t="s">
        <v>33</v>
      </c>
      <c r="B9929" t="s">
        <v>31</v>
      </c>
      <c r="C9929">
        <v>177</v>
      </c>
      <c r="D9929" s="1">
        <v>41487</v>
      </c>
      <c r="E9929" cm="1">
        <f t="array" ref="E9929">IF(AND(B9929="Housing",A9929="Rural"),"",
_xlfn.IFS(
NOT(ISBLANK(C9929)), C9929,
AND(NOT(ISBLANK(C9928)), B9928=B9929, NOT(ISBLANK(C9930)), B9930=B9929), AVERAGE(C9928,C9930),
AND(NOT(ISBLANK(C9928)), B9928=B9929, ISBLANK(C9930), NOT(ISBLANK(C9931)), B9931=B9929), C9928+(C9931-C9928)/3,
AND(ISBLANK(C9928), NOT(ISBLANK(C9927)), B9927=B9929, NOT(ISBLANK(C9930)), B9930=B9929), C9927+(C9930-C9927)*2/3,
TRUE, "Check Manually"
))</f>
        <v>177</v>
      </c>
      <c r="F9929" t="str">
        <f>_xlfn.XLOOKUP(B9929,Bucket_Map!A:A,Bucket_Map!B:B,"ERROR - CHECK NAME")</f>
        <v>Food &amp; Beverages</v>
      </c>
    </row>
    <row r="9930" spans="1:6" x14ac:dyDescent="0.25">
      <c r="A9930" t="s">
        <v>33</v>
      </c>
      <c r="B9930" t="s">
        <v>31</v>
      </c>
      <c r="C9930">
        <v>174.3</v>
      </c>
      <c r="D9930" s="1">
        <v>41518</v>
      </c>
      <c r="E9930" cm="1">
        <f t="array" ref="E9930">IF(AND(B9930="Housing",A9930="Rural"),"",
_xlfn.IFS(
NOT(ISBLANK(C9930)), C9930,
AND(NOT(ISBLANK(C9929)), B9929=B9930, NOT(ISBLANK(C9931)), B9931=B9930), AVERAGE(C9929,C9931),
AND(NOT(ISBLANK(C9929)), B9929=B9930, ISBLANK(C9931), NOT(ISBLANK(C9932)), B9932=B9930), C9929+(C9932-C9929)/3,
AND(ISBLANK(C9929), NOT(ISBLANK(C9928)), B9928=B9930, NOT(ISBLANK(C9931)), B9931=B9930), C9928+(C9931-C9928)*2/3,
TRUE, "Check Manually"
))</f>
        <v>174.3</v>
      </c>
      <c r="F9930" t="str">
        <f>_xlfn.XLOOKUP(B9930,Bucket_Map!A:A,Bucket_Map!B:B,"ERROR - CHECK NAME")</f>
        <v>Food &amp; Beverages</v>
      </c>
    </row>
    <row r="9931" spans="1:6" x14ac:dyDescent="0.25">
      <c r="A9931" t="s">
        <v>33</v>
      </c>
      <c r="B9931" t="s">
        <v>31</v>
      </c>
      <c r="C9931">
        <v>183.5</v>
      </c>
      <c r="D9931" s="1">
        <v>41548</v>
      </c>
      <c r="E9931" cm="1">
        <f t="array" ref="E9931">IF(AND(B9931="Housing",A9931="Rural"),"",
_xlfn.IFS(
NOT(ISBLANK(C9931)), C9931,
AND(NOT(ISBLANK(C9930)), B9930=B9931, NOT(ISBLANK(C9932)), B9932=B9931), AVERAGE(C9930,C9932),
AND(NOT(ISBLANK(C9930)), B9930=B9931, ISBLANK(C9932), NOT(ISBLANK(C9933)), B9933=B9931), C9930+(C9933-C9930)/3,
AND(ISBLANK(C9930), NOT(ISBLANK(C9929)), B9929=B9931, NOT(ISBLANK(C9932)), B9932=B9931), C9929+(C9932-C9929)*2/3,
TRUE, "Check Manually"
))</f>
        <v>183.5</v>
      </c>
      <c r="F9931" t="str">
        <f>_xlfn.XLOOKUP(B9931,Bucket_Map!A:A,Bucket_Map!B:B,"ERROR - CHECK NAME")</f>
        <v>Food &amp; Beverages</v>
      </c>
    </row>
    <row r="9932" spans="1:6" x14ac:dyDescent="0.25">
      <c r="A9932" t="s">
        <v>33</v>
      </c>
      <c r="B9932" t="s">
        <v>31</v>
      </c>
      <c r="C9932">
        <v>192.8</v>
      </c>
      <c r="D9932" s="1">
        <v>41579</v>
      </c>
      <c r="E9932" cm="1">
        <f t="array" ref="E9932">IF(AND(B9932="Housing",A9932="Rural"),"",
_xlfn.IFS(
NOT(ISBLANK(C9932)), C9932,
AND(NOT(ISBLANK(C9931)), B9931=B9932, NOT(ISBLANK(C9933)), B9933=B9932), AVERAGE(C9931,C9933),
AND(NOT(ISBLANK(C9931)), B9931=B9932, ISBLANK(C9933), NOT(ISBLANK(C9934)), B9934=B9932), C9931+(C9934-C9931)/3,
AND(ISBLANK(C9931), NOT(ISBLANK(C9930)), B9930=B9932, NOT(ISBLANK(C9933)), B9933=B9932), C9930+(C9933-C9930)*2/3,
TRUE, "Check Manually"
))</f>
        <v>192.8</v>
      </c>
      <c r="F9932" t="str">
        <f>_xlfn.XLOOKUP(B9932,Bucket_Map!A:A,Bucket_Map!B:B,"ERROR - CHECK NAME")</f>
        <v>Food &amp; Beverages</v>
      </c>
    </row>
    <row r="9933" spans="1:6" x14ac:dyDescent="0.25">
      <c r="A9933" t="s">
        <v>33</v>
      </c>
      <c r="B9933" t="s">
        <v>31</v>
      </c>
      <c r="C9933">
        <v>144.80000000000001</v>
      </c>
      <c r="D9933" s="1">
        <v>41609</v>
      </c>
      <c r="E9933" cm="1">
        <f t="array" ref="E9933">IF(AND(B9933="Housing",A9933="Rural"),"",
_xlfn.IFS(
NOT(ISBLANK(C9933)), C9933,
AND(NOT(ISBLANK(C9932)), B9932=B9933, NOT(ISBLANK(C9934)), B9934=B9933), AVERAGE(C9932,C9934),
AND(NOT(ISBLANK(C9932)), B9932=B9933, ISBLANK(C9934), NOT(ISBLANK(C9935)), B9935=B9933), C9932+(C9935-C9932)/3,
AND(ISBLANK(C9932), NOT(ISBLANK(C9931)), B9931=B9933, NOT(ISBLANK(C9934)), B9934=B9933), C9931+(C9934-C9931)*2/3,
TRUE, "Check Manually"
))</f>
        <v>144.80000000000001</v>
      </c>
      <c r="F9933" t="str">
        <f>_xlfn.XLOOKUP(B9933,Bucket_Map!A:A,Bucket_Map!B:B,"ERROR - CHECK NAME")</f>
        <v>Food &amp; Beverages</v>
      </c>
    </row>
    <row r="9934" spans="1:6" x14ac:dyDescent="0.25">
      <c r="A9934" t="s">
        <v>33</v>
      </c>
      <c r="B9934" t="s">
        <v>31</v>
      </c>
      <c r="C9934">
        <v>118.9</v>
      </c>
      <c r="D9934" s="1">
        <v>41640</v>
      </c>
      <c r="E9934" cm="1">
        <f t="array" ref="E9934">IF(AND(B9934="Housing",A9934="Rural"),"",
_xlfn.IFS(
NOT(ISBLANK(C9934)), C9934,
AND(NOT(ISBLANK(C9933)), B9933=B9934, NOT(ISBLANK(C9935)), B9935=B9934), AVERAGE(C9933,C9935),
AND(NOT(ISBLANK(C9933)), B9933=B9934, ISBLANK(C9935), NOT(ISBLANK(C9936)), B9936=B9934), C9933+(C9936-C9933)/3,
AND(ISBLANK(C9933), NOT(ISBLANK(C9932)), B9932=B9934, NOT(ISBLANK(C9935)), B9935=B9934), C9932+(C9935-C9932)*2/3,
TRUE, "Check Manually"
))</f>
        <v>118.9</v>
      </c>
      <c r="F9934" t="str">
        <f>_xlfn.XLOOKUP(B9934,Bucket_Map!A:A,Bucket_Map!B:B,"ERROR - CHECK NAME")</f>
        <v>Food &amp; Beverages</v>
      </c>
    </row>
    <row r="9935" spans="1:6" x14ac:dyDescent="0.25">
      <c r="A9935" t="s">
        <v>33</v>
      </c>
      <c r="B9935" t="s">
        <v>31</v>
      </c>
      <c r="C9935">
        <v>111.5</v>
      </c>
      <c r="D9935" s="1">
        <v>41671</v>
      </c>
      <c r="E9935" cm="1">
        <f t="array" ref="E9935">IF(AND(B9935="Housing",A9935="Rural"),"",
_xlfn.IFS(
NOT(ISBLANK(C9935)), C9935,
AND(NOT(ISBLANK(C9934)), B9934=B9935, NOT(ISBLANK(C9936)), B9936=B9935), AVERAGE(C9934,C9936),
AND(NOT(ISBLANK(C9934)), B9934=B9935, ISBLANK(C9936), NOT(ISBLANK(C9937)), B9937=B9935), C9934+(C9937-C9934)/3,
AND(ISBLANK(C9934), NOT(ISBLANK(C9933)), B9933=B9935, NOT(ISBLANK(C9936)), B9936=B9935), C9933+(C9936-C9933)*2/3,
TRUE, "Check Manually"
))</f>
        <v>111.5</v>
      </c>
      <c r="F9935" t="str">
        <f>_xlfn.XLOOKUP(B9935,Bucket_Map!A:A,Bucket_Map!B:B,"ERROR - CHECK NAME")</f>
        <v>Food &amp; Beverages</v>
      </c>
    </row>
    <row r="9936" spans="1:6" x14ac:dyDescent="0.25">
      <c r="A9936" t="s">
        <v>33</v>
      </c>
      <c r="B9936" t="s">
        <v>31</v>
      </c>
      <c r="C9936">
        <v>113.3</v>
      </c>
      <c r="D9936" s="1">
        <v>41699</v>
      </c>
      <c r="E9936" cm="1">
        <f t="array" ref="E9936">IF(AND(B9936="Housing",A9936="Rural"),"",
_xlfn.IFS(
NOT(ISBLANK(C9936)), C9936,
AND(NOT(ISBLANK(C9935)), B9935=B9936, NOT(ISBLANK(C9937)), B9937=B9936), AVERAGE(C9935,C9937),
AND(NOT(ISBLANK(C9935)), B9935=B9936, ISBLANK(C9937), NOT(ISBLANK(C9938)), B9938=B9936), C9935+(C9938-C9935)/3,
AND(ISBLANK(C9935), NOT(ISBLANK(C9934)), B9934=B9936, NOT(ISBLANK(C9937)), B9937=B9936), C9934+(C9937-C9934)*2/3,
TRUE, "Check Manually"
))</f>
        <v>113.3</v>
      </c>
      <c r="F9936" t="str">
        <f>_xlfn.XLOOKUP(B9936,Bucket_Map!A:A,Bucket_Map!B:B,"ERROR - CHECK NAME")</f>
        <v>Food &amp; Beverages</v>
      </c>
    </row>
    <row r="9937" spans="1:6" x14ac:dyDescent="0.25">
      <c r="A9937" t="s">
        <v>33</v>
      </c>
      <c r="B9937" t="s">
        <v>31</v>
      </c>
      <c r="C9937">
        <v>121.2</v>
      </c>
      <c r="D9937" s="1">
        <v>41730</v>
      </c>
      <c r="E9937" cm="1">
        <f t="array" ref="E9937">IF(AND(B9937="Housing",A9937="Rural"),"",
_xlfn.IFS(
NOT(ISBLANK(C9937)), C9937,
AND(NOT(ISBLANK(C9936)), B9936=B9937, NOT(ISBLANK(C9938)), B9938=B9937), AVERAGE(C9936,C9938),
AND(NOT(ISBLANK(C9936)), B9936=B9937, ISBLANK(C9938), NOT(ISBLANK(C9939)), B9939=B9937), C9936+(C9939-C9936)/3,
AND(ISBLANK(C9936), NOT(ISBLANK(C9935)), B9935=B9937, NOT(ISBLANK(C9938)), B9938=B9937), C9935+(C9938-C9935)*2/3,
TRUE, "Check Manually"
))</f>
        <v>121.2</v>
      </c>
      <c r="F9937" t="str">
        <f>_xlfn.XLOOKUP(B9937,Bucket_Map!A:A,Bucket_Map!B:B,"ERROR - CHECK NAME")</f>
        <v>Food &amp; Beverages</v>
      </c>
    </row>
    <row r="9938" spans="1:6" x14ac:dyDescent="0.25">
      <c r="A9938" t="s">
        <v>33</v>
      </c>
      <c r="B9938" t="s">
        <v>31</v>
      </c>
      <c r="C9938">
        <v>127</v>
      </c>
      <c r="D9938" s="1">
        <v>41760</v>
      </c>
      <c r="E9938" cm="1">
        <f t="array" ref="E9938">IF(AND(B9938="Housing",A9938="Rural"),"",
_xlfn.IFS(
NOT(ISBLANK(C9938)), C9938,
AND(NOT(ISBLANK(C9937)), B9937=B9938, NOT(ISBLANK(C9939)), B9939=B9938), AVERAGE(C9937,C9939),
AND(NOT(ISBLANK(C9937)), B9937=B9938, ISBLANK(C9939), NOT(ISBLANK(C9940)), B9940=B9938), C9937+(C9940-C9937)/3,
AND(ISBLANK(C9937), NOT(ISBLANK(C9936)), B9936=B9938, NOT(ISBLANK(C9939)), B9939=B9938), C9936+(C9939-C9936)*2/3,
TRUE, "Check Manually"
))</f>
        <v>127</v>
      </c>
      <c r="F9938" t="str">
        <f>_xlfn.XLOOKUP(B9938,Bucket_Map!A:A,Bucket_Map!B:B,"ERROR - CHECK NAME")</f>
        <v>Food &amp; Beverages</v>
      </c>
    </row>
    <row r="9939" spans="1:6" x14ac:dyDescent="0.25">
      <c r="A9939" t="s">
        <v>33</v>
      </c>
      <c r="B9939" t="s">
        <v>31</v>
      </c>
      <c r="C9939">
        <v>137.5</v>
      </c>
      <c r="D9939" s="1">
        <v>41791</v>
      </c>
      <c r="E9939" cm="1">
        <f t="array" ref="E9939">IF(AND(B9939="Housing",A9939="Rural"),"",
_xlfn.IFS(
NOT(ISBLANK(C9939)), C9939,
AND(NOT(ISBLANK(C9938)), B9938=B9939, NOT(ISBLANK(C9940)), B9940=B9939), AVERAGE(C9938,C9940),
AND(NOT(ISBLANK(C9938)), B9938=B9939, ISBLANK(C9940), NOT(ISBLANK(C9941)), B9941=B9939), C9938+(C9941-C9938)/3,
AND(ISBLANK(C9938), NOT(ISBLANK(C9937)), B9937=B9939, NOT(ISBLANK(C9940)), B9940=B9939), C9937+(C9940-C9937)*2/3,
TRUE, "Check Manually"
))</f>
        <v>137.5</v>
      </c>
      <c r="F9939" t="str">
        <f>_xlfn.XLOOKUP(B9939,Bucket_Map!A:A,Bucket_Map!B:B,"ERROR - CHECK NAME")</f>
        <v>Food &amp; Beverages</v>
      </c>
    </row>
    <row r="9940" spans="1:6" x14ac:dyDescent="0.25">
      <c r="A9940" t="s">
        <v>33</v>
      </c>
      <c r="B9940" t="s">
        <v>31</v>
      </c>
      <c r="C9940">
        <v>172.4</v>
      </c>
      <c r="D9940" s="1">
        <v>41821</v>
      </c>
      <c r="E9940" cm="1">
        <f t="array" ref="E9940">IF(AND(B9940="Housing",A9940="Rural"),"",
_xlfn.IFS(
NOT(ISBLANK(C9940)), C9940,
AND(NOT(ISBLANK(C9939)), B9939=B9940, NOT(ISBLANK(C9941)), B9941=B9940), AVERAGE(C9939,C9941),
AND(NOT(ISBLANK(C9939)), B9939=B9940, ISBLANK(C9941), NOT(ISBLANK(C9942)), B9942=B9940), C9939+(C9942-C9939)/3,
AND(ISBLANK(C9939), NOT(ISBLANK(C9938)), B9938=B9940, NOT(ISBLANK(C9941)), B9941=B9940), C9938+(C9941-C9938)*2/3,
TRUE, "Check Manually"
))</f>
        <v>172.4</v>
      </c>
      <c r="F9940" t="str">
        <f>_xlfn.XLOOKUP(B9940,Bucket_Map!A:A,Bucket_Map!B:B,"ERROR - CHECK NAME")</f>
        <v>Food &amp; Beverages</v>
      </c>
    </row>
    <row r="9941" spans="1:6" x14ac:dyDescent="0.25">
      <c r="A9941" t="s">
        <v>33</v>
      </c>
      <c r="B9941" t="s">
        <v>31</v>
      </c>
      <c r="C9941">
        <v>181.9</v>
      </c>
      <c r="D9941" s="1">
        <v>41852</v>
      </c>
      <c r="E9941" cm="1">
        <f t="array" ref="E9941">IF(AND(B9941="Housing",A9941="Rural"),"",
_xlfn.IFS(
NOT(ISBLANK(C9941)), C9941,
AND(NOT(ISBLANK(C9940)), B9940=B9941, NOT(ISBLANK(C9942)), B9942=B9941), AVERAGE(C9940,C9942),
AND(NOT(ISBLANK(C9940)), B9940=B9941, ISBLANK(C9942), NOT(ISBLANK(C9943)), B9943=B9941), C9940+(C9943-C9940)/3,
AND(ISBLANK(C9940), NOT(ISBLANK(C9939)), B9939=B9941, NOT(ISBLANK(C9942)), B9942=B9941), C9939+(C9942-C9939)*2/3,
TRUE, "Check Manually"
))</f>
        <v>181.9</v>
      </c>
      <c r="F9941" t="str">
        <f>_xlfn.XLOOKUP(B9941,Bucket_Map!A:A,Bucket_Map!B:B,"ERROR - CHECK NAME")</f>
        <v>Food &amp; Beverages</v>
      </c>
    </row>
    <row r="9942" spans="1:6" x14ac:dyDescent="0.25">
      <c r="A9942" t="s">
        <v>33</v>
      </c>
      <c r="B9942" t="s">
        <v>31</v>
      </c>
      <c r="C9942">
        <v>168.6</v>
      </c>
      <c r="D9942" s="1">
        <v>41883</v>
      </c>
      <c r="E9942" cm="1">
        <f t="array" ref="E9942">IF(AND(B9942="Housing",A9942="Rural"),"",
_xlfn.IFS(
NOT(ISBLANK(C9942)), C9942,
AND(NOT(ISBLANK(C9941)), B9941=B9942, NOT(ISBLANK(C9943)), B9943=B9942), AVERAGE(C9941,C9943),
AND(NOT(ISBLANK(C9941)), B9941=B9942, ISBLANK(C9943), NOT(ISBLANK(C9944)), B9944=B9942), C9941+(C9944-C9941)/3,
AND(ISBLANK(C9941), NOT(ISBLANK(C9940)), B9940=B9942, NOT(ISBLANK(C9943)), B9943=B9942), C9940+(C9943-C9940)*2/3,
TRUE, "Check Manually"
))</f>
        <v>168.6</v>
      </c>
      <c r="F9942" t="str">
        <f>_xlfn.XLOOKUP(B9942,Bucket_Map!A:A,Bucket_Map!B:B,"ERROR - CHECK NAME")</f>
        <v>Food &amp; Beverages</v>
      </c>
    </row>
    <row r="9943" spans="1:6" x14ac:dyDescent="0.25">
      <c r="A9943" t="s">
        <v>33</v>
      </c>
      <c r="B9943" t="s">
        <v>31</v>
      </c>
      <c r="C9943">
        <v>159.6</v>
      </c>
      <c r="D9943" s="1">
        <v>41913</v>
      </c>
      <c r="E9943" cm="1">
        <f t="array" ref="E9943">IF(AND(B9943="Housing",A9943="Rural"),"",
_xlfn.IFS(
NOT(ISBLANK(C9943)), C9943,
AND(NOT(ISBLANK(C9942)), B9942=B9943, NOT(ISBLANK(C9944)), B9944=B9943), AVERAGE(C9942,C9944),
AND(NOT(ISBLANK(C9942)), B9942=B9943, ISBLANK(C9944), NOT(ISBLANK(C9945)), B9945=B9943), C9942+(C9945-C9942)/3,
AND(ISBLANK(C9942), NOT(ISBLANK(C9941)), B9941=B9943, NOT(ISBLANK(C9944)), B9944=B9943), C9941+(C9944-C9941)*2/3,
TRUE, "Check Manually"
))</f>
        <v>159.6</v>
      </c>
      <c r="F9943" t="str">
        <f>_xlfn.XLOOKUP(B9943,Bucket_Map!A:A,Bucket_Map!B:B,"ERROR - CHECK NAME")</f>
        <v>Food &amp; Beverages</v>
      </c>
    </row>
    <row r="9944" spans="1:6" x14ac:dyDescent="0.25">
      <c r="A9944" t="s">
        <v>33</v>
      </c>
      <c r="B9944" t="s">
        <v>31</v>
      </c>
      <c r="C9944">
        <v>153.19999999999999</v>
      </c>
      <c r="D9944" s="1">
        <v>41944</v>
      </c>
      <c r="E9944" cm="1">
        <f t="array" ref="E9944">IF(AND(B9944="Housing",A9944="Rural"),"",
_xlfn.IFS(
NOT(ISBLANK(C9944)), C9944,
AND(NOT(ISBLANK(C9943)), B9943=B9944, NOT(ISBLANK(C9945)), B9945=B9944), AVERAGE(C9943,C9945),
AND(NOT(ISBLANK(C9943)), B9943=B9944, ISBLANK(C9945), NOT(ISBLANK(C9946)), B9946=B9944), C9943+(C9946-C9943)/3,
AND(ISBLANK(C9943), NOT(ISBLANK(C9942)), B9942=B9944, NOT(ISBLANK(C9945)), B9945=B9944), C9942+(C9945-C9942)*2/3,
TRUE, "Check Manually"
))</f>
        <v>153.19999999999999</v>
      </c>
      <c r="F9944" t="str">
        <f>_xlfn.XLOOKUP(B9944,Bucket_Map!A:A,Bucket_Map!B:B,"ERROR - CHECK NAME")</f>
        <v>Food &amp; Beverages</v>
      </c>
    </row>
    <row r="9945" spans="1:6" x14ac:dyDescent="0.25">
      <c r="A9945" t="s">
        <v>33</v>
      </c>
      <c r="B9945" t="s">
        <v>31</v>
      </c>
      <c r="C9945">
        <v>141</v>
      </c>
      <c r="D9945" s="1">
        <v>41974</v>
      </c>
      <c r="E9945" cm="1">
        <f t="array" ref="E9945">IF(AND(B9945="Housing",A9945="Rural"),"",
_xlfn.IFS(
NOT(ISBLANK(C9945)), C9945,
AND(NOT(ISBLANK(C9944)), B9944=B9945, NOT(ISBLANK(C9946)), B9946=B9945), AVERAGE(C9944,C9946),
AND(NOT(ISBLANK(C9944)), B9944=B9945, ISBLANK(C9946), NOT(ISBLANK(C9947)), B9947=B9945), C9944+(C9947-C9944)/3,
AND(ISBLANK(C9944), NOT(ISBLANK(C9943)), B9943=B9945, NOT(ISBLANK(C9946)), B9946=B9945), C9943+(C9946-C9943)*2/3,
TRUE, "Check Manually"
))</f>
        <v>141</v>
      </c>
      <c r="F9945" t="str">
        <f>_xlfn.XLOOKUP(B9945,Bucket_Map!A:A,Bucket_Map!B:B,"ERROR - CHECK NAME")</f>
        <v>Food &amp; Beverages</v>
      </c>
    </row>
    <row r="9946" spans="1:6" x14ac:dyDescent="0.25">
      <c r="A9946" t="s">
        <v>33</v>
      </c>
      <c r="B9946" t="s">
        <v>31</v>
      </c>
      <c r="C9946">
        <v>134.4</v>
      </c>
      <c r="D9946" s="1">
        <v>42005</v>
      </c>
      <c r="E9946" cm="1">
        <f t="array" ref="E9946">IF(AND(B9946="Housing",A9946="Rural"),"",
_xlfn.IFS(
NOT(ISBLANK(C9946)), C9946,
AND(NOT(ISBLANK(C9945)), B9945=B9946, NOT(ISBLANK(C9947)), B9947=B9946), AVERAGE(C9945,C9947),
AND(NOT(ISBLANK(C9945)), B9945=B9946, ISBLANK(C9947), NOT(ISBLANK(C9948)), B9948=B9946), C9945+(C9948-C9945)/3,
AND(ISBLANK(C9945), NOT(ISBLANK(C9944)), B9944=B9946, NOT(ISBLANK(C9947)), B9947=B9946), C9944+(C9947-C9944)*2/3,
TRUE, "Check Manually"
))</f>
        <v>134.4</v>
      </c>
      <c r="F9946" t="str">
        <f>_xlfn.XLOOKUP(B9946,Bucket_Map!A:A,Bucket_Map!B:B,"ERROR - CHECK NAME")</f>
        <v>Food &amp; Beverages</v>
      </c>
    </row>
    <row r="9947" spans="1:6" x14ac:dyDescent="0.25">
      <c r="A9947" t="s">
        <v>33</v>
      </c>
      <c r="B9947" t="s">
        <v>31</v>
      </c>
      <c r="C9947">
        <v>131.80000000000001</v>
      </c>
      <c r="D9947" s="1">
        <v>42036</v>
      </c>
      <c r="E9947" cm="1">
        <f t="array" ref="E9947">IF(AND(B9947="Housing",A9947="Rural"),"",
_xlfn.IFS(
NOT(ISBLANK(C9947)), C9947,
AND(NOT(ISBLANK(C9946)), B9946=B9947, NOT(ISBLANK(C9948)), B9948=B9947), AVERAGE(C9946,C9948),
AND(NOT(ISBLANK(C9946)), B9946=B9947, ISBLANK(C9948), NOT(ISBLANK(C9949)), B9949=B9947), C9946+(C9949-C9946)/3,
AND(ISBLANK(C9946), NOT(ISBLANK(C9945)), B9945=B9947, NOT(ISBLANK(C9948)), B9948=B9947), C9945+(C9948-C9945)*2/3,
TRUE, "Check Manually"
))</f>
        <v>131.80000000000001</v>
      </c>
      <c r="F9947" t="str">
        <f>_xlfn.XLOOKUP(B9947,Bucket_Map!A:A,Bucket_Map!B:B,"ERROR - CHECK NAME")</f>
        <v>Food &amp; Beverages</v>
      </c>
    </row>
    <row r="9948" spans="1:6" x14ac:dyDescent="0.25">
      <c r="A9948" t="s">
        <v>33</v>
      </c>
      <c r="B9948" t="s">
        <v>31</v>
      </c>
      <c r="C9948">
        <v>131.4</v>
      </c>
      <c r="D9948" s="1">
        <v>42064</v>
      </c>
      <c r="E9948" cm="1">
        <f t="array" ref="E9948">IF(AND(B9948="Housing",A9948="Rural"),"",
_xlfn.IFS(
NOT(ISBLANK(C9948)), C9948,
AND(NOT(ISBLANK(C9947)), B9947=B9948, NOT(ISBLANK(C9949)), B9949=B9948), AVERAGE(C9947,C9949),
AND(NOT(ISBLANK(C9947)), B9947=B9948, ISBLANK(C9949), NOT(ISBLANK(C9950)), B9950=B9948), C9947+(C9950-C9947)/3,
AND(ISBLANK(C9947), NOT(ISBLANK(C9946)), B9946=B9948, NOT(ISBLANK(C9949)), B9949=B9948), C9946+(C9949-C9946)*2/3,
TRUE, "Check Manually"
))</f>
        <v>131.4</v>
      </c>
      <c r="F9948" t="str">
        <f>_xlfn.XLOOKUP(B9948,Bucket_Map!A:A,Bucket_Map!B:B,"ERROR - CHECK NAME")</f>
        <v>Food &amp; Beverages</v>
      </c>
    </row>
    <row r="9949" spans="1:6" x14ac:dyDescent="0.25">
      <c r="A9949" t="s">
        <v>33</v>
      </c>
      <c r="B9949" t="s">
        <v>31</v>
      </c>
      <c r="C9949">
        <v>130.80000000000001</v>
      </c>
      <c r="D9949" s="1">
        <v>42095</v>
      </c>
      <c r="E9949" cm="1">
        <f t="array" ref="E9949">IF(AND(B9949="Housing",A9949="Rural"),"",
_xlfn.IFS(
NOT(ISBLANK(C9949)), C9949,
AND(NOT(ISBLANK(C9948)), B9948=B9949, NOT(ISBLANK(C9950)), B9950=B9949), AVERAGE(C9948,C9950),
AND(NOT(ISBLANK(C9948)), B9948=B9949, ISBLANK(C9950), NOT(ISBLANK(C9951)), B9951=B9949), C9948+(C9951-C9948)/3,
AND(ISBLANK(C9948), NOT(ISBLANK(C9947)), B9947=B9949, NOT(ISBLANK(C9950)), B9950=B9949), C9947+(C9950-C9947)*2/3,
TRUE, "Check Manually"
))</f>
        <v>130.80000000000001</v>
      </c>
      <c r="F9949" t="str">
        <f>_xlfn.XLOOKUP(B9949,Bucket_Map!A:A,Bucket_Map!B:B,"ERROR - CHECK NAME")</f>
        <v>Food &amp; Beverages</v>
      </c>
    </row>
    <row r="9950" spans="1:6" x14ac:dyDescent="0.25">
      <c r="A9950" t="s">
        <v>33</v>
      </c>
      <c r="B9950" t="s">
        <v>31</v>
      </c>
      <c r="C9950">
        <v>135.6</v>
      </c>
      <c r="D9950" s="1">
        <v>42125</v>
      </c>
      <c r="E9950" cm="1">
        <f t="array" ref="E9950">IF(AND(B9950="Housing",A9950="Rural"),"",
_xlfn.IFS(
NOT(ISBLANK(C9950)), C9950,
AND(NOT(ISBLANK(C9949)), B9949=B9950, NOT(ISBLANK(C9951)), B9951=B9950), AVERAGE(C9949,C9951),
AND(NOT(ISBLANK(C9949)), B9949=B9950, ISBLANK(C9951), NOT(ISBLANK(C9952)), B9952=B9950), C9949+(C9952-C9949)/3,
AND(ISBLANK(C9949), NOT(ISBLANK(C9948)), B9948=B9950, NOT(ISBLANK(C9951)), B9951=B9950), C9948+(C9951-C9948)*2/3,
TRUE, "Check Manually"
))</f>
        <v>135.6</v>
      </c>
      <c r="F9950" t="str">
        <f>_xlfn.XLOOKUP(B9950,Bucket_Map!A:A,Bucket_Map!B:B,"ERROR - CHECK NAME")</f>
        <v>Food &amp; Beverages</v>
      </c>
    </row>
    <row r="9951" spans="1:6" x14ac:dyDescent="0.25">
      <c r="A9951" t="s">
        <v>33</v>
      </c>
      <c r="B9951" t="s">
        <v>31</v>
      </c>
      <c r="C9951">
        <v>146.69999999999999</v>
      </c>
      <c r="D9951" s="1">
        <v>42156</v>
      </c>
      <c r="E9951" cm="1">
        <f t="array" ref="E9951">IF(AND(B9951="Housing",A9951="Rural"),"",
_xlfn.IFS(
NOT(ISBLANK(C9951)), C9951,
AND(NOT(ISBLANK(C9950)), B9950=B9951, NOT(ISBLANK(C9952)), B9952=B9951), AVERAGE(C9950,C9952),
AND(NOT(ISBLANK(C9950)), B9950=B9951, ISBLANK(C9952), NOT(ISBLANK(C9953)), B9953=B9951), C9950+(C9953-C9950)/3,
AND(ISBLANK(C9950), NOT(ISBLANK(C9949)), B9949=B9951, NOT(ISBLANK(C9952)), B9952=B9951), C9949+(C9952-C9949)*2/3,
TRUE, "Check Manually"
))</f>
        <v>146.69999999999999</v>
      </c>
      <c r="F9951" t="str">
        <f>_xlfn.XLOOKUP(B9951,Bucket_Map!A:A,Bucket_Map!B:B,"ERROR - CHECK NAME")</f>
        <v>Food &amp; Beverages</v>
      </c>
    </row>
    <row r="9952" spans="1:6" x14ac:dyDescent="0.25">
      <c r="A9952" t="s">
        <v>33</v>
      </c>
      <c r="B9952" t="s">
        <v>31</v>
      </c>
      <c r="C9952">
        <v>153.5</v>
      </c>
      <c r="D9952" s="1">
        <v>42186</v>
      </c>
      <c r="E9952" cm="1">
        <f t="array" ref="E9952">IF(AND(B9952="Housing",A9952="Rural"),"",
_xlfn.IFS(
NOT(ISBLANK(C9952)), C9952,
AND(NOT(ISBLANK(C9951)), B9951=B9952, NOT(ISBLANK(C9953)), B9953=B9952), AVERAGE(C9951,C9953),
AND(NOT(ISBLANK(C9951)), B9951=B9952, ISBLANK(C9953), NOT(ISBLANK(C9954)), B9954=B9952), C9951+(C9954-C9951)/3,
AND(ISBLANK(C9951), NOT(ISBLANK(C9950)), B9950=B9952, NOT(ISBLANK(C9953)), B9953=B9952), C9950+(C9953-C9950)*2/3,
TRUE, "Check Manually"
))</f>
        <v>153.5</v>
      </c>
      <c r="F9952" t="str">
        <f>_xlfn.XLOOKUP(B9952,Bucket_Map!A:A,Bucket_Map!B:B,"ERROR - CHECK NAME")</f>
        <v>Food &amp; Beverages</v>
      </c>
    </row>
    <row r="9953" spans="1:6" x14ac:dyDescent="0.25">
      <c r="A9953" t="s">
        <v>33</v>
      </c>
      <c r="B9953" t="s">
        <v>31</v>
      </c>
      <c r="C9953">
        <v>165.5</v>
      </c>
      <c r="D9953" s="1">
        <v>42217</v>
      </c>
      <c r="E9953" cm="1">
        <f t="array" ref="E9953">IF(AND(B9953="Housing",A9953="Rural"),"",
_xlfn.IFS(
NOT(ISBLANK(C9953)), C9953,
AND(NOT(ISBLANK(C9952)), B9952=B9953, NOT(ISBLANK(C9954)), B9954=B9953), AVERAGE(C9952,C9954),
AND(NOT(ISBLANK(C9952)), B9952=B9953, ISBLANK(C9954), NOT(ISBLANK(C9955)), B9955=B9953), C9952+(C9955-C9952)/3,
AND(ISBLANK(C9952), NOT(ISBLANK(C9951)), B9951=B9953, NOT(ISBLANK(C9954)), B9954=B9953), C9951+(C9954-C9951)*2/3,
TRUE, "Check Manually"
))</f>
        <v>165.5</v>
      </c>
      <c r="F9953" t="str">
        <f>_xlfn.XLOOKUP(B9953,Bucket_Map!A:A,Bucket_Map!B:B,"ERROR - CHECK NAME")</f>
        <v>Food &amp; Beverages</v>
      </c>
    </row>
    <row r="9954" spans="1:6" x14ac:dyDescent="0.25">
      <c r="A9954" t="s">
        <v>33</v>
      </c>
      <c r="B9954" t="s">
        <v>31</v>
      </c>
      <c r="C9954">
        <v>168.5</v>
      </c>
      <c r="D9954" s="1">
        <v>42248</v>
      </c>
      <c r="E9954" cm="1">
        <f t="array" ref="E9954">IF(AND(B9954="Housing",A9954="Rural"),"",
_xlfn.IFS(
NOT(ISBLANK(C9954)), C9954,
AND(NOT(ISBLANK(C9953)), B9953=B9954, NOT(ISBLANK(C9955)), B9955=B9954), AVERAGE(C9953,C9955),
AND(NOT(ISBLANK(C9953)), B9953=B9954, ISBLANK(C9955), NOT(ISBLANK(C9956)), B9956=B9954), C9953+(C9956-C9953)/3,
AND(ISBLANK(C9953), NOT(ISBLANK(C9952)), B9952=B9954, NOT(ISBLANK(C9955)), B9955=B9954), C9952+(C9955-C9952)*2/3,
TRUE, "Check Manually"
))</f>
        <v>168.5</v>
      </c>
      <c r="F9954" t="str">
        <f>_xlfn.XLOOKUP(B9954,Bucket_Map!A:A,Bucket_Map!B:B,"ERROR - CHECK NAME")</f>
        <v>Food &amp; Beverages</v>
      </c>
    </row>
    <row r="9955" spans="1:6" x14ac:dyDescent="0.25">
      <c r="A9955" t="s">
        <v>33</v>
      </c>
      <c r="B9955" t="s">
        <v>31</v>
      </c>
      <c r="C9955">
        <v>165.8</v>
      </c>
      <c r="D9955" s="1">
        <v>42278</v>
      </c>
      <c r="E9955" cm="1">
        <f t="array" ref="E9955">IF(AND(B9955="Housing",A9955="Rural"),"",
_xlfn.IFS(
NOT(ISBLANK(C9955)), C9955,
AND(NOT(ISBLANK(C9954)), B9954=B9955, NOT(ISBLANK(C9956)), B9956=B9955), AVERAGE(C9954,C9956),
AND(NOT(ISBLANK(C9954)), B9954=B9955, ISBLANK(C9956), NOT(ISBLANK(C9957)), B9957=B9955), C9954+(C9957-C9954)/3,
AND(ISBLANK(C9954), NOT(ISBLANK(C9953)), B9953=B9955, NOT(ISBLANK(C9956)), B9956=B9955), C9953+(C9956-C9953)*2/3,
TRUE, "Check Manually"
))</f>
        <v>165.8</v>
      </c>
      <c r="F9955" t="str">
        <f>_xlfn.XLOOKUP(B9955,Bucket_Map!A:A,Bucket_Map!B:B,"ERROR - CHECK NAME")</f>
        <v>Food &amp; Beverages</v>
      </c>
    </row>
    <row r="9956" spans="1:6" x14ac:dyDescent="0.25">
      <c r="A9956" t="s">
        <v>33</v>
      </c>
      <c r="B9956" t="s">
        <v>31</v>
      </c>
      <c r="C9956">
        <v>164.6</v>
      </c>
      <c r="D9956" s="1">
        <v>42309</v>
      </c>
      <c r="E9956" cm="1">
        <f t="array" ref="E9956">IF(AND(B9956="Housing",A9956="Rural"),"",
_xlfn.IFS(
NOT(ISBLANK(C9956)), C9956,
AND(NOT(ISBLANK(C9955)), B9955=B9956, NOT(ISBLANK(C9957)), B9957=B9956), AVERAGE(C9955,C9957),
AND(NOT(ISBLANK(C9955)), B9955=B9956, ISBLANK(C9957), NOT(ISBLANK(C9958)), B9958=B9956), C9955+(C9958-C9955)/3,
AND(ISBLANK(C9955), NOT(ISBLANK(C9954)), B9954=B9956, NOT(ISBLANK(C9957)), B9957=B9956), C9954+(C9957-C9954)*2/3,
TRUE, "Check Manually"
))</f>
        <v>164.6</v>
      </c>
      <c r="F9956" t="str">
        <f>_xlfn.XLOOKUP(B9956,Bucket_Map!A:A,Bucket_Map!B:B,"ERROR - CHECK NAME")</f>
        <v>Food &amp; Beverages</v>
      </c>
    </row>
    <row r="9957" spans="1:6" x14ac:dyDescent="0.25">
      <c r="A9957" t="s">
        <v>33</v>
      </c>
      <c r="B9957" t="s">
        <v>31</v>
      </c>
      <c r="C9957">
        <v>149</v>
      </c>
      <c r="D9957" s="1">
        <v>42339</v>
      </c>
      <c r="E9957" cm="1">
        <f t="array" ref="E9957">IF(AND(B9957="Housing",A9957="Rural"),"",
_xlfn.IFS(
NOT(ISBLANK(C9957)), C9957,
AND(NOT(ISBLANK(C9956)), B9956=B9957, NOT(ISBLANK(C9958)), B9958=B9957), AVERAGE(C9956,C9958),
AND(NOT(ISBLANK(C9956)), B9956=B9957, ISBLANK(C9958), NOT(ISBLANK(C9959)), B9959=B9957), C9956+(C9959-C9956)/3,
AND(ISBLANK(C9956), NOT(ISBLANK(C9955)), B9955=B9957, NOT(ISBLANK(C9958)), B9958=B9957), C9955+(C9958-C9955)*2/3,
TRUE, "Check Manually"
))</f>
        <v>149</v>
      </c>
      <c r="F9957" t="str">
        <f>_xlfn.XLOOKUP(B9957,Bucket_Map!A:A,Bucket_Map!B:B,"ERROR - CHECK NAME")</f>
        <v>Food &amp; Beverages</v>
      </c>
    </row>
    <row r="9958" spans="1:6" x14ac:dyDescent="0.25">
      <c r="A9958" t="s">
        <v>33</v>
      </c>
      <c r="B9958" t="s">
        <v>31</v>
      </c>
      <c r="C9958">
        <v>144.1</v>
      </c>
      <c r="D9958" s="1">
        <v>42370</v>
      </c>
      <c r="E9958" cm="1">
        <f t="array" ref="E9958">IF(AND(B9958="Housing",A9958="Rural"),"",
_xlfn.IFS(
NOT(ISBLANK(C9958)), C9958,
AND(NOT(ISBLANK(C9957)), B9957=B9958, NOT(ISBLANK(C9959)), B9959=B9958), AVERAGE(C9957,C9959),
AND(NOT(ISBLANK(C9957)), B9957=B9958, ISBLANK(C9959), NOT(ISBLANK(C9960)), B9960=B9958), C9957+(C9960-C9957)/3,
AND(ISBLANK(C9957), NOT(ISBLANK(C9956)), B9956=B9958, NOT(ISBLANK(C9959)), B9959=B9958), C9956+(C9959-C9956)*2/3,
TRUE, "Check Manually"
))</f>
        <v>144.1</v>
      </c>
      <c r="F9958" t="str">
        <f>_xlfn.XLOOKUP(B9958,Bucket_Map!A:A,Bucket_Map!B:B,"ERROR - CHECK NAME")</f>
        <v>Food &amp; Beverages</v>
      </c>
    </row>
    <row r="9959" spans="1:6" x14ac:dyDescent="0.25">
      <c r="A9959" t="s">
        <v>33</v>
      </c>
      <c r="B9959" t="s">
        <v>31</v>
      </c>
      <c r="C9959">
        <v>129.19999999999999</v>
      </c>
      <c r="D9959" s="1">
        <v>42401</v>
      </c>
      <c r="E9959" cm="1">
        <f t="array" ref="E9959">IF(AND(B9959="Housing",A9959="Rural"),"",
_xlfn.IFS(
NOT(ISBLANK(C9959)), C9959,
AND(NOT(ISBLANK(C9958)), B9958=B9959, NOT(ISBLANK(C9960)), B9960=B9959), AVERAGE(C9958,C9960),
AND(NOT(ISBLANK(C9958)), B9958=B9959, ISBLANK(C9960), NOT(ISBLANK(C9961)), B9961=B9959), C9958+(C9961-C9958)/3,
AND(ISBLANK(C9958), NOT(ISBLANK(C9957)), B9957=B9959, NOT(ISBLANK(C9960)), B9960=B9959), C9957+(C9960-C9957)*2/3,
TRUE, "Check Manually"
))</f>
        <v>129.19999999999999</v>
      </c>
      <c r="F9959" t="str">
        <f>_xlfn.XLOOKUP(B9959,Bucket_Map!A:A,Bucket_Map!B:B,"ERROR - CHECK NAME")</f>
        <v>Food &amp; Beverages</v>
      </c>
    </row>
    <row r="9960" spans="1:6" x14ac:dyDescent="0.25">
      <c r="A9960" t="s">
        <v>33</v>
      </c>
      <c r="B9960" t="s">
        <v>31</v>
      </c>
      <c r="C9960">
        <v>128.1</v>
      </c>
      <c r="D9960" s="1">
        <v>42430</v>
      </c>
      <c r="E9960" cm="1">
        <f t="array" ref="E9960">IF(AND(B9960="Housing",A9960="Rural"),"",
_xlfn.IFS(
NOT(ISBLANK(C9960)), C9960,
AND(NOT(ISBLANK(C9959)), B9959=B9960, NOT(ISBLANK(C9961)), B9961=B9960), AVERAGE(C9959,C9961),
AND(NOT(ISBLANK(C9959)), B9959=B9960, ISBLANK(C9961), NOT(ISBLANK(C9962)), B9962=B9960), C9959+(C9962-C9959)/3,
AND(ISBLANK(C9959), NOT(ISBLANK(C9958)), B9958=B9960, NOT(ISBLANK(C9961)), B9961=B9960), C9958+(C9961-C9958)*2/3,
TRUE, "Check Manually"
))</f>
        <v>128.1</v>
      </c>
      <c r="F9960" t="str">
        <f>_xlfn.XLOOKUP(B9960,Bucket_Map!A:A,Bucket_Map!B:B,"ERROR - CHECK NAME")</f>
        <v>Food &amp; Beverages</v>
      </c>
    </row>
    <row r="9961" spans="1:6" x14ac:dyDescent="0.25">
      <c r="A9961" t="s">
        <v>33</v>
      </c>
      <c r="B9961" t="s">
        <v>31</v>
      </c>
      <c r="C9961">
        <v>136.80000000000001</v>
      </c>
      <c r="D9961" s="1">
        <v>42461</v>
      </c>
      <c r="E9961" cm="1">
        <f t="array" ref="E9961">IF(AND(B9961="Housing",A9961="Rural"),"",
_xlfn.IFS(
NOT(ISBLANK(C9961)), C9961,
AND(NOT(ISBLANK(C9960)), B9960=B9961, NOT(ISBLANK(C9962)), B9962=B9961), AVERAGE(C9960,C9962),
AND(NOT(ISBLANK(C9960)), B9960=B9961, ISBLANK(C9962), NOT(ISBLANK(C9963)), B9963=B9961), C9960+(C9963-C9960)/3,
AND(ISBLANK(C9960), NOT(ISBLANK(C9959)), B9959=B9961, NOT(ISBLANK(C9962)), B9962=B9961), C9959+(C9962-C9959)*2/3,
TRUE, "Check Manually"
))</f>
        <v>136.80000000000001</v>
      </c>
      <c r="F9961" t="str">
        <f>_xlfn.XLOOKUP(B9961,Bucket_Map!A:A,Bucket_Map!B:B,"ERROR - CHECK NAME")</f>
        <v>Food &amp; Beverages</v>
      </c>
    </row>
    <row r="9962" spans="1:6" x14ac:dyDescent="0.25">
      <c r="A9962" t="s">
        <v>33</v>
      </c>
      <c r="B9962" t="s">
        <v>31</v>
      </c>
      <c r="C9962">
        <v>151.4</v>
      </c>
      <c r="D9962" s="1">
        <v>42491</v>
      </c>
      <c r="E9962" cm="1">
        <f t="array" ref="E9962">IF(AND(B9962="Housing",A9962="Rural"),"",
_xlfn.IFS(
NOT(ISBLANK(C9962)), C9962,
AND(NOT(ISBLANK(C9961)), B9961=B9962, NOT(ISBLANK(C9963)), B9963=B9962), AVERAGE(C9961,C9963),
AND(NOT(ISBLANK(C9961)), B9961=B9962, ISBLANK(C9963), NOT(ISBLANK(C9964)), B9964=B9962), C9961+(C9964-C9961)/3,
AND(ISBLANK(C9961), NOT(ISBLANK(C9960)), B9960=B9962, NOT(ISBLANK(C9963)), B9963=B9962), C9960+(C9963-C9960)*2/3,
TRUE, "Check Manually"
))</f>
        <v>151.4</v>
      </c>
      <c r="F9962" t="str">
        <f>_xlfn.XLOOKUP(B9962,Bucket_Map!A:A,Bucket_Map!B:B,"ERROR - CHECK NAME")</f>
        <v>Food &amp; Beverages</v>
      </c>
    </row>
    <row r="9963" spans="1:6" x14ac:dyDescent="0.25">
      <c r="A9963" t="s">
        <v>33</v>
      </c>
      <c r="B9963" t="s">
        <v>31</v>
      </c>
      <c r="C9963">
        <v>173.7</v>
      </c>
      <c r="D9963" s="1">
        <v>42522</v>
      </c>
      <c r="E9963" cm="1">
        <f t="array" ref="E9963">IF(AND(B9963="Housing",A9963="Rural"),"",
_xlfn.IFS(
NOT(ISBLANK(C9963)), C9963,
AND(NOT(ISBLANK(C9962)), B9962=B9963, NOT(ISBLANK(C9964)), B9964=B9963), AVERAGE(C9962,C9964),
AND(NOT(ISBLANK(C9962)), B9962=B9963, ISBLANK(C9964), NOT(ISBLANK(C9965)), B9965=B9963), C9962+(C9965-C9962)/3,
AND(ISBLANK(C9962), NOT(ISBLANK(C9961)), B9961=B9963, NOT(ISBLANK(C9964)), B9964=B9963), C9961+(C9964-C9961)*2/3,
TRUE, "Check Manually"
))</f>
        <v>173.7</v>
      </c>
      <c r="F9963" t="str">
        <f>_xlfn.XLOOKUP(B9963,Bucket_Map!A:A,Bucket_Map!B:B,"ERROR - CHECK NAME")</f>
        <v>Food &amp; Beverages</v>
      </c>
    </row>
    <row r="9964" spans="1:6" x14ac:dyDescent="0.25">
      <c r="A9964" t="s">
        <v>33</v>
      </c>
      <c r="B9964" t="s">
        <v>31</v>
      </c>
      <c r="C9964">
        <v>179.5</v>
      </c>
      <c r="D9964" s="1">
        <v>42552</v>
      </c>
      <c r="E9964" cm="1">
        <f t="array" ref="E9964">IF(AND(B9964="Housing",A9964="Rural"),"",
_xlfn.IFS(
NOT(ISBLANK(C9964)), C9964,
AND(NOT(ISBLANK(C9963)), B9963=B9964, NOT(ISBLANK(C9965)), B9965=B9964), AVERAGE(C9963,C9965),
AND(NOT(ISBLANK(C9963)), B9963=B9964, ISBLANK(C9965), NOT(ISBLANK(C9966)), B9966=B9964), C9963+(C9966-C9963)/3,
AND(ISBLANK(C9963), NOT(ISBLANK(C9962)), B9962=B9964, NOT(ISBLANK(C9965)), B9965=B9964), C9962+(C9965-C9962)*2/3,
TRUE, "Check Manually"
))</f>
        <v>179.5</v>
      </c>
      <c r="F9964" t="str">
        <f>_xlfn.XLOOKUP(B9964,Bucket_Map!A:A,Bucket_Map!B:B,"ERROR - CHECK NAME")</f>
        <v>Food &amp; Beverages</v>
      </c>
    </row>
    <row r="9965" spans="1:6" x14ac:dyDescent="0.25">
      <c r="A9965" t="s">
        <v>33</v>
      </c>
      <c r="B9965" t="s">
        <v>31</v>
      </c>
      <c r="C9965">
        <v>163.5</v>
      </c>
      <c r="D9965" s="1">
        <v>42583</v>
      </c>
      <c r="E9965" cm="1">
        <f t="array" ref="E9965">IF(AND(B9965="Housing",A9965="Rural"),"",
_xlfn.IFS(
NOT(ISBLANK(C9965)), C9965,
AND(NOT(ISBLANK(C9964)), B9964=B9965, NOT(ISBLANK(C9966)), B9966=B9965), AVERAGE(C9964,C9966),
AND(NOT(ISBLANK(C9964)), B9964=B9965, ISBLANK(C9966), NOT(ISBLANK(C9967)), B9967=B9965), C9964+(C9967-C9964)/3,
AND(ISBLANK(C9964), NOT(ISBLANK(C9963)), B9963=B9965, NOT(ISBLANK(C9966)), B9966=B9965), C9963+(C9966-C9963)*2/3,
TRUE, "Check Manually"
))</f>
        <v>163.5</v>
      </c>
      <c r="F9965" t="str">
        <f>_xlfn.XLOOKUP(B9965,Bucket_Map!A:A,Bucket_Map!B:B,"ERROR - CHECK NAME")</f>
        <v>Food &amp; Beverages</v>
      </c>
    </row>
    <row r="9966" spans="1:6" x14ac:dyDescent="0.25">
      <c r="A9966" t="s">
        <v>33</v>
      </c>
      <c r="B9966" t="s">
        <v>31</v>
      </c>
      <c r="C9966">
        <v>152.9</v>
      </c>
      <c r="D9966" s="1">
        <v>42614</v>
      </c>
      <c r="E9966" cm="1">
        <f t="array" ref="E9966">IF(AND(B9966="Housing",A9966="Rural"),"",
_xlfn.IFS(
NOT(ISBLANK(C9966)), C9966,
AND(NOT(ISBLANK(C9965)), B9965=B9966, NOT(ISBLANK(C9967)), B9967=B9966), AVERAGE(C9965,C9967),
AND(NOT(ISBLANK(C9965)), B9965=B9966, ISBLANK(C9967), NOT(ISBLANK(C9968)), B9968=B9966), C9965+(C9968-C9965)/3,
AND(ISBLANK(C9965), NOT(ISBLANK(C9964)), B9964=B9966, NOT(ISBLANK(C9967)), B9967=B9966), C9964+(C9967-C9964)*2/3,
TRUE, "Check Manually"
))</f>
        <v>152.9</v>
      </c>
      <c r="F9966" t="str">
        <f>_xlfn.XLOOKUP(B9966,Bucket_Map!A:A,Bucket_Map!B:B,"ERROR - CHECK NAME")</f>
        <v>Food &amp; Beverages</v>
      </c>
    </row>
    <row r="9967" spans="1:6" x14ac:dyDescent="0.25">
      <c r="A9967" t="s">
        <v>33</v>
      </c>
      <c r="B9967" t="s">
        <v>31</v>
      </c>
      <c r="C9967">
        <v>155.1</v>
      </c>
      <c r="D9967" s="1">
        <v>42644</v>
      </c>
      <c r="E9967" cm="1">
        <f t="array" ref="E9967">IF(AND(B9967="Housing",A9967="Rural"),"",
_xlfn.IFS(
NOT(ISBLANK(C9967)), C9967,
AND(NOT(ISBLANK(C9966)), B9966=B9967, NOT(ISBLANK(C9968)), B9968=B9967), AVERAGE(C9966,C9968),
AND(NOT(ISBLANK(C9966)), B9966=B9967, ISBLANK(C9968), NOT(ISBLANK(C9969)), B9969=B9967), C9966+(C9969-C9966)/3,
AND(ISBLANK(C9966), NOT(ISBLANK(C9965)), B9965=B9967, NOT(ISBLANK(C9968)), B9968=B9967), C9965+(C9968-C9965)*2/3,
TRUE, "Check Manually"
))</f>
        <v>155.1</v>
      </c>
      <c r="F9967" t="str">
        <f>_xlfn.XLOOKUP(B9967,Bucket_Map!A:A,Bucket_Map!B:B,"ERROR - CHECK NAME")</f>
        <v>Food &amp; Beverages</v>
      </c>
    </row>
    <row r="9968" spans="1:6" x14ac:dyDescent="0.25">
      <c r="A9968" t="s">
        <v>33</v>
      </c>
      <c r="B9968" t="s">
        <v>31</v>
      </c>
      <c r="C9968">
        <v>142</v>
      </c>
      <c r="D9968" s="1">
        <v>42675</v>
      </c>
      <c r="E9968" cm="1">
        <f t="array" ref="E9968">IF(AND(B9968="Housing",A9968="Rural"),"",
_xlfn.IFS(
NOT(ISBLANK(C9968)), C9968,
AND(NOT(ISBLANK(C9967)), B9967=B9968, NOT(ISBLANK(C9969)), B9969=B9968), AVERAGE(C9967,C9969),
AND(NOT(ISBLANK(C9967)), B9967=B9968, ISBLANK(C9969), NOT(ISBLANK(C9970)), B9970=B9968), C9967+(C9970-C9967)/3,
AND(ISBLANK(C9967), NOT(ISBLANK(C9966)), B9966=B9968, NOT(ISBLANK(C9969)), B9969=B9968), C9966+(C9969-C9966)*2/3,
TRUE, "Check Manually"
))</f>
        <v>142</v>
      </c>
      <c r="F9968" t="str">
        <f>_xlfn.XLOOKUP(B9968,Bucket_Map!A:A,Bucket_Map!B:B,"ERROR - CHECK NAME")</f>
        <v>Food &amp; Beverages</v>
      </c>
    </row>
    <row r="9969" spans="1:6" x14ac:dyDescent="0.25">
      <c r="A9969" t="s">
        <v>33</v>
      </c>
      <c r="B9969" t="s">
        <v>31</v>
      </c>
      <c r="C9969">
        <v>121.1</v>
      </c>
      <c r="D9969" s="1">
        <v>42705</v>
      </c>
      <c r="E9969" cm="1">
        <f t="array" ref="E9969">IF(AND(B9969="Housing",A9969="Rural"),"",
_xlfn.IFS(
NOT(ISBLANK(C9969)), C9969,
AND(NOT(ISBLANK(C9968)), B9968=B9969, NOT(ISBLANK(C9970)), B9970=B9969), AVERAGE(C9968,C9970),
AND(NOT(ISBLANK(C9968)), B9968=B9969, ISBLANK(C9970), NOT(ISBLANK(C9971)), B9971=B9969), C9968+(C9971-C9968)/3,
AND(ISBLANK(C9968), NOT(ISBLANK(C9967)), B9967=B9969, NOT(ISBLANK(C9970)), B9970=B9969), C9967+(C9970-C9967)*2/3,
TRUE, "Check Manually"
))</f>
        <v>121.1</v>
      </c>
      <c r="F9969" t="str">
        <f>_xlfn.XLOOKUP(B9969,Bucket_Map!A:A,Bucket_Map!B:B,"ERROR - CHECK NAME")</f>
        <v>Food &amp; Beverages</v>
      </c>
    </row>
    <row r="9970" spans="1:6" x14ac:dyDescent="0.25">
      <c r="A9970" t="s">
        <v>33</v>
      </c>
      <c r="B9970" t="s">
        <v>31</v>
      </c>
      <c r="C9970">
        <v>118.7</v>
      </c>
      <c r="D9970" s="1">
        <v>42736</v>
      </c>
      <c r="E9970" cm="1">
        <f t="array" ref="E9970">IF(AND(B9970="Housing",A9970="Rural"),"",
_xlfn.IFS(
NOT(ISBLANK(C9970)), C9970,
AND(NOT(ISBLANK(C9969)), B9969=B9970, NOT(ISBLANK(C9971)), B9971=B9970), AVERAGE(C9969,C9971),
AND(NOT(ISBLANK(C9969)), B9969=B9970, ISBLANK(C9971), NOT(ISBLANK(C9972)), B9972=B9970), C9969+(C9972-C9969)/3,
AND(ISBLANK(C9969), NOT(ISBLANK(C9968)), B9968=B9970, NOT(ISBLANK(C9971)), B9971=B9970), C9968+(C9971-C9968)*2/3,
TRUE, "Check Manually"
))</f>
        <v>118.7</v>
      </c>
      <c r="F9970" t="str">
        <f>_xlfn.XLOOKUP(B9970,Bucket_Map!A:A,Bucket_Map!B:B,"ERROR - CHECK NAME")</f>
        <v>Food &amp; Beverages</v>
      </c>
    </row>
    <row r="9971" spans="1:6" x14ac:dyDescent="0.25">
      <c r="A9971" t="s">
        <v>33</v>
      </c>
      <c r="B9971" t="s">
        <v>31</v>
      </c>
      <c r="C9971">
        <v>120.2</v>
      </c>
      <c r="D9971" s="1">
        <v>42767</v>
      </c>
      <c r="E9971" cm="1">
        <f t="array" ref="E9971">IF(AND(B9971="Housing",A9971="Rural"),"",
_xlfn.IFS(
NOT(ISBLANK(C9971)), C9971,
AND(NOT(ISBLANK(C9970)), B9970=B9971, NOT(ISBLANK(C9972)), B9972=B9971), AVERAGE(C9970,C9972),
AND(NOT(ISBLANK(C9970)), B9970=B9971, ISBLANK(C9972), NOT(ISBLANK(C9973)), B9973=B9971), C9970+(C9973-C9970)/3,
AND(ISBLANK(C9970), NOT(ISBLANK(C9969)), B9969=B9971, NOT(ISBLANK(C9972)), B9972=B9971), C9969+(C9972-C9969)*2/3,
TRUE, "Check Manually"
))</f>
        <v>120.2</v>
      </c>
      <c r="F9971" t="str">
        <f>_xlfn.XLOOKUP(B9971,Bucket_Map!A:A,Bucket_Map!B:B,"ERROR - CHECK NAME")</f>
        <v>Food &amp; Beverages</v>
      </c>
    </row>
    <row r="9972" spans="1:6" x14ac:dyDescent="0.25">
      <c r="A9972" t="s">
        <v>33</v>
      </c>
      <c r="B9972" t="s">
        <v>31</v>
      </c>
      <c r="C9972">
        <v>122.2</v>
      </c>
      <c r="D9972" s="1">
        <v>42795</v>
      </c>
      <c r="E9972" cm="1">
        <f t="array" ref="E9972">IF(AND(B9972="Housing",A9972="Rural"),"",
_xlfn.IFS(
NOT(ISBLANK(C9972)), C9972,
AND(NOT(ISBLANK(C9971)), B9971=B9972, NOT(ISBLANK(C9973)), B9973=B9972), AVERAGE(C9971,C9973),
AND(NOT(ISBLANK(C9971)), B9971=B9972, ISBLANK(C9973), NOT(ISBLANK(C9974)), B9974=B9972), C9971+(C9974-C9971)/3,
AND(ISBLANK(C9971), NOT(ISBLANK(C9970)), B9970=B9972, NOT(ISBLANK(C9973)), B9973=B9972), C9970+(C9973-C9970)*2/3,
TRUE, "Check Manually"
))</f>
        <v>122.2</v>
      </c>
      <c r="F9972" t="str">
        <f>_xlfn.XLOOKUP(B9972,Bucket_Map!A:A,Bucket_Map!B:B,"ERROR - CHECK NAME")</f>
        <v>Food &amp; Beverages</v>
      </c>
    </row>
    <row r="9973" spans="1:6" x14ac:dyDescent="0.25">
      <c r="A9973" t="s">
        <v>33</v>
      </c>
      <c r="B9973" t="s">
        <v>31</v>
      </c>
      <c r="C9973">
        <v>127.1</v>
      </c>
      <c r="D9973" s="1">
        <v>42826</v>
      </c>
      <c r="E9973" cm="1">
        <f t="array" ref="E9973">IF(AND(B9973="Housing",A9973="Rural"),"",
_xlfn.IFS(
NOT(ISBLANK(C9973)), C9973,
AND(NOT(ISBLANK(C9972)), B9972=B9973, NOT(ISBLANK(C9974)), B9974=B9973), AVERAGE(C9972,C9974),
AND(NOT(ISBLANK(C9972)), B9972=B9973, ISBLANK(C9974), NOT(ISBLANK(C9975)), B9975=B9973), C9972+(C9975-C9972)/3,
AND(ISBLANK(C9972), NOT(ISBLANK(C9971)), B9971=B9973, NOT(ISBLANK(C9974)), B9974=B9973), C9971+(C9974-C9971)*2/3,
TRUE, "Check Manually"
))</f>
        <v>127.1</v>
      </c>
      <c r="F9973" t="str">
        <f>_xlfn.XLOOKUP(B9973,Bucket_Map!A:A,Bucket_Map!B:B,"ERROR - CHECK NAME")</f>
        <v>Food &amp; Beverages</v>
      </c>
    </row>
    <row r="9974" spans="1:6" x14ac:dyDescent="0.25">
      <c r="A9974" t="s">
        <v>33</v>
      </c>
      <c r="B9974" t="s">
        <v>31</v>
      </c>
      <c r="C9974">
        <v>129.19999999999999</v>
      </c>
      <c r="D9974" s="1">
        <v>42856</v>
      </c>
      <c r="E9974" cm="1">
        <f t="array" ref="E9974">IF(AND(B9974="Housing",A9974="Rural"),"",
_xlfn.IFS(
NOT(ISBLANK(C9974)), C9974,
AND(NOT(ISBLANK(C9973)), B9973=B9974, NOT(ISBLANK(C9975)), B9975=B9974), AVERAGE(C9973,C9975),
AND(NOT(ISBLANK(C9973)), B9973=B9974, ISBLANK(C9975), NOT(ISBLANK(C9976)), B9976=B9974), C9973+(C9976-C9973)/3,
AND(ISBLANK(C9973), NOT(ISBLANK(C9972)), B9972=B9974, NOT(ISBLANK(C9975)), B9975=B9974), C9972+(C9975-C9972)*2/3,
TRUE, "Check Manually"
))</f>
        <v>129.19999999999999</v>
      </c>
      <c r="F9974" t="str">
        <f>_xlfn.XLOOKUP(B9974,Bucket_Map!A:A,Bucket_Map!B:B,"ERROR - CHECK NAME")</f>
        <v>Food &amp; Beverages</v>
      </c>
    </row>
    <row r="9975" spans="1:6" x14ac:dyDescent="0.25">
      <c r="A9975" t="s">
        <v>33</v>
      </c>
      <c r="B9975" t="s">
        <v>31</v>
      </c>
      <c r="C9975">
        <v>142.19999999999999</v>
      </c>
      <c r="D9975" s="1">
        <v>42887</v>
      </c>
      <c r="E9975" cm="1">
        <f t="array" ref="E9975">IF(AND(B9975="Housing",A9975="Rural"),"",
_xlfn.IFS(
NOT(ISBLANK(C9975)), C9975,
AND(NOT(ISBLANK(C9974)), B9974=B9975, NOT(ISBLANK(C9976)), B9976=B9975), AVERAGE(C9974,C9976),
AND(NOT(ISBLANK(C9974)), B9974=B9975, ISBLANK(C9976), NOT(ISBLANK(C9977)), B9977=B9975), C9974+(C9977-C9974)/3,
AND(ISBLANK(C9974), NOT(ISBLANK(C9973)), B9973=B9975, NOT(ISBLANK(C9976)), B9976=B9975), C9973+(C9976-C9973)*2/3,
TRUE, "Check Manually"
))</f>
        <v>142.19999999999999</v>
      </c>
      <c r="F9975" t="str">
        <f>_xlfn.XLOOKUP(B9975,Bucket_Map!A:A,Bucket_Map!B:B,"ERROR - CHECK NAME")</f>
        <v>Food &amp; Beverages</v>
      </c>
    </row>
    <row r="9976" spans="1:6" x14ac:dyDescent="0.25">
      <c r="A9976" t="s">
        <v>33</v>
      </c>
      <c r="B9976" t="s">
        <v>31</v>
      </c>
      <c r="C9976">
        <v>175.1</v>
      </c>
      <c r="D9976" s="1">
        <v>42917</v>
      </c>
      <c r="E9976" cm="1">
        <f t="array" ref="E9976">IF(AND(B9976="Housing",A9976="Rural"),"",
_xlfn.IFS(
NOT(ISBLANK(C9976)), C9976,
AND(NOT(ISBLANK(C9975)), B9975=B9976, NOT(ISBLANK(C9977)), B9977=B9976), AVERAGE(C9975,C9977),
AND(NOT(ISBLANK(C9975)), B9975=B9976, ISBLANK(C9977), NOT(ISBLANK(C9978)), B9978=B9976), C9975+(C9978-C9975)/3,
AND(ISBLANK(C9975), NOT(ISBLANK(C9974)), B9974=B9976, NOT(ISBLANK(C9977)), B9977=B9976), C9974+(C9977-C9974)*2/3,
TRUE, "Check Manually"
))</f>
        <v>175.1</v>
      </c>
      <c r="F9976" t="str">
        <f>_xlfn.XLOOKUP(B9976,Bucket_Map!A:A,Bucket_Map!B:B,"ERROR - CHECK NAME")</f>
        <v>Food &amp; Beverages</v>
      </c>
    </row>
    <row r="9977" spans="1:6" x14ac:dyDescent="0.25">
      <c r="A9977" t="s">
        <v>33</v>
      </c>
      <c r="B9977" t="s">
        <v>31</v>
      </c>
      <c r="C9977">
        <v>179.8</v>
      </c>
      <c r="D9977" s="1">
        <v>42948</v>
      </c>
      <c r="E9977" cm="1">
        <f t="array" ref="E9977">IF(AND(B9977="Housing",A9977="Rural"),"",
_xlfn.IFS(
NOT(ISBLANK(C9977)), C9977,
AND(NOT(ISBLANK(C9976)), B9976=B9977, NOT(ISBLANK(C9978)), B9978=B9977), AVERAGE(C9976,C9978),
AND(NOT(ISBLANK(C9976)), B9976=B9977, ISBLANK(C9978), NOT(ISBLANK(C9979)), B9979=B9977), C9976+(C9979-C9976)/3,
AND(ISBLANK(C9976), NOT(ISBLANK(C9975)), B9975=B9977, NOT(ISBLANK(C9978)), B9978=B9977), C9975+(C9978-C9975)*2/3,
TRUE, "Check Manually"
))</f>
        <v>179.8</v>
      </c>
      <c r="F9977" t="str">
        <f>_xlfn.XLOOKUP(B9977,Bucket_Map!A:A,Bucket_Map!B:B,"ERROR - CHECK NAME")</f>
        <v>Food &amp; Beverages</v>
      </c>
    </row>
    <row r="9978" spans="1:6" x14ac:dyDescent="0.25">
      <c r="A9978" t="s">
        <v>33</v>
      </c>
      <c r="B9978" t="s">
        <v>31</v>
      </c>
      <c r="C9978">
        <v>160.69999999999999</v>
      </c>
      <c r="D9978" s="1">
        <v>42979</v>
      </c>
      <c r="E9978" cm="1">
        <f t="array" ref="E9978">IF(AND(B9978="Housing",A9978="Rural"),"",
_xlfn.IFS(
NOT(ISBLANK(C9978)), C9978,
AND(NOT(ISBLANK(C9977)), B9977=B9978, NOT(ISBLANK(C9979)), B9979=B9978), AVERAGE(C9977,C9979),
AND(NOT(ISBLANK(C9977)), B9977=B9978, ISBLANK(C9979), NOT(ISBLANK(C9980)), B9980=B9978), C9977+(C9980-C9977)/3,
AND(ISBLANK(C9977), NOT(ISBLANK(C9976)), B9976=B9978, NOT(ISBLANK(C9979)), B9979=B9978), C9976+(C9979-C9976)*2/3,
TRUE, "Check Manually"
))</f>
        <v>160.69999999999999</v>
      </c>
      <c r="F9978" t="str">
        <f>_xlfn.XLOOKUP(B9978,Bucket_Map!A:A,Bucket_Map!B:B,"ERROR - CHECK NAME")</f>
        <v>Food &amp; Beverages</v>
      </c>
    </row>
    <row r="9979" spans="1:6" x14ac:dyDescent="0.25">
      <c r="A9979" t="s">
        <v>33</v>
      </c>
      <c r="B9979" t="s">
        <v>31</v>
      </c>
      <c r="C9979">
        <v>173.2</v>
      </c>
      <c r="D9979" s="1">
        <v>43009</v>
      </c>
      <c r="E9979" cm="1">
        <f t="array" ref="E9979">IF(AND(B9979="Housing",A9979="Rural"),"",
_xlfn.IFS(
NOT(ISBLANK(C9979)), C9979,
AND(NOT(ISBLANK(C9978)), B9978=B9979, NOT(ISBLANK(C9980)), B9980=B9979), AVERAGE(C9978,C9980),
AND(NOT(ISBLANK(C9978)), B9978=B9979, ISBLANK(C9980), NOT(ISBLANK(C9981)), B9981=B9979), C9978+(C9981-C9978)/3,
AND(ISBLANK(C9978), NOT(ISBLANK(C9977)), B9977=B9979, NOT(ISBLANK(C9980)), B9980=B9979), C9977+(C9980-C9977)*2/3,
TRUE, "Check Manually"
))</f>
        <v>173.2</v>
      </c>
      <c r="F9979" t="str">
        <f>_xlfn.XLOOKUP(B9979,Bucket_Map!A:A,Bucket_Map!B:B,"ERROR - CHECK NAME")</f>
        <v>Food &amp; Beverages</v>
      </c>
    </row>
    <row r="9980" spans="1:6" x14ac:dyDescent="0.25">
      <c r="A9980" t="s">
        <v>33</v>
      </c>
      <c r="B9980" t="s">
        <v>31</v>
      </c>
      <c r="C9980">
        <v>185.2</v>
      </c>
      <c r="D9980" s="1">
        <v>43040</v>
      </c>
      <c r="E9980" cm="1">
        <f t="array" ref="E9980">IF(AND(B9980="Housing",A9980="Rural"),"",
_xlfn.IFS(
NOT(ISBLANK(C9980)), C9980,
AND(NOT(ISBLANK(C9979)), B9979=B9980, NOT(ISBLANK(C9981)), B9981=B9980), AVERAGE(C9979,C9981),
AND(NOT(ISBLANK(C9979)), B9979=B9980, ISBLANK(C9981), NOT(ISBLANK(C9982)), B9982=B9980), C9979+(C9982-C9979)/3,
AND(ISBLANK(C9979), NOT(ISBLANK(C9978)), B9978=B9980, NOT(ISBLANK(C9981)), B9981=B9980), C9978+(C9981-C9978)*2/3,
TRUE, "Check Manually"
))</f>
        <v>185.2</v>
      </c>
      <c r="F9980" t="str">
        <f>_xlfn.XLOOKUP(B9980,Bucket_Map!A:A,Bucket_Map!B:B,"ERROR - CHECK NAME")</f>
        <v>Food &amp; Beverages</v>
      </c>
    </row>
    <row r="9981" spans="1:6" x14ac:dyDescent="0.25">
      <c r="A9981" t="s">
        <v>33</v>
      </c>
      <c r="B9981" t="s">
        <v>31</v>
      </c>
      <c r="C9981">
        <v>163.19999999999999</v>
      </c>
      <c r="D9981" s="1">
        <v>43070</v>
      </c>
      <c r="E9981" cm="1">
        <f t="array" ref="E9981">IF(AND(B9981="Housing",A9981="Rural"),"",
_xlfn.IFS(
NOT(ISBLANK(C9981)), C9981,
AND(NOT(ISBLANK(C9980)), B9980=B9981, NOT(ISBLANK(C9982)), B9982=B9981), AVERAGE(C9980,C9982),
AND(NOT(ISBLANK(C9980)), B9980=B9981, ISBLANK(C9982), NOT(ISBLANK(C9983)), B9983=B9981), C9980+(C9983-C9980)/3,
AND(ISBLANK(C9980), NOT(ISBLANK(C9979)), B9979=B9981, NOT(ISBLANK(C9982)), B9982=B9981), C9979+(C9982-C9979)*2/3,
TRUE, "Check Manually"
))</f>
        <v>163.19999999999999</v>
      </c>
      <c r="F9981" t="str">
        <f>_xlfn.XLOOKUP(B9981,Bucket_Map!A:A,Bucket_Map!B:B,"ERROR - CHECK NAME")</f>
        <v>Food &amp; Beverages</v>
      </c>
    </row>
    <row r="9982" spans="1:6" x14ac:dyDescent="0.25">
      <c r="A9982" t="s">
        <v>33</v>
      </c>
      <c r="B9982" t="s">
        <v>31</v>
      </c>
      <c r="C9982">
        <v>150.5</v>
      </c>
      <c r="D9982" s="1">
        <v>43101</v>
      </c>
      <c r="E9982" cm="1">
        <f t="array" ref="E9982">IF(AND(B9982="Housing",A9982="Rural"),"",
_xlfn.IFS(
NOT(ISBLANK(C9982)), C9982,
AND(NOT(ISBLANK(C9981)), B9981=B9982, NOT(ISBLANK(C9983)), B9983=B9982), AVERAGE(C9981,C9983),
AND(NOT(ISBLANK(C9981)), B9981=B9982, ISBLANK(C9983), NOT(ISBLANK(C9984)), B9984=B9982), C9981+(C9984-C9981)/3,
AND(ISBLANK(C9981), NOT(ISBLANK(C9980)), B9980=B9982, NOT(ISBLANK(C9983)), B9983=B9982), C9980+(C9983-C9980)*2/3,
TRUE, "Check Manually"
))</f>
        <v>150.5</v>
      </c>
      <c r="F9982" t="str">
        <f>_xlfn.XLOOKUP(B9982,Bucket_Map!A:A,Bucket_Map!B:B,"ERROR - CHECK NAME")</f>
        <v>Food &amp; Beverages</v>
      </c>
    </row>
    <row r="9983" spans="1:6" x14ac:dyDescent="0.25">
      <c r="A9983" t="s">
        <v>33</v>
      </c>
      <c r="B9983" t="s">
        <v>31</v>
      </c>
      <c r="C9983">
        <v>136.9</v>
      </c>
      <c r="D9983" s="1">
        <v>43132</v>
      </c>
      <c r="E9983" cm="1">
        <f t="array" ref="E9983">IF(AND(B9983="Housing",A9983="Rural"),"",
_xlfn.IFS(
NOT(ISBLANK(C9983)), C9983,
AND(NOT(ISBLANK(C9982)), B9982=B9983, NOT(ISBLANK(C9984)), B9984=B9983), AVERAGE(C9982,C9984),
AND(NOT(ISBLANK(C9982)), B9982=B9983, ISBLANK(C9984), NOT(ISBLANK(C9985)), B9985=B9983), C9982+(C9985-C9982)/3,
AND(ISBLANK(C9982), NOT(ISBLANK(C9981)), B9981=B9983, NOT(ISBLANK(C9984)), B9984=B9983), C9981+(C9984-C9981)*2/3,
TRUE, "Check Manually"
))</f>
        <v>136.9</v>
      </c>
      <c r="F9983" t="str">
        <f>_xlfn.XLOOKUP(B9983,Bucket_Map!A:A,Bucket_Map!B:B,"ERROR - CHECK NAME")</f>
        <v>Food &amp; Beverages</v>
      </c>
    </row>
    <row r="9984" spans="1:6" x14ac:dyDescent="0.25">
      <c r="A9984" t="s">
        <v>33</v>
      </c>
      <c r="B9984" t="s">
        <v>31</v>
      </c>
      <c r="C9984">
        <v>128</v>
      </c>
      <c r="D9984" s="1">
        <v>43160</v>
      </c>
      <c r="E9984" cm="1">
        <f t="array" ref="E9984">IF(AND(B9984="Housing",A9984="Rural"),"",
_xlfn.IFS(
NOT(ISBLANK(C9984)), C9984,
AND(NOT(ISBLANK(C9983)), B9983=B9984, NOT(ISBLANK(C9985)), B9985=B9984), AVERAGE(C9983,C9985),
AND(NOT(ISBLANK(C9983)), B9983=B9984, ISBLANK(C9985), NOT(ISBLANK(C9986)), B9986=B9984), C9983+(C9986-C9983)/3,
AND(ISBLANK(C9983), NOT(ISBLANK(C9982)), B9982=B9984, NOT(ISBLANK(C9985)), B9985=B9984), C9982+(C9985-C9982)*2/3,
TRUE, "Check Manually"
))</f>
        <v>128</v>
      </c>
      <c r="F9984" t="str">
        <f>_xlfn.XLOOKUP(B9984,Bucket_Map!A:A,Bucket_Map!B:B,"ERROR - CHECK NAME")</f>
        <v>Food &amp; Beverages</v>
      </c>
    </row>
    <row r="9985" spans="1:6" x14ac:dyDescent="0.25">
      <c r="A9985" t="s">
        <v>33</v>
      </c>
      <c r="B9985" t="s">
        <v>31</v>
      </c>
      <c r="C9985">
        <v>127.6</v>
      </c>
      <c r="D9985" s="1">
        <v>43191</v>
      </c>
      <c r="E9985" cm="1">
        <f t="array" ref="E9985">IF(AND(B9985="Housing",A9985="Rural"),"",
_xlfn.IFS(
NOT(ISBLANK(C9985)), C9985,
AND(NOT(ISBLANK(C9984)), B9984=B9985, NOT(ISBLANK(C9986)), B9986=B9985), AVERAGE(C9984,C9986),
AND(NOT(ISBLANK(C9984)), B9984=B9985, ISBLANK(C9986), NOT(ISBLANK(C9987)), B9987=B9985), C9984+(C9987-C9984)/3,
AND(ISBLANK(C9984), NOT(ISBLANK(C9983)), B9983=B9985, NOT(ISBLANK(C9986)), B9986=B9985), C9983+(C9986-C9983)*2/3,
TRUE, "Check Manually"
))</f>
        <v>127.6</v>
      </c>
      <c r="F9985" t="str">
        <f>_xlfn.XLOOKUP(B9985,Bucket_Map!A:A,Bucket_Map!B:B,"ERROR - CHECK NAME")</f>
        <v>Food &amp; Beverages</v>
      </c>
    </row>
    <row r="9986" spans="1:6" x14ac:dyDescent="0.25">
      <c r="A9986" t="s">
        <v>33</v>
      </c>
      <c r="B9986" t="s">
        <v>31</v>
      </c>
      <c r="C9986">
        <v>131.4</v>
      </c>
      <c r="D9986" s="1">
        <v>43221</v>
      </c>
      <c r="E9986" cm="1">
        <f t="array" ref="E9986">IF(AND(B9986="Housing",A9986="Rural"),"",
_xlfn.IFS(
NOT(ISBLANK(C9986)), C9986,
AND(NOT(ISBLANK(C9985)), B9985=B9986, NOT(ISBLANK(C9987)), B9987=B9986), AVERAGE(C9985,C9987),
AND(NOT(ISBLANK(C9985)), B9985=B9986, ISBLANK(C9987), NOT(ISBLANK(C9988)), B9988=B9986), C9985+(C9988-C9985)/3,
AND(ISBLANK(C9985), NOT(ISBLANK(C9984)), B9984=B9986, NOT(ISBLANK(C9987)), B9987=B9986), C9984+(C9987-C9984)*2/3,
TRUE, "Check Manually"
))</f>
        <v>131.4</v>
      </c>
      <c r="F9986" t="str">
        <f>_xlfn.XLOOKUP(B9986,Bucket_Map!A:A,Bucket_Map!B:B,"ERROR - CHECK NAME")</f>
        <v>Food &amp; Beverages</v>
      </c>
    </row>
    <row r="9987" spans="1:6" x14ac:dyDescent="0.25">
      <c r="A9987" t="s">
        <v>33</v>
      </c>
      <c r="B9987" t="s">
        <v>31</v>
      </c>
      <c r="C9987">
        <v>144</v>
      </c>
      <c r="D9987" s="1">
        <v>43252</v>
      </c>
      <c r="E9987" cm="1">
        <f t="array" ref="E9987">IF(AND(B9987="Housing",A9987="Rural"),"",
_xlfn.IFS(
NOT(ISBLANK(C9987)), C9987,
AND(NOT(ISBLANK(C9986)), B9986=B9987, NOT(ISBLANK(C9988)), B9988=B9987), AVERAGE(C9986,C9988),
AND(NOT(ISBLANK(C9986)), B9986=B9987, ISBLANK(C9988), NOT(ISBLANK(C9989)), B9989=B9987), C9986+(C9989-C9986)/3,
AND(ISBLANK(C9986), NOT(ISBLANK(C9985)), B9985=B9987, NOT(ISBLANK(C9988)), B9988=B9987), C9985+(C9988-C9985)*2/3,
TRUE, "Check Manually"
))</f>
        <v>144</v>
      </c>
      <c r="F9987" t="str">
        <f>_xlfn.XLOOKUP(B9987,Bucket_Map!A:A,Bucket_Map!B:B,"ERROR - CHECK NAME")</f>
        <v>Food &amp; Beverages</v>
      </c>
    </row>
    <row r="9988" spans="1:6" x14ac:dyDescent="0.25">
      <c r="A9988" t="s">
        <v>33</v>
      </c>
      <c r="B9988" t="s">
        <v>31</v>
      </c>
      <c r="C9988">
        <v>159.19999999999999</v>
      </c>
      <c r="D9988" s="1">
        <v>43282</v>
      </c>
      <c r="E9988" cm="1">
        <f t="array" ref="E9988">IF(AND(B9988="Housing",A9988="Rural"),"",
_xlfn.IFS(
NOT(ISBLANK(C9988)), C9988,
AND(NOT(ISBLANK(C9987)), B9987=B9988, NOT(ISBLANK(C9989)), B9989=B9988), AVERAGE(C9987,C9989),
AND(NOT(ISBLANK(C9987)), B9987=B9988, ISBLANK(C9989), NOT(ISBLANK(C9990)), B9990=B9988), C9987+(C9990-C9987)/3,
AND(ISBLANK(C9987), NOT(ISBLANK(C9986)), B9986=B9988, NOT(ISBLANK(C9989)), B9989=B9988), C9986+(C9989-C9986)*2/3,
TRUE, "Check Manually"
))</f>
        <v>159.19999999999999</v>
      </c>
      <c r="F9988" t="str">
        <f>_xlfn.XLOOKUP(B9988,Bucket_Map!A:A,Bucket_Map!B:B,"ERROR - CHECK NAME")</f>
        <v>Food &amp; Beverages</v>
      </c>
    </row>
    <row r="9989" spans="1:6" x14ac:dyDescent="0.25">
      <c r="A9989" t="s">
        <v>33</v>
      </c>
      <c r="B9989" t="s">
        <v>31</v>
      </c>
      <c r="C9989">
        <v>157.30000000000001</v>
      </c>
      <c r="D9989" s="1">
        <v>43313</v>
      </c>
      <c r="E9989" cm="1">
        <f t="array" ref="E9989">IF(AND(B9989="Housing",A9989="Rural"),"",
_xlfn.IFS(
NOT(ISBLANK(C9989)), C9989,
AND(NOT(ISBLANK(C9988)), B9988=B9989, NOT(ISBLANK(C9990)), B9990=B9989), AVERAGE(C9988,C9990),
AND(NOT(ISBLANK(C9988)), B9988=B9989, ISBLANK(C9990), NOT(ISBLANK(C9991)), B9991=B9989), C9988+(C9991-C9988)/3,
AND(ISBLANK(C9988), NOT(ISBLANK(C9987)), B9987=B9989, NOT(ISBLANK(C9990)), B9990=B9989), C9987+(C9990-C9987)*2/3,
TRUE, "Check Manually"
))</f>
        <v>157.30000000000001</v>
      </c>
      <c r="F9989" t="str">
        <f>_xlfn.XLOOKUP(B9989,Bucket_Map!A:A,Bucket_Map!B:B,"ERROR - CHECK NAME")</f>
        <v>Food &amp; Beverages</v>
      </c>
    </row>
    <row r="9990" spans="1:6" x14ac:dyDescent="0.25">
      <c r="A9990" t="s">
        <v>33</v>
      </c>
      <c r="B9990" t="s">
        <v>31</v>
      </c>
      <c r="C9990">
        <v>151.30000000000001</v>
      </c>
      <c r="D9990" s="1">
        <v>43344</v>
      </c>
      <c r="E9990" cm="1">
        <f t="array" ref="E9990">IF(AND(B9990="Housing",A9990="Rural"),"",
_xlfn.IFS(
NOT(ISBLANK(C9990)), C9990,
AND(NOT(ISBLANK(C9989)), B9989=B9990, NOT(ISBLANK(C9991)), B9991=B9990), AVERAGE(C9989,C9991),
AND(NOT(ISBLANK(C9989)), B9989=B9990, ISBLANK(C9991), NOT(ISBLANK(C9992)), B9992=B9990), C9989+(C9992-C9989)/3,
AND(ISBLANK(C9989), NOT(ISBLANK(C9988)), B9988=B9990, NOT(ISBLANK(C9991)), B9991=B9990), C9988+(C9991-C9988)*2/3,
TRUE, "Check Manually"
))</f>
        <v>151.30000000000001</v>
      </c>
      <c r="F9990" t="str">
        <f>_xlfn.XLOOKUP(B9990,Bucket_Map!A:A,Bucket_Map!B:B,"ERROR - CHECK NAME")</f>
        <v>Food &amp; Beverages</v>
      </c>
    </row>
    <row r="9991" spans="1:6" x14ac:dyDescent="0.25">
      <c r="A9991" t="s">
        <v>33</v>
      </c>
      <c r="B9991" t="s">
        <v>31</v>
      </c>
      <c r="C9991">
        <v>153</v>
      </c>
      <c r="D9991" s="1">
        <v>43374</v>
      </c>
      <c r="E9991" cm="1">
        <f t="array" ref="E9991">IF(AND(B9991="Housing",A9991="Rural"),"",
_xlfn.IFS(
NOT(ISBLANK(C9991)), C9991,
AND(NOT(ISBLANK(C9990)), B9990=B9991, NOT(ISBLANK(C9992)), B9992=B9991), AVERAGE(C9990,C9992),
AND(NOT(ISBLANK(C9990)), B9990=B9991, ISBLANK(C9992), NOT(ISBLANK(C9993)), B9993=B9991), C9990+(C9993-C9990)/3,
AND(ISBLANK(C9990), NOT(ISBLANK(C9989)), B9989=B9991, NOT(ISBLANK(C9992)), B9992=B9991), C9989+(C9992-C9989)*2/3,
TRUE, "Check Manually"
))</f>
        <v>153</v>
      </c>
      <c r="F9991" t="str">
        <f>_xlfn.XLOOKUP(B9991,Bucket_Map!A:A,Bucket_Map!B:B,"ERROR - CHECK NAME")</f>
        <v>Food &amp; Beverages</v>
      </c>
    </row>
    <row r="9992" spans="1:6" x14ac:dyDescent="0.25">
      <c r="A9992" t="s">
        <v>33</v>
      </c>
      <c r="B9992" t="s">
        <v>31</v>
      </c>
      <c r="C9992">
        <v>145.19999999999999</v>
      </c>
      <c r="D9992" s="1">
        <v>43405</v>
      </c>
      <c r="E9992" cm="1">
        <f t="array" ref="E9992">IF(AND(B9992="Housing",A9992="Rural"),"",
_xlfn.IFS(
NOT(ISBLANK(C9992)), C9992,
AND(NOT(ISBLANK(C9991)), B9991=B9992, NOT(ISBLANK(C9993)), B9993=B9992), AVERAGE(C9991,C9993),
AND(NOT(ISBLANK(C9991)), B9991=B9992, ISBLANK(C9993), NOT(ISBLANK(C9994)), B9994=B9992), C9991+(C9994-C9991)/3,
AND(ISBLANK(C9991), NOT(ISBLANK(C9990)), B9990=B9992, NOT(ISBLANK(C9993)), B9993=B9992), C9990+(C9993-C9990)*2/3,
TRUE, "Check Manually"
))</f>
        <v>145.19999999999999</v>
      </c>
      <c r="F9992" t="str">
        <f>_xlfn.XLOOKUP(B9992,Bucket_Map!A:A,Bucket_Map!B:B,"ERROR - CHECK NAME")</f>
        <v>Food &amp; Beverages</v>
      </c>
    </row>
    <row r="9993" spans="1:6" x14ac:dyDescent="0.25">
      <c r="A9993" t="s">
        <v>33</v>
      </c>
      <c r="B9993" t="s">
        <v>31</v>
      </c>
      <c r="C9993">
        <v>132.4</v>
      </c>
      <c r="D9993" s="1">
        <v>43435</v>
      </c>
      <c r="E9993" cm="1">
        <f t="array" ref="E9993">IF(AND(B9993="Housing",A9993="Rural"),"",
_xlfn.IFS(
NOT(ISBLANK(C9993)), C9993,
AND(NOT(ISBLANK(C9992)), B9992=B9993, NOT(ISBLANK(C9994)), B9994=B9993), AVERAGE(C9992,C9994),
AND(NOT(ISBLANK(C9992)), B9992=B9993, ISBLANK(C9994), NOT(ISBLANK(C9995)), B9995=B9993), C9992+(C9995-C9992)/3,
AND(ISBLANK(C9992), NOT(ISBLANK(C9991)), B9991=B9993, NOT(ISBLANK(C9994)), B9994=B9993), C9991+(C9994-C9991)*2/3,
TRUE, "Check Manually"
))</f>
        <v>132.4</v>
      </c>
      <c r="F9993" t="str">
        <f>_xlfn.XLOOKUP(B9993,Bucket_Map!A:A,Bucket_Map!B:B,"ERROR - CHECK NAME")</f>
        <v>Food &amp; Beverages</v>
      </c>
    </row>
    <row r="9994" spans="1:6" x14ac:dyDescent="0.25">
      <c r="A9994" t="s">
        <v>33</v>
      </c>
      <c r="B9994" t="s">
        <v>31</v>
      </c>
      <c r="C9994">
        <v>130.5</v>
      </c>
      <c r="D9994" s="1">
        <v>43466</v>
      </c>
      <c r="E9994" cm="1">
        <f t="array" ref="E9994">IF(AND(B9994="Housing",A9994="Rural"),"",
_xlfn.IFS(
NOT(ISBLANK(C9994)), C9994,
AND(NOT(ISBLANK(C9993)), B9993=B9994, NOT(ISBLANK(C9995)), B9995=B9994), AVERAGE(C9993,C9995),
AND(NOT(ISBLANK(C9993)), B9993=B9994, ISBLANK(C9995), NOT(ISBLANK(C9996)), B9996=B9994), C9993+(C9996-C9993)/3,
AND(ISBLANK(C9993), NOT(ISBLANK(C9992)), B9992=B9994, NOT(ISBLANK(C9995)), B9995=B9994), C9992+(C9995-C9992)*2/3,
TRUE, "Check Manually"
))</f>
        <v>130.5</v>
      </c>
      <c r="F9994" t="str">
        <f>_xlfn.XLOOKUP(B9994,Bucket_Map!A:A,Bucket_Map!B:B,"ERROR - CHECK NAME")</f>
        <v>Food &amp; Beverages</v>
      </c>
    </row>
    <row r="9995" spans="1:6" x14ac:dyDescent="0.25">
      <c r="A9995" t="s">
        <v>33</v>
      </c>
      <c r="B9995" t="s">
        <v>31</v>
      </c>
      <c r="C9995">
        <v>131.6</v>
      </c>
      <c r="D9995" s="1">
        <v>43497</v>
      </c>
      <c r="E9995" cm="1">
        <f t="array" ref="E9995">IF(AND(B9995="Housing",A9995="Rural"),"",
_xlfn.IFS(
NOT(ISBLANK(C9995)), C9995,
AND(NOT(ISBLANK(C9994)), B9994=B9995, NOT(ISBLANK(C9996)), B9996=B9995), AVERAGE(C9994,C9996),
AND(NOT(ISBLANK(C9994)), B9994=B9995, ISBLANK(C9996), NOT(ISBLANK(C9997)), B9997=B9995), C9994+(C9997-C9994)/3,
AND(ISBLANK(C9994), NOT(ISBLANK(C9993)), B9993=B9995, NOT(ISBLANK(C9996)), B9996=B9995), C9993+(C9996-C9993)*2/3,
TRUE, "Check Manually"
))</f>
        <v>131.6</v>
      </c>
      <c r="F9995" t="str">
        <f>_xlfn.XLOOKUP(B9995,Bucket_Map!A:A,Bucket_Map!B:B,"ERROR - CHECK NAME")</f>
        <v>Food &amp; Beverages</v>
      </c>
    </row>
    <row r="9996" spans="1:6" x14ac:dyDescent="0.25">
      <c r="A9996" t="s">
        <v>33</v>
      </c>
      <c r="B9996" t="s">
        <v>31</v>
      </c>
      <c r="C9996">
        <v>141.19999999999999</v>
      </c>
      <c r="D9996" s="1">
        <v>43525</v>
      </c>
      <c r="E9996" cm="1">
        <f t="array" ref="E9996">IF(AND(B9996="Housing",A9996="Rural"),"",
_xlfn.IFS(
NOT(ISBLANK(C9996)), C9996,
AND(NOT(ISBLANK(C9995)), B9995=B9996, NOT(ISBLANK(C9997)), B9997=B9996), AVERAGE(C9995,C9997),
AND(NOT(ISBLANK(C9995)), B9995=B9996, ISBLANK(C9997), NOT(ISBLANK(C9998)), B9998=B9996), C9995+(C9998-C9995)/3,
AND(ISBLANK(C9995), NOT(ISBLANK(C9994)), B9994=B9996, NOT(ISBLANK(C9997)), B9997=B9996), C9994+(C9997-C9994)*2/3,
TRUE, "Check Manually"
))</f>
        <v>141.19999999999999</v>
      </c>
      <c r="F9996" t="str">
        <f>_xlfn.XLOOKUP(B9996,Bucket_Map!A:A,Bucket_Map!B:B,"ERROR - CHECK NAME")</f>
        <v>Food &amp; Beverages</v>
      </c>
    </row>
    <row r="9997" spans="1:6" x14ac:dyDescent="0.25">
      <c r="A9997" t="s">
        <v>33</v>
      </c>
      <c r="B9997" t="s">
        <v>31</v>
      </c>
      <c r="C9997">
        <v>161.6</v>
      </c>
      <c r="D9997" s="1">
        <v>43586</v>
      </c>
      <c r="E9997" cm="1">
        <f t="array" ref="E9997">IF(AND(B9997="Housing",A9997="Rural"),"",
_xlfn.IFS(
NOT(ISBLANK(C9997)), C9997,
AND(NOT(ISBLANK(C9996)), B9996=B9997, NOT(ISBLANK(C9998)), B9998=B9997), AVERAGE(C9996,C9998),
AND(NOT(ISBLANK(C9996)), B9996=B9997, ISBLANK(C9998), NOT(ISBLANK(C9999)), B9999=B9997), C9996+(C9999-C9996)/3,
AND(ISBLANK(C9996), NOT(ISBLANK(C9995)), B9995=B9997, NOT(ISBLANK(C9998)), B9998=B9997), C9995+(C9998-C9995)*2/3,
TRUE, "Check Manually"
))</f>
        <v>161.6</v>
      </c>
      <c r="F9997" t="str">
        <f>_xlfn.XLOOKUP(B9997,Bucket_Map!A:A,Bucket_Map!B:B,"ERROR - CHECK NAME")</f>
        <v>Food &amp; Beverages</v>
      </c>
    </row>
    <row r="9998" spans="1:6" x14ac:dyDescent="0.25">
      <c r="A9998" t="s">
        <v>33</v>
      </c>
      <c r="B9998" t="s">
        <v>31</v>
      </c>
      <c r="C9998">
        <v>169.8</v>
      </c>
      <c r="D9998" s="1">
        <v>43617</v>
      </c>
      <c r="E9998" cm="1">
        <f t="array" ref="E9998">IF(AND(B9998="Housing",A9998="Rural"),"",
_xlfn.IFS(
NOT(ISBLANK(C9998)), C9998,
AND(NOT(ISBLANK(C9997)), B9997=B9998, NOT(ISBLANK(C9999)), B9999=B9998), AVERAGE(C9997,C9999),
AND(NOT(ISBLANK(C9997)), B9997=B9998, ISBLANK(C9999), NOT(ISBLANK(C10000)), B10000=B9998), C9997+(C10000-C9997)/3,
AND(ISBLANK(C9997), NOT(ISBLANK(C9996)), B9996=B9998, NOT(ISBLANK(C9999)), B9999=B9998), C9996+(C9999-C9996)*2/3,
TRUE, "Check Manually"
))</f>
        <v>169.8</v>
      </c>
      <c r="F9998" t="str">
        <f>_xlfn.XLOOKUP(B9998,Bucket_Map!A:A,Bucket_Map!B:B,"ERROR - CHECK NAME")</f>
        <v>Food &amp; Beverages</v>
      </c>
    </row>
    <row r="9999" spans="1:6" x14ac:dyDescent="0.25">
      <c r="A9999" t="s">
        <v>33</v>
      </c>
      <c r="B9999" t="s">
        <v>31</v>
      </c>
      <c r="C9999">
        <v>180.1</v>
      </c>
      <c r="D9999" s="1">
        <v>43647</v>
      </c>
      <c r="E9999" cm="1">
        <f t="array" ref="E9999">IF(AND(B9999="Housing",A9999="Rural"),"",
_xlfn.IFS(
NOT(ISBLANK(C9999)), C9999,
AND(NOT(ISBLANK(C9998)), B9998=B9999, NOT(ISBLANK(C10000)), B10000=B9999), AVERAGE(C9998,C10000),
AND(NOT(ISBLANK(C9998)), B9998=B9999, ISBLANK(C10000), NOT(ISBLANK(C10001)), B10001=B9999), C9998+(C10001-C9998)/3,
AND(ISBLANK(C9998), NOT(ISBLANK(C9997)), B9997=B9999, NOT(ISBLANK(C10000)), B10000=B9999), C9997+(C10000-C9997)*2/3,
TRUE, "Check Manually"
))</f>
        <v>180.1</v>
      </c>
      <c r="F9999" t="str">
        <f>_xlfn.XLOOKUP(B9999,Bucket_Map!A:A,Bucket_Map!B:B,"ERROR - CHECK NAME")</f>
        <v>Food &amp; Beverages</v>
      </c>
    </row>
    <row r="10000" spans="1:6" x14ac:dyDescent="0.25">
      <c r="A10000" t="s">
        <v>33</v>
      </c>
      <c r="B10000" t="s">
        <v>31</v>
      </c>
      <c r="C10000">
        <v>189.1</v>
      </c>
      <c r="D10000" s="1">
        <v>43678</v>
      </c>
      <c r="E10000" cm="1">
        <f t="array" ref="E10000">IF(AND(B10000="Housing",A10000="Rural"),"",
_xlfn.IFS(
NOT(ISBLANK(C10000)), C10000,
AND(NOT(ISBLANK(C9999)), B9999=B10000, NOT(ISBLANK(C10001)), B10001=B10000), AVERAGE(C9999,C10001),
AND(NOT(ISBLANK(C9999)), B9999=B10000, ISBLANK(C10001), NOT(ISBLANK(C10002)), B10002=B10000), C9999+(C10002-C9999)/3,
AND(ISBLANK(C9999), NOT(ISBLANK(C9998)), B9998=B10000, NOT(ISBLANK(C10001)), B10001=B10000), C9998+(C10001-C9998)*2/3,
TRUE, "Check Manually"
))</f>
        <v>189.1</v>
      </c>
      <c r="F10000" t="str">
        <f>_xlfn.XLOOKUP(B10000,Bucket_Map!A:A,Bucket_Map!B:B,"ERROR - CHECK NAME")</f>
        <v>Food &amp; Beverages</v>
      </c>
    </row>
    <row r="10001" spans="1:6" x14ac:dyDescent="0.25">
      <c r="A10001" t="s">
        <v>33</v>
      </c>
      <c r="B10001" t="s">
        <v>31</v>
      </c>
      <c r="C10001">
        <v>192.4</v>
      </c>
      <c r="D10001" s="1">
        <v>43709</v>
      </c>
      <c r="E10001" cm="1">
        <f t="array" ref="E10001">IF(AND(B10001="Housing",A10001="Rural"),"",
_xlfn.IFS(
NOT(ISBLANK(C10001)), C10001,
AND(NOT(ISBLANK(C10000)), B10000=B10001, NOT(ISBLANK(C10002)), B10002=B10001), AVERAGE(C10000,C10002),
AND(NOT(ISBLANK(C10000)), B10000=B10001, ISBLANK(C10002), NOT(ISBLANK(C10003)), B10003=B10001), C10000+(C10003-C10000)/3,
AND(ISBLANK(C10000), NOT(ISBLANK(C9999)), B9999=B10001, NOT(ISBLANK(C10002)), B10002=B10001), C9999+(C10002-C9999)*2/3,
TRUE, "Check Manually"
))</f>
        <v>192.4</v>
      </c>
      <c r="F10001" t="str">
        <f>_xlfn.XLOOKUP(B10001,Bucket_Map!A:A,Bucket_Map!B:B,"ERROR - CHECK NAME")</f>
        <v>Food &amp; Beverages</v>
      </c>
    </row>
    <row r="10002" spans="1:6" x14ac:dyDescent="0.25">
      <c r="A10002" t="s">
        <v>33</v>
      </c>
      <c r="B10002" t="s">
        <v>31</v>
      </c>
      <c r="C10002">
        <v>207.2</v>
      </c>
      <c r="D10002" s="1">
        <v>43739</v>
      </c>
      <c r="E10002" cm="1">
        <f t="array" ref="E10002">IF(AND(B10002="Housing",A10002="Rural"),"",
_xlfn.IFS(
NOT(ISBLANK(C10002)), C10002,
AND(NOT(ISBLANK(C10001)), B10001=B10002, NOT(ISBLANK(C10003)), B10003=B10002), AVERAGE(C10001,C10003),
AND(NOT(ISBLANK(C10001)), B10001=B10002, ISBLANK(C10003), NOT(ISBLANK(C10004)), B10004=B10002), C10001+(C10004-C10001)/3,
AND(ISBLANK(C10001), NOT(ISBLANK(C10000)), B10000=B10002, NOT(ISBLANK(C10003)), B10003=B10002), C10000+(C10003-C10000)*2/3,
TRUE, "Check Manually"
))</f>
        <v>207.2</v>
      </c>
      <c r="F10002" t="str">
        <f>_xlfn.XLOOKUP(B10002,Bucket_Map!A:A,Bucket_Map!B:B,"ERROR - CHECK NAME")</f>
        <v>Food &amp; Beverages</v>
      </c>
    </row>
    <row r="10003" spans="1:6" x14ac:dyDescent="0.25">
      <c r="A10003" t="s">
        <v>33</v>
      </c>
      <c r="B10003" t="s">
        <v>31</v>
      </c>
      <c r="C10003">
        <v>215.7</v>
      </c>
      <c r="D10003" s="1">
        <v>43770</v>
      </c>
      <c r="E10003" cm="1">
        <f t="array" ref="E10003">IF(AND(B10003="Housing",A10003="Rural"),"",
_xlfn.IFS(
NOT(ISBLANK(C10003)), C10003,
AND(NOT(ISBLANK(C10002)), B10002=B10003, NOT(ISBLANK(C10004)), B10004=B10003), AVERAGE(C10002,C10004),
AND(NOT(ISBLANK(C10002)), B10002=B10003, ISBLANK(C10004), NOT(ISBLANK(C10005)), B10005=B10003), C10002+(C10005-C10002)/3,
AND(ISBLANK(C10002), NOT(ISBLANK(C10001)), B10001=B10003, NOT(ISBLANK(C10004)), B10004=B10003), C10001+(C10004-C10001)*2/3,
TRUE, "Check Manually"
))</f>
        <v>215.7</v>
      </c>
      <c r="F10003" t="str">
        <f>_xlfn.XLOOKUP(B10003,Bucket_Map!A:A,Bucket_Map!B:B,"ERROR - CHECK NAME")</f>
        <v>Food &amp; Beverages</v>
      </c>
    </row>
    <row r="10004" spans="1:6" x14ac:dyDescent="0.25">
      <c r="A10004" t="s">
        <v>33</v>
      </c>
      <c r="B10004" t="s">
        <v>31</v>
      </c>
      <c r="C10004">
        <v>231.5</v>
      </c>
      <c r="D10004" s="1">
        <v>43800</v>
      </c>
      <c r="E10004" cm="1">
        <f t="array" ref="E10004">IF(AND(B10004="Housing",A10004="Rural"),"",
_xlfn.IFS(
NOT(ISBLANK(C10004)), C10004,
AND(NOT(ISBLANK(C10003)), B10003=B10004, NOT(ISBLANK(C10005)), B10005=B10004), AVERAGE(C10003,C10005),
AND(NOT(ISBLANK(C10003)), B10003=B10004, ISBLANK(C10005), NOT(ISBLANK(C10006)), B10006=B10004), C10003+(C10006-C10003)/3,
AND(ISBLANK(C10003), NOT(ISBLANK(C10002)), B10002=B10004, NOT(ISBLANK(C10005)), B10005=B10004), C10002+(C10005-C10002)*2/3,
TRUE, "Check Manually"
))</f>
        <v>231.5</v>
      </c>
      <c r="F10004" t="str">
        <f>_xlfn.XLOOKUP(B10004,Bucket_Map!A:A,Bucket_Map!B:B,"ERROR - CHECK NAME")</f>
        <v>Food &amp; Beverages</v>
      </c>
    </row>
    <row r="10005" spans="1:6" x14ac:dyDescent="0.25">
      <c r="A10005" t="s">
        <v>33</v>
      </c>
      <c r="B10005" t="s">
        <v>31</v>
      </c>
      <c r="C10005">
        <v>207.8</v>
      </c>
      <c r="D10005" s="1">
        <v>43831</v>
      </c>
      <c r="E10005" cm="1">
        <f t="array" ref="E10005">IF(AND(B10005="Housing",A10005="Rural"),"",
_xlfn.IFS(
NOT(ISBLANK(C10005)), C10005,
AND(NOT(ISBLANK(C10004)), B10004=B10005, NOT(ISBLANK(C10006)), B10006=B10005), AVERAGE(C10004,C10006),
AND(NOT(ISBLANK(C10004)), B10004=B10005, ISBLANK(C10006), NOT(ISBLANK(C10007)), B10007=B10005), C10004+(C10007-C10004)/3,
AND(ISBLANK(C10004), NOT(ISBLANK(C10003)), B10003=B10005, NOT(ISBLANK(C10006)), B10006=B10005), C10003+(C10006-C10003)*2/3,
TRUE, "Check Manually"
))</f>
        <v>207.8</v>
      </c>
      <c r="F10005" t="str">
        <f>_xlfn.XLOOKUP(B10005,Bucket_Map!A:A,Bucket_Map!B:B,"ERROR - CHECK NAME")</f>
        <v>Food &amp; Beverages</v>
      </c>
    </row>
    <row r="10006" spans="1:6" x14ac:dyDescent="0.25">
      <c r="A10006" t="s">
        <v>33</v>
      </c>
      <c r="B10006" t="s">
        <v>31</v>
      </c>
      <c r="C10006">
        <v>181.7</v>
      </c>
      <c r="D10006" s="1">
        <v>43862</v>
      </c>
      <c r="E10006" cm="1">
        <f t="array" ref="E10006">IF(AND(B10006="Housing",A10006="Rural"),"",
_xlfn.IFS(
NOT(ISBLANK(C10006)), C10006,
AND(NOT(ISBLANK(C10005)), B10005=B10006, NOT(ISBLANK(C10007)), B10007=B10006), AVERAGE(C10005,C10007),
AND(NOT(ISBLANK(C10005)), B10005=B10006, ISBLANK(C10007), NOT(ISBLANK(C10008)), B10008=B10006), C10005+(C10008-C10005)/3,
AND(ISBLANK(C10005), NOT(ISBLANK(C10004)), B10004=B10006, NOT(ISBLANK(C10007)), B10007=B10006), C10004+(C10007-C10004)*2/3,
TRUE, "Check Manually"
))</f>
        <v>181.7</v>
      </c>
      <c r="F10006" t="str">
        <f>_xlfn.XLOOKUP(B10006,Bucket_Map!A:A,Bucket_Map!B:B,"ERROR - CHECK NAME")</f>
        <v>Food &amp; Beverages</v>
      </c>
    </row>
    <row r="10007" spans="1:6" x14ac:dyDescent="0.25">
      <c r="A10007" t="s">
        <v>33</v>
      </c>
      <c r="B10007" t="s">
        <v>31</v>
      </c>
      <c r="C10007">
        <v>167</v>
      </c>
      <c r="D10007" s="1">
        <v>43891</v>
      </c>
      <c r="E10007" cm="1">
        <f t="array" ref="E10007">IF(AND(B10007="Housing",A10007="Rural"),"",
_xlfn.IFS(
NOT(ISBLANK(C10007)), C10007,
AND(NOT(ISBLANK(C10006)), B10006=B10007, NOT(ISBLANK(C10008)), B10008=B10007), AVERAGE(C10006,C10008),
AND(NOT(ISBLANK(C10006)), B10006=B10007, ISBLANK(C10008), NOT(ISBLANK(C10009)), B10009=B10007), C10006+(C10009-C10006)/3,
AND(ISBLANK(C10006), NOT(ISBLANK(C10005)), B10005=B10007, NOT(ISBLANK(C10008)), B10008=B10007), C10005+(C10008-C10005)*2/3,
TRUE, "Check Manually"
))</f>
        <v>167</v>
      </c>
      <c r="F10007" t="str">
        <f>_xlfn.XLOOKUP(B10007,Bucket_Map!A:A,Bucket_Map!B:B,"ERROR - CHECK NAME")</f>
        <v>Food &amp; Beverages</v>
      </c>
    </row>
    <row r="10008" spans="1:6" x14ac:dyDescent="0.25">
      <c r="A10008" t="s">
        <v>33</v>
      </c>
      <c r="B10008" t="s">
        <v>31</v>
      </c>
      <c r="C10008">
        <v>180</v>
      </c>
      <c r="D10008" s="1">
        <v>43922</v>
      </c>
      <c r="E10008" cm="1">
        <f t="array" ref="E10008">IF(AND(B10008="Housing",A10008="Rural"),"",
_xlfn.IFS(
NOT(ISBLANK(C10008)), C10008,
AND(NOT(ISBLANK(C10007)), B10007=B10008, NOT(ISBLANK(C10009)), B10009=B10008), AVERAGE(C10007,C10009),
AND(NOT(ISBLANK(C10007)), B10007=B10008, ISBLANK(C10009), NOT(ISBLANK(C10010)), B10010=B10008), C10007+(C10010-C10007)/3,
AND(ISBLANK(C10007), NOT(ISBLANK(C10006)), B10006=B10008, NOT(ISBLANK(C10009)), B10009=B10008), C10006+(C10009-C10006)*2/3,
TRUE, "Check Manually"
))</f>
        <v>180</v>
      </c>
      <c r="F10008" t="str">
        <f>_xlfn.XLOOKUP(B10008,Bucket_Map!A:A,Bucket_Map!B:B,"ERROR - CHECK NAME")</f>
        <v>Food &amp; Beverages</v>
      </c>
    </row>
    <row r="10009" spans="1:6" x14ac:dyDescent="0.25">
      <c r="A10009" t="s">
        <v>33</v>
      </c>
      <c r="B10009" t="s">
        <v>31</v>
      </c>
      <c r="D10009" s="1">
        <v>43952</v>
      </c>
      <c r="E10009" cm="1">
        <f t="array" ref="E10009">IF(AND(B10009="Housing",A10009="Rural"),"",
_xlfn.IFS(
NOT(ISBLANK(C10009)), C10009,
AND(NOT(ISBLANK(C10008)), B10008=B10009, NOT(ISBLANK(C10010)), B10010=B10009), AVERAGE(C10008,C10010),
AND(NOT(ISBLANK(C10008)), B10008=B10009, ISBLANK(C10010), NOT(ISBLANK(C10011)), B10011=B10009), C10008+(C10011-C10008)/3,
AND(ISBLANK(C10008), NOT(ISBLANK(C10007)), B10007=B10009, NOT(ISBLANK(C10010)), B10010=B10009), C10007+(C10010-C10007)*2/3,
TRUE, "Check Manually"
))</f>
        <v>175.6</v>
      </c>
      <c r="F10009" t="str">
        <f>_xlfn.XLOOKUP(B10009,Bucket_Map!A:A,Bucket_Map!B:B,"ERROR - CHECK NAME")</f>
        <v>Food &amp; Beverages</v>
      </c>
    </row>
    <row r="10010" spans="1:6" x14ac:dyDescent="0.25">
      <c r="A10010" t="s">
        <v>33</v>
      </c>
      <c r="B10010" t="s">
        <v>31</v>
      </c>
      <c r="C10010">
        <v>171.2</v>
      </c>
      <c r="D10010" s="1">
        <v>43983</v>
      </c>
      <c r="E10010" cm="1">
        <f t="array" ref="E10010">IF(AND(B10010="Housing",A10010="Rural"),"",
_xlfn.IFS(
NOT(ISBLANK(C10010)), C10010,
AND(NOT(ISBLANK(C10009)), B10009=B10010, NOT(ISBLANK(C10011)), B10011=B10010), AVERAGE(C10009,C10011),
AND(NOT(ISBLANK(C10009)), B10009=B10010, ISBLANK(C10011), NOT(ISBLANK(C10012)), B10012=B10010), C10009+(C10012-C10009)/3,
AND(ISBLANK(C10009), NOT(ISBLANK(C10008)), B10008=B10010, NOT(ISBLANK(C10011)), B10011=B10010), C10008+(C10011-C10008)*2/3,
TRUE, "Check Manually"
))</f>
        <v>171.2</v>
      </c>
      <c r="F10010" t="str">
        <f>_xlfn.XLOOKUP(B10010,Bucket_Map!A:A,Bucket_Map!B:B,"ERROR - CHECK NAME")</f>
        <v>Food &amp; Beverages</v>
      </c>
    </row>
    <row r="10011" spans="1:6" x14ac:dyDescent="0.25">
      <c r="A10011" t="s">
        <v>33</v>
      </c>
      <c r="B10011" t="s">
        <v>31</v>
      </c>
      <c r="C10011">
        <v>171.2</v>
      </c>
      <c r="D10011" s="1">
        <v>44013</v>
      </c>
      <c r="E10011" cm="1">
        <f t="array" ref="E10011">IF(AND(B10011="Housing",A10011="Rural"),"",
_xlfn.IFS(
NOT(ISBLANK(C10011)), C10011,
AND(NOT(ISBLANK(C10010)), B10010=B10011, NOT(ISBLANK(C10012)), B10012=B10011), AVERAGE(C10010,C10012),
AND(NOT(ISBLANK(C10010)), B10010=B10011, ISBLANK(C10012), NOT(ISBLANK(C10013)), B10013=B10011), C10010+(C10013-C10010)/3,
AND(ISBLANK(C10010), NOT(ISBLANK(C10009)), B10009=B10011, NOT(ISBLANK(C10012)), B10012=B10011), C10009+(C10012-C10009)*2/3,
TRUE, "Check Manually"
))</f>
        <v>171.2</v>
      </c>
      <c r="F10011" t="str">
        <f>_xlfn.XLOOKUP(B10011,Bucket_Map!A:A,Bucket_Map!B:B,"ERROR - CHECK NAME")</f>
        <v>Food &amp; Beverages</v>
      </c>
    </row>
    <row r="10012" spans="1:6" x14ac:dyDescent="0.25">
      <c r="A10012" t="s">
        <v>33</v>
      </c>
      <c r="B10012" t="s">
        <v>31</v>
      </c>
      <c r="C10012">
        <v>191.9</v>
      </c>
      <c r="D10012" s="1">
        <v>44044</v>
      </c>
      <c r="E10012" cm="1">
        <f t="array" ref="E10012">IF(AND(B10012="Housing",A10012="Rural"),"",
_xlfn.IFS(
NOT(ISBLANK(C10012)), C10012,
AND(NOT(ISBLANK(C10011)), B10011=B10012, NOT(ISBLANK(C10013)), B10013=B10012), AVERAGE(C10011,C10013),
AND(NOT(ISBLANK(C10011)), B10011=B10012, ISBLANK(C10013), NOT(ISBLANK(C10014)), B10014=B10012), C10011+(C10014-C10011)/3,
AND(ISBLANK(C10011), NOT(ISBLANK(C10010)), B10010=B10012, NOT(ISBLANK(C10013)), B10013=B10012), C10010+(C10013-C10010)*2/3,
TRUE, "Check Manually"
))</f>
        <v>191.9</v>
      </c>
      <c r="F10012" t="str">
        <f>_xlfn.XLOOKUP(B10012,Bucket_Map!A:A,Bucket_Map!B:B,"ERROR - CHECK NAME")</f>
        <v>Food &amp; Beverages</v>
      </c>
    </row>
    <row r="10013" spans="1:6" x14ac:dyDescent="0.25">
      <c r="A10013" t="s">
        <v>33</v>
      </c>
      <c r="B10013" t="s">
        <v>31</v>
      </c>
      <c r="C10013">
        <v>202</v>
      </c>
      <c r="D10013" s="1">
        <v>44075</v>
      </c>
      <c r="E10013" cm="1">
        <f t="array" ref="E10013">IF(AND(B10013="Housing",A10013="Rural"),"",
_xlfn.IFS(
NOT(ISBLANK(C10013)), C10013,
AND(NOT(ISBLANK(C10012)), B10012=B10013, NOT(ISBLANK(C10014)), B10014=B10013), AVERAGE(C10012,C10014),
AND(NOT(ISBLANK(C10012)), B10012=B10013, ISBLANK(C10014), NOT(ISBLANK(C10015)), B10015=B10013), C10012+(C10015-C10012)/3,
AND(ISBLANK(C10012), NOT(ISBLANK(C10011)), B10011=B10013, NOT(ISBLANK(C10014)), B10014=B10013), C10011+(C10014-C10011)*2/3,
TRUE, "Check Manually"
))</f>
        <v>202</v>
      </c>
      <c r="F10013" t="str">
        <f>_xlfn.XLOOKUP(B10013,Bucket_Map!A:A,Bucket_Map!B:B,"ERROR - CHECK NAME")</f>
        <v>Food &amp; Beverages</v>
      </c>
    </row>
    <row r="10014" spans="1:6" x14ac:dyDescent="0.25">
      <c r="A10014" t="s">
        <v>33</v>
      </c>
      <c r="B10014" t="s">
        <v>31</v>
      </c>
      <c r="C10014">
        <v>226</v>
      </c>
      <c r="D10014" s="1">
        <v>44105</v>
      </c>
      <c r="E10014" cm="1">
        <f t="array" ref="E10014">IF(AND(B10014="Housing",A10014="Rural"),"",
_xlfn.IFS(
NOT(ISBLANK(C10014)), C10014,
AND(NOT(ISBLANK(C10013)), B10013=B10014, NOT(ISBLANK(C10015)), B10015=B10014), AVERAGE(C10013,C10015),
AND(NOT(ISBLANK(C10013)), B10013=B10014, ISBLANK(C10015), NOT(ISBLANK(C10016)), B10016=B10014), C10013+(C10016-C10013)/3,
AND(ISBLANK(C10013), NOT(ISBLANK(C10012)), B10012=B10014, NOT(ISBLANK(C10015)), B10015=B10014), C10012+(C10015-C10012)*2/3,
TRUE, "Check Manually"
))</f>
        <v>226</v>
      </c>
      <c r="F10014" t="str">
        <f>_xlfn.XLOOKUP(B10014,Bucket_Map!A:A,Bucket_Map!B:B,"ERROR - CHECK NAME")</f>
        <v>Food &amp; Beverages</v>
      </c>
    </row>
    <row r="10015" spans="1:6" x14ac:dyDescent="0.25">
      <c r="A10015" t="s">
        <v>33</v>
      </c>
      <c r="B10015" t="s">
        <v>31</v>
      </c>
      <c r="C10015">
        <v>245.3</v>
      </c>
      <c r="D10015" s="1">
        <v>44136</v>
      </c>
      <c r="E10015" cm="1">
        <f t="array" ref="E10015">IF(AND(B10015="Housing",A10015="Rural"),"",
_xlfn.IFS(
NOT(ISBLANK(C10015)), C10015,
AND(NOT(ISBLANK(C10014)), B10014=B10015, NOT(ISBLANK(C10016)), B10016=B10015), AVERAGE(C10014,C10016),
AND(NOT(ISBLANK(C10014)), B10014=B10015, ISBLANK(C10016), NOT(ISBLANK(C10017)), B10017=B10015), C10014+(C10017-C10014)/3,
AND(ISBLANK(C10014), NOT(ISBLANK(C10013)), B10013=B10015, NOT(ISBLANK(C10016)), B10016=B10015), C10013+(C10016-C10013)*2/3,
TRUE, "Check Manually"
))</f>
        <v>245.3</v>
      </c>
      <c r="F10015" t="str">
        <f>_xlfn.XLOOKUP(B10015,Bucket_Map!A:A,Bucket_Map!B:B,"ERROR - CHECK NAME")</f>
        <v>Food &amp; Beverages</v>
      </c>
    </row>
    <row r="10016" spans="1:6" x14ac:dyDescent="0.25">
      <c r="A10016" t="s">
        <v>33</v>
      </c>
      <c r="B10016" t="s">
        <v>31</v>
      </c>
      <c r="C10016">
        <v>240.9</v>
      </c>
      <c r="D10016" s="1">
        <v>44166</v>
      </c>
      <c r="E10016" cm="1">
        <f t="array" ref="E10016">IF(AND(B10016="Housing",A10016="Rural"),"",
_xlfn.IFS(
NOT(ISBLANK(C10016)), C10016,
AND(NOT(ISBLANK(C10015)), B10015=B10016, NOT(ISBLANK(C10017)), B10017=B10016), AVERAGE(C10015,C10017),
AND(NOT(ISBLANK(C10015)), B10015=B10016, ISBLANK(C10017), NOT(ISBLANK(C10018)), B10018=B10016), C10015+(C10018-C10015)/3,
AND(ISBLANK(C10015), NOT(ISBLANK(C10014)), B10014=B10016, NOT(ISBLANK(C10017)), B10017=B10016), C10014+(C10017-C10014)*2/3,
TRUE, "Check Manually"
))</f>
        <v>240.9</v>
      </c>
      <c r="F10016" t="str">
        <f>_xlfn.XLOOKUP(B10016,Bucket_Map!A:A,Bucket_Map!B:B,"ERROR - CHECK NAME")</f>
        <v>Food &amp; Beverages</v>
      </c>
    </row>
    <row r="10017" spans="1:6" x14ac:dyDescent="0.25">
      <c r="A10017" t="s">
        <v>33</v>
      </c>
      <c r="B10017" t="s">
        <v>31</v>
      </c>
      <c r="C10017">
        <v>206.8</v>
      </c>
      <c r="D10017" s="1">
        <v>44197</v>
      </c>
      <c r="E10017" cm="1">
        <f t="array" ref="E10017">IF(AND(B10017="Housing",A10017="Rural"),"",
_xlfn.IFS(
NOT(ISBLANK(C10017)), C10017,
AND(NOT(ISBLANK(C10016)), B10016=B10017, NOT(ISBLANK(C10018)), B10018=B10017), AVERAGE(C10016,C10018),
AND(NOT(ISBLANK(C10016)), B10016=B10017, ISBLANK(C10018), NOT(ISBLANK(C10019)), B10019=B10017), C10016+(C10019-C10016)/3,
AND(ISBLANK(C10016), NOT(ISBLANK(C10015)), B10015=B10017, NOT(ISBLANK(C10018)), B10018=B10017), C10015+(C10018-C10015)*2/3,
TRUE, "Check Manually"
))</f>
        <v>206.8</v>
      </c>
      <c r="F10017" t="str">
        <f>_xlfn.XLOOKUP(B10017,Bucket_Map!A:A,Bucket_Map!B:B,"ERROR - CHECK NAME")</f>
        <v>Food &amp; Beverages</v>
      </c>
    </row>
    <row r="10018" spans="1:6" x14ac:dyDescent="0.25">
      <c r="A10018" t="s">
        <v>33</v>
      </c>
      <c r="B10018" t="s">
        <v>31</v>
      </c>
      <c r="C10018">
        <v>180.2</v>
      </c>
      <c r="D10018" s="1">
        <v>44228</v>
      </c>
      <c r="E10018" cm="1">
        <f t="array" ref="E10018">IF(AND(B10018="Housing",A10018="Rural"),"",
_xlfn.IFS(
NOT(ISBLANK(C10018)), C10018,
AND(NOT(ISBLANK(C10017)), B10017=B10018, NOT(ISBLANK(C10019)), B10019=B10018), AVERAGE(C10017,C10019),
AND(NOT(ISBLANK(C10017)), B10017=B10018, ISBLANK(C10019), NOT(ISBLANK(C10020)), B10020=B10018), C10017+(C10020-C10017)/3,
AND(ISBLANK(C10017), NOT(ISBLANK(C10016)), B10016=B10018, NOT(ISBLANK(C10019)), B10019=B10018), C10016+(C10019-C10016)*2/3,
TRUE, "Check Manually"
))</f>
        <v>180.2</v>
      </c>
      <c r="F10018" t="str">
        <f>_xlfn.XLOOKUP(B10018,Bucket_Map!A:A,Bucket_Map!B:B,"ERROR - CHECK NAME")</f>
        <v>Food &amp; Beverages</v>
      </c>
    </row>
    <row r="10019" spans="1:6" x14ac:dyDescent="0.25">
      <c r="A10019" t="s">
        <v>33</v>
      </c>
      <c r="B10019" t="s">
        <v>31</v>
      </c>
      <c r="C10019">
        <v>166.1</v>
      </c>
      <c r="D10019" s="1">
        <v>44256</v>
      </c>
      <c r="E10019" cm="1">
        <f t="array" ref="E10019">IF(AND(B10019="Housing",A10019="Rural"),"",
_xlfn.IFS(
NOT(ISBLANK(C10019)), C10019,
AND(NOT(ISBLANK(C10018)), B10018=B10019, NOT(ISBLANK(C10020)), B10020=B10019), AVERAGE(C10018,C10020),
AND(NOT(ISBLANK(C10018)), B10018=B10019, ISBLANK(C10020), NOT(ISBLANK(C10021)), B10021=B10019), C10018+(C10021-C10018)/3,
AND(ISBLANK(C10018), NOT(ISBLANK(C10017)), B10017=B10019, NOT(ISBLANK(C10020)), B10020=B10019), C10017+(C10020-C10017)*2/3,
TRUE, "Check Manually"
))</f>
        <v>166.1</v>
      </c>
      <c r="F10019" t="str">
        <f>_xlfn.XLOOKUP(B10019,Bucket_Map!A:A,Bucket_Map!B:B,"ERROR - CHECK NAME")</f>
        <v>Food &amp; Beverages</v>
      </c>
    </row>
    <row r="10020" spans="1:6" x14ac:dyDescent="0.25">
      <c r="A10020" t="s">
        <v>33</v>
      </c>
      <c r="B10020" t="s">
        <v>31</v>
      </c>
      <c r="C10020">
        <v>161.6</v>
      </c>
      <c r="D10020" s="1">
        <v>44287</v>
      </c>
      <c r="E10020" cm="1">
        <f t="array" ref="E10020">IF(AND(B10020="Housing",A10020="Rural"),"",
_xlfn.IFS(
NOT(ISBLANK(C10020)), C10020,
AND(NOT(ISBLANK(C10019)), B10019=B10020, NOT(ISBLANK(C10021)), B10021=B10020), AVERAGE(C10019,C10021),
AND(NOT(ISBLANK(C10019)), B10019=B10020, ISBLANK(C10021), NOT(ISBLANK(C10022)), B10022=B10020), C10019+(C10022-C10019)/3,
AND(ISBLANK(C10019), NOT(ISBLANK(C10018)), B10018=B10020, NOT(ISBLANK(C10021)), B10021=B10020), C10018+(C10021-C10018)*2/3,
TRUE, "Check Manually"
))</f>
        <v>161.6</v>
      </c>
      <c r="F10020" t="str">
        <f>_xlfn.XLOOKUP(B10020,Bucket_Map!A:A,Bucket_Map!B:B,"ERROR - CHECK NAME")</f>
        <v>Food &amp; Beverages</v>
      </c>
    </row>
    <row r="10021" spans="1:6" x14ac:dyDescent="0.25">
      <c r="A10021" t="s">
        <v>33</v>
      </c>
      <c r="B10021" t="s">
        <v>31</v>
      </c>
      <c r="C10021">
        <v>166.5</v>
      </c>
      <c r="D10021" s="1">
        <v>44317</v>
      </c>
      <c r="E10021" cm="1">
        <f t="array" ref="E10021">IF(AND(B10021="Housing",A10021="Rural"),"",
_xlfn.IFS(
NOT(ISBLANK(C10021)), C10021,
AND(NOT(ISBLANK(C10020)), B10020=B10021, NOT(ISBLANK(C10022)), B10022=B10021), AVERAGE(C10020,C10022),
AND(NOT(ISBLANK(C10020)), B10020=B10021, ISBLANK(C10022), NOT(ISBLANK(C10023)), B10023=B10021), C10020+(C10023-C10020)/3,
AND(ISBLANK(C10020), NOT(ISBLANK(C10019)), B10019=B10021, NOT(ISBLANK(C10022)), B10022=B10021), C10019+(C10022-C10019)*2/3,
TRUE, "Check Manually"
))</f>
        <v>166.5</v>
      </c>
      <c r="F10021" t="str">
        <f>_xlfn.XLOOKUP(B10021,Bucket_Map!A:A,Bucket_Map!B:B,"ERROR - CHECK NAME")</f>
        <v>Food &amp; Beverages</v>
      </c>
    </row>
    <row r="10022" spans="1:6" x14ac:dyDescent="0.25">
      <c r="A10022" t="s">
        <v>33</v>
      </c>
      <c r="B10022" t="s">
        <v>31</v>
      </c>
      <c r="C10022">
        <v>176.2</v>
      </c>
      <c r="D10022" s="1">
        <v>44348</v>
      </c>
      <c r="E10022" cm="1">
        <f t="array" ref="E10022">IF(AND(B10022="Housing",A10022="Rural"),"",
_xlfn.IFS(
NOT(ISBLANK(C10022)), C10022,
AND(NOT(ISBLANK(C10021)), B10021=B10022, NOT(ISBLANK(C10023)), B10023=B10022), AVERAGE(C10021,C10023),
AND(NOT(ISBLANK(C10021)), B10021=B10022, ISBLANK(C10023), NOT(ISBLANK(C10024)), B10024=B10022), C10021+(C10024-C10021)/3,
AND(ISBLANK(C10021), NOT(ISBLANK(C10020)), B10020=B10022, NOT(ISBLANK(C10023)), B10023=B10022), C10020+(C10023-C10020)*2/3,
TRUE, "Check Manually"
))</f>
        <v>176.2</v>
      </c>
      <c r="F10022" t="str">
        <f>_xlfn.XLOOKUP(B10022,Bucket_Map!A:A,Bucket_Map!B:B,"ERROR - CHECK NAME")</f>
        <v>Food &amp; Beverages</v>
      </c>
    </row>
    <row r="10023" spans="1:6" x14ac:dyDescent="0.25">
      <c r="A10023" t="s">
        <v>33</v>
      </c>
      <c r="B10023" t="s">
        <v>31</v>
      </c>
      <c r="C10023">
        <v>186.4</v>
      </c>
      <c r="D10023" s="1">
        <v>44378</v>
      </c>
      <c r="E10023" cm="1">
        <f t="array" ref="E10023">IF(AND(B10023="Housing",A10023="Rural"),"",
_xlfn.IFS(
NOT(ISBLANK(C10023)), C10023,
AND(NOT(ISBLANK(C10022)), B10022=B10023, NOT(ISBLANK(C10024)), B10024=B10023), AVERAGE(C10022,C10024),
AND(NOT(ISBLANK(C10022)), B10022=B10023, ISBLANK(C10024), NOT(ISBLANK(C10025)), B10025=B10023), C10022+(C10025-C10022)/3,
AND(ISBLANK(C10022), NOT(ISBLANK(C10021)), B10021=B10023, NOT(ISBLANK(C10024)), B10024=B10023), C10021+(C10024-C10021)*2/3,
TRUE, "Check Manually"
))</f>
        <v>186.4</v>
      </c>
      <c r="F10023" t="str">
        <f>_xlfn.XLOOKUP(B10023,Bucket_Map!A:A,Bucket_Map!B:B,"ERROR - CHECK NAME")</f>
        <v>Food &amp; Beverages</v>
      </c>
    </row>
    <row r="10024" spans="1:6" x14ac:dyDescent="0.25">
      <c r="A10024" t="s">
        <v>33</v>
      </c>
      <c r="B10024" t="s">
        <v>31</v>
      </c>
      <c r="C10024">
        <v>183.3</v>
      </c>
      <c r="D10024" s="1">
        <v>44409</v>
      </c>
      <c r="E10024" cm="1">
        <f t="array" ref="E10024">IF(AND(B10024="Housing",A10024="Rural"),"",
_xlfn.IFS(
NOT(ISBLANK(C10024)), C10024,
AND(NOT(ISBLANK(C10023)), B10023=B10024, NOT(ISBLANK(C10025)), B10025=B10024), AVERAGE(C10023,C10025),
AND(NOT(ISBLANK(C10023)), B10023=B10024, ISBLANK(C10025), NOT(ISBLANK(C10026)), B10026=B10024), C10023+(C10026-C10023)/3,
AND(ISBLANK(C10023), NOT(ISBLANK(C10022)), B10022=B10024, NOT(ISBLANK(C10025)), B10025=B10024), C10022+(C10025-C10022)*2/3,
TRUE, "Check Manually"
))</f>
        <v>183.3</v>
      </c>
      <c r="F10024" t="str">
        <f>_xlfn.XLOOKUP(B10024,Bucket_Map!A:A,Bucket_Map!B:B,"ERROR - CHECK NAME")</f>
        <v>Food &amp; Beverages</v>
      </c>
    </row>
    <row r="10025" spans="1:6" x14ac:dyDescent="0.25">
      <c r="A10025" t="s">
        <v>33</v>
      </c>
      <c r="B10025" t="s">
        <v>31</v>
      </c>
      <c r="C10025">
        <v>183.5</v>
      </c>
      <c r="D10025" s="1">
        <v>44440</v>
      </c>
      <c r="E10025" cm="1">
        <f t="array" ref="E10025">IF(AND(B10025="Housing",A10025="Rural"),"",
_xlfn.IFS(
NOT(ISBLANK(C10025)), C10025,
AND(NOT(ISBLANK(C10024)), B10024=B10025, NOT(ISBLANK(C10026)), B10026=B10025), AVERAGE(C10024,C10026),
AND(NOT(ISBLANK(C10024)), B10024=B10025, ISBLANK(C10026), NOT(ISBLANK(C10027)), B10027=B10025), C10024+(C10027-C10024)/3,
AND(ISBLANK(C10024), NOT(ISBLANK(C10023)), B10023=B10025, NOT(ISBLANK(C10026)), B10026=B10025), C10023+(C10026-C10023)*2/3,
TRUE, "Check Manually"
))</f>
        <v>183.5</v>
      </c>
      <c r="F10025" t="str">
        <f>_xlfn.XLOOKUP(B10025,Bucket_Map!A:A,Bucket_Map!B:B,"ERROR - CHECK NAME")</f>
        <v>Food &amp; Beverages</v>
      </c>
    </row>
    <row r="10026" spans="1:6" x14ac:dyDescent="0.25">
      <c r="A10026" t="s">
        <v>33</v>
      </c>
      <c r="B10026" t="s">
        <v>31</v>
      </c>
      <c r="C10026">
        <v>214.4</v>
      </c>
      <c r="D10026" s="1">
        <v>44470</v>
      </c>
      <c r="E10026" cm="1">
        <f t="array" ref="E10026">IF(AND(B10026="Housing",A10026="Rural"),"",
_xlfn.IFS(
NOT(ISBLANK(C10026)), C10026,
AND(NOT(ISBLANK(C10025)), B10025=B10026, NOT(ISBLANK(C10027)), B10027=B10026), AVERAGE(C10025,C10027),
AND(NOT(ISBLANK(C10025)), B10025=B10026, ISBLANK(C10027), NOT(ISBLANK(C10028)), B10028=B10026), C10025+(C10028-C10025)/3,
AND(ISBLANK(C10025), NOT(ISBLANK(C10024)), B10024=B10026, NOT(ISBLANK(C10027)), B10027=B10026), C10024+(C10027-C10024)*2/3,
TRUE, "Check Manually"
))</f>
        <v>214.4</v>
      </c>
      <c r="F10026" t="str">
        <f>_xlfn.XLOOKUP(B10026,Bucket_Map!A:A,Bucket_Map!B:B,"ERROR - CHECK NAME")</f>
        <v>Food &amp; Beverages</v>
      </c>
    </row>
    <row r="10027" spans="1:6" x14ac:dyDescent="0.25">
      <c r="A10027" t="s">
        <v>33</v>
      </c>
      <c r="B10027" t="s">
        <v>31</v>
      </c>
      <c r="C10027">
        <v>229.1</v>
      </c>
      <c r="D10027" s="1">
        <v>44501</v>
      </c>
      <c r="E10027" cm="1">
        <f t="array" ref="E10027">IF(AND(B10027="Housing",A10027="Rural"),"",
_xlfn.IFS(
NOT(ISBLANK(C10027)), C10027,
AND(NOT(ISBLANK(C10026)), B10026=B10027, NOT(ISBLANK(C10028)), B10028=B10027), AVERAGE(C10026,C10028),
AND(NOT(ISBLANK(C10026)), B10026=B10027, ISBLANK(C10028), NOT(ISBLANK(C10029)), B10029=B10027), C10026+(C10029-C10026)/3,
AND(ISBLANK(C10026), NOT(ISBLANK(C10025)), B10025=B10027, NOT(ISBLANK(C10028)), B10028=B10027), C10025+(C10028-C10025)*2/3,
TRUE, "Check Manually"
))</f>
        <v>229.1</v>
      </c>
      <c r="F10027" t="str">
        <f>_xlfn.XLOOKUP(B10027,Bucket_Map!A:A,Bucket_Map!B:B,"ERROR - CHECK NAME")</f>
        <v>Food &amp; Beverages</v>
      </c>
    </row>
    <row r="10028" spans="1:6" x14ac:dyDescent="0.25">
      <c r="A10028" t="s">
        <v>33</v>
      </c>
      <c r="B10028" t="s">
        <v>31</v>
      </c>
      <c r="C10028">
        <v>219.5</v>
      </c>
      <c r="D10028" s="1">
        <v>44531</v>
      </c>
      <c r="E10028" cm="1">
        <f t="array" ref="E10028">IF(AND(B10028="Housing",A10028="Rural"),"",
_xlfn.IFS(
NOT(ISBLANK(C10028)), C10028,
AND(NOT(ISBLANK(C10027)), B10027=B10028, NOT(ISBLANK(C10029)), B10029=B10028), AVERAGE(C10027,C10029),
AND(NOT(ISBLANK(C10027)), B10027=B10028, ISBLANK(C10029), NOT(ISBLANK(C10030)), B10030=B10028), C10027+(C10030-C10027)/3,
AND(ISBLANK(C10027), NOT(ISBLANK(C10026)), B10026=B10028, NOT(ISBLANK(C10029)), B10029=B10028), C10026+(C10029-C10026)*2/3,
TRUE, "Check Manually"
))</f>
        <v>219.5</v>
      </c>
      <c r="F10028" t="str">
        <f>_xlfn.XLOOKUP(B10028,Bucket_Map!A:A,Bucket_Map!B:B,"ERROR - CHECK NAME")</f>
        <v>Food &amp; Beverages</v>
      </c>
    </row>
    <row r="10029" spans="1:6" x14ac:dyDescent="0.25">
      <c r="A10029" t="s">
        <v>33</v>
      </c>
      <c r="B10029" t="s">
        <v>31</v>
      </c>
      <c r="C10029">
        <v>203.6</v>
      </c>
      <c r="D10029" s="1">
        <v>44562</v>
      </c>
      <c r="E10029" cm="1">
        <f t="array" ref="E10029">IF(AND(B10029="Housing",A10029="Rural"),"",
_xlfn.IFS(
NOT(ISBLANK(C10029)), C10029,
AND(NOT(ISBLANK(C10028)), B10028=B10029, NOT(ISBLANK(C10030)), B10030=B10029), AVERAGE(C10028,C10030),
AND(NOT(ISBLANK(C10028)), B10028=B10029, ISBLANK(C10030), NOT(ISBLANK(C10031)), B10031=B10029), C10028+(C10031-C10028)/3,
AND(ISBLANK(C10028), NOT(ISBLANK(C10027)), B10027=B10029, NOT(ISBLANK(C10030)), B10030=B10029), C10027+(C10030-C10027)*2/3,
TRUE, "Check Manually"
))</f>
        <v>203.6</v>
      </c>
      <c r="F10029" t="str">
        <f>_xlfn.XLOOKUP(B10029,Bucket_Map!A:A,Bucket_Map!B:B,"ERROR - CHECK NAME")</f>
        <v>Food &amp; Beverages</v>
      </c>
    </row>
    <row r="10030" spans="1:6" x14ac:dyDescent="0.25">
      <c r="A10030" t="s">
        <v>33</v>
      </c>
      <c r="B10030" t="s">
        <v>31</v>
      </c>
      <c r="C10030">
        <v>198</v>
      </c>
      <c r="D10030" s="1">
        <v>44593</v>
      </c>
      <c r="E10030" cm="1">
        <f t="array" ref="E10030">IF(AND(B10030="Housing",A10030="Rural"),"",
_xlfn.IFS(
NOT(ISBLANK(C10030)), C10030,
AND(NOT(ISBLANK(C10029)), B10029=B10030, NOT(ISBLANK(C10031)), B10031=B10030), AVERAGE(C10029,C10031),
AND(NOT(ISBLANK(C10029)), B10029=B10030, ISBLANK(C10031), NOT(ISBLANK(C10032)), B10032=B10030), C10029+(C10032-C10029)/3,
AND(ISBLANK(C10029), NOT(ISBLANK(C10028)), B10028=B10030, NOT(ISBLANK(C10031)), B10031=B10030), C10028+(C10031-C10028)*2/3,
TRUE, "Check Manually"
))</f>
        <v>198</v>
      </c>
      <c r="F10030" t="str">
        <f>_xlfn.XLOOKUP(B10030,Bucket_Map!A:A,Bucket_Map!B:B,"ERROR - CHECK NAME")</f>
        <v>Food &amp; Beverages</v>
      </c>
    </row>
    <row r="10031" spans="1:6" x14ac:dyDescent="0.25">
      <c r="A10031" t="s">
        <v>33</v>
      </c>
      <c r="B10031" t="s">
        <v>31</v>
      </c>
      <c r="C10031">
        <v>188.4</v>
      </c>
      <c r="D10031" s="1">
        <v>44621</v>
      </c>
      <c r="E10031" cm="1">
        <f t="array" ref="E10031">IF(AND(B10031="Housing",A10031="Rural"),"",
_xlfn.IFS(
NOT(ISBLANK(C10031)), C10031,
AND(NOT(ISBLANK(C10030)), B10030=B10031, NOT(ISBLANK(C10032)), B10032=B10031), AVERAGE(C10030,C10032),
AND(NOT(ISBLANK(C10030)), B10030=B10031, ISBLANK(C10032), NOT(ISBLANK(C10033)), B10033=B10031), C10030+(C10033-C10030)/3,
AND(ISBLANK(C10030), NOT(ISBLANK(C10029)), B10029=B10031, NOT(ISBLANK(C10032)), B10032=B10031), C10029+(C10032-C10029)*2/3,
TRUE, "Check Manually"
))</f>
        <v>188.4</v>
      </c>
      <c r="F10031" t="str">
        <f>_xlfn.XLOOKUP(B10031,Bucket_Map!A:A,Bucket_Map!B:B,"ERROR - CHECK NAME")</f>
        <v>Food &amp; Beverages</v>
      </c>
    </row>
    <row r="10032" spans="1:6" x14ac:dyDescent="0.25">
      <c r="A10032" t="s">
        <v>33</v>
      </c>
      <c r="B10032" t="s">
        <v>31</v>
      </c>
      <c r="C10032">
        <v>190.7</v>
      </c>
      <c r="D10032" s="1">
        <v>44652</v>
      </c>
      <c r="E10032" cm="1">
        <f t="array" ref="E10032">IF(AND(B10032="Housing",A10032="Rural"),"",
_xlfn.IFS(
NOT(ISBLANK(C10032)), C10032,
AND(NOT(ISBLANK(C10031)), B10031=B10032, NOT(ISBLANK(C10033)), B10033=B10032), AVERAGE(C10031,C10033),
AND(NOT(ISBLANK(C10031)), B10031=B10032, ISBLANK(C10033), NOT(ISBLANK(C10034)), B10034=B10032), C10031+(C10034-C10031)/3,
AND(ISBLANK(C10031), NOT(ISBLANK(C10030)), B10030=B10032, NOT(ISBLANK(C10033)), B10033=B10032), C10030+(C10033-C10030)*2/3,
TRUE, "Check Manually"
))</f>
        <v>190.7</v>
      </c>
      <c r="F10032" t="str">
        <f>_xlfn.XLOOKUP(B10032,Bucket_Map!A:A,Bucket_Map!B:B,"ERROR - CHECK NAME")</f>
        <v>Food &amp; Beverages</v>
      </c>
    </row>
    <row r="10033" spans="1:6" x14ac:dyDescent="0.25">
      <c r="A10033" t="s">
        <v>33</v>
      </c>
      <c r="B10033" t="s">
        <v>31</v>
      </c>
      <c r="C10033">
        <v>203.2</v>
      </c>
      <c r="D10033" s="1">
        <v>44682</v>
      </c>
      <c r="E10033" cm="1">
        <f t="array" ref="E10033">IF(AND(B10033="Housing",A10033="Rural"),"",
_xlfn.IFS(
NOT(ISBLANK(C10033)), C10033,
AND(NOT(ISBLANK(C10032)), B10032=B10033, NOT(ISBLANK(C10034)), B10034=B10033), AVERAGE(C10032,C10034),
AND(NOT(ISBLANK(C10032)), B10032=B10033, ISBLANK(C10034), NOT(ISBLANK(C10035)), B10035=B10033), C10032+(C10035-C10032)/3,
AND(ISBLANK(C10032), NOT(ISBLANK(C10031)), B10031=B10033, NOT(ISBLANK(C10034)), B10034=B10033), C10031+(C10034-C10031)*2/3,
TRUE, "Check Manually"
))</f>
        <v>203.2</v>
      </c>
      <c r="F10033" t="str">
        <f>_xlfn.XLOOKUP(B10033,Bucket_Map!A:A,Bucket_Map!B:B,"ERROR - CHECK NAME")</f>
        <v>Food &amp; Beverages</v>
      </c>
    </row>
    <row r="10034" spans="1:6" x14ac:dyDescent="0.25">
      <c r="A10034" t="s">
        <v>33</v>
      </c>
      <c r="B10034" t="s">
        <v>31</v>
      </c>
      <c r="C10034">
        <v>211.5</v>
      </c>
      <c r="D10034" s="1">
        <v>44713</v>
      </c>
      <c r="E10034" cm="1">
        <f t="array" ref="E10034">IF(AND(B10034="Housing",A10034="Rural"),"",
_xlfn.IFS(
NOT(ISBLANK(C10034)), C10034,
AND(NOT(ISBLANK(C10033)), B10033=B10034, NOT(ISBLANK(C10035)), B10035=B10034), AVERAGE(C10033,C10035),
AND(NOT(ISBLANK(C10033)), B10033=B10034, ISBLANK(C10035), NOT(ISBLANK(C10036)), B10036=B10034), C10033+(C10036-C10033)/3,
AND(ISBLANK(C10033), NOT(ISBLANK(C10032)), B10032=B10034, NOT(ISBLANK(C10035)), B10035=B10034), C10032+(C10035-C10032)*2/3,
TRUE, "Check Manually"
))</f>
        <v>211.5</v>
      </c>
      <c r="F10034" t="str">
        <f>_xlfn.XLOOKUP(B10034,Bucket_Map!A:A,Bucket_Map!B:B,"ERROR - CHECK NAME")</f>
        <v>Food &amp; Beverages</v>
      </c>
    </row>
    <row r="10035" spans="1:6" x14ac:dyDescent="0.25">
      <c r="A10035" t="s">
        <v>33</v>
      </c>
      <c r="B10035" t="s">
        <v>31</v>
      </c>
      <c r="C10035">
        <v>208.5</v>
      </c>
      <c r="D10035" s="1">
        <v>44743</v>
      </c>
      <c r="E10035" cm="1">
        <f t="array" ref="E10035">IF(AND(B10035="Housing",A10035="Rural"),"",
_xlfn.IFS(
NOT(ISBLANK(C10035)), C10035,
AND(NOT(ISBLANK(C10034)), B10034=B10035, NOT(ISBLANK(C10036)), B10036=B10035), AVERAGE(C10034,C10036),
AND(NOT(ISBLANK(C10034)), B10034=B10035, ISBLANK(C10036), NOT(ISBLANK(C10037)), B10037=B10035), C10034+(C10037-C10034)/3,
AND(ISBLANK(C10034), NOT(ISBLANK(C10033)), B10033=B10035, NOT(ISBLANK(C10036)), B10036=B10035), C10033+(C10036-C10033)*2/3,
TRUE, "Check Manually"
))</f>
        <v>208.5</v>
      </c>
      <c r="F10035" t="str">
        <f>_xlfn.XLOOKUP(B10035,Bucket_Map!A:A,Bucket_Map!B:B,"ERROR - CHECK NAME")</f>
        <v>Food &amp; Beverages</v>
      </c>
    </row>
    <row r="10036" spans="1:6" x14ac:dyDescent="0.25">
      <c r="A10036" t="s">
        <v>33</v>
      </c>
      <c r="B10036" t="s">
        <v>31</v>
      </c>
      <c r="C10036">
        <v>213.1</v>
      </c>
      <c r="D10036" s="1">
        <v>44774</v>
      </c>
      <c r="E10036" cm="1">
        <f t="array" ref="E10036">IF(AND(B10036="Housing",A10036="Rural"),"",
_xlfn.IFS(
NOT(ISBLANK(C10036)), C10036,
AND(NOT(ISBLANK(C10035)), B10035=B10036, NOT(ISBLANK(C10037)), B10037=B10036), AVERAGE(C10035,C10037),
AND(NOT(ISBLANK(C10035)), B10035=B10036, ISBLANK(C10037), NOT(ISBLANK(C10038)), B10038=B10036), C10035+(C10038-C10035)/3,
AND(ISBLANK(C10035), NOT(ISBLANK(C10034)), B10034=B10036, NOT(ISBLANK(C10037)), B10037=B10036), C10034+(C10037-C10034)*2/3,
TRUE, "Check Manually"
))</f>
        <v>213.1</v>
      </c>
      <c r="F10036" t="str">
        <f>_xlfn.XLOOKUP(B10036,Bucket_Map!A:A,Bucket_Map!B:B,"ERROR - CHECK NAME")</f>
        <v>Food &amp; Beverages</v>
      </c>
    </row>
    <row r="10037" spans="1:6" x14ac:dyDescent="0.25">
      <c r="A10037" t="s">
        <v>33</v>
      </c>
      <c r="B10037" t="s">
        <v>31</v>
      </c>
      <c r="C10037">
        <v>220.8</v>
      </c>
      <c r="D10037" s="1">
        <v>44805</v>
      </c>
      <c r="E10037" cm="1">
        <f t="array" ref="E10037">IF(AND(B10037="Housing",A10037="Rural"),"",
_xlfn.IFS(
NOT(ISBLANK(C10037)), C10037,
AND(NOT(ISBLANK(C10036)), B10036=B10037, NOT(ISBLANK(C10038)), B10038=B10037), AVERAGE(C10036,C10038),
AND(NOT(ISBLANK(C10036)), B10036=B10037, ISBLANK(C10038), NOT(ISBLANK(C10039)), B10039=B10037), C10036+(C10039-C10036)/3,
AND(ISBLANK(C10036), NOT(ISBLANK(C10035)), B10035=B10037, NOT(ISBLANK(C10038)), B10038=B10037), C10035+(C10038-C10035)*2/3,
TRUE, "Check Manually"
))</f>
        <v>220.8</v>
      </c>
      <c r="F10037" t="str">
        <f>_xlfn.XLOOKUP(B10037,Bucket_Map!A:A,Bucket_Map!B:B,"ERROR - CHECK NAME")</f>
        <v>Food &amp; Beverages</v>
      </c>
    </row>
    <row r="10038" spans="1:6" x14ac:dyDescent="0.25">
      <c r="A10038" t="s">
        <v>33</v>
      </c>
      <c r="B10038" t="s">
        <v>31</v>
      </c>
      <c r="C10038">
        <v>228.6</v>
      </c>
      <c r="D10038" s="1">
        <v>44835</v>
      </c>
      <c r="E10038" cm="1">
        <f t="array" ref="E10038">IF(AND(B10038="Housing",A10038="Rural"),"",
_xlfn.IFS(
NOT(ISBLANK(C10038)), C10038,
AND(NOT(ISBLANK(C10037)), B10037=B10038, NOT(ISBLANK(C10039)), B10039=B10038), AVERAGE(C10037,C10039),
AND(NOT(ISBLANK(C10037)), B10037=B10038, ISBLANK(C10039), NOT(ISBLANK(C10040)), B10040=B10038), C10037+(C10040-C10037)/3,
AND(ISBLANK(C10037), NOT(ISBLANK(C10036)), B10036=B10038, NOT(ISBLANK(C10039)), B10039=B10038), C10036+(C10039-C10036)*2/3,
TRUE, "Check Manually"
))</f>
        <v>228.6</v>
      </c>
      <c r="F10038" t="str">
        <f>_xlfn.XLOOKUP(B10038,Bucket_Map!A:A,Bucket_Map!B:B,"ERROR - CHECK NAME")</f>
        <v>Food &amp; Beverages</v>
      </c>
    </row>
    <row r="10039" spans="1:6" x14ac:dyDescent="0.25">
      <c r="A10039" t="s">
        <v>33</v>
      </c>
      <c r="B10039" t="s">
        <v>31</v>
      </c>
      <c r="C10039">
        <v>205.5</v>
      </c>
      <c r="D10039" s="1">
        <v>44866</v>
      </c>
      <c r="E10039" cm="1">
        <f t="array" ref="E10039">IF(AND(B10039="Housing",A10039="Rural"),"",
_xlfn.IFS(
NOT(ISBLANK(C10039)), C10039,
AND(NOT(ISBLANK(C10038)), B10038=B10039, NOT(ISBLANK(C10040)), B10040=B10039), AVERAGE(C10038,C10040),
AND(NOT(ISBLANK(C10038)), B10038=B10039, ISBLANK(C10040), NOT(ISBLANK(C10041)), B10041=B10039), C10038+(C10041-C10038)/3,
AND(ISBLANK(C10038), NOT(ISBLANK(C10037)), B10037=B10039, NOT(ISBLANK(C10040)), B10040=B10039), C10037+(C10040-C10037)*2/3,
TRUE, "Check Manually"
))</f>
        <v>205.5</v>
      </c>
      <c r="F10039" t="str">
        <f>_xlfn.XLOOKUP(B10039,Bucket_Map!A:A,Bucket_Map!B:B,"ERROR - CHECK NAME")</f>
        <v>Food &amp; Beverages</v>
      </c>
    </row>
    <row r="10040" spans="1:6" x14ac:dyDescent="0.25">
      <c r="A10040" t="s">
        <v>33</v>
      </c>
      <c r="B10040" t="s">
        <v>31</v>
      </c>
      <c r="C10040">
        <v>178.7</v>
      </c>
      <c r="D10040" s="1">
        <v>44896</v>
      </c>
      <c r="E10040" cm="1">
        <f t="array" ref="E10040">IF(AND(B10040="Housing",A10040="Rural"),"",
_xlfn.IFS(
NOT(ISBLANK(C10040)), C10040,
AND(NOT(ISBLANK(C10039)), B10039=B10040, NOT(ISBLANK(C10041)), B10041=B10040), AVERAGE(C10039,C10041),
AND(NOT(ISBLANK(C10039)), B10039=B10040, ISBLANK(C10041), NOT(ISBLANK(C10042)), B10042=B10040), C10039+(C10042-C10039)/3,
AND(ISBLANK(C10039), NOT(ISBLANK(C10038)), B10038=B10040, NOT(ISBLANK(C10041)), B10041=B10040), C10038+(C10041-C10038)*2/3,
TRUE, "Check Manually"
))</f>
        <v>178.7</v>
      </c>
      <c r="F10040" t="str">
        <f>_xlfn.XLOOKUP(B10040,Bucket_Map!A:A,Bucket_Map!B:B,"ERROR - CHECK NAME")</f>
        <v>Food &amp; Beverages</v>
      </c>
    </row>
    <row r="10041" spans="1:6" x14ac:dyDescent="0.25">
      <c r="A10041" t="s">
        <v>33</v>
      </c>
      <c r="B10041" t="s">
        <v>31</v>
      </c>
      <c r="C10041">
        <v>175.3</v>
      </c>
      <c r="D10041" s="1">
        <v>44927</v>
      </c>
      <c r="E10041" cm="1">
        <f t="array" ref="E10041">IF(AND(B10041="Housing",A10041="Rural"),"",
_xlfn.IFS(
NOT(ISBLANK(C10041)), C10041,
AND(NOT(ISBLANK(C10040)), B10040=B10041, NOT(ISBLANK(C10042)), B10042=B10041), AVERAGE(C10040,C10042),
AND(NOT(ISBLANK(C10040)), B10040=B10041, ISBLANK(C10042), NOT(ISBLANK(C10043)), B10043=B10041), C10040+(C10043-C10040)/3,
AND(ISBLANK(C10040), NOT(ISBLANK(C10039)), B10039=B10041, NOT(ISBLANK(C10042)), B10042=B10041), C10039+(C10042-C10039)*2/3,
TRUE, "Check Manually"
))</f>
        <v>175.3</v>
      </c>
      <c r="F10041" t="str">
        <f>_xlfn.XLOOKUP(B10041,Bucket_Map!A:A,Bucket_Map!B:B,"ERROR - CHECK NAME")</f>
        <v>Food &amp; Beverages</v>
      </c>
    </row>
    <row r="10042" spans="1:6" x14ac:dyDescent="0.25">
      <c r="A10042" t="s">
        <v>33</v>
      </c>
      <c r="B10042" t="s">
        <v>31</v>
      </c>
      <c r="C10042">
        <v>175.8</v>
      </c>
      <c r="D10042" s="1">
        <v>44958</v>
      </c>
      <c r="E10042" cm="1">
        <f t="array" ref="E10042">IF(AND(B10042="Housing",A10042="Rural"),"",
_xlfn.IFS(
NOT(ISBLANK(C10042)), C10042,
AND(NOT(ISBLANK(C10041)), B10041=B10042, NOT(ISBLANK(C10043)), B10043=B10042), AVERAGE(C10041,C10043),
AND(NOT(ISBLANK(C10041)), B10041=B10042, ISBLANK(C10043), NOT(ISBLANK(C10044)), B10044=B10042), C10041+(C10044-C10041)/3,
AND(ISBLANK(C10041), NOT(ISBLANK(C10040)), B10040=B10042, NOT(ISBLANK(C10043)), B10043=B10042), C10040+(C10043-C10040)*2/3,
TRUE, "Check Manually"
))</f>
        <v>175.8</v>
      </c>
      <c r="F10042" t="str">
        <f>_xlfn.XLOOKUP(B10042,Bucket_Map!A:A,Bucket_Map!B:B,"ERROR - CHECK NAME")</f>
        <v>Food &amp; Beverages</v>
      </c>
    </row>
    <row r="10043" spans="1:6" x14ac:dyDescent="0.25">
      <c r="A10043" t="s">
        <v>33</v>
      </c>
      <c r="B10043" t="s">
        <v>31</v>
      </c>
      <c r="C10043">
        <v>175.9</v>
      </c>
      <c r="D10043" s="1">
        <v>44986</v>
      </c>
      <c r="E10043" cm="1">
        <f t="array" ref="E10043">IF(AND(B10043="Housing",A10043="Rural"),"",
_xlfn.IFS(
NOT(ISBLANK(C10043)), C10043,
AND(NOT(ISBLANK(C10042)), B10042=B10043, NOT(ISBLANK(C10044)), B10044=B10043), AVERAGE(C10042,C10044),
AND(NOT(ISBLANK(C10042)), B10042=B10043, ISBLANK(C10044), NOT(ISBLANK(C10045)), B10045=B10043), C10042+(C10045-C10042)/3,
AND(ISBLANK(C10042), NOT(ISBLANK(C10041)), B10041=B10043, NOT(ISBLANK(C10044)), B10044=B10043), C10041+(C10044-C10041)*2/3,
TRUE, "Check Manually"
))</f>
        <v>175.9</v>
      </c>
      <c r="F10043" t="str">
        <f>_xlfn.XLOOKUP(B10043,Bucket_Map!A:A,Bucket_Map!B:B,"ERROR - CHECK NAME")</f>
        <v>Food &amp; Beverages</v>
      </c>
    </row>
    <row r="10044" spans="1:6" x14ac:dyDescent="0.25">
      <c r="A10044" t="s">
        <v>33</v>
      </c>
      <c r="B10044" t="s">
        <v>31</v>
      </c>
      <c r="C10044">
        <v>179.9</v>
      </c>
      <c r="D10044" s="1">
        <v>45017</v>
      </c>
      <c r="E10044" cm="1">
        <f t="array" ref="E10044">IF(AND(B10044="Housing",A10044="Rural"),"",
_xlfn.IFS(
NOT(ISBLANK(C10044)), C10044,
AND(NOT(ISBLANK(C10043)), B10043=B10044, NOT(ISBLANK(C10045)), B10045=B10044), AVERAGE(C10043,C10045),
AND(NOT(ISBLANK(C10043)), B10043=B10044, ISBLANK(C10045), NOT(ISBLANK(C10046)), B10046=B10044), C10043+(C10046-C10043)/3,
AND(ISBLANK(C10043), NOT(ISBLANK(C10042)), B10042=B10044, NOT(ISBLANK(C10045)), B10045=B10044), C10042+(C10045-C10042)*2/3,
TRUE, "Check Manually"
))</f>
        <v>179.9</v>
      </c>
      <c r="F10044" t="str">
        <f>_xlfn.XLOOKUP(B10044,Bucket_Map!A:A,Bucket_Map!B:B,"ERROR - CHECK NAME")</f>
        <v>Food &amp; Beverages</v>
      </c>
    </row>
    <row r="10045" spans="1:6" x14ac:dyDescent="0.25">
      <c r="A10045" t="s">
        <v>33</v>
      </c>
      <c r="B10045" t="s">
        <v>31</v>
      </c>
      <c r="C10045">
        <v>185</v>
      </c>
      <c r="D10045" s="1">
        <v>45047</v>
      </c>
      <c r="E10045" cm="1">
        <f t="array" ref="E10045">IF(AND(B10045="Housing",A10045="Rural"),"",
_xlfn.IFS(
NOT(ISBLANK(C10045)), C10045,
AND(NOT(ISBLANK(C10044)), B10044=B10045, NOT(ISBLANK(C10046)), B10046=B10045), AVERAGE(C10044,C10046),
AND(NOT(ISBLANK(C10044)), B10044=B10045, ISBLANK(C10046), NOT(ISBLANK(C10047)), B10047=B10045), C10044+(C10047-C10044)/3,
AND(ISBLANK(C10044), NOT(ISBLANK(C10043)), B10043=B10045, NOT(ISBLANK(C10046)), B10046=B10045), C10043+(C10046-C10043)*2/3,
TRUE, "Check Manually"
))</f>
        <v>185</v>
      </c>
      <c r="F10045" t="str">
        <f>_xlfn.XLOOKUP(B10045,Bucket_Map!A:A,Bucket_Map!B:B,"ERROR - CHECK NAME")</f>
        <v>Food &amp; Beverages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4CD02-F814-4E83-9168-36EE1B65767D}">
  <dimension ref="A1:B28"/>
  <sheetViews>
    <sheetView zoomScale="175" zoomScaleNormal="175" workbookViewId="0">
      <selection activeCell="A31" sqref="A31"/>
    </sheetView>
  </sheetViews>
  <sheetFormatPr defaultRowHeight="15" x14ac:dyDescent="0.25"/>
  <cols>
    <col min="1" max="1" width="33.28515625" customWidth="1"/>
    <col min="2" max="2" width="26.7109375" bestFit="1" customWidth="1"/>
  </cols>
  <sheetData>
    <row r="1" spans="1:2" x14ac:dyDescent="0.25">
      <c r="A1" t="s">
        <v>1</v>
      </c>
      <c r="B1" t="s">
        <v>40</v>
      </c>
    </row>
    <row r="2" spans="1:2" x14ac:dyDescent="0.25">
      <c r="A2" t="s">
        <v>5</v>
      </c>
      <c r="B2" t="s">
        <v>41</v>
      </c>
    </row>
    <row r="3" spans="1:2" x14ac:dyDescent="0.25">
      <c r="A3" t="s">
        <v>6</v>
      </c>
      <c r="B3" t="s">
        <v>42</v>
      </c>
    </row>
    <row r="4" spans="1:2" x14ac:dyDescent="0.25">
      <c r="A4" t="s">
        <v>7</v>
      </c>
      <c r="B4" t="s">
        <v>43</v>
      </c>
    </row>
    <row r="5" spans="1:2" x14ac:dyDescent="0.25">
      <c r="A5" t="s">
        <v>8</v>
      </c>
      <c r="B5" t="s">
        <v>8</v>
      </c>
    </row>
    <row r="6" spans="1:2" x14ac:dyDescent="0.25">
      <c r="A6" t="s">
        <v>9</v>
      </c>
      <c r="B6" t="s">
        <v>41</v>
      </c>
    </row>
    <row r="7" spans="1:2" x14ac:dyDescent="0.25">
      <c r="A7" t="s">
        <v>10</v>
      </c>
      <c r="B7" t="s">
        <v>43</v>
      </c>
    </row>
    <row r="8" spans="1:2" x14ac:dyDescent="0.25">
      <c r="A8" t="s">
        <v>11</v>
      </c>
      <c r="B8" t="s">
        <v>42</v>
      </c>
    </row>
    <row r="9" spans="1:2" x14ac:dyDescent="0.25">
      <c r="A9" t="s">
        <v>12</v>
      </c>
      <c r="B9" t="s">
        <v>41</v>
      </c>
    </row>
    <row r="10" spans="1:2" x14ac:dyDescent="0.25">
      <c r="A10" t="s">
        <v>13</v>
      </c>
      <c r="B10" t="s">
        <v>44</v>
      </c>
    </row>
    <row r="11" spans="1:2" x14ac:dyDescent="0.25">
      <c r="A11" t="s">
        <v>14</v>
      </c>
      <c r="B11" t="s">
        <v>43</v>
      </c>
    </row>
    <row r="12" spans="1:2" x14ac:dyDescent="0.25">
      <c r="A12" t="s">
        <v>15</v>
      </c>
      <c r="B12" t="s">
        <v>15</v>
      </c>
    </row>
    <row r="13" spans="1:2" x14ac:dyDescent="0.25">
      <c r="A13" t="s">
        <v>16</v>
      </c>
      <c r="B13" t="s">
        <v>45</v>
      </c>
    </row>
    <row r="14" spans="1:2" x14ac:dyDescent="0.25">
      <c r="A14" t="s">
        <v>17</v>
      </c>
      <c r="B14" t="s">
        <v>17</v>
      </c>
    </row>
    <row r="15" spans="1:2" x14ac:dyDescent="0.25">
      <c r="A15" t="s">
        <v>18</v>
      </c>
      <c r="B15" t="s">
        <v>41</v>
      </c>
    </row>
    <row r="16" spans="1:2" x14ac:dyDescent="0.25">
      <c r="A16" t="s">
        <v>19</v>
      </c>
      <c r="B16" t="s">
        <v>41</v>
      </c>
    </row>
    <row r="17" spans="1:2" x14ac:dyDescent="0.25">
      <c r="A17" t="s">
        <v>20</v>
      </c>
      <c r="B17" t="s">
        <v>43</v>
      </c>
    </row>
    <row r="18" spans="1:2" x14ac:dyDescent="0.25">
      <c r="A18" t="s">
        <v>21</v>
      </c>
      <c r="B18" t="s">
        <v>41</v>
      </c>
    </row>
    <row r="19" spans="1:2" x14ac:dyDescent="0.25">
      <c r="A19" t="s">
        <v>22</v>
      </c>
      <c r="B19" t="s">
        <v>41</v>
      </c>
    </row>
    <row r="20" spans="1:2" x14ac:dyDescent="0.25">
      <c r="A20" t="s">
        <v>23</v>
      </c>
      <c r="B20" t="s">
        <v>46</v>
      </c>
    </row>
    <row r="21" spans="1:2" x14ac:dyDescent="0.25">
      <c r="A21" t="s">
        <v>24</v>
      </c>
      <c r="B21" t="s">
        <v>47</v>
      </c>
    </row>
    <row r="22" spans="1:2" x14ac:dyDescent="0.25">
      <c r="A22" t="s">
        <v>25</v>
      </c>
      <c r="B22" t="s">
        <v>41</v>
      </c>
    </row>
    <row r="23" spans="1:2" x14ac:dyDescent="0.25">
      <c r="A23" t="s">
        <v>26</v>
      </c>
      <c r="B23" t="s">
        <v>41</v>
      </c>
    </row>
    <row r="24" spans="1:2" x14ac:dyDescent="0.25">
      <c r="A24" t="s">
        <v>27</v>
      </c>
      <c r="B24" t="s">
        <v>48</v>
      </c>
    </row>
    <row r="25" spans="1:2" x14ac:dyDescent="0.25">
      <c r="A25" t="s">
        <v>28</v>
      </c>
      <c r="B25" t="s">
        <v>41</v>
      </c>
    </row>
    <row r="26" spans="1:2" x14ac:dyDescent="0.25">
      <c r="A26" t="s">
        <v>29</v>
      </c>
      <c r="B26" t="s">
        <v>41</v>
      </c>
    </row>
    <row r="27" spans="1:2" x14ac:dyDescent="0.25">
      <c r="A27" t="s">
        <v>30</v>
      </c>
      <c r="B27" t="s">
        <v>49</v>
      </c>
    </row>
    <row r="28" spans="1:2" x14ac:dyDescent="0.25">
      <c r="A28" t="s">
        <v>31</v>
      </c>
      <c r="B28" t="s">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2DA0F-99AB-410C-B210-A2C8A8122EF7}">
  <dimension ref="A1:E69"/>
  <sheetViews>
    <sheetView topLeftCell="A46" zoomScale="115" zoomScaleNormal="115" workbookViewId="0">
      <selection activeCell="J65" sqref="J65:K67"/>
    </sheetView>
  </sheetViews>
  <sheetFormatPr defaultRowHeight="15" x14ac:dyDescent="0.25"/>
  <cols>
    <col min="1" max="1" width="33.28515625" bestFit="1" customWidth="1"/>
    <col min="2" max="2" width="19.28515625" bestFit="1" customWidth="1"/>
    <col min="3" max="3" width="12" bestFit="1" customWidth="1"/>
    <col min="4" max="4" width="8.85546875" bestFit="1" customWidth="1"/>
    <col min="5" max="5" width="11.28515625" bestFit="1" customWidth="1"/>
    <col min="6" max="6" width="8.42578125" bestFit="1" customWidth="1"/>
    <col min="7" max="7" width="27" bestFit="1" customWidth="1"/>
    <col min="8" max="8" width="8.42578125" bestFit="1" customWidth="1"/>
    <col min="9" max="9" width="25" bestFit="1" customWidth="1"/>
    <col min="10" max="10" width="22" bestFit="1" customWidth="1"/>
    <col min="11" max="11" width="24.28515625" bestFit="1" customWidth="1"/>
    <col min="12" max="12" width="26.42578125" bestFit="1" customWidth="1"/>
    <col min="13" max="13" width="11.28515625" bestFit="1" customWidth="1"/>
  </cols>
  <sheetData>
    <row r="1" spans="1:5" x14ac:dyDescent="0.25">
      <c r="A1" s="2" t="s">
        <v>3</v>
      </c>
      <c r="B1" s="37">
        <v>45047</v>
      </c>
    </row>
    <row r="3" spans="1:5" x14ac:dyDescent="0.25">
      <c r="A3" s="2" t="s">
        <v>54</v>
      </c>
      <c r="B3" s="2" t="s">
        <v>51</v>
      </c>
    </row>
    <row r="4" spans="1:5" x14ac:dyDescent="0.25">
      <c r="A4" s="2" t="s">
        <v>53</v>
      </c>
      <c r="B4" t="s">
        <v>4</v>
      </c>
      <c r="C4" t="s">
        <v>32</v>
      </c>
      <c r="D4" t="s">
        <v>33</v>
      </c>
      <c r="E4" t="s">
        <v>52</v>
      </c>
    </row>
    <row r="5" spans="1:5" x14ac:dyDescent="0.25">
      <c r="A5" s="3" t="s">
        <v>41</v>
      </c>
      <c r="B5" s="4">
        <v>0.53493433205961982</v>
      </c>
      <c r="C5" s="4">
        <v>0.51728497107016103</v>
      </c>
      <c r="D5" s="4">
        <v>0.52399620151452453</v>
      </c>
      <c r="E5" s="4">
        <v>0.52527932960893842</v>
      </c>
    </row>
    <row r="6" spans="1:5" x14ac:dyDescent="0.25">
      <c r="A6" s="3" t="s">
        <v>42</v>
      </c>
      <c r="B6" s="4">
        <v>9.5933395753726239E-2</v>
      </c>
      <c r="C6" s="4">
        <v>8.9220596100549429E-2</v>
      </c>
      <c r="D6" s="4">
        <v>8.5076334948501309E-2</v>
      </c>
      <c r="E6" s="4">
        <v>9.0001643115346669E-2</v>
      </c>
    </row>
    <row r="7" spans="1:5" x14ac:dyDescent="0.25">
      <c r="A7" s="3" t="s">
        <v>46</v>
      </c>
      <c r="B7" s="4">
        <v>5.0585823822658596E-2</v>
      </c>
      <c r="C7" s="4">
        <v>4.8864686147712361E-2</v>
      </c>
      <c r="D7" s="4">
        <v>4.9721200905792691E-2</v>
      </c>
      <c r="E7" s="4">
        <v>4.9712454814327942E-2</v>
      </c>
    </row>
    <row r="8" spans="1:5" x14ac:dyDescent="0.25">
      <c r="A8" s="3" t="s">
        <v>15</v>
      </c>
      <c r="B8" s="4">
        <v>4.7523850494723782E-2</v>
      </c>
      <c r="C8" s="4">
        <v>4.5145135411095445E-2</v>
      </c>
      <c r="D8" s="4">
        <v>4.4364362414473203E-2</v>
      </c>
      <c r="E8" s="4">
        <v>4.5653959907985528E-2</v>
      </c>
    </row>
    <row r="9" spans="1:5" x14ac:dyDescent="0.25">
      <c r="A9" s="3" t="s">
        <v>47</v>
      </c>
      <c r="B9" s="4">
        <v>4.6789989118607177E-2</v>
      </c>
      <c r="C9" s="4">
        <v>4.502358146545437E-2</v>
      </c>
      <c r="D9" s="4">
        <v>4.5192237454040766E-2</v>
      </c>
      <c r="E9" s="4">
        <v>4.5653959907985528E-2</v>
      </c>
    </row>
    <row r="10" spans="1:5" x14ac:dyDescent="0.25">
      <c r="A10" s="3" t="s">
        <v>44</v>
      </c>
      <c r="B10" s="4">
        <v>4.6182655565958942E-2</v>
      </c>
      <c r="C10" s="4">
        <v>4.4440122526377211E-2</v>
      </c>
      <c r="D10" s="4">
        <v>4.4656553604908819E-2</v>
      </c>
      <c r="E10" s="4">
        <v>4.5078869536641461E-2</v>
      </c>
    </row>
    <row r="11" spans="1:5" x14ac:dyDescent="0.25">
      <c r="A11" s="3" t="s">
        <v>8</v>
      </c>
      <c r="B11" s="4">
        <v>4.5625933142698076E-2</v>
      </c>
      <c r="C11" s="4">
        <v>4.305440754606895E-2</v>
      </c>
      <c r="D11" s="4">
        <v>4.2562516740120293E-2</v>
      </c>
      <c r="E11" s="4">
        <v>4.3723299375616156E-2</v>
      </c>
    </row>
    <row r="12" spans="1:5" x14ac:dyDescent="0.25">
      <c r="A12" s="3" t="s">
        <v>45</v>
      </c>
      <c r="B12" s="4">
        <v>4.5499405319229691E-2</v>
      </c>
      <c r="C12" s="4">
        <v>4.259250255263286E-2</v>
      </c>
      <c r="D12" s="4">
        <v>4.1418101244247489E-2</v>
      </c>
      <c r="E12" s="4">
        <v>4.3139993427538603E-2</v>
      </c>
    </row>
    <row r="13" spans="1:5" x14ac:dyDescent="0.25">
      <c r="A13" s="3" t="s">
        <v>48</v>
      </c>
      <c r="B13" s="4">
        <v>4.3981071437609126E-2</v>
      </c>
      <c r="C13" s="4">
        <v>4.1620070987504254E-2</v>
      </c>
      <c r="D13" s="4">
        <v>4.1198957851420782E-2</v>
      </c>
      <c r="E13" s="4">
        <v>4.2244495563588558E-2</v>
      </c>
    </row>
    <row r="14" spans="1:5" x14ac:dyDescent="0.25">
      <c r="A14" s="3" t="s">
        <v>49</v>
      </c>
      <c r="B14" s="4">
        <v>4.2943543285168397E-2</v>
      </c>
      <c r="C14" s="4">
        <v>4.0064180483298496E-2</v>
      </c>
      <c r="D14" s="4">
        <v>3.9056222454892993E-2</v>
      </c>
      <c r="E14" s="4">
        <v>4.0658889254025617E-2</v>
      </c>
    </row>
    <row r="15" spans="1:5" x14ac:dyDescent="0.25">
      <c r="A15" s="3" t="s">
        <v>17</v>
      </c>
      <c r="B15" s="4">
        <v>0</v>
      </c>
      <c r="C15" s="4">
        <v>4.2689745709145722E-2</v>
      </c>
      <c r="D15" s="4">
        <v>4.2757310867077361E-2</v>
      </c>
      <c r="E15" s="4">
        <v>2.8853105488005248E-2</v>
      </c>
    </row>
    <row r="16" spans="1:5" x14ac:dyDescent="0.25">
      <c r="A16" s="3" t="s">
        <v>52</v>
      </c>
      <c r="B16" s="4">
        <v>1</v>
      </c>
      <c r="C16" s="4">
        <v>1</v>
      </c>
      <c r="D16" s="4">
        <v>1</v>
      </c>
      <c r="E16" s="4">
        <v>1</v>
      </c>
    </row>
    <row r="36" spans="1:2" x14ac:dyDescent="0.25">
      <c r="A36" s="2" t="s">
        <v>0</v>
      </c>
      <c r="B36" t="s">
        <v>32</v>
      </c>
    </row>
    <row r="37" spans="1:2" x14ac:dyDescent="0.25">
      <c r="A37" s="2" t="s">
        <v>3</v>
      </c>
      <c r="B37" s="37">
        <v>45047</v>
      </c>
    </row>
    <row r="39" spans="1:2" x14ac:dyDescent="0.25">
      <c r="A39" s="2" t="s">
        <v>53</v>
      </c>
      <c r="B39" t="s">
        <v>54</v>
      </c>
    </row>
    <row r="40" spans="1:2" x14ac:dyDescent="0.25">
      <c r="A40" s="3" t="s">
        <v>42</v>
      </c>
      <c r="B40">
        <v>367</v>
      </c>
    </row>
    <row r="41" spans="1:2" x14ac:dyDescent="0.25">
      <c r="A41" s="3" t="s">
        <v>8</v>
      </c>
      <c r="B41">
        <v>177.1</v>
      </c>
    </row>
    <row r="42" spans="1:2" x14ac:dyDescent="0.25">
      <c r="A42" s="3" t="s">
        <v>41</v>
      </c>
      <c r="B42">
        <v>2127.8000000000002</v>
      </c>
    </row>
    <row r="43" spans="1:2" x14ac:dyDescent="0.25">
      <c r="A43" s="3" t="s">
        <v>44</v>
      </c>
      <c r="B43">
        <v>182.8</v>
      </c>
    </row>
    <row r="44" spans="1:2" x14ac:dyDescent="0.25">
      <c r="A44" s="3" t="s">
        <v>15</v>
      </c>
      <c r="B44">
        <v>185.7</v>
      </c>
    </row>
    <row r="45" spans="1:2" x14ac:dyDescent="0.25">
      <c r="A45" s="3" t="s">
        <v>45</v>
      </c>
      <c r="B45">
        <v>175.2</v>
      </c>
    </row>
    <row r="46" spans="1:2" x14ac:dyDescent="0.25">
      <c r="A46" s="3" t="s">
        <v>17</v>
      </c>
      <c r="B46">
        <v>175.6</v>
      </c>
    </row>
    <row r="47" spans="1:2" x14ac:dyDescent="0.25">
      <c r="A47" s="3" t="s">
        <v>46</v>
      </c>
      <c r="B47">
        <v>201</v>
      </c>
    </row>
    <row r="48" spans="1:2" x14ac:dyDescent="0.25">
      <c r="A48" s="3" t="s">
        <v>47</v>
      </c>
      <c r="B48">
        <v>185.2</v>
      </c>
    </row>
    <row r="49" spans="1:2" x14ac:dyDescent="0.25">
      <c r="A49" s="3" t="s">
        <v>48</v>
      </c>
      <c r="B49">
        <v>171.2</v>
      </c>
    </row>
    <row r="50" spans="1:2" x14ac:dyDescent="0.25">
      <c r="A50" s="3" t="s">
        <v>49</v>
      </c>
      <c r="B50">
        <v>164.8</v>
      </c>
    </row>
    <row r="53" spans="1:2" x14ac:dyDescent="0.25">
      <c r="A53" s="2" t="s">
        <v>0</v>
      </c>
      <c r="B53" t="s">
        <v>32</v>
      </c>
    </row>
    <row r="54" spans="1:2" x14ac:dyDescent="0.25">
      <c r="A54" s="2" t="s">
        <v>3</v>
      </c>
      <c r="B54" s="37">
        <v>45047</v>
      </c>
    </row>
    <row r="55" spans="1:2" x14ac:dyDescent="0.25">
      <c r="A55" s="2" t="s">
        <v>50</v>
      </c>
      <c r="B55" t="s">
        <v>41</v>
      </c>
    </row>
    <row r="57" spans="1:2" x14ac:dyDescent="0.25">
      <c r="A57" s="2" t="s">
        <v>53</v>
      </c>
      <c r="B57" t="s">
        <v>134</v>
      </c>
    </row>
    <row r="58" spans="1:2" x14ac:dyDescent="0.25">
      <c r="A58" s="3" t="s">
        <v>5</v>
      </c>
      <c r="B58">
        <v>173.7</v>
      </c>
    </row>
    <row r="59" spans="1:2" x14ac:dyDescent="0.25">
      <c r="A59" s="3" t="s">
        <v>9</v>
      </c>
      <c r="B59">
        <v>173.2</v>
      </c>
    </row>
    <row r="60" spans="1:2" x14ac:dyDescent="0.25">
      <c r="A60" s="3" t="s">
        <v>12</v>
      </c>
      <c r="B60">
        <v>172.2</v>
      </c>
    </row>
    <row r="61" spans="1:2" x14ac:dyDescent="0.25">
      <c r="A61" s="3" t="s">
        <v>18</v>
      </c>
      <c r="B61">
        <v>214.3</v>
      </c>
    </row>
    <row r="62" spans="1:2" x14ac:dyDescent="0.25">
      <c r="A62" s="3" t="s">
        <v>19</v>
      </c>
      <c r="B62">
        <v>179.5</v>
      </c>
    </row>
    <row r="63" spans="1:2" x14ac:dyDescent="0.25">
      <c r="A63" s="3" t="s">
        <v>21</v>
      </c>
      <c r="B63">
        <v>173.4</v>
      </c>
    </row>
    <row r="64" spans="1:2" x14ac:dyDescent="0.25">
      <c r="A64" s="3" t="s">
        <v>22</v>
      </c>
      <c r="B64">
        <v>170</v>
      </c>
    </row>
    <row r="65" spans="1:2" x14ac:dyDescent="0.25">
      <c r="A65" s="3" t="s">
        <v>25</v>
      </c>
      <c r="B65">
        <v>194.2</v>
      </c>
    </row>
    <row r="66" spans="1:2" x14ac:dyDescent="0.25">
      <c r="A66" s="3" t="s">
        <v>26</v>
      </c>
      <c r="B66">
        <v>175.6</v>
      </c>
    </row>
    <row r="67" spans="1:2" x14ac:dyDescent="0.25">
      <c r="A67" s="3" t="s">
        <v>28</v>
      </c>
      <c r="B67">
        <v>218</v>
      </c>
    </row>
    <row r="68" spans="1:2" x14ac:dyDescent="0.25">
      <c r="A68" s="3" t="s">
        <v>29</v>
      </c>
      <c r="B68">
        <v>122.7</v>
      </c>
    </row>
    <row r="69" spans="1:2" x14ac:dyDescent="0.25">
      <c r="A69" s="3" t="s">
        <v>31</v>
      </c>
      <c r="B69">
        <v>161</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249A-9A07-49AB-B3F2-75935A291651}">
  <dimension ref="A1:T124"/>
  <sheetViews>
    <sheetView workbookViewId="0">
      <selection activeCell="Z70" sqref="Z70"/>
    </sheetView>
  </sheetViews>
  <sheetFormatPr defaultRowHeight="15" x14ac:dyDescent="0.25"/>
  <cols>
    <col min="1" max="1" width="10.42578125" bestFit="1" customWidth="1"/>
    <col min="2" max="2" width="17.7109375" customWidth="1"/>
    <col min="3" max="3" width="18.85546875" customWidth="1"/>
    <col min="19" max="19" width="7.28515625" bestFit="1" customWidth="1"/>
    <col min="20" max="20" width="12" bestFit="1" customWidth="1"/>
    <col min="22" max="22" width="10.85546875" customWidth="1"/>
  </cols>
  <sheetData>
    <row r="1" spans="1:3" x14ac:dyDescent="0.25">
      <c r="A1" t="s">
        <v>56</v>
      </c>
      <c r="B1" t="s">
        <v>55</v>
      </c>
      <c r="C1" t="s">
        <v>57</v>
      </c>
    </row>
    <row r="2" spans="1:3" hidden="1" x14ac:dyDescent="0.25">
      <c r="A2" s="1">
        <v>41275</v>
      </c>
      <c r="B2">
        <v>104.6</v>
      </c>
    </row>
    <row r="3" spans="1:3" hidden="1" x14ac:dyDescent="0.25">
      <c r="A3" s="1">
        <v>41306</v>
      </c>
      <c r="B3">
        <v>105.3</v>
      </c>
    </row>
    <row r="4" spans="1:3" hidden="1" x14ac:dyDescent="0.25">
      <c r="A4" s="1">
        <v>41334</v>
      </c>
      <c r="B4">
        <v>105.5</v>
      </c>
    </row>
    <row r="5" spans="1:3" hidden="1" x14ac:dyDescent="0.25">
      <c r="A5" s="1">
        <v>41365</v>
      </c>
      <c r="B5">
        <v>106.1</v>
      </c>
    </row>
    <row r="6" spans="1:3" hidden="1" x14ac:dyDescent="0.25">
      <c r="A6" s="1">
        <v>41395</v>
      </c>
      <c r="B6">
        <v>106.9</v>
      </c>
    </row>
    <row r="7" spans="1:3" hidden="1" x14ac:dyDescent="0.25">
      <c r="A7" s="1">
        <v>41426</v>
      </c>
      <c r="B7">
        <v>109.3</v>
      </c>
    </row>
    <row r="8" spans="1:3" hidden="1" x14ac:dyDescent="0.25">
      <c r="A8" s="1">
        <v>41456</v>
      </c>
      <c r="B8">
        <v>111</v>
      </c>
    </row>
    <row r="9" spans="1:3" hidden="1" x14ac:dyDescent="0.25">
      <c r="A9" s="1">
        <v>41487</v>
      </c>
      <c r="B9">
        <v>112.4</v>
      </c>
    </row>
    <row r="10" spans="1:3" hidden="1" x14ac:dyDescent="0.25">
      <c r="A10" s="1">
        <v>41518</v>
      </c>
      <c r="B10">
        <v>113.7</v>
      </c>
    </row>
    <row r="11" spans="1:3" hidden="1" x14ac:dyDescent="0.25">
      <c r="A11" s="1">
        <v>41548</v>
      </c>
      <c r="B11">
        <v>114.8</v>
      </c>
    </row>
    <row r="12" spans="1:3" hidden="1" x14ac:dyDescent="0.25">
      <c r="A12" s="1">
        <v>41579</v>
      </c>
      <c r="B12">
        <v>116.3</v>
      </c>
    </row>
    <row r="13" spans="1:3" hidden="1" x14ac:dyDescent="0.25">
      <c r="A13" s="1">
        <v>41609</v>
      </c>
      <c r="B13">
        <v>114.5</v>
      </c>
    </row>
    <row r="14" spans="1:3" hidden="1" x14ac:dyDescent="0.25">
      <c r="A14" s="1">
        <v>41640</v>
      </c>
      <c r="B14">
        <v>113.6</v>
      </c>
      <c r="C14">
        <v>8.6042065009560229</v>
      </c>
    </row>
    <row r="15" spans="1:3" hidden="1" x14ac:dyDescent="0.25">
      <c r="A15" s="1">
        <v>41671</v>
      </c>
      <c r="B15">
        <v>113.6</v>
      </c>
      <c r="C15">
        <v>7.8822412155745463</v>
      </c>
    </row>
    <row r="16" spans="1:3" hidden="1" x14ac:dyDescent="0.25">
      <c r="A16" s="1">
        <v>41699</v>
      </c>
      <c r="B16">
        <v>114.2</v>
      </c>
      <c r="C16">
        <v>8.2464454976303347</v>
      </c>
    </row>
    <row r="17" spans="1:3" hidden="1" x14ac:dyDescent="0.25">
      <c r="A17" s="1">
        <v>41730</v>
      </c>
      <c r="B17">
        <v>115.1</v>
      </c>
      <c r="C17">
        <v>8.482563619227145</v>
      </c>
    </row>
    <row r="18" spans="1:3" hidden="1" x14ac:dyDescent="0.25">
      <c r="A18" s="1">
        <v>41760</v>
      </c>
      <c r="B18">
        <v>115.8</v>
      </c>
      <c r="C18">
        <v>8.3255378858746418</v>
      </c>
    </row>
    <row r="19" spans="1:3" hidden="1" x14ac:dyDescent="0.25">
      <c r="A19" s="1">
        <v>41791</v>
      </c>
      <c r="B19">
        <v>116.7</v>
      </c>
      <c r="C19">
        <v>6.7703568161024759</v>
      </c>
    </row>
    <row r="20" spans="1:3" hidden="1" x14ac:dyDescent="0.25">
      <c r="A20" s="1">
        <v>41821</v>
      </c>
      <c r="B20">
        <v>119.2</v>
      </c>
      <c r="C20">
        <v>7.3873873873873901</v>
      </c>
    </row>
    <row r="21" spans="1:3" hidden="1" x14ac:dyDescent="0.25">
      <c r="A21" s="1">
        <v>41852</v>
      </c>
      <c r="B21">
        <v>120.3</v>
      </c>
      <c r="C21">
        <v>7.0284697508896725</v>
      </c>
    </row>
    <row r="22" spans="1:3" hidden="1" x14ac:dyDescent="0.25">
      <c r="A22" s="1">
        <v>41883</v>
      </c>
      <c r="B22">
        <v>120.1</v>
      </c>
      <c r="C22">
        <v>5.6288478452066766</v>
      </c>
    </row>
    <row r="23" spans="1:3" hidden="1" x14ac:dyDescent="0.25">
      <c r="A23" s="1">
        <v>41913</v>
      </c>
      <c r="B23">
        <v>120.1</v>
      </c>
      <c r="C23">
        <v>4.6167247386759556</v>
      </c>
    </row>
    <row r="24" spans="1:3" hidden="1" x14ac:dyDescent="0.25">
      <c r="A24" s="1">
        <v>41944</v>
      </c>
      <c r="B24">
        <v>120.1</v>
      </c>
      <c r="C24">
        <v>3.2674118658641422</v>
      </c>
    </row>
    <row r="25" spans="1:3" hidden="1" x14ac:dyDescent="0.25">
      <c r="A25" s="1">
        <v>41974</v>
      </c>
      <c r="B25">
        <v>119.4</v>
      </c>
      <c r="C25">
        <v>4.2794759825327562</v>
      </c>
    </row>
    <row r="26" spans="1:3" hidden="1" x14ac:dyDescent="0.25">
      <c r="A26" s="1">
        <v>42005</v>
      </c>
      <c r="B26">
        <v>119.5</v>
      </c>
      <c r="C26">
        <v>5.1936619718309913</v>
      </c>
    </row>
    <row r="27" spans="1:3" hidden="1" x14ac:dyDescent="0.25">
      <c r="A27" s="1">
        <v>42036</v>
      </c>
      <c r="B27">
        <v>119.7</v>
      </c>
      <c r="C27">
        <v>5.369718309859163</v>
      </c>
    </row>
    <row r="28" spans="1:3" hidden="1" x14ac:dyDescent="0.25">
      <c r="A28" s="1">
        <v>42064</v>
      </c>
      <c r="B28">
        <v>120.2</v>
      </c>
      <c r="C28">
        <v>5.2539404553415059</v>
      </c>
    </row>
    <row r="29" spans="1:3" hidden="1" x14ac:dyDescent="0.25">
      <c r="A29" s="1">
        <v>42095</v>
      </c>
      <c r="B29">
        <v>120.7</v>
      </c>
      <c r="C29">
        <v>4.8653344917463155</v>
      </c>
    </row>
    <row r="30" spans="1:3" hidden="1" x14ac:dyDescent="0.25">
      <c r="A30" s="1">
        <v>42125</v>
      </c>
      <c r="B30">
        <v>121.6</v>
      </c>
      <c r="C30">
        <v>5.0086355785837631</v>
      </c>
    </row>
    <row r="31" spans="1:3" hidden="1" x14ac:dyDescent="0.25">
      <c r="A31" s="1">
        <v>42156</v>
      </c>
      <c r="B31">
        <v>123</v>
      </c>
      <c r="C31">
        <v>5.3984575835475548</v>
      </c>
    </row>
    <row r="32" spans="1:3" hidden="1" x14ac:dyDescent="0.25">
      <c r="A32" s="1">
        <v>42186</v>
      </c>
      <c r="B32">
        <v>123.6</v>
      </c>
      <c r="C32">
        <v>3.6912751677852276</v>
      </c>
    </row>
    <row r="33" spans="1:3" hidden="1" x14ac:dyDescent="0.25">
      <c r="A33" s="1">
        <v>42217</v>
      </c>
      <c r="B33">
        <v>124.8</v>
      </c>
      <c r="C33">
        <v>3.7406483790523692</v>
      </c>
    </row>
    <row r="34" spans="1:3" hidden="1" x14ac:dyDescent="0.25">
      <c r="A34" s="1">
        <v>42248</v>
      </c>
      <c r="B34">
        <v>125.4</v>
      </c>
      <c r="C34">
        <v>4.4129891756869366</v>
      </c>
    </row>
    <row r="35" spans="1:3" hidden="1" x14ac:dyDescent="0.25">
      <c r="A35" s="1">
        <v>42278</v>
      </c>
      <c r="B35">
        <v>126.1</v>
      </c>
      <c r="C35">
        <v>4.9958368026644466</v>
      </c>
    </row>
    <row r="36" spans="1:3" hidden="1" x14ac:dyDescent="0.25">
      <c r="A36" s="1">
        <v>42309</v>
      </c>
      <c r="B36">
        <v>126.6</v>
      </c>
      <c r="C36">
        <v>5.4121565362198174</v>
      </c>
    </row>
    <row r="37" spans="1:3" hidden="1" x14ac:dyDescent="0.25">
      <c r="A37" s="1">
        <v>42339</v>
      </c>
      <c r="B37">
        <v>126.1</v>
      </c>
      <c r="C37">
        <v>5.6113902847571087</v>
      </c>
    </row>
    <row r="38" spans="1:3" hidden="1" x14ac:dyDescent="0.25">
      <c r="A38" s="1">
        <v>42370</v>
      </c>
      <c r="B38">
        <v>126.3</v>
      </c>
      <c r="C38">
        <v>5.690376569037654</v>
      </c>
    </row>
    <row r="39" spans="1:3" hidden="1" x14ac:dyDescent="0.25">
      <c r="A39" s="1">
        <v>42401</v>
      </c>
      <c r="B39">
        <v>126</v>
      </c>
      <c r="C39">
        <v>5.2631578947368398</v>
      </c>
    </row>
    <row r="40" spans="1:3" hidden="1" x14ac:dyDescent="0.25">
      <c r="A40" s="1">
        <v>42430</v>
      </c>
      <c r="B40">
        <v>126</v>
      </c>
      <c r="C40">
        <v>4.8252911813643902</v>
      </c>
    </row>
    <row r="41" spans="1:3" hidden="1" x14ac:dyDescent="0.25">
      <c r="A41" s="1">
        <v>42461</v>
      </c>
      <c r="B41">
        <v>127.3</v>
      </c>
      <c r="C41">
        <v>5.4681027340513628</v>
      </c>
    </row>
    <row r="42" spans="1:3" hidden="1" x14ac:dyDescent="0.25">
      <c r="A42" s="1">
        <v>42491</v>
      </c>
      <c r="B42">
        <v>128.6</v>
      </c>
      <c r="C42">
        <v>5.7565789473684212</v>
      </c>
    </row>
    <row r="43" spans="1:3" hidden="1" x14ac:dyDescent="0.25">
      <c r="A43" s="1">
        <v>42522</v>
      </c>
      <c r="B43">
        <v>130.1</v>
      </c>
      <c r="C43">
        <v>5.7723577235772305</v>
      </c>
    </row>
    <row r="44" spans="1:3" hidden="1" x14ac:dyDescent="0.25">
      <c r="A44" s="1">
        <v>42552</v>
      </c>
      <c r="B44">
        <v>131.1</v>
      </c>
      <c r="C44">
        <v>6.0679611650485441</v>
      </c>
    </row>
    <row r="45" spans="1:3" hidden="1" x14ac:dyDescent="0.25">
      <c r="A45" s="1">
        <v>42583</v>
      </c>
      <c r="B45">
        <v>131.1</v>
      </c>
      <c r="C45">
        <v>5.0480769230769207</v>
      </c>
    </row>
    <row r="46" spans="1:3" hidden="1" x14ac:dyDescent="0.25">
      <c r="A46" s="1">
        <v>42614</v>
      </c>
      <c r="B46">
        <v>130.9</v>
      </c>
      <c r="C46">
        <v>4.3859649122807012</v>
      </c>
    </row>
    <row r="47" spans="1:3" hidden="1" x14ac:dyDescent="0.25">
      <c r="A47" s="1">
        <v>42644</v>
      </c>
      <c r="B47">
        <v>131.4</v>
      </c>
      <c r="C47">
        <v>4.2030134813640059</v>
      </c>
    </row>
    <row r="48" spans="1:3" hidden="1" x14ac:dyDescent="0.25">
      <c r="A48" s="1">
        <v>42675</v>
      </c>
      <c r="B48">
        <v>131.19999999999999</v>
      </c>
      <c r="C48">
        <v>3.6334913112164253</v>
      </c>
    </row>
    <row r="49" spans="1:20" hidden="1" x14ac:dyDescent="0.25">
      <c r="A49" s="1">
        <v>42705</v>
      </c>
      <c r="B49">
        <v>130.4</v>
      </c>
      <c r="C49">
        <v>3.4099920697858934</v>
      </c>
    </row>
    <row r="50" spans="1:20" x14ac:dyDescent="0.25">
      <c r="A50" s="7">
        <v>42736</v>
      </c>
      <c r="B50">
        <v>130.30000000000001</v>
      </c>
      <c r="C50">
        <v>3.1670625494853639</v>
      </c>
    </row>
    <row r="51" spans="1:20" x14ac:dyDescent="0.25">
      <c r="A51" s="7">
        <v>42767</v>
      </c>
      <c r="B51">
        <v>130.6</v>
      </c>
      <c r="C51">
        <v>3.6507936507936463</v>
      </c>
      <c r="P51" s="39">
        <f>_xlfn.XLOOKUP(Q51,Table6[Avg_YoY],Table6[Year])</f>
        <v>2022</v>
      </c>
      <c r="Q51" s="39">
        <f>MAX(Table6[Avg_YoY])</f>
        <v>6.6240649804989218</v>
      </c>
    </row>
    <row r="52" spans="1:20" x14ac:dyDescent="0.25">
      <c r="A52" s="7">
        <v>42795</v>
      </c>
      <c r="B52">
        <v>130.9</v>
      </c>
      <c r="C52">
        <v>3.8888888888888933</v>
      </c>
      <c r="S52" t="s">
        <v>58</v>
      </c>
      <c r="T52" t="s">
        <v>59</v>
      </c>
    </row>
    <row r="53" spans="1:20" x14ac:dyDescent="0.25">
      <c r="A53" s="7">
        <v>42826</v>
      </c>
      <c r="B53">
        <v>131.1</v>
      </c>
      <c r="C53">
        <v>2.9850746268656696</v>
      </c>
      <c r="S53">
        <v>2017</v>
      </c>
      <c r="T53">
        <f>AVERAGEIFS(C:C, A:A, "&gt;="&amp;DATE(2017,1,1), A:A, "&lt;="&amp;DATE(2017,12,31))</f>
        <v>3.1864194245409654</v>
      </c>
    </row>
    <row r="54" spans="1:20" x14ac:dyDescent="0.25">
      <c r="A54" s="7">
        <v>42856</v>
      </c>
      <c r="B54">
        <v>131.4</v>
      </c>
      <c r="C54">
        <v>2.1772939346811913</v>
      </c>
      <c r="S54">
        <v>2018</v>
      </c>
      <c r="T54">
        <f>AVERAGEIFS(C:C, A:A, "&gt;="&amp;DATE(2018,1,1), A:A, "&lt;="&amp;DATE(2018,12,31))</f>
        <v>3.9676971910429089</v>
      </c>
    </row>
    <row r="55" spans="1:20" x14ac:dyDescent="0.25">
      <c r="A55" s="7">
        <v>42887</v>
      </c>
      <c r="B55">
        <v>132</v>
      </c>
      <c r="C55">
        <v>1.4604150653343626</v>
      </c>
      <c r="S55">
        <v>2019</v>
      </c>
      <c r="T55">
        <f>AVERAGEIFS(C:C, A:A, "&gt;="&amp;DATE(2019,1,1), A:A, "&lt;="&amp;DATE(2019,12,31))</f>
        <v>3.9729559917622894</v>
      </c>
    </row>
    <row r="56" spans="1:20" x14ac:dyDescent="0.25">
      <c r="A56" s="7">
        <v>42917</v>
      </c>
      <c r="B56">
        <v>134.19999999999999</v>
      </c>
      <c r="C56">
        <v>2.3646071700991569</v>
      </c>
      <c r="S56">
        <v>2020</v>
      </c>
      <c r="T56">
        <f>AVERAGEIFS(C:C, A:A, "&gt;="&amp;DATE(2020,1,1), A:A, "&lt;="&amp;DATE(2020,12,31))</f>
        <v>6.2683916915873565</v>
      </c>
    </row>
    <row r="57" spans="1:20" x14ac:dyDescent="0.25">
      <c r="A57" s="7">
        <v>42948</v>
      </c>
      <c r="B57">
        <v>135.4</v>
      </c>
      <c r="C57">
        <v>3.2799389778794903</v>
      </c>
      <c r="S57">
        <v>2021</v>
      </c>
      <c r="T57">
        <f>AVERAGEIFS(C:C, A:A, "&gt;="&amp;DATE(2021,1,1), A:A, "&lt;="&amp;DATE(2021,12,31))</f>
        <v>5.6349618572825184</v>
      </c>
    </row>
    <row r="58" spans="1:20" x14ac:dyDescent="0.25">
      <c r="A58" s="7">
        <v>42979</v>
      </c>
      <c r="B58">
        <v>135.19999999999999</v>
      </c>
      <c r="C58">
        <v>3.2849503437738599</v>
      </c>
      <c r="S58">
        <v>2022</v>
      </c>
      <c r="T58">
        <f>AVERAGEIFS(C:C, A:A, "&gt;="&amp;DATE(2022,1,1), A:A, "&lt;="&amp;DATE(2022,12,31))</f>
        <v>6.6240649804989218</v>
      </c>
    </row>
    <row r="59" spans="1:20" x14ac:dyDescent="0.25">
      <c r="A59" s="7">
        <v>43009</v>
      </c>
      <c r="B59">
        <v>136.1</v>
      </c>
      <c r="C59">
        <v>3.5768645357686371</v>
      </c>
      <c r="S59">
        <v>2023</v>
      </c>
      <c r="T59">
        <f>AVERAGEIFS(C:C, A:A, "&gt;="&amp;DATE(2023,1,1), A:A, "&lt;="&amp;DATE(2023,12,31))</f>
        <v>5.5756721664536073</v>
      </c>
    </row>
    <row r="60" spans="1:20" x14ac:dyDescent="0.25">
      <c r="A60" s="7">
        <v>43070</v>
      </c>
      <c r="B60">
        <v>137.19999999999999</v>
      </c>
      <c r="C60">
        <v>5.2147239263803549</v>
      </c>
    </row>
    <row r="61" spans="1:20" x14ac:dyDescent="0.25">
      <c r="A61" s="7">
        <v>43101</v>
      </c>
      <c r="B61">
        <v>136.9</v>
      </c>
      <c r="C61">
        <v>5.0652340752110465</v>
      </c>
    </row>
    <row r="62" spans="1:20" x14ac:dyDescent="0.25">
      <c r="A62" s="7">
        <v>43132</v>
      </c>
      <c r="B62">
        <v>136.4</v>
      </c>
      <c r="C62">
        <v>4.4410413476263493</v>
      </c>
    </row>
    <row r="63" spans="1:20" x14ac:dyDescent="0.25">
      <c r="A63" s="7">
        <v>43160</v>
      </c>
      <c r="B63">
        <v>136.5</v>
      </c>
      <c r="C63">
        <v>4.2780748663101562</v>
      </c>
    </row>
    <row r="64" spans="1:20" x14ac:dyDescent="0.25">
      <c r="A64" s="7">
        <v>43191</v>
      </c>
      <c r="B64">
        <v>137.1</v>
      </c>
      <c r="C64">
        <v>4.5766590389016022</v>
      </c>
    </row>
    <row r="65" spans="1:3" x14ac:dyDescent="0.25">
      <c r="A65" s="7">
        <v>43221</v>
      </c>
      <c r="B65">
        <v>137.80000000000001</v>
      </c>
      <c r="C65">
        <v>4.8706240487062447</v>
      </c>
    </row>
    <row r="66" spans="1:3" x14ac:dyDescent="0.25">
      <c r="A66" s="7">
        <v>43252</v>
      </c>
      <c r="B66">
        <v>138.5</v>
      </c>
      <c r="C66">
        <v>4.9242424242424239</v>
      </c>
    </row>
    <row r="67" spans="1:3" x14ac:dyDescent="0.25">
      <c r="A67" s="7">
        <v>43282</v>
      </c>
      <c r="B67">
        <v>139.80000000000001</v>
      </c>
      <c r="C67">
        <v>4.1728763040238617</v>
      </c>
    </row>
    <row r="68" spans="1:3" x14ac:dyDescent="0.25">
      <c r="A68" s="7">
        <v>43313</v>
      </c>
      <c r="B68">
        <v>140.4</v>
      </c>
      <c r="C68">
        <v>3.6927621861152145</v>
      </c>
    </row>
    <row r="69" spans="1:3" x14ac:dyDescent="0.25">
      <c r="A69" s="7">
        <v>43344</v>
      </c>
      <c r="B69">
        <v>140.19999999999999</v>
      </c>
      <c r="C69">
        <v>3.6982248520710059</v>
      </c>
    </row>
    <row r="70" spans="1:3" x14ac:dyDescent="0.25">
      <c r="A70" s="7">
        <v>43374</v>
      </c>
      <c r="B70">
        <v>140.80000000000001</v>
      </c>
      <c r="C70">
        <v>3.4533431300514459</v>
      </c>
    </row>
    <row r="71" spans="1:3" x14ac:dyDescent="0.25">
      <c r="A71" s="7">
        <v>43405</v>
      </c>
      <c r="B71">
        <v>140.80000000000001</v>
      </c>
      <c r="C71">
        <v>2.3255813953488498</v>
      </c>
    </row>
    <row r="72" spans="1:3" x14ac:dyDescent="0.25">
      <c r="A72" s="7">
        <v>43435</v>
      </c>
      <c r="B72">
        <v>140.1</v>
      </c>
      <c r="C72">
        <v>2.1137026239067098</v>
      </c>
    </row>
    <row r="73" spans="1:3" x14ac:dyDescent="0.25">
      <c r="A73" s="7">
        <v>43466</v>
      </c>
      <c r="B73">
        <v>139.6</v>
      </c>
      <c r="C73">
        <v>1.972242512783045</v>
      </c>
    </row>
    <row r="74" spans="1:3" x14ac:dyDescent="0.25">
      <c r="A74" s="7">
        <v>43497</v>
      </c>
      <c r="B74">
        <v>139.9</v>
      </c>
      <c r="C74">
        <v>2.5659824046920821</v>
      </c>
    </row>
    <row r="75" spans="1:3" x14ac:dyDescent="0.25">
      <c r="A75" s="7">
        <v>43525</v>
      </c>
      <c r="B75">
        <v>140.4</v>
      </c>
      <c r="C75">
        <v>2.8571428571428612</v>
      </c>
    </row>
    <row r="76" spans="1:3" x14ac:dyDescent="0.25">
      <c r="A76" s="7">
        <v>43586</v>
      </c>
      <c r="B76">
        <v>142</v>
      </c>
      <c r="C76">
        <v>3.5740335521517181</v>
      </c>
    </row>
    <row r="77" spans="1:3" x14ac:dyDescent="0.25">
      <c r="A77" s="7">
        <v>43617</v>
      </c>
      <c r="B77">
        <v>142.9</v>
      </c>
      <c r="C77">
        <v>3.7010159651669037</v>
      </c>
    </row>
    <row r="78" spans="1:3" x14ac:dyDescent="0.25">
      <c r="A78" s="7">
        <v>43647</v>
      </c>
      <c r="B78">
        <v>144.19999999999999</v>
      </c>
      <c r="C78">
        <v>4.115523465703963</v>
      </c>
    </row>
    <row r="79" spans="1:3" x14ac:dyDescent="0.25">
      <c r="A79" s="7">
        <v>43678</v>
      </c>
      <c r="B79">
        <v>145</v>
      </c>
      <c r="C79">
        <v>3.7195994277539257</v>
      </c>
    </row>
    <row r="80" spans="1:3" x14ac:dyDescent="0.25">
      <c r="A80" s="7">
        <v>43709</v>
      </c>
      <c r="B80">
        <v>145.80000000000001</v>
      </c>
      <c r="C80">
        <v>3.8461538461538498</v>
      </c>
    </row>
    <row r="81" spans="1:3" x14ac:dyDescent="0.25">
      <c r="A81" s="7">
        <v>43739</v>
      </c>
      <c r="B81">
        <v>147.19999999999999</v>
      </c>
      <c r="C81">
        <v>4.9928673323823114</v>
      </c>
    </row>
    <row r="82" spans="1:3" x14ac:dyDescent="0.25">
      <c r="A82" s="7">
        <v>43770</v>
      </c>
      <c r="B82">
        <v>148.6</v>
      </c>
      <c r="C82">
        <v>5.5397727272727151</v>
      </c>
    </row>
    <row r="83" spans="1:3" x14ac:dyDescent="0.25">
      <c r="A83" s="7">
        <v>43800</v>
      </c>
      <c r="B83">
        <v>150.4</v>
      </c>
      <c r="C83">
        <v>6.8181818181818139</v>
      </c>
    </row>
    <row r="84" spans="1:3" x14ac:dyDescent="0.25">
      <c r="A84" s="7">
        <v>43831</v>
      </c>
      <c r="B84">
        <v>150.19999999999999</v>
      </c>
      <c r="C84">
        <v>7.2091363311920027</v>
      </c>
    </row>
    <row r="85" spans="1:3" x14ac:dyDescent="0.25">
      <c r="A85" s="7">
        <v>43862</v>
      </c>
      <c r="B85">
        <v>149.1</v>
      </c>
      <c r="C85">
        <v>6.8051575931232096</v>
      </c>
    </row>
    <row r="86" spans="1:3" x14ac:dyDescent="0.25">
      <c r="A86" s="7">
        <v>43891</v>
      </c>
      <c r="B86">
        <v>148.6</v>
      </c>
      <c r="C86">
        <v>6.2187276626161463</v>
      </c>
    </row>
    <row r="87" spans="1:3" x14ac:dyDescent="0.25">
      <c r="A87" s="7">
        <v>43922</v>
      </c>
      <c r="B87">
        <v>149.66666666666666</v>
      </c>
      <c r="C87">
        <v>6.6001899335232554</v>
      </c>
    </row>
    <row r="88" spans="1:3" x14ac:dyDescent="0.25">
      <c r="A88" s="7">
        <v>43952</v>
      </c>
      <c r="B88">
        <v>150.73333333333335</v>
      </c>
      <c r="C88">
        <v>6.1502347417840486</v>
      </c>
    </row>
    <row r="89" spans="1:3" x14ac:dyDescent="0.25">
      <c r="A89" s="7">
        <v>43983</v>
      </c>
      <c r="B89">
        <v>151.80000000000001</v>
      </c>
      <c r="C89">
        <v>6.2281315605318444</v>
      </c>
    </row>
    <row r="90" spans="1:3" x14ac:dyDescent="0.25">
      <c r="A90" s="7">
        <v>44013</v>
      </c>
      <c r="B90">
        <v>151.80000000000001</v>
      </c>
      <c r="C90">
        <v>5.27045769764218</v>
      </c>
    </row>
    <row r="91" spans="1:3" x14ac:dyDescent="0.25">
      <c r="A91" s="7">
        <v>44044</v>
      </c>
      <c r="B91">
        <v>153.9</v>
      </c>
      <c r="C91">
        <v>6.1379310344827624</v>
      </c>
    </row>
    <row r="92" spans="1:3" x14ac:dyDescent="0.25">
      <c r="A92" s="7">
        <v>44075</v>
      </c>
      <c r="B92">
        <v>154.69999999999999</v>
      </c>
      <c r="C92">
        <v>6.1042524005486802</v>
      </c>
    </row>
    <row r="93" spans="1:3" x14ac:dyDescent="0.25">
      <c r="A93" s="7">
        <v>44105</v>
      </c>
      <c r="B93">
        <v>156.4</v>
      </c>
      <c r="C93">
        <v>6.2500000000000124</v>
      </c>
    </row>
    <row r="94" spans="1:3" x14ac:dyDescent="0.25">
      <c r="A94" s="7">
        <v>44136</v>
      </c>
      <c r="B94">
        <v>158.4</v>
      </c>
      <c r="C94">
        <v>6.594885598923292</v>
      </c>
    </row>
    <row r="95" spans="1:3" x14ac:dyDescent="0.25">
      <c r="A95" s="7">
        <v>44166</v>
      </c>
      <c r="B95">
        <v>158.9</v>
      </c>
      <c r="C95">
        <v>5.6515957446808507</v>
      </c>
    </row>
    <row r="96" spans="1:3" x14ac:dyDescent="0.25">
      <c r="A96" s="7">
        <v>44197</v>
      </c>
      <c r="B96">
        <v>157.30000000000001</v>
      </c>
      <c r="C96">
        <v>4.7270306258322385</v>
      </c>
    </row>
    <row r="97" spans="1:3" x14ac:dyDescent="0.25">
      <c r="A97" s="7">
        <v>44228</v>
      </c>
      <c r="B97">
        <v>156.6</v>
      </c>
      <c r="C97">
        <v>5.0301810865191152</v>
      </c>
    </row>
    <row r="98" spans="1:3" x14ac:dyDescent="0.25">
      <c r="A98" s="7">
        <v>44256</v>
      </c>
      <c r="B98">
        <v>156.80000000000001</v>
      </c>
      <c r="C98">
        <v>5.5181695827725559</v>
      </c>
    </row>
    <row r="99" spans="1:3" x14ac:dyDescent="0.25">
      <c r="A99" s="7">
        <v>44287</v>
      </c>
      <c r="B99">
        <v>157.80000000000001</v>
      </c>
      <c r="C99">
        <v>5.4342984409799699</v>
      </c>
    </row>
    <row r="100" spans="1:3" x14ac:dyDescent="0.25">
      <c r="A100" s="7">
        <v>44317</v>
      </c>
      <c r="B100">
        <v>160.4</v>
      </c>
      <c r="C100">
        <v>6.4130915524104308</v>
      </c>
    </row>
    <row r="101" spans="1:3" x14ac:dyDescent="0.25">
      <c r="A101" s="7">
        <v>44348</v>
      </c>
      <c r="B101">
        <v>161.30000000000001</v>
      </c>
      <c r="C101">
        <v>6.2582345191040831</v>
      </c>
    </row>
    <row r="102" spans="1:3" x14ac:dyDescent="0.25">
      <c r="A102" s="7">
        <v>44378</v>
      </c>
      <c r="B102">
        <v>162.5</v>
      </c>
      <c r="C102">
        <v>7.0487483530961708</v>
      </c>
    </row>
    <row r="103" spans="1:3" x14ac:dyDescent="0.25">
      <c r="A103" s="7">
        <v>44409</v>
      </c>
      <c r="B103">
        <v>163.19999999999999</v>
      </c>
      <c r="C103">
        <v>6.0428849902534001</v>
      </c>
    </row>
    <row r="104" spans="1:3" x14ac:dyDescent="0.25">
      <c r="A104" s="7">
        <v>44440</v>
      </c>
      <c r="B104">
        <v>163.19999999999999</v>
      </c>
      <c r="C104">
        <v>5.4945054945054954</v>
      </c>
    </row>
    <row r="105" spans="1:3" x14ac:dyDescent="0.25">
      <c r="A105" s="7">
        <v>44470</v>
      </c>
      <c r="B105">
        <v>165.5</v>
      </c>
      <c r="C105">
        <v>5.8184143222506357</v>
      </c>
    </row>
    <row r="106" spans="1:3" x14ac:dyDescent="0.25">
      <c r="A106" s="7">
        <v>44501</v>
      </c>
      <c r="B106">
        <v>166.7</v>
      </c>
      <c r="C106">
        <v>5.239898989898979</v>
      </c>
    </row>
    <row r="107" spans="1:3" x14ac:dyDescent="0.25">
      <c r="A107" s="7">
        <v>44531</v>
      </c>
      <c r="B107">
        <v>166.2</v>
      </c>
      <c r="C107">
        <v>4.5940843297671385</v>
      </c>
    </row>
    <row r="108" spans="1:3" x14ac:dyDescent="0.25">
      <c r="A108" s="7">
        <v>44562</v>
      </c>
      <c r="B108">
        <v>165.7</v>
      </c>
      <c r="C108">
        <v>5.3401144310235074</v>
      </c>
    </row>
    <row r="109" spans="1:3" x14ac:dyDescent="0.25">
      <c r="A109" s="7">
        <v>44593</v>
      </c>
      <c r="B109">
        <v>166.1</v>
      </c>
      <c r="C109">
        <v>6.0664112388250322</v>
      </c>
    </row>
    <row r="110" spans="1:3" x14ac:dyDescent="0.25">
      <c r="A110" s="7">
        <v>44621</v>
      </c>
      <c r="B110">
        <v>167.7</v>
      </c>
      <c r="C110">
        <v>6.9515306122448823</v>
      </c>
    </row>
    <row r="111" spans="1:3" x14ac:dyDescent="0.25">
      <c r="A111" s="7">
        <v>44652</v>
      </c>
      <c r="B111">
        <v>170.1</v>
      </c>
      <c r="C111">
        <v>7.7946768060836389</v>
      </c>
    </row>
    <row r="112" spans="1:3" x14ac:dyDescent="0.25">
      <c r="A112" s="7">
        <v>44682</v>
      </c>
      <c r="B112">
        <v>171.7</v>
      </c>
      <c r="C112">
        <v>7.044887780548617</v>
      </c>
    </row>
    <row r="113" spans="1:3" x14ac:dyDescent="0.25">
      <c r="A113" s="7">
        <v>44713</v>
      </c>
      <c r="B113">
        <v>172.6</v>
      </c>
      <c r="C113">
        <v>7.0055796652200755</v>
      </c>
    </row>
    <row r="114" spans="1:3" x14ac:dyDescent="0.25">
      <c r="A114" s="7">
        <v>44743</v>
      </c>
      <c r="B114">
        <v>173.4</v>
      </c>
      <c r="C114">
        <v>6.7076923076923114</v>
      </c>
    </row>
    <row r="115" spans="1:3" x14ac:dyDescent="0.25">
      <c r="A115" s="7">
        <v>44774</v>
      </c>
      <c r="B115">
        <v>174.3</v>
      </c>
      <c r="C115">
        <v>6.8014705882353086</v>
      </c>
    </row>
    <row r="116" spans="1:3" x14ac:dyDescent="0.25">
      <c r="A116" s="7">
        <v>44805</v>
      </c>
      <c r="B116">
        <v>175.3</v>
      </c>
      <c r="C116">
        <v>7.4142156862745239</v>
      </c>
    </row>
    <row r="117" spans="1:3" x14ac:dyDescent="0.25">
      <c r="A117" s="7">
        <v>44835</v>
      </c>
      <c r="B117">
        <v>176.7</v>
      </c>
      <c r="C117">
        <v>6.7673716012084526</v>
      </c>
    </row>
    <row r="118" spans="1:3" x14ac:dyDescent="0.25">
      <c r="A118" s="7">
        <v>44866</v>
      </c>
      <c r="B118">
        <v>176.5</v>
      </c>
      <c r="C118">
        <v>5.8788242351529769</v>
      </c>
    </row>
    <row r="119" spans="1:3" x14ac:dyDescent="0.25">
      <c r="A119" s="7">
        <v>44896</v>
      </c>
      <c r="B119">
        <v>175.7</v>
      </c>
      <c r="C119">
        <v>5.7160048134777384</v>
      </c>
    </row>
    <row r="120" spans="1:3" x14ac:dyDescent="0.25">
      <c r="A120" s="7">
        <v>44927</v>
      </c>
      <c r="B120">
        <v>176.5</v>
      </c>
      <c r="C120">
        <v>6.5178032589016377</v>
      </c>
    </row>
    <row r="121" spans="1:3" x14ac:dyDescent="0.25">
      <c r="A121" s="7">
        <v>44958</v>
      </c>
      <c r="B121">
        <v>177.2</v>
      </c>
      <c r="C121">
        <v>6.6827212522576733</v>
      </c>
    </row>
    <row r="122" spans="1:3" x14ac:dyDescent="0.25">
      <c r="A122" s="7">
        <v>44986</v>
      </c>
      <c r="B122">
        <v>177.2</v>
      </c>
      <c r="C122">
        <v>5.6648777579010146</v>
      </c>
    </row>
    <row r="123" spans="1:3" x14ac:dyDescent="0.25">
      <c r="A123" s="7">
        <v>45017</v>
      </c>
      <c r="B123">
        <v>178.1</v>
      </c>
      <c r="C123">
        <v>4.7031158142269254</v>
      </c>
    </row>
    <row r="124" spans="1:3" x14ac:dyDescent="0.25">
      <c r="A124" s="7">
        <v>45047</v>
      </c>
      <c r="B124">
        <v>179.1</v>
      </c>
      <c r="C124">
        <v>4.3098427489807838</v>
      </c>
    </row>
  </sheetData>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90460-E3EF-4EA4-8F53-B1D9C3EC36F3}">
  <dimension ref="A1:G14"/>
  <sheetViews>
    <sheetView zoomScale="130" zoomScaleNormal="130" workbookViewId="0">
      <selection activeCell="I4" sqref="I4"/>
    </sheetView>
  </sheetViews>
  <sheetFormatPr defaultRowHeight="15" x14ac:dyDescent="0.25"/>
  <cols>
    <col min="1" max="1" width="9.5703125" bestFit="1" customWidth="1"/>
    <col min="2" max="2" width="16.28515625" customWidth="1"/>
    <col min="3" max="3" width="18.7109375" customWidth="1"/>
    <col min="6" max="6" width="22.42578125" bestFit="1" customWidth="1"/>
    <col min="7" max="7" width="9" bestFit="1" customWidth="1"/>
    <col min="8" max="8" width="15.7109375" bestFit="1" customWidth="1"/>
    <col min="9" max="9" width="18.42578125" bestFit="1" customWidth="1"/>
  </cols>
  <sheetData>
    <row r="1" spans="1:7" x14ac:dyDescent="0.25">
      <c r="A1" s="8" t="s">
        <v>56</v>
      </c>
      <c r="B1" s="9" t="s">
        <v>55</v>
      </c>
      <c r="C1" s="10" t="s">
        <v>60</v>
      </c>
    </row>
    <row r="2" spans="1:7" x14ac:dyDescent="0.25">
      <c r="A2" s="6">
        <v>44682</v>
      </c>
      <c r="B2">
        <v>13749.000000000004</v>
      </c>
    </row>
    <row r="3" spans="1:7" x14ac:dyDescent="0.25">
      <c r="A3" s="6">
        <v>44713</v>
      </c>
      <c r="B3">
        <v>13846.699999999993</v>
      </c>
      <c r="C3">
        <f t="shared" ref="C3:C14" si="0">(B3-B2)/B2*100</f>
        <v>0.71059713433696847</v>
      </c>
    </row>
    <row r="4" spans="1:7" x14ac:dyDescent="0.25">
      <c r="A4" s="6">
        <v>44743</v>
      </c>
      <c r="B4">
        <v>13906.5</v>
      </c>
      <c r="C4">
        <f t="shared" si="0"/>
        <v>0.4318718539435864</v>
      </c>
    </row>
    <row r="5" spans="1:7" x14ac:dyDescent="0.25">
      <c r="A5" s="6">
        <v>44774</v>
      </c>
      <c r="B5">
        <v>13947.000000000005</v>
      </c>
      <c r="C5">
        <f t="shared" si="0"/>
        <v>0.29123071944777951</v>
      </c>
    </row>
    <row r="6" spans="1:7" x14ac:dyDescent="0.25">
      <c r="A6" s="6">
        <v>44805</v>
      </c>
      <c r="B6">
        <v>14018.3</v>
      </c>
      <c r="C6">
        <f t="shared" si="0"/>
        <v>0.51122105112206051</v>
      </c>
      <c r="F6" t="s">
        <v>61</v>
      </c>
      <c r="G6" s="7">
        <f>_xlfn.XLOOKUP(MAX($C$2:$C$14),$C$2:$C$14,$A$2:$A$14)</f>
        <v>44713</v>
      </c>
    </row>
    <row r="7" spans="1:7" x14ac:dyDescent="0.25">
      <c r="A7" s="6">
        <v>44835</v>
      </c>
      <c r="B7">
        <v>14103.599999999997</v>
      </c>
      <c r="C7">
        <f t="shared" si="0"/>
        <v>0.60849033049654699</v>
      </c>
      <c r="F7" t="s">
        <v>62</v>
      </c>
      <c r="G7" s="7">
        <f>_xlfn.XLOOKUP(MIN($C$2:$C$14),$C$2:$C$14,$A$2:$A$14)</f>
        <v>44896</v>
      </c>
    </row>
    <row r="8" spans="1:7" x14ac:dyDescent="0.25">
      <c r="A8" s="6">
        <v>44866</v>
      </c>
      <c r="B8">
        <v>14126.099999999997</v>
      </c>
      <c r="C8">
        <f t="shared" si="0"/>
        <v>0.15953373606738708</v>
      </c>
    </row>
    <row r="9" spans="1:7" x14ac:dyDescent="0.25">
      <c r="A9" s="6">
        <v>44896</v>
      </c>
      <c r="B9">
        <v>14109.8</v>
      </c>
      <c r="C9">
        <f t="shared" si="0"/>
        <v>-0.11538924402345627</v>
      </c>
    </row>
    <row r="10" spans="1:7" x14ac:dyDescent="0.25">
      <c r="A10" s="6">
        <v>44927</v>
      </c>
      <c r="B10">
        <v>14174.2</v>
      </c>
      <c r="C10">
        <f t="shared" si="0"/>
        <v>0.45642036031695321</v>
      </c>
    </row>
    <row r="11" spans="1:7" x14ac:dyDescent="0.25">
      <c r="A11" s="6">
        <v>44958</v>
      </c>
      <c r="B11">
        <v>14185.000000000002</v>
      </c>
      <c r="C11">
        <f t="shared" si="0"/>
        <v>7.6194776424779467E-2</v>
      </c>
    </row>
    <row r="12" spans="1:7" x14ac:dyDescent="0.25">
      <c r="A12" s="6">
        <v>44986</v>
      </c>
      <c r="B12">
        <v>14184.800000000001</v>
      </c>
      <c r="C12">
        <f t="shared" si="0"/>
        <v>-1.4099400775518334E-3</v>
      </c>
    </row>
    <row r="13" spans="1:7" x14ac:dyDescent="0.25">
      <c r="A13" s="6">
        <v>45017</v>
      </c>
      <c r="B13">
        <v>14253.4</v>
      </c>
      <c r="C13">
        <f t="shared" si="0"/>
        <v>0.48361626529805524</v>
      </c>
    </row>
    <row r="14" spans="1:7" x14ac:dyDescent="0.25">
      <c r="A14" s="6">
        <v>45047</v>
      </c>
      <c r="B14">
        <v>14331.200000000004</v>
      </c>
      <c r="C14">
        <f t="shared" si="0"/>
        <v>0.54583467804176355</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4DBBB-85A2-4FEB-808D-1FAC7850565D}">
  <dimension ref="A1:D13"/>
  <sheetViews>
    <sheetView zoomScale="160" zoomScaleNormal="160" workbookViewId="0">
      <selection activeCell="M29" sqref="M29"/>
    </sheetView>
  </sheetViews>
  <sheetFormatPr defaultRowHeight="15" x14ac:dyDescent="0.25"/>
  <cols>
    <col min="1" max="1" width="33.28515625" bestFit="1" customWidth="1"/>
    <col min="2" max="3" width="9.5703125" bestFit="1" customWidth="1"/>
    <col min="4" max="4" width="16.140625" bestFit="1" customWidth="1"/>
    <col min="5" max="119" width="10.42578125" bestFit="1" customWidth="1"/>
    <col min="120" max="120" width="11.28515625" bestFit="1" customWidth="1"/>
  </cols>
  <sheetData>
    <row r="1" spans="1:4" x14ac:dyDescent="0.25">
      <c r="A1" s="5" t="s">
        <v>63</v>
      </c>
      <c r="B1" s="11">
        <v>44682</v>
      </c>
      <c r="C1" s="11">
        <v>45047</v>
      </c>
      <c r="D1" s="5" t="s">
        <v>64</v>
      </c>
    </row>
    <row r="2" spans="1:4" x14ac:dyDescent="0.25">
      <c r="A2" s="3" t="s">
        <v>28</v>
      </c>
      <c r="B2">
        <v>184.9</v>
      </c>
      <c r="C2">
        <v>218</v>
      </c>
      <c r="D2">
        <v>33.099999999999994</v>
      </c>
    </row>
    <row r="3" spans="1:4" x14ac:dyDescent="0.25">
      <c r="A3" s="3" t="s">
        <v>5</v>
      </c>
      <c r="B3">
        <v>154.1</v>
      </c>
      <c r="C3">
        <v>173.7</v>
      </c>
      <c r="D3">
        <v>19.599999999999994</v>
      </c>
    </row>
    <row r="4" spans="1:4" x14ac:dyDescent="0.25">
      <c r="A4" s="3" t="s">
        <v>19</v>
      </c>
      <c r="B4">
        <v>164.9</v>
      </c>
      <c r="C4">
        <v>179.5</v>
      </c>
      <c r="D4">
        <v>14.599999999999994</v>
      </c>
    </row>
    <row r="5" spans="1:4" x14ac:dyDescent="0.25">
      <c r="A5" s="3" t="s">
        <v>25</v>
      </c>
      <c r="B5">
        <v>182.5</v>
      </c>
      <c r="C5">
        <v>194.2</v>
      </c>
      <c r="D5">
        <v>11.699999999999989</v>
      </c>
    </row>
    <row r="6" spans="1:4" x14ac:dyDescent="0.25">
      <c r="A6" s="3" t="s">
        <v>26</v>
      </c>
      <c r="B6">
        <v>164.7</v>
      </c>
      <c r="C6">
        <v>175.6</v>
      </c>
      <c r="D6">
        <v>10.900000000000006</v>
      </c>
    </row>
    <row r="7" spans="1:4" x14ac:dyDescent="0.25">
      <c r="A7" s="3" t="s">
        <v>9</v>
      </c>
      <c r="B7">
        <v>162.4</v>
      </c>
      <c r="C7">
        <v>173.2</v>
      </c>
      <c r="D7">
        <v>10.799999999999983</v>
      </c>
    </row>
    <row r="8" spans="1:4" x14ac:dyDescent="0.25">
      <c r="A8" s="3" t="s">
        <v>21</v>
      </c>
      <c r="B8">
        <v>167.1</v>
      </c>
      <c r="C8">
        <v>173.4</v>
      </c>
      <c r="D8">
        <v>6.3000000000000114</v>
      </c>
    </row>
    <row r="9" spans="1:4" x14ac:dyDescent="0.25">
      <c r="A9" s="3" t="s">
        <v>29</v>
      </c>
      <c r="B9">
        <v>119.7</v>
      </c>
      <c r="C9">
        <v>122.7</v>
      </c>
      <c r="D9">
        <v>3</v>
      </c>
    </row>
    <row r="10" spans="1:4" x14ac:dyDescent="0.25">
      <c r="A10" s="3" t="s">
        <v>12</v>
      </c>
      <c r="B10">
        <v>171</v>
      </c>
      <c r="C10">
        <v>172.2</v>
      </c>
      <c r="D10">
        <v>1.1999999999999886</v>
      </c>
    </row>
    <row r="11" spans="1:4" x14ac:dyDescent="0.25">
      <c r="A11" s="3" t="s">
        <v>18</v>
      </c>
      <c r="B11">
        <v>217</v>
      </c>
      <c r="C11">
        <v>214.3</v>
      </c>
      <c r="D11">
        <v>-2.6999999999999886</v>
      </c>
    </row>
    <row r="12" spans="1:4" x14ac:dyDescent="0.25">
      <c r="A12" s="3" t="s">
        <v>31</v>
      </c>
      <c r="B12">
        <v>174.9</v>
      </c>
      <c r="C12">
        <v>161</v>
      </c>
      <c r="D12">
        <v>-13.900000000000006</v>
      </c>
    </row>
    <row r="13" spans="1:4" x14ac:dyDescent="0.25">
      <c r="A13" s="3" t="s">
        <v>22</v>
      </c>
      <c r="B13">
        <v>202.4</v>
      </c>
      <c r="C13">
        <v>170</v>
      </c>
      <c r="D13">
        <v>-32.400000000000006</v>
      </c>
    </row>
  </sheetData>
  <sortState xmlns:xlrd2="http://schemas.microsoft.com/office/spreadsheetml/2017/richdata2" ref="A2:D13">
    <sortCondition descending="1" ref="D2:D13"/>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EDA0-8319-48F2-A80E-593EEE346E5F}">
  <dimension ref="A1:U125"/>
  <sheetViews>
    <sheetView topLeftCell="G1" zoomScaleNormal="100" workbookViewId="0">
      <selection activeCell="O31" sqref="O31"/>
    </sheetView>
  </sheetViews>
  <sheetFormatPr defaultRowHeight="15" x14ac:dyDescent="0.25"/>
  <cols>
    <col min="1" max="1" width="10.85546875" bestFit="1" customWidth="1"/>
    <col min="2" max="2" width="17" bestFit="1" customWidth="1"/>
    <col min="3" max="3" width="7" bestFit="1" customWidth="1"/>
    <col min="4" max="4" width="26.7109375" bestFit="1" customWidth="1"/>
    <col min="5" max="6" width="12.7109375" bestFit="1" customWidth="1"/>
    <col min="7" max="7" width="16.28515625" bestFit="1" customWidth="1"/>
    <col min="8" max="8" width="26.42578125" bestFit="1" customWidth="1"/>
    <col min="9" max="9" width="25.28515625" bestFit="1" customWidth="1"/>
    <col min="10" max="10" width="17" bestFit="1" customWidth="1"/>
    <col min="11" max="11" width="12" bestFit="1" customWidth="1"/>
    <col min="12" max="12" width="26.7109375" bestFit="1" customWidth="1"/>
    <col min="18" max="18" width="26" bestFit="1" customWidth="1"/>
    <col min="19" max="19" width="17" bestFit="1" customWidth="1"/>
    <col min="20" max="20" width="12" bestFit="1" customWidth="1"/>
    <col min="21" max="21" width="26.7109375" bestFit="1" customWidth="1"/>
  </cols>
  <sheetData>
    <row r="1" spans="1:21" x14ac:dyDescent="0.25">
      <c r="A1" t="s">
        <v>53</v>
      </c>
      <c r="B1" t="s">
        <v>41</v>
      </c>
      <c r="C1" t="s">
        <v>15</v>
      </c>
      <c r="D1" t="s">
        <v>45</v>
      </c>
      <c r="E1" t="s">
        <v>66</v>
      </c>
      <c r="F1" t="s">
        <v>65</v>
      </c>
      <c r="G1" t="s">
        <v>67</v>
      </c>
    </row>
    <row r="2" spans="1:21" x14ac:dyDescent="0.25">
      <c r="A2" s="7">
        <v>41275</v>
      </c>
      <c r="B2">
        <v>3804.3999999999996</v>
      </c>
      <c r="C2">
        <v>312.10000000000002</v>
      </c>
      <c r="D2">
        <v>314.39999999999998</v>
      </c>
    </row>
    <row r="3" spans="1:21" x14ac:dyDescent="0.25">
      <c r="A3" s="7">
        <v>41306</v>
      </c>
      <c r="B3">
        <v>3835.1000000000008</v>
      </c>
      <c r="C3">
        <v>313.60000000000002</v>
      </c>
      <c r="D3">
        <v>315.60000000000002</v>
      </c>
      <c r="E3">
        <f>(B3-B2)/B2*100</f>
        <v>0.80696036168649943</v>
      </c>
      <c r="F3">
        <f>(C3-C2)/C2*100</f>
        <v>0.4806151874399231</v>
      </c>
      <c r="G3">
        <f>(D3-D2)/D2*100</f>
        <v>0.38167938931299156</v>
      </c>
    </row>
    <row r="4" spans="1:21" x14ac:dyDescent="0.25">
      <c r="A4" s="7">
        <v>41334</v>
      </c>
      <c r="B4">
        <v>3832.1999999999994</v>
      </c>
      <c r="C4">
        <v>314.8</v>
      </c>
      <c r="D4">
        <v>316.89999999999998</v>
      </c>
      <c r="E4">
        <f t="shared" ref="E4:E67" si="0">(B4-B3)/B3*100</f>
        <v>-7.561732418975918E-2</v>
      </c>
      <c r="F4">
        <f t="shared" ref="F4:F67" si="1">(C4-C3)/C3*100</f>
        <v>0.38265306122448617</v>
      </c>
      <c r="G4">
        <f t="shared" ref="G4:G67" si="2">(D4-D3)/D3*100</f>
        <v>0.41191381495562557</v>
      </c>
      <c r="J4" t="s">
        <v>41</v>
      </c>
      <c r="K4" t="s">
        <v>15</v>
      </c>
      <c r="L4" t="s">
        <v>45</v>
      </c>
      <c r="S4" t="s">
        <v>41</v>
      </c>
      <c r="T4" t="s">
        <v>15</v>
      </c>
      <c r="U4" t="s">
        <v>45</v>
      </c>
    </row>
    <row r="5" spans="1:21" x14ac:dyDescent="0.25">
      <c r="A5" s="7">
        <v>41365</v>
      </c>
      <c r="B5">
        <v>3850.1</v>
      </c>
      <c r="C5">
        <v>316.10000000000002</v>
      </c>
      <c r="D5">
        <v>318.89999999999998</v>
      </c>
      <c r="E5">
        <f t="shared" si="0"/>
        <v>0.46709461927875762</v>
      </c>
      <c r="F5">
        <f t="shared" si="1"/>
        <v>0.41296060991105826</v>
      </c>
      <c r="G5">
        <f t="shared" si="2"/>
        <v>0.63111391606184919</v>
      </c>
      <c r="I5" t="s">
        <v>69</v>
      </c>
      <c r="J5">
        <f>AVERAGEIFS(E:E, A:A, "&gt;="&amp;DATE(2013,1,1), A:A, "&lt;="&amp;DATE(2020,2,29))</f>
        <v>0.39715365677954956</v>
      </c>
      <c r="K5">
        <f>AVERAGEIFS(F:F, A:A, "&gt;="&amp;DATE(2013,1,1), A:A, "&lt;="&amp;DATE(2020,2,29))</f>
        <v>0.44305488793944969</v>
      </c>
      <c r="L5">
        <f>AVERAGEIFS(G:G, A:A, "&gt;="&amp;DATE(2013,1,1), A:A, "&lt;="&amp;DATE(2020,2,29))</f>
        <v>0.39734101882511957</v>
      </c>
      <c r="R5" t="s">
        <v>70</v>
      </c>
      <c r="S5">
        <f>AVERAGEIFS(E:E, A:A, "&gt;="&amp;DATE(2019,3,1), A:A, "&lt;="&amp;DATE(2020,2,29))</f>
        <v>0.77372007725711178</v>
      </c>
      <c r="T5">
        <f>AVERAGEIFS(F:F, A:A, "&gt;="&amp;DATE(2019,3,1), A:A, "&lt;="&amp;DATE(2020,2,29))</f>
        <v>0.37619767356340933</v>
      </c>
      <c r="U5">
        <f>AVERAGEIFS(G:G, A:A, "&gt;="&amp;DATE(2019,3,1), A:A, "&lt;="&amp;DATE(2020,2,29))</f>
        <v>0.17178015310694369</v>
      </c>
    </row>
    <row r="6" spans="1:21" x14ac:dyDescent="0.25">
      <c r="A6" s="7">
        <v>41395</v>
      </c>
      <c r="B6">
        <v>3885.0000000000009</v>
      </c>
      <c r="C6">
        <v>317.8</v>
      </c>
      <c r="D6">
        <v>320.79999999999995</v>
      </c>
      <c r="E6">
        <f t="shared" si="0"/>
        <v>0.90646996181919948</v>
      </c>
      <c r="F6">
        <f t="shared" si="1"/>
        <v>0.5378044922492845</v>
      </c>
      <c r="G6">
        <f t="shared" si="2"/>
        <v>0.5957980558168634</v>
      </c>
      <c r="I6" t="s">
        <v>68</v>
      </c>
      <c r="J6">
        <f>AVERAGEIFS(E:E, A:A, "&gt;="&amp;DATE(2020,3,1), A:A, "&lt;="&amp;DATE(2023,5,31))</f>
        <v>0.49416360530708942</v>
      </c>
      <c r="K6">
        <f>AVERAGEIFS(F:F, A:A, "&gt;="&amp;DATE(2020,3,1), A:A, "&lt;="&amp;DATE(2023,5,31))</f>
        <v>0.53027107365189374</v>
      </c>
      <c r="L6">
        <f>AVERAGEIFS(G:G, A:A, "&gt;="&amp;DATE(2020,3,1), A:A, "&lt;="&amp;DATE(2023,5,31))</f>
        <v>0.46336973011460286</v>
      </c>
      <c r="R6" t="s">
        <v>71</v>
      </c>
      <c r="S6">
        <f>AVERAGEIFS(E:E, A:A, "&gt;="&amp;DATE(2020,3,1), A:A, "&lt;="&amp;DATE(2021,2,28))</f>
        <v>0.57953520058864061</v>
      </c>
      <c r="T6">
        <f>AVERAGEIFS(F:F, A:A, "&gt;="&amp;DATE(2020,3,1), A:A, "&lt;="&amp;DATE(2021,2,28))</f>
        <v>0.53129396843807442</v>
      </c>
      <c r="U6">
        <f>AVERAGEIFS(G:G, A:A, "&gt;="&amp;DATE(2020,3,1), A:A, "&lt;="&amp;DATE(2021,2,28))</f>
        <v>0.25558400216420307</v>
      </c>
    </row>
    <row r="7" spans="1:21" x14ac:dyDescent="0.25">
      <c r="A7" s="7">
        <v>41426</v>
      </c>
      <c r="B7">
        <v>3982.7999999999997</v>
      </c>
      <c r="C7">
        <v>319.20000000000005</v>
      </c>
      <c r="D7">
        <v>322.79999999999995</v>
      </c>
      <c r="E7">
        <f t="shared" si="0"/>
        <v>2.5173745173744861</v>
      </c>
      <c r="F7">
        <f t="shared" si="1"/>
        <v>0.44052863436124418</v>
      </c>
      <c r="G7">
        <f t="shared" si="2"/>
        <v>0.62344139650872832</v>
      </c>
    </row>
    <row r="8" spans="1:21" x14ac:dyDescent="0.25">
      <c r="A8" s="7">
        <v>41456</v>
      </c>
      <c r="B8">
        <v>4051.400000000001</v>
      </c>
      <c r="C8">
        <v>321</v>
      </c>
      <c r="D8">
        <v>324.59999999999997</v>
      </c>
      <c r="E8">
        <f t="shared" si="0"/>
        <v>1.7224063472933937</v>
      </c>
      <c r="F8">
        <f t="shared" si="1"/>
        <v>0.56390977443607593</v>
      </c>
      <c r="G8">
        <f t="shared" si="2"/>
        <v>0.55762081784386974</v>
      </c>
    </row>
    <row r="9" spans="1:21" x14ac:dyDescent="0.25">
      <c r="A9" s="7">
        <v>41487</v>
      </c>
      <c r="B9">
        <v>4094.9</v>
      </c>
      <c r="C9">
        <v>322.60000000000002</v>
      </c>
      <c r="D9">
        <v>326.10000000000002</v>
      </c>
      <c r="E9">
        <f t="shared" si="0"/>
        <v>1.0737029175099739</v>
      </c>
      <c r="F9">
        <f t="shared" si="1"/>
        <v>0.49844236760125316</v>
      </c>
      <c r="G9">
        <f t="shared" si="2"/>
        <v>0.46210720887247597</v>
      </c>
    </row>
    <row r="10" spans="1:21" x14ac:dyDescent="0.25">
      <c r="A10" s="7">
        <v>41518</v>
      </c>
      <c r="B10">
        <v>4125.3</v>
      </c>
      <c r="C10">
        <v>324.29999999999995</v>
      </c>
      <c r="D10">
        <v>328.79999999999995</v>
      </c>
      <c r="E10">
        <f t="shared" si="0"/>
        <v>0.74238687147427518</v>
      </c>
      <c r="F10">
        <f t="shared" si="1"/>
        <v>0.52696838189706496</v>
      </c>
      <c r="G10">
        <f t="shared" si="2"/>
        <v>0.82796688132472596</v>
      </c>
    </row>
    <row r="11" spans="1:21" x14ac:dyDescent="0.25">
      <c r="A11" s="7">
        <v>41548</v>
      </c>
      <c r="B11">
        <v>4174.6000000000004</v>
      </c>
      <c r="C11">
        <v>325.70000000000005</v>
      </c>
      <c r="D11">
        <v>330.90000000000003</v>
      </c>
      <c r="E11">
        <f t="shared" si="0"/>
        <v>1.1950646013623296</v>
      </c>
      <c r="F11">
        <f t="shared" si="1"/>
        <v>0.43169904409500193</v>
      </c>
      <c r="G11">
        <f t="shared" si="2"/>
        <v>0.63868613138688557</v>
      </c>
    </row>
    <row r="12" spans="1:21" x14ac:dyDescent="0.25">
      <c r="A12" s="7">
        <v>41579</v>
      </c>
      <c r="B12">
        <v>4252.2</v>
      </c>
      <c r="C12">
        <v>327.60000000000002</v>
      </c>
      <c r="D12">
        <v>333.29999999999995</v>
      </c>
      <c r="E12">
        <f t="shared" si="0"/>
        <v>1.8588607291716439</v>
      </c>
      <c r="F12">
        <f t="shared" si="1"/>
        <v>0.58335891925083727</v>
      </c>
      <c r="G12">
        <f t="shared" si="2"/>
        <v>0.72529465095192514</v>
      </c>
    </row>
    <row r="13" spans="1:21" x14ac:dyDescent="0.25">
      <c r="A13" s="7">
        <v>41609</v>
      </c>
      <c r="B13">
        <v>4165.7999999999993</v>
      </c>
      <c r="C13">
        <v>328.8</v>
      </c>
      <c r="D13">
        <v>335.09999999999997</v>
      </c>
      <c r="E13">
        <f t="shared" si="0"/>
        <v>-2.0318893749118234</v>
      </c>
      <c r="F13">
        <f t="shared" si="1"/>
        <v>0.36630036630036278</v>
      </c>
      <c r="G13">
        <f t="shared" si="2"/>
        <v>0.54005400540054349</v>
      </c>
    </row>
    <row r="14" spans="1:21" x14ac:dyDescent="0.25">
      <c r="A14" s="7">
        <v>41640</v>
      </c>
      <c r="B14">
        <v>4109.4000000000005</v>
      </c>
      <c r="C14">
        <v>330.6</v>
      </c>
      <c r="D14">
        <v>336.8</v>
      </c>
      <c r="E14">
        <f t="shared" si="0"/>
        <v>-1.3538816073743034</v>
      </c>
      <c r="F14">
        <f t="shared" si="1"/>
        <v>0.54744525547445599</v>
      </c>
      <c r="G14">
        <f t="shared" si="2"/>
        <v>0.50731125037303659</v>
      </c>
    </row>
    <row r="15" spans="1:21" x14ac:dyDescent="0.25">
      <c r="A15" s="7">
        <v>41671</v>
      </c>
      <c r="B15">
        <v>4092.5</v>
      </c>
      <c r="C15">
        <v>332</v>
      </c>
      <c r="D15">
        <v>338.3</v>
      </c>
      <c r="E15">
        <f t="shared" si="0"/>
        <v>-0.41125225093688966</v>
      </c>
      <c r="F15">
        <f t="shared" si="1"/>
        <v>0.42347247428916429</v>
      </c>
      <c r="G15">
        <f t="shared" si="2"/>
        <v>0.44536817102137766</v>
      </c>
    </row>
    <row r="16" spans="1:21" x14ac:dyDescent="0.25">
      <c r="A16" s="7">
        <v>41699</v>
      </c>
      <c r="B16">
        <v>4114.3999999999996</v>
      </c>
      <c r="C16">
        <v>333.4</v>
      </c>
      <c r="D16">
        <v>339.6</v>
      </c>
      <c r="E16">
        <f t="shared" si="0"/>
        <v>0.53512522907757198</v>
      </c>
      <c r="F16">
        <f t="shared" si="1"/>
        <v>0.42168674698794495</v>
      </c>
      <c r="G16">
        <f t="shared" si="2"/>
        <v>0.38427431274017482</v>
      </c>
    </row>
    <row r="17" spans="1:7" x14ac:dyDescent="0.25">
      <c r="A17" s="7">
        <v>41730</v>
      </c>
      <c r="B17">
        <v>4159.2000000000007</v>
      </c>
      <c r="C17">
        <v>334.3</v>
      </c>
      <c r="D17">
        <v>340.70000000000005</v>
      </c>
      <c r="E17">
        <f t="shared" si="0"/>
        <v>1.088858642815504</v>
      </c>
      <c r="F17">
        <f t="shared" si="1"/>
        <v>0.26994601079785069</v>
      </c>
      <c r="G17">
        <f t="shared" si="2"/>
        <v>0.32391048292109031</v>
      </c>
    </row>
    <row r="18" spans="1:7" x14ac:dyDescent="0.25">
      <c r="A18" s="7">
        <v>41760</v>
      </c>
      <c r="B18">
        <v>4200.5999999999985</v>
      </c>
      <c r="C18">
        <v>335.1</v>
      </c>
      <c r="D18">
        <v>342.29999999999995</v>
      </c>
      <c r="E18">
        <f t="shared" si="0"/>
        <v>0.99538372763987804</v>
      </c>
      <c r="F18">
        <f t="shared" si="1"/>
        <v>0.23930601256356904</v>
      </c>
      <c r="G18">
        <f t="shared" si="2"/>
        <v>0.46962136777220687</v>
      </c>
    </row>
    <row r="19" spans="1:7" x14ac:dyDescent="0.25">
      <c r="A19" s="7">
        <v>41791</v>
      </c>
      <c r="B19">
        <v>4244.5</v>
      </c>
      <c r="C19">
        <v>336.5</v>
      </c>
      <c r="D19">
        <v>343.79999999999995</v>
      </c>
      <c r="E19">
        <f t="shared" si="0"/>
        <v>1.0450887968385818</v>
      </c>
      <c r="F19">
        <f t="shared" si="1"/>
        <v>0.41778573560130622</v>
      </c>
      <c r="G19">
        <f t="shared" si="2"/>
        <v>0.43821209465381256</v>
      </c>
    </row>
    <row r="20" spans="1:7" x14ac:dyDescent="0.25">
      <c r="A20" s="7">
        <v>41821</v>
      </c>
      <c r="B20">
        <v>4363.8999999999987</v>
      </c>
      <c r="C20">
        <v>337.6</v>
      </c>
      <c r="D20">
        <v>345.5</v>
      </c>
      <c r="E20">
        <f t="shared" si="0"/>
        <v>2.8130521851807924</v>
      </c>
      <c r="F20">
        <f t="shared" si="1"/>
        <v>0.32689450222883293</v>
      </c>
      <c r="G20">
        <f t="shared" si="2"/>
        <v>0.4944735311227591</v>
      </c>
    </row>
    <row r="21" spans="1:7" x14ac:dyDescent="0.25">
      <c r="A21" s="7">
        <v>41852</v>
      </c>
      <c r="B21">
        <v>4412.9999999999991</v>
      </c>
      <c r="C21">
        <v>339.5</v>
      </c>
      <c r="D21">
        <v>346.79999999999995</v>
      </c>
      <c r="E21">
        <f t="shared" si="0"/>
        <v>1.1251403561034941</v>
      </c>
      <c r="F21">
        <f t="shared" si="1"/>
        <v>0.56279620853079892</v>
      </c>
      <c r="G21">
        <f t="shared" si="2"/>
        <v>0.37626628075251939</v>
      </c>
    </row>
    <row r="22" spans="1:7" x14ac:dyDescent="0.25">
      <c r="A22" s="7">
        <v>41883</v>
      </c>
      <c r="B22">
        <v>4385.2000000000007</v>
      </c>
      <c r="C22">
        <v>340.5</v>
      </c>
      <c r="D22">
        <v>348.29999999999995</v>
      </c>
      <c r="E22">
        <f t="shared" si="0"/>
        <v>-0.6299569453885876</v>
      </c>
      <c r="F22">
        <f t="shared" si="1"/>
        <v>0.29455081001472755</v>
      </c>
      <c r="G22">
        <f t="shared" si="2"/>
        <v>0.43252595155709345</v>
      </c>
    </row>
    <row r="23" spans="1:7" x14ac:dyDescent="0.25">
      <c r="A23" s="7">
        <v>41913</v>
      </c>
      <c r="B23">
        <v>4375.1000000000004</v>
      </c>
      <c r="C23">
        <v>342.2</v>
      </c>
      <c r="D23">
        <v>350</v>
      </c>
      <c r="E23">
        <f t="shared" si="0"/>
        <v>-0.23032016783727907</v>
      </c>
      <c r="F23">
        <f t="shared" si="1"/>
        <v>0.49926578560939461</v>
      </c>
      <c r="G23">
        <f t="shared" si="2"/>
        <v>0.48808498420902835</v>
      </c>
    </row>
    <row r="24" spans="1:7" x14ac:dyDescent="0.25">
      <c r="A24" s="7">
        <v>41944</v>
      </c>
      <c r="B24">
        <v>4377.5999999999985</v>
      </c>
      <c r="C24">
        <v>343.7</v>
      </c>
      <c r="D24">
        <v>351.8</v>
      </c>
      <c r="E24">
        <f t="shared" si="0"/>
        <v>5.7141551050220132E-2</v>
      </c>
      <c r="F24">
        <f t="shared" si="1"/>
        <v>0.43834015195791931</v>
      </c>
      <c r="G24">
        <f t="shared" si="2"/>
        <v>0.51428571428571757</v>
      </c>
    </row>
    <row r="25" spans="1:7" x14ac:dyDescent="0.25">
      <c r="A25" s="7">
        <v>41974</v>
      </c>
      <c r="B25">
        <v>4347.6000000000004</v>
      </c>
      <c r="C25">
        <v>344.5</v>
      </c>
      <c r="D25">
        <v>352.5</v>
      </c>
      <c r="E25">
        <f t="shared" si="0"/>
        <v>-0.68530701754381829</v>
      </c>
      <c r="F25">
        <f t="shared" si="1"/>
        <v>0.23276112889147843</v>
      </c>
      <c r="G25">
        <f t="shared" si="2"/>
        <v>0.19897669130187284</v>
      </c>
    </row>
    <row r="26" spans="1:7" x14ac:dyDescent="0.25">
      <c r="A26" s="7">
        <v>42005</v>
      </c>
      <c r="B26">
        <v>4342.9000000000005</v>
      </c>
      <c r="C26">
        <v>345.8</v>
      </c>
      <c r="D26">
        <v>354.20000000000005</v>
      </c>
      <c r="E26">
        <f t="shared" si="0"/>
        <v>-0.10810562149231341</v>
      </c>
      <c r="F26">
        <f t="shared" si="1"/>
        <v>0.37735849056604104</v>
      </c>
      <c r="G26">
        <f t="shared" si="2"/>
        <v>0.4822695035461122</v>
      </c>
    </row>
    <row r="27" spans="1:7" x14ac:dyDescent="0.25">
      <c r="A27" s="7">
        <v>42036</v>
      </c>
      <c r="B27">
        <v>4341.5</v>
      </c>
      <c r="C27">
        <v>348.1</v>
      </c>
      <c r="D27">
        <v>356</v>
      </c>
      <c r="E27">
        <f t="shared" si="0"/>
        <v>-3.2236523981683793E-2</v>
      </c>
      <c r="F27">
        <f t="shared" si="1"/>
        <v>0.66512434933487896</v>
      </c>
      <c r="G27">
        <f t="shared" si="2"/>
        <v>0.50818746470919096</v>
      </c>
    </row>
    <row r="28" spans="1:7" x14ac:dyDescent="0.25">
      <c r="A28" s="7">
        <v>42064</v>
      </c>
      <c r="B28">
        <v>4338.2</v>
      </c>
      <c r="C28">
        <v>349.2</v>
      </c>
      <c r="D28">
        <v>357.4</v>
      </c>
      <c r="E28">
        <f t="shared" si="0"/>
        <v>-7.6010595416334953E-2</v>
      </c>
      <c r="F28">
        <f t="shared" si="1"/>
        <v>0.31600114909507782</v>
      </c>
      <c r="G28">
        <f t="shared" si="2"/>
        <v>0.39325842696628577</v>
      </c>
    </row>
    <row r="29" spans="1:7" x14ac:dyDescent="0.25">
      <c r="A29" s="7">
        <v>42095</v>
      </c>
      <c r="B29">
        <v>4356.8000000000011</v>
      </c>
      <c r="C29">
        <v>350.29999999999995</v>
      </c>
      <c r="D29">
        <v>359</v>
      </c>
      <c r="E29">
        <f t="shared" si="0"/>
        <v>0.42874925084139215</v>
      </c>
      <c r="F29">
        <f t="shared" si="1"/>
        <v>0.31500572737685167</v>
      </c>
      <c r="G29">
        <f t="shared" si="2"/>
        <v>0.44767767207611159</v>
      </c>
    </row>
    <row r="30" spans="1:7" x14ac:dyDescent="0.25">
      <c r="A30" s="7">
        <v>42125</v>
      </c>
      <c r="B30">
        <v>4401.5000000000009</v>
      </c>
      <c r="C30">
        <v>352</v>
      </c>
      <c r="D30">
        <v>360.4</v>
      </c>
      <c r="E30">
        <f t="shared" si="0"/>
        <v>1.0259823723833963</v>
      </c>
      <c r="F30">
        <f t="shared" si="1"/>
        <v>0.48529831572938786</v>
      </c>
      <c r="G30">
        <f t="shared" si="2"/>
        <v>0.38997214484679033</v>
      </c>
    </row>
    <row r="31" spans="1:7" x14ac:dyDescent="0.25">
      <c r="A31" s="7">
        <v>42156</v>
      </c>
      <c r="B31">
        <v>4495.6000000000004</v>
      </c>
      <c r="C31">
        <v>354.3</v>
      </c>
      <c r="D31">
        <v>363.1</v>
      </c>
      <c r="E31">
        <f t="shared" si="0"/>
        <v>2.1379075315233318</v>
      </c>
      <c r="F31">
        <f t="shared" si="1"/>
        <v>0.65340909090909416</v>
      </c>
      <c r="G31">
        <f t="shared" si="2"/>
        <v>0.7491675915649405</v>
      </c>
    </row>
    <row r="32" spans="1:7" x14ac:dyDescent="0.25">
      <c r="A32" s="7">
        <v>42186</v>
      </c>
      <c r="B32">
        <v>4513.5999999999995</v>
      </c>
      <c r="C32">
        <v>355.8</v>
      </c>
      <c r="D32">
        <v>363.8</v>
      </c>
      <c r="E32">
        <f t="shared" si="0"/>
        <v>0.4003914939051314</v>
      </c>
      <c r="F32">
        <f t="shared" si="1"/>
        <v>0.42337002540220153</v>
      </c>
      <c r="G32">
        <f t="shared" si="2"/>
        <v>0.1927843569264634</v>
      </c>
    </row>
    <row r="33" spans="1:9" x14ac:dyDescent="0.25">
      <c r="A33" s="7">
        <v>42217</v>
      </c>
      <c r="B33">
        <v>4563.8999999999987</v>
      </c>
      <c r="C33">
        <v>357.1</v>
      </c>
      <c r="D33">
        <v>365.7</v>
      </c>
      <c r="E33">
        <f t="shared" si="0"/>
        <v>1.1144097837646065</v>
      </c>
      <c r="F33">
        <f t="shared" si="1"/>
        <v>0.36537380550871595</v>
      </c>
      <c r="G33">
        <f t="shared" si="2"/>
        <v>0.52226498075865235</v>
      </c>
    </row>
    <row r="34" spans="1:9" x14ac:dyDescent="0.25">
      <c r="A34" s="7">
        <v>42248</v>
      </c>
      <c r="B34">
        <v>4586.9999999999991</v>
      </c>
      <c r="C34">
        <v>358.3</v>
      </c>
      <c r="D34">
        <v>367.5</v>
      </c>
      <c r="E34">
        <f t="shared" si="0"/>
        <v>0.50614605929140366</v>
      </c>
      <c r="F34">
        <f t="shared" si="1"/>
        <v>0.33604032483897744</v>
      </c>
      <c r="G34">
        <f t="shared" si="2"/>
        <v>0.49220672682526972</v>
      </c>
    </row>
    <row r="35" spans="1:9" x14ac:dyDescent="0.25">
      <c r="A35" s="7">
        <v>42278</v>
      </c>
      <c r="B35">
        <v>4649.9000000000005</v>
      </c>
      <c r="C35">
        <v>360.1</v>
      </c>
      <c r="D35">
        <v>368.8</v>
      </c>
      <c r="E35">
        <f t="shared" si="0"/>
        <v>1.3712666230652162</v>
      </c>
      <c r="F35">
        <f t="shared" si="1"/>
        <v>0.50237231370360347</v>
      </c>
      <c r="G35">
        <f t="shared" si="2"/>
        <v>0.35374149659864251</v>
      </c>
    </row>
    <row r="36" spans="1:9" x14ac:dyDescent="0.25">
      <c r="A36" s="7">
        <v>42309</v>
      </c>
      <c r="B36">
        <v>4688.4999999999991</v>
      </c>
      <c r="C36">
        <v>361.6</v>
      </c>
      <c r="D36">
        <v>370</v>
      </c>
      <c r="E36">
        <f t="shared" si="0"/>
        <v>0.83012537904037809</v>
      </c>
      <c r="F36">
        <f t="shared" si="1"/>
        <v>0.41655095806720349</v>
      </c>
      <c r="G36">
        <f t="shared" si="2"/>
        <v>0.32537960954446543</v>
      </c>
    </row>
    <row r="37" spans="1:9" x14ac:dyDescent="0.25">
      <c r="A37" s="7">
        <v>42339</v>
      </c>
      <c r="B37">
        <v>4672.8999999999996</v>
      </c>
      <c r="C37">
        <v>363.1</v>
      </c>
      <c r="D37">
        <v>370.6</v>
      </c>
      <c r="E37">
        <f t="shared" si="0"/>
        <v>-0.33272901780952241</v>
      </c>
      <c r="F37">
        <f t="shared" si="1"/>
        <v>0.41482300884955747</v>
      </c>
      <c r="G37">
        <f t="shared" si="2"/>
        <v>0.16216216216216831</v>
      </c>
    </row>
    <row r="38" spans="1:9" x14ac:dyDescent="0.25">
      <c r="A38" s="7">
        <v>42370</v>
      </c>
      <c r="B38">
        <v>4689.2999999999993</v>
      </c>
      <c r="C38">
        <v>364.8</v>
      </c>
      <c r="D38">
        <v>372.4</v>
      </c>
      <c r="E38">
        <f t="shared" si="0"/>
        <v>0.3509597894241186</v>
      </c>
      <c r="F38">
        <f t="shared" si="1"/>
        <v>0.46819058110712986</v>
      </c>
      <c r="G38">
        <f t="shared" si="2"/>
        <v>0.48569886670263207</v>
      </c>
    </row>
    <row r="39" spans="1:9" x14ac:dyDescent="0.25">
      <c r="A39" s="7">
        <v>42401</v>
      </c>
      <c r="B39">
        <v>4647.5000000000009</v>
      </c>
      <c r="C39">
        <v>366.3</v>
      </c>
      <c r="D39">
        <v>373.5</v>
      </c>
      <c r="E39">
        <f t="shared" si="0"/>
        <v>-0.89139103917425555</v>
      </c>
      <c r="F39">
        <f t="shared" si="1"/>
        <v>0.41118421052631576</v>
      </c>
      <c r="G39">
        <f t="shared" si="2"/>
        <v>0.29538131041891053</v>
      </c>
    </row>
    <row r="40" spans="1:9" x14ac:dyDescent="0.25">
      <c r="A40" s="7">
        <v>42430</v>
      </c>
      <c r="B40">
        <v>4636.4000000000015</v>
      </c>
      <c r="C40">
        <v>367.4</v>
      </c>
      <c r="D40">
        <v>375.1</v>
      </c>
      <c r="E40">
        <f t="shared" si="0"/>
        <v>-0.23883808499191936</v>
      </c>
      <c r="F40">
        <f t="shared" si="1"/>
        <v>0.30030030030029098</v>
      </c>
      <c r="G40">
        <f t="shared" si="2"/>
        <v>0.4283801874163381</v>
      </c>
    </row>
    <row r="41" spans="1:9" x14ac:dyDescent="0.25">
      <c r="A41" s="7">
        <v>42461</v>
      </c>
      <c r="B41">
        <v>4713.8000000000011</v>
      </c>
      <c r="C41">
        <v>368.4</v>
      </c>
      <c r="D41">
        <v>376.3</v>
      </c>
      <c r="E41">
        <f t="shared" si="0"/>
        <v>1.6693986713829612</v>
      </c>
      <c r="F41">
        <f t="shared" si="1"/>
        <v>0.27218290691344582</v>
      </c>
      <c r="G41">
        <f t="shared" si="2"/>
        <v>0.31991468941615264</v>
      </c>
      <c r="I41" t="s">
        <v>137</v>
      </c>
    </row>
    <row r="42" spans="1:9" x14ac:dyDescent="0.25">
      <c r="A42" s="7">
        <v>42491</v>
      </c>
      <c r="B42">
        <v>4798.6999999999989</v>
      </c>
      <c r="C42">
        <v>369.8</v>
      </c>
      <c r="D42">
        <v>377.7</v>
      </c>
      <c r="E42">
        <f t="shared" si="0"/>
        <v>1.8010946582374687</v>
      </c>
      <c r="F42">
        <f t="shared" si="1"/>
        <v>0.38002171552661079</v>
      </c>
      <c r="G42">
        <f t="shared" si="2"/>
        <v>0.37204358224820017</v>
      </c>
    </row>
    <row r="43" spans="1:9" x14ac:dyDescent="0.25">
      <c r="A43" s="7">
        <v>42522</v>
      </c>
      <c r="B43">
        <v>4885.2</v>
      </c>
      <c r="C43">
        <v>370.9</v>
      </c>
      <c r="D43">
        <v>378.9</v>
      </c>
      <c r="E43">
        <f t="shared" si="0"/>
        <v>1.8025715297893374</v>
      </c>
      <c r="F43">
        <f t="shared" si="1"/>
        <v>0.29745808545158625</v>
      </c>
      <c r="G43">
        <f t="shared" si="2"/>
        <v>0.31771247021445292</v>
      </c>
    </row>
    <row r="44" spans="1:9" x14ac:dyDescent="0.25">
      <c r="A44" s="7">
        <v>42552</v>
      </c>
      <c r="B44">
        <v>4949.5000000000009</v>
      </c>
      <c r="C44">
        <v>372.1</v>
      </c>
      <c r="D44">
        <v>380.4</v>
      </c>
      <c r="E44">
        <f t="shared" si="0"/>
        <v>1.3162204208630373</v>
      </c>
      <c r="F44">
        <f t="shared" si="1"/>
        <v>0.32353734160152209</v>
      </c>
      <c r="G44">
        <f t="shared" si="2"/>
        <v>0.3958828186856691</v>
      </c>
    </row>
    <row r="45" spans="1:9" x14ac:dyDescent="0.25">
      <c r="A45" s="7">
        <v>42583</v>
      </c>
      <c r="B45">
        <v>4925.9000000000005</v>
      </c>
      <c r="C45">
        <v>373</v>
      </c>
      <c r="D45">
        <v>381.9</v>
      </c>
      <c r="E45">
        <f t="shared" si="0"/>
        <v>-0.47681583998384397</v>
      </c>
      <c r="F45">
        <f t="shared" si="1"/>
        <v>0.24187046492877645</v>
      </c>
      <c r="G45">
        <f t="shared" si="2"/>
        <v>0.39432176656151424</v>
      </c>
    </row>
    <row r="46" spans="1:9" x14ac:dyDescent="0.25">
      <c r="A46" s="7">
        <v>42614</v>
      </c>
      <c r="B46">
        <v>4881.3</v>
      </c>
      <c r="C46">
        <v>374.6</v>
      </c>
      <c r="D46">
        <v>383.29999999999995</v>
      </c>
      <c r="E46">
        <f t="shared" si="0"/>
        <v>-0.90541829919406314</v>
      </c>
      <c r="F46">
        <f t="shared" si="1"/>
        <v>0.42895442359249941</v>
      </c>
      <c r="G46">
        <f t="shared" si="2"/>
        <v>0.36658811207121694</v>
      </c>
    </row>
    <row r="47" spans="1:9" x14ac:dyDescent="0.25">
      <c r="A47" s="7">
        <v>42644</v>
      </c>
      <c r="B47">
        <v>4890.8</v>
      </c>
      <c r="C47">
        <v>376.6</v>
      </c>
      <c r="D47">
        <v>384.70000000000005</v>
      </c>
      <c r="E47">
        <f t="shared" si="0"/>
        <v>0.19462028557966116</v>
      </c>
      <c r="F47">
        <f t="shared" si="1"/>
        <v>0.53390282968499725</v>
      </c>
      <c r="G47">
        <f t="shared" si="2"/>
        <v>0.36524915210020636</v>
      </c>
    </row>
    <row r="48" spans="1:9" x14ac:dyDescent="0.25">
      <c r="A48" s="7">
        <v>42675</v>
      </c>
      <c r="B48">
        <v>4871.7000000000007</v>
      </c>
      <c r="C48">
        <v>377.6</v>
      </c>
      <c r="D48">
        <v>385.4</v>
      </c>
      <c r="E48">
        <f t="shared" si="0"/>
        <v>-0.39052915678415501</v>
      </c>
      <c r="F48">
        <f t="shared" si="1"/>
        <v>0.26553372278279336</v>
      </c>
      <c r="G48">
        <f t="shared" si="2"/>
        <v>0.18195996880684473</v>
      </c>
    </row>
    <row r="49" spans="1:7" x14ac:dyDescent="0.25">
      <c r="A49" s="7">
        <v>42705</v>
      </c>
      <c r="B49">
        <v>4818.1000000000022</v>
      </c>
      <c r="C49">
        <v>378.9</v>
      </c>
      <c r="D49">
        <v>387.09999999999997</v>
      </c>
      <c r="E49">
        <f t="shared" si="0"/>
        <v>-1.1002319518853487</v>
      </c>
      <c r="F49">
        <f t="shared" si="1"/>
        <v>0.34427966101693708</v>
      </c>
      <c r="G49">
        <f t="shared" si="2"/>
        <v>0.44110015568240502</v>
      </c>
    </row>
    <row r="50" spans="1:7" x14ac:dyDescent="0.25">
      <c r="A50" s="7">
        <v>42736</v>
      </c>
      <c r="B50">
        <v>4779</v>
      </c>
      <c r="C50">
        <v>379.6</v>
      </c>
      <c r="D50">
        <v>387.69999999999993</v>
      </c>
      <c r="E50">
        <f t="shared" si="0"/>
        <v>-0.81152321454519749</v>
      </c>
      <c r="F50">
        <f t="shared" si="1"/>
        <v>0.18474531538665756</v>
      </c>
      <c r="G50">
        <f t="shared" si="2"/>
        <v>0.15499870834408833</v>
      </c>
    </row>
    <row r="51" spans="1:7" x14ac:dyDescent="0.25">
      <c r="A51" s="7">
        <v>42767</v>
      </c>
      <c r="B51">
        <v>4763.3999999999996</v>
      </c>
      <c r="C51">
        <v>380.4</v>
      </c>
      <c r="D51">
        <v>388.59999999999997</v>
      </c>
      <c r="E51">
        <f t="shared" si="0"/>
        <v>-0.3264281230383001</v>
      </c>
      <c r="F51">
        <f t="shared" si="1"/>
        <v>0.21074815595362342</v>
      </c>
      <c r="G51">
        <f t="shared" si="2"/>
        <v>0.23213825122518295</v>
      </c>
    </row>
    <row r="52" spans="1:7" x14ac:dyDescent="0.25">
      <c r="A52" s="7">
        <v>42795</v>
      </c>
      <c r="B52">
        <v>4754.0000000000009</v>
      </c>
      <c r="C52">
        <v>381.5</v>
      </c>
      <c r="D52">
        <v>389.79999999999995</v>
      </c>
      <c r="E52">
        <f t="shared" si="0"/>
        <v>-0.19733803585671428</v>
      </c>
      <c r="F52">
        <f t="shared" si="1"/>
        <v>0.28916929547844977</v>
      </c>
      <c r="G52">
        <f t="shared" si="2"/>
        <v>0.30880082346885968</v>
      </c>
    </row>
    <row r="53" spans="1:7" x14ac:dyDescent="0.25">
      <c r="A53" s="7">
        <v>42826</v>
      </c>
      <c r="B53">
        <v>4752.3999999999987</v>
      </c>
      <c r="C53">
        <v>382.5</v>
      </c>
      <c r="D53">
        <v>390.70000000000005</v>
      </c>
      <c r="E53">
        <f t="shared" si="0"/>
        <v>-3.3655868742157813E-2</v>
      </c>
      <c r="F53">
        <f t="shared" si="1"/>
        <v>0.26212319790301442</v>
      </c>
      <c r="G53">
        <f t="shared" si="2"/>
        <v>0.2308876346844769</v>
      </c>
    </row>
    <row r="54" spans="1:7" x14ac:dyDescent="0.25">
      <c r="A54" s="7">
        <v>42856</v>
      </c>
      <c r="B54">
        <v>4755.6000000000013</v>
      </c>
      <c r="C54">
        <v>383.4</v>
      </c>
      <c r="D54">
        <v>392.29999999999995</v>
      </c>
      <c r="E54">
        <f t="shared" si="0"/>
        <v>6.7334399461378411E-2</v>
      </c>
      <c r="F54">
        <f t="shared" si="1"/>
        <v>0.23529411764705285</v>
      </c>
      <c r="G54">
        <f t="shared" si="2"/>
        <v>0.40952137189657251</v>
      </c>
    </row>
    <row r="55" spans="1:7" x14ac:dyDescent="0.25">
      <c r="A55" s="7">
        <v>42887</v>
      </c>
      <c r="B55">
        <v>4798.7000000000007</v>
      </c>
      <c r="C55">
        <v>383.6</v>
      </c>
      <c r="D55">
        <v>393.2</v>
      </c>
      <c r="E55">
        <f t="shared" si="0"/>
        <v>0.90629994112203394</v>
      </c>
      <c r="F55">
        <f t="shared" si="1"/>
        <v>5.2164840897247121E-2</v>
      </c>
      <c r="G55">
        <f t="shared" si="2"/>
        <v>0.22941626306399038</v>
      </c>
    </row>
    <row r="56" spans="1:7" x14ac:dyDescent="0.25">
      <c r="A56" s="7">
        <v>42917</v>
      </c>
      <c r="B56">
        <v>4893.1000000000004</v>
      </c>
      <c r="C56">
        <v>386.5</v>
      </c>
      <c r="D56">
        <v>395.20000000000005</v>
      </c>
      <c r="E56">
        <f t="shared" si="0"/>
        <v>1.9671994498509933</v>
      </c>
      <c r="F56">
        <f t="shared" si="1"/>
        <v>0.7559958289885238</v>
      </c>
      <c r="G56">
        <f t="shared" si="2"/>
        <v>0.50864699898272048</v>
      </c>
    </row>
    <row r="57" spans="1:7" x14ac:dyDescent="0.25">
      <c r="A57" s="7">
        <v>42948</v>
      </c>
      <c r="B57">
        <v>4927.5999999999995</v>
      </c>
      <c r="C57">
        <v>388.9</v>
      </c>
      <c r="D57">
        <v>397.8</v>
      </c>
      <c r="E57">
        <f t="shared" si="0"/>
        <v>0.70507449265290079</v>
      </c>
      <c r="F57">
        <f t="shared" si="1"/>
        <v>0.62095730918498759</v>
      </c>
      <c r="G57">
        <f t="shared" si="2"/>
        <v>0.65789473684209654</v>
      </c>
    </row>
    <row r="58" spans="1:7" x14ac:dyDescent="0.25">
      <c r="A58" s="7">
        <v>42979</v>
      </c>
      <c r="B58">
        <v>4887.3999999999996</v>
      </c>
      <c r="C58">
        <v>390.1</v>
      </c>
      <c r="D58">
        <v>399.3</v>
      </c>
      <c r="E58">
        <f t="shared" si="0"/>
        <v>-0.81581297183212564</v>
      </c>
      <c r="F58">
        <f t="shared" si="1"/>
        <v>0.30856261249679756</v>
      </c>
      <c r="G58">
        <f t="shared" si="2"/>
        <v>0.37707390648567118</v>
      </c>
    </row>
    <row r="59" spans="1:7" x14ac:dyDescent="0.25">
      <c r="A59" s="7">
        <v>43009</v>
      </c>
      <c r="B59">
        <v>4916.1000000000013</v>
      </c>
      <c r="C59">
        <v>392.09999999999997</v>
      </c>
      <c r="D59">
        <v>400.30000000000007</v>
      </c>
      <c r="E59">
        <f t="shared" si="0"/>
        <v>0.58722429103412122</v>
      </c>
      <c r="F59">
        <f t="shared" si="1"/>
        <v>0.5126890540886806</v>
      </c>
      <c r="G59">
        <f t="shared" si="2"/>
        <v>0.25043826696720684</v>
      </c>
    </row>
    <row r="60" spans="1:7" x14ac:dyDescent="0.25">
      <c r="A60" s="7">
        <v>43040</v>
      </c>
      <c r="B60">
        <v>4996.5999999999995</v>
      </c>
      <c r="C60">
        <v>395.80000000000007</v>
      </c>
      <c r="D60">
        <v>402.6</v>
      </c>
      <c r="E60">
        <f t="shared" si="0"/>
        <v>1.6374768617399598</v>
      </c>
      <c r="F60">
        <f t="shared" si="1"/>
        <v>0.94363682733999044</v>
      </c>
      <c r="G60">
        <f t="shared" si="2"/>
        <v>0.57456907319509221</v>
      </c>
    </row>
    <row r="61" spans="1:7" x14ac:dyDescent="0.25">
      <c r="A61" s="7">
        <v>43070</v>
      </c>
      <c r="B61">
        <v>4955.3000000000011</v>
      </c>
      <c r="C61">
        <v>397.4</v>
      </c>
      <c r="D61">
        <v>403.5</v>
      </c>
      <c r="E61">
        <f t="shared" si="0"/>
        <v>-0.8265620622022648</v>
      </c>
      <c r="F61">
        <f t="shared" si="1"/>
        <v>0.40424456796359493</v>
      </c>
      <c r="G61">
        <f t="shared" si="2"/>
        <v>0.22354694485841459</v>
      </c>
    </row>
    <row r="62" spans="1:7" x14ac:dyDescent="0.25">
      <c r="A62" s="7">
        <v>43101</v>
      </c>
      <c r="B62">
        <v>4912.1000000000004</v>
      </c>
      <c r="C62">
        <v>398.3</v>
      </c>
      <c r="D62">
        <v>404.20000000000005</v>
      </c>
      <c r="E62">
        <f t="shared" si="0"/>
        <v>-0.87179383690191747</v>
      </c>
      <c r="F62">
        <f t="shared" si="1"/>
        <v>0.22647206844490039</v>
      </c>
      <c r="G62">
        <f t="shared" si="2"/>
        <v>0.17348203221810296</v>
      </c>
    </row>
    <row r="63" spans="1:7" x14ac:dyDescent="0.25">
      <c r="A63" s="7">
        <v>43132</v>
      </c>
      <c r="B63">
        <v>4857.9000000000005</v>
      </c>
      <c r="C63">
        <v>399.8</v>
      </c>
      <c r="D63">
        <v>405</v>
      </c>
      <c r="E63">
        <f t="shared" si="0"/>
        <v>-1.1033977321308568</v>
      </c>
      <c r="F63">
        <f t="shared" si="1"/>
        <v>0.37660055234747675</v>
      </c>
      <c r="G63">
        <f t="shared" si="2"/>
        <v>0.19792182088074084</v>
      </c>
    </row>
    <row r="64" spans="1:7" x14ac:dyDescent="0.25">
      <c r="A64" s="7">
        <v>43160</v>
      </c>
      <c r="B64">
        <v>4842.9000000000005</v>
      </c>
      <c r="C64">
        <v>401.5</v>
      </c>
      <c r="D64">
        <v>406.30000000000007</v>
      </c>
      <c r="E64">
        <f t="shared" si="0"/>
        <v>-0.30877539677638483</v>
      </c>
      <c r="F64">
        <f t="shared" si="1"/>
        <v>0.42521260630314872</v>
      </c>
      <c r="G64">
        <f t="shared" si="2"/>
        <v>0.32098765432100451</v>
      </c>
    </row>
    <row r="65" spans="1:7" x14ac:dyDescent="0.25">
      <c r="A65" s="7">
        <v>43191</v>
      </c>
      <c r="B65">
        <v>4845.3</v>
      </c>
      <c r="C65">
        <v>404.09999999999997</v>
      </c>
      <c r="D65">
        <v>409.30000000000007</v>
      </c>
      <c r="E65">
        <f t="shared" si="0"/>
        <v>4.9557083565624646E-2</v>
      </c>
      <c r="F65">
        <f t="shared" si="1"/>
        <v>0.64757160647570755</v>
      </c>
      <c r="G65">
        <f t="shared" si="2"/>
        <v>0.73837066207236024</v>
      </c>
    </row>
    <row r="66" spans="1:7" x14ac:dyDescent="0.25">
      <c r="A66" s="7">
        <v>43221</v>
      </c>
      <c r="B66">
        <v>4851.5000000000009</v>
      </c>
      <c r="C66">
        <v>406.4</v>
      </c>
      <c r="D66">
        <v>411.70000000000005</v>
      </c>
      <c r="E66">
        <f t="shared" si="0"/>
        <v>0.12795905310302205</v>
      </c>
      <c r="F66">
        <f t="shared" si="1"/>
        <v>0.5691660480079217</v>
      </c>
      <c r="G66">
        <f t="shared" si="2"/>
        <v>0.58636696799413068</v>
      </c>
    </row>
    <row r="67" spans="1:7" x14ac:dyDescent="0.25">
      <c r="A67" s="7">
        <v>43252</v>
      </c>
      <c r="B67">
        <v>4893.9000000000005</v>
      </c>
      <c r="C67">
        <v>407.2</v>
      </c>
      <c r="D67">
        <v>413.19999999999993</v>
      </c>
      <c r="E67">
        <f t="shared" si="0"/>
        <v>0.87395650829639548</v>
      </c>
      <c r="F67">
        <f t="shared" si="1"/>
        <v>0.19685039370079022</v>
      </c>
      <c r="G67">
        <f t="shared" si="2"/>
        <v>0.36434296818068646</v>
      </c>
    </row>
    <row r="68" spans="1:7" x14ac:dyDescent="0.25">
      <c r="A68" s="7">
        <v>43282</v>
      </c>
      <c r="B68">
        <v>4953.2000000000007</v>
      </c>
      <c r="C68">
        <v>409.6</v>
      </c>
      <c r="D68">
        <v>415.29999999999995</v>
      </c>
      <c r="E68">
        <f t="shared" ref="E68:E125" si="3">(B68-B67)/B67*100</f>
        <v>1.2117125401009456</v>
      </c>
      <c r="F68">
        <f t="shared" ref="F68:F125" si="4">(C68-C67)/C67*100</f>
        <v>0.58939096267191415</v>
      </c>
      <c r="G68">
        <f t="shared" ref="G68:G125" si="5">(D68-D67)/D67*100</f>
        <v>0.50822846079381001</v>
      </c>
    </row>
    <row r="69" spans="1:7" x14ac:dyDescent="0.25">
      <c r="A69" s="7">
        <v>43313</v>
      </c>
      <c r="B69">
        <v>4960.6000000000013</v>
      </c>
      <c r="C69">
        <v>412</v>
      </c>
      <c r="D69">
        <v>417.6</v>
      </c>
      <c r="E69">
        <f t="shared" si="3"/>
        <v>0.14939836873133619</v>
      </c>
      <c r="F69">
        <f t="shared" si="4"/>
        <v>0.58593749999999445</v>
      </c>
      <c r="G69">
        <f t="shared" si="5"/>
        <v>0.55381651817964561</v>
      </c>
    </row>
    <row r="70" spans="1:7" x14ac:dyDescent="0.25">
      <c r="A70" s="7">
        <v>43344</v>
      </c>
      <c r="B70">
        <v>4907.1000000000004</v>
      </c>
      <c r="C70">
        <v>414.1</v>
      </c>
      <c r="D70">
        <v>418.59999999999997</v>
      </c>
      <c r="E70">
        <f t="shared" si="3"/>
        <v>-1.0784985687215436</v>
      </c>
      <c r="F70">
        <f t="shared" si="4"/>
        <v>0.50970873786408311</v>
      </c>
      <c r="G70">
        <f t="shared" si="5"/>
        <v>0.23946360153255342</v>
      </c>
    </row>
    <row r="71" spans="1:7" x14ac:dyDescent="0.25">
      <c r="A71" s="7">
        <v>43374</v>
      </c>
      <c r="B71">
        <v>4893.2000000000007</v>
      </c>
      <c r="C71">
        <v>423.1</v>
      </c>
      <c r="D71">
        <v>424.8</v>
      </c>
      <c r="E71">
        <f t="shared" si="3"/>
        <v>-0.28326302704244127</v>
      </c>
      <c r="F71">
        <f t="shared" si="4"/>
        <v>2.1733880705143682</v>
      </c>
      <c r="G71">
        <f t="shared" si="5"/>
        <v>1.4811275680841007</v>
      </c>
    </row>
    <row r="72" spans="1:7" x14ac:dyDescent="0.25">
      <c r="A72" s="7">
        <v>43405</v>
      </c>
      <c r="B72">
        <v>4901.8999999999996</v>
      </c>
      <c r="C72">
        <v>424.30000000000007</v>
      </c>
      <c r="D72">
        <v>426</v>
      </c>
      <c r="E72">
        <f t="shared" si="3"/>
        <v>0.17779776015693019</v>
      </c>
      <c r="F72">
        <f t="shared" si="4"/>
        <v>0.28362089340582497</v>
      </c>
      <c r="G72">
        <f t="shared" si="5"/>
        <v>0.28248587570621198</v>
      </c>
    </row>
    <row r="73" spans="1:7" x14ac:dyDescent="0.25">
      <c r="A73" s="7">
        <v>43435</v>
      </c>
      <c r="B73">
        <v>4868.2000000000007</v>
      </c>
      <c r="C73">
        <v>431.79999999999995</v>
      </c>
      <c r="D73">
        <v>428.9</v>
      </c>
      <c r="E73">
        <f t="shared" si="3"/>
        <v>-0.68748852485768608</v>
      </c>
      <c r="F73">
        <f t="shared" si="4"/>
        <v>1.767617251944352</v>
      </c>
      <c r="G73">
        <f t="shared" si="5"/>
        <v>0.68075117370891491</v>
      </c>
    </row>
    <row r="74" spans="1:7" x14ac:dyDescent="0.25">
      <c r="A74" s="7">
        <v>43466</v>
      </c>
      <c r="B74">
        <v>4845.2000000000007</v>
      </c>
      <c r="C74">
        <v>432.5</v>
      </c>
      <c r="D74">
        <v>430</v>
      </c>
      <c r="E74">
        <f t="shared" si="3"/>
        <v>-0.47245388439258851</v>
      </c>
      <c r="F74">
        <f t="shared" si="4"/>
        <v>0.16211208893007076</v>
      </c>
      <c r="G74">
        <f t="shared" si="5"/>
        <v>0.25647003963628412</v>
      </c>
    </row>
    <row r="75" spans="1:7" x14ac:dyDescent="0.25">
      <c r="A75" s="7">
        <v>43497</v>
      </c>
      <c r="B75">
        <v>4858.5999999999995</v>
      </c>
      <c r="C75">
        <v>434</v>
      </c>
      <c r="D75">
        <v>430.4</v>
      </c>
      <c r="E75">
        <f t="shared" si="3"/>
        <v>0.27656237100633052</v>
      </c>
      <c r="F75">
        <f t="shared" si="4"/>
        <v>0.34682080924855491</v>
      </c>
      <c r="G75">
        <f t="shared" si="5"/>
        <v>9.30232558139482E-2</v>
      </c>
    </row>
    <row r="76" spans="1:7" x14ac:dyDescent="0.25">
      <c r="A76" s="7">
        <v>43525</v>
      </c>
      <c r="B76">
        <v>4877.5000000000009</v>
      </c>
      <c r="C76">
        <v>435.8</v>
      </c>
      <c r="D76">
        <v>430.6</v>
      </c>
      <c r="E76">
        <f t="shared" si="3"/>
        <v>0.38900094677482105</v>
      </c>
      <c r="F76">
        <f t="shared" si="4"/>
        <v>0.41474654377880449</v>
      </c>
      <c r="G76">
        <f t="shared" si="5"/>
        <v>4.6468401486999419E-2</v>
      </c>
    </row>
    <row r="77" spans="1:7" x14ac:dyDescent="0.25">
      <c r="A77" s="7">
        <v>43586</v>
      </c>
      <c r="B77">
        <v>4961.6000000000004</v>
      </c>
      <c r="C77">
        <v>438</v>
      </c>
      <c r="D77">
        <v>430.4</v>
      </c>
      <c r="E77">
        <f t="shared" si="3"/>
        <v>1.7242439774474514</v>
      </c>
      <c r="F77">
        <f t="shared" si="4"/>
        <v>0.50481872418540352</v>
      </c>
      <c r="G77">
        <f t="shared" si="5"/>
        <v>-4.6446818392950645E-2</v>
      </c>
    </row>
    <row r="78" spans="1:7" x14ac:dyDescent="0.25">
      <c r="A78" s="7">
        <v>43617</v>
      </c>
      <c r="B78">
        <v>5022.2999999999993</v>
      </c>
      <c r="C78">
        <v>439.4</v>
      </c>
      <c r="D78">
        <v>430.8</v>
      </c>
      <c r="E78">
        <f t="shared" si="3"/>
        <v>1.2233956788132641</v>
      </c>
      <c r="F78">
        <f t="shared" si="4"/>
        <v>0.31963470319634185</v>
      </c>
      <c r="G78">
        <f t="shared" si="5"/>
        <v>9.2936802973985627E-2</v>
      </c>
    </row>
    <row r="79" spans="1:7" x14ac:dyDescent="0.25">
      <c r="A79" s="7">
        <v>43647</v>
      </c>
      <c r="B79">
        <v>5086.3999999999996</v>
      </c>
      <c r="C79">
        <v>440.9</v>
      </c>
      <c r="D79">
        <v>431.9</v>
      </c>
      <c r="E79">
        <f t="shared" si="3"/>
        <v>1.2763076678016123</v>
      </c>
      <c r="F79">
        <f t="shared" si="4"/>
        <v>0.34137460172963136</v>
      </c>
      <c r="G79">
        <f t="shared" si="5"/>
        <v>0.25533890436396611</v>
      </c>
    </row>
    <row r="80" spans="1:7" x14ac:dyDescent="0.25">
      <c r="A80" s="7">
        <v>43678</v>
      </c>
      <c r="B80">
        <v>5111.0999999999985</v>
      </c>
      <c r="C80">
        <v>442.7</v>
      </c>
      <c r="D80">
        <v>432.79999999999995</v>
      </c>
      <c r="E80">
        <f t="shared" si="3"/>
        <v>0.48560868197544255</v>
      </c>
      <c r="F80">
        <f t="shared" si="4"/>
        <v>0.40825584032660722</v>
      </c>
      <c r="G80">
        <f t="shared" si="5"/>
        <v>0.20838156980782066</v>
      </c>
    </row>
    <row r="81" spans="1:7" x14ac:dyDescent="0.25">
      <c r="A81" s="7">
        <v>43709</v>
      </c>
      <c r="B81">
        <v>5139.3</v>
      </c>
      <c r="C81">
        <v>444.3</v>
      </c>
      <c r="D81">
        <v>433.20000000000005</v>
      </c>
      <c r="E81">
        <f t="shared" si="3"/>
        <v>0.55174032987031452</v>
      </c>
      <c r="F81">
        <f t="shared" si="4"/>
        <v>0.36141856787892995</v>
      </c>
      <c r="G81">
        <f t="shared" si="5"/>
        <v>9.2421441774512697E-2</v>
      </c>
    </row>
    <row r="82" spans="1:7" x14ac:dyDescent="0.25">
      <c r="A82" s="7">
        <v>43739</v>
      </c>
      <c r="B82">
        <v>5215.3</v>
      </c>
      <c r="C82">
        <v>445.5</v>
      </c>
      <c r="D82">
        <v>434.29999999999995</v>
      </c>
      <c r="E82">
        <f t="shared" si="3"/>
        <v>1.4788006148697292</v>
      </c>
      <c r="F82">
        <f t="shared" si="4"/>
        <v>0.27008777852801902</v>
      </c>
      <c r="G82">
        <f t="shared" si="5"/>
        <v>0.2539242843951775</v>
      </c>
    </row>
    <row r="83" spans="1:7" x14ac:dyDescent="0.25">
      <c r="A83" s="7">
        <v>43770</v>
      </c>
      <c r="B83">
        <v>5283.0999999999995</v>
      </c>
      <c r="C83">
        <v>447</v>
      </c>
      <c r="D83">
        <v>435.3</v>
      </c>
      <c r="E83">
        <f t="shared" si="3"/>
        <v>1.3000210917876109</v>
      </c>
      <c r="F83">
        <f t="shared" si="4"/>
        <v>0.33670033670033667</v>
      </c>
      <c r="G83">
        <f t="shared" si="5"/>
        <v>0.23025558369791777</v>
      </c>
    </row>
    <row r="84" spans="1:7" x14ac:dyDescent="0.25">
      <c r="A84" s="7">
        <v>43800</v>
      </c>
      <c r="B84">
        <v>5378.2</v>
      </c>
      <c r="C84">
        <v>448.4</v>
      </c>
      <c r="D84">
        <v>436.8</v>
      </c>
      <c r="E84">
        <f t="shared" si="3"/>
        <v>1.8000794987791329</v>
      </c>
      <c r="F84">
        <f t="shared" si="4"/>
        <v>0.31319910514540877</v>
      </c>
      <c r="G84">
        <f t="shared" si="5"/>
        <v>0.34458993797381116</v>
      </c>
    </row>
    <row r="85" spans="1:7" x14ac:dyDescent="0.25">
      <c r="A85" s="7">
        <v>43831</v>
      </c>
      <c r="B85">
        <v>5363.4999999999991</v>
      </c>
      <c r="C85">
        <v>450.7</v>
      </c>
      <c r="D85">
        <v>437.99999999999994</v>
      </c>
      <c r="E85">
        <f t="shared" si="3"/>
        <v>-0.27332564798632863</v>
      </c>
      <c r="F85">
        <f t="shared" si="4"/>
        <v>0.51293487957181338</v>
      </c>
      <c r="G85">
        <f t="shared" si="5"/>
        <v>0.27472527472525909</v>
      </c>
    </row>
    <row r="86" spans="1:7" x14ac:dyDescent="0.25">
      <c r="A86" s="7">
        <v>43862</v>
      </c>
      <c r="B86">
        <v>5286</v>
      </c>
      <c r="C86">
        <v>452.3</v>
      </c>
      <c r="D86">
        <v>438.6</v>
      </c>
      <c r="E86">
        <f t="shared" si="3"/>
        <v>-1.4449519903048216</v>
      </c>
      <c r="F86">
        <f t="shared" si="4"/>
        <v>0.3550033281562065</v>
      </c>
      <c r="G86">
        <f t="shared" si="5"/>
        <v>0.13698630136988121</v>
      </c>
    </row>
    <row r="87" spans="1:7" x14ac:dyDescent="0.25">
      <c r="A87" s="7">
        <v>43891</v>
      </c>
      <c r="B87">
        <v>5241.3000000000011</v>
      </c>
      <c r="C87">
        <v>454</v>
      </c>
      <c r="D87">
        <v>438.70000000000005</v>
      </c>
      <c r="E87">
        <f t="shared" si="3"/>
        <v>-0.84562996594776607</v>
      </c>
      <c r="F87">
        <f t="shared" si="4"/>
        <v>0.37585673225734878</v>
      </c>
      <c r="G87">
        <f t="shared" si="5"/>
        <v>2.2799817601464371E-2</v>
      </c>
    </row>
    <row r="88" spans="1:7" x14ac:dyDescent="0.25">
      <c r="A88" s="7">
        <v>43922</v>
      </c>
      <c r="B88">
        <v>5427.6333333333332</v>
      </c>
      <c r="C88">
        <v>449.8</v>
      </c>
      <c r="D88">
        <v>438.63333333333333</v>
      </c>
      <c r="E88">
        <f t="shared" si="3"/>
        <v>3.5550976538899146</v>
      </c>
      <c r="F88">
        <f t="shared" si="4"/>
        <v>-0.92511013215858784</v>
      </c>
      <c r="G88">
        <f t="shared" si="5"/>
        <v>-1.5196413646391545E-2</v>
      </c>
    </row>
    <row r="89" spans="1:7" x14ac:dyDescent="0.25">
      <c r="A89" s="7">
        <v>43952</v>
      </c>
      <c r="B89">
        <v>5438.5666666666666</v>
      </c>
      <c r="C89">
        <v>455.25</v>
      </c>
      <c r="D89">
        <v>438.56666666666661</v>
      </c>
      <c r="E89">
        <f t="shared" si="3"/>
        <v>0.20143831872700921</v>
      </c>
      <c r="F89">
        <f t="shared" si="4"/>
        <v>1.2116496220542439</v>
      </c>
      <c r="G89">
        <f t="shared" si="5"/>
        <v>-1.5198723307254287E-2</v>
      </c>
    </row>
    <row r="90" spans="1:7" x14ac:dyDescent="0.25">
      <c r="A90" s="7">
        <v>43983</v>
      </c>
      <c r="B90">
        <v>5449.4999999999991</v>
      </c>
      <c r="C90">
        <v>460.69999999999993</v>
      </c>
      <c r="D90">
        <v>438.5</v>
      </c>
      <c r="E90">
        <f t="shared" si="3"/>
        <v>0.20103336050550977</v>
      </c>
      <c r="F90">
        <f t="shared" si="4"/>
        <v>1.1971444261394688</v>
      </c>
      <c r="G90">
        <f t="shared" si="5"/>
        <v>-1.5201033670275756E-2</v>
      </c>
    </row>
    <row r="91" spans="1:7" x14ac:dyDescent="0.25">
      <c r="A91" s="7">
        <v>44013</v>
      </c>
      <c r="B91">
        <v>5449.4999999999991</v>
      </c>
      <c r="C91">
        <v>460.69999999999993</v>
      </c>
      <c r="D91">
        <v>438.5</v>
      </c>
      <c r="E91">
        <f t="shared" si="3"/>
        <v>0</v>
      </c>
      <c r="F91">
        <f t="shared" si="4"/>
        <v>0</v>
      </c>
      <c r="G91">
        <f t="shared" si="5"/>
        <v>0</v>
      </c>
    </row>
    <row r="92" spans="1:7" x14ac:dyDescent="0.25">
      <c r="A92" s="7">
        <v>44044</v>
      </c>
      <c r="B92">
        <v>5526.5</v>
      </c>
      <c r="C92">
        <v>462.5</v>
      </c>
      <c r="D92">
        <v>444.79999999999995</v>
      </c>
      <c r="E92">
        <f t="shared" si="3"/>
        <v>1.4129736673089444</v>
      </c>
      <c r="F92">
        <f t="shared" si="4"/>
        <v>0.39070978945085055</v>
      </c>
      <c r="G92">
        <f t="shared" si="5"/>
        <v>1.4367160775370478</v>
      </c>
    </row>
    <row r="93" spans="1:7" x14ac:dyDescent="0.25">
      <c r="A93" s="7">
        <v>44075</v>
      </c>
      <c r="B93">
        <v>5560.6000000000013</v>
      </c>
      <c r="C93">
        <v>464.70000000000005</v>
      </c>
      <c r="D93">
        <v>445.7</v>
      </c>
      <c r="E93">
        <f t="shared" si="3"/>
        <v>0.6170270514792594</v>
      </c>
      <c r="F93">
        <f t="shared" si="4"/>
        <v>0.47567567567568553</v>
      </c>
      <c r="G93">
        <f t="shared" si="5"/>
        <v>0.20233812949641056</v>
      </c>
    </row>
    <row r="94" spans="1:7" x14ac:dyDescent="0.25">
      <c r="A94" s="7">
        <v>44105</v>
      </c>
      <c r="B94">
        <v>5674.2999999999993</v>
      </c>
      <c r="C94">
        <v>466.8</v>
      </c>
      <c r="D94">
        <v>445.8</v>
      </c>
      <c r="E94">
        <f t="shared" si="3"/>
        <v>2.0447433730172637</v>
      </c>
      <c r="F94">
        <f t="shared" si="4"/>
        <v>0.45190445448675826</v>
      </c>
      <c r="G94">
        <f t="shared" si="5"/>
        <v>2.2436616558228123E-2</v>
      </c>
    </row>
    <row r="95" spans="1:7" x14ac:dyDescent="0.25">
      <c r="A95" s="7">
        <v>44136</v>
      </c>
      <c r="B95">
        <v>5803.6</v>
      </c>
      <c r="C95">
        <v>469.59999999999997</v>
      </c>
      <c r="D95">
        <v>447.09999999999997</v>
      </c>
      <c r="E95">
        <f t="shared" si="3"/>
        <v>2.2786951694482331</v>
      </c>
      <c r="F95">
        <f t="shared" si="4"/>
        <v>0.5998286203941634</v>
      </c>
      <c r="G95">
        <f t="shared" si="5"/>
        <v>0.29161058770748194</v>
      </c>
    </row>
    <row r="96" spans="1:7" x14ac:dyDescent="0.25">
      <c r="A96" s="7">
        <v>44166</v>
      </c>
      <c r="B96">
        <v>5838.1</v>
      </c>
      <c r="C96">
        <v>472.8</v>
      </c>
      <c r="D96">
        <v>448.59999999999997</v>
      </c>
      <c r="E96">
        <f t="shared" si="3"/>
        <v>0.59445861189606453</v>
      </c>
      <c r="F96">
        <f t="shared" si="4"/>
        <v>0.68143100511074228</v>
      </c>
      <c r="G96">
        <f t="shared" si="5"/>
        <v>0.33549541489599644</v>
      </c>
    </row>
    <row r="97" spans="1:7" x14ac:dyDescent="0.25">
      <c r="A97" s="7">
        <v>44197</v>
      </c>
      <c r="B97">
        <v>5755.2000000000025</v>
      </c>
      <c r="C97">
        <v>475.90000000000003</v>
      </c>
      <c r="D97">
        <v>449.6</v>
      </c>
      <c r="E97">
        <f t="shared" si="3"/>
        <v>-1.4199825285623373</v>
      </c>
      <c r="F97">
        <f t="shared" si="4"/>
        <v>0.65566835871404883</v>
      </c>
      <c r="G97">
        <f t="shared" si="5"/>
        <v>0.22291573785110497</v>
      </c>
    </row>
    <row r="98" spans="1:7" x14ac:dyDescent="0.25">
      <c r="A98" s="7">
        <v>44228</v>
      </c>
      <c r="B98">
        <v>5658.2</v>
      </c>
      <c r="C98">
        <v>481.90000000000003</v>
      </c>
      <c r="D98">
        <v>452.20000000000005</v>
      </c>
      <c r="E98">
        <f t="shared" si="3"/>
        <v>-1.6854323046984063</v>
      </c>
      <c r="F98">
        <f t="shared" si="4"/>
        <v>1.2607690691321707</v>
      </c>
      <c r="G98">
        <f t="shared" si="5"/>
        <v>0.57829181494662418</v>
      </c>
    </row>
    <row r="99" spans="1:7" x14ac:dyDescent="0.25">
      <c r="A99" s="7">
        <v>44256</v>
      </c>
      <c r="B99">
        <v>5657.9999999999991</v>
      </c>
      <c r="C99">
        <v>483.2</v>
      </c>
      <c r="D99">
        <v>453.2</v>
      </c>
      <c r="E99">
        <f t="shared" si="3"/>
        <v>-3.5346930119247747E-3</v>
      </c>
      <c r="F99">
        <f t="shared" si="4"/>
        <v>0.26976551151690276</v>
      </c>
      <c r="G99">
        <f t="shared" si="5"/>
        <v>0.22114108801414042</v>
      </c>
    </row>
    <row r="100" spans="1:7" x14ac:dyDescent="0.25">
      <c r="A100" s="7">
        <v>44287</v>
      </c>
      <c r="B100">
        <v>5727.6</v>
      </c>
      <c r="C100">
        <v>485.1</v>
      </c>
      <c r="D100">
        <v>454.90000000000003</v>
      </c>
      <c r="E100">
        <f t="shared" si="3"/>
        <v>1.2301166489925996</v>
      </c>
      <c r="F100">
        <f t="shared" si="4"/>
        <v>0.39321192052980836</v>
      </c>
      <c r="G100">
        <f t="shared" si="5"/>
        <v>0.37511032656664728</v>
      </c>
    </row>
    <row r="101" spans="1:7" x14ac:dyDescent="0.25">
      <c r="A101" s="7">
        <v>44317</v>
      </c>
      <c r="B101">
        <v>5842.1</v>
      </c>
      <c r="C101">
        <v>495.3</v>
      </c>
      <c r="D101">
        <v>463.59999999999997</v>
      </c>
      <c r="E101">
        <f t="shared" si="3"/>
        <v>1.9990921153711851</v>
      </c>
      <c r="F101">
        <f t="shared" si="4"/>
        <v>2.1026592455163859</v>
      </c>
      <c r="G101">
        <f t="shared" si="5"/>
        <v>1.9125082435700003</v>
      </c>
    </row>
    <row r="102" spans="1:7" x14ac:dyDescent="0.25">
      <c r="A102" s="7">
        <v>44348</v>
      </c>
      <c r="B102">
        <v>5921.3999999999987</v>
      </c>
      <c r="C102">
        <v>496.8</v>
      </c>
      <c r="D102">
        <v>463.8</v>
      </c>
      <c r="E102">
        <f t="shared" si="3"/>
        <v>1.357388610259981</v>
      </c>
      <c r="F102">
        <f t="shared" si="4"/>
        <v>0.30284675953967294</v>
      </c>
      <c r="G102">
        <f t="shared" si="5"/>
        <v>4.314063848145934E-2</v>
      </c>
    </row>
    <row r="103" spans="1:7" x14ac:dyDescent="0.25">
      <c r="A103" s="7">
        <v>44378</v>
      </c>
      <c r="B103">
        <v>5957.5999999999995</v>
      </c>
      <c r="C103">
        <v>498.9</v>
      </c>
      <c r="D103">
        <v>466.8</v>
      </c>
      <c r="E103">
        <f t="shared" si="3"/>
        <v>0.61134191238559688</v>
      </c>
      <c r="F103">
        <f t="shared" si="4"/>
        <v>0.42270531400965494</v>
      </c>
      <c r="G103">
        <f t="shared" si="5"/>
        <v>0.64683053040103489</v>
      </c>
    </row>
    <row r="104" spans="1:7" x14ac:dyDescent="0.25">
      <c r="A104" s="7">
        <v>44409</v>
      </c>
      <c r="B104">
        <v>5937.5999999999995</v>
      </c>
      <c r="C104">
        <v>502.29999999999995</v>
      </c>
      <c r="D104">
        <v>471.6</v>
      </c>
      <c r="E104">
        <f t="shared" si="3"/>
        <v>-0.33570565328320129</v>
      </c>
      <c r="F104">
        <f t="shared" si="4"/>
        <v>0.68149929845659996</v>
      </c>
      <c r="G104">
        <f t="shared" si="5"/>
        <v>1.028277634961442</v>
      </c>
    </row>
    <row r="105" spans="1:7" x14ac:dyDescent="0.25">
      <c r="A105" s="7">
        <v>44440</v>
      </c>
      <c r="B105">
        <v>5940.0999999999995</v>
      </c>
      <c r="C105">
        <v>503.1</v>
      </c>
      <c r="D105">
        <v>472.1</v>
      </c>
      <c r="E105">
        <f t="shared" si="3"/>
        <v>4.2104554028563737E-2</v>
      </c>
      <c r="F105">
        <f t="shared" si="4"/>
        <v>0.15926737009756486</v>
      </c>
      <c r="G105">
        <f t="shared" si="5"/>
        <v>0.10602205258693807</v>
      </c>
    </row>
    <row r="106" spans="1:7" x14ac:dyDescent="0.25">
      <c r="A106" s="7">
        <v>44470</v>
      </c>
      <c r="B106">
        <v>6033.4000000000005</v>
      </c>
      <c r="C106">
        <v>505.1</v>
      </c>
      <c r="D106">
        <v>474.70000000000005</v>
      </c>
      <c r="E106">
        <f t="shared" si="3"/>
        <v>1.5706806282722701</v>
      </c>
      <c r="F106">
        <f t="shared" si="4"/>
        <v>0.39753528125621146</v>
      </c>
      <c r="G106">
        <f t="shared" si="5"/>
        <v>0.55073077737767906</v>
      </c>
    </row>
    <row r="107" spans="1:7" x14ac:dyDescent="0.25">
      <c r="A107" s="7">
        <v>44501</v>
      </c>
      <c r="B107">
        <v>6083.3000000000011</v>
      </c>
      <c r="C107">
        <v>507.5</v>
      </c>
      <c r="D107">
        <v>477.40000000000003</v>
      </c>
      <c r="E107">
        <f t="shared" si="3"/>
        <v>0.82706268439023678</v>
      </c>
      <c r="F107">
        <f t="shared" si="4"/>
        <v>0.47515343496336909</v>
      </c>
      <c r="G107">
        <f t="shared" si="5"/>
        <v>0.56878028228354505</v>
      </c>
    </row>
    <row r="108" spans="1:7" x14ac:dyDescent="0.25">
      <c r="A108" s="7">
        <v>44531</v>
      </c>
      <c r="B108">
        <v>6049.1999999999989</v>
      </c>
      <c r="C108">
        <v>509.70000000000005</v>
      </c>
      <c r="D108">
        <v>480.09999999999997</v>
      </c>
      <c r="E108">
        <f t="shared" si="3"/>
        <v>-0.56055101671793561</v>
      </c>
      <c r="F108">
        <f t="shared" si="4"/>
        <v>0.43349753694582177</v>
      </c>
      <c r="G108">
        <f t="shared" si="5"/>
        <v>0.56556346878926089</v>
      </c>
    </row>
    <row r="109" spans="1:7" x14ac:dyDescent="0.25">
      <c r="A109" s="7">
        <v>44562</v>
      </c>
      <c r="B109">
        <v>6003.1</v>
      </c>
      <c r="C109">
        <v>512.19999999999993</v>
      </c>
      <c r="D109">
        <v>482.80000000000007</v>
      </c>
      <c r="E109">
        <f t="shared" si="3"/>
        <v>-0.76208424254444485</v>
      </c>
      <c r="F109">
        <f t="shared" si="4"/>
        <v>0.49048459878357581</v>
      </c>
      <c r="G109">
        <f t="shared" si="5"/>
        <v>0.56238283690899871</v>
      </c>
    </row>
    <row r="110" spans="1:7" x14ac:dyDescent="0.25">
      <c r="A110" s="7">
        <v>44593</v>
      </c>
      <c r="B110">
        <v>5994.7999999999984</v>
      </c>
      <c r="C110">
        <v>514.70000000000005</v>
      </c>
      <c r="D110">
        <v>484.90000000000003</v>
      </c>
      <c r="E110">
        <f t="shared" si="3"/>
        <v>-0.13826189801938998</v>
      </c>
      <c r="F110">
        <f t="shared" si="4"/>
        <v>0.48809058961345453</v>
      </c>
      <c r="G110">
        <f t="shared" si="5"/>
        <v>0.43496271748135162</v>
      </c>
    </row>
    <row r="111" spans="1:7" x14ac:dyDescent="0.25">
      <c r="A111" s="7">
        <v>44621</v>
      </c>
      <c r="B111">
        <v>6053.0999999999995</v>
      </c>
      <c r="C111">
        <v>517.20000000000005</v>
      </c>
      <c r="D111">
        <v>487.90000000000003</v>
      </c>
      <c r="E111">
        <f t="shared" si="3"/>
        <v>0.97250950824049354</v>
      </c>
      <c r="F111">
        <f t="shared" si="4"/>
        <v>0.4857198367981348</v>
      </c>
      <c r="G111">
        <f t="shared" si="5"/>
        <v>0.61868426479686534</v>
      </c>
    </row>
    <row r="112" spans="1:7" x14ac:dyDescent="0.25">
      <c r="A112" s="7">
        <v>44652</v>
      </c>
      <c r="B112">
        <v>6137.4</v>
      </c>
      <c r="C112">
        <v>520</v>
      </c>
      <c r="D112">
        <v>491.5</v>
      </c>
      <c r="E112">
        <f t="shared" si="3"/>
        <v>1.3926748277742014</v>
      </c>
      <c r="F112">
        <f t="shared" si="4"/>
        <v>0.54137664346480163</v>
      </c>
      <c r="G112">
        <f t="shared" si="5"/>
        <v>0.73785611805697182</v>
      </c>
    </row>
    <row r="113" spans="1:7" x14ac:dyDescent="0.25">
      <c r="A113" s="7">
        <v>44682</v>
      </c>
      <c r="B113">
        <v>6206.2999999999984</v>
      </c>
      <c r="C113">
        <v>522.59999999999991</v>
      </c>
      <c r="D113">
        <v>495.2</v>
      </c>
      <c r="E113">
        <f t="shared" si="3"/>
        <v>1.1226252158894439</v>
      </c>
      <c r="F113">
        <f t="shared" si="4"/>
        <v>0.49999999999998251</v>
      </c>
      <c r="G113">
        <f t="shared" si="5"/>
        <v>0.75279755849440255</v>
      </c>
    </row>
    <row r="114" spans="1:7" x14ac:dyDescent="0.25">
      <c r="A114" s="7">
        <v>44713</v>
      </c>
      <c r="B114">
        <v>6271.0999999999995</v>
      </c>
      <c r="C114">
        <v>524.5</v>
      </c>
      <c r="D114">
        <v>498.79999999999995</v>
      </c>
      <c r="E114">
        <f t="shared" si="3"/>
        <v>1.0441003496447336</v>
      </c>
      <c r="F114">
        <f t="shared" si="4"/>
        <v>0.36356678147724669</v>
      </c>
      <c r="G114">
        <f t="shared" si="5"/>
        <v>0.72697899838448432</v>
      </c>
    </row>
    <row r="115" spans="1:7" x14ac:dyDescent="0.25">
      <c r="A115" s="7">
        <v>44743</v>
      </c>
      <c r="B115">
        <v>6283.5</v>
      </c>
      <c r="C115">
        <v>526.6</v>
      </c>
      <c r="D115">
        <v>501.79999999999995</v>
      </c>
      <c r="E115">
        <f t="shared" si="3"/>
        <v>0.19773245523114838</v>
      </c>
      <c r="F115">
        <f t="shared" si="4"/>
        <v>0.4003813155386125</v>
      </c>
      <c r="G115">
        <f t="shared" si="5"/>
        <v>0.60144346431435458</v>
      </c>
    </row>
    <row r="116" spans="1:7" x14ac:dyDescent="0.25">
      <c r="A116" s="7">
        <v>44774</v>
      </c>
      <c r="B116">
        <v>6288.0999999999995</v>
      </c>
      <c r="C116">
        <v>528.79999999999995</v>
      </c>
      <c r="D116">
        <v>505</v>
      </c>
      <c r="E116">
        <f t="shared" si="3"/>
        <v>7.3207607225263857E-2</v>
      </c>
      <c r="F116">
        <f t="shared" si="4"/>
        <v>0.41777440182300257</v>
      </c>
      <c r="G116">
        <f t="shared" si="5"/>
        <v>0.63770426464727892</v>
      </c>
    </row>
    <row r="117" spans="1:7" x14ac:dyDescent="0.25">
      <c r="A117" s="7">
        <v>44805</v>
      </c>
      <c r="B117">
        <v>6319.9999999999991</v>
      </c>
      <c r="C117">
        <v>531.79999999999995</v>
      </c>
      <c r="D117">
        <v>508.1</v>
      </c>
      <c r="E117">
        <f t="shared" si="3"/>
        <v>0.50730745376186193</v>
      </c>
      <c r="F117">
        <f t="shared" si="4"/>
        <v>0.56732223903177015</v>
      </c>
      <c r="G117">
        <f t="shared" si="5"/>
        <v>0.6138613861386184</v>
      </c>
    </row>
    <row r="118" spans="1:7" x14ac:dyDescent="0.25">
      <c r="A118" s="7">
        <v>44835</v>
      </c>
      <c r="B118">
        <v>6363.7999999999975</v>
      </c>
      <c r="C118">
        <v>534.59999999999991</v>
      </c>
      <c r="D118">
        <v>510.79999999999995</v>
      </c>
      <c r="E118">
        <f t="shared" si="3"/>
        <v>0.69303797468351858</v>
      </c>
      <c r="F118">
        <f t="shared" si="4"/>
        <v>0.52651372696501597</v>
      </c>
      <c r="G118">
        <f t="shared" si="5"/>
        <v>0.53139145837432233</v>
      </c>
    </row>
    <row r="119" spans="1:7" x14ac:dyDescent="0.25">
      <c r="A119" s="7">
        <v>44866</v>
      </c>
      <c r="B119">
        <v>6362.6999999999989</v>
      </c>
      <c r="C119">
        <v>537.90000000000009</v>
      </c>
      <c r="D119">
        <v>513.79999999999995</v>
      </c>
      <c r="E119">
        <f t="shared" si="3"/>
        <v>-1.7285269807324952E-2</v>
      </c>
      <c r="F119">
        <f t="shared" si="4"/>
        <v>0.61728395061731811</v>
      </c>
      <c r="G119">
        <f t="shared" si="5"/>
        <v>0.5873140172278779</v>
      </c>
    </row>
    <row r="120" spans="1:7" x14ac:dyDescent="0.25">
      <c r="A120" s="7">
        <v>44896</v>
      </c>
      <c r="B120">
        <v>6327.4</v>
      </c>
      <c r="C120">
        <v>541.79999999999995</v>
      </c>
      <c r="D120">
        <v>515.80000000000007</v>
      </c>
      <c r="E120">
        <f t="shared" si="3"/>
        <v>-0.55479591997107014</v>
      </c>
      <c r="F120">
        <f t="shared" si="4"/>
        <v>0.72504182933628236</v>
      </c>
      <c r="G120">
        <f t="shared" si="5"/>
        <v>0.38925652004673295</v>
      </c>
    </row>
    <row r="121" spans="1:7" x14ac:dyDescent="0.25">
      <c r="A121" s="7">
        <v>44927</v>
      </c>
      <c r="B121">
        <v>6354.8999999999987</v>
      </c>
      <c r="C121">
        <v>545.5</v>
      </c>
      <c r="D121">
        <v>518.1</v>
      </c>
      <c r="E121">
        <f t="shared" si="3"/>
        <v>0.43461769447164855</v>
      </c>
      <c r="F121">
        <f t="shared" si="4"/>
        <v>0.68290882244371465</v>
      </c>
      <c r="G121">
        <f t="shared" si="5"/>
        <v>0.44590926715780421</v>
      </c>
    </row>
    <row r="122" spans="1:7" x14ac:dyDescent="0.25">
      <c r="A122" s="7">
        <v>44958</v>
      </c>
      <c r="B122">
        <v>6315.4999999999991</v>
      </c>
      <c r="C122">
        <v>551.79999999999995</v>
      </c>
      <c r="D122">
        <v>522</v>
      </c>
      <c r="E122">
        <f t="shared" si="3"/>
        <v>-0.61999402036223461</v>
      </c>
      <c r="F122">
        <f t="shared" si="4"/>
        <v>1.1549037580201567</v>
      </c>
      <c r="G122">
        <f t="shared" si="5"/>
        <v>0.75275043427909227</v>
      </c>
    </row>
    <row r="123" spans="1:7" x14ac:dyDescent="0.25">
      <c r="A123" s="7">
        <v>44986</v>
      </c>
      <c r="B123">
        <v>6315.7999999999993</v>
      </c>
      <c r="C123">
        <v>551.79999999999995</v>
      </c>
      <c r="D123">
        <v>522</v>
      </c>
      <c r="E123">
        <f t="shared" si="3"/>
        <v>4.7502177183149702E-3</v>
      </c>
      <c r="F123">
        <f t="shared" si="4"/>
        <v>0</v>
      </c>
      <c r="G123">
        <f t="shared" si="5"/>
        <v>0</v>
      </c>
    </row>
    <row r="124" spans="1:7" x14ac:dyDescent="0.25">
      <c r="A124" s="7">
        <v>45017</v>
      </c>
      <c r="B124">
        <v>6345.9999999999991</v>
      </c>
      <c r="C124">
        <v>553.70000000000005</v>
      </c>
      <c r="D124">
        <v>523.29999999999995</v>
      </c>
      <c r="E124">
        <f t="shared" si="3"/>
        <v>0.47816586972354763</v>
      </c>
      <c r="F124">
        <f t="shared" si="4"/>
        <v>0.34432765494746126</v>
      </c>
      <c r="G124">
        <f t="shared" si="5"/>
        <v>0.24904214559386104</v>
      </c>
    </row>
    <row r="125" spans="1:7" x14ac:dyDescent="0.25">
      <c r="A125" s="7">
        <v>45047</v>
      </c>
      <c r="B125">
        <v>6393.7</v>
      </c>
      <c r="C125">
        <v>555.70000000000005</v>
      </c>
      <c r="D125">
        <v>525.09999999999991</v>
      </c>
      <c r="E125">
        <f t="shared" si="3"/>
        <v>0.75165458556572229</v>
      </c>
      <c r="F125">
        <f t="shared" si="4"/>
        <v>0.36120642947444465</v>
      </c>
      <c r="G125">
        <f t="shared" si="5"/>
        <v>0.34397095356391261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48A30-DF57-48EC-AC64-282EBCE8D8A0}">
  <dimension ref="A1:P51"/>
  <sheetViews>
    <sheetView zoomScaleNormal="100" workbookViewId="0">
      <selection activeCell="A9" sqref="A9"/>
    </sheetView>
  </sheetViews>
  <sheetFormatPr defaultRowHeight="15" x14ac:dyDescent="0.25"/>
  <cols>
    <col min="1" max="1" width="28.28515625" bestFit="1" customWidth="1"/>
    <col min="2" max="5" width="7.5703125" bestFit="1" customWidth="1"/>
    <col min="6" max="6" width="8" bestFit="1" customWidth="1"/>
    <col min="7" max="7" width="11.5703125" bestFit="1" customWidth="1"/>
    <col min="8" max="8" width="9" bestFit="1" customWidth="1"/>
    <col min="9" max="9" width="11.28515625" bestFit="1" customWidth="1"/>
    <col min="10" max="10" width="11" bestFit="1" customWidth="1"/>
    <col min="11" max="11" width="9" bestFit="1" customWidth="1"/>
    <col min="12" max="12" width="10.140625" bestFit="1" customWidth="1"/>
    <col min="13" max="13" width="7.5703125" bestFit="1" customWidth="1"/>
    <col min="14" max="14" width="9.42578125" bestFit="1" customWidth="1"/>
    <col min="15" max="15" width="25.5703125" bestFit="1" customWidth="1"/>
  </cols>
  <sheetData>
    <row r="1" spans="1:16" ht="32.25" thickBot="1" x14ac:dyDescent="0.55000000000000004">
      <c r="A1" s="35" t="s">
        <v>131</v>
      </c>
    </row>
    <row r="2" spans="1:16" ht="16.5" thickTop="1" x14ac:dyDescent="0.25">
      <c r="A2" s="12"/>
    </row>
    <row r="3" spans="1:16" ht="20.25" x14ac:dyDescent="0.25">
      <c r="A3" s="41" t="s">
        <v>72</v>
      </c>
      <c r="B3" s="41"/>
      <c r="C3" s="41"/>
      <c r="D3" s="41"/>
      <c r="E3" s="41"/>
      <c r="F3" s="41"/>
      <c r="G3" s="41"/>
      <c r="H3" s="41"/>
      <c r="I3" s="41"/>
      <c r="J3" s="41"/>
      <c r="K3" s="41"/>
      <c r="L3" s="41"/>
      <c r="M3" s="41"/>
      <c r="N3" s="41"/>
      <c r="O3" s="41"/>
    </row>
    <row r="4" spans="1:16" ht="15.75" x14ac:dyDescent="0.25">
      <c r="A4" s="12"/>
    </row>
    <row r="5" spans="1:16" ht="18.75" x14ac:dyDescent="0.25">
      <c r="A5" s="42" t="s">
        <v>73</v>
      </c>
      <c r="B5" s="42"/>
      <c r="C5" s="42"/>
      <c r="D5" s="42"/>
      <c r="E5" s="42"/>
      <c r="F5" s="42"/>
      <c r="G5" s="42"/>
      <c r="H5" s="42"/>
      <c r="I5" s="42"/>
      <c r="J5" s="42"/>
      <c r="K5" s="42"/>
      <c r="L5" s="42"/>
      <c r="M5" s="42"/>
      <c r="N5" s="42"/>
      <c r="O5" s="42"/>
    </row>
    <row r="6" spans="1:16" ht="15.75" x14ac:dyDescent="0.25">
      <c r="A6" s="12"/>
    </row>
    <row r="7" spans="1:16" ht="15.75" x14ac:dyDescent="0.25">
      <c r="A7" s="12" t="s">
        <v>74</v>
      </c>
    </row>
    <row r="8" spans="1:16" ht="15.75" x14ac:dyDescent="0.25">
      <c r="A8" s="12" t="s">
        <v>75</v>
      </c>
    </row>
    <row r="9" spans="1:16" ht="15.75" x14ac:dyDescent="0.25">
      <c r="A9" s="13"/>
      <c r="B9" s="14"/>
      <c r="C9" s="14"/>
      <c r="D9" s="14"/>
      <c r="E9" s="14"/>
      <c r="F9" s="14"/>
      <c r="G9" s="14"/>
      <c r="H9" s="14"/>
      <c r="I9" s="14"/>
      <c r="J9" s="14"/>
      <c r="K9" s="14"/>
      <c r="L9" s="15"/>
      <c r="M9" s="15"/>
      <c r="N9" s="12"/>
      <c r="O9" s="16" t="s">
        <v>76</v>
      </c>
    </row>
    <row r="10" spans="1:16" ht="15.75" x14ac:dyDescent="0.25">
      <c r="A10" s="17" t="s">
        <v>58</v>
      </c>
      <c r="B10" s="18">
        <v>33329</v>
      </c>
      <c r="C10" s="18">
        <v>33359</v>
      </c>
      <c r="D10" s="18">
        <v>33390</v>
      </c>
      <c r="E10" s="18">
        <v>33420</v>
      </c>
      <c r="F10" s="18">
        <v>33451</v>
      </c>
      <c r="G10" s="18">
        <v>33482</v>
      </c>
      <c r="H10" s="18">
        <v>33512</v>
      </c>
      <c r="I10" s="18">
        <v>33543</v>
      </c>
      <c r="J10" s="18">
        <v>33573</v>
      </c>
      <c r="K10" s="18">
        <v>33604</v>
      </c>
      <c r="L10" s="18">
        <v>33635</v>
      </c>
      <c r="M10" s="18">
        <v>33664</v>
      </c>
      <c r="N10" s="18" t="s">
        <v>77</v>
      </c>
      <c r="O10" s="18" t="s">
        <v>78</v>
      </c>
    </row>
    <row r="11" spans="1:16" ht="15.75" x14ac:dyDescent="0.25">
      <c r="A11" s="19" t="s">
        <v>79</v>
      </c>
      <c r="B11" s="20">
        <v>22.51</v>
      </c>
      <c r="C11" s="20">
        <v>26.6</v>
      </c>
      <c r="D11" s="20">
        <v>28.49</v>
      </c>
      <c r="E11" s="20">
        <v>27.26</v>
      </c>
      <c r="F11" s="20">
        <v>28.328848863636367</v>
      </c>
      <c r="G11" s="20">
        <v>31.34</v>
      </c>
      <c r="H11" s="20">
        <v>30.5</v>
      </c>
      <c r="I11" s="20">
        <v>30.926621590909097</v>
      </c>
      <c r="J11" s="20">
        <v>23.25</v>
      </c>
      <c r="K11" s="20">
        <v>24.02</v>
      </c>
      <c r="L11" s="20">
        <v>25.92</v>
      </c>
      <c r="M11" s="20">
        <v>23.82</v>
      </c>
      <c r="N11" s="21">
        <v>26.924166666666665</v>
      </c>
      <c r="O11" s="22" t="s">
        <v>80</v>
      </c>
      <c r="P11" s="23"/>
    </row>
    <row r="12" spans="1:16" ht="15.75" x14ac:dyDescent="0.25">
      <c r="A12" s="24" t="s">
        <v>81</v>
      </c>
      <c r="B12" s="20">
        <v>24.82</v>
      </c>
      <c r="C12" s="20">
        <v>26.95</v>
      </c>
      <c r="D12" s="20">
        <v>26.63</v>
      </c>
      <c r="E12" s="20">
        <v>23.99</v>
      </c>
      <c r="F12" s="20">
        <v>25.01</v>
      </c>
      <c r="G12" s="20">
        <v>24.79</v>
      </c>
      <c r="H12" s="20">
        <v>20.05</v>
      </c>
      <c r="I12" s="20">
        <v>18.239999999999998</v>
      </c>
      <c r="J12" s="20">
        <v>18.239999999999998</v>
      </c>
      <c r="K12" s="20">
        <v>18.920000000000002</v>
      </c>
      <c r="L12" s="20">
        <v>19.529986842105259</v>
      </c>
      <c r="M12" s="20">
        <v>23.31</v>
      </c>
      <c r="N12" s="21">
        <v>22.551701476377943</v>
      </c>
      <c r="O12" s="22" t="s">
        <v>80</v>
      </c>
      <c r="P12" s="25"/>
    </row>
    <row r="13" spans="1:16" ht="15.75" x14ac:dyDescent="0.25">
      <c r="A13" s="19" t="s">
        <v>82</v>
      </c>
      <c r="B13" s="20">
        <v>25.029405681818183</v>
      </c>
      <c r="C13" s="20">
        <v>24.994865217391304</v>
      </c>
      <c r="D13" s="20">
        <v>24.051813749999997</v>
      </c>
      <c r="E13" s="20">
        <v>25.183221739130431</v>
      </c>
      <c r="F13" s="20">
        <v>25.855818181818179</v>
      </c>
      <c r="G13" s="20">
        <v>27.495242857142859</v>
      </c>
      <c r="H13" s="20">
        <v>26.902101086956524</v>
      </c>
      <c r="I13" s="20">
        <v>23.682511904761906</v>
      </c>
      <c r="J13" s="20">
        <v>27.110101190476186</v>
      </c>
      <c r="K13" s="20">
        <v>29.592549999999996</v>
      </c>
      <c r="L13" s="20">
        <v>31.308380555555548</v>
      </c>
      <c r="M13" s="20">
        <v>28.825039285714286</v>
      </c>
      <c r="N13" s="21">
        <v>26.6</v>
      </c>
      <c r="O13" s="22" t="s">
        <v>80</v>
      </c>
      <c r="P13" s="25"/>
    </row>
    <row r="14" spans="1:16" ht="15.75" x14ac:dyDescent="0.25">
      <c r="A14" s="24" t="s">
        <v>83</v>
      </c>
      <c r="B14" s="20">
        <v>24.214591666666667</v>
      </c>
      <c r="C14" s="20">
        <v>24.98887894736842</v>
      </c>
      <c r="D14" s="20">
        <v>26.425924999999999</v>
      </c>
      <c r="E14" s="20">
        <v>27.458449999999999</v>
      </c>
      <c r="F14" s="20">
        <v>28.663598809523808</v>
      </c>
      <c r="G14" s="20">
        <v>26.265218181818184</v>
      </c>
      <c r="H14" s="20">
        <v>28.449944318181817</v>
      </c>
      <c r="I14" s="20">
        <v>28.226284210526316</v>
      </c>
      <c r="J14" s="20">
        <v>28.966610714285707</v>
      </c>
      <c r="K14" s="20">
        <v>29.999534210526313</v>
      </c>
      <c r="L14" s="20">
        <v>29.647267105263154</v>
      </c>
      <c r="M14" s="20">
        <v>32.210322826086951</v>
      </c>
      <c r="N14" s="21">
        <v>27.98</v>
      </c>
      <c r="O14" s="22" t="s">
        <v>80</v>
      </c>
      <c r="P14" s="25"/>
    </row>
    <row r="15" spans="1:16" ht="15.75" x14ac:dyDescent="0.25">
      <c r="A15" s="19" t="s">
        <v>84</v>
      </c>
      <c r="B15" s="20">
        <v>32.365204761904764</v>
      </c>
      <c r="C15" s="20">
        <v>36.078851249999992</v>
      </c>
      <c r="D15" s="20">
        <v>34.159547619047622</v>
      </c>
      <c r="E15" s="20">
        <v>36.353381818181809</v>
      </c>
      <c r="F15" s="20">
        <v>40.517199999999995</v>
      </c>
      <c r="G15" s="20">
        <v>39.149477272727275</v>
      </c>
      <c r="H15" s="20">
        <v>43.375466666666675</v>
      </c>
      <c r="I15" s="20">
        <v>38.898870000000002</v>
      </c>
      <c r="J15" s="20">
        <v>36.816215476190465</v>
      </c>
      <c r="K15" s="20">
        <v>40.96200249999999</v>
      </c>
      <c r="L15" s="20">
        <v>42.670598611111117</v>
      </c>
      <c r="M15" s="20">
        <v>49.27002045454546</v>
      </c>
      <c r="N15" s="21">
        <v>39.205833333333331</v>
      </c>
      <c r="O15" s="22" t="s">
        <v>80</v>
      </c>
      <c r="P15" s="25"/>
    </row>
    <row r="16" spans="1:16" ht="15.75" x14ac:dyDescent="0.25">
      <c r="A16" s="24" t="s">
        <v>85</v>
      </c>
      <c r="B16" s="20">
        <v>49.427602380952379</v>
      </c>
      <c r="C16" s="20">
        <v>46.995223684210522</v>
      </c>
      <c r="D16" s="20">
        <v>52.720745454545458</v>
      </c>
      <c r="E16" s="20">
        <v>55.008083333333325</v>
      </c>
      <c r="F16" s="20">
        <v>60.048336363636373</v>
      </c>
      <c r="G16" s="20">
        <v>59.739213636363637</v>
      </c>
      <c r="H16" s="20">
        <v>56.279061904761896</v>
      </c>
      <c r="I16" s="20">
        <v>53.143807500000001</v>
      </c>
      <c r="J16" s="20">
        <v>55.045628571428587</v>
      </c>
      <c r="K16" s="20">
        <v>60.54291666666667</v>
      </c>
      <c r="L16" s="20">
        <v>58.953329999999994</v>
      </c>
      <c r="M16" s="20">
        <v>60.011573913043478</v>
      </c>
      <c r="N16" s="21">
        <v>55.720000000000006</v>
      </c>
      <c r="O16" s="22" t="s">
        <v>86</v>
      </c>
      <c r="P16" s="25"/>
    </row>
    <row r="17" spans="1:16" ht="15.75" x14ac:dyDescent="0.25">
      <c r="A17" s="19" t="s">
        <v>87</v>
      </c>
      <c r="B17" s="20">
        <v>67.055031315789464</v>
      </c>
      <c r="C17" s="20">
        <v>67.22359075</v>
      </c>
      <c r="D17" s="20">
        <v>66.897534999999976</v>
      </c>
      <c r="E17" s="20">
        <v>71.285795238095261</v>
      </c>
      <c r="F17" s="20">
        <v>70.775921818181828</v>
      </c>
      <c r="G17" s="20">
        <v>60.933454285714276</v>
      </c>
      <c r="H17" s="20">
        <v>57.270684761904761</v>
      </c>
      <c r="I17" s="20">
        <v>57.793637500000003</v>
      </c>
      <c r="J17" s="20">
        <v>60.34467149999999</v>
      </c>
      <c r="K17" s="20">
        <v>52.529441428571438</v>
      </c>
      <c r="L17" s="20">
        <v>56.531044722222227</v>
      </c>
      <c r="M17" s="20">
        <v>60.262107954545442</v>
      </c>
      <c r="N17" s="21">
        <v>62.46</v>
      </c>
      <c r="O17" s="22" t="s">
        <v>88</v>
      </c>
      <c r="P17" s="25"/>
    </row>
    <row r="18" spans="1:16" ht="15.75" x14ac:dyDescent="0.25">
      <c r="A18" s="24" t="s">
        <v>89</v>
      </c>
      <c r="B18" s="20">
        <v>65.481951250000009</v>
      </c>
      <c r="C18" s="20">
        <v>65.695437249999983</v>
      </c>
      <c r="D18" s="20">
        <v>68.099250714285716</v>
      </c>
      <c r="E18" s="20">
        <v>72.575061818181794</v>
      </c>
      <c r="F18" s="20">
        <v>68.982336590909085</v>
      </c>
      <c r="G18" s="20">
        <v>74.776604250000005</v>
      </c>
      <c r="H18" s="20">
        <v>79.327164347826084</v>
      </c>
      <c r="I18" s="20">
        <v>89.107013571428567</v>
      </c>
      <c r="J18" s="20">
        <v>87.921265000000034</v>
      </c>
      <c r="K18" s="20">
        <v>89.517554090909101</v>
      </c>
      <c r="L18" s="20">
        <v>92.374237368421049</v>
      </c>
      <c r="M18" s="20">
        <v>99.759819499999978</v>
      </c>
      <c r="N18" s="21">
        <v>79.249166666666667</v>
      </c>
      <c r="O18" s="22" t="s">
        <v>90</v>
      </c>
      <c r="P18" s="25"/>
    </row>
    <row r="19" spans="1:16" ht="15.75" x14ac:dyDescent="0.25">
      <c r="A19" s="19" t="s">
        <v>91</v>
      </c>
      <c r="B19" s="20">
        <v>105.72015318181816</v>
      </c>
      <c r="C19" s="20">
        <v>120.90896144736843</v>
      </c>
      <c r="D19" s="20">
        <v>129.71535511904762</v>
      </c>
      <c r="E19" s="20">
        <v>132.47124826086957</v>
      </c>
      <c r="F19" s="20">
        <v>113.05438523809524</v>
      </c>
      <c r="G19" s="20">
        <v>96.812891590909103</v>
      </c>
      <c r="H19" s="20">
        <v>69.121526666666668</v>
      </c>
      <c r="I19" s="20">
        <v>50.907636000000011</v>
      </c>
      <c r="J19" s="20">
        <v>40.61143324999999</v>
      </c>
      <c r="K19" s="20">
        <v>43.986057631578959</v>
      </c>
      <c r="L19" s="20">
        <v>43.217028000000006</v>
      </c>
      <c r="M19" s="20">
        <v>46.021762045454544</v>
      </c>
      <c r="N19" s="21">
        <v>83.566666666666663</v>
      </c>
      <c r="O19" s="22" t="s">
        <v>92</v>
      </c>
      <c r="P19" s="25"/>
    </row>
    <row r="20" spans="1:16" ht="15.75" x14ac:dyDescent="0.25">
      <c r="A20" s="24" t="s">
        <v>93</v>
      </c>
      <c r="B20" s="20">
        <v>50.135601875000006</v>
      </c>
      <c r="C20" s="20">
        <v>58.003360416666673</v>
      </c>
      <c r="D20" s="20">
        <v>69.115276136363633</v>
      </c>
      <c r="E20" s="20">
        <v>64.82460978260869</v>
      </c>
      <c r="F20" s="20">
        <v>71.979192105263166</v>
      </c>
      <c r="G20" s="20">
        <v>67.701650000000001</v>
      </c>
      <c r="H20" s="20">
        <v>73.064288636363642</v>
      </c>
      <c r="I20" s="20">
        <v>77.390866249999959</v>
      </c>
      <c r="J20" s="20">
        <v>75.01622261904761</v>
      </c>
      <c r="K20" s="20">
        <v>76.608826250000021</v>
      </c>
      <c r="L20" s="20">
        <v>73.694277777777771</v>
      </c>
      <c r="M20" s="20">
        <v>78.018300000000025</v>
      </c>
      <c r="N20" s="21">
        <v>69.762270040485845</v>
      </c>
      <c r="O20" s="22" t="s">
        <v>94</v>
      </c>
      <c r="P20" s="25"/>
    </row>
    <row r="21" spans="1:16" ht="15.75" x14ac:dyDescent="0.25">
      <c r="A21" s="24" t="s">
        <v>95</v>
      </c>
      <c r="B21" s="20">
        <v>84.08172900000001</v>
      </c>
      <c r="C21" s="20">
        <v>76.161427777777774</v>
      </c>
      <c r="D21" s="20">
        <v>74.331090000000003</v>
      </c>
      <c r="E21" s="20">
        <v>73.543052272727266</v>
      </c>
      <c r="F21" s="20">
        <v>75.126988999999995</v>
      </c>
      <c r="G21" s="20">
        <v>76.092999999999989</v>
      </c>
      <c r="H21" s="20">
        <v>81.109814285714293</v>
      </c>
      <c r="I21" s="20">
        <v>84.255698500000008</v>
      </c>
      <c r="J21" s="20">
        <v>89.772982380952385</v>
      </c>
      <c r="K21" s="20">
        <v>93.868447999999987</v>
      </c>
      <c r="L21" s="20">
        <v>101.62099944444444</v>
      </c>
      <c r="M21" s="20">
        <v>110.71446956521741</v>
      </c>
      <c r="N21" s="21">
        <v>85.09</v>
      </c>
      <c r="O21" s="22" t="s">
        <v>96</v>
      </c>
      <c r="P21" s="25"/>
    </row>
    <row r="22" spans="1:16" ht="15.75" x14ac:dyDescent="0.25">
      <c r="A22" s="24" t="s">
        <v>97</v>
      </c>
      <c r="B22" s="20">
        <v>118.63579277777778</v>
      </c>
      <c r="C22" s="20">
        <v>110.80254368421052</v>
      </c>
      <c r="D22" s="20">
        <v>109.99406772727275</v>
      </c>
      <c r="E22" s="20">
        <v>112.52711428571428</v>
      </c>
      <c r="F22" s="20">
        <v>106.93536000000002</v>
      </c>
      <c r="G22" s="20">
        <v>108.79064681818183</v>
      </c>
      <c r="H22" s="20">
        <v>106.10836949999998</v>
      </c>
      <c r="I22" s="20">
        <v>109.61574428571427</v>
      </c>
      <c r="J22" s="20">
        <v>107.19388799999999</v>
      </c>
      <c r="K22" s="20">
        <v>110.46828473684211</v>
      </c>
      <c r="L22" s="20">
        <v>117.66619714285711</v>
      </c>
      <c r="M22" s="20">
        <v>123.61055818181818</v>
      </c>
      <c r="N22" s="21">
        <v>111.89</v>
      </c>
      <c r="O22" s="22" t="s">
        <v>98</v>
      </c>
      <c r="P22" s="25"/>
    </row>
    <row r="23" spans="1:16" ht="15.75" x14ac:dyDescent="0.25">
      <c r="A23" s="24" t="s">
        <v>99</v>
      </c>
      <c r="B23" s="20">
        <v>117.97451263157893</v>
      </c>
      <c r="C23" s="20">
        <v>108.05380666666667</v>
      </c>
      <c r="D23" s="20">
        <v>94.507602631578962</v>
      </c>
      <c r="E23" s="20">
        <v>100.33814000000001</v>
      </c>
      <c r="F23" s="20">
        <v>110.06828299999999</v>
      </c>
      <c r="G23" s="20">
        <v>111.77087950000001</v>
      </c>
      <c r="H23" s="20">
        <v>109.78858409090908</v>
      </c>
      <c r="I23" s="20">
        <v>107.87074714285717</v>
      </c>
      <c r="J23" s="20">
        <v>107.28096684210526</v>
      </c>
      <c r="K23" s="20">
        <v>109.55123681818182</v>
      </c>
      <c r="L23" s="20">
        <v>112.67557388888889</v>
      </c>
      <c r="M23" s="20">
        <v>106.44967000000001</v>
      </c>
      <c r="N23" s="21">
        <v>107.97</v>
      </c>
      <c r="O23" s="22" t="s">
        <v>100</v>
      </c>
      <c r="P23" s="25"/>
    </row>
    <row r="24" spans="1:16" ht="15.75" x14ac:dyDescent="0.25">
      <c r="A24" s="19" t="s">
        <v>101</v>
      </c>
      <c r="B24" s="20">
        <v>101.57480404761903</v>
      </c>
      <c r="C24" s="20">
        <v>101.09704973684211</v>
      </c>
      <c r="D24" s="20">
        <v>101.11112850000002</v>
      </c>
      <c r="E24" s="20">
        <v>104.85975108695654</v>
      </c>
      <c r="F24" s="20">
        <v>108.45469894736839</v>
      </c>
      <c r="G24" s="20">
        <v>109.46571142857142</v>
      </c>
      <c r="H24" s="20">
        <v>107.37352068181818</v>
      </c>
      <c r="I24" s="20">
        <v>106.55480452380951</v>
      </c>
      <c r="J24" s="20">
        <v>108.71841975000002</v>
      </c>
      <c r="K24" s="20">
        <v>105.29499857142855</v>
      </c>
      <c r="L24" s="20">
        <v>106.18825474999998</v>
      </c>
      <c r="M24" s="20">
        <v>105.29528785714285</v>
      </c>
      <c r="N24" s="21">
        <v>105.52</v>
      </c>
      <c r="O24" s="22" t="s">
        <v>102</v>
      </c>
    </row>
    <row r="25" spans="1:16" ht="15.75" x14ac:dyDescent="0.25">
      <c r="A25" s="19" t="s">
        <v>103</v>
      </c>
      <c r="B25" s="20">
        <v>105.55533930000001</v>
      </c>
      <c r="C25" s="20">
        <v>106.85322644444446</v>
      </c>
      <c r="D25" s="20">
        <v>109.0539181904762</v>
      </c>
      <c r="E25" s="20">
        <v>106.2961561818182</v>
      </c>
      <c r="F25" s="20">
        <v>101.89198810000001</v>
      </c>
      <c r="G25" s="20">
        <v>96.959094045454563</v>
      </c>
      <c r="H25" s="20">
        <v>86.827638380952408</v>
      </c>
      <c r="I25" s="20">
        <v>77.581451350000009</v>
      </c>
      <c r="J25" s="20">
        <v>61.211098238095246</v>
      </c>
      <c r="K25" s="20">
        <v>46.586617428571437</v>
      </c>
      <c r="L25" s="20">
        <v>56.430382166666682</v>
      </c>
      <c r="M25" s="20">
        <v>55.176776090909101</v>
      </c>
      <c r="N25" s="21">
        <v>84.156300105691088</v>
      </c>
      <c r="O25" s="22" t="s">
        <v>104</v>
      </c>
    </row>
    <row r="26" spans="1:16" ht="15.75" x14ac:dyDescent="0.25">
      <c r="A26" s="19" t="s">
        <v>105</v>
      </c>
      <c r="B26" s="20">
        <v>59.070307599999992</v>
      </c>
      <c r="C26" s="20">
        <v>63.821381000000002</v>
      </c>
      <c r="D26" s="20">
        <v>61.745464190476184</v>
      </c>
      <c r="E26" s="20">
        <v>56.300030227272721</v>
      </c>
      <c r="F26" s="20">
        <v>47.327433333333339</v>
      </c>
      <c r="G26" s="20">
        <v>46.104868599999996</v>
      </c>
      <c r="H26" s="20">
        <v>46.675260727272715</v>
      </c>
      <c r="I26" s="20">
        <v>42.504005149999998</v>
      </c>
      <c r="J26" s="20">
        <v>35.680888380952382</v>
      </c>
      <c r="K26" s="20">
        <v>28.078798200000005</v>
      </c>
      <c r="L26" s="20">
        <v>30.525591894736845</v>
      </c>
      <c r="M26" s="20">
        <v>36.421309142857147</v>
      </c>
      <c r="N26" s="21">
        <v>46.16562723966944</v>
      </c>
      <c r="O26" s="22" t="s">
        <v>106</v>
      </c>
    </row>
    <row r="27" spans="1:16" ht="15.75" x14ac:dyDescent="0.25">
      <c r="A27" s="19" t="s">
        <v>107</v>
      </c>
      <c r="B27" s="20">
        <v>39.879094571428574</v>
      </c>
      <c r="C27" s="20">
        <v>45.006805849999999</v>
      </c>
      <c r="D27" s="20">
        <v>46.963111931818183</v>
      </c>
      <c r="E27" s="20">
        <v>43.519136674999999</v>
      </c>
      <c r="F27" s="20">
        <v>44.384978928571435</v>
      </c>
      <c r="G27" s="20">
        <v>44.480860166666659</v>
      </c>
      <c r="H27" s="20">
        <v>49.252621083333331</v>
      </c>
      <c r="I27" s="20">
        <v>44.456194318181822</v>
      </c>
      <c r="J27" s="20">
        <v>52.735649124999995</v>
      </c>
      <c r="K27" s="20">
        <v>54.077528250000015</v>
      </c>
      <c r="L27" s="20">
        <v>54.86268470000001</v>
      </c>
      <c r="M27" s="20">
        <v>51.469629652173914</v>
      </c>
      <c r="N27" s="21">
        <v>47.557812594621531</v>
      </c>
      <c r="O27" s="22" t="s">
        <v>108</v>
      </c>
    </row>
    <row r="28" spans="1:16" ht="15.75" x14ac:dyDescent="0.25">
      <c r="A28" s="19" t="s">
        <v>109</v>
      </c>
      <c r="B28" s="20">
        <v>52.490691055555551</v>
      </c>
      <c r="C28" s="20">
        <v>50.567623025000003</v>
      </c>
      <c r="D28" s="20">
        <v>46.555774</v>
      </c>
      <c r="E28" s="20">
        <v>47.857632880952387</v>
      </c>
      <c r="F28" s="20">
        <v>50.633570880952391</v>
      </c>
      <c r="G28" s="20">
        <v>54.523307750000001</v>
      </c>
      <c r="H28" s="20">
        <v>56.059518095238097</v>
      </c>
      <c r="I28" s="20">
        <v>61.315904545454551</v>
      </c>
      <c r="J28" s="20">
        <v>62.290080157894742</v>
      </c>
      <c r="K28" s="20">
        <v>67.060153386363623</v>
      </c>
      <c r="L28" s="20">
        <v>63.537335763157884</v>
      </c>
      <c r="M28" s="20">
        <v>63.795413214285702</v>
      </c>
      <c r="N28" s="21">
        <v>56.426878865306136</v>
      </c>
      <c r="O28" s="22" t="s">
        <v>110</v>
      </c>
    </row>
    <row r="29" spans="1:16" ht="15.75" x14ac:dyDescent="0.25">
      <c r="A29" s="19" t="s">
        <v>111</v>
      </c>
      <c r="B29" s="20">
        <v>69.219098437499994</v>
      </c>
      <c r="C29" s="20">
        <v>75.252045250000009</v>
      </c>
      <c r="D29" s="20">
        <v>73.825793025000024</v>
      </c>
      <c r="E29" s="20">
        <v>73.468274863636353</v>
      </c>
      <c r="F29" s="20">
        <v>72.5347376</v>
      </c>
      <c r="G29" s="20">
        <v>77.883389637499988</v>
      </c>
      <c r="H29" s="20">
        <v>80.082670250000007</v>
      </c>
      <c r="I29" s="20">
        <v>65.399219369047628</v>
      </c>
      <c r="J29" s="20">
        <v>57.772638352941186</v>
      </c>
      <c r="K29" s="20">
        <v>59.26800257954546</v>
      </c>
      <c r="L29" s="20">
        <v>64.534530625000002</v>
      </c>
      <c r="M29" s="20">
        <v>66.739999999999995</v>
      </c>
      <c r="N29" s="21">
        <v>69.88</v>
      </c>
      <c r="O29" s="22" t="s">
        <v>112</v>
      </c>
    </row>
    <row r="30" spans="1:16" ht="15.75" x14ac:dyDescent="0.25">
      <c r="A30" s="19" t="s">
        <v>113</v>
      </c>
      <c r="B30" s="20">
        <v>71.000922499999987</v>
      </c>
      <c r="C30" s="20">
        <v>70.013724342105249</v>
      </c>
      <c r="D30" s="20">
        <v>62.374424999999988</v>
      </c>
      <c r="E30" s="20">
        <v>63.627010326086953</v>
      </c>
      <c r="F30" s="20">
        <v>59.349817105263163</v>
      </c>
      <c r="G30" s="20">
        <v>61.723273214285719</v>
      </c>
      <c r="H30" s="20">
        <v>59.703420454545466</v>
      </c>
      <c r="I30" s="20">
        <v>62.53257261904762</v>
      </c>
      <c r="J30" s="20">
        <v>65.502042500000016</v>
      </c>
      <c r="K30" s="20">
        <v>64.309747023809535</v>
      </c>
      <c r="L30" s="20">
        <v>54.627359999999996</v>
      </c>
      <c r="M30" s="20">
        <v>33.358738068181822</v>
      </c>
      <c r="N30" s="21">
        <v>60.470826062752998</v>
      </c>
      <c r="O30" s="22" t="s">
        <v>114</v>
      </c>
    </row>
    <row r="31" spans="1:16" ht="15.75" x14ac:dyDescent="0.25">
      <c r="A31" s="19" t="s">
        <v>115</v>
      </c>
      <c r="B31" s="20">
        <v>19.901683749999997</v>
      </c>
      <c r="C31" s="20">
        <v>30.605539617647054</v>
      </c>
      <c r="D31" s="20">
        <v>40.633868636363637</v>
      </c>
      <c r="E31" s="20">
        <v>43.347552547619046</v>
      </c>
      <c r="F31" s="20">
        <v>44.190017605263151</v>
      </c>
      <c r="G31" s="20">
        <v>41.35410665909091</v>
      </c>
      <c r="H31" s="20">
        <v>40.658228000000001</v>
      </c>
      <c r="I31" s="20">
        <v>43.340640499999999</v>
      </c>
      <c r="J31" s="20">
        <v>49.839816952380943</v>
      </c>
      <c r="K31" s="20">
        <v>54.794569624999994</v>
      </c>
      <c r="L31" s="20">
        <v>61.216117289473672</v>
      </c>
      <c r="M31" s="20">
        <v>64.729496782608663</v>
      </c>
      <c r="N31" s="21">
        <v>44.821938917004019</v>
      </c>
      <c r="O31" s="22" t="s">
        <v>116</v>
      </c>
    </row>
    <row r="32" spans="1:16" ht="15.75" x14ac:dyDescent="0.25">
      <c r="A32" s="19" t="s">
        <v>117</v>
      </c>
      <c r="B32" s="20">
        <v>63.396976500000008</v>
      </c>
      <c r="C32" s="20">
        <v>66.953084852941174</v>
      </c>
      <c r="D32" s="20">
        <v>71.982647477272721</v>
      </c>
      <c r="E32" s="20">
        <v>73.539060523809511</v>
      </c>
      <c r="F32" s="20">
        <v>69.804724424999989</v>
      </c>
      <c r="G32" s="20">
        <v>73.130738295454549</v>
      </c>
      <c r="H32" s="20">
        <v>82.107393785714294</v>
      </c>
      <c r="I32" s="20">
        <v>80.637301023809528</v>
      </c>
      <c r="J32" s="20">
        <v>73.298823523809531</v>
      </c>
      <c r="K32" s="20">
        <v>84.666318799999985</v>
      </c>
      <c r="L32" s="20">
        <v>94.067715194444446</v>
      </c>
      <c r="M32" s="20">
        <v>112.87479254347826</v>
      </c>
      <c r="N32" s="21">
        <v>79.181425130081294</v>
      </c>
      <c r="O32" s="22" t="s">
        <v>116</v>
      </c>
    </row>
    <row r="33" spans="1:15" ht="15.75" x14ac:dyDescent="0.25">
      <c r="A33" s="19" t="s">
        <v>118</v>
      </c>
      <c r="B33" s="20">
        <v>102.96599786842103</v>
      </c>
      <c r="C33" s="20">
        <v>109.50503773684208</v>
      </c>
      <c r="D33" s="20">
        <v>116.01138504999999</v>
      </c>
      <c r="E33" s="20">
        <v>105.49124737500001</v>
      </c>
      <c r="F33" s="20">
        <v>97.404465428571427</v>
      </c>
      <c r="G33" s="20">
        <v>90.706344809523813</v>
      </c>
      <c r="H33" s="20">
        <v>91.698948700000003</v>
      </c>
      <c r="I33" s="20">
        <v>87.552266068181822</v>
      </c>
      <c r="J33" s="20">
        <v>78.100942275000008</v>
      </c>
      <c r="K33" s="20">
        <v>80.922269684210534</v>
      </c>
      <c r="L33" s="20">
        <v>82.278706675000009</v>
      </c>
      <c r="M33" s="20">
        <v>78.539480282608693</v>
      </c>
      <c r="N33" s="21">
        <v>93.151566872950767</v>
      </c>
      <c r="O33" s="22" t="s">
        <v>116</v>
      </c>
    </row>
    <row r="34" spans="1:15" ht="15.75" x14ac:dyDescent="0.25">
      <c r="A34" s="19" t="s">
        <v>119</v>
      </c>
      <c r="B34" s="20">
        <v>83.755358416666667</v>
      </c>
      <c r="C34" s="20">
        <v>74.981547824999993</v>
      </c>
      <c r="D34" s="20">
        <v>74.928252024999992</v>
      </c>
      <c r="E34" s="20">
        <v>80.368492428571415</v>
      </c>
      <c r="F34" s="20">
        <v>86.426703761904761</v>
      </c>
      <c r="G34" s="20">
        <v>93.539339400000003</v>
      </c>
      <c r="H34" s="20">
        <v>90.080343022727263</v>
      </c>
      <c r="I34" s="20">
        <v>83.455368214285699</v>
      </c>
      <c r="J34" s="20">
        <v>77.419721631578938</v>
      </c>
      <c r="K34" s="20">
        <v>79.216541545454547</v>
      </c>
      <c r="L34" s="20">
        <v>81.621881399999992</v>
      </c>
      <c r="M34" s="20">
        <v>84.486883150000011</v>
      </c>
      <c r="N34" s="21">
        <v>82.580010456967216</v>
      </c>
      <c r="O34" s="22" t="s">
        <v>116</v>
      </c>
    </row>
    <row r="35" spans="1:15" ht="15.75" x14ac:dyDescent="0.25">
      <c r="A35" s="19" t="s">
        <v>120</v>
      </c>
      <c r="B35" s="20">
        <v>89.437476250000003</v>
      </c>
      <c r="C35" s="20">
        <v>83.624938157894732</v>
      </c>
      <c r="D35" s="20">
        <v>82.552871052631588</v>
      </c>
      <c r="E35" s="20">
        <v>84.148165217391295</v>
      </c>
      <c r="F35" s="20">
        <v>78.270687499999994</v>
      </c>
      <c r="G35" s="20">
        <v>73.694888690476205</v>
      </c>
      <c r="H35" s="20">
        <v>75.124704545454534</v>
      </c>
      <c r="I35" s="20">
        <v>73.016986904761893</v>
      </c>
      <c r="J35" s="20">
        <v>73.336846874999978</v>
      </c>
      <c r="K35" s="20">
        <v>80.196197499999997</v>
      </c>
      <c r="L35" s="20">
        <v>77.328566875000007</v>
      </c>
      <c r="M35" s="20">
        <v>72.466606250000012</v>
      </c>
      <c r="N35" s="21">
        <v>78.560027295918331</v>
      </c>
      <c r="O35" s="22" t="s">
        <v>121</v>
      </c>
    </row>
    <row r="36" spans="1:15" ht="47.25" x14ac:dyDescent="0.25">
      <c r="A36" s="19" t="s">
        <v>122</v>
      </c>
      <c r="B36" s="20">
        <v>67.724946524999993</v>
      </c>
      <c r="C36" s="20">
        <v>64.042044444444457</v>
      </c>
      <c r="D36" s="20">
        <v>69.77</v>
      </c>
      <c r="E36" s="20">
        <v>70.95</v>
      </c>
      <c r="F36" s="20">
        <v>69.112829524999981</v>
      </c>
      <c r="G36" s="20">
        <v>69.61</v>
      </c>
      <c r="H36" s="20">
        <v>65.08</v>
      </c>
      <c r="I36" s="20">
        <v>64.305830100000009</v>
      </c>
      <c r="J36" s="20">
        <v>62.202431238095244</v>
      </c>
      <c r="K36" s="20">
        <v>63.08337802380953</v>
      </c>
      <c r="L36" s="20">
        <v>69.005476611111106</v>
      </c>
      <c r="M36" s="20">
        <v>113.49</v>
      </c>
      <c r="N36" s="21">
        <v>70.990725819556403</v>
      </c>
      <c r="O36" s="30" t="s">
        <v>123</v>
      </c>
    </row>
    <row r="37" spans="1:15" ht="15.75" x14ac:dyDescent="0.25">
      <c r="A37" s="26" t="s">
        <v>124</v>
      </c>
      <c r="B37" s="27"/>
      <c r="C37" s="27"/>
      <c r="D37" s="27"/>
      <c r="E37" s="27"/>
      <c r="F37" s="27"/>
      <c r="G37" s="28"/>
      <c r="H37" s="28"/>
      <c r="I37" s="28"/>
      <c r="J37" s="28"/>
      <c r="K37" s="28"/>
      <c r="L37" s="28"/>
      <c r="M37" s="28"/>
    </row>
    <row r="38" spans="1:15" ht="15.75" x14ac:dyDescent="0.25">
      <c r="A38" s="43" t="s">
        <v>125</v>
      </c>
      <c r="B38" s="43"/>
      <c r="C38" s="43"/>
      <c r="D38" s="43"/>
      <c r="E38" s="43"/>
      <c r="F38" s="43"/>
      <c r="G38" s="43"/>
      <c r="H38" s="43"/>
      <c r="I38" s="43"/>
      <c r="J38" s="43"/>
      <c r="K38" s="43"/>
      <c r="L38" s="43"/>
      <c r="M38" s="43"/>
      <c r="N38" s="43"/>
      <c r="O38" s="43"/>
    </row>
    <row r="39" spans="1:15" ht="15.75" x14ac:dyDescent="0.25">
      <c r="A39" s="43" t="s">
        <v>126</v>
      </c>
      <c r="B39" s="43"/>
      <c r="C39" s="43"/>
      <c r="D39" s="43"/>
      <c r="E39" s="43"/>
      <c r="F39" s="43"/>
      <c r="G39" s="43"/>
      <c r="H39" s="43"/>
      <c r="I39" s="43"/>
      <c r="J39" s="43"/>
      <c r="K39" s="43"/>
      <c r="L39" s="43"/>
      <c r="M39" s="43"/>
      <c r="N39" s="43"/>
      <c r="O39" s="43"/>
    </row>
    <row r="41" spans="1:15" ht="15.75" x14ac:dyDescent="0.25">
      <c r="B41" s="29"/>
      <c r="C41" s="29"/>
      <c r="D41" s="29"/>
      <c r="E41" s="29"/>
      <c r="F41" s="29"/>
      <c r="G41" s="29"/>
      <c r="H41" s="29"/>
      <c r="I41" s="29"/>
      <c r="J41" s="29"/>
      <c r="K41" s="29"/>
      <c r="L41" s="29"/>
      <c r="M41" s="29"/>
    </row>
    <row r="42" spans="1:15" ht="15.75" x14ac:dyDescent="0.25">
      <c r="B42" s="29"/>
      <c r="C42" s="29"/>
      <c r="D42" s="29"/>
      <c r="E42" s="29"/>
      <c r="F42" s="29"/>
      <c r="G42" s="29"/>
      <c r="H42" s="29"/>
      <c r="I42" s="29"/>
      <c r="J42" s="29"/>
      <c r="K42" s="29"/>
      <c r="L42" s="29"/>
      <c r="M42" s="29"/>
    </row>
    <row r="43" spans="1:15" ht="15.75" x14ac:dyDescent="0.25">
      <c r="B43" s="29"/>
      <c r="C43" s="29"/>
      <c r="D43" s="29"/>
      <c r="E43" s="29"/>
      <c r="F43" s="29"/>
      <c r="G43" s="29"/>
      <c r="H43" s="29"/>
      <c r="I43" s="29"/>
      <c r="J43" s="29"/>
      <c r="K43" s="29"/>
      <c r="L43" s="29"/>
      <c r="M43" s="29"/>
    </row>
    <row r="44" spans="1:15" ht="15.75" x14ac:dyDescent="0.25">
      <c r="B44" s="29"/>
      <c r="C44" s="29"/>
      <c r="D44" s="29"/>
      <c r="E44" s="29"/>
      <c r="F44" s="29"/>
      <c r="G44" s="29"/>
      <c r="H44" s="29"/>
      <c r="I44" s="29"/>
      <c r="J44" s="29"/>
      <c r="K44" s="29"/>
      <c r="L44" s="29"/>
      <c r="M44" s="29"/>
    </row>
    <row r="45" spans="1:15" ht="15.75" x14ac:dyDescent="0.25">
      <c r="B45" s="29"/>
      <c r="C45" s="29"/>
      <c r="D45" s="29"/>
      <c r="E45" s="29"/>
      <c r="F45" s="29"/>
      <c r="G45" s="29"/>
      <c r="H45" s="29"/>
      <c r="I45" s="29"/>
      <c r="J45" s="29"/>
      <c r="K45" s="29"/>
      <c r="L45" s="29"/>
      <c r="M45" s="29"/>
    </row>
    <row r="46" spans="1:15" ht="15.75" x14ac:dyDescent="0.25">
      <c r="B46" s="29"/>
      <c r="C46" s="29"/>
      <c r="D46" s="29"/>
      <c r="E46" s="29"/>
      <c r="F46" s="29"/>
      <c r="G46" s="29"/>
      <c r="H46" s="29"/>
      <c r="I46" s="29"/>
      <c r="J46" s="29"/>
      <c r="K46" s="29"/>
      <c r="L46" s="29"/>
      <c r="M46" s="29"/>
    </row>
    <row r="47" spans="1:15" ht="15.75" x14ac:dyDescent="0.25">
      <c r="B47" s="29"/>
      <c r="C47" s="29"/>
      <c r="D47" s="29"/>
      <c r="E47" s="29"/>
      <c r="F47" s="29"/>
      <c r="G47" s="29"/>
      <c r="H47" s="29"/>
      <c r="I47" s="29"/>
      <c r="J47" s="29"/>
      <c r="K47" s="29"/>
      <c r="L47" s="29"/>
      <c r="M47" s="29"/>
    </row>
    <row r="48" spans="1:15" ht="15.75" x14ac:dyDescent="0.25">
      <c r="B48" s="29"/>
      <c r="C48" s="29"/>
      <c r="D48" s="29"/>
      <c r="E48" s="29"/>
      <c r="F48" s="29"/>
      <c r="G48" s="29"/>
      <c r="H48" s="29"/>
      <c r="I48" s="29"/>
      <c r="J48" s="29"/>
      <c r="K48" s="29"/>
      <c r="L48" s="29"/>
      <c r="M48" s="29"/>
    </row>
    <row r="49" spans="2:13" ht="15.75" x14ac:dyDescent="0.25">
      <c r="B49" s="29"/>
      <c r="C49" s="29"/>
      <c r="D49" s="29"/>
      <c r="E49" s="29"/>
      <c r="F49" s="29"/>
      <c r="G49" s="29"/>
      <c r="H49" s="29"/>
      <c r="I49" s="29"/>
      <c r="J49" s="29"/>
      <c r="K49" s="29"/>
      <c r="L49" s="29"/>
      <c r="M49" s="29"/>
    </row>
    <row r="50" spans="2:13" ht="15.75" x14ac:dyDescent="0.25">
      <c r="B50" s="29"/>
      <c r="C50" s="29"/>
      <c r="D50" s="29"/>
      <c r="E50" s="29"/>
      <c r="F50" s="29"/>
      <c r="G50" s="29"/>
      <c r="H50" s="29"/>
      <c r="I50" s="29"/>
      <c r="J50" s="29"/>
      <c r="K50" s="29"/>
      <c r="L50" s="29"/>
      <c r="M50" s="29"/>
    </row>
    <row r="51" spans="2:13" ht="15.75" x14ac:dyDescent="0.25">
      <c r="B51" s="29"/>
      <c r="C51" s="29"/>
      <c r="D51" s="29"/>
      <c r="E51" s="29"/>
      <c r="F51" s="29"/>
      <c r="G51" s="29"/>
      <c r="H51" s="29"/>
      <c r="I51" s="29"/>
      <c r="J51" s="29"/>
      <c r="K51" s="29"/>
      <c r="L51" s="29"/>
      <c r="M51" s="29"/>
    </row>
  </sheetData>
  <mergeCells count="4">
    <mergeCell ref="A3:O3"/>
    <mergeCell ref="A5:O5"/>
    <mergeCell ref="A38:O38"/>
    <mergeCell ref="A39:O3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C478B-1727-4874-AC7A-6E5C58A77E0A}">
  <dimension ref="A1:AC60"/>
  <sheetViews>
    <sheetView zoomScale="85" zoomScaleNormal="85" workbookViewId="0">
      <selection activeCell="D34" sqref="D34"/>
    </sheetView>
  </sheetViews>
  <sheetFormatPr defaultRowHeight="15" x14ac:dyDescent="0.25"/>
  <cols>
    <col min="1" max="1" width="9.42578125" bestFit="1" customWidth="1"/>
    <col min="2" max="2" width="24.140625" bestFit="1" customWidth="1"/>
    <col min="3" max="3" width="12.85546875" bestFit="1" customWidth="1"/>
    <col min="4" max="4" width="26.85546875" customWidth="1"/>
    <col min="5" max="6" width="16.42578125" bestFit="1" customWidth="1"/>
    <col min="7" max="7" width="12.7109375" bestFit="1" customWidth="1"/>
    <col min="8" max="8" width="12.140625" bestFit="1" customWidth="1"/>
    <col min="9" max="13" width="12.7109375" bestFit="1" customWidth="1"/>
    <col min="14" max="14" width="12" bestFit="1" customWidth="1"/>
    <col min="15" max="15" width="16.42578125" bestFit="1" customWidth="1"/>
    <col min="16" max="18" width="12.7109375" bestFit="1" customWidth="1"/>
    <col min="19" max="19" width="13.42578125" bestFit="1" customWidth="1"/>
    <col min="20" max="20" width="12.7109375" bestFit="1" customWidth="1"/>
    <col min="21" max="21" width="16" bestFit="1" customWidth="1"/>
    <col min="22" max="22" width="12.85546875" bestFit="1" customWidth="1"/>
    <col min="23" max="23" width="18" bestFit="1" customWidth="1"/>
    <col min="24" max="24" width="12.7109375" bestFit="1" customWidth="1"/>
    <col min="25" max="25" width="14.42578125" bestFit="1" customWidth="1"/>
    <col min="26" max="26" width="12.7109375" bestFit="1" customWidth="1"/>
    <col min="27" max="27" width="13.7109375" bestFit="1" customWidth="1"/>
    <col min="28" max="28" width="14.85546875" bestFit="1" customWidth="1"/>
    <col min="29" max="29" width="12.7109375" bestFit="1" customWidth="1"/>
  </cols>
  <sheetData>
    <row r="1" spans="1:29" x14ac:dyDescent="0.25">
      <c r="F1" s="31"/>
      <c r="G1" s="44" t="s">
        <v>130</v>
      </c>
      <c r="H1" s="44"/>
      <c r="I1" s="44"/>
      <c r="J1" s="44"/>
      <c r="K1" s="44"/>
      <c r="L1" s="44"/>
      <c r="M1" s="44"/>
      <c r="N1" s="44"/>
      <c r="O1" s="44"/>
      <c r="P1" s="44"/>
      <c r="Q1" s="44"/>
      <c r="R1" s="44"/>
      <c r="S1" s="44"/>
      <c r="T1" s="44"/>
      <c r="U1" s="44"/>
      <c r="V1" s="44"/>
      <c r="W1" s="44"/>
      <c r="X1" s="44"/>
      <c r="Y1" s="44"/>
      <c r="Z1" s="44"/>
      <c r="AA1" s="44"/>
      <c r="AB1" s="44"/>
      <c r="AC1" s="44"/>
    </row>
    <row r="2" spans="1:29" ht="30" x14ac:dyDescent="0.25">
      <c r="A2" s="32" t="s">
        <v>127</v>
      </c>
      <c r="B2" s="32" t="s">
        <v>128</v>
      </c>
      <c r="C2" s="32" t="s">
        <v>129</v>
      </c>
      <c r="F2" s="32" t="s">
        <v>127</v>
      </c>
      <c r="G2" s="32" t="s">
        <v>6</v>
      </c>
      <c r="H2" s="32" t="s">
        <v>7</v>
      </c>
      <c r="I2" s="32" t="s">
        <v>8</v>
      </c>
      <c r="J2" s="32" t="s">
        <v>9</v>
      </c>
      <c r="K2" s="32" t="s">
        <v>11</v>
      </c>
      <c r="L2" s="32" t="s">
        <v>12</v>
      </c>
      <c r="M2" s="32" t="s">
        <v>13</v>
      </c>
      <c r="N2" s="32" t="s">
        <v>15</v>
      </c>
      <c r="O2" s="32" t="s">
        <v>16</v>
      </c>
      <c r="P2" s="32" t="s">
        <v>17</v>
      </c>
      <c r="Q2" s="32" t="s">
        <v>18</v>
      </c>
      <c r="R2" s="32" t="s">
        <v>19</v>
      </c>
      <c r="S2" s="32" t="s">
        <v>21</v>
      </c>
      <c r="T2" s="32" t="s">
        <v>22</v>
      </c>
      <c r="U2" s="32" t="s">
        <v>23</v>
      </c>
      <c r="V2" s="32" t="s">
        <v>24</v>
      </c>
      <c r="W2" s="32" t="s">
        <v>25</v>
      </c>
      <c r="X2" s="32" t="s">
        <v>26</v>
      </c>
      <c r="Y2" s="32" t="s">
        <v>27</v>
      </c>
      <c r="Z2" s="32" t="s">
        <v>28</v>
      </c>
      <c r="AA2" s="32" t="s">
        <v>29</v>
      </c>
      <c r="AB2" s="32" t="s">
        <v>30</v>
      </c>
      <c r="AC2" s="32" t="s">
        <v>31</v>
      </c>
    </row>
    <row r="3" spans="1:29" x14ac:dyDescent="0.25">
      <c r="A3" s="34">
        <v>44197</v>
      </c>
      <c r="B3" s="31">
        <v>54.794569624999994</v>
      </c>
      <c r="C3" s="31"/>
      <c r="F3" s="33">
        <v>44166</v>
      </c>
      <c r="G3" s="31"/>
      <c r="H3" s="31"/>
      <c r="I3" s="31"/>
      <c r="J3" s="31"/>
      <c r="K3" s="31"/>
      <c r="L3" s="31"/>
      <c r="M3" s="31"/>
      <c r="N3" s="31"/>
      <c r="O3" s="31"/>
      <c r="P3" s="31"/>
      <c r="Q3" s="31"/>
      <c r="R3" s="31"/>
      <c r="S3" s="31"/>
      <c r="T3" s="31"/>
      <c r="U3" s="31"/>
      <c r="V3" s="31"/>
      <c r="W3" s="31"/>
      <c r="X3" s="31"/>
      <c r="Y3" s="31"/>
      <c r="Z3" s="31"/>
      <c r="AA3" s="31"/>
      <c r="AB3" s="31"/>
      <c r="AC3" s="31"/>
    </row>
    <row r="4" spans="1:29" x14ac:dyDescent="0.25">
      <c r="A4" s="34">
        <f t="shared" ref="A4:A31" si="0">EDATE(A3,1)</f>
        <v>44228</v>
      </c>
      <c r="B4" s="31">
        <v>61.216117289473672</v>
      </c>
      <c r="C4" s="31">
        <f t="shared" ref="C4:C31" si="1">(B4-B3)/B3*100</f>
        <v>11.719313991187642</v>
      </c>
      <c r="F4" s="33">
        <v>44197</v>
      </c>
      <c r="G4" s="31">
        <f>(Q5_CPI_Category_Levels!B3-Q5_CPI_Category_Levels!B2)/Q5_CPI_Category_Levels!B2*100</f>
        <v>0.32258064516129031</v>
      </c>
      <c r="H4" s="31">
        <f>(Q5_CPI_Category_Levels!C3-Q5_CPI_Category_Levels!C2)/Q5_CPI_Category_Levels!C2*100</f>
        <v>0.39062499999999634</v>
      </c>
      <c r="I4" s="31">
        <f>(Q5_CPI_Category_Levels!D3-Q5_CPI_Category_Levels!D2)/Q5_CPI_Category_Levels!D2*100</f>
        <v>-0.12547051442911986</v>
      </c>
      <c r="J4" s="31">
        <f>(Q5_CPI_Category_Levels!E3-Q5_CPI_Category_Levels!E2)/Q5_CPI_Category_Levels!E2*100</f>
        <v>0</v>
      </c>
      <c r="K4" s="31">
        <f>(Q5_CPI_Category_Levels!F3-Q5_CPI_Category_Levels!F2)/Q5_CPI_Category_Levels!F2*100</f>
        <v>0.4814305364511613</v>
      </c>
      <c r="L4" s="31">
        <f>(Q5_CPI_Category_Levels!G3-Q5_CPI_Category_Levels!G2)/Q5_CPI_Category_Levels!G2*100</f>
        <v>1.2863913337847026</v>
      </c>
      <c r="M4" s="31">
        <f>(Q5_CPI_Category_Levels!H3-Q5_CPI_Category_Levels!H2)/Q5_CPI_Category_Levels!H2*100</f>
        <v>2.2821576763485556</v>
      </c>
      <c r="N4" s="31">
        <f>(Q5_CPI_Category_Levels!I3-Q5_CPI_Category_Levels!I2)/Q5_CPI_Category_Levels!I2*100</f>
        <v>0.63171193935565373</v>
      </c>
      <c r="O4" s="31">
        <f>(Q5_CPI_Category_Levels!J3-Q5_CPI_Category_Levels!J2)/Q5_CPI_Category_Levels!J2*100</f>
        <v>0.20040080160321402</v>
      </c>
      <c r="P4" s="31">
        <f>(Q5_CPI_Category_Levels!K3-Q5_CPI_Category_Levels!K2)/Q5_CPI_Category_Levels!K2*100</f>
        <v>-0.44191919191920265</v>
      </c>
      <c r="Q4" s="31">
        <f>(Q5_CPI_Category_Levels!L3-Q5_CPI_Category_Levels!L2)/Q5_CPI_Category_Levels!L2*100</f>
        <v>-0.47120418848167833</v>
      </c>
      <c r="R4" s="31">
        <f>(Q5_CPI_Category_Levels!M3-Q5_CPI_Category_Levels!M2)/Q5_CPI_Category_Levels!M2*100</f>
        <v>0</v>
      </c>
      <c r="S4" s="31">
        <f>(Q5_CPI_Category_Levels!N3-Q5_CPI_Category_Levels!N2)/Q5_CPI_Category_Levels!N2*100</f>
        <v>1.7426273458445194</v>
      </c>
      <c r="T4" s="31">
        <f>(Q5_CPI_Category_Levels!O3-Q5_CPI_Category_Levels!O2)/Q5_CPI_Category_Levels!O2*100</f>
        <v>2.9331514324693124</v>
      </c>
      <c r="U4" s="31">
        <f>(Q5_CPI_Category_Levels!P3-Q5_CPI_Category_Levels!P2)/Q5_CPI_Category_Levels!P2*100</f>
        <v>0.59331175836029892</v>
      </c>
      <c r="V4" s="31">
        <f>(Q5_CPI_Category_Levels!Q3-Q5_CPI_Category_Levels!Q2)/Q5_CPI_Category_Levels!Q2*100</f>
        <v>-0.19096117122850603</v>
      </c>
      <c r="W4" s="31">
        <f>(Q5_CPI_Category_Levels!R3-Q5_CPI_Category_Levels!R2)/Q5_CPI_Category_Levels!R2*100</f>
        <v>0.48543689320387312</v>
      </c>
      <c r="X4" s="31">
        <f>(Q5_CPI_Category_Levels!S3-Q5_CPI_Category_Levels!S2)/Q5_CPI_Category_Levels!S2*100</f>
        <v>0.12484394506867481</v>
      </c>
      <c r="Y4" s="31">
        <f>(Q5_CPI_Category_Levels!T3-Q5_CPI_Category_Levels!T2)/Q5_CPI_Category_Levels!T2*100</f>
        <v>0.74074074074073692</v>
      </c>
      <c r="Z4" s="31">
        <f>(Q5_CPI_Category_Levels!U3-Q5_CPI_Category_Levels!U2)/Q5_CPI_Category_Levels!U2*100</f>
        <v>0.61349693251533743</v>
      </c>
      <c r="AA4" s="31">
        <f>(Q5_CPI_Category_Levels!V3-Q5_CPI_Category_Levels!V2)/Q5_CPI_Category_Levels!V2*100</f>
        <v>-0.60711188204683686</v>
      </c>
      <c r="AB4" s="31">
        <f>(Q5_CPI_Category_Levels!W3-Q5_CPI_Category_Levels!W2)/Q5_CPI_Category_Levels!W2*100</f>
        <v>0.85287846481877549</v>
      </c>
      <c r="AC4" s="31">
        <f>(Q5_CPI_Category_Levels!X3-Q5_CPI_Category_Levels!X2)/Q5_CPI_Category_Levels!X2*100</f>
        <v>-15.748373101952282</v>
      </c>
    </row>
    <row r="5" spans="1:29" x14ac:dyDescent="0.25">
      <c r="A5" s="34">
        <f t="shared" si="0"/>
        <v>44256</v>
      </c>
      <c r="B5" s="31">
        <v>64.729496782608663</v>
      </c>
      <c r="C5" s="31">
        <f t="shared" si="1"/>
        <v>5.7393046940909613</v>
      </c>
      <c r="F5" s="33">
        <v>44228</v>
      </c>
      <c r="G5" s="31">
        <f>(Q5_CPI_Category_Levels!B4-Q5_CPI_Category_Levels!B3)/Q5_CPI_Category_Levels!B3*100</f>
        <v>1.0932475884244299</v>
      </c>
      <c r="H5" s="31">
        <f>(Q5_CPI_Category_Levels!C4-Q5_CPI_Category_Levels!C3)/Q5_CPI_Category_Levels!C3*100</f>
        <v>1.0376134889753716</v>
      </c>
      <c r="I5" s="31">
        <f>(Q5_CPI_Category_Levels!D4-Q5_CPI_Category_Levels!D3)/Q5_CPI_Category_Levels!D3*100</f>
        <v>0.18844221105528353</v>
      </c>
      <c r="J5" s="31">
        <f>(Q5_CPI_Category_Levels!E4-Q5_CPI_Category_Levels!E3)/Q5_CPI_Category_Levels!E3*100</f>
        <v>-3.7649743297204918</v>
      </c>
      <c r="K5" s="31">
        <f>(Q5_CPI_Category_Levels!F4-Q5_CPI_Category_Levels!F3)/Q5_CPI_Category_Levels!F3*100</f>
        <v>0.88980150581794082</v>
      </c>
      <c r="L5" s="31">
        <f>(Q5_CPI_Category_Levels!G4-Q5_CPI_Category_Levels!G3)/Q5_CPI_Category_Levels!G3*100</f>
        <v>0.7352941176470551</v>
      </c>
      <c r="M5" s="31">
        <f>(Q5_CPI_Category_Levels!H4-Q5_CPI_Category_Levels!H3)/Q5_CPI_Category_Levels!H3*100</f>
        <v>3.0425963488843815</v>
      </c>
      <c r="N5" s="31">
        <f>(Q5_CPI_Category_Levels!I4-Q5_CPI_Category_Levels!I3)/Q5_CPI_Category_Levels!I3*100</f>
        <v>1.2554927809165097</v>
      </c>
      <c r="O5" s="31">
        <f>(Q5_CPI_Category_Levels!J4-Q5_CPI_Category_Levels!J3)/Q5_CPI_Category_Levels!J3*100</f>
        <v>0.60000000000000386</v>
      </c>
      <c r="P5" s="31">
        <f>(Q5_CPI_Category_Levels!K4-Q5_CPI_Category_Levels!K3)/Q5_CPI_Category_Levels!K3*100</f>
        <v>1.331642358909336</v>
      </c>
      <c r="Q5" s="31">
        <f>(Q5_CPI_Category_Levels!L4-Q5_CPI_Category_Levels!L3)/Q5_CPI_Category_Levels!L3*100</f>
        <v>-1.8937401367701181</v>
      </c>
      <c r="R5" s="31">
        <f>(Q5_CPI_Category_Levels!M4-Q5_CPI_Category_Levels!M3)/Q5_CPI_Category_Levels!M3*100</f>
        <v>0.38935756002595351</v>
      </c>
      <c r="S5" s="31">
        <f>(Q5_CPI_Category_Levels!N4-Q5_CPI_Category_Levels!N3)/Q5_CPI_Category_Levels!N3*100</f>
        <v>2.4374176548089515</v>
      </c>
      <c r="T5" s="31">
        <f>(Q5_CPI_Category_Levels!O4-Q5_CPI_Category_Levels!O3)/Q5_CPI_Category_Levels!O3*100</f>
        <v>5.1689860834989947</v>
      </c>
      <c r="U5" s="31">
        <f>(Q5_CPI_Category_Levels!P4-Q5_CPI_Category_Levels!P3)/Q5_CPI_Category_Levels!P3*100</f>
        <v>0.965147453083116</v>
      </c>
      <c r="V5" s="31">
        <f>(Q5_CPI_Category_Levels!Q4-Q5_CPI_Category_Levels!Q3)/Q5_CPI_Category_Levels!Q3*100</f>
        <v>-0.6377551020408162</v>
      </c>
      <c r="W5" s="31">
        <f>(Q5_CPI_Category_Levels!R4-Q5_CPI_Category_Levels!R3)/Q5_CPI_Category_Levels!R3*100</f>
        <v>1.1473429951690857</v>
      </c>
      <c r="X5" s="31">
        <f>(Q5_CPI_Category_Levels!S4-Q5_CPI_Category_Levels!S3)/Q5_CPI_Category_Levels!S3*100</f>
        <v>-0.99750623441396158</v>
      </c>
      <c r="Y5" s="31">
        <f>(Q5_CPI_Category_Levels!T4-Q5_CPI_Category_Levels!T3)/Q5_CPI_Category_Levels!T3*100</f>
        <v>1.2700534759358328</v>
      </c>
      <c r="Z5" s="31">
        <f>(Q5_CPI_Category_Levels!U4-Q5_CPI_Category_Levels!U3)/Q5_CPI_Category_Levels!U3*100</f>
        <v>0.12195121951218818</v>
      </c>
      <c r="AA5" s="31">
        <f>(Q5_CPI_Category_Levels!V4-Q5_CPI_Category_Levels!V3)/Q5_CPI_Category_Levels!V3*100</f>
        <v>-1.5706806282722487</v>
      </c>
      <c r="AB5" s="31">
        <f>(Q5_CPI_Category_Levels!W4-Q5_CPI_Category_Levels!W3)/Q5_CPI_Category_Levels!W3*100</f>
        <v>2.2551092318534098</v>
      </c>
      <c r="AC5" s="31">
        <f>(Q5_CPI_Category_Levels!X4-Q5_CPI_Category_Levels!X3)/Q5_CPI_Category_Levels!X3*100</f>
        <v>-17.610710607621005</v>
      </c>
    </row>
    <row r="6" spans="1:29" x14ac:dyDescent="0.25">
      <c r="A6" s="34">
        <f t="shared" si="0"/>
        <v>44287</v>
      </c>
      <c r="B6" s="31">
        <v>63.396976500000008</v>
      </c>
      <c r="C6" s="31">
        <f t="shared" si="1"/>
        <v>-2.0585982416700528</v>
      </c>
      <c r="F6" s="33">
        <v>44256</v>
      </c>
      <c r="G6" s="31">
        <f>(Q5_CPI_Category_Levels!B5-Q5_CPI_Category_Levels!B4)/Q5_CPI_Category_Levels!B4*100</f>
        <v>0.38167938931299156</v>
      </c>
      <c r="H6" s="31">
        <f>(Q5_CPI_Category_Levels!C5-Q5_CPI_Category_Levels!C4)/Q5_CPI_Category_Levels!C4*100</f>
        <v>0.38510911424903355</v>
      </c>
      <c r="I6" s="31">
        <f>(Q5_CPI_Category_Levels!D5-Q5_CPI_Category_Levels!D4)/Q5_CPI_Category_Levels!D4*100</f>
        <v>0.43887147335422488</v>
      </c>
      <c r="J6" s="31">
        <f>(Q5_CPI_Category_Levels!E5-Q5_CPI_Category_Levels!E4)/Q5_CPI_Category_Levels!E4*100</f>
        <v>-2.9045643153526837</v>
      </c>
      <c r="K6" s="31">
        <f>(Q5_CPI_Category_Levels!F5-Q5_CPI_Category_Levels!F4)/Q5_CPI_Category_Levels!F4*100</f>
        <v>0.33921302578018991</v>
      </c>
      <c r="L6" s="31">
        <f>(Q5_CPI_Category_Levels!G5-Q5_CPI_Category_Levels!G4)/Q5_CPI_Category_Levels!G4*100</f>
        <v>1.9907100199071004</v>
      </c>
      <c r="M6" s="31">
        <f>(Q5_CPI_Category_Levels!H5-Q5_CPI_Category_Levels!H4)/Q5_CPI_Category_Levels!H4*100</f>
        <v>2.0341207349081327</v>
      </c>
      <c r="N6" s="31">
        <f>(Q5_CPI_Category_Levels!I5-Q5_CPI_Category_Levels!I4)/Q5_CPI_Category_Levels!I4*100</f>
        <v>0.24798512089273234</v>
      </c>
      <c r="O6" s="31">
        <f>(Q5_CPI_Category_Levels!J5-Q5_CPI_Category_Levels!J4)/Q5_CPI_Category_Levels!J4*100</f>
        <v>0.19880715705764279</v>
      </c>
      <c r="P6" s="31">
        <f>(Q5_CPI_Category_Levels!K5-Q5_CPI_Category_Levels!K4)/Q5_CPI_Category_Levels!K4*100</f>
        <v>6.2578222778469528E-2</v>
      </c>
      <c r="Q6" s="31">
        <f>(Q5_CPI_Category_Levels!L5-Q5_CPI_Category_Levels!L4)/Q5_CPI_Category_Levels!L4*100</f>
        <v>3.0563002680965083</v>
      </c>
      <c r="R6" s="31">
        <f>(Q5_CPI_Category_Levels!M5-Q5_CPI_Category_Levels!M4)/Q5_CPI_Category_Levels!M4*100</f>
        <v>0.12928248222366973</v>
      </c>
      <c r="S6" s="31">
        <f>(Q5_CPI_Category_Levels!N5-Q5_CPI_Category_Levels!N4)/Q5_CPI_Category_Levels!N4*100</f>
        <v>0.64308681672025725</v>
      </c>
      <c r="T6" s="31">
        <f>(Q5_CPI_Category_Levels!O5-Q5_CPI_Category_Levels!O4)/Q5_CPI_Category_Levels!O4*100</f>
        <v>3.2766225582860855</v>
      </c>
      <c r="U6" s="31">
        <f>(Q5_CPI_Category_Levels!P5-Q5_CPI_Category_Levels!P4)/Q5_CPI_Category_Levels!P4*100</f>
        <v>-0.10621348911312642</v>
      </c>
      <c r="V6" s="31">
        <f>(Q5_CPI_Category_Levels!Q5-Q5_CPI_Category_Levels!Q4)/Q5_CPI_Category_Levels!Q4*100</f>
        <v>-1.2836970474967906</v>
      </c>
      <c r="W6" s="31">
        <f>(Q5_CPI_Category_Levels!R5-Q5_CPI_Category_Levels!R4)/Q5_CPI_Category_Levels!R4*100</f>
        <v>0.41791044776118724</v>
      </c>
      <c r="X6" s="31">
        <f>(Q5_CPI_Category_Levels!S5-Q5_CPI_Category_Levels!S4)/Q5_CPI_Category_Levels!S4*100</f>
        <v>0.62972292191435764</v>
      </c>
      <c r="Y6" s="31">
        <f>(Q5_CPI_Category_Levels!T5-Q5_CPI_Category_Levels!T4)/Q5_CPI_Category_Levels!T4*100</f>
        <v>0.72607260726072231</v>
      </c>
      <c r="Z6" s="31">
        <f>(Q5_CPI_Category_Levels!U5-Q5_CPI_Category_Levels!U4)/Q5_CPI_Category_Levels!U4*100</f>
        <v>-0.4263093788063268</v>
      </c>
      <c r="AA6" s="31">
        <f>(Q5_CPI_Category_Levels!V5-Q5_CPI_Category_Levels!V4)/Q5_CPI_Category_Levels!V4*100</f>
        <v>-0.17730496453900962</v>
      </c>
      <c r="AB6" s="31">
        <f>(Q5_CPI_Category_Levels!W5-Q5_CPI_Category_Levels!W4)/Q5_CPI_Category_Levels!W4*100</f>
        <v>0.75809786354238073</v>
      </c>
      <c r="AC6" s="31">
        <f>(Q5_CPI_Category_Levels!X5-Q5_CPI_Category_Levels!X4)/Q5_CPI_Category_Levels!X4*100</f>
        <v>-6.5625</v>
      </c>
    </row>
    <row r="7" spans="1:29" x14ac:dyDescent="0.25">
      <c r="A7" s="34">
        <f t="shared" si="0"/>
        <v>44317</v>
      </c>
      <c r="B7" s="31">
        <v>66.953084852941174</v>
      </c>
      <c r="C7" s="31">
        <f t="shared" si="1"/>
        <v>5.6092712133380145</v>
      </c>
      <c r="F7" s="33">
        <v>44287</v>
      </c>
      <c r="G7" s="31">
        <f>(Q5_CPI_Category_Levels!B6-Q5_CPI_Category_Levels!B5)/Q5_CPI_Category_Levels!B5*100</f>
        <v>0.6337135614702154</v>
      </c>
      <c r="H7" s="31">
        <f>(Q5_CPI_Category_Levels!C6-Q5_CPI_Category_Levels!C5)/Q5_CPI_Category_Levels!C5*100</f>
        <v>0.57544757033248439</v>
      </c>
      <c r="I7" s="31">
        <f>(Q5_CPI_Category_Levels!D6-Q5_CPI_Category_Levels!D5)/Q5_CPI_Category_Levels!D5*100</f>
        <v>6.2421972534346275E-2</v>
      </c>
      <c r="J7" s="31">
        <f>(Q5_CPI_Category_Levels!E6-Q5_CPI_Category_Levels!E5)/Q5_CPI_Category_Levels!E5*100</f>
        <v>0.48840048840047801</v>
      </c>
      <c r="K7" s="31">
        <f>(Q5_CPI_Category_Levels!F6-Q5_CPI_Category_Levels!F5)/Q5_CPI_Category_Levels!F5*100</f>
        <v>0.40567951318458034</v>
      </c>
      <c r="L7" s="31">
        <f>(Q5_CPI_Category_Levels!G6-Q5_CPI_Category_Levels!G5)/Q5_CPI_Category_Levels!G5*100</f>
        <v>6.9616135328562256</v>
      </c>
      <c r="M7" s="31">
        <f>(Q5_CPI_Category_Levels!H6-Q5_CPI_Category_Levels!H5)/Q5_CPI_Category_Levels!H5*100</f>
        <v>6.4308681672022069E-2</v>
      </c>
      <c r="N7" s="31">
        <f>(Q5_CPI_Category_Levels!I6-Q5_CPI_Category_Levels!I5)/Q5_CPI_Category_Levels!I5*100</f>
        <v>0.3710575139146709</v>
      </c>
      <c r="O7" s="31">
        <f>(Q5_CPI_Category_Levels!J6-Q5_CPI_Category_Levels!J5)/Q5_CPI_Category_Levels!J5*100</f>
        <v>0.3968253968254119</v>
      </c>
      <c r="P7" s="31">
        <f>(Q5_CPI_Category_Levels!K6-Q5_CPI_Category_Levels!K5)/Q5_CPI_Category_Levels!K5*100</f>
        <v>0.9380863039399624</v>
      </c>
      <c r="Q7" s="31">
        <f>(Q5_CPI_Category_Levels!L6-Q5_CPI_Category_Levels!L5)/Q5_CPI_Category_Levels!L5*100</f>
        <v>3.0176899063475608</v>
      </c>
      <c r="R7" s="31">
        <f>(Q5_CPI_Category_Levels!M6-Q5_CPI_Category_Levels!M5)/Q5_CPI_Category_Levels!M5*100</f>
        <v>0.32278889606197547</v>
      </c>
      <c r="S7" s="31">
        <f>(Q5_CPI_Category_Levels!N6-Q5_CPI_Category_Levels!N5)/Q5_CPI_Category_Levels!N5*100</f>
        <v>0.70287539936101873</v>
      </c>
      <c r="T7" s="31">
        <f>(Q5_CPI_Category_Levels!O6-Q5_CPI_Category_Levels!O5)/Q5_CPI_Category_Levels!O5*100</f>
        <v>3.7827943868212257</v>
      </c>
      <c r="U7" s="31">
        <f>(Q5_CPI_Category_Levels!P6-Q5_CPI_Category_Levels!P5)/Q5_CPI_Category_Levels!P5*100</f>
        <v>0.37214247740564438</v>
      </c>
      <c r="V7" s="31">
        <f>(Q5_CPI_Category_Levels!Q6-Q5_CPI_Category_Levels!Q5)/Q5_CPI_Category_Levels!Q5*100</f>
        <v>1.0403120936280845</v>
      </c>
      <c r="W7" s="31">
        <f>(Q5_CPI_Category_Levels!R6-Q5_CPI_Category_Levels!R5)/Q5_CPI_Category_Levels!R5*100</f>
        <v>0.41617122473247153</v>
      </c>
      <c r="X7" s="31">
        <f>(Q5_CPI_Category_Levels!S6-Q5_CPI_Category_Levels!S5)/Q5_CPI_Category_Levels!S5*100</f>
        <v>1.1889862327909744</v>
      </c>
      <c r="Y7" s="31">
        <f>(Q5_CPI_Category_Levels!T6-Q5_CPI_Category_Levels!T5)/Q5_CPI_Category_Levels!T5*100</f>
        <v>0.39318479685451796</v>
      </c>
      <c r="Z7" s="31">
        <f>(Q5_CPI_Category_Levels!U6-Q5_CPI_Category_Levels!U5)/Q5_CPI_Category_Levels!U5*100</f>
        <v>0.24464831804281695</v>
      </c>
      <c r="AA7" s="31">
        <f>(Q5_CPI_Category_Levels!V6-Q5_CPI_Category_Levels!V5)/Q5_CPI_Category_Levels!V5*100</f>
        <v>0.44404973357015992</v>
      </c>
      <c r="AB7" s="31">
        <f>(Q5_CPI_Category_Levels!W6-Q5_CPI_Category_Levels!W5)/Q5_CPI_Category_Levels!W5*100</f>
        <v>0.27359781121751414</v>
      </c>
      <c r="AC7" s="31">
        <f>(Q5_CPI_Category_Levels!X6-Q5_CPI_Category_Levels!X5)/Q5_CPI_Category_Levels!X5*100</f>
        <v>-3.612040133779268</v>
      </c>
    </row>
    <row r="8" spans="1:29" x14ac:dyDescent="0.25">
      <c r="A8" s="34">
        <f t="shared" si="0"/>
        <v>44348</v>
      </c>
      <c r="B8" s="31">
        <v>71.982647477272721</v>
      </c>
      <c r="C8" s="31">
        <f t="shared" si="1"/>
        <v>7.512070034381102</v>
      </c>
      <c r="F8" s="33">
        <v>44317</v>
      </c>
      <c r="G8" s="31">
        <f>(Q5_CPI_Category_Levels!B7-Q5_CPI_Category_Levels!B6)/Q5_CPI_Category_Levels!B6*100</f>
        <v>1.8891687657430729</v>
      </c>
      <c r="H8" s="31">
        <f>(Q5_CPI_Category_Levels!C7-Q5_CPI_Category_Levels!C6)/Q5_CPI_Category_Levels!C6*100</f>
        <v>1.9707565162110579</v>
      </c>
      <c r="I8" s="31">
        <f>(Q5_CPI_Category_Levels!D7-Q5_CPI_Category_Levels!D6)/Q5_CPI_Category_Levels!D6*100</f>
        <v>0.56144728633810181</v>
      </c>
      <c r="J8" s="31">
        <f>(Q5_CPI_Category_Levels!E7-Q5_CPI_Category_Levels!E6)/Q5_CPI_Category_Levels!E6*100</f>
        <v>3.4629404617254056</v>
      </c>
      <c r="K8" s="31">
        <f>(Q5_CPI_Category_Levels!F7-Q5_CPI_Category_Levels!F6)/Q5_CPI_Category_Levels!F6*100</f>
        <v>2.4242424242424203</v>
      </c>
      <c r="L8" s="31">
        <f>(Q5_CPI_Category_Levels!G7-Q5_CPI_Category_Levels!G6)/Q5_CPI_Category_Levels!G6*100</f>
        <v>1.6423357664233509</v>
      </c>
      <c r="M8" s="31">
        <f>(Q5_CPI_Category_Levels!H7-Q5_CPI_Category_Levels!H6)/Q5_CPI_Category_Levels!H6*100</f>
        <v>2.4421593830334265</v>
      </c>
      <c r="N8" s="31">
        <f>(Q5_CPI_Category_Levels!I7-Q5_CPI_Category_Levels!I6)/Q5_CPI_Category_Levels!I6*100</f>
        <v>2.1565003080714726</v>
      </c>
      <c r="O8" s="31">
        <f>(Q5_CPI_Category_Levels!J7-Q5_CPI_Category_Levels!J6)/Q5_CPI_Category_Levels!J6*100</f>
        <v>1.9104084321475474</v>
      </c>
      <c r="P8" s="31">
        <f>(Q5_CPI_Category_Levels!K7-Q5_CPI_Category_Levels!K6)/Q5_CPI_Category_Levels!K6*100</f>
        <v>0.12391573729862988</v>
      </c>
      <c r="Q8" s="31">
        <f>(Q5_CPI_Category_Levels!L7-Q5_CPI_Category_Levels!L6)/Q5_CPI_Category_Levels!L6*100</f>
        <v>1.2626262626262625</v>
      </c>
      <c r="R8" s="31">
        <f>(Q5_CPI_Category_Levels!M7-Q5_CPI_Category_Levels!M6)/Q5_CPI_Category_Levels!M6*100</f>
        <v>0.45045045045044318</v>
      </c>
      <c r="S8" s="31">
        <f>(Q5_CPI_Category_Levels!N7-Q5_CPI_Category_Levels!N6)/Q5_CPI_Category_Levels!N6*100</f>
        <v>1.0786802030456961</v>
      </c>
      <c r="T8" s="31">
        <f>(Q5_CPI_Category_Levels!O7-Q5_CPI_Category_Levels!O6)/Q5_CPI_Category_Levels!O6*100</f>
        <v>5.0558495002939416</v>
      </c>
      <c r="U8" s="31">
        <f>(Q5_CPI_Category_Levels!P7-Q5_CPI_Category_Levels!P6)/Q5_CPI_Category_Levels!P6*100</f>
        <v>1.6419491525423699</v>
      </c>
      <c r="V8" s="31">
        <f>(Q5_CPI_Category_Levels!Q7-Q5_CPI_Category_Levels!Q6)/Q5_CPI_Category_Levels!Q6*100</f>
        <v>2.0592020592020517</v>
      </c>
      <c r="W8" s="31">
        <f>(Q5_CPI_Category_Levels!R7-Q5_CPI_Category_Levels!R6)/Q5_CPI_Category_Levels!R6*100</f>
        <v>0.88809946714031962</v>
      </c>
      <c r="X8" s="31">
        <f>(Q5_CPI_Category_Levels!S7-Q5_CPI_Category_Levels!S6)/Q5_CPI_Category_Levels!S6*100</f>
        <v>2.2881880024737273</v>
      </c>
      <c r="Y8" s="31">
        <f>(Q5_CPI_Category_Levels!T7-Q5_CPI_Category_Levels!T6)/Q5_CPI_Category_Levels!T6*100</f>
        <v>1.6971279373368298</v>
      </c>
      <c r="Z8" s="31">
        <f>(Q5_CPI_Category_Levels!U7-Q5_CPI_Category_Levels!U6)/Q5_CPI_Category_Levels!U6*100</f>
        <v>2.6235509456985864</v>
      </c>
      <c r="AA8" s="31">
        <f>(Q5_CPI_Category_Levels!V7-Q5_CPI_Category_Levels!V6)/Q5_CPI_Category_Levels!V6*100</f>
        <v>1.503094606542885</v>
      </c>
      <c r="AB8" s="31">
        <f>(Q5_CPI_Category_Levels!W7-Q5_CPI_Category_Levels!W6)/Q5_CPI_Category_Levels!W6*100</f>
        <v>1.5688949522510309</v>
      </c>
      <c r="AC8" s="31">
        <f>(Q5_CPI_Category_Levels!X7-Q5_CPI_Category_Levels!X6)/Q5_CPI_Category_Levels!X6*100</f>
        <v>2.6370575988896681</v>
      </c>
    </row>
    <row r="9" spans="1:29" x14ac:dyDescent="0.25">
      <c r="A9" s="34">
        <f t="shared" si="0"/>
        <v>44378</v>
      </c>
      <c r="B9" s="31">
        <v>73.539060523809511</v>
      </c>
      <c r="C9" s="31">
        <f t="shared" si="1"/>
        <v>2.1622058941749818</v>
      </c>
      <c r="F9" s="33">
        <v>44348</v>
      </c>
      <c r="G9" s="31">
        <f>(Q5_CPI_Category_Levels!B8-Q5_CPI_Category_Levels!B7)/Q5_CPI_Category_Levels!B7*100</f>
        <v>0.24721878862792165</v>
      </c>
      <c r="H9" s="31">
        <f>(Q5_CPI_Category_Levels!C8-Q5_CPI_Category_Levels!C7)/Q5_CPI_Category_Levels!C7*100</f>
        <v>0.18703241895260783</v>
      </c>
      <c r="I9" s="31">
        <f>(Q5_CPI_Category_Levels!D8-Q5_CPI_Category_Levels!D7)/Q5_CPI_Category_Levels!D7*100</f>
        <v>0.3101736972704715</v>
      </c>
      <c r="J9" s="31">
        <f>(Q5_CPI_Category_Levels!E8-Q5_CPI_Category_Levels!E7)/Q5_CPI_Category_Levels!E7*100</f>
        <v>6.1068702290076198</v>
      </c>
      <c r="K9" s="31">
        <f>(Q5_CPI_Category_Levels!F8-Q5_CPI_Category_Levels!F7)/Q5_CPI_Category_Levels!F7*100</f>
        <v>-0.19723865877710908</v>
      </c>
      <c r="L9" s="31">
        <f>(Q5_CPI_Category_Levels!G8-Q5_CPI_Category_Levels!G7)/Q5_CPI_Category_Levels!G7*100</f>
        <v>-1.4961101137043686</v>
      </c>
      <c r="M9" s="31">
        <f>(Q5_CPI_Category_Levels!H8-Q5_CPI_Category_Levels!H7)/Q5_CPI_Category_Levels!H7*100</f>
        <v>0.25094102885822184</v>
      </c>
      <c r="N9" s="31">
        <f>(Q5_CPI_Category_Levels!I8-Q5_CPI_Category_Levels!I7)/Q5_CPI_Category_Levels!I7*100</f>
        <v>0.30156815440289503</v>
      </c>
      <c r="O9" s="31">
        <f>(Q5_CPI_Category_Levels!J8-Q5_CPI_Category_Levels!J7)/Q5_CPI_Category_Levels!J7*100</f>
        <v>6.464124111184405E-2</v>
      </c>
      <c r="P9" s="31">
        <f>(Q5_CPI_Category_Levels!K8-Q5_CPI_Category_Levels!K7)/Q5_CPI_Category_Levels!K7*100</f>
        <v>-0.68069306930692719</v>
      </c>
      <c r="Q9" s="31">
        <f>(Q5_CPI_Category_Levels!L8-Q5_CPI_Category_Levels!L7)/Q5_CPI_Category_Levels!L7*100</f>
        <v>0.74812967581047385</v>
      </c>
      <c r="R9" s="31">
        <f>(Q5_CPI_Category_Levels!M8-Q5_CPI_Category_Levels!M7)/Q5_CPI_Category_Levels!M7*100</f>
        <v>6.4061499039073877E-2</v>
      </c>
      <c r="S9" s="31">
        <f>(Q5_CPI_Category_Levels!N8-Q5_CPI_Category_Levels!N7)/Q5_CPI_Category_Levels!N7*100</f>
        <v>0.43942247332077122</v>
      </c>
      <c r="T9" s="31">
        <f>(Q5_CPI_Category_Levels!O8-Q5_CPI_Category_Levels!O7)/Q5_CPI_Category_Levels!O7*100</f>
        <v>2.7979854504756578</v>
      </c>
      <c r="U9" s="31">
        <f>(Q5_CPI_Category_Levels!P8-Q5_CPI_Category_Levels!P7)/Q5_CPI_Category_Levels!P7*100</f>
        <v>-0.57321521625846494</v>
      </c>
      <c r="V9" s="31">
        <f>(Q5_CPI_Category_Levels!Q8-Q5_CPI_Category_Levels!Q7)/Q5_CPI_Category_Levels!Q7*100</f>
        <v>0.12610340479194013</v>
      </c>
      <c r="W9" s="31">
        <f>(Q5_CPI_Category_Levels!R8-Q5_CPI_Category_Levels!R7)/Q5_CPI_Category_Levels!R7*100</f>
        <v>1.1737089201877933</v>
      </c>
      <c r="X9" s="31">
        <f>(Q5_CPI_Category_Levels!S8-Q5_CPI_Category_Levels!S7)/Q5_CPI_Category_Levels!S7*100</f>
        <v>0.36275695284159265</v>
      </c>
      <c r="Y9" s="31">
        <f>(Q5_CPI_Category_Levels!T8-Q5_CPI_Category_Levels!T7)/Q5_CPI_Category_Levels!T7*100</f>
        <v>-0.57766367137355945</v>
      </c>
      <c r="Z9" s="31">
        <f>(Q5_CPI_Category_Levels!U8-Q5_CPI_Category_Levels!U7)/Q5_CPI_Category_Levels!U7*100</f>
        <v>0.17835909631391877</v>
      </c>
      <c r="AA9" s="31">
        <f>(Q5_CPI_Category_Levels!V8-Q5_CPI_Category_Levels!V7)/Q5_CPI_Category_Levels!V7*100</f>
        <v>0.26132404181184427</v>
      </c>
      <c r="AB9" s="31">
        <f>(Q5_CPI_Category_Levels!W8-Q5_CPI_Category_Levels!W7)/Q5_CPI_Category_Levels!W7*100</f>
        <v>1.2088650100738636</v>
      </c>
      <c r="AC9" s="31">
        <f>(Q5_CPI_Category_Levels!X8-Q5_CPI_Category_Levels!X7)/Q5_CPI_Category_Levels!X7*100</f>
        <v>5.0709939148073024</v>
      </c>
    </row>
    <row r="10" spans="1:29" x14ac:dyDescent="0.25">
      <c r="A10" s="34">
        <f t="shared" si="0"/>
        <v>44409</v>
      </c>
      <c r="B10" s="31">
        <v>69.804724424999989</v>
      </c>
      <c r="C10" s="31">
        <f t="shared" si="1"/>
        <v>-5.078030739324535</v>
      </c>
      <c r="F10" s="33">
        <v>44378</v>
      </c>
      <c r="G10" s="31">
        <f>(Q5_CPI_Category_Levels!B9-Q5_CPI_Category_Levels!B8)/Q5_CPI_Category_Levels!B8*100</f>
        <v>0.36991368680642589</v>
      </c>
      <c r="H10" s="31">
        <f>(Q5_CPI_Category_Levels!C9-Q5_CPI_Category_Levels!C8)/Q5_CPI_Category_Levels!C8*100</f>
        <v>0.43559427504668141</v>
      </c>
      <c r="I10" s="31">
        <f>(Q5_CPI_Category_Levels!D9-Q5_CPI_Category_Levels!D8)/Q5_CPI_Category_Levels!D8*100</f>
        <v>0.927643784786642</v>
      </c>
      <c r="J10" s="31">
        <f>(Q5_CPI_Category_Levels!E9-Q5_CPI_Category_Levels!E8)/Q5_CPI_Category_Levels!E8*100</f>
        <v>0.83010514665190926</v>
      </c>
      <c r="K10" s="31">
        <f>(Q5_CPI_Category_Levels!F9-Q5_CPI_Category_Levels!F8)/Q5_CPI_Category_Levels!F8*100</f>
        <v>0.85638998682475809</v>
      </c>
      <c r="L10" s="31">
        <f>(Q5_CPI_Category_Levels!G9-Q5_CPI_Category_Levels!G8)/Q5_CPI_Category_Levels!G8*100</f>
        <v>-0.42527339003644515</v>
      </c>
      <c r="M10" s="31">
        <f>(Q5_CPI_Category_Levels!H9-Q5_CPI_Category_Levels!H8)/Q5_CPI_Category_Levels!H8*100</f>
        <v>0.56320400500624357</v>
      </c>
      <c r="N10" s="31">
        <f>(Q5_CPI_Category_Levels!I9-Q5_CPI_Category_Levels!I8)/Q5_CPI_Category_Levels!I8*100</f>
        <v>0.42092603728201361</v>
      </c>
      <c r="O10" s="31">
        <f>(Q5_CPI_Category_Levels!J9-Q5_CPI_Category_Levels!J8)/Q5_CPI_Category_Levels!J8*100</f>
        <v>0.64599483204134367</v>
      </c>
      <c r="P10" s="31">
        <f>(Q5_CPI_Category_Levels!K9-Q5_CPI_Category_Levels!K8)/Q5_CPI_Category_Levels!K8*100</f>
        <v>0.62305295950155759</v>
      </c>
      <c r="Q10" s="31">
        <f>(Q5_CPI_Category_Levels!L9-Q5_CPI_Category_Levels!L8)/Q5_CPI_Category_Levels!L8*100</f>
        <v>2.3762376237623819</v>
      </c>
      <c r="R10" s="31">
        <f>(Q5_CPI_Category_Levels!M9-Q5_CPI_Category_Levels!M8)/Q5_CPI_Category_Levels!M8*100</f>
        <v>0.83226632522407895</v>
      </c>
      <c r="S10" s="31">
        <f>(Q5_CPI_Category_Levels!N9-Q5_CPI_Category_Levels!N8)/Q5_CPI_Category_Levels!N8*100</f>
        <v>0.56250000000000355</v>
      </c>
      <c r="T10" s="31">
        <f>(Q5_CPI_Category_Levels!O9-Q5_CPI_Category_Levels!O8)/Q5_CPI_Category_Levels!O8*100</f>
        <v>-0.87098530212302361</v>
      </c>
      <c r="U10" s="31">
        <f>(Q5_CPI_Category_Levels!P9-Q5_CPI_Category_Levels!P8)/Q5_CPI_Category_Levels!P8*100</f>
        <v>0.20964360587000905</v>
      </c>
      <c r="V10" s="31">
        <f>(Q5_CPI_Category_Levels!Q9-Q5_CPI_Category_Levels!Q8)/Q5_CPI_Category_Levels!Q8*100</f>
        <v>0.8186397984886542</v>
      </c>
      <c r="W10" s="31">
        <f>(Q5_CPI_Category_Levels!R9-Q5_CPI_Category_Levels!R8)/Q5_CPI_Category_Levels!R8*100</f>
        <v>-0.11600928074246927</v>
      </c>
      <c r="X10" s="31">
        <f>(Q5_CPI_Category_Levels!S9-Q5_CPI_Category_Levels!S8)/Q5_CPI_Category_Levels!S8*100</f>
        <v>-1.2048192771084338</v>
      </c>
      <c r="Y10" s="31">
        <f>(Q5_CPI_Category_Levels!T9-Q5_CPI_Category_Levels!T8)/Q5_CPI_Category_Levels!T8*100</f>
        <v>0.25823111684958405</v>
      </c>
      <c r="Z10" s="31">
        <f>(Q5_CPI_Category_Levels!U9-Q5_CPI_Category_Levels!U8)/Q5_CPI_Category_Levels!U8*100</f>
        <v>-0.1186943620177974</v>
      </c>
      <c r="AA10" s="31">
        <f>(Q5_CPI_Category_Levels!V9-Q5_CPI_Category_Levels!V8)/Q5_CPI_Category_Levels!V8*100</f>
        <v>-0.5212858384013852</v>
      </c>
      <c r="AB10" s="31">
        <f>(Q5_CPI_Category_Levels!W9-Q5_CPI_Category_Levels!W8)/Q5_CPI_Category_Levels!W8*100</f>
        <v>1.5925680159256841</v>
      </c>
      <c r="AC10" s="31">
        <f>(Q5_CPI_Category_Levels!X9-Q5_CPI_Category_Levels!X8)/Q5_CPI_Category_Levels!X8*100</f>
        <v>5.6628056628056518</v>
      </c>
    </row>
    <row r="11" spans="1:29" x14ac:dyDescent="0.25">
      <c r="A11" s="34">
        <f t="shared" si="0"/>
        <v>44440</v>
      </c>
      <c r="B11" s="31">
        <v>73.130738295454549</v>
      </c>
      <c r="C11" s="31">
        <f t="shared" si="1"/>
        <v>4.7647403493843967</v>
      </c>
      <c r="F11" s="33">
        <v>44409</v>
      </c>
      <c r="G11" s="31">
        <f>(Q5_CPI_Category_Levels!B10-Q5_CPI_Category_Levels!B9)/Q5_CPI_Category_Levels!B9*100</f>
        <v>1.0442260442260372</v>
      </c>
      <c r="H11" s="31">
        <f>(Q5_CPI_Category_Levels!C10-Q5_CPI_Category_Levels!C9)/Q5_CPI_Category_Levels!C9*100</f>
        <v>1.1152416356877217</v>
      </c>
      <c r="I11" s="31">
        <f>(Q5_CPI_Category_Levels!D10-Q5_CPI_Category_Levels!D9)/Q5_CPI_Category_Levels!D9*100</f>
        <v>0.36764705882354337</v>
      </c>
      <c r="J11" s="31">
        <f>(Q5_CPI_Category_Levels!E10-Q5_CPI_Category_Levels!E9)/Q5_CPI_Category_Levels!E9*100</f>
        <v>-5.1591657519209537</v>
      </c>
      <c r="K11" s="31">
        <f>(Q5_CPI_Category_Levels!F10-Q5_CPI_Category_Levels!F9)/Q5_CPI_Category_Levels!F9*100</f>
        <v>1.4369693011103966</v>
      </c>
      <c r="L11" s="31">
        <f>(Q5_CPI_Category_Levels!G10-Q5_CPI_Category_Levels!G9)/Q5_CPI_Category_Levels!G9*100</f>
        <v>-4.3319097010372145</v>
      </c>
      <c r="M11" s="31">
        <f>(Q5_CPI_Category_Levels!H10-Q5_CPI_Category_Levels!H9)/Q5_CPI_Category_Levels!H9*100</f>
        <v>1.1823273179838243</v>
      </c>
      <c r="N11" s="31">
        <f>(Q5_CPI_Category_Levels!I10-Q5_CPI_Category_Levels!I9)/Q5_CPI_Category_Levels!I9*100</f>
        <v>0.83832335329341656</v>
      </c>
      <c r="O11" s="31">
        <f>(Q5_CPI_Category_Levels!J10-Q5_CPI_Category_Levels!J9)/Q5_CPI_Category_Levels!J9*100</f>
        <v>1.0911424903722649</v>
      </c>
      <c r="P11" s="31">
        <f>(Q5_CPI_Category_Levels!K10-Q5_CPI_Category_Levels!K9)/Q5_CPI_Category_Levels!K9*100</f>
        <v>0.37151702786377355</v>
      </c>
      <c r="Q11" s="31">
        <f>(Q5_CPI_Category_Levels!L10-Q5_CPI_Category_Levels!L9)/Q5_CPI_Category_Levels!L9*100</f>
        <v>-1.3539651837524231</v>
      </c>
      <c r="R11" s="31">
        <f>(Q5_CPI_Category_Levels!M10-Q5_CPI_Category_Levels!M9)/Q5_CPI_Category_Levels!M9*100</f>
        <v>0.57142857142857506</v>
      </c>
      <c r="S11" s="31">
        <f>(Q5_CPI_Category_Levels!N10-Q5_CPI_Category_Levels!N9)/Q5_CPI_Category_Levels!N9*100</f>
        <v>1.1187072715972548</v>
      </c>
      <c r="T11" s="31">
        <f>(Q5_CPI_Category_Levels!O10-Q5_CPI_Category_Levels!O9)/Q5_CPI_Category_Levels!O9*100</f>
        <v>3.2399780340472297</v>
      </c>
      <c r="U11" s="31">
        <f>(Q5_CPI_Category_Levels!P10-Q5_CPI_Category_Levels!P9)/Q5_CPI_Category_Levels!P9*100</f>
        <v>0.47071129707113268</v>
      </c>
      <c r="V11" s="31">
        <f>(Q5_CPI_Category_Levels!Q10-Q5_CPI_Category_Levels!Q9)/Q5_CPI_Category_Levels!Q9*100</f>
        <v>-6.2460961898809696E-2</v>
      </c>
      <c r="W11" s="31">
        <f>(Q5_CPI_Category_Levels!R10-Q5_CPI_Category_Levels!R9)/Q5_CPI_Category_Levels!R9*100</f>
        <v>0.98722415795587515</v>
      </c>
      <c r="X11" s="31">
        <f>(Q5_CPI_Category_Levels!S10-Q5_CPI_Category_Levels!S9)/Q5_CPI_Category_Levels!S9*100</f>
        <v>6.097560975609409E-2</v>
      </c>
      <c r="Y11" s="31">
        <f>(Q5_CPI_Category_Levels!T10-Q5_CPI_Category_Levels!T9)/Q5_CPI_Category_Levels!T9*100</f>
        <v>1.4810045074050113</v>
      </c>
      <c r="Z11" s="31">
        <f>(Q5_CPI_Category_Levels!U10-Q5_CPI_Category_Levels!U9)/Q5_CPI_Category_Levels!U9*100</f>
        <v>0.29708853238265004</v>
      </c>
      <c r="AA11" s="31">
        <f>(Q5_CPI_Category_Levels!V10-Q5_CPI_Category_Levels!V9)/Q5_CPI_Category_Levels!V9*100</f>
        <v>4.5414847161572078</v>
      </c>
      <c r="AB11" s="31">
        <f>(Q5_CPI_Category_Levels!W10-Q5_CPI_Category_Levels!W9)/Q5_CPI_Category_Levels!W9*100</f>
        <v>0.58785107772697953</v>
      </c>
      <c r="AC11" s="31">
        <f>(Q5_CPI_Category_Levels!X10-Q5_CPI_Category_Levels!X9)/Q5_CPI_Category_Levels!X9*100</f>
        <v>-1.2180267965895251</v>
      </c>
    </row>
    <row r="12" spans="1:29" x14ac:dyDescent="0.25">
      <c r="A12" s="34">
        <f t="shared" si="0"/>
        <v>44470</v>
      </c>
      <c r="B12" s="31">
        <v>82.107393785714294</v>
      </c>
      <c r="C12" s="31">
        <f t="shared" si="1"/>
        <v>12.2748049582014</v>
      </c>
      <c r="F12" s="33">
        <v>44440</v>
      </c>
      <c r="G12" s="31">
        <f>(Q5_CPI_Category_Levels!B11-Q5_CPI_Category_Levels!B10)/Q5_CPI_Category_Levels!B10*100</f>
        <v>6.0790273556227549E-2</v>
      </c>
      <c r="H12" s="31">
        <f>(Q5_CPI_Category_Levels!C11-Q5_CPI_Category_Levels!C10)/Q5_CPI_Category_Levels!C10*100</f>
        <v>6.1274509803935499E-2</v>
      </c>
      <c r="I12" s="31">
        <f>(Q5_CPI_Category_Levels!D11-Q5_CPI_Category_Levels!D10)/Q5_CPI_Category_Levels!D10*100</f>
        <v>-6.1050061050074926E-2</v>
      </c>
      <c r="J12" s="31">
        <f>(Q5_CPI_Category_Levels!E11-Q5_CPI_Category_Levels!E10)/Q5_CPI_Category_Levels!E10*100</f>
        <v>0</v>
      </c>
      <c r="K12" s="31">
        <f>(Q5_CPI_Category_Levels!F11-Q5_CPI_Category_Levels!F10)/Q5_CPI_Category_Levels!F10*100</f>
        <v>0</v>
      </c>
      <c r="L12" s="31">
        <f>(Q5_CPI_Category_Levels!G11-Q5_CPI_Category_Levels!G10)/Q5_CPI_Category_Levels!G10*100</f>
        <v>-6.3775510204096136E-2</v>
      </c>
      <c r="M12" s="31">
        <f>(Q5_CPI_Category_Levels!H11-Q5_CPI_Category_Levels!H10)/Q5_CPI_Category_Levels!H10*100</f>
        <v>0</v>
      </c>
      <c r="N12" s="31">
        <f>(Q5_CPI_Category_Levels!I11-Q5_CPI_Category_Levels!I10)/Q5_CPI_Category_Levels!I10*100</f>
        <v>0</v>
      </c>
      <c r="O12" s="31">
        <f>(Q5_CPI_Category_Levels!J11-Q5_CPI_Category_Levels!J10)/Q5_CPI_Category_Levels!J10*100</f>
        <v>0</v>
      </c>
      <c r="P12" s="31">
        <f>(Q5_CPI_Category_Levels!K11-Q5_CPI_Category_Levels!K10)/Q5_CPI_Category_Levels!K10*100</f>
        <v>0</v>
      </c>
      <c r="Q12" s="31">
        <f>(Q5_CPI_Category_Levels!L11-Q5_CPI_Category_Levels!L10)/Q5_CPI_Category_Levels!L10*100</f>
        <v>0</v>
      </c>
      <c r="R12" s="31">
        <f>(Q5_CPI_Category_Levels!M11-Q5_CPI_Category_Levels!M10)/Q5_CPI_Category_Levels!M10*100</f>
        <v>0</v>
      </c>
      <c r="S12" s="31">
        <f>(Q5_CPI_Category_Levels!N11-Q5_CPI_Category_Levels!N10)/Q5_CPI_Category_Levels!N10*100</f>
        <v>0</v>
      </c>
      <c r="T12" s="31">
        <f>(Q5_CPI_Category_Levels!O11-Q5_CPI_Category_Levels!O10)/Q5_CPI_Category_Levels!O10*100</f>
        <v>0</v>
      </c>
      <c r="U12" s="31">
        <f>(Q5_CPI_Category_Levels!P11-Q5_CPI_Category_Levels!P10)/Q5_CPI_Category_Levels!P10*100</f>
        <v>0</v>
      </c>
      <c r="V12" s="31">
        <f>(Q5_CPI_Category_Levels!Q11-Q5_CPI_Category_Levels!Q10)/Q5_CPI_Category_Levels!Q10*100</f>
        <v>0</v>
      </c>
      <c r="W12" s="31">
        <f>(Q5_CPI_Category_Levels!R11-Q5_CPI_Category_Levels!R10)/Q5_CPI_Category_Levels!R10*100</f>
        <v>0</v>
      </c>
      <c r="X12" s="31">
        <f>(Q5_CPI_Category_Levels!S11-Q5_CPI_Category_Levels!S10)/Q5_CPI_Category_Levels!S10*100</f>
        <v>0</v>
      </c>
      <c r="Y12" s="31">
        <f>(Q5_CPI_Category_Levels!T11-Q5_CPI_Category_Levels!T10)/Q5_CPI_Category_Levels!T10*100</f>
        <v>6.3451776649742594E-2</v>
      </c>
      <c r="Z12" s="31">
        <f>(Q5_CPI_Category_Levels!U11-Q5_CPI_Category_Levels!U10)/Q5_CPI_Category_Levels!U10*100</f>
        <v>0</v>
      </c>
      <c r="AA12" s="31">
        <f>(Q5_CPI_Category_Levels!V11-Q5_CPI_Category_Levels!V10)/Q5_CPI_Category_Levels!V10*100</f>
        <v>0</v>
      </c>
      <c r="AB12" s="31">
        <f>(Q5_CPI_Category_Levels!W11-Q5_CPI_Category_Levels!W10)/Q5_CPI_Category_Levels!W10*100</f>
        <v>0</v>
      </c>
      <c r="AC12" s="31">
        <f>(Q5_CPI_Category_Levels!X11-Q5_CPI_Category_Levels!X10)/Q5_CPI_Category_Levels!X10*100</f>
        <v>6.1652281134415995E-2</v>
      </c>
    </row>
    <row r="13" spans="1:29" x14ac:dyDescent="0.25">
      <c r="A13" s="34">
        <f t="shared" si="0"/>
        <v>44501</v>
      </c>
      <c r="B13" s="31">
        <v>80.637301023809528</v>
      </c>
      <c r="C13" s="31">
        <f t="shared" si="1"/>
        <v>-1.7904511325026917</v>
      </c>
      <c r="F13" s="33">
        <v>44470</v>
      </c>
      <c r="G13" s="31">
        <f>(Q5_CPI_Category_Levels!B12-Q5_CPI_Category_Levels!B11)/Q5_CPI_Category_Levels!B11*100</f>
        <v>0.66828675577156404</v>
      </c>
      <c r="H13" s="31">
        <f>(Q5_CPI_Category_Levels!C12-Q5_CPI_Category_Levels!C11)/Q5_CPI_Category_Levels!C11*100</f>
        <v>0.61236987140232702</v>
      </c>
      <c r="I13" s="31">
        <f>(Q5_CPI_Category_Levels!D12-Q5_CPI_Category_Levels!D11)/Q5_CPI_Category_Levels!D11*100</f>
        <v>0.12217470983507457</v>
      </c>
      <c r="J13" s="31">
        <f>(Q5_CPI_Category_Levels!E12-Q5_CPI_Category_Levels!E11)/Q5_CPI_Category_Levels!E11*100</f>
        <v>-0.92592592592593903</v>
      </c>
      <c r="K13" s="31">
        <f>(Q5_CPI_Category_Levels!F12-Q5_CPI_Category_Levels!F11)/Q5_CPI_Category_Levels!F11*100</f>
        <v>0.64391500321957496</v>
      </c>
      <c r="L13" s="31">
        <f>(Q5_CPI_Category_Levels!G12-Q5_CPI_Category_Levels!G11)/Q5_CPI_Category_Levels!G11*100</f>
        <v>-0.63816209317166561</v>
      </c>
      <c r="M13" s="31">
        <f>(Q5_CPI_Category_Levels!H12-Q5_CPI_Category_Levels!H11)/Q5_CPI_Category_Levels!H11*100</f>
        <v>0.98400984009839754</v>
      </c>
      <c r="N13" s="31">
        <f>(Q5_CPI_Category_Levels!I12-Q5_CPI_Category_Levels!I11)/Q5_CPI_Category_Levels!I11*100</f>
        <v>0.41567695961994572</v>
      </c>
      <c r="O13" s="31">
        <f>(Q5_CPI_Category_Levels!J12-Q5_CPI_Category_Levels!J11)/Q5_CPI_Category_Levels!J11*100</f>
        <v>0.57142857142857506</v>
      </c>
      <c r="P13" s="31">
        <f>(Q5_CPI_Category_Levels!K12-Q5_CPI_Category_Levels!K11)/Q5_CPI_Category_Levels!K11*100</f>
        <v>0.92535471930906854</v>
      </c>
      <c r="Q13" s="31">
        <f>(Q5_CPI_Category_Levels!L12-Q5_CPI_Category_Levels!L11)/Q5_CPI_Category_Levels!L11*100</f>
        <v>0.29411764705882076</v>
      </c>
      <c r="R13" s="31">
        <f>(Q5_CPI_Category_Levels!M12-Q5_CPI_Category_Levels!M11)/Q5_CPI_Category_Levels!M11*100</f>
        <v>0.18939393939392862</v>
      </c>
      <c r="S13" s="31">
        <f>(Q5_CPI_Category_Levels!N12-Q5_CPI_Category_Levels!N11)/Q5_CPI_Category_Levels!N11*100</f>
        <v>0.30731407498463431</v>
      </c>
      <c r="T13" s="31">
        <f>(Q5_CPI_Category_Levels!O12-Q5_CPI_Category_Levels!O11)/Q5_CPI_Category_Levels!O11*100</f>
        <v>1.3829787234042523</v>
      </c>
      <c r="U13" s="31">
        <f>(Q5_CPI_Category_Levels!P12-Q5_CPI_Category_Levels!P11)/Q5_CPI_Category_Levels!P11*100</f>
        <v>0.31233732431025213</v>
      </c>
      <c r="V13" s="31">
        <f>(Q5_CPI_Category_Levels!Q12-Q5_CPI_Category_Levels!Q11)/Q5_CPI_Category_Levels!Q11*100</f>
        <v>0.50000000000000711</v>
      </c>
      <c r="W13" s="31">
        <f>(Q5_CPI_Category_Levels!R12-Q5_CPI_Category_Levels!R11)/Q5_CPI_Category_Levels!R11*100</f>
        <v>0.4600345025876843</v>
      </c>
      <c r="X13" s="31">
        <f>(Q5_CPI_Category_Levels!S12-Q5_CPI_Category_Levels!S11)/Q5_CPI_Category_Levels!S11*100</f>
        <v>0.67032297379646211</v>
      </c>
      <c r="Y13" s="31">
        <f>(Q5_CPI_Category_Levels!T12-Q5_CPI_Category_Levels!T11)/Q5_CPI_Category_Levels!T11*100</f>
        <v>0.57070386810399865</v>
      </c>
      <c r="Z13" s="31">
        <f>(Q5_CPI_Category_Levels!U12-Q5_CPI_Category_Levels!U11)/Q5_CPI_Category_Levels!U11*100</f>
        <v>0.29620853080568721</v>
      </c>
      <c r="AA13" s="31">
        <f>(Q5_CPI_Category_Levels!V12-Q5_CPI_Category_Levels!V11)/Q5_CPI_Category_Levels!V11*100</f>
        <v>1.8379281537176297</v>
      </c>
      <c r="AB13" s="31">
        <f>(Q5_CPI_Category_Levels!W12-Q5_CPI_Category_Levels!W11)/Q5_CPI_Category_Levels!W11*100</f>
        <v>1.1038961038960964</v>
      </c>
      <c r="AC13" s="31">
        <f>(Q5_CPI_Category_Levels!X12-Q5_CPI_Category_Levels!X11)/Q5_CPI_Category_Levels!X11*100</f>
        <v>14.171287738755389</v>
      </c>
    </row>
    <row r="14" spans="1:29" x14ac:dyDescent="0.25">
      <c r="A14" s="34">
        <f t="shared" si="0"/>
        <v>44531</v>
      </c>
      <c r="B14" s="31">
        <v>73.298823523809531</v>
      </c>
      <c r="C14" s="31">
        <f t="shared" si="1"/>
        <v>-9.1005991108670496</v>
      </c>
      <c r="F14" s="33">
        <v>44501</v>
      </c>
      <c r="G14" s="31">
        <f>(Q5_CPI_Category_Levels!B13-Q5_CPI_Category_Levels!B12)/Q5_CPI_Category_Levels!B12*100</f>
        <v>0.9052504526252263</v>
      </c>
      <c r="H14" s="31">
        <f>(Q5_CPI_Category_Levels!C13-Q5_CPI_Category_Levels!C12)/Q5_CPI_Category_Levels!C12*100</f>
        <v>0.91296409007912349</v>
      </c>
      <c r="I14" s="31">
        <f>(Q5_CPI_Category_Levels!D13-Q5_CPI_Category_Levels!D12)/Q5_CPI_Category_Levels!D12*100</f>
        <v>0.24405125076266362</v>
      </c>
      <c r="J14" s="31">
        <f>(Q5_CPI_Category_Levels!E13-Q5_CPI_Category_Levels!E12)/Q5_CPI_Category_Levels!E12*100</f>
        <v>1.0514018691588851</v>
      </c>
      <c r="K14" s="31">
        <f>(Q5_CPI_Category_Levels!F13-Q5_CPI_Category_Levels!F12)/Q5_CPI_Category_Levels!F12*100</f>
        <v>0.70377479206653504</v>
      </c>
      <c r="L14" s="31">
        <f>(Q5_CPI_Category_Levels!G13-Q5_CPI_Category_Levels!G12)/Q5_CPI_Category_Levels!G12*100</f>
        <v>0.51380860629416281</v>
      </c>
      <c r="M14" s="31">
        <f>(Q5_CPI_Category_Levels!H13-Q5_CPI_Category_Levels!H12)/Q5_CPI_Category_Levels!H12*100</f>
        <v>-0.18270401948841836</v>
      </c>
      <c r="N14" s="31">
        <f>(Q5_CPI_Category_Levels!I13-Q5_CPI_Category_Levels!I12)/Q5_CPI_Category_Levels!I12*100</f>
        <v>0.47309284447073408</v>
      </c>
      <c r="O14" s="31">
        <f>(Q5_CPI_Category_Levels!J13-Q5_CPI_Category_Levels!J12)/Q5_CPI_Category_Levels!J12*100</f>
        <v>0.56818181818182178</v>
      </c>
      <c r="P14" s="31">
        <f>(Q5_CPI_Category_Levels!K13-Q5_CPI_Category_Levels!K12)/Q5_CPI_Category_Levels!K12*100</f>
        <v>0.36674816625916523</v>
      </c>
      <c r="Q14" s="31">
        <f>(Q5_CPI_Category_Levels!L13-Q5_CPI_Category_Levels!L12)/Q5_CPI_Category_Levels!L12*100</f>
        <v>-1.466275659824047</v>
      </c>
      <c r="R14" s="31">
        <f>(Q5_CPI_Category_Levels!M13-Q5_CPI_Category_Levels!M12)/Q5_CPI_Category_Levels!M12*100</f>
        <v>0.37807183364840757</v>
      </c>
      <c r="S14" s="31">
        <f>(Q5_CPI_Category_Levels!N13-Q5_CPI_Category_Levels!N12)/Q5_CPI_Category_Levels!N12*100</f>
        <v>0.30637254901960786</v>
      </c>
      <c r="T14" s="31">
        <f>(Q5_CPI_Category_Levels!O13-Q5_CPI_Category_Levels!O12)/Q5_CPI_Category_Levels!O12*100</f>
        <v>-0.26232948583420779</v>
      </c>
      <c r="U14" s="31">
        <f>(Q5_CPI_Category_Levels!P13-Q5_CPI_Category_Levels!P12)/Q5_CPI_Category_Levels!P12*100</f>
        <v>0.10378827192528131</v>
      </c>
      <c r="V14" s="31">
        <f>(Q5_CPI_Category_Levels!Q13-Q5_CPI_Category_Levels!Q12)/Q5_CPI_Category_Levels!Q12*100</f>
        <v>0.87064676616914005</v>
      </c>
      <c r="W14" s="31">
        <f>(Q5_CPI_Category_Levels!R13-Q5_CPI_Category_Levels!R12)/Q5_CPI_Category_Levels!R12*100</f>
        <v>0.45792787635947996</v>
      </c>
      <c r="X14" s="31">
        <f>(Q5_CPI_Category_Levels!S13-Q5_CPI_Category_Levels!S12)/Q5_CPI_Category_Levels!S12*100</f>
        <v>6.0532687651345493E-2</v>
      </c>
      <c r="Y14" s="31">
        <f>(Q5_CPI_Category_Levels!T13-Q5_CPI_Category_Levels!T12)/Q5_CPI_Category_Levels!T12*100</f>
        <v>0.75662042875158708</v>
      </c>
      <c r="Z14" s="31">
        <f>(Q5_CPI_Category_Levels!U13-Q5_CPI_Category_Levels!U12)/Q5_CPI_Category_Levels!U12*100</f>
        <v>0.17720023626697159</v>
      </c>
      <c r="AA14" s="31">
        <f>(Q5_CPI_Category_Levels!V13-Q5_CPI_Category_Levels!V12)/Q5_CPI_Category_Levels!V12*100</f>
        <v>0.41017227235438886</v>
      </c>
      <c r="AB14" s="31">
        <f>(Q5_CPI_Category_Levels!W13-Q5_CPI_Category_Levels!W12)/Q5_CPI_Category_Levels!W12*100</f>
        <v>-0.57803468208091024</v>
      </c>
      <c r="AC14" s="31">
        <f>(Q5_CPI_Category_Levels!X13-Q5_CPI_Category_Levels!X12)/Q5_CPI_Category_Levels!X12*100</f>
        <v>7.501349163518606</v>
      </c>
    </row>
    <row r="15" spans="1:29" x14ac:dyDescent="0.25">
      <c r="A15" s="34">
        <f t="shared" si="0"/>
        <v>44562</v>
      </c>
      <c r="B15" s="31">
        <v>84.666318799999985</v>
      </c>
      <c r="C15" s="31">
        <f t="shared" si="1"/>
        <v>15.508428007030659</v>
      </c>
      <c r="F15" s="33">
        <v>44531</v>
      </c>
      <c r="G15" s="31">
        <f>(Q5_CPI_Category_Levels!B14-Q5_CPI_Category_Levels!B13)/Q5_CPI_Category_Levels!B13*100</f>
        <v>0.77751196172249482</v>
      </c>
      <c r="H15" s="31">
        <f>(Q5_CPI_Category_Levels!C14-Q5_CPI_Category_Levels!C13)/Q5_CPI_Category_Levels!C13*100</f>
        <v>0.72376357056694118</v>
      </c>
      <c r="I15" s="31">
        <f>(Q5_CPI_Category_Levels!D14-Q5_CPI_Category_Levels!D13)/Q5_CPI_Category_Levels!D13*100</f>
        <v>6.0864272671938099E-2</v>
      </c>
      <c r="J15" s="31">
        <f>(Q5_CPI_Category_Levels!E14-Q5_CPI_Category_Levels!E13)/Q5_CPI_Category_Levels!E13*100</f>
        <v>2.8323699421965354</v>
      </c>
      <c r="K15" s="31">
        <f>(Q5_CPI_Category_Levels!F14-Q5_CPI_Category_Levels!F13)/Q5_CPI_Category_Levels!F13*100</f>
        <v>0.82592121982209854</v>
      </c>
      <c r="L15" s="31">
        <f>(Q5_CPI_Category_Levels!G14-Q5_CPI_Category_Levels!G13)/Q5_CPI_Category_Levels!G13*100</f>
        <v>-1.0223642172523926</v>
      </c>
      <c r="M15" s="31">
        <f>(Q5_CPI_Category_Levels!H14-Q5_CPI_Category_Levels!H13)/Q5_CPI_Category_Levels!H13*100</f>
        <v>0.12202562538132314</v>
      </c>
      <c r="N15" s="31">
        <f>(Q5_CPI_Category_Levels!I14-Q5_CPI_Category_Levels!I13)/Q5_CPI_Category_Levels!I13*100</f>
        <v>0.41200706297821577</v>
      </c>
      <c r="O15" s="31">
        <f>(Q5_CPI_Category_Levels!J14-Q5_CPI_Category_Levels!J13)/Q5_CPI_Category_Levels!J13*100</f>
        <v>0.56497175141241507</v>
      </c>
      <c r="P15" s="31">
        <f>(Q5_CPI_Category_Levels!K14-Q5_CPI_Category_Levels!K13)/Q5_CPI_Category_Levels!K13*100</f>
        <v>-0.48721071863579962</v>
      </c>
      <c r="Q15" s="31">
        <f>(Q5_CPI_Category_Levels!L14-Q5_CPI_Category_Levels!L13)/Q5_CPI_Category_Levels!L13*100</f>
        <v>-1.3888888888888804</v>
      </c>
      <c r="R15" s="31">
        <f>(Q5_CPI_Category_Levels!M14-Q5_CPI_Category_Levels!M13)/Q5_CPI_Category_Levels!M13*100</f>
        <v>0.3766478342749493</v>
      </c>
      <c r="S15" s="31">
        <f>(Q5_CPI_Category_Levels!N14-Q5_CPI_Category_Levels!N13)/Q5_CPI_Category_Levels!N13*100</f>
        <v>0.30543677458766039</v>
      </c>
      <c r="T15" s="31">
        <f>(Q5_CPI_Category_Levels!O14-Q5_CPI_Category_Levels!O13)/Q5_CPI_Category_Levels!O13*100</f>
        <v>-1.3150973172014728</v>
      </c>
      <c r="U15" s="31">
        <f>(Q5_CPI_Category_Levels!P14-Q5_CPI_Category_Levels!P13)/Q5_CPI_Category_Levels!P13*100</f>
        <v>-0.25920165889061691</v>
      </c>
      <c r="V15" s="31">
        <f>(Q5_CPI_Category_Levels!Q14-Q5_CPI_Category_Levels!Q13)/Q5_CPI_Category_Levels!Q13*100</f>
        <v>0.24660912453761141</v>
      </c>
      <c r="W15" s="31">
        <f>(Q5_CPI_Category_Levels!R14-Q5_CPI_Category_Levels!R13)/Q5_CPI_Category_Levels!R13*100</f>
        <v>0.56980056980056981</v>
      </c>
      <c r="X15" s="31">
        <f>(Q5_CPI_Category_Levels!S14-Q5_CPI_Category_Levels!S13)/Q5_CPI_Category_Levels!S13*100</f>
        <v>-0.54446460980036637</v>
      </c>
      <c r="Y15" s="31">
        <f>(Q5_CPI_Category_Levels!T14-Q5_CPI_Category_Levels!T13)/Q5_CPI_Category_Levels!T13*100</f>
        <v>0.50062578222777399</v>
      </c>
      <c r="Z15" s="31">
        <f>(Q5_CPI_Category_Levels!U14-Q5_CPI_Category_Levels!U13)/Q5_CPI_Category_Levels!U13*100</f>
        <v>0.53066037735849392</v>
      </c>
      <c r="AA15" s="31">
        <f>(Q5_CPI_Category_Levels!V14-Q5_CPI_Category_Levels!V13)/Q5_CPI_Category_Levels!V13*100</f>
        <v>-1.1437908496732072</v>
      </c>
      <c r="AB15" s="31">
        <f>(Q5_CPI_Category_Levels!W14-Q5_CPI_Category_Levels!W13)/Q5_CPI_Category_Levels!W13*100</f>
        <v>0.58139534883719457</v>
      </c>
      <c r="AC15" s="31">
        <f>(Q5_CPI_Category_Levels!X14-Q5_CPI_Category_Levels!X13)/Q5_CPI_Category_Levels!X13*100</f>
        <v>-5.4718875502007922</v>
      </c>
    </row>
    <row r="16" spans="1:29" x14ac:dyDescent="0.25">
      <c r="A16" s="34">
        <f t="shared" si="0"/>
        <v>44593</v>
      </c>
      <c r="B16" s="31">
        <v>94.067715194444446</v>
      </c>
      <c r="C16" s="31">
        <f t="shared" si="1"/>
        <v>11.104057112312367</v>
      </c>
      <c r="F16" s="33">
        <v>44562</v>
      </c>
      <c r="G16" s="31">
        <f>(Q5_CPI_Category_Levels!B15-Q5_CPI_Category_Levels!B14)/Q5_CPI_Category_Levels!B14*100</f>
        <v>0.83086053412463245</v>
      </c>
      <c r="H16" s="31">
        <f>(Q5_CPI_Category_Levels!C15-Q5_CPI_Category_Levels!C14)/Q5_CPI_Category_Levels!C14*100</f>
        <v>0.89820359281437123</v>
      </c>
      <c r="I16" s="31">
        <f>(Q5_CPI_Category_Levels!D15-Q5_CPI_Category_Levels!D14)/Q5_CPI_Category_Levels!D14*100</f>
        <v>0.18248175182480714</v>
      </c>
      <c r="J16" s="31">
        <f>(Q5_CPI_Category_Levels!E15-Q5_CPI_Category_Levels!E14)/Q5_CPI_Category_Levels!E14*100</f>
        <v>0.50590219224283628</v>
      </c>
      <c r="K16" s="31">
        <f>(Q5_CPI_Category_Levels!F15-Q5_CPI_Category_Levels!F14)/Q5_CPI_Category_Levels!F14*100</f>
        <v>1.2602394454946442</v>
      </c>
      <c r="L16" s="31">
        <f>(Q5_CPI_Category_Levels!G15-Q5_CPI_Category_Levels!G14)/Q5_CPI_Category_Levels!G14*100</f>
        <v>-0.7746933505487521</v>
      </c>
      <c r="M16" s="31">
        <f>(Q5_CPI_Category_Levels!H15-Q5_CPI_Category_Levels!H14)/Q5_CPI_Category_Levels!H14*100</f>
        <v>6.0938452163311584E-2</v>
      </c>
      <c r="N16" s="31">
        <f>(Q5_CPI_Category_Levels!I15-Q5_CPI_Category_Levels!I14)/Q5_CPI_Category_Levels!I14*100</f>
        <v>0.46893317702228099</v>
      </c>
      <c r="O16" s="31">
        <f>(Q5_CPI_Category_Levels!J15-Q5_CPI_Category_Levels!J14)/Q5_CPI_Category_Levels!J14*100</f>
        <v>0.56179775280899236</v>
      </c>
      <c r="P16" s="31">
        <f>(Q5_CPI_Category_Levels!K15-Q5_CPI_Category_Levels!K14)/Q5_CPI_Category_Levels!K14*100</f>
        <v>0.67319461444308093</v>
      </c>
      <c r="Q16" s="31">
        <f>(Q5_CPI_Category_Levels!L15-Q5_CPI_Category_Levels!L14)/Q5_CPI_Category_Levels!L14*100</f>
        <v>-5.0301810865202579E-2</v>
      </c>
      <c r="R16" s="31">
        <f>(Q5_CPI_Category_Levels!M15-Q5_CPI_Category_Levels!M14)/Q5_CPI_Category_Levels!M14*100</f>
        <v>0.37523452157598142</v>
      </c>
      <c r="S16" s="31">
        <f>(Q5_CPI_Category_Levels!N15-Q5_CPI_Category_Levels!N14)/Q5_CPI_Category_Levels!N14*100</f>
        <v>6.09013398294901E-2</v>
      </c>
      <c r="T16" s="31">
        <f>(Q5_CPI_Category_Levels!O15-Q5_CPI_Category_Levels!O14)/Q5_CPI_Category_Levels!O14*100</f>
        <v>-1.5458422174840116</v>
      </c>
      <c r="U16" s="31">
        <f>(Q5_CPI_Category_Levels!P15-Q5_CPI_Category_Levels!P14)/Q5_CPI_Category_Levels!P14*100</f>
        <v>-0.10395010395011281</v>
      </c>
      <c r="V16" s="31">
        <f>(Q5_CPI_Category_Levels!Q15-Q5_CPI_Category_Levels!Q14)/Q5_CPI_Category_Levels!Q14*100</f>
        <v>0.24600246002460377</v>
      </c>
      <c r="W16" s="31">
        <f>(Q5_CPI_Category_Levels!R15-Q5_CPI_Category_Levels!R14)/Q5_CPI_Category_Levels!R14*100</f>
        <v>0.4532577903682784</v>
      </c>
      <c r="X16" s="31">
        <f>(Q5_CPI_Category_Levels!S15-Q5_CPI_Category_Levels!S14)/Q5_CPI_Category_Levels!S14*100</f>
        <v>-0.30413625304136249</v>
      </c>
      <c r="Y16" s="31">
        <f>(Q5_CPI_Category_Levels!T15-Q5_CPI_Category_Levels!T14)/Q5_CPI_Category_Levels!T14*100</f>
        <v>0.37359900373598648</v>
      </c>
      <c r="Z16" s="31">
        <f>(Q5_CPI_Category_Levels!U15-Q5_CPI_Category_Levels!U14)/Q5_CPI_Category_Levels!U14*100</f>
        <v>0.93841642228738675</v>
      </c>
      <c r="AA16" s="31">
        <f>(Q5_CPI_Category_Levels!V15-Q5_CPI_Category_Levels!V14)/Q5_CPI_Category_Levels!V14*100</f>
        <v>-0.82644628099173556</v>
      </c>
      <c r="AB16" s="31">
        <f>(Q5_CPI_Category_Levels!W15-Q5_CPI_Category_Levels!W14)/Q5_CPI_Category_Levels!W14*100</f>
        <v>0.51380860629416281</v>
      </c>
      <c r="AC16" s="31">
        <f>(Q5_CPI_Category_Levels!X15-Q5_CPI_Category_Levels!X14)/Q5_CPI_Category_Levels!X14*100</f>
        <v>-7.4349442379182147</v>
      </c>
    </row>
    <row r="17" spans="1:29" x14ac:dyDescent="0.25">
      <c r="A17" s="34">
        <f t="shared" si="0"/>
        <v>44621</v>
      </c>
      <c r="B17" s="31">
        <v>112.87479254347826</v>
      </c>
      <c r="C17" s="31">
        <f t="shared" si="1"/>
        <v>19.993126557988887</v>
      </c>
      <c r="F17" s="33">
        <v>44593</v>
      </c>
      <c r="G17" s="31">
        <f>(Q5_CPI_Category_Levels!B16-Q5_CPI_Category_Levels!B15)/Q5_CPI_Category_Levels!B15*100</f>
        <v>0.52972336668628939</v>
      </c>
      <c r="H17" s="31">
        <f>(Q5_CPI_Category_Levels!C16-Q5_CPI_Category_Levels!C15)/Q5_CPI_Category_Levels!C15*100</f>
        <v>0.65281899109791952</v>
      </c>
      <c r="I17" s="31">
        <f>(Q5_CPI_Category_Levels!D16-Q5_CPI_Category_Levels!D15)/Q5_CPI_Category_Levels!D15*100</f>
        <v>0.42501517911355013</v>
      </c>
      <c r="J17" s="31">
        <f>(Q5_CPI_Category_Levels!E16-Q5_CPI_Category_Levels!E15)/Q5_CPI_Category_Levels!E15*100</f>
        <v>-1.6778523489932886</v>
      </c>
      <c r="K17" s="31">
        <f>(Q5_CPI_Category_Levels!F16-Q5_CPI_Category_Levels!F15)/Q5_CPI_Category_Levels!F15*100</f>
        <v>1.0578718108276397</v>
      </c>
      <c r="L17" s="31">
        <f>(Q5_CPI_Category_Levels!G16-Q5_CPI_Category_Levels!G15)/Q5_CPI_Category_Levels!G15*100</f>
        <v>0</v>
      </c>
      <c r="M17" s="31">
        <f>(Q5_CPI_Category_Levels!H16-Q5_CPI_Category_Levels!H15)/Q5_CPI_Category_Levels!H15*100</f>
        <v>0.91352009744214369</v>
      </c>
      <c r="N17" s="31">
        <f>(Q5_CPI_Category_Levels!I16-Q5_CPI_Category_Levels!I15)/Q5_CPI_Category_Levels!I15*100</f>
        <v>0.46674445740955833</v>
      </c>
      <c r="O17" s="31">
        <f>(Q5_CPI_Category_Levels!J16-Q5_CPI_Category_Levels!J15)/Q5_CPI_Category_Levels!J15*100</f>
        <v>0.43451272501552896</v>
      </c>
      <c r="P17" s="31">
        <f>(Q5_CPI_Category_Levels!K16-Q5_CPI_Category_Levels!K15)/Q5_CPI_Category_Levels!K15*100</f>
        <v>0.60790273556231</v>
      </c>
      <c r="Q17" s="31">
        <f>(Q5_CPI_Category_Levels!L16-Q5_CPI_Category_Levels!L15)/Q5_CPI_Category_Levels!L15*100</f>
        <v>0.95621540010065709</v>
      </c>
      <c r="R17" s="31">
        <f>(Q5_CPI_Category_Levels!M16-Q5_CPI_Category_Levels!M15)/Q5_CPI_Category_Levels!M15*100</f>
        <v>0.12461059190030443</v>
      </c>
      <c r="S17" s="31">
        <f>(Q5_CPI_Category_Levels!N16-Q5_CPI_Category_Levels!N15)/Q5_CPI_Category_Levels!N15*100</f>
        <v>0.2434570906877524</v>
      </c>
      <c r="T17" s="31">
        <f>(Q5_CPI_Category_Levels!O16-Q5_CPI_Category_Levels!O15)/Q5_CPI_Category_Levels!O15*100</f>
        <v>0.1082837033026622</v>
      </c>
      <c r="U17" s="31">
        <f>(Q5_CPI_Category_Levels!P16-Q5_CPI_Category_Levels!P15)/Q5_CPI_Category_Levels!P15*100</f>
        <v>0.31217481789803475</v>
      </c>
      <c r="V17" s="31">
        <f>(Q5_CPI_Category_Levels!Q16-Q5_CPI_Category_Levels!Q15)/Q5_CPI_Category_Levels!Q15*100</f>
        <v>0.85889570552147598</v>
      </c>
      <c r="W17" s="31">
        <f>(Q5_CPI_Category_Levels!R16-Q5_CPI_Category_Levels!R15)/Q5_CPI_Category_Levels!R15*100</f>
        <v>0.39481105470952538</v>
      </c>
      <c r="X17" s="31">
        <f>(Q5_CPI_Category_Levels!S16-Q5_CPI_Category_Levels!S15)/Q5_CPI_Category_Levels!S15*100</f>
        <v>-0.12202562538134049</v>
      </c>
      <c r="Y17" s="31">
        <f>(Q5_CPI_Category_Levels!T16-Q5_CPI_Category_Levels!T15)/Q5_CPI_Category_Levels!T15*100</f>
        <v>0.55831265508685213</v>
      </c>
      <c r="Z17" s="31">
        <f>(Q5_CPI_Category_Levels!U16-Q5_CPI_Category_Levels!U15)/Q5_CPI_Category_Levels!U15*100</f>
        <v>1.2783265543288884</v>
      </c>
      <c r="AA17" s="31">
        <f>(Q5_CPI_Category_Levels!V16-Q5_CPI_Category_Levels!V15)/Q5_CPI_Category_Levels!V15*100</f>
        <v>-0.91666666666666197</v>
      </c>
      <c r="AB17" s="31">
        <f>(Q5_CPI_Category_Levels!W16-Q5_CPI_Category_Levels!W15)/Q5_CPI_Category_Levels!W15*100</f>
        <v>0.25559105431310269</v>
      </c>
      <c r="AC17" s="31">
        <f>(Q5_CPI_Category_Levels!X16-Q5_CPI_Category_Levels!X15)/Q5_CPI_Category_Levels!X15*100</f>
        <v>-2.6391279403327728</v>
      </c>
    </row>
    <row r="18" spans="1:29" x14ac:dyDescent="0.25">
      <c r="A18" s="34">
        <f t="shared" si="0"/>
        <v>44652</v>
      </c>
      <c r="B18" s="31">
        <v>102.96599786842103</v>
      </c>
      <c r="C18" s="31">
        <f t="shared" si="1"/>
        <v>-8.7785717712309115</v>
      </c>
      <c r="F18" s="33">
        <v>44621</v>
      </c>
      <c r="G18" s="31">
        <f>(Q5_CPI_Category_Levels!B17-Q5_CPI_Category_Levels!B16)/Q5_CPI_Category_Levels!B16*100</f>
        <v>0.76112412177984945</v>
      </c>
      <c r="H18" s="31">
        <f>(Q5_CPI_Category_Levels!C17-Q5_CPI_Category_Levels!C16)/Q5_CPI_Category_Levels!C16*100</f>
        <v>0.88443396226415094</v>
      </c>
      <c r="I18" s="31">
        <f>(Q5_CPI_Category_Levels!D17-Q5_CPI_Category_Levels!D16)/Q5_CPI_Category_Levels!D16*100</f>
        <v>0.36275695284159265</v>
      </c>
      <c r="J18" s="31">
        <f>(Q5_CPI_Category_Levels!E17-Q5_CPI_Category_Levels!E16)/Q5_CPI_Category_Levels!E16*100</f>
        <v>-4.5506257110352673</v>
      </c>
      <c r="K18" s="31">
        <f>(Q5_CPI_Category_Levels!F17-Q5_CPI_Category_Levels!F16)/Q5_CPI_Category_Levels!F16*100</f>
        <v>1.3546798029556579</v>
      </c>
      <c r="L18" s="31">
        <f>(Q5_CPI_Category_Levels!G17-Q5_CPI_Category_Levels!G16)/Q5_CPI_Category_Levels!G16*100</f>
        <v>2.5374105400130165</v>
      </c>
      <c r="M18" s="31">
        <f>(Q5_CPI_Category_Levels!H17-Q5_CPI_Category_Levels!H16)/Q5_CPI_Category_Levels!H16*100</f>
        <v>0.9052504526252263</v>
      </c>
      <c r="N18" s="31">
        <f>(Q5_CPI_Category_Levels!I17-Q5_CPI_Category_Levels!I16)/Q5_CPI_Category_Levels!I16*100</f>
        <v>0.46457607433217851</v>
      </c>
      <c r="O18" s="31">
        <f>(Q5_CPI_Category_Levels!J17-Q5_CPI_Category_Levels!J16)/Q5_CPI_Category_Levels!J16*100</f>
        <v>0.61804697156983934</v>
      </c>
      <c r="P18" s="31">
        <f>(Q5_CPI_Category_Levels!K17-Q5_CPI_Category_Levels!K16)/Q5_CPI_Category_Levels!K16*100</f>
        <v>-0.12084592145014418</v>
      </c>
      <c r="Q18" s="31">
        <f>(Q5_CPI_Category_Levels!L17-Q5_CPI_Category_Levels!L16)/Q5_CPI_Category_Levels!L16*100</f>
        <v>5.0348953140578239</v>
      </c>
      <c r="R18" s="31">
        <f>(Q5_CPI_Category_Levels!M17-Q5_CPI_Category_Levels!M16)/Q5_CPI_Category_Levels!M16*100</f>
        <v>0.93341630367143757</v>
      </c>
      <c r="S18" s="31">
        <f>(Q5_CPI_Category_Levels!N17-Q5_CPI_Category_Levels!N16)/Q5_CPI_Category_Levels!N16*100</f>
        <v>0.36429872495447652</v>
      </c>
      <c r="T18" s="31">
        <f>(Q5_CPI_Category_Levels!O17-Q5_CPI_Category_Levels!O16)/Q5_CPI_Category_Levels!O16*100</f>
        <v>5.2460789616008592</v>
      </c>
      <c r="U18" s="31">
        <f>(Q5_CPI_Category_Levels!P17-Q5_CPI_Category_Levels!P16)/Q5_CPI_Category_Levels!P16*100</f>
        <v>0.46680497925310022</v>
      </c>
      <c r="V18" s="31">
        <f>(Q5_CPI_Category_Levels!Q17-Q5_CPI_Category_Levels!Q16)/Q5_CPI_Category_Levels!Q16*100</f>
        <v>1.7031630170316197</v>
      </c>
      <c r="W18" s="31">
        <f>(Q5_CPI_Category_Levels!R17-Q5_CPI_Category_Levels!R16)/Q5_CPI_Category_Levels!R16*100</f>
        <v>0.73033707865169173</v>
      </c>
      <c r="X18" s="31">
        <f>(Q5_CPI_Category_Levels!S17-Q5_CPI_Category_Levels!S16)/Q5_CPI_Category_Levels!S16*100</f>
        <v>0.12217470983507457</v>
      </c>
      <c r="Y18" s="31">
        <f>(Q5_CPI_Category_Levels!T17-Q5_CPI_Category_Levels!T16)/Q5_CPI_Category_Levels!T16*100</f>
        <v>0.74028377544726531</v>
      </c>
      <c r="Z18" s="31">
        <f>(Q5_CPI_Category_Levels!U17-Q5_CPI_Category_Levels!U16)/Q5_CPI_Category_Levels!U16*100</f>
        <v>1.7785427423981606</v>
      </c>
      <c r="AA18" s="31">
        <f>(Q5_CPI_Category_Levels!V17-Q5_CPI_Category_Levels!V16)/Q5_CPI_Category_Levels!V16*100</f>
        <v>-8.4104289318762418E-2</v>
      </c>
      <c r="AB18" s="31">
        <f>(Q5_CPI_Category_Levels!W17-Q5_CPI_Category_Levels!W16)/Q5_CPI_Category_Levels!W16*100</f>
        <v>0.63734862970044615</v>
      </c>
      <c r="AC18" s="31">
        <f>(Q5_CPI_Category_Levels!X17-Q5_CPI_Category_Levels!X16)/Q5_CPI_Category_Levels!X16*100</f>
        <v>-1.6499705362404145</v>
      </c>
    </row>
    <row r="19" spans="1:29" x14ac:dyDescent="0.25">
      <c r="A19" s="34">
        <f t="shared" si="0"/>
        <v>44682</v>
      </c>
      <c r="B19" s="31">
        <v>109.50503773684208</v>
      </c>
      <c r="C19" s="31">
        <f t="shared" si="1"/>
        <v>6.3506788685496112</v>
      </c>
      <c r="F19" s="33">
        <v>44652</v>
      </c>
      <c r="G19" s="31">
        <f>(Q5_CPI_Category_Levels!B18-Q5_CPI_Category_Levels!B17)/Q5_CPI_Category_Levels!B17*100</f>
        <v>1.0459035444509073</v>
      </c>
      <c r="H19" s="31">
        <f>(Q5_CPI_Category_Levels!C18-Q5_CPI_Category_Levels!C17)/Q5_CPI_Category_Levels!C17*100</f>
        <v>0.9935710111046272</v>
      </c>
      <c r="I19" s="31">
        <f>(Q5_CPI_Category_Levels!D18-Q5_CPI_Category_Levels!D17)/Q5_CPI_Category_Levels!D17*100</f>
        <v>0.54216867469879859</v>
      </c>
      <c r="J19" s="31">
        <f>(Q5_CPI_Category_Levels!E18-Q5_CPI_Category_Levels!E17)/Q5_CPI_Category_Levels!E17*100</f>
        <v>-1.9666269368295657</v>
      </c>
      <c r="K19" s="31">
        <f>(Q5_CPI_Category_Levels!F18-Q5_CPI_Category_Levels!F17)/Q5_CPI_Category_Levels!F17*100</f>
        <v>1.1543134872418017</v>
      </c>
      <c r="L19" s="31">
        <f>(Q5_CPI_Category_Levels!G18-Q5_CPI_Category_Levels!G17)/Q5_CPI_Category_Levels!G17*100</f>
        <v>9.5177664974619294</v>
      </c>
      <c r="M19" s="31">
        <f>(Q5_CPI_Category_Levels!H18-Q5_CPI_Category_Levels!H17)/Q5_CPI_Category_Levels!H17*100</f>
        <v>2.9904306220095696</v>
      </c>
      <c r="N19" s="31">
        <f>(Q5_CPI_Category_Levels!I18-Q5_CPI_Category_Levels!I17)/Q5_CPI_Category_Levels!I17*100</f>
        <v>0.57803468208092479</v>
      </c>
      <c r="O19" s="31">
        <f>(Q5_CPI_Category_Levels!J18-Q5_CPI_Category_Levels!J17)/Q5_CPI_Category_Levels!J17*100</f>
        <v>0.7371007371007301</v>
      </c>
      <c r="P19" s="31">
        <f>(Q5_CPI_Category_Levels!K18-Q5_CPI_Category_Levels!K17)/Q5_CPI_Category_Levels!K17*100</f>
        <v>1.0284331518451231</v>
      </c>
      <c r="Q19" s="31">
        <f>(Q5_CPI_Category_Levels!L18-Q5_CPI_Category_Levels!L17)/Q5_CPI_Category_Levels!L17*100</f>
        <v>0.52206929283342318</v>
      </c>
      <c r="R19" s="31">
        <f>(Q5_CPI_Category_Levels!M18-Q5_CPI_Category_Levels!M17)/Q5_CPI_Category_Levels!M17*100</f>
        <v>1.0480887792848441</v>
      </c>
      <c r="S19" s="31">
        <f>(Q5_CPI_Category_Levels!N18-Q5_CPI_Category_Levels!N17)/Q5_CPI_Category_Levels!N17*100</f>
        <v>0.54446460980034916</v>
      </c>
      <c r="T19" s="31">
        <f>(Q5_CPI_Category_Levels!O18-Q5_CPI_Category_Levels!O17)/Q5_CPI_Category_Levels!O17*100</f>
        <v>2.5179856115107944</v>
      </c>
      <c r="U19" s="31">
        <f>(Q5_CPI_Category_Levels!P18-Q5_CPI_Category_Levels!P17)/Q5_CPI_Category_Levels!P17*100</f>
        <v>0.10325245224574965</v>
      </c>
      <c r="V19" s="31">
        <f>(Q5_CPI_Category_Levels!Q18-Q5_CPI_Category_Levels!Q17)/Q5_CPI_Category_Levels!Q17*100</f>
        <v>0.95693779904307585</v>
      </c>
      <c r="W19" s="31">
        <f>(Q5_CPI_Category_Levels!R18-Q5_CPI_Category_Levels!R17)/Q5_CPI_Category_Levels!R17*100</f>
        <v>0.89235917456776026</v>
      </c>
      <c r="X19" s="31">
        <f>(Q5_CPI_Category_Levels!S18-Q5_CPI_Category_Levels!S17)/Q5_CPI_Category_Levels!S17*100</f>
        <v>0.48810250152530987</v>
      </c>
      <c r="Y19" s="31">
        <f>(Q5_CPI_Category_Levels!T18-Q5_CPI_Category_Levels!T17)/Q5_CPI_Category_Levels!T17*100</f>
        <v>0.6736068585425562</v>
      </c>
      <c r="Z19" s="31">
        <f>(Q5_CPI_Category_Levels!U18-Q5_CPI_Category_Levels!U17)/Q5_CPI_Category_Levels!U17*100</f>
        <v>2.1984216459977484</v>
      </c>
      <c r="AA19" s="31">
        <f>(Q5_CPI_Category_Levels!V18-Q5_CPI_Category_Levels!V17)/Q5_CPI_Category_Levels!V17*100</f>
        <v>0.16835016835017075</v>
      </c>
      <c r="AB19" s="31">
        <f>(Q5_CPI_Category_Levels!W18-Q5_CPI_Category_Levels!W17)/Q5_CPI_Category_Levels!W17*100</f>
        <v>2.9765674477517345</v>
      </c>
      <c r="AC19" s="31">
        <f>(Q5_CPI_Category_Levels!X18-Q5_CPI_Category_Levels!X17)/Q5_CPI_Category_Levels!X17*100</f>
        <v>-0.41941282204914143</v>
      </c>
    </row>
    <row r="20" spans="1:29" x14ac:dyDescent="0.25">
      <c r="A20" s="34">
        <f t="shared" si="0"/>
        <v>44713</v>
      </c>
      <c r="B20" s="31">
        <v>116.01138504999999</v>
      </c>
      <c r="C20" s="31">
        <f t="shared" si="1"/>
        <v>5.9415963389681528</v>
      </c>
      <c r="F20" s="33">
        <v>44682</v>
      </c>
      <c r="G20" s="31">
        <f>(Q5_CPI_Category_Levels!B19-Q5_CPI_Category_Levels!B18)/Q5_CPI_Category_Levels!B18*100</f>
        <v>0.97757331799884339</v>
      </c>
      <c r="H20" s="31">
        <f>(Q5_CPI_Category_Levels!C19-Q5_CPI_Category_Levels!C18)/Q5_CPI_Category_Levels!C18*100</f>
        <v>1.0416666666666567</v>
      </c>
      <c r="I20" s="31">
        <f>(Q5_CPI_Category_Levels!D19-Q5_CPI_Category_Levels!D18)/Q5_CPI_Category_Levels!D18*100</f>
        <v>0.59916117435590177</v>
      </c>
      <c r="J20" s="31">
        <f>(Q5_CPI_Category_Levels!E19-Q5_CPI_Category_Levels!E18)/Q5_CPI_Category_Levels!E18*100</f>
        <v>-1.2765957446808476</v>
      </c>
      <c r="K20" s="31">
        <f>(Q5_CPI_Category_Levels!F19-Q5_CPI_Category_Levels!F18)/Q5_CPI_Category_Levels!F18*100</f>
        <v>1.1411411411411447</v>
      </c>
      <c r="L20" s="31">
        <f>(Q5_CPI_Category_Levels!G19-Q5_CPI_Category_Levels!G18)/Q5_CPI_Category_Levels!G18*100</f>
        <v>-0.92699884125144516</v>
      </c>
      <c r="M20" s="31">
        <f>(Q5_CPI_Category_Levels!H19-Q5_CPI_Category_Levels!H18)/Q5_CPI_Category_Levels!H18*100</f>
        <v>1.3937282229965191</v>
      </c>
      <c r="N20" s="31">
        <f>(Q5_CPI_Category_Levels!I19-Q5_CPI_Category_Levels!I18)/Q5_CPI_Category_Levels!I18*100</f>
        <v>0.45977011494253522</v>
      </c>
      <c r="O20" s="31">
        <f>(Q5_CPI_Category_Levels!J19-Q5_CPI_Category_Levels!J18)/Q5_CPI_Category_Levels!J18*100</f>
        <v>0.73170731707316383</v>
      </c>
      <c r="P20" s="31">
        <f>(Q5_CPI_Category_Levels!K19-Q5_CPI_Category_Levels!K18)/Q5_CPI_Category_Levels!K18*100</f>
        <v>0.29940119760479045</v>
      </c>
      <c r="Q20" s="31">
        <f>(Q5_CPI_Category_Levels!L19-Q5_CPI_Category_Levels!L18)/Q5_CPI_Category_Levels!L18*100</f>
        <v>2.4551463644948011</v>
      </c>
      <c r="R20" s="31">
        <f>(Q5_CPI_Category_Levels!M19-Q5_CPI_Category_Levels!M18)/Q5_CPI_Category_Levels!M18*100</f>
        <v>0.6101281269066503</v>
      </c>
      <c r="S20" s="31">
        <f>(Q5_CPI_Category_Levels!N19-Q5_CPI_Category_Levels!N18)/Q5_CPI_Category_Levels!N18*100</f>
        <v>0.5415162454873681</v>
      </c>
      <c r="T20" s="31">
        <f>(Q5_CPI_Category_Levels!O19-Q5_CPI_Category_Levels!O18)/Q5_CPI_Category_Levels!O18*100</f>
        <v>1.4536340852130354</v>
      </c>
      <c r="U20" s="31">
        <f>(Q5_CPI_Category_Levels!P19-Q5_CPI_Category_Levels!P18)/Q5_CPI_Category_Levels!P18*100</f>
        <v>0.10314595152139691</v>
      </c>
      <c r="V20" s="31">
        <f>(Q5_CPI_Category_Levels!Q19-Q5_CPI_Category_Levels!Q18)/Q5_CPI_Category_Levels!Q18*100</f>
        <v>-0.23696682464455313</v>
      </c>
      <c r="W20" s="31">
        <f>(Q5_CPI_Category_Levels!R19-Q5_CPI_Category_Levels!R18)/Q5_CPI_Category_Levels!R18*100</f>
        <v>0.88446655610834402</v>
      </c>
      <c r="X20" s="31">
        <f>(Q5_CPI_Category_Levels!S19-Q5_CPI_Category_Levels!S18)/Q5_CPI_Category_Levels!S18*100</f>
        <v>0</v>
      </c>
      <c r="Y20" s="31">
        <f>(Q5_CPI_Category_Levels!T19-Q5_CPI_Category_Levels!T18)/Q5_CPI_Category_Levels!T18*100</f>
        <v>0.42579075425790058</v>
      </c>
      <c r="Z20" s="31">
        <f>(Q5_CPI_Category_Levels!U19-Q5_CPI_Category_Levels!U18)/Q5_CPI_Category_Levels!U18*100</f>
        <v>1.9856591285162681</v>
      </c>
      <c r="AA20" s="31">
        <f>(Q5_CPI_Category_Levels!V19-Q5_CPI_Category_Levels!V18)/Q5_CPI_Category_Levels!V18*100</f>
        <v>0.58823529411764952</v>
      </c>
      <c r="AB20" s="31">
        <f>(Q5_CPI_Category_Levels!W19-Q5_CPI_Category_Levels!W18)/Q5_CPI_Category_Levels!W18*100</f>
        <v>0.24600246002460377</v>
      </c>
      <c r="AC20" s="31">
        <f>(Q5_CPI_Category_Levels!X19-Q5_CPI_Category_Levels!X18)/Q5_CPI_Category_Levels!X18*100</f>
        <v>5.2346570397112018</v>
      </c>
    </row>
    <row r="21" spans="1:29" x14ac:dyDescent="0.25">
      <c r="A21" s="34">
        <f t="shared" si="0"/>
        <v>44743</v>
      </c>
      <c r="B21" s="31">
        <v>105.49124737500001</v>
      </c>
      <c r="C21" s="31">
        <f t="shared" si="1"/>
        <v>-9.0681941866876912</v>
      </c>
      <c r="F21" s="33">
        <v>44713</v>
      </c>
      <c r="G21" s="31">
        <f>(Q5_CPI_Category_Levels!B20-Q5_CPI_Category_Levels!B19)/Q5_CPI_Category_Levels!B19*100</f>
        <v>0.85421412300683375</v>
      </c>
      <c r="H21" s="31">
        <f>(Q5_CPI_Category_Levels!C20-Q5_CPI_Category_Levels!C19)/Q5_CPI_Category_Levels!C19*100</f>
        <v>0.80183276059565045</v>
      </c>
      <c r="I21" s="31">
        <f>(Q5_CPI_Category_Levels!D20-Q5_CPI_Category_Levels!D19)/Q5_CPI_Category_Levels!D19*100</f>
        <v>0.65515187611673276</v>
      </c>
      <c r="J21" s="31">
        <f>(Q5_CPI_Category_Levels!E20-Q5_CPI_Category_Levels!E19)/Q5_CPI_Category_Levels!E19*100</f>
        <v>5.172413793103452</v>
      </c>
      <c r="K21" s="31">
        <f>(Q5_CPI_Category_Levels!F20-Q5_CPI_Category_Levels!F19)/Q5_CPI_Category_Levels!F19*100</f>
        <v>0.89073634204275531</v>
      </c>
      <c r="L21" s="31">
        <f>(Q5_CPI_Category_Levels!G20-Q5_CPI_Category_Levels!G19)/Q5_CPI_Category_Levels!G19*100</f>
        <v>-0.76023391812866159</v>
      </c>
      <c r="M21" s="31">
        <f>(Q5_CPI_Category_Levels!H20-Q5_CPI_Category_Levels!H19)/Q5_CPI_Category_Levels!H19*100</f>
        <v>0.80183276059565045</v>
      </c>
      <c r="N21" s="31">
        <f>(Q5_CPI_Category_Levels!I20-Q5_CPI_Category_Levels!I19)/Q5_CPI_Category_Levels!I19*100</f>
        <v>0.34324942791761687</v>
      </c>
      <c r="O21" s="31">
        <f>(Q5_CPI_Category_Levels!J20-Q5_CPI_Category_Levels!J19)/Q5_CPI_Category_Levels!J19*100</f>
        <v>0.72639225181599099</v>
      </c>
      <c r="P21" s="31">
        <f>(Q5_CPI_Category_Levels!K20-Q5_CPI_Category_Levels!K19)/Q5_CPI_Category_Levels!K19*100</f>
        <v>-0.41791044776118724</v>
      </c>
      <c r="Q21" s="31">
        <f>(Q5_CPI_Category_Levels!L20-Q5_CPI_Category_Levels!L19)/Q5_CPI_Category_Levels!L19*100</f>
        <v>1.1059907834101408</v>
      </c>
      <c r="R21" s="31">
        <f>(Q5_CPI_Category_Levels!M20-Q5_CPI_Category_Levels!M19)/Q5_CPI_Category_Levels!M19*100</f>
        <v>0.54578532443905736</v>
      </c>
      <c r="S21" s="31">
        <f>(Q5_CPI_Category_Levels!N20-Q5_CPI_Category_Levels!N19)/Q5_CPI_Category_Levels!N19*100</f>
        <v>0.47875523638540479</v>
      </c>
      <c r="T21" s="31">
        <f>(Q5_CPI_Category_Levels!O20-Q5_CPI_Category_Levels!O19)/Q5_CPI_Category_Levels!O19*100</f>
        <v>-0.74110671936758887</v>
      </c>
      <c r="U21" s="31">
        <f>(Q5_CPI_Category_Levels!P20-Q5_CPI_Category_Levels!P19)/Q5_CPI_Category_Levels!P19*100</f>
        <v>0.10303967027306392</v>
      </c>
      <c r="V21" s="31">
        <f>(Q5_CPI_Category_Levels!Q20-Q5_CPI_Category_Levels!Q19)/Q5_CPI_Category_Levels!Q19*100</f>
        <v>0.59382422802850354</v>
      </c>
      <c r="W21" s="31">
        <f>(Q5_CPI_Category_Levels!R20-Q5_CPI_Category_Levels!R19)/Q5_CPI_Category_Levels!R19*100</f>
        <v>0.76712328767123594</v>
      </c>
      <c r="X21" s="31">
        <f>(Q5_CPI_Category_Levels!S20-Q5_CPI_Category_Levels!S19)/Q5_CPI_Category_Levels!S19*100</f>
        <v>-0.24286581663629467</v>
      </c>
      <c r="Y21" s="31">
        <f>(Q5_CPI_Category_Levels!T20-Q5_CPI_Category_Levels!T19)/Q5_CPI_Category_Levels!T19*100</f>
        <v>0.42398546335555243</v>
      </c>
      <c r="Z21" s="31">
        <f>(Q5_CPI_Category_Levels!U20-Q5_CPI_Category_Levels!U19)/Q5_CPI_Category_Levels!U19*100</f>
        <v>1.1898323418063756</v>
      </c>
      <c r="AA21" s="31">
        <f>(Q5_CPI_Category_Levels!V20-Q5_CPI_Category_Levels!V19)/Q5_CPI_Category_Levels!V19*100</f>
        <v>0.16708437761069578</v>
      </c>
      <c r="AB21" s="31">
        <f>(Q5_CPI_Category_Levels!W20-Q5_CPI_Category_Levels!W19)/Q5_CPI_Category_Levels!W19*100</f>
        <v>-1.1656441717791446</v>
      </c>
      <c r="AC21" s="31">
        <f>(Q5_CPI_Category_Levels!X20-Q5_CPI_Category_Levels!X19)/Q5_CPI_Category_Levels!X19*100</f>
        <v>4.2309891366495167</v>
      </c>
    </row>
    <row r="22" spans="1:29" x14ac:dyDescent="0.25">
      <c r="A22" s="34">
        <f t="shared" si="0"/>
        <v>44774</v>
      </c>
      <c r="B22" s="31">
        <v>97.404465428571427</v>
      </c>
      <c r="C22" s="31">
        <f t="shared" si="1"/>
        <v>-7.6658321402549312</v>
      </c>
      <c r="F22" s="33">
        <v>44743</v>
      </c>
      <c r="G22" s="31">
        <f>(Q5_CPI_Category_Levels!B21-Q5_CPI_Category_Levels!B20)/Q5_CPI_Category_Levels!B20*100</f>
        <v>0.67758328627894815</v>
      </c>
      <c r="H22" s="31">
        <f>(Q5_CPI_Category_Levels!C21-Q5_CPI_Category_Levels!C20)/Q5_CPI_Category_Levels!C20*100</f>
        <v>0.73863636363637009</v>
      </c>
      <c r="I22" s="31">
        <f>(Q5_CPI_Category_Levels!D21-Q5_CPI_Category_Levels!D20)/Q5_CPI_Category_Levels!D20*100</f>
        <v>1.4201183431952698</v>
      </c>
      <c r="J22" s="31">
        <f>(Q5_CPI_Category_Levels!E21-Q5_CPI_Category_Levels!E20)/Q5_CPI_Category_Levels!E20*100</f>
        <v>2.5761124121779724</v>
      </c>
      <c r="K22" s="31">
        <f>(Q5_CPI_Category_Levels!F21-Q5_CPI_Category_Levels!F20)/Q5_CPI_Category_Levels!F20*100</f>
        <v>0.82401412595644818</v>
      </c>
      <c r="L22" s="31">
        <f>(Q5_CPI_Category_Levels!G21-Q5_CPI_Category_Levels!G20)/Q5_CPI_Category_Levels!G20*100</f>
        <v>2.6517383618149681</v>
      </c>
      <c r="M22" s="31">
        <f>(Q5_CPI_Category_Levels!H21-Q5_CPI_Category_Levels!H20)/Q5_CPI_Category_Levels!H20*100</f>
        <v>2.0454545454545423</v>
      </c>
      <c r="N22" s="31">
        <f>(Q5_CPI_Category_Levels!I21-Q5_CPI_Category_Levels!I20)/Q5_CPI_Category_Levels!I20*100</f>
        <v>0.39908779931584298</v>
      </c>
      <c r="O22" s="31">
        <f>(Q5_CPI_Category_Levels!J21-Q5_CPI_Category_Levels!J20)/Q5_CPI_Category_Levels!J20*100</f>
        <v>0.60096153846153844</v>
      </c>
      <c r="P22" s="31">
        <f>(Q5_CPI_Category_Levels!K21-Q5_CPI_Category_Levels!K20)/Q5_CPI_Category_Levels!K20*100</f>
        <v>0.59952038369304561</v>
      </c>
      <c r="Q22" s="31">
        <f>(Q5_CPI_Category_Levels!L21-Q5_CPI_Category_Levels!L20)/Q5_CPI_Category_Levels!L20*100</f>
        <v>-2.9170464904284437</v>
      </c>
      <c r="R22" s="31">
        <f>(Q5_CPI_Category_Levels!M21-Q5_CPI_Category_Levels!M20)/Q5_CPI_Category_Levels!M20*100</f>
        <v>0.48250904704462172</v>
      </c>
      <c r="S22" s="31">
        <f>(Q5_CPI_Category_Levels!N21-Q5_CPI_Category_Levels!N20)/Q5_CPI_Category_Levels!N20*100</f>
        <v>0.29779630732578916</v>
      </c>
      <c r="T22" s="31">
        <f>(Q5_CPI_Category_Levels!O21-Q5_CPI_Category_Levels!O20)/Q5_CPI_Category_Levels!O20*100</f>
        <v>-2.538576406172222</v>
      </c>
      <c r="U22" s="31">
        <f>(Q5_CPI_Category_Levels!P21-Q5_CPI_Category_Levels!P20)/Q5_CPI_Category_Levels!P20*100</f>
        <v>0.15440041173442251</v>
      </c>
      <c r="V22" s="31">
        <f>(Q5_CPI_Category_Levels!Q21-Q5_CPI_Category_Levels!Q20)/Q5_CPI_Category_Levels!Q20*100</f>
        <v>0.17709563164107611</v>
      </c>
      <c r="W22" s="31">
        <f>(Q5_CPI_Category_Levels!R21-Q5_CPI_Category_Levels!R20)/Q5_CPI_Category_Levels!R20*100</f>
        <v>0.70690592713430289</v>
      </c>
      <c r="X22" s="31">
        <f>(Q5_CPI_Category_Levels!S21-Q5_CPI_Category_Levels!S20)/Q5_CPI_Category_Levels!S20*100</f>
        <v>0</v>
      </c>
      <c r="Y22" s="31">
        <f>(Q5_CPI_Category_Levels!T21-Q5_CPI_Category_Levels!T20)/Q5_CPI_Category_Levels!T20*100</f>
        <v>0.30156815440289503</v>
      </c>
      <c r="Z22" s="31">
        <f>(Q5_CPI_Category_Levels!U21-Q5_CPI_Category_Levels!U20)/Q5_CPI_Category_Levels!U20*100</f>
        <v>1.5499732763228251</v>
      </c>
      <c r="AA22" s="31">
        <f>(Q5_CPI_Category_Levels!V21-Q5_CPI_Category_Levels!V20)/Q5_CPI_Category_Levels!V20*100</f>
        <v>8.3402835696408939E-2</v>
      </c>
      <c r="AB22" s="31">
        <f>(Q5_CPI_Category_Levels!W21-Q5_CPI_Category_Levels!W20)/Q5_CPI_Category_Levels!W20*100</f>
        <v>0.31036623215394166</v>
      </c>
      <c r="AC22" s="31">
        <f>(Q5_CPI_Category_Levels!X21-Q5_CPI_Category_Levels!X20)/Q5_CPI_Category_Levels!X20*100</f>
        <v>-0.10970927043336097</v>
      </c>
    </row>
    <row r="23" spans="1:29" x14ac:dyDescent="0.25">
      <c r="A23" s="34">
        <f t="shared" si="0"/>
        <v>44805</v>
      </c>
      <c r="B23" s="31">
        <v>90.706344809523813</v>
      </c>
      <c r="C23" s="31">
        <f t="shared" si="1"/>
        <v>-6.8766052866020555</v>
      </c>
      <c r="F23" s="33">
        <v>44774</v>
      </c>
      <c r="G23" s="31">
        <f>(Q5_CPI_Category_Levels!B22-Q5_CPI_Category_Levels!B21)/Q5_CPI_Category_Levels!B21*100</f>
        <v>0.6730229949523211</v>
      </c>
      <c r="H23" s="31">
        <f>(Q5_CPI_Category_Levels!C22-Q5_CPI_Category_Levels!C21)/Q5_CPI_Category_Levels!C21*100</f>
        <v>0.67681895093061961</v>
      </c>
      <c r="I23" s="31">
        <f>(Q5_CPI_Category_Levels!D22-Q5_CPI_Category_Levels!D21)/Q5_CPI_Category_Levels!D21*100</f>
        <v>0.52508751458576763</v>
      </c>
      <c r="J23" s="31">
        <f>(Q5_CPI_Category_Levels!E22-Q5_CPI_Category_Levels!E21)/Q5_CPI_Category_Levels!E21*100</f>
        <v>-3.4246575342465757</v>
      </c>
      <c r="K23" s="31">
        <f>(Q5_CPI_Category_Levels!F22-Q5_CPI_Category_Levels!F21)/Q5_CPI_Category_Levels!F21*100</f>
        <v>0.81727962638644314</v>
      </c>
      <c r="L23" s="31">
        <f>(Q5_CPI_Category_Levels!G22-Q5_CPI_Category_Levels!G21)/Q5_CPI_Category_Levels!G21*100</f>
        <v>-0.74626865671640819</v>
      </c>
      <c r="M23" s="31">
        <f>(Q5_CPI_Category_Levels!H22-Q5_CPI_Category_Levels!H21)/Q5_CPI_Category_Levels!H21*100</f>
        <v>-0.44543429844097049</v>
      </c>
      <c r="N23" s="31">
        <f>(Q5_CPI_Category_Levels!I22-Q5_CPI_Category_Levels!I21)/Q5_CPI_Category_Levels!I21*100</f>
        <v>0.397501419647937</v>
      </c>
      <c r="O23" s="31">
        <f>(Q5_CPI_Category_Levels!J22-Q5_CPI_Category_Levels!J21)/Q5_CPI_Category_Levels!J21*100</f>
        <v>0.65710872162484724</v>
      </c>
      <c r="P23" s="31">
        <f>(Q5_CPI_Category_Levels!K22-Q5_CPI_Category_Levels!K21)/Q5_CPI_Category_Levels!K21*100</f>
        <v>0.71513706793801468</v>
      </c>
      <c r="Q23" s="31">
        <f>(Q5_CPI_Category_Levels!L22-Q5_CPI_Category_Levels!L21)/Q5_CPI_Category_Levels!L21*100</f>
        <v>-3.051643192488263</v>
      </c>
      <c r="R23" s="31">
        <f>(Q5_CPI_Category_Levels!M22-Q5_CPI_Category_Levels!M21)/Q5_CPI_Category_Levels!M21*100</f>
        <v>0.90036014405762299</v>
      </c>
      <c r="S23" s="31">
        <f>(Q5_CPI_Category_Levels!N22-Q5_CPI_Category_Levels!N21)/Q5_CPI_Category_Levels!N21*100</f>
        <v>0.23752969121140477</v>
      </c>
      <c r="T23" s="31">
        <f>(Q5_CPI_Category_Levels!O22-Q5_CPI_Category_Levels!O21)/Q5_CPI_Category_Levels!O21*100</f>
        <v>-1.7364657814096043</v>
      </c>
      <c r="U23" s="31">
        <f>(Q5_CPI_Category_Levels!P22-Q5_CPI_Category_Levels!P21)/Q5_CPI_Category_Levels!P21*100</f>
        <v>0.20554984583761854</v>
      </c>
      <c r="V23" s="31">
        <f>(Q5_CPI_Category_Levels!Q22-Q5_CPI_Category_Levels!Q21)/Q5_CPI_Category_Levels!Q21*100</f>
        <v>0.8839127872716559</v>
      </c>
      <c r="W23" s="31">
        <f>(Q5_CPI_Category_Levels!R22-Q5_CPI_Category_Levels!R21)/Q5_CPI_Category_Levels!R21*100</f>
        <v>0.59395248380130827</v>
      </c>
      <c r="X23" s="31">
        <f>(Q5_CPI_Category_Levels!S22-Q5_CPI_Category_Levels!S21)/Q5_CPI_Category_Levels!S21*100</f>
        <v>1.7650639074862917</v>
      </c>
      <c r="Y23" s="31">
        <f>(Q5_CPI_Category_Levels!T22-Q5_CPI_Category_Levels!T21)/Q5_CPI_Category_Levels!T21*100</f>
        <v>0.36079374624172833</v>
      </c>
      <c r="Z23" s="31">
        <f>(Q5_CPI_Category_Levels!U22-Q5_CPI_Category_Levels!U21)/Q5_CPI_Category_Levels!U21*100</f>
        <v>1.8947368421052602</v>
      </c>
      <c r="AA23" s="31">
        <f>(Q5_CPI_Category_Levels!V22-Q5_CPI_Category_Levels!V21)/Q5_CPI_Category_Levels!V21*100</f>
        <v>0.75000000000000477</v>
      </c>
      <c r="AB23" s="31">
        <f>(Q5_CPI_Category_Levels!W22-Q5_CPI_Category_Levels!W21)/Q5_CPI_Category_Levels!W21*100</f>
        <v>0.18564356435644269</v>
      </c>
      <c r="AC23" s="31">
        <f>(Q5_CPI_Category_Levels!X22-Q5_CPI_Category_Levels!X21)/Q5_CPI_Category_Levels!X21*100</f>
        <v>2.5260845689181735</v>
      </c>
    </row>
    <row r="24" spans="1:29" x14ac:dyDescent="0.25">
      <c r="A24" s="34">
        <f t="shared" si="0"/>
        <v>44835</v>
      </c>
      <c r="B24" s="31">
        <v>91.698948700000003</v>
      </c>
      <c r="C24" s="31">
        <f t="shared" si="1"/>
        <v>1.0943048058662044</v>
      </c>
      <c r="F24" s="33">
        <v>44805</v>
      </c>
      <c r="G24" s="31">
        <f>(Q5_CPI_Category_Levels!B23-Q5_CPI_Category_Levels!B22)/Q5_CPI_Category_Levels!B22*100</f>
        <v>0.77994428969359653</v>
      </c>
      <c r="H24" s="31">
        <f>(Q5_CPI_Category_Levels!C23-Q5_CPI_Category_Levels!C22)/Q5_CPI_Category_Levels!C22*100</f>
        <v>0.78431372549019918</v>
      </c>
      <c r="I24" s="31">
        <f>(Q5_CPI_Category_Levels!D23-Q5_CPI_Category_Levels!D22)/Q5_CPI_Category_Levels!D22*100</f>
        <v>0.46430644225187634</v>
      </c>
      <c r="J24" s="31">
        <f>(Q5_CPI_Category_Levels!E23-Q5_CPI_Category_Levels!E22)/Q5_CPI_Category_Levels!E22*100</f>
        <v>0.29550827423167852</v>
      </c>
      <c r="K24" s="31">
        <f>(Q5_CPI_Category_Levels!F23-Q5_CPI_Category_Levels!F22)/Q5_CPI_Category_Levels!F22*100</f>
        <v>0.92646207295890148</v>
      </c>
      <c r="L24" s="31">
        <f>(Q5_CPI_Category_Levels!G23-Q5_CPI_Category_Levels!G22)/Q5_CPI_Category_Levels!G22*100</f>
        <v>-4.1642567958357528</v>
      </c>
      <c r="M24" s="31">
        <f>(Q5_CPI_Category_Levels!H23-Q5_CPI_Category_Levels!H22)/Q5_CPI_Category_Levels!H22*100</f>
        <v>0.39149888143176093</v>
      </c>
      <c r="N24" s="31">
        <f>(Q5_CPI_Category_Levels!I23-Q5_CPI_Category_Levels!I22)/Q5_CPI_Category_Levels!I22*100</f>
        <v>0.56561085972850678</v>
      </c>
      <c r="O24" s="31">
        <f>(Q5_CPI_Category_Levels!J23-Q5_CPI_Category_Levels!J22)/Q5_CPI_Category_Levels!J22*100</f>
        <v>0.59347181008902083</v>
      </c>
      <c r="P24" s="31">
        <f>(Q5_CPI_Category_Levels!K23-Q5_CPI_Category_Levels!K22)/Q5_CPI_Category_Levels!K22*100</f>
        <v>0.29585798816568049</v>
      </c>
      <c r="Q24" s="31">
        <f>(Q5_CPI_Category_Levels!L23-Q5_CPI_Category_Levels!L22)/Q5_CPI_Category_Levels!L22*100</f>
        <v>1.3075060532687597</v>
      </c>
      <c r="R24" s="31">
        <f>(Q5_CPI_Category_Levels!M23-Q5_CPI_Category_Levels!M22)/Q5_CPI_Category_Levels!M22*100</f>
        <v>0.951814396192739</v>
      </c>
      <c r="S24" s="31">
        <f>(Q5_CPI_Category_Levels!N23-Q5_CPI_Category_Levels!N22)/Q5_CPI_Category_Levels!N22*100</f>
        <v>0.35545023696682126</v>
      </c>
      <c r="T24" s="31">
        <f>(Q5_CPI_Category_Levels!O23-Q5_CPI_Category_Levels!O22)/Q5_CPI_Category_Levels!O22*100</f>
        <v>-1.9230769230769318</v>
      </c>
      <c r="U24" s="31">
        <f>(Q5_CPI_Category_Levels!P23-Q5_CPI_Category_Levels!P22)/Q5_CPI_Category_Levels!P22*100</f>
        <v>0.46153846153846445</v>
      </c>
      <c r="V24" s="31">
        <f>(Q5_CPI_Category_Levels!Q23-Q5_CPI_Category_Levels!Q22)/Q5_CPI_Category_Levels!Q22*100</f>
        <v>-0.17523364485980314</v>
      </c>
      <c r="W24" s="31">
        <f>(Q5_CPI_Category_Levels!R23-Q5_CPI_Category_Levels!R22)/Q5_CPI_Category_Levels!R22*100</f>
        <v>0.59044551798174671</v>
      </c>
      <c r="X24" s="31">
        <f>(Q5_CPI_Category_Levels!S23-Q5_CPI_Category_Levels!S22)/Q5_CPI_Category_Levels!S22*100</f>
        <v>1.1363636363636398</v>
      </c>
      <c r="Y24" s="31">
        <f>(Q5_CPI_Category_Levels!T23-Q5_CPI_Category_Levels!T22)/Q5_CPI_Category_Levels!T22*100</f>
        <v>0.41941282204912445</v>
      </c>
      <c r="Z24" s="31">
        <f>(Q5_CPI_Category_Levels!U23-Q5_CPI_Category_Levels!U22)/Q5_CPI_Category_Levels!U22*100</f>
        <v>1.9111570247933973</v>
      </c>
      <c r="AA24" s="31">
        <f>(Q5_CPI_Category_Levels!V23-Q5_CPI_Category_Levels!V22)/Q5_CPI_Category_Levels!V22*100</f>
        <v>0.57899090157153732</v>
      </c>
      <c r="AB24" s="31">
        <f>(Q5_CPI_Category_Levels!W23-Q5_CPI_Category_Levels!W22)/Q5_CPI_Category_Levels!W22*100</f>
        <v>0.2470660901791264</v>
      </c>
      <c r="AC24" s="31">
        <f>(Q5_CPI_Category_Levels!X23-Q5_CPI_Category_Levels!X22)/Q5_CPI_Category_Levels!X22*100</f>
        <v>2.7316550615961557</v>
      </c>
    </row>
    <row r="25" spans="1:29" x14ac:dyDescent="0.25">
      <c r="A25" s="34">
        <f t="shared" si="0"/>
        <v>44866</v>
      </c>
      <c r="B25" s="31">
        <v>87.552266068181822</v>
      </c>
      <c r="C25" s="31">
        <f t="shared" si="1"/>
        <v>-4.5220612565410798</v>
      </c>
      <c r="F25" s="33">
        <v>44835</v>
      </c>
      <c r="G25" s="31">
        <f>(Q5_CPI_Category_Levels!B24-Q5_CPI_Category_Levels!B23)/Q5_CPI_Category_Levels!B23*100</f>
        <v>0.55279159756771701</v>
      </c>
      <c r="H25" s="31">
        <f>(Q5_CPI_Category_Levels!C24-Q5_CPI_Category_Levels!C23)/Q5_CPI_Category_Levels!C23*100</f>
        <v>0.61145080600333201</v>
      </c>
      <c r="I25" s="31">
        <f>(Q5_CPI_Category_Levels!D24-Q5_CPI_Category_Levels!D23)/Q5_CPI_Category_Levels!D23*100</f>
        <v>0.17331022530329948</v>
      </c>
      <c r="J25" s="31">
        <f>(Q5_CPI_Category_Levels!E24-Q5_CPI_Category_Levels!E23)/Q5_CPI_Category_Levels!E23*100</f>
        <v>0.70713022981733475</v>
      </c>
      <c r="K25" s="31">
        <f>(Q5_CPI_Category_Levels!F24-Q5_CPI_Category_Levels!F23)/Q5_CPI_Category_Levels!F23*100</f>
        <v>0.57372346528973028</v>
      </c>
      <c r="L25" s="31">
        <f>(Q5_CPI_Category_Levels!G24-Q5_CPI_Category_Levels!G23)/Q5_CPI_Category_Levels!G23*100</f>
        <v>-1.146650573325273</v>
      </c>
      <c r="M25" s="31">
        <f>(Q5_CPI_Category_Levels!H24-Q5_CPI_Category_Levels!H23)/Q5_CPI_Category_Levels!H23*100</f>
        <v>0.55710306406685239</v>
      </c>
      <c r="N25" s="31">
        <f>(Q5_CPI_Category_Levels!I24-Q5_CPI_Category_Levels!I23)/Q5_CPI_Category_Levels!I23*100</f>
        <v>0.50618672665915476</v>
      </c>
      <c r="O25" s="31">
        <f>(Q5_CPI_Category_Levels!J24-Q5_CPI_Category_Levels!J23)/Q5_CPI_Category_Levels!J23*100</f>
        <v>0.53097345132743701</v>
      </c>
      <c r="P25" s="31">
        <f>(Q5_CPI_Category_Levels!K24-Q5_CPI_Category_Levels!K23)/Q5_CPI_Category_Levels!K23*100</f>
        <v>1.0029498525073679</v>
      </c>
      <c r="Q25" s="31">
        <f>(Q5_CPI_Category_Levels!L24-Q5_CPI_Category_Levels!L23)/Q5_CPI_Category_Levels!L23*100</f>
        <v>0.81261950286807705</v>
      </c>
      <c r="R25" s="31">
        <f>(Q5_CPI_Category_Levels!M24-Q5_CPI_Category_Levels!M23)/Q5_CPI_Category_Levels!M23*100</f>
        <v>0.70713022981733475</v>
      </c>
      <c r="S25" s="31">
        <f>(Q5_CPI_Category_Levels!N24-Q5_CPI_Category_Levels!N23)/Q5_CPI_Category_Levels!N23*100</f>
        <v>0.29515938606847697</v>
      </c>
      <c r="T25" s="31">
        <f>(Q5_CPI_Category_Levels!O24-Q5_CPI_Category_Levels!O23)/Q5_CPI_Category_Levels!O23*100</f>
        <v>-1.1658717541070422</v>
      </c>
      <c r="U25" s="31">
        <f>(Q5_CPI_Category_Levels!P24-Q5_CPI_Category_Levels!P23)/Q5_CPI_Category_Levels!P23*100</f>
        <v>0.20418580908627143</v>
      </c>
      <c r="V25" s="31">
        <f>(Q5_CPI_Category_Levels!Q24-Q5_CPI_Category_Levels!Q23)/Q5_CPI_Category_Levels!Q23*100</f>
        <v>0.7021650087770559</v>
      </c>
      <c r="W25" s="31">
        <f>(Q5_CPI_Category_Levels!R24-Q5_CPI_Category_Levels!R23)/Q5_CPI_Category_Levels!R23*100</f>
        <v>0.48025613660619304</v>
      </c>
      <c r="X25" s="31">
        <f>(Q5_CPI_Category_Levels!S24-Q5_CPI_Category_Levels!S23)/Q5_CPI_Category_Levels!S23*100</f>
        <v>0.41395623891189659</v>
      </c>
      <c r="Y25" s="31">
        <f>(Q5_CPI_Category_Levels!T24-Q5_CPI_Category_Levels!T23)/Q5_CPI_Category_Levels!T23*100</f>
        <v>0.35799522673030687</v>
      </c>
      <c r="Z25" s="31">
        <f>(Q5_CPI_Category_Levels!U24-Q5_CPI_Category_Levels!U23)/Q5_CPI_Category_Levels!U23*100</f>
        <v>1.3177901672579797</v>
      </c>
      <c r="AA25" s="31">
        <f>(Q5_CPI_Category_Levels!V24-Q5_CPI_Category_Levels!V23)/Q5_CPI_Category_Levels!V23*100</f>
        <v>0.24671052631579882</v>
      </c>
      <c r="AB25" s="31">
        <f>(Q5_CPI_Category_Levels!W24-Q5_CPI_Category_Levels!W23)/Q5_CPI_Category_Levels!W23*100</f>
        <v>0.36968576709796319</v>
      </c>
      <c r="AC25" s="31">
        <f>(Q5_CPI_Category_Levels!X24-Q5_CPI_Category_Levels!X23)/Q5_CPI_Category_Levels!X23*100</f>
        <v>4.1188738269030116</v>
      </c>
    </row>
    <row r="26" spans="1:29" x14ac:dyDescent="0.25">
      <c r="A26" s="34">
        <f t="shared" si="0"/>
        <v>44896</v>
      </c>
      <c r="B26" s="31">
        <v>78.100942275000008</v>
      </c>
      <c r="C26" s="31">
        <f t="shared" si="1"/>
        <v>-10.79506472833215</v>
      </c>
      <c r="F26" s="33">
        <v>44866</v>
      </c>
      <c r="G26" s="31">
        <f>(Q5_CPI_Category_Levels!B25-Q5_CPI_Category_Levels!B24)/Q5_CPI_Category_Levels!B24*100</f>
        <v>0.6597031335898782</v>
      </c>
      <c r="H26" s="31">
        <f>(Q5_CPI_Category_Levels!C25-Q5_CPI_Category_Levels!C24)/Q5_CPI_Category_Levels!C24*100</f>
        <v>0.60773480662983115</v>
      </c>
      <c r="I26" s="31">
        <f>(Q5_CPI_Category_Levels!D25-Q5_CPI_Category_Levels!D24)/Q5_CPI_Category_Levels!D24*100</f>
        <v>0.17301038062282753</v>
      </c>
      <c r="J26" s="31">
        <f>(Q5_CPI_Category_Levels!E25-Q5_CPI_Category_Levels!E24)/Q5_CPI_Category_Levels!E24*100</f>
        <v>6.1439438267992976</v>
      </c>
      <c r="K26" s="31">
        <f>(Q5_CPI_Category_Levels!F25-Q5_CPI_Category_Levels!F24)/Q5_CPI_Category_Levels!F24*100</f>
        <v>0.51340559041641598</v>
      </c>
      <c r="L26" s="31">
        <f>(Q5_CPI_Category_Levels!G25-Q5_CPI_Category_Levels!G24)/Q5_CPI_Category_Levels!G24*100</f>
        <v>-1.8925518925519063</v>
      </c>
      <c r="M26" s="31">
        <f>(Q5_CPI_Category_Levels!H25-Q5_CPI_Category_Levels!H24)/Q5_CPI_Category_Levels!H24*100</f>
        <v>0.44321329639889823</v>
      </c>
      <c r="N26" s="31">
        <f>(Q5_CPI_Category_Levels!I25-Q5_CPI_Category_Levels!I24)/Q5_CPI_Category_Levels!I24*100</f>
        <v>0.61555679910465744</v>
      </c>
      <c r="O26" s="31">
        <f>(Q5_CPI_Category_Levels!J25-Q5_CPI_Category_Levels!J24)/Q5_CPI_Category_Levels!J24*100</f>
        <v>0.58685446009389663</v>
      </c>
      <c r="P26" s="31">
        <f>(Q5_CPI_Category_Levels!K25-Q5_CPI_Category_Levels!K24)/Q5_CPI_Category_Levels!K24*100</f>
        <v>0.35046728971963947</v>
      </c>
      <c r="Q26" s="31">
        <f>(Q5_CPI_Category_Levels!L25-Q5_CPI_Category_Levels!L24)/Q5_CPI_Category_Levels!L24*100</f>
        <v>-0.71123755334281646</v>
      </c>
      <c r="R26" s="31">
        <f>(Q5_CPI_Category_Levels!M25-Q5_CPI_Category_Levels!M24)/Q5_CPI_Category_Levels!M24*100</f>
        <v>0.81919251023990969</v>
      </c>
      <c r="S26" s="31">
        <f>(Q5_CPI_Category_Levels!N25-Q5_CPI_Category_Levels!N24)/Q5_CPI_Category_Levels!N24*100</f>
        <v>0.29429075927015891</v>
      </c>
      <c r="T26" s="31">
        <f>(Q5_CPI_Category_Levels!O25-Q5_CPI_Category_Levels!O24)/Q5_CPI_Category_Levels!O24*100</f>
        <v>1.286863270777483</v>
      </c>
      <c r="U26" s="31">
        <f>(Q5_CPI_Category_Levels!P25-Q5_CPI_Category_Levels!P24)/Q5_CPI_Category_Levels!P24*100</f>
        <v>0.305654610290369</v>
      </c>
      <c r="V26" s="31">
        <f>(Q5_CPI_Category_Levels!Q25-Q5_CPI_Category_Levels!Q24)/Q5_CPI_Category_Levels!Q24*100</f>
        <v>0.87158628704241714</v>
      </c>
      <c r="W26" s="31">
        <f>(Q5_CPI_Category_Levels!R25-Q5_CPI_Category_Levels!R24)/Q5_CPI_Category_Levels!R24*100</f>
        <v>0.63728093467869806</v>
      </c>
      <c r="X26" s="31">
        <f>(Q5_CPI_Category_Levels!S25-Q5_CPI_Category_Levels!S24)/Q5_CPI_Category_Levels!S24*100</f>
        <v>0.41224970553591794</v>
      </c>
      <c r="Y26" s="31">
        <f>(Q5_CPI_Category_Levels!T25-Q5_CPI_Category_Levels!T24)/Q5_CPI_Category_Levels!T24*100</f>
        <v>0.17835909631391877</v>
      </c>
      <c r="Z26" s="31">
        <f>(Q5_CPI_Category_Levels!U25-Q5_CPI_Category_Levels!U24)/Q5_CPI_Category_Levels!U24*100</f>
        <v>1.4507253626813434</v>
      </c>
      <c r="AA26" s="31">
        <f>(Q5_CPI_Category_Levels!V25-Q5_CPI_Category_Levels!V24)/Q5_CPI_Category_Levels!V24*100</f>
        <v>0.16406890894174619</v>
      </c>
      <c r="AB26" s="31">
        <f>(Q5_CPI_Category_Levels!W25-Q5_CPI_Category_Levels!W24)/Q5_CPI_Category_Levels!W24*100</f>
        <v>6.1387354205030269E-2</v>
      </c>
      <c r="AC26" s="31">
        <f>(Q5_CPI_Category_Levels!X25-Q5_CPI_Category_Levels!X24)/Q5_CPI_Category_Levels!X24*100</f>
        <v>-8.312468703054579</v>
      </c>
    </row>
    <row r="27" spans="1:29" x14ac:dyDescent="0.25">
      <c r="A27" s="34">
        <f t="shared" si="0"/>
        <v>44927</v>
      </c>
      <c r="B27" s="31">
        <v>80.922269684210534</v>
      </c>
      <c r="C27" s="31">
        <f t="shared" si="1"/>
        <v>3.6124114857364886</v>
      </c>
      <c r="F27" s="33">
        <v>44896</v>
      </c>
      <c r="G27" s="31">
        <f>(Q5_CPI_Category_Levels!B26-Q5_CPI_Category_Levels!B25)/Q5_CPI_Category_Levels!B25*100</f>
        <v>0.4915346805024608</v>
      </c>
      <c r="H27" s="31">
        <f>(Q5_CPI_Category_Levels!C26-Q5_CPI_Category_Levels!C25)/Q5_CPI_Category_Levels!C25*100</f>
        <v>0.49423393739703775</v>
      </c>
      <c r="I27" s="31">
        <f>(Q5_CPI_Category_Levels!D26-Q5_CPI_Category_Levels!D25)/Q5_CPI_Category_Levels!D25*100</f>
        <v>0.23028209556707294</v>
      </c>
      <c r="J27" s="31">
        <f>(Q5_CPI_Category_Levels!E26-Q5_CPI_Category_Levels!E25)/Q5_CPI_Category_Levels!E25*100</f>
        <v>4.8511576626240256</v>
      </c>
      <c r="K27" s="31">
        <f>(Q5_CPI_Category_Levels!F26-Q5_CPI_Category_Levels!F25)/Q5_CPI_Category_Levels!F25*100</f>
        <v>0.45402951191828117</v>
      </c>
      <c r="L27" s="31">
        <f>(Q5_CPI_Category_Levels!G26-Q5_CPI_Category_Levels!G25)/Q5_CPI_Category_Levels!G25*100</f>
        <v>-1.6801493466085806</v>
      </c>
      <c r="M27" s="31">
        <f>(Q5_CPI_Category_Levels!H26-Q5_CPI_Category_Levels!H25)/Q5_CPI_Category_Levels!H25*100</f>
        <v>0.38610038610037983</v>
      </c>
      <c r="N27" s="31">
        <f>(Q5_CPI_Category_Levels!I26-Q5_CPI_Category_Levels!I25)/Q5_CPI_Category_Levels!I25*100</f>
        <v>0.72302558398219297</v>
      </c>
      <c r="O27" s="31">
        <f>(Q5_CPI_Category_Levels!J26-Q5_CPI_Category_Levels!J25)/Q5_CPI_Category_Levels!J25*100</f>
        <v>0.40840140023336563</v>
      </c>
      <c r="P27" s="31">
        <f>(Q5_CPI_Category_Levels!K26-Q5_CPI_Category_Levels!K25)/Q5_CPI_Category_Levels!K25*100</f>
        <v>-0.64027939464494921</v>
      </c>
      <c r="Q27" s="31">
        <f>(Q5_CPI_Category_Levels!L26-Q5_CPI_Category_Levels!L25)/Q5_CPI_Category_Levels!L25*100</f>
        <v>-0.19102196752626824</v>
      </c>
      <c r="R27" s="31">
        <f>(Q5_CPI_Category_Levels!M26-Q5_CPI_Category_Levels!M25)/Q5_CPI_Category_Levels!M25*100</f>
        <v>0.75449796865930518</v>
      </c>
      <c r="S27" s="31">
        <f>(Q5_CPI_Category_Levels!N26-Q5_CPI_Category_Levels!N25)/Q5_CPI_Category_Levels!N25*100</f>
        <v>0.35211267605633467</v>
      </c>
      <c r="T27" s="31">
        <f>(Q5_CPI_Category_Levels!O26-Q5_CPI_Category_Levels!O25)/Q5_CPI_Category_Levels!O25*100</f>
        <v>-0.21175224986765784</v>
      </c>
      <c r="U27" s="31">
        <f>(Q5_CPI_Category_Levels!P26-Q5_CPI_Category_Levels!P25)/Q5_CPI_Category_Levels!P25*100</f>
        <v>0.20314880650076469</v>
      </c>
      <c r="V27" s="31">
        <f>(Q5_CPI_Category_Levels!Q26-Q5_CPI_Category_Levels!Q25)/Q5_CPI_Category_Levels!Q25*100</f>
        <v>1.2672811059907931</v>
      </c>
      <c r="W27" s="31">
        <f>(Q5_CPI_Category_Levels!R26-Q5_CPI_Category_Levels!R25)/Q5_CPI_Category_Levels!R25*100</f>
        <v>0.42216358839050727</v>
      </c>
      <c r="X27" s="31">
        <f>(Q5_CPI_Category_Levels!S26-Q5_CPI_Category_Levels!S25)/Q5_CPI_Category_Levels!S25*100</f>
        <v>0.1759530791788923</v>
      </c>
      <c r="Y27" s="31">
        <f>(Q5_CPI_Category_Levels!T26-Q5_CPI_Category_Levels!T25)/Q5_CPI_Category_Levels!T25*100</f>
        <v>0.23738872403561168</v>
      </c>
      <c r="Z27" s="31">
        <f>(Q5_CPI_Category_Levels!U26-Q5_CPI_Category_Levels!U25)/Q5_CPI_Category_Levels!U25*100</f>
        <v>1.1834319526627106</v>
      </c>
      <c r="AA27" s="31">
        <f>(Q5_CPI_Category_Levels!V26-Q5_CPI_Category_Levels!V25)/Q5_CPI_Category_Levels!V25*100</f>
        <v>-0.2457002457002434</v>
      </c>
      <c r="AB27" s="31">
        <f>(Q5_CPI_Category_Levels!W26-Q5_CPI_Category_Levels!W25)/Q5_CPI_Category_Levels!W25*100</f>
        <v>0.24539877300613847</v>
      </c>
      <c r="AC27" s="31">
        <f>(Q5_CPI_Category_Levels!X26-Q5_CPI_Category_Levels!X25)/Q5_CPI_Category_Levels!X25*100</f>
        <v>-12.670671764063348</v>
      </c>
    </row>
    <row r="28" spans="1:29" x14ac:dyDescent="0.25">
      <c r="A28" s="34">
        <f t="shared" si="0"/>
        <v>44958</v>
      </c>
      <c r="B28" s="31">
        <v>82.278706675000009</v>
      </c>
      <c r="C28" s="31">
        <f t="shared" si="1"/>
        <v>1.676222127830582</v>
      </c>
      <c r="F28" s="33">
        <v>44927</v>
      </c>
      <c r="G28" s="31">
        <f>(Q5_CPI_Category_Levels!B27-Q5_CPI_Category_Levels!B26)/Q5_CPI_Category_Levels!B26*100</f>
        <v>0.48913043478261176</v>
      </c>
      <c r="H28" s="31">
        <f>(Q5_CPI_Category_Levels!C27-Q5_CPI_Category_Levels!C26)/Q5_CPI_Category_Levels!C26*100</f>
        <v>0.43715846994536145</v>
      </c>
      <c r="I28" s="31">
        <f>(Q5_CPI_Category_Levels!D27-Q5_CPI_Category_Levels!D26)/Q5_CPI_Category_Levels!D26*100</f>
        <v>0.11487650775417407</v>
      </c>
      <c r="J28" s="31">
        <f>(Q5_CPI_Category_Levels!E27-Q5_CPI_Category_Levels!E26)/Q5_CPI_Category_Levels!E26*100</f>
        <v>2.2607781282860206</v>
      </c>
      <c r="K28" s="31">
        <f>(Q5_CPI_Category_Levels!F27-Q5_CPI_Category_Levels!F26)/Q5_CPI_Category_Levels!F26*100</f>
        <v>0.33898305084745439</v>
      </c>
      <c r="L28" s="31">
        <f>(Q5_CPI_Category_Levels!G27-Q5_CPI_Category_Levels!G26)/Q5_CPI_Category_Levels!G26*100</f>
        <v>0.18987341772152619</v>
      </c>
      <c r="M28" s="31">
        <f>(Q5_CPI_Category_Levels!H27-Q5_CPI_Category_Levels!H26)/Q5_CPI_Category_Levels!H26*100</f>
        <v>0</v>
      </c>
      <c r="N28" s="31">
        <f>(Q5_CPI_Category_Levels!I27-Q5_CPI_Category_Levels!I26)/Q5_CPI_Category_Levels!I26*100</f>
        <v>0.66261733848703319</v>
      </c>
      <c r="O28" s="31">
        <f>(Q5_CPI_Category_Levels!J27-Q5_CPI_Category_Levels!J26)/Q5_CPI_Category_Levels!J26*100</f>
        <v>0.46484601975596251</v>
      </c>
      <c r="P28" s="31">
        <f>(Q5_CPI_Category_Levels!K27-Q5_CPI_Category_Levels!K26)/Q5_CPI_Category_Levels!K26*100</f>
        <v>0.82015231400117505</v>
      </c>
      <c r="Q28" s="31">
        <f>(Q5_CPI_Category_Levels!L27-Q5_CPI_Category_Levels!L26)/Q5_CPI_Category_Levels!L26*100</f>
        <v>0.81339712918659746</v>
      </c>
      <c r="R28" s="31">
        <f>(Q5_CPI_Category_Levels!M27-Q5_CPI_Category_Levels!M26)/Q5_CPI_Category_Levels!M26*100</f>
        <v>0.57603686635944706</v>
      </c>
      <c r="S28" s="31">
        <f>(Q5_CPI_Category_Levels!N27-Q5_CPI_Category_Levels!N26)/Q5_CPI_Category_Levels!N26*100</f>
        <v>0.23391812865497411</v>
      </c>
      <c r="T28" s="31">
        <f>(Q5_CPI_Category_Levels!O27-Q5_CPI_Category_Levels!O26)/Q5_CPI_Category_Levels!O26*100</f>
        <v>-0.68965517241379914</v>
      </c>
      <c r="U28" s="31">
        <f>(Q5_CPI_Category_Levels!P27-Q5_CPI_Category_Levels!P26)/Q5_CPI_Category_Levels!P26*100</f>
        <v>0.45615813482005935</v>
      </c>
      <c r="V28" s="31">
        <f>(Q5_CPI_Category_Levels!Q27-Q5_CPI_Category_Levels!Q26)/Q5_CPI_Category_Levels!Q26*100</f>
        <v>1.5927189988623338</v>
      </c>
      <c r="W28" s="31">
        <f>(Q5_CPI_Category_Levels!R27-Q5_CPI_Category_Levels!R26)/Q5_CPI_Category_Levels!R26*100</f>
        <v>0.47293746715710833</v>
      </c>
      <c r="X28" s="31">
        <f>(Q5_CPI_Category_Levels!S27-Q5_CPI_Category_Levels!S26)/Q5_CPI_Category_Levels!S26*100</f>
        <v>5.8548009367678171E-2</v>
      </c>
      <c r="Y28" s="31">
        <f>(Q5_CPI_Category_Levels!T27-Q5_CPI_Category_Levels!T26)/Q5_CPI_Category_Levels!T26*100</f>
        <v>0.35523978685612451</v>
      </c>
      <c r="Z28" s="31">
        <f>(Q5_CPI_Category_Levels!U27-Q5_CPI_Category_Levels!U26)/Q5_CPI_Category_Levels!U26*100</f>
        <v>1.5594541910331468</v>
      </c>
      <c r="AA28" s="31">
        <f>(Q5_CPI_Category_Levels!V27-Q5_CPI_Category_Levels!V26)/Q5_CPI_Category_Levels!V26*100</f>
        <v>-0.57471264367816322</v>
      </c>
      <c r="AB28" s="31">
        <f>(Q5_CPI_Category_Levels!W27-Q5_CPI_Category_Levels!W26)/Q5_CPI_Category_Levels!W26*100</f>
        <v>0.12239902080782657</v>
      </c>
      <c r="AC28" s="31">
        <f>(Q5_CPI_Category_Levels!X27-Q5_CPI_Category_Levels!X26)/Q5_CPI_Category_Levels!X26*100</f>
        <v>-3.7523452157598496</v>
      </c>
    </row>
    <row r="29" spans="1:29" x14ac:dyDescent="0.25">
      <c r="A29" s="34">
        <f t="shared" si="0"/>
        <v>44986</v>
      </c>
      <c r="B29" s="31">
        <v>78.539480282608693</v>
      </c>
      <c r="C29" s="31">
        <f t="shared" si="1"/>
        <v>-4.5445857664744533</v>
      </c>
      <c r="F29" s="33">
        <v>44958</v>
      </c>
      <c r="G29" s="31">
        <f>(Q5_CPI_Category_Levels!B28-Q5_CPI_Category_Levels!B27)/Q5_CPI_Category_Levels!B27*100</f>
        <v>0.70308274743103449</v>
      </c>
      <c r="H29" s="31">
        <f>(Q5_CPI_Category_Levels!C28-Q5_CPI_Category_Levels!C27)/Q5_CPI_Category_Levels!C27*100</f>
        <v>0.70729053318823876</v>
      </c>
      <c r="I29" s="31">
        <f>(Q5_CPI_Category_Levels!D28-Q5_CPI_Category_Levels!D27)/Q5_CPI_Category_Levels!D27*100</f>
        <v>0.40160642570280469</v>
      </c>
      <c r="J29" s="31">
        <f>(Q5_CPI_Category_Levels!E28-Q5_CPI_Category_Levels!E27)/Q5_CPI_Category_Levels!E27*100</f>
        <v>-9.922879177377899</v>
      </c>
      <c r="K29" s="31">
        <f>(Q5_CPI_Category_Levels!F28-Q5_CPI_Category_Levels!F27)/Q5_CPI_Category_Levels!F27*100</f>
        <v>0.61936936936936615</v>
      </c>
      <c r="L29" s="31">
        <f>(Q5_CPI_Category_Levels!G28-Q5_CPI_Category_Levels!G27)/Q5_CPI_Category_Levels!G27*100</f>
        <v>7.0751737207833152</v>
      </c>
      <c r="M29" s="31">
        <f>(Q5_CPI_Category_Levels!H28-Q5_CPI_Category_Levels!H27)/Q5_CPI_Category_Levels!H27*100</f>
        <v>5.4945054945051822E-2</v>
      </c>
      <c r="N29" s="31">
        <f>(Q5_CPI_Category_Levels!I28-Q5_CPI_Category_Levels!I27)/Q5_CPI_Category_Levels!I27*100</f>
        <v>1.1519473395501889</v>
      </c>
      <c r="O29" s="31">
        <f>(Q5_CPI_Category_Levels!J28-Q5_CPI_Category_Levels!J27)/Q5_CPI_Category_Levels!J27*100</f>
        <v>0.75187969924811038</v>
      </c>
      <c r="P29" s="31">
        <f>(Q5_CPI_Category_Levels!K28-Q5_CPI_Category_Levels!K27)/Q5_CPI_Category_Levels!K27*100</f>
        <v>0.81348053457292613</v>
      </c>
      <c r="Q29" s="31">
        <f>(Q5_CPI_Category_Levels!L28-Q5_CPI_Category_Levels!L27)/Q5_CPI_Category_Levels!L27*100</f>
        <v>-1.423825344091125</v>
      </c>
      <c r="R29" s="31">
        <f>(Q5_CPI_Category_Levels!M28-Q5_CPI_Category_Levels!M27)/Q5_CPI_Category_Levels!M27*100</f>
        <v>1.5463917525773294</v>
      </c>
      <c r="S29" s="31">
        <f>(Q5_CPI_Category_Levels!N28-Q5_CPI_Category_Levels!N27)/Q5_CPI_Category_Levels!N27*100</f>
        <v>0.52508751458576763</v>
      </c>
      <c r="T29" s="31">
        <f>(Q5_CPI_Category_Levels!O28-Q5_CPI_Category_Levels!O27)/Q5_CPI_Category_Levels!O27*100</f>
        <v>-4.2200854700854578</v>
      </c>
      <c r="U29" s="31">
        <f>(Q5_CPI_Category_Levels!P28-Q5_CPI_Category_Levels!P27)/Q5_CPI_Category_Levels!P27*100</f>
        <v>0.65590312815338625</v>
      </c>
      <c r="V29" s="31">
        <f>(Q5_CPI_Category_Levels!Q28-Q5_CPI_Category_Levels!Q27)/Q5_CPI_Category_Levels!Q27*100</f>
        <v>1.343784994400899</v>
      </c>
      <c r="W29" s="31">
        <f>(Q5_CPI_Category_Levels!R28-Q5_CPI_Category_Levels!R27)/Q5_CPI_Category_Levels!R27*100</f>
        <v>0.94142259414226537</v>
      </c>
      <c r="X29" s="31">
        <f>(Q5_CPI_Category_Levels!S28-Q5_CPI_Category_Levels!S27)/Q5_CPI_Category_Levels!S27*100</f>
        <v>5.8513750731418554E-2</v>
      </c>
      <c r="Y29" s="31">
        <f>(Q5_CPI_Category_Levels!T28-Q5_CPI_Category_Levels!T27)/Q5_CPI_Category_Levels!T27*100</f>
        <v>0.47197640117994766</v>
      </c>
      <c r="Z29" s="31">
        <f>(Q5_CPI_Category_Levels!U28-Q5_CPI_Category_Levels!U27)/Q5_CPI_Category_Levels!U27*100</f>
        <v>0.62380038387715109</v>
      </c>
      <c r="AA29" s="31">
        <f>(Q5_CPI_Category_Levels!V28-Q5_CPI_Category_Levels!V27)/Q5_CPI_Category_Levels!V27*100</f>
        <v>-0.90834021469859161</v>
      </c>
      <c r="AB29" s="31">
        <f>(Q5_CPI_Category_Levels!W28-Q5_CPI_Category_Levels!W27)/Q5_CPI_Category_Levels!W27*100</f>
        <v>0.36674816625916523</v>
      </c>
      <c r="AC29" s="31">
        <f>(Q5_CPI_Category_Levels!X28-Q5_CPI_Category_Levels!X27)/Q5_CPI_Category_Levels!X27*100</f>
        <v>-0.77972709551658026</v>
      </c>
    </row>
    <row r="30" spans="1:29" x14ac:dyDescent="0.25">
      <c r="A30" s="34">
        <f t="shared" si="0"/>
        <v>45017</v>
      </c>
      <c r="B30" s="31">
        <v>83.755358416666667</v>
      </c>
      <c r="C30" s="31">
        <f t="shared" si="1"/>
        <v>6.641090716783042</v>
      </c>
      <c r="F30" s="33">
        <v>44986</v>
      </c>
      <c r="G30" s="31">
        <f>(Q5_CPI_Category_Levels!B29-Q5_CPI_Category_Levels!B28)/Q5_CPI_Category_Levels!B28*100</f>
        <v>-5.3705692803434117E-2</v>
      </c>
      <c r="H30" s="31">
        <f>(Q5_CPI_Category_Levels!C29-Q5_CPI_Category_Levels!C28)/Q5_CPI_Category_Levels!C28*100</f>
        <v>0</v>
      </c>
      <c r="I30" s="31">
        <f>(Q5_CPI_Category_Levels!D29-Q5_CPI_Category_Levels!D28)/Q5_CPI_Category_Levels!D28*100</f>
        <v>0</v>
      </c>
      <c r="J30" s="31">
        <f>(Q5_CPI_Category_Levels!E29-Q5_CPI_Category_Levels!E28)/Q5_CPI_Category_Levels!E28*100</f>
        <v>0</v>
      </c>
      <c r="K30" s="31">
        <f>(Q5_CPI_Category_Levels!F29-Q5_CPI_Category_Levels!F28)/Q5_CPI_Category_Levels!F28*100</f>
        <v>0</v>
      </c>
      <c r="L30" s="31">
        <f>(Q5_CPI_Category_Levels!G29-Q5_CPI_Category_Levels!G28)/Q5_CPI_Category_Levels!G28*100</f>
        <v>0</v>
      </c>
      <c r="M30" s="31">
        <f>(Q5_CPI_Category_Levels!H29-Q5_CPI_Category_Levels!H28)/Q5_CPI_Category_Levels!H28*100</f>
        <v>-0.10982976386600145</v>
      </c>
      <c r="N30" s="31">
        <f>(Q5_CPI_Category_Levels!I29-Q5_CPI_Category_Levels!I28)/Q5_CPI_Category_Levels!I28*100</f>
        <v>0</v>
      </c>
      <c r="O30" s="31">
        <f>(Q5_CPI_Category_Levels!J29-Q5_CPI_Category_Levels!J28)/Q5_CPI_Category_Levels!J28*100</f>
        <v>0</v>
      </c>
      <c r="P30" s="31">
        <f>(Q5_CPI_Category_Levels!K29-Q5_CPI_Category_Levels!K28)/Q5_CPI_Category_Levels!K28*100</f>
        <v>0</v>
      </c>
      <c r="Q30" s="31">
        <f>(Q5_CPI_Category_Levels!L29-Q5_CPI_Category_Levels!L28)/Q5_CPI_Category_Levels!L28*100</f>
        <v>0</v>
      </c>
      <c r="R30" s="31">
        <f>(Q5_CPI_Category_Levels!M29-Q5_CPI_Category_Levels!M28)/Q5_CPI_Category_Levels!M28*100</f>
        <v>0</v>
      </c>
      <c r="S30" s="31">
        <f>(Q5_CPI_Category_Levels!N29-Q5_CPI_Category_Levels!N28)/Q5_CPI_Category_Levels!N28*100</f>
        <v>0</v>
      </c>
      <c r="T30" s="31">
        <f>(Q5_CPI_Category_Levels!O29-Q5_CPI_Category_Levels!O28)/Q5_CPI_Category_Levels!O28*100</f>
        <v>-5.5772448410497895E-2</v>
      </c>
      <c r="U30" s="31">
        <f>(Q5_CPI_Category_Levels!P29-Q5_CPI_Category_Levels!P28)/Q5_CPI_Category_Levels!P28*100</f>
        <v>0</v>
      </c>
      <c r="V30" s="31">
        <f>(Q5_CPI_Category_Levels!Q29-Q5_CPI_Category_Levels!Q28)/Q5_CPI_Category_Levels!Q28*100</f>
        <v>0</v>
      </c>
      <c r="W30" s="31">
        <f>(Q5_CPI_Category_Levels!R29-Q5_CPI_Category_Levels!R28)/Q5_CPI_Category_Levels!R28*100</f>
        <v>0</v>
      </c>
      <c r="X30" s="31">
        <f>(Q5_CPI_Category_Levels!S29-Q5_CPI_Category_Levels!S28)/Q5_CPI_Category_Levels!S28*100</f>
        <v>5.8479532163739363E-2</v>
      </c>
      <c r="Y30" s="31">
        <f>(Q5_CPI_Category_Levels!T29-Q5_CPI_Category_Levels!T28)/Q5_CPI_Category_Levels!T28*100</f>
        <v>0</v>
      </c>
      <c r="Z30" s="31">
        <f>(Q5_CPI_Category_Levels!U29-Q5_CPI_Category_Levels!U28)/Q5_CPI_Category_Levels!U28*100</f>
        <v>0</v>
      </c>
      <c r="AA30" s="31">
        <f>(Q5_CPI_Category_Levels!V29-Q5_CPI_Category_Levels!V28)/Q5_CPI_Category_Levels!V28*100</f>
        <v>0</v>
      </c>
      <c r="AB30" s="31">
        <f>(Q5_CPI_Category_Levels!W29-Q5_CPI_Category_Levels!W28)/Q5_CPI_Category_Levels!W28*100</f>
        <v>0</v>
      </c>
      <c r="AC30" s="31">
        <f>(Q5_CPI_Category_Levels!X29-Q5_CPI_Category_Levels!X28)/Q5_CPI_Category_Levels!X28*100</f>
        <v>6.5487884741337751E-2</v>
      </c>
    </row>
    <row r="31" spans="1:29" x14ac:dyDescent="0.25">
      <c r="A31" s="34">
        <f t="shared" si="0"/>
        <v>45047</v>
      </c>
      <c r="B31" s="31">
        <v>74.981547824999993</v>
      </c>
      <c r="C31" s="31">
        <f t="shared" si="1"/>
        <v>-10.475521515911456</v>
      </c>
      <c r="F31" s="33">
        <v>45017</v>
      </c>
      <c r="G31" s="31">
        <f>(Q5_CPI_Category_Levels!B30-Q5_CPI_Category_Levels!B29)/Q5_CPI_Category_Levels!B29*100</f>
        <v>0.42987641053197817</v>
      </c>
      <c r="H31" s="31">
        <f>(Q5_CPI_Category_Levels!C30-Q5_CPI_Category_Levels!C29)/Q5_CPI_Category_Levels!C29*100</f>
        <v>0.32414910858994833</v>
      </c>
      <c r="I31" s="31">
        <f>(Q5_CPI_Category_Levels!D30-Q5_CPI_Category_Levels!D29)/Q5_CPI_Category_Levels!D29*100</f>
        <v>0.80000000000000326</v>
      </c>
      <c r="J31" s="31">
        <f>(Q5_CPI_Category_Levels!E30-Q5_CPI_Category_Levels!E29)/Q5_CPI_Category_Levels!E29*100</f>
        <v>-3.1963470319634673</v>
      </c>
      <c r="K31" s="31">
        <f>(Q5_CPI_Category_Levels!F30-Q5_CPI_Category_Levels!F29)/Q5_CPI_Category_Levels!F29*100</f>
        <v>0.27979854504756579</v>
      </c>
      <c r="L31" s="31">
        <f>(Q5_CPI_Category_Levels!G30-Q5_CPI_Category_Levels!G29)/Q5_CPI_Category_Levels!G29*100</f>
        <v>4.0117994100295054</v>
      </c>
      <c r="M31" s="31">
        <f>(Q5_CPI_Category_Levels!H30-Q5_CPI_Category_Levels!H29)/Q5_CPI_Category_Levels!H29*100</f>
        <v>-0.10995052226499014</v>
      </c>
      <c r="N31" s="31">
        <f>(Q5_CPI_Category_Levels!I30-Q5_CPI_Category_Levels!I29)/Q5_CPI_Category_Levels!I29*100</f>
        <v>0.32537960954446543</v>
      </c>
      <c r="O31" s="31">
        <f>(Q5_CPI_Category_Levels!J30-Q5_CPI_Category_Levels!J29)/Q5_CPI_Category_Levels!J29*100</f>
        <v>0.22962112514351646</v>
      </c>
      <c r="P31" s="31">
        <f>(Q5_CPI_Category_Levels!K30-Q5_CPI_Category_Levels!K29)/Q5_CPI_Category_Levels!K29*100</f>
        <v>0.97982708933716922</v>
      </c>
      <c r="Q31" s="31">
        <f>(Q5_CPI_Category_Levels!L30-Q5_CPI_Category_Levels!L29)/Q5_CPI_Category_Levels!L29*100</f>
        <v>0.77034183919115207</v>
      </c>
      <c r="R31" s="31">
        <f>(Q5_CPI_Category_Levels!M30-Q5_CPI_Category_Levels!M29)/Q5_CPI_Category_Levels!M29*100</f>
        <v>0.62041737168640398</v>
      </c>
      <c r="S31" s="31">
        <f>(Q5_CPI_Category_Levels!N30-Q5_CPI_Category_Levels!N29)/Q5_CPI_Category_Levels!N29*100</f>
        <v>0.34822983168891136</v>
      </c>
      <c r="T31" s="31">
        <f>(Q5_CPI_Category_Levels!O30-Q5_CPI_Category_Levels!O29)/Q5_CPI_Category_Levels!O29*100</f>
        <v>-2.3995535714285623</v>
      </c>
      <c r="U31" s="31">
        <f>(Q5_CPI_Category_Levels!P30-Q5_CPI_Category_Levels!P29)/Q5_CPI_Category_Levels!P29*100</f>
        <v>0.55137844611528541</v>
      </c>
      <c r="V31" s="31">
        <f>(Q5_CPI_Category_Levels!Q30-Q5_CPI_Category_Levels!Q29)/Q5_CPI_Category_Levels!Q29*100</f>
        <v>1.6574585635359116</v>
      </c>
      <c r="W31" s="31">
        <f>(Q5_CPI_Category_Levels!R30-Q5_CPI_Category_Levels!R29)/Q5_CPI_Category_Levels!R29*100</f>
        <v>0.2590673575129534</v>
      </c>
      <c r="X31" s="31">
        <f>(Q5_CPI_Category_Levels!S30-Q5_CPI_Category_Levels!S29)/Q5_CPI_Category_Levels!S29*100</f>
        <v>1.3442431326709592</v>
      </c>
      <c r="Y31" s="31">
        <f>(Q5_CPI_Category_Levels!T30-Q5_CPI_Category_Levels!T29)/Q5_CPI_Category_Levels!T29*100</f>
        <v>0.23487962419258793</v>
      </c>
      <c r="Z31" s="31">
        <f>(Q5_CPI_Category_Levels!U30-Q5_CPI_Category_Levels!U29)/Q5_CPI_Category_Levels!U29*100</f>
        <v>1.5259895088221351</v>
      </c>
      <c r="AA31" s="31">
        <f>(Q5_CPI_Category_Levels!V30-Q5_CPI_Category_Levels!V29)/Q5_CPI_Category_Levels!V29*100</f>
        <v>1.083333333333331</v>
      </c>
      <c r="AB31" s="31">
        <f>(Q5_CPI_Category_Levels!W30-Q5_CPI_Category_Levels!W29)/Q5_CPI_Category_Levels!W29*100</f>
        <v>0.18270401948843568</v>
      </c>
      <c r="AC31" s="31">
        <f>(Q5_CPI_Category_Levels!X30-Q5_CPI_Category_Levels!X29)/Q5_CPI_Category_Levels!X29*100</f>
        <v>1.7015706806282684</v>
      </c>
    </row>
    <row r="32" spans="1:29" x14ac:dyDescent="0.25">
      <c r="F32" s="33">
        <v>45047</v>
      </c>
      <c r="G32" s="31">
        <f>(Q5_CPI_Category_Levels!B31-Q5_CPI_Category_Levels!B30)/Q5_CPI_Category_Levels!B30*100</f>
        <v>0.21401819154628446</v>
      </c>
      <c r="H32" s="31">
        <f>(Q5_CPI_Category_Levels!C31-Q5_CPI_Category_Levels!C30)/Q5_CPI_Category_Levels!C30*100</f>
        <v>0.26925148088314488</v>
      </c>
      <c r="I32" s="31">
        <f>(Q5_CPI_Category_Levels!D31-Q5_CPI_Category_Levels!D30)/Q5_CPI_Category_Levels!D30*100</f>
        <v>0.39682539682539036</v>
      </c>
      <c r="J32" s="31">
        <f>(Q5_CPI_Category_Levels!E31-Q5_CPI_Category_Levels!E30)/Q5_CPI_Category_Levels!E30*100</f>
        <v>2.1226415094339588</v>
      </c>
      <c r="K32" s="31">
        <f>(Q5_CPI_Category_Levels!F31-Q5_CPI_Category_Levels!F30)/Q5_CPI_Category_Levels!F30*100</f>
        <v>0.27901785714285715</v>
      </c>
      <c r="L32" s="31">
        <f>(Q5_CPI_Category_Levels!G31-Q5_CPI_Category_Levels!G30)/Q5_CPI_Category_Levels!G30*100</f>
        <v>-2.3255813953488502</v>
      </c>
      <c r="M32" s="31">
        <f>(Q5_CPI_Category_Levels!H31-Q5_CPI_Category_Levels!H30)/Q5_CPI_Category_Levels!H30*100</f>
        <v>0.60539350577876871</v>
      </c>
      <c r="N32" s="31">
        <f>(Q5_CPI_Category_Levels!I31-Q5_CPI_Category_Levels!I30)/Q5_CPI_Category_Levels!I30*100</f>
        <v>0.37837837837837224</v>
      </c>
      <c r="O32" s="31">
        <f>(Q5_CPI_Category_Levels!J31-Q5_CPI_Category_Levels!J30)/Q5_CPI_Category_Levels!J30*100</f>
        <v>0.34364261168384552</v>
      </c>
      <c r="P32" s="31">
        <f>(Q5_CPI_Category_Levels!K31-Q5_CPI_Category_Levels!K30)/Q5_CPI_Category_Levels!K30*100</f>
        <v>0.22831050228310826</v>
      </c>
      <c r="Q32" s="31">
        <f>(Q5_CPI_Category_Levels!L31-Q5_CPI_Category_Levels!L30)/Q5_CPI_Category_Levels!L30*100</f>
        <v>2.3889154323936932</v>
      </c>
      <c r="R32" s="31">
        <f>(Q5_CPI_Category_Levels!M31-Q5_CPI_Category_Levels!M30)/Q5_CPI_Category_Levels!M30*100</f>
        <v>0.61659192825111786</v>
      </c>
      <c r="S32" s="31">
        <f>(Q5_CPI_Category_Levels!N31-Q5_CPI_Category_Levels!N30)/Q5_CPI_Category_Levels!N30*100</f>
        <v>0.2891844997108155</v>
      </c>
      <c r="T32" s="31">
        <f>(Q5_CPI_Category_Levels!O31-Q5_CPI_Category_Levels!O30)/Q5_CPI_Category_Levels!O30*100</f>
        <v>-2.8016009148084651</v>
      </c>
      <c r="U32" s="31">
        <f>(Q5_CPI_Category_Levels!P31-Q5_CPI_Category_Levels!P30)/Q5_CPI_Category_Levels!P30*100</f>
        <v>0.1994017946161544</v>
      </c>
      <c r="V32" s="31">
        <f>(Q5_CPI_Category_Levels!Q31-Q5_CPI_Category_Levels!Q30)/Q5_CPI_Category_Levels!Q30*100</f>
        <v>0.65217391304347205</v>
      </c>
      <c r="W32" s="31">
        <f>(Q5_CPI_Category_Levels!R31-Q5_CPI_Category_Levels!R30)/Q5_CPI_Category_Levels!R30*100</f>
        <v>0.36175710594314658</v>
      </c>
      <c r="X32" s="31">
        <f>(Q5_CPI_Category_Levels!S31-Q5_CPI_Category_Levels!S30)/Q5_CPI_Category_Levels!S30*100</f>
        <v>1.268742791234134</v>
      </c>
      <c r="Y32" s="31">
        <f>(Q5_CPI_Category_Levels!T31-Q5_CPI_Category_Levels!T30)/Q5_CPI_Category_Levels!T30*100</f>
        <v>0.29291154071470415</v>
      </c>
      <c r="Z32" s="31">
        <f>(Q5_CPI_Category_Levels!U31-Q5_CPI_Category_Levels!U30)/Q5_CPI_Category_Levels!U30*100</f>
        <v>2.3954908407703117</v>
      </c>
      <c r="AA32" s="31">
        <f>(Q5_CPI_Category_Levels!V31-Q5_CPI_Category_Levels!V30)/Q5_CPI_Category_Levels!V30*100</f>
        <v>1.1541632316570534</v>
      </c>
      <c r="AB32" s="31">
        <f>(Q5_CPI_Category_Levels!W31-Q5_CPI_Category_Levels!W30)/Q5_CPI_Category_Levels!W30*100</f>
        <v>0.18237082066869992</v>
      </c>
      <c r="AC32" s="31">
        <f>(Q5_CPI_Category_Levels!X31-Q5_CPI_Category_Levels!X30)/Q5_CPI_Category_Levels!X30*100</f>
        <v>3.6036036036036001</v>
      </c>
    </row>
    <row r="33" spans="4:29" x14ac:dyDescent="0.25">
      <c r="F33" s="36" t="s">
        <v>133</v>
      </c>
      <c r="G33" s="36">
        <f t="shared" ref="G33:AC33" si="2">CORREL($C$4:$C$32,G4:G32)</f>
        <v>3.753152323906894E-3</v>
      </c>
      <c r="H33" s="36">
        <f t="shared" si="2"/>
        <v>4.1106998758323389E-2</v>
      </c>
      <c r="I33" s="36">
        <f t="shared" si="2"/>
        <v>-0.44827256013735012</v>
      </c>
      <c r="J33" s="36">
        <f t="shared" si="2"/>
        <v>1.8339020253527009E-2</v>
      </c>
      <c r="K33" s="36">
        <f t="shared" si="2"/>
        <v>0.11581775705790585</v>
      </c>
      <c r="L33" s="36">
        <f t="shared" si="2"/>
        <v>-6.4754072017391029E-2</v>
      </c>
      <c r="M33" s="36">
        <f t="shared" si="2"/>
        <v>0.19016405007229814</v>
      </c>
      <c r="N33" s="36">
        <f t="shared" si="2"/>
        <v>8.5661681904882464E-2</v>
      </c>
      <c r="O33" s="36">
        <f t="shared" si="2"/>
        <v>-5.8399149092197358E-2</v>
      </c>
      <c r="P33" s="36">
        <f t="shared" si="2"/>
        <v>-0.16812988603100745</v>
      </c>
      <c r="Q33" s="36">
        <f t="shared" si="2"/>
        <v>-1.4045570899367005E-2</v>
      </c>
      <c r="R33" s="36">
        <f t="shared" si="2"/>
        <v>-0.48085411819409274</v>
      </c>
      <c r="S33" s="36">
        <f t="shared" si="2"/>
        <v>0.17355656927412208</v>
      </c>
      <c r="T33" s="36">
        <f t="shared" si="2"/>
        <v>0.21970922132962922</v>
      </c>
      <c r="U33" s="36">
        <f t="shared" si="2"/>
        <v>-2.4652313180249248E-2</v>
      </c>
      <c r="V33" s="36">
        <f t="shared" si="2"/>
        <v>-0.26623701485078505</v>
      </c>
      <c r="W33" s="36">
        <f t="shared" si="2"/>
        <v>-4.8828843290349311E-2</v>
      </c>
      <c r="X33" s="36">
        <f t="shared" si="2"/>
        <v>-0.16665824601103413</v>
      </c>
      <c r="Y33" s="36">
        <f t="shared" si="2"/>
        <v>0.14679526902686568</v>
      </c>
      <c r="Z33" s="36">
        <f t="shared" si="2"/>
        <v>-0.11835423965026401</v>
      </c>
      <c r="AA33" s="36">
        <f t="shared" si="2"/>
        <v>-0.19289691399696246</v>
      </c>
      <c r="AB33" s="36">
        <f t="shared" si="2"/>
        <v>0.26531337077353584</v>
      </c>
      <c r="AC33" s="36">
        <f t="shared" si="2"/>
        <v>-0.35507391397941812</v>
      </c>
    </row>
    <row r="37" spans="4:29" x14ac:dyDescent="0.25">
      <c r="D37" s="36" t="s">
        <v>132</v>
      </c>
      <c r="E37" s="36" t="s">
        <v>133</v>
      </c>
    </row>
    <row r="38" spans="4:29" x14ac:dyDescent="0.25">
      <c r="D38" s="31" t="s">
        <v>19</v>
      </c>
      <c r="E38" s="31">
        <v>-0.48085411819409274</v>
      </c>
    </row>
    <row r="39" spans="4:29" x14ac:dyDescent="0.25">
      <c r="D39" s="31" t="s">
        <v>8</v>
      </c>
      <c r="E39" s="31">
        <v>-0.44827256013735012</v>
      </c>
    </row>
    <row r="40" spans="4:29" x14ac:dyDescent="0.25">
      <c r="D40" s="31" t="s">
        <v>31</v>
      </c>
      <c r="E40" s="31">
        <v>-0.35507391397941812</v>
      </c>
    </row>
    <row r="41" spans="4:29" x14ac:dyDescent="0.25">
      <c r="D41" s="31" t="s">
        <v>24</v>
      </c>
      <c r="E41" s="31">
        <v>-0.26623701485078505</v>
      </c>
    </row>
    <row r="42" spans="4:29" x14ac:dyDescent="0.25">
      <c r="D42" s="31" t="s">
        <v>30</v>
      </c>
      <c r="E42" s="31">
        <v>0.26531337077353584</v>
      </c>
    </row>
    <row r="43" spans="4:29" x14ac:dyDescent="0.25">
      <c r="D43" s="31" t="s">
        <v>22</v>
      </c>
      <c r="E43" s="31">
        <v>0.21970922132962922</v>
      </c>
    </row>
    <row r="44" spans="4:29" x14ac:dyDescent="0.25">
      <c r="D44" s="31" t="s">
        <v>29</v>
      </c>
      <c r="E44" s="31">
        <v>-0.19289691399696246</v>
      </c>
    </row>
    <row r="45" spans="4:29" x14ac:dyDescent="0.25">
      <c r="D45" s="31" t="s">
        <v>13</v>
      </c>
      <c r="E45" s="31">
        <v>0.19016405007229814</v>
      </c>
    </row>
    <row r="46" spans="4:29" x14ac:dyDescent="0.25">
      <c r="D46" s="31" t="s">
        <v>21</v>
      </c>
      <c r="E46" s="31">
        <v>0.17355656927412208</v>
      </c>
    </row>
    <row r="47" spans="4:29" x14ac:dyDescent="0.25">
      <c r="D47" s="31" t="s">
        <v>17</v>
      </c>
      <c r="E47" s="31">
        <v>-0.16812988603100745</v>
      </c>
    </row>
    <row r="48" spans="4:29" x14ac:dyDescent="0.25">
      <c r="D48" s="31" t="s">
        <v>26</v>
      </c>
      <c r="E48" s="31">
        <v>-0.16665824601103413</v>
      </c>
    </row>
    <row r="49" spans="4:5" x14ac:dyDescent="0.25">
      <c r="D49" s="31" t="s">
        <v>27</v>
      </c>
      <c r="E49" s="31">
        <v>0.14679526902686568</v>
      </c>
    </row>
    <row r="50" spans="4:5" x14ac:dyDescent="0.25">
      <c r="D50" s="31" t="s">
        <v>28</v>
      </c>
      <c r="E50" s="31">
        <v>-0.11835423965026401</v>
      </c>
    </row>
    <row r="51" spans="4:5" x14ac:dyDescent="0.25">
      <c r="D51" s="31" t="s">
        <v>11</v>
      </c>
      <c r="E51" s="31">
        <v>0.11581775705790585</v>
      </c>
    </row>
    <row r="52" spans="4:5" x14ac:dyDescent="0.25">
      <c r="D52" s="31" t="s">
        <v>15</v>
      </c>
      <c r="E52" s="31">
        <v>8.5661681904882464E-2</v>
      </c>
    </row>
    <row r="53" spans="4:5" x14ac:dyDescent="0.25">
      <c r="D53" s="31" t="s">
        <v>12</v>
      </c>
      <c r="E53" s="31">
        <v>-6.4754072017391029E-2</v>
      </c>
    </row>
    <row r="54" spans="4:5" x14ac:dyDescent="0.25">
      <c r="D54" s="31" t="s">
        <v>16</v>
      </c>
      <c r="E54" s="31">
        <v>-5.8399149092197358E-2</v>
      </c>
    </row>
    <row r="55" spans="4:5" x14ac:dyDescent="0.25">
      <c r="D55" s="31" t="s">
        <v>25</v>
      </c>
      <c r="E55" s="31">
        <v>-4.8828843290349311E-2</v>
      </c>
    </row>
    <row r="56" spans="4:5" x14ac:dyDescent="0.25">
      <c r="D56" s="31" t="s">
        <v>7</v>
      </c>
      <c r="E56" s="31">
        <v>4.1106998758323389E-2</v>
      </c>
    </row>
    <row r="57" spans="4:5" x14ac:dyDescent="0.25">
      <c r="D57" s="31" t="s">
        <v>23</v>
      </c>
      <c r="E57" s="31">
        <v>-2.4652313180249248E-2</v>
      </c>
    </row>
    <row r="58" spans="4:5" x14ac:dyDescent="0.25">
      <c r="D58" s="31" t="s">
        <v>9</v>
      </c>
      <c r="E58" s="31">
        <v>1.8339020253527009E-2</v>
      </c>
    </row>
    <row r="59" spans="4:5" x14ac:dyDescent="0.25">
      <c r="D59" s="31" t="s">
        <v>18</v>
      </c>
      <c r="E59" s="31">
        <v>-1.4045570899367005E-2</v>
      </c>
    </row>
    <row r="60" spans="4:5" x14ac:dyDescent="0.25">
      <c r="D60" s="31" t="s">
        <v>6</v>
      </c>
      <c r="E60" s="31">
        <v>3.753152323906894E-3</v>
      </c>
    </row>
  </sheetData>
  <mergeCells count="1">
    <mergeCell ref="G1:AC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C8041-6B3C-40FE-8598-CA0BE21B2FFD}">
  <dimension ref="A1:X31"/>
  <sheetViews>
    <sheetView zoomScale="115" zoomScaleNormal="115" workbookViewId="0">
      <selection activeCell="L32" sqref="L32"/>
    </sheetView>
  </sheetViews>
  <sheetFormatPr defaultRowHeight="15" x14ac:dyDescent="0.25"/>
  <cols>
    <col min="1" max="1" width="11.28515625" bestFit="1" customWidth="1"/>
    <col min="2" max="2" width="8.42578125" bestFit="1" customWidth="1"/>
    <col min="3" max="3" width="12.140625" bestFit="1" customWidth="1"/>
    <col min="4" max="4" width="9.7109375" bestFit="1" customWidth="1"/>
    <col min="5" max="5" width="6.7109375" bestFit="1" customWidth="1"/>
    <col min="6" max="6" width="9.42578125" bestFit="1" customWidth="1"/>
    <col min="7" max="7" width="6.7109375" bestFit="1" customWidth="1"/>
    <col min="8" max="8" width="8.5703125" bestFit="1" customWidth="1"/>
    <col min="9" max="9" width="6.85546875" bestFit="1" customWidth="1"/>
    <col min="10" max="10" width="20.28515625" bestFit="1" customWidth="1"/>
    <col min="11" max="11" width="8.28515625" bestFit="1" customWidth="1"/>
    <col min="12" max="12" width="9.42578125" bestFit="1" customWidth="1"/>
    <col min="13" max="13" width="8.7109375" bestFit="1" customWidth="1"/>
    <col min="14" max="14" width="13.42578125" bestFit="1" customWidth="1"/>
    <col min="15" max="15" width="8.28515625" bestFit="1" customWidth="1"/>
    <col min="16" max="16" width="14.5703125" bestFit="1" customWidth="1"/>
    <col min="17" max="17" width="13" bestFit="1" customWidth="1"/>
    <col min="18" max="18" width="18" bestFit="1" customWidth="1"/>
    <col min="19" max="19" width="10.42578125" bestFit="1" customWidth="1"/>
    <col min="20" max="20" width="14.42578125" bestFit="1" customWidth="1"/>
    <col min="21" max="21" width="6.7109375" bestFit="1" customWidth="1"/>
    <col min="22" max="22" width="13.7109375" bestFit="1" customWidth="1"/>
    <col min="23" max="23" width="14.85546875" bestFit="1" customWidth="1"/>
    <col min="24" max="24" width="11" bestFit="1" customWidth="1"/>
  </cols>
  <sheetData>
    <row r="1" spans="1:24" ht="30" x14ac:dyDescent="0.25">
      <c r="A1" s="32" t="s">
        <v>127</v>
      </c>
      <c r="B1" s="32" t="s">
        <v>6</v>
      </c>
      <c r="C1" s="32" t="s">
        <v>7</v>
      </c>
      <c r="D1" s="32" t="s">
        <v>8</v>
      </c>
      <c r="E1" s="32" t="s">
        <v>9</v>
      </c>
      <c r="F1" s="32" t="s">
        <v>11</v>
      </c>
      <c r="G1" s="32" t="s">
        <v>12</v>
      </c>
      <c r="H1" s="32" t="s">
        <v>13</v>
      </c>
      <c r="I1" s="32" t="s">
        <v>15</v>
      </c>
      <c r="J1" s="32" t="s">
        <v>16</v>
      </c>
      <c r="K1" s="32" t="s">
        <v>17</v>
      </c>
      <c r="L1" s="32" t="s">
        <v>18</v>
      </c>
      <c r="M1" s="32" t="s">
        <v>19</v>
      </c>
      <c r="N1" s="32" t="s">
        <v>21</v>
      </c>
      <c r="O1" s="32" t="s">
        <v>22</v>
      </c>
      <c r="P1" s="32" t="s">
        <v>23</v>
      </c>
      <c r="Q1" s="32" t="s">
        <v>24</v>
      </c>
      <c r="R1" s="32" t="s">
        <v>25</v>
      </c>
      <c r="S1" s="32" t="s">
        <v>26</v>
      </c>
      <c r="T1" s="32" t="s">
        <v>27</v>
      </c>
      <c r="U1" s="32" t="s">
        <v>28</v>
      </c>
      <c r="V1" s="32" t="s">
        <v>29</v>
      </c>
      <c r="W1" s="32" t="s">
        <v>30</v>
      </c>
      <c r="X1" s="32" t="s">
        <v>31</v>
      </c>
    </row>
    <row r="2" spans="1:24" x14ac:dyDescent="0.25">
      <c r="A2" s="33">
        <v>44166</v>
      </c>
      <c r="B2" s="31">
        <v>155</v>
      </c>
      <c r="C2" s="31">
        <v>153.6</v>
      </c>
      <c r="D2" s="31">
        <v>159.4</v>
      </c>
      <c r="E2" s="31">
        <v>175.3</v>
      </c>
      <c r="F2" s="31">
        <v>145.4</v>
      </c>
      <c r="G2" s="31">
        <v>147.69999999999999</v>
      </c>
      <c r="H2" s="31">
        <v>144.6</v>
      </c>
      <c r="I2" s="31">
        <v>158.30000000000001</v>
      </c>
      <c r="J2" s="31">
        <v>149.69999999999999</v>
      </c>
      <c r="K2" s="31">
        <v>158.4</v>
      </c>
      <c r="L2" s="31">
        <v>191</v>
      </c>
      <c r="M2" s="31">
        <v>154.1</v>
      </c>
      <c r="N2" s="31">
        <v>149.19999999999999</v>
      </c>
      <c r="O2" s="31">
        <v>146.6</v>
      </c>
      <c r="P2" s="31">
        <v>185.4</v>
      </c>
      <c r="Q2" s="31">
        <v>157.1</v>
      </c>
      <c r="R2" s="31">
        <v>164.8</v>
      </c>
      <c r="S2" s="31">
        <v>160.19999999999999</v>
      </c>
      <c r="T2" s="31">
        <v>148.5</v>
      </c>
      <c r="U2" s="31">
        <v>163</v>
      </c>
      <c r="V2" s="31">
        <v>115.3</v>
      </c>
      <c r="W2" s="31">
        <v>140.69999999999999</v>
      </c>
      <c r="X2" s="31">
        <v>230.5</v>
      </c>
    </row>
    <row r="3" spans="1:24" x14ac:dyDescent="0.25">
      <c r="A3" s="33">
        <v>44197</v>
      </c>
      <c r="B3" s="31">
        <v>155.5</v>
      </c>
      <c r="C3" s="31">
        <v>154.19999999999999</v>
      </c>
      <c r="D3" s="31">
        <v>159.19999999999999</v>
      </c>
      <c r="E3" s="31">
        <v>175.3</v>
      </c>
      <c r="F3" s="31">
        <v>146.1</v>
      </c>
      <c r="G3" s="31">
        <v>149.6</v>
      </c>
      <c r="H3" s="31">
        <v>147.9</v>
      </c>
      <c r="I3" s="31">
        <v>159.30000000000001</v>
      </c>
      <c r="J3" s="31">
        <v>150</v>
      </c>
      <c r="K3" s="31">
        <v>157.69999999999999</v>
      </c>
      <c r="L3" s="31">
        <v>190.1</v>
      </c>
      <c r="M3" s="31">
        <v>154.1</v>
      </c>
      <c r="N3" s="31">
        <v>151.80000000000001</v>
      </c>
      <c r="O3" s="31">
        <v>150.9</v>
      </c>
      <c r="P3" s="31">
        <v>186.5</v>
      </c>
      <c r="Q3" s="31">
        <v>156.80000000000001</v>
      </c>
      <c r="R3" s="31">
        <v>165.6</v>
      </c>
      <c r="S3" s="31">
        <v>160.4</v>
      </c>
      <c r="T3" s="31">
        <v>149.6</v>
      </c>
      <c r="U3" s="31">
        <v>164</v>
      </c>
      <c r="V3" s="31">
        <v>114.6</v>
      </c>
      <c r="W3" s="31">
        <v>141.9</v>
      </c>
      <c r="X3" s="31">
        <v>194.2</v>
      </c>
    </row>
    <row r="4" spans="1:24" x14ac:dyDescent="0.25">
      <c r="A4" s="33">
        <v>44228</v>
      </c>
      <c r="B4" s="31">
        <v>157.19999999999999</v>
      </c>
      <c r="C4" s="31">
        <v>155.80000000000001</v>
      </c>
      <c r="D4" s="31">
        <v>159.5</v>
      </c>
      <c r="E4" s="31">
        <v>168.7</v>
      </c>
      <c r="F4" s="31">
        <v>147.4</v>
      </c>
      <c r="G4" s="31">
        <v>150.69999999999999</v>
      </c>
      <c r="H4" s="31">
        <v>152.4</v>
      </c>
      <c r="I4" s="31">
        <v>161.30000000000001</v>
      </c>
      <c r="J4" s="31">
        <v>150.9</v>
      </c>
      <c r="K4" s="31">
        <v>159.80000000000001</v>
      </c>
      <c r="L4" s="31">
        <v>186.5</v>
      </c>
      <c r="M4" s="31">
        <v>154.69999999999999</v>
      </c>
      <c r="N4" s="31">
        <v>155.5</v>
      </c>
      <c r="O4" s="31">
        <v>158.69999999999999</v>
      </c>
      <c r="P4" s="31">
        <v>188.3</v>
      </c>
      <c r="Q4" s="31">
        <v>155.80000000000001</v>
      </c>
      <c r="R4" s="31">
        <v>167.5</v>
      </c>
      <c r="S4" s="31">
        <v>158.80000000000001</v>
      </c>
      <c r="T4" s="31">
        <v>151.5</v>
      </c>
      <c r="U4" s="31">
        <v>164.2</v>
      </c>
      <c r="V4" s="31">
        <v>112.8</v>
      </c>
      <c r="W4" s="31">
        <v>145.1</v>
      </c>
      <c r="X4" s="31">
        <v>160</v>
      </c>
    </row>
    <row r="5" spans="1:24" x14ac:dyDescent="0.25">
      <c r="A5" s="33">
        <v>44256</v>
      </c>
      <c r="B5" s="31">
        <v>157.80000000000001</v>
      </c>
      <c r="C5" s="31">
        <v>156.4</v>
      </c>
      <c r="D5" s="31">
        <v>160.19999999999999</v>
      </c>
      <c r="E5" s="31">
        <v>163.80000000000001</v>
      </c>
      <c r="F5" s="31">
        <v>147.9</v>
      </c>
      <c r="G5" s="31">
        <v>153.69999999999999</v>
      </c>
      <c r="H5" s="31">
        <v>155.5</v>
      </c>
      <c r="I5" s="31">
        <v>161.69999999999999</v>
      </c>
      <c r="J5" s="31">
        <v>151.19999999999999</v>
      </c>
      <c r="K5" s="31">
        <v>159.9</v>
      </c>
      <c r="L5" s="31">
        <v>192.2</v>
      </c>
      <c r="M5" s="31">
        <v>154.9</v>
      </c>
      <c r="N5" s="31">
        <v>156.5</v>
      </c>
      <c r="O5" s="31">
        <v>163.9</v>
      </c>
      <c r="P5" s="31">
        <v>188.1</v>
      </c>
      <c r="Q5" s="31">
        <v>153.80000000000001</v>
      </c>
      <c r="R5" s="31">
        <v>168.2</v>
      </c>
      <c r="S5" s="31">
        <v>159.80000000000001</v>
      </c>
      <c r="T5" s="31">
        <v>152.6</v>
      </c>
      <c r="U5" s="31">
        <v>163.5</v>
      </c>
      <c r="V5" s="31">
        <v>112.6</v>
      </c>
      <c r="W5" s="31">
        <v>146.19999999999999</v>
      </c>
      <c r="X5" s="31">
        <v>149.5</v>
      </c>
    </row>
    <row r="6" spans="1:24" x14ac:dyDescent="0.25">
      <c r="A6" s="33">
        <v>44287</v>
      </c>
      <c r="B6" s="31">
        <v>158.80000000000001</v>
      </c>
      <c r="C6" s="31">
        <v>157.30000000000001</v>
      </c>
      <c r="D6" s="31">
        <v>160.30000000000001</v>
      </c>
      <c r="E6" s="31">
        <v>164.6</v>
      </c>
      <c r="F6" s="31">
        <v>148.5</v>
      </c>
      <c r="G6" s="31">
        <v>164.4</v>
      </c>
      <c r="H6" s="31">
        <v>155.6</v>
      </c>
      <c r="I6" s="31">
        <v>162.30000000000001</v>
      </c>
      <c r="J6" s="31">
        <v>151.80000000000001</v>
      </c>
      <c r="K6" s="31">
        <v>161.4</v>
      </c>
      <c r="L6" s="31">
        <v>198</v>
      </c>
      <c r="M6" s="31">
        <v>155.4</v>
      </c>
      <c r="N6" s="31">
        <v>157.6</v>
      </c>
      <c r="O6" s="31">
        <v>170.1</v>
      </c>
      <c r="P6" s="31">
        <v>188.8</v>
      </c>
      <c r="Q6" s="31">
        <v>155.4</v>
      </c>
      <c r="R6" s="31">
        <v>168.9</v>
      </c>
      <c r="S6" s="31">
        <v>161.69999999999999</v>
      </c>
      <c r="T6" s="31">
        <v>153.19999999999999</v>
      </c>
      <c r="U6" s="31">
        <v>163.9</v>
      </c>
      <c r="V6" s="31">
        <v>113.1</v>
      </c>
      <c r="W6" s="31">
        <v>146.6</v>
      </c>
      <c r="X6" s="31">
        <v>144.1</v>
      </c>
    </row>
    <row r="7" spans="1:24" x14ac:dyDescent="0.25">
      <c r="A7" s="33">
        <v>44317</v>
      </c>
      <c r="B7" s="31">
        <v>161.80000000000001</v>
      </c>
      <c r="C7" s="31">
        <v>160.4</v>
      </c>
      <c r="D7" s="31">
        <v>161.19999999999999</v>
      </c>
      <c r="E7" s="31">
        <v>170.3</v>
      </c>
      <c r="F7" s="31">
        <v>152.1</v>
      </c>
      <c r="G7" s="31">
        <v>167.1</v>
      </c>
      <c r="H7" s="31">
        <v>159.4</v>
      </c>
      <c r="I7" s="31">
        <v>165.8</v>
      </c>
      <c r="J7" s="31">
        <v>154.69999999999999</v>
      </c>
      <c r="K7" s="31">
        <v>161.6</v>
      </c>
      <c r="L7" s="31">
        <v>200.5</v>
      </c>
      <c r="M7" s="31">
        <v>156.1</v>
      </c>
      <c r="N7" s="31">
        <v>159.30000000000001</v>
      </c>
      <c r="O7" s="31">
        <v>178.7</v>
      </c>
      <c r="P7" s="31">
        <v>191.9</v>
      </c>
      <c r="Q7" s="31">
        <v>158.6</v>
      </c>
      <c r="R7" s="31">
        <v>170.4</v>
      </c>
      <c r="S7" s="31">
        <v>165.4</v>
      </c>
      <c r="T7" s="31">
        <v>155.80000000000001</v>
      </c>
      <c r="U7" s="31">
        <v>168.2</v>
      </c>
      <c r="V7" s="31">
        <v>114.8</v>
      </c>
      <c r="W7" s="31">
        <v>148.9</v>
      </c>
      <c r="X7" s="31">
        <v>147.9</v>
      </c>
    </row>
    <row r="8" spans="1:24" x14ac:dyDescent="0.25">
      <c r="A8" s="33">
        <v>44348</v>
      </c>
      <c r="B8" s="31">
        <v>162.19999999999999</v>
      </c>
      <c r="C8" s="31">
        <v>160.69999999999999</v>
      </c>
      <c r="D8" s="31">
        <v>161.69999999999999</v>
      </c>
      <c r="E8" s="31">
        <v>180.7</v>
      </c>
      <c r="F8" s="31">
        <v>151.80000000000001</v>
      </c>
      <c r="G8" s="31">
        <v>164.6</v>
      </c>
      <c r="H8" s="31">
        <v>159.80000000000001</v>
      </c>
      <c r="I8" s="31">
        <v>166.3</v>
      </c>
      <c r="J8" s="31">
        <v>154.80000000000001</v>
      </c>
      <c r="K8" s="31">
        <v>160.5</v>
      </c>
      <c r="L8" s="31">
        <v>202</v>
      </c>
      <c r="M8" s="31">
        <v>156.19999999999999</v>
      </c>
      <c r="N8" s="31">
        <v>160</v>
      </c>
      <c r="O8" s="31">
        <v>183.7</v>
      </c>
      <c r="P8" s="31">
        <v>190.8</v>
      </c>
      <c r="Q8" s="31">
        <v>158.80000000000001</v>
      </c>
      <c r="R8" s="31">
        <v>172.4</v>
      </c>
      <c r="S8" s="31">
        <v>166</v>
      </c>
      <c r="T8" s="31">
        <v>154.9</v>
      </c>
      <c r="U8" s="31">
        <v>168.5</v>
      </c>
      <c r="V8" s="31">
        <v>115.1</v>
      </c>
      <c r="W8" s="31">
        <v>150.69999999999999</v>
      </c>
      <c r="X8" s="31">
        <v>155.4</v>
      </c>
    </row>
    <row r="9" spans="1:24" x14ac:dyDescent="0.25">
      <c r="A9" s="33">
        <v>44378</v>
      </c>
      <c r="B9" s="31">
        <v>162.80000000000001</v>
      </c>
      <c r="C9" s="31">
        <v>161.4</v>
      </c>
      <c r="D9" s="31">
        <v>163.19999999999999</v>
      </c>
      <c r="E9" s="31">
        <v>182.2</v>
      </c>
      <c r="F9" s="31">
        <v>153.1</v>
      </c>
      <c r="G9" s="31">
        <v>163.9</v>
      </c>
      <c r="H9" s="31">
        <v>160.69999999999999</v>
      </c>
      <c r="I9" s="31">
        <v>167</v>
      </c>
      <c r="J9" s="31">
        <v>155.80000000000001</v>
      </c>
      <c r="K9" s="31">
        <v>161.5</v>
      </c>
      <c r="L9" s="31">
        <v>206.8</v>
      </c>
      <c r="M9" s="31">
        <v>157.5</v>
      </c>
      <c r="N9" s="31">
        <v>160.9</v>
      </c>
      <c r="O9" s="31">
        <v>182.1</v>
      </c>
      <c r="P9" s="31">
        <v>191.2</v>
      </c>
      <c r="Q9" s="31">
        <v>160.1</v>
      </c>
      <c r="R9" s="31">
        <v>172.2</v>
      </c>
      <c r="S9" s="31">
        <v>164</v>
      </c>
      <c r="T9" s="31">
        <v>155.30000000000001</v>
      </c>
      <c r="U9" s="31">
        <v>168.3</v>
      </c>
      <c r="V9" s="31">
        <v>114.5</v>
      </c>
      <c r="W9" s="31">
        <v>153.1</v>
      </c>
      <c r="X9" s="31">
        <v>164.2</v>
      </c>
    </row>
    <row r="10" spans="1:24" x14ac:dyDescent="0.25">
      <c r="A10" s="33">
        <v>44409</v>
      </c>
      <c r="B10" s="31">
        <v>164.5</v>
      </c>
      <c r="C10" s="31">
        <v>163.19999999999999</v>
      </c>
      <c r="D10" s="31">
        <v>163.80000000000001</v>
      </c>
      <c r="E10" s="31">
        <v>172.8</v>
      </c>
      <c r="F10" s="31">
        <v>155.30000000000001</v>
      </c>
      <c r="G10" s="31">
        <v>156.80000000000001</v>
      </c>
      <c r="H10" s="31">
        <v>162.6</v>
      </c>
      <c r="I10" s="31">
        <v>168.4</v>
      </c>
      <c r="J10" s="31">
        <v>157.5</v>
      </c>
      <c r="K10" s="31">
        <v>162.1</v>
      </c>
      <c r="L10" s="31">
        <v>204</v>
      </c>
      <c r="M10" s="31">
        <v>158.4</v>
      </c>
      <c r="N10" s="31">
        <v>162.69999999999999</v>
      </c>
      <c r="O10" s="31">
        <v>188</v>
      </c>
      <c r="P10" s="31">
        <v>192.1</v>
      </c>
      <c r="Q10" s="31">
        <v>160</v>
      </c>
      <c r="R10" s="31">
        <v>173.9</v>
      </c>
      <c r="S10" s="31">
        <v>164.1</v>
      </c>
      <c r="T10" s="31">
        <v>157.6</v>
      </c>
      <c r="U10" s="31">
        <v>168.8</v>
      </c>
      <c r="V10" s="31">
        <v>119.7</v>
      </c>
      <c r="W10" s="31">
        <v>154</v>
      </c>
      <c r="X10" s="31">
        <v>162.19999999999999</v>
      </c>
    </row>
    <row r="11" spans="1:24" x14ac:dyDescent="0.25">
      <c r="A11" s="33">
        <v>44440</v>
      </c>
      <c r="B11" s="31">
        <v>164.6</v>
      </c>
      <c r="C11" s="31">
        <v>163.30000000000001</v>
      </c>
      <c r="D11" s="31">
        <v>163.69999999999999</v>
      </c>
      <c r="E11" s="31">
        <v>172.8</v>
      </c>
      <c r="F11" s="31">
        <v>155.30000000000001</v>
      </c>
      <c r="G11" s="31">
        <v>156.69999999999999</v>
      </c>
      <c r="H11" s="31">
        <v>162.6</v>
      </c>
      <c r="I11" s="31">
        <v>168.4</v>
      </c>
      <c r="J11" s="31">
        <v>157.5</v>
      </c>
      <c r="K11" s="31">
        <v>162.1</v>
      </c>
      <c r="L11" s="31">
        <v>204</v>
      </c>
      <c r="M11" s="31">
        <v>158.4</v>
      </c>
      <c r="N11" s="31">
        <v>162.69999999999999</v>
      </c>
      <c r="O11" s="31">
        <v>188</v>
      </c>
      <c r="P11" s="31">
        <v>192.1</v>
      </c>
      <c r="Q11" s="31">
        <v>160</v>
      </c>
      <c r="R11" s="31">
        <v>173.9</v>
      </c>
      <c r="S11" s="31">
        <v>164.1</v>
      </c>
      <c r="T11" s="31">
        <v>157.69999999999999</v>
      </c>
      <c r="U11" s="31">
        <v>168.8</v>
      </c>
      <c r="V11" s="31">
        <v>119.7</v>
      </c>
      <c r="W11" s="31">
        <v>154</v>
      </c>
      <c r="X11" s="31">
        <v>162.30000000000001</v>
      </c>
    </row>
    <row r="12" spans="1:24" x14ac:dyDescent="0.25">
      <c r="A12" s="33">
        <v>44470</v>
      </c>
      <c r="B12" s="31">
        <v>165.7</v>
      </c>
      <c r="C12" s="31">
        <v>164.3</v>
      </c>
      <c r="D12" s="31">
        <v>163.9</v>
      </c>
      <c r="E12" s="31">
        <v>171.2</v>
      </c>
      <c r="F12" s="31">
        <v>156.30000000000001</v>
      </c>
      <c r="G12" s="31">
        <v>155.69999999999999</v>
      </c>
      <c r="H12" s="31">
        <v>164.2</v>
      </c>
      <c r="I12" s="31">
        <v>169.1</v>
      </c>
      <c r="J12" s="31">
        <v>158.4</v>
      </c>
      <c r="K12" s="31">
        <v>163.6</v>
      </c>
      <c r="L12" s="31">
        <v>204.6</v>
      </c>
      <c r="M12" s="31">
        <v>158.69999999999999</v>
      </c>
      <c r="N12" s="31">
        <v>163.19999999999999</v>
      </c>
      <c r="O12" s="31">
        <v>190.6</v>
      </c>
      <c r="P12" s="31">
        <v>192.7</v>
      </c>
      <c r="Q12" s="31">
        <v>160.80000000000001</v>
      </c>
      <c r="R12" s="31">
        <v>174.7</v>
      </c>
      <c r="S12" s="31">
        <v>165.2</v>
      </c>
      <c r="T12" s="31">
        <v>158.6</v>
      </c>
      <c r="U12" s="31">
        <v>169.3</v>
      </c>
      <c r="V12" s="31">
        <v>121.9</v>
      </c>
      <c r="W12" s="31">
        <v>155.69999999999999</v>
      </c>
      <c r="X12" s="31">
        <v>185.3</v>
      </c>
    </row>
    <row r="13" spans="1:24" x14ac:dyDescent="0.25">
      <c r="A13" s="33">
        <v>44501</v>
      </c>
      <c r="B13" s="31">
        <v>167.2</v>
      </c>
      <c r="C13" s="31">
        <v>165.8</v>
      </c>
      <c r="D13" s="31">
        <v>164.3</v>
      </c>
      <c r="E13" s="31">
        <v>173</v>
      </c>
      <c r="F13" s="31">
        <v>157.4</v>
      </c>
      <c r="G13" s="31">
        <v>156.5</v>
      </c>
      <c r="H13" s="31">
        <v>163.9</v>
      </c>
      <c r="I13" s="31">
        <v>169.9</v>
      </c>
      <c r="J13" s="31">
        <v>159.30000000000001</v>
      </c>
      <c r="K13" s="31">
        <v>164.2</v>
      </c>
      <c r="L13" s="31">
        <v>201.6</v>
      </c>
      <c r="M13" s="31">
        <v>159.30000000000001</v>
      </c>
      <c r="N13" s="31">
        <v>163.69999999999999</v>
      </c>
      <c r="O13" s="31">
        <v>190.1</v>
      </c>
      <c r="P13" s="31">
        <v>192.9</v>
      </c>
      <c r="Q13" s="31">
        <v>162.19999999999999</v>
      </c>
      <c r="R13" s="31">
        <v>175.5</v>
      </c>
      <c r="S13" s="31">
        <v>165.3</v>
      </c>
      <c r="T13" s="31">
        <v>159.80000000000001</v>
      </c>
      <c r="U13" s="31">
        <v>169.6</v>
      </c>
      <c r="V13" s="31">
        <v>122.4</v>
      </c>
      <c r="W13" s="31">
        <v>154.80000000000001</v>
      </c>
      <c r="X13" s="31">
        <v>199.2</v>
      </c>
    </row>
    <row r="14" spans="1:24" x14ac:dyDescent="0.25">
      <c r="A14" s="33">
        <v>44531</v>
      </c>
      <c r="B14" s="31">
        <v>168.5</v>
      </c>
      <c r="C14" s="31">
        <v>167</v>
      </c>
      <c r="D14" s="31">
        <v>164.4</v>
      </c>
      <c r="E14" s="31">
        <v>177.9</v>
      </c>
      <c r="F14" s="31">
        <v>158.69999999999999</v>
      </c>
      <c r="G14" s="31">
        <v>154.9</v>
      </c>
      <c r="H14" s="31">
        <v>164.1</v>
      </c>
      <c r="I14" s="31">
        <v>170.6</v>
      </c>
      <c r="J14" s="31">
        <v>160.19999999999999</v>
      </c>
      <c r="K14" s="31">
        <v>163.4</v>
      </c>
      <c r="L14" s="31">
        <v>198.8</v>
      </c>
      <c r="M14" s="31">
        <v>159.9</v>
      </c>
      <c r="N14" s="31">
        <v>164.2</v>
      </c>
      <c r="O14" s="31">
        <v>187.6</v>
      </c>
      <c r="P14" s="31">
        <v>192.4</v>
      </c>
      <c r="Q14" s="31">
        <v>162.6</v>
      </c>
      <c r="R14" s="31">
        <v>176.5</v>
      </c>
      <c r="S14" s="31">
        <v>164.4</v>
      </c>
      <c r="T14" s="31">
        <v>160.6</v>
      </c>
      <c r="U14" s="31">
        <v>170.5</v>
      </c>
      <c r="V14" s="31">
        <v>121</v>
      </c>
      <c r="W14" s="31">
        <v>155.69999999999999</v>
      </c>
      <c r="X14" s="31">
        <v>188.3</v>
      </c>
    </row>
    <row r="15" spans="1:24" x14ac:dyDescent="0.25">
      <c r="A15" s="33">
        <v>44562</v>
      </c>
      <c r="B15" s="31">
        <v>169.9</v>
      </c>
      <c r="C15" s="31">
        <v>168.5</v>
      </c>
      <c r="D15" s="31">
        <v>164.7</v>
      </c>
      <c r="E15" s="31">
        <v>178.8</v>
      </c>
      <c r="F15" s="31">
        <v>160.69999999999999</v>
      </c>
      <c r="G15" s="31">
        <v>153.69999999999999</v>
      </c>
      <c r="H15" s="31">
        <v>164.2</v>
      </c>
      <c r="I15" s="31">
        <v>171.4</v>
      </c>
      <c r="J15" s="31">
        <v>161.1</v>
      </c>
      <c r="K15" s="31">
        <v>164.5</v>
      </c>
      <c r="L15" s="31">
        <v>198.7</v>
      </c>
      <c r="M15" s="31">
        <v>160.5</v>
      </c>
      <c r="N15" s="31">
        <v>164.3</v>
      </c>
      <c r="O15" s="31">
        <v>184.7</v>
      </c>
      <c r="P15" s="31">
        <v>192.2</v>
      </c>
      <c r="Q15" s="31">
        <v>163</v>
      </c>
      <c r="R15" s="31">
        <v>177.3</v>
      </c>
      <c r="S15" s="31">
        <v>163.9</v>
      </c>
      <c r="T15" s="31">
        <v>161.19999999999999</v>
      </c>
      <c r="U15" s="31">
        <v>172.1</v>
      </c>
      <c r="V15" s="31">
        <v>120</v>
      </c>
      <c r="W15" s="31">
        <v>156.5</v>
      </c>
      <c r="X15" s="31">
        <v>174.3</v>
      </c>
    </row>
    <row r="16" spans="1:24" x14ac:dyDescent="0.25">
      <c r="A16" s="33">
        <v>44593</v>
      </c>
      <c r="B16" s="31">
        <v>170.8</v>
      </c>
      <c r="C16" s="31">
        <v>169.6</v>
      </c>
      <c r="D16" s="31">
        <v>165.4</v>
      </c>
      <c r="E16" s="31">
        <v>175.8</v>
      </c>
      <c r="F16" s="31">
        <v>162.4</v>
      </c>
      <c r="G16" s="31">
        <v>153.69999999999999</v>
      </c>
      <c r="H16" s="31">
        <v>165.7</v>
      </c>
      <c r="I16" s="31">
        <v>172.2</v>
      </c>
      <c r="J16" s="31">
        <v>161.80000000000001</v>
      </c>
      <c r="K16" s="31">
        <v>165.5</v>
      </c>
      <c r="L16" s="31">
        <v>200.6</v>
      </c>
      <c r="M16" s="31">
        <v>160.69999999999999</v>
      </c>
      <c r="N16" s="31">
        <v>164.7</v>
      </c>
      <c r="O16" s="31">
        <v>184.9</v>
      </c>
      <c r="P16" s="31">
        <v>192.8</v>
      </c>
      <c r="Q16" s="31">
        <v>164.4</v>
      </c>
      <c r="R16" s="31">
        <v>178</v>
      </c>
      <c r="S16" s="31">
        <v>163.69999999999999</v>
      </c>
      <c r="T16" s="31">
        <v>162.1</v>
      </c>
      <c r="U16" s="31">
        <v>174.3</v>
      </c>
      <c r="V16" s="31">
        <v>118.9</v>
      </c>
      <c r="W16" s="31">
        <v>156.9</v>
      </c>
      <c r="X16" s="31">
        <v>169.7</v>
      </c>
    </row>
    <row r="17" spans="1:24" x14ac:dyDescent="0.25">
      <c r="A17" s="33">
        <v>44621</v>
      </c>
      <c r="B17" s="31">
        <v>172.1</v>
      </c>
      <c r="C17" s="31">
        <v>171.1</v>
      </c>
      <c r="D17" s="31">
        <v>166</v>
      </c>
      <c r="E17" s="31">
        <v>167.8</v>
      </c>
      <c r="F17" s="31">
        <v>164.6</v>
      </c>
      <c r="G17" s="31">
        <v>157.6</v>
      </c>
      <c r="H17" s="31">
        <v>167.2</v>
      </c>
      <c r="I17" s="31">
        <v>173</v>
      </c>
      <c r="J17" s="31">
        <v>162.80000000000001</v>
      </c>
      <c r="K17" s="31">
        <v>165.3</v>
      </c>
      <c r="L17" s="31">
        <v>210.7</v>
      </c>
      <c r="M17" s="31">
        <v>162.19999999999999</v>
      </c>
      <c r="N17" s="31">
        <v>165.3</v>
      </c>
      <c r="O17" s="31">
        <v>194.6</v>
      </c>
      <c r="P17" s="31">
        <v>193.7</v>
      </c>
      <c r="Q17" s="31">
        <v>167.2</v>
      </c>
      <c r="R17" s="31">
        <v>179.3</v>
      </c>
      <c r="S17" s="31">
        <v>163.9</v>
      </c>
      <c r="T17" s="31">
        <v>163.30000000000001</v>
      </c>
      <c r="U17" s="31">
        <v>177.4</v>
      </c>
      <c r="V17" s="31">
        <v>118.8</v>
      </c>
      <c r="W17" s="31">
        <v>157.9</v>
      </c>
      <c r="X17" s="31">
        <v>166.9</v>
      </c>
    </row>
    <row r="18" spans="1:24" x14ac:dyDescent="0.25">
      <c r="A18" s="33">
        <v>44652</v>
      </c>
      <c r="B18" s="31">
        <v>173.9</v>
      </c>
      <c r="C18" s="31">
        <v>172.8</v>
      </c>
      <c r="D18" s="31">
        <v>166.9</v>
      </c>
      <c r="E18" s="31">
        <v>164.5</v>
      </c>
      <c r="F18" s="31">
        <v>166.5</v>
      </c>
      <c r="G18" s="31">
        <v>172.6</v>
      </c>
      <c r="H18" s="31">
        <v>172.2</v>
      </c>
      <c r="I18" s="31">
        <v>174</v>
      </c>
      <c r="J18" s="31">
        <v>164</v>
      </c>
      <c r="K18" s="31">
        <v>167</v>
      </c>
      <c r="L18" s="31">
        <v>211.8</v>
      </c>
      <c r="M18" s="31">
        <v>163.9</v>
      </c>
      <c r="N18" s="31">
        <v>166.2</v>
      </c>
      <c r="O18" s="31">
        <v>199.5</v>
      </c>
      <c r="P18" s="31">
        <v>193.9</v>
      </c>
      <c r="Q18" s="31">
        <v>168.8</v>
      </c>
      <c r="R18" s="31">
        <v>180.9</v>
      </c>
      <c r="S18" s="31">
        <v>164.7</v>
      </c>
      <c r="T18" s="31">
        <v>164.4</v>
      </c>
      <c r="U18" s="31">
        <v>181.3</v>
      </c>
      <c r="V18" s="31">
        <v>119</v>
      </c>
      <c r="W18" s="31">
        <v>162.6</v>
      </c>
      <c r="X18" s="31">
        <v>166.2</v>
      </c>
    </row>
    <row r="19" spans="1:24" x14ac:dyDescent="0.25">
      <c r="A19" s="33">
        <v>44682</v>
      </c>
      <c r="B19" s="31">
        <v>175.6</v>
      </c>
      <c r="C19" s="31">
        <v>174.6</v>
      </c>
      <c r="D19" s="31">
        <v>167.9</v>
      </c>
      <c r="E19" s="31">
        <v>162.4</v>
      </c>
      <c r="F19" s="31">
        <v>168.4</v>
      </c>
      <c r="G19" s="31">
        <v>171</v>
      </c>
      <c r="H19" s="31">
        <v>174.6</v>
      </c>
      <c r="I19" s="31">
        <v>174.8</v>
      </c>
      <c r="J19" s="31">
        <v>165.2</v>
      </c>
      <c r="K19" s="31">
        <v>167.5</v>
      </c>
      <c r="L19" s="31">
        <v>217</v>
      </c>
      <c r="M19" s="31">
        <v>164.9</v>
      </c>
      <c r="N19" s="31">
        <v>167.1</v>
      </c>
      <c r="O19" s="31">
        <v>202.4</v>
      </c>
      <c r="P19" s="31">
        <v>194.1</v>
      </c>
      <c r="Q19" s="31">
        <v>168.4</v>
      </c>
      <c r="R19" s="31">
        <v>182.5</v>
      </c>
      <c r="S19" s="31">
        <v>164.7</v>
      </c>
      <c r="T19" s="31">
        <v>165.1</v>
      </c>
      <c r="U19" s="31">
        <v>184.9</v>
      </c>
      <c r="V19" s="31">
        <v>119.7</v>
      </c>
      <c r="W19" s="31">
        <v>163</v>
      </c>
      <c r="X19" s="31">
        <v>174.9</v>
      </c>
    </row>
    <row r="20" spans="1:24" x14ac:dyDescent="0.25">
      <c r="A20" s="33">
        <v>44713</v>
      </c>
      <c r="B20" s="31">
        <v>177.1</v>
      </c>
      <c r="C20" s="31">
        <v>176</v>
      </c>
      <c r="D20" s="31">
        <v>169</v>
      </c>
      <c r="E20" s="31">
        <v>170.8</v>
      </c>
      <c r="F20" s="31">
        <v>169.9</v>
      </c>
      <c r="G20" s="31">
        <v>169.7</v>
      </c>
      <c r="H20" s="31">
        <v>176</v>
      </c>
      <c r="I20" s="31">
        <v>175.4</v>
      </c>
      <c r="J20" s="31">
        <v>166.4</v>
      </c>
      <c r="K20" s="31">
        <v>166.8</v>
      </c>
      <c r="L20" s="31">
        <v>219.4</v>
      </c>
      <c r="M20" s="31">
        <v>165.8</v>
      </c>
      <c r="N20" s="31">
        <v>167.9</v>
      </c>
      <c r="O20" s="31">
        <v>200.9</v>
      </c>
      <c r="P20" s="31">
        <v>194.3</v>
      </c>
      <c r="Q20" s="31">
        <v>169.4</v>
      </c>
      <c r="R20" s="31">
        <v>183.9</v>
      </c>
      <c r="S20" s="31">
        <v>164.3</v>
      </c>
      <c r="T20" s="31">
        <v>165.8</v>
      </c>
      <c r="U20" s="31">
        <v>187.1</v>
      </c>
      <c r="V20" s="31">
        <v>119.9</v>
      </c>
      <c r="W20" s="31">
        <v>161.1</v>
      </c>
      <c r="X20" s="31">
        <v>182.3</v>
      </c>
    </row>
    <row r="21" spans="1:24" x14ac:dyDescent="0.25">
      <c r="A21" s="33">
        <v>44743</v>
      </c>
      <c r="B21" s="31">
        <v>178.3</v>
      </c>
      <c r="C21" s="31">
        <v>177.3</v>
      </c>
      <c r="D21" s="31">
        <v>171.4</v>
      </c>
      <c r="E21" s="31">
        <v>175.2</v>
      </c>
      <c r="F21" s="31">
        <v>171.3</v>
      </c>
      <c r="G21" s="31">
        <v>174.2</v>
      </c>
      <c r="H21" s="31">
        <v>179.6</v>
      </c>
      <c r="I21" s="31">
        <v>176.1</v>
      </c>
      <c r="J21" s="31">
        <v>167.4</v>
      </c>
      <c r="K21" s="31">
        <v>167.8</v>
      </c>
      <c r="L21" s="31">
        <v>213</v>
      </c>
      <c r="M21" s="31">
        <v>166.6</v>
      </c>
      <c r="N21" s="31">
        <v>168.4</v>
      </c>
      <c r="O21" s="31">
        <v>195.8</v>
      </c>
      <c r="P21" s="31">
        <v>194.6</v>
      </c>
      <c r="Q21" s="31">
        <v>169.7</v>
      </c>
      <c r="R21" s="31">
        <v>185.2</v>
      </c>
      <c r="S21" s="31">
        <v>164.3</v>
      </c>
      <c r="T21" s="31">
        <v>166.3</v>
      </c>
      <c r="U21" s="31">
        <v>190</v>
      </c>
      <c r="V21" s="31">
        <v>120</v>
      </c>
      <c r="W21" s="31">
        <v>161.6</v>
      </c>
      <c r="X21" s="31">
        <v>182.1</v>
      </c>
    </row>
    <row r="22" spans="1:24" x14ac:dyDescent="0.25">
      <c r="A22" s="33">
        <v>44774</v>
      </c>
      <c r="B22" s="31">
        <v>179.5</v>
      </c>
      <c r="C22" s="31">
        <v>178.5</v>
      </c>
      <c r="D22" s="31">
        <v>172.3</v>
      </c>
      <c r="E22" s="31">
        <v>169.2</v>
      </c>
      <c r="F22" s="31">
        <v>172.7</v>
      </c>
      <c r="G22" s="31">
        <v>172.9</v>
      </c>
      <c r="H22" s="31">
        <v>178.8</v>
      </c>
      <c r="I22" s="31">
        <v>176.8</v>
      </c>
      <c r="J22" s="31">
        <v>168.5</v>
      </c>
      <c r="K22" s="31">
        <v>169</v>
      </c>
      <c r="L22" s="31">
        <v>206.5</v>
      </c>
      <c r="M22" s="31">
        <v>168.1</v>
      </c>
      <c r="N22" s="31">
        <v>168.8</v>
      </c>
      <c r="O22" s="31">
        <v>192.4</v>
      </c>
      <c r="P22" s="31">
        <v>195</v>
      </c>
      <c r="Q22" s="31">
        <v>171.2</v>
      </c>
      <c r="R22" s="31">
        <v>186.3</v>
      </c>
      <c r="S22" s="31">
        <v>167.2</v>
      </c>
      <c r="T22" s="31">
        <v>166.9</v>
      </c>
      <c r="U22" s="31">
        <v>193.6</v>
      </c>
      <c r="V22" s="31">
        <v>120.9</v>
      </c>
      <c r="W22" s="31">
        <v>161.9</v>
      </c>
      <c r="X22" s="31">
        <v>186.7</v>
      </c>
    </row>
    <row r="23" spans="1:24" x14ac:dyDescent="0.25">
      <c r="A23" s="33">
        <v>44805</v>
      </c>
      <c r="B23" s="31">
        <v>180.9</v>
      </c>
      <c r="C23" s="31">
        <v>179.9</v>
      </c>
      <c r="D23" s="31">
        <v>173.1</v>
      </c>
      <c r="E23" s="31">
        <v>169.7</v>
      </c>
      <c r="F23" s="31">
        <v>174.3</v>
      </c>
      <c r="G23" s="31">
        <v>165.7</v>
      </c>
      <c r="H23" s="31">
        <v>179.5</v>
      </c>
      <c r="I23" s="31">
        <v>177.8</v>
      </c>
      <c r="J23" s="31">
        <v>169.5</v>
      </c>
      <c r="K23" s="31">
        <v>169.5</v>
      </c>
      <c r="L23" s="31">
        <v>209.2</v>
      </c>
      <c r="M23" s="31">
        <v>169.7</v>
      </c>
      <c r="N23" s="31">
        <v>169.4</v>
      </c>
      <c r="O23" s="31">
        <v>188.7</v>
      </c>
      <c r="P23" s="31">
        <v>195.9</v>
      </c>
      <c r="Q23" s="31">
        <v>170.9</v>
      </c>
      <c r="R23" s="31">
        <v>187.4</v>
      </c>
      <c r="S23" s="31">
        <v>169.1</v>
      </c>
      <c r="T23" s="31">
        <v>167.6</v>
      </c>
      <c r="U23" s="31">
        <v>197.3</v>
      </c>
      <c r="V23" s="31">
        <v>121.6</v>
      </c>
      <c r="W23" s="31">
        <v>162.30000000000001</v>
      </c>
      <c r="X23" s="31">
        <v>191.8</v>
      </c>
    </row>
    <row r="24" spans="1:24" x14ac:dyDescent="0.25">
      <c r="A24" s="33">
        <v>44835</v>
      </c>
      <c r="B24" s="31">
        <v>181.9</v>
      </c>
      <c r="C24" s="31">
        <v>181</v>
      </c>
      <c r="D24" s="31">
        <v>173.4</v>
      </c>
      <c r="E24" s="31">
        <v>170.9</v>
      </c>
      <c r="F24" s="31">
        <v>175.3</v>
      </c>
      <c r="G24" s="31">
        <v>163.80000000000001</v>
      </c>
      <c r="H24" s="31">
        <v>180.5</v>
      </c>
      <c r="I24" s="31">
        <v>178.7</v>
      </c>
      <c r="J24" s="31">
        <v>170.4</v>
      </c>
      <c r="K24" s="31">
        <v>171.2</v>
      </c>
      <c r="L24" s="31">
        <v>210.9</v>
      </c>
      <c r="M24" s="31">
        <v>170.9</v>
      </c>
      <c r="N24" s="31">
        <v>169.9</v>
      </c>
      <c r="O24" s="31">
        <v>186.5</v>
      </c>
      <c r="P24" s="31">
        <v>196.3</v>
      </c>
      <c r="Q24" s="31">
        <v>172.1</v>
      </c>
      <c r="R24" s="31">
        <v>188.3</v>
      </c>
      <c r="S24" s="31">
        <v>169.8</v>
      </c>
      <c r="T24" s="31">
        <v>168.2</v>
      </c>
      <c r="U24" s="31">
        <v>199.9</v>
      </c>
      <c r="V24" s="31">
        <v>121.9</v>
      </c>
      <c r="W24" s="31">
        <v>162.9</v>
      </c>
      <c r="X24" s="31">
        <v>199.7</v>
      </c>
    </row>
    <row r="25" spans="1:24" x14ac:dyDescent="0.25">
      <c r="A25" s="33">
        <v>44866</v>
      </c>
      <c r="B25" s="31">
        <v>183.1</v>
      </c>
      <c r="C25" s="31">
        <v>182.1</v>
      </c>
      <c r="D25" s="31">
        <v>173.7</v>
      </c>
      <c r="E25" s="31">
        <v>181.4</v>
      </c>
      <c r="F25" s="31">
        <v>176.2</v>
      </c>
      <c r="G25" s="31">
        <v>160.69999999999999</v>
      </c>
      <c r="H25" s="31">
        <v>181.3</v>
      </c>
      <c r="I25" s="31">
        <v>179.8</v>
      </c>
      <c r="J25" s="31">
        <v>171.4</v>
      </c>
      <c r="K25" s="31">
        <v>171.8</v>
      </c>
      <c r="L25" s="31">
        <v>209.4</v>
      </c>
      <c r="M25" s="31">
        <v>172.3</v>
      </c>
      <c r="N25" s="31">
        <v>170.4</v>
      </c>
      <c r="O25" s="31">
        <v>188.9</v>
      </c>
      <c r="P25" s="31">
        <v>196.9</v>
      </c>
      <c r="Q25" s="31">
        <v>173.6</v>
      </c>
      <c r="R25" s="31">
        <v>189.5</v>
      </c>
      <c r="S25" s="31">
        <v>170.5</v>
      </c>
      <c r="T25" s="31">
        <v>168.5</v>
      </c>
      <c r="U25" s="31">
        <v>202.8</v>
      </c>
      <c r="V25" s="31">
        <v>122.1</v>
      </c>
      <c r="W25" s="31">
        <v>163</v>
      </c>
      <c r="X25" s="31">
        <v>183.1</v>
      </c>
    </row>
    <row r="26" spans="1:24" x14ac:dyDescent="0.25">
      <c r="A26" s="33">
        <v>44896</v>
      </c>
      <c r="B26" s="31">
        <v>184</v>
      </c>
      <c r="C26" s="31">
        <v>183</v>
      </c>
      <c r="D26" s="31">
        <v>174.1</v>
      </c>
      <c r="E26" s="31">
        <v>190.2</v>
      </c>
      <c r="F26" s="31">
        <v>177</v>
      </c>
      <c r="G26" s="31">
        <v>158</v>
      </c>
      <c r="H26" s="31">
        <v>182</v>
      </c>
      <c r="I26" s="31">
        <v>181.1</v>
      </c>
      <c r="J26" s="31">
        <v>172.1</v>
      </c>
      <c r="K26" s="31">
        <v>170.7</v>
      </c>
      <c r="L26" s="31">
        <v>209</v>
      </c>
      <c r="M26" s="31">
        <v>173.6</v>
      </c>
      <c r="N26" s="31">
        <v>171</v>
      </c>
      <c r="O26" s="31">
        <v>188.5</v>
      </c>
      <c r="P26" s="31">
        <v>197.3</v>
      </c>
      <c r="Q26" s="31">
        <v>175.8</v>
      </c>
      <c r="R26" s="31">
        <v>190.3</v>
      </c>
      <c r="S26" s="31">
        <v>170.8</v>
      </c>
      <c r="T26" s="31">
        <v>168.9</v>
      </c>
      <c r="U26" s="31">
        <v>205.2</v>
      </c>
      <c r="V26" s="31">
        <v>121.8</v>
      </c>
      <c r="W26" s="31">
        <v>163.4</v>
      </c>
      <c r="X26" s="31">
        <v>159.9</v>
      </c>
    </row>
    <row r="27" spans="1:24" x14ac:dyDescent="0.25">
      <c r="A27" s="33">
        <v>44927</v>
      </c>
      <c r="B27" s="31">
        <v>184.9</v>
      </c>
      <c r="C27" s="31">
        <v>183.8</v>
      </c>
      <c r="D27" s="31">
        <v>174.3</v>
      </c>
      <c r="E27" s="31">
        <v>194.5</v>
      </c>
      <c r="F27" s="31">
        <v>177.6</v>
      </c>
      <c r="G27" s="31">
        <v>158.30000000000001</v>
      </c>
      <c r="H27" s="31">
        <v>182</v>
      </c>
      <c r="I27" s="31">
        <v>182.3</v>
      </c>
      <c r="J27" s="31">
        <v>172.9</v>
      </c>
      <c r="K27" s="31">
        <v>172.1</v>
      </c>
      <c r="L27" s="31">
        <v>210.7</v>
      </c>
      <c r="M27" s="31">
        <v>174.6</v>
      </c>
      <c r="N27" s="31">
        <v>171.4</v>
      </c>
      <c r="O27" s="31">
        <v>187.2</v>
      </c>
      <c r="P27" s="31">
        <v>198.2</v>
      </c>
      <c r="Q27" s="31">
        <v>178.6</v>
      </c>
      <c r="R27" s="31">
        <v>191.2</v>
      </c>
      <c r="S27" s="31">
        <v>170.9</v>
      </c>
      <c r="T27" s="31">
        <v>169.5</v>
      </c>
      <c r="U27" s="31">
        <v>208.4</v>
      </c>
      <c r="V27" s="31">
        <v>121.1</v>
      </c>
      <c r="W27" s="31">
        <v>163.6</v>
      </c>
      <c r="X27" s="31">
        <v>153.9</v>
      </c>
    </row>
    <row r="28" spans="1:24" x14ac:dyDescent="0.25">
      <c r="A28" s="33">
        <v>44958</v>
      </c>
      <c r="B28" s="31">
        <v>186.2</v>
      </c>
      <c r="C28" s="31">
        <v>185.1</v>
      </c>
      <c r="D28" s="31">
        <v>175</v>
      </c>
      <c r="E28" s="31">
        <v>175.2</v>
      </c>
      <c r="F28" s="31">
        <v>178.7</v>
      </c>
      <c r="G28" s="31">
        <v>169.5</v>
      </c>
      <c r="H28" s="31">
        <v>182.1</v>
      </c>
      <c r="I28" s="31">
        <v>184.4</v>
      </c>
      <c r="J28" s="31">
        <v>174.2</v>
      </c>
      <c r="K28" s="31">
        <v>173.5</v>
      </c>
      <c r="L28" s="31">
        <v>207.7</v>
      </c>
      <c r="M28" s="31">
        <v>177.3</v>
      </c>
      <c r="N28" s="31">
        <v>172.3</v>
      </c>
      <c r="O28" s="31">
        <v>179.3</v>
      </c>
      <c r="P28" s="31">
        <v>199.5</v>
      </c>
      <c r="Q28" s="31">
        <v>181</v>
      </c>
      <c r="R28" s="31">
        <v>193</v>
      </c>
      <c r="S28" s="31">
        <v>171</v>
      </c>
      <c r="T28" s="31">
        <v>170.3</v>
      </c>
      <c r="U28" s="31">
        <v>209.7</v>
      </c>
      <c r="V28" s="31">
        <v>120</v>
      </c>
      <c r="W28" s="31">
        <v>164.2</v>
      </c>
      <c r="X28" s="31">
        <v>152.69999999999999</v>
      </c>
    </row>
    <row r="29" spans="1:24" x14ac:dyDescent="0.25">
      <c r="A29" s="33">
        <v>44986</v>
      </c>
      <c r="B29" s="31">
        <v>186.1</v>
      </c>
      <c r="C29" s="31">
        <v>185.1</v>
      </c>
      <c r="D29" s="31">
        <v>175</v>
      </c>
      <c r="E29" s="31">
        <v>175.2</v>
      </c>
      <c r="F29" s="31">
        <v>178.7</v>
      </c>
      <c r="G29" s="31">
        <v>169.5</v>
      </c>
      <c r="H29" s="31">
        <v>181.9</v>
      </c>
      <c r="I29" s="31">
        <v>184.4</v>
      </c>
      <c r="J29" s="31">
        <v>174.2</v>
      </c>
      <c r="K29" s="31">
        <v>173.5</v>
      </c>
      <c r="L29" s="31">
        <v>207.7</v>
      </c>
      <c r="M29" s="31">
        <v>177.3</v>
      </c>
      <c r="N29" s="31">
        <v>172.3</v>
      </c>
      <c r="O29" s="31">
        <v>179.2</v>
      </c>
      <c r="P29" s="31">
        <v>199.5</v>
      </c>
      <c r="Q29" s="31">
        <v>181</v>
      </c>
      <c r="R29" s="31">
        <v>193</v>
      </c>
      <c r="S29" s="31">
        <v>171.1</v>
      </c>
      <c r="T29" s="31">
        <v>170.3</v>
      </c>
      <c r="U29" s="31">
        <v>209.7</v>
      </c>
      <c r="V29" s="31">
        <v>120</v>
      </c>
      <c r="W29" s="31">
        <v>164.2</v>
      </c>
      <c r="X29" s="31">
        <v>152.80000000000001</v>
      </c>
    </row>
    <row r="30" spans="1:24" x14ac:dyDescent="0.25">
      <c r="A30" s="33">
        <v>45017</v>
      </c>
      <c r="B30" s="31">
        <v>186.9</v>
      </c>
      <c r="C30" s="31">
        <v>185.7</v>
      </c>
      <c r="D30" s="31">
        <v>176.4</v>
      </c>
      <c r="E30" s="31">
        <v>169.6</v>
      </c>
      <c r="F30" s="31">
        <v>179.2</v>
      </c>
      <c r="G30" s="31">
        <v>176.3</v>
      </c>
      <c r="H30" s="31">
        <v>181.7</v>
      </c>
      <c r="I30" s="31">
        <v>185</v>
      </c>
      <c r="J30" s="31">
        <v>174.6</v>
      </c>
      <c r="K30" s="31">
        <v>175.2</v>
      </c>
      <c r="L30" s="31">
        <v>209.3</v>
      </c>
      <c r="M30" s="31">
        <v>178.4</v>
      </c>
      <c r="N30" s="31">
        <v>172.9</v>
      </c>
      <c r="O30" s="31">
        <v>174.9</v>
      </c>
      <c r="P30" s="31">
        <v>200.6</v>
      </c>
      <c r="Q30" s="31">
        <v>184</v>
      </c>
      <c r="R30" s="31">
        <v>193.5</v>
      </c>
      <c r="S30" s="31">
        <v>173.4</v>
      </c>
      <c r="T30" s="31">
        <v>170.7</v>
      </c>
      <c r="U30" s="31">
        <v>212.9</v>
      </c>
      <c r="V30" s="31">
        <v>121.3</v>
      </c>
      <c r="W30" s="31">
        <v>164.5</v>
      </c>
      <c r="X30" s="31">
        <v>155.4</v>
      </c>
    </row>
    <row r="31" spans="1:24" x14ac:dyDescent="0.25">
      <c r="A31" s="33">
        <v>45047</v>
      </c>
      <c r="B31" s="31">
        <v>187.3</v>
      </c>
      <c r="C31" s="31">
        <v>186.2</v>
      </c>
      <c r="D31" s="31">
        <v>177.1</v>
      </c>
      <c r="E31" s="31">
        <v>173.2</v>
      </c>
      <c r="F31" s="31">
        <v>179.7</v>
      </c>
      <c r="G31" s="31">
        <v>172.2</v>
      </c>
      <c r="H31" s="31">
        <v>182.8</v>
      </c>
      <c r="I31" s="31">
        <v>185.7</v>
      </c>
      <c r="J31" s="31">
        <v>175.2</v>
      </c>
      <c r="K31" s="31">
        <v>175.6</v>
      </c>
      <c r="L31" s="31">
        <v>214.3</v>
      </c>
      <c r="M31" s="31">
        <v>179.5</v>
      </c>
      <c r="N31" s="31">
        <v>173.4</v>
      </c>
      <c r="O31" s="31">
        <v>170</v>
      </c>
      <c r="P31" s="31">
        <v>201</v>
      </c>
      <c r="Q31" s="31">
        <v>185.2</v>
      </c>
      <c r="R31" s="31">
        <v>194.2</v>
      </c>
      <c r="S31" s="31">
        <v>175.6</v>
      </c>
      <c r="T31" s="31">
        <v>171.2</v>
      </c>
      <c r="U31" s="31">
        <v>218</v>
      </c>
      <c r="V31" s="31">
        <v>122.7</v>
      </c>
      <c r="W31" s="31">
        <v>164.8</v>
      </c>
      <c r="X31" s="31">
        <v>161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0BA56D7-B28F-472C-AE5A-3464F9434D2B}">
  <ds:schemaRefs/>
</ds:datastoreItem>
</file>

<file path=customXml/itemProps2.xml><?xml version="1.0" encoding="utf-8"?>
<ds:datastoreItem xmlns:ds="http://schemas.openxmlformats.org/officeDocument/2006/customXml" ds:itemID="{D4414AF0-59E2-482D-94E2-6E698A0C3C8C}">
  <ds:schemaRefs/>
</ds:datastoreItem>
</file>

<file path=customXml/itemProps3.xml><?xml version="1.0" encoding="utf-8"?>
<ds:datastoreItem xmlns:ds="http://schemas.openxmlformats.org/officeDocument/2006/customXml" ds:itemID="{55A9A2C2-8FC7-457A-8B71-29BA103A8DCA}">
  <ds:schemaRefs/>
</ds:datastoreItem>
</file>

<file path=customXml/itemProps4.xml><?xml version="1.0" encoding="utf-8"?>
<ds:datastoreItem xmlns:ds="http://schemas.openxmlformats.org/officeDocument/2006/customXml" ds:itemID="{033A4B30-AAEC-4A0A-8E32-329E201742E2}">
  <ds:schemaRefs/>
</ds:datastoreItem>
</file>

<file path=customXml/itemProps5.xml><?xml version="1.0" encoding="utf-8"?>
<ds:datastoreItem xmlns:ds="http://schemas.openxmlformats.org/officeDocument/2006/customXml" ds:itemID="{31DB0313-A43C-42B0-8B15-273E3BFC57EA}">
  <ds:schemaRefs/>
</ds:datastoreItem>
</file>

<file path=customXml/itemProps6.xml><?xml version="1.0" encoding="utf-8"?>
<ds:datastoreItem xmlns:ds="http://schemas.openxmlformats.org/officeDocument/2006/customXml" ds:itemID="{1E833BD7-CD48-4340-B55A-043CF2A51AEF}">
  <ds:schemaRefs/>
</ds:datastoreItem>
</file>

<file path=customXml/itemProps7.xml><?xml version="1.0" encoding="utf-8"?>
<ds:datastoreItem xmlns:ds="http://schemas.openxmlformats.org/officeDocument/2006/customXml" ds:itemID="{2F1602B2-B2DF-4CFF-A2D1-D56D16C3F512}">
  <ds:schemaRefs/>
</ds:datastoreItem>
</file>

<file path=customXml/itemProps8.xml><?xml version="1.0" encoding="utf-8"?>
<ds:datastoreItem xmlns:ds="http://schemas.openxmlformats.org/officeDocument/2006/customXml" ds:itemID="{8CFFA0A5-677E-4E88-B38A-44D3BFA37028}">
  <ds:schemaRefs/>
</ds:datastoreItem>
</file>

<file path=customXml/itemProps9.xml><?xml version="1.0" encoding="utf-8"?>
<ds:datastoreItem xmlns:ds="http://schemas.openxmlformats.org/officeDocument/2006/customXml" ds:itemID="{9B35C567-3E3E-48AE-A191-8046DBB2DC62}">
  <ds:schemaRefs/>
</ds:datastoreItem>
</file>

<file path=customXml/itemProps10.xml><?xml version="1.0" encoding="utf-8"?>
<ds:datastoreItem xmlns:ds="http://schemas.openxmlformats.org/officeDocument/2006/customXml" ds:itemID="{33421E1A-4E6D-4431-B2BC-324C758C715B}">
  <ds:schemaRefs/>
</ds:datastoreItem>
</file>

<file path=customXml/itemProps11.xml><?xml version="1.0" encoding="utf-8"?>
<ds:datastoreItem xmlns:ds="http://schemas.openxmlformats.org/officeDocument/2006/customXml" ds:itemID="{40A1C5E2-4E2F-4CD6-B4D9-82BCD738D8DE}">
  <ds:schemaRefs/>
</ds:datastoreItem>
</file>

<file path=customXml/itemProps12.xml><?xml version="1.0" encoding="utf-8"?>
<ds:datastoreItem xmlns:ds="http://schemas.openxmlformats.org/officeDocument/2006/customXml" ds:itemID="{9A566683-3927-4421-A900-475F0A06C67E}">
  <ds:schemaRefs/>
</ds:datastoreItem>
</file>

<file path=customXml/itemProps13.xml><?xml version="1.0" encoding="utf-8"?>
<ds:datastoreItem xmlns:ds="http://schemas.openxmlformats.org/officeDocument/2006/customXml" ds:itemID="{0D6F06C1-D474-4011-94A7-2AB2AF1B8DA8}">
  <ds:schemaRefs/>
</ds:datastoreItem>
</file>

<file path=customXml/itemProps14.xml><?xml version="1.0" encoding="utf-8"?>
<ds:datastoreItem xmlns:ds="http://schemas.openxmlformats.org/officeDocument/2006/customXml" ds:itemID="{2B3BDFE0-CCF4-4B40-8C1A-3D88C2F1CD6B}">
  <ds:schemaRefs/>
</ds:datastoreItem>
</file>

<file path=customXml/itemProps15.xml><?xml version="1.0" encoding="utf-8"?>
<ds:datastoreItem xmlns:ds="http://schemas.openxmlformats.org/officeDocument/2006/customXml" ds:itemID="{1394C0E3-5D59-43B8-BFE8-3FF572857A3D}">
  <ds:schemaRefs/>
</ds:datastoreItem>
</file>

<file path=customXml/itemProps16.xml><?xml version="1.0" encoding="utf-8"?>
<ds:datastoreItem xmlns:ds="http://schemas.openxmlformats.org/officeDocument/2006/customXml" ds:itemID="{CB51EDE5-4AAC-4C60-91BF-41F681C4630C}">
  <ds:schemaRefs/>
</ds:datastoreItem>
</file>

<file path=customXml/itemProps17.xml><?xml version="1.0" encoding="utf-8"?>
<ds:datastoreItem xmlns:ds="http://schemas.openxmlformats.org/officeDocument/2006/customXml" ds:itemID="{221D4EB3-EAAC-400F-83FF-AE20D9BC5E8B}">
  <ds:schemaRefs/>
</ds:datastoreItem>
</file>

<file path=customXml/itemProps18.xml><?xml version="1.0" encoding="utf-8"?>
<ds:datastoreItem xmlns:ds="http://schemas.openxmlformats.org/officeDocument/2006/customXml" ds:itemID="{F40524CA-2727-46FF-84B0-7680564FE0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DASHBOARD</vt:lpstr>
      <vt:lpstr>Fact_CPI </vt:lpstr>
      <vt:lpstr>Bucket_Map</vt:lpstr>
      <vt:lpstr>Q1_Bucket_Contribution</vt:lpstr>
      <vt:lpstr>Q2)YoY_Inflation_2017_onwards</vt:lpstr>
      <vt:lpstr>Q3_Food_Inflation_(A)</vt:lpstr>
      <vt:lpstr>Q3_Category_Change</vt:lpstr>
      <vt:lpstr>Q4_COVID_Impact</vt:lpstr>
      <vt:lpstr>Crude-Oil-FOB-Price-(India)</vt:lpstr>
      <vt:lpstr>Q5_Oil_Price</vt:lpstr>
      <vt:lpstr>Q5_CPI_Category_Levels</vt:lpstr>
      <vt:lpstr>Fact_CPI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Arpit Sharma</dc:creator>
  <cp:lastModifiedBy>Arpit Sharma</cp:lastModifiedBy>
  <dcterms:created xsi:type="dcterms:W3CDTF">2015-06-05T18:17:20Z</dcterms:created>
  <dcterms:modified xsi:type="dcterms:W3CDTF">2026-09-11T14:29:22Z</dcterms:modified>
</cp:coreProperties>
</file>